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4FE31109-F7DC-4B19-B7E7-14E524D1ED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2" r:id="rId1"/>
    <sheet name="Graphs 1" sheetId="5" r:id="rId2"/>
    <sheet name="Active 2" sheetId="1" r:id="rId3"/>
    <sheet name="A (3)" sheetId="3" r:id="rId4"/>
    <sheet name="BAV" sheetId="4" r:id="rId5"/>
  </sheets>
  <definedNames>
    <definedName name="solver_adj" localSheetId="3">'A (3)'!$BC$6:$BC$10</definedName>
    <definedName name="solver_adj" localSheetId="0">'Active 1'!$AC$3:$AC$10</definedName>
    <definedName name="solver_cvg" localSheetId="3">0.0001</definedName>
    <definedName name="solver_cvg" localSheetId="0">0.0001</definedName>
    <definedName name="solver_drv" localSheetId="3">1</definedName>
    <definedName name="solver_drv" localSheetId="0">1</definedName>
    <definedName name="solver_est" localSheetId="3">1</definedName>
    <definedName name="solver_est" localSheetId="0">1</definedName>
    <definedName name="solver_itr" localSheetId="3">100</definedName>
    <definedName name="solver_itr" localSheetId="0">100</definedName>
    <definedName name="solver_lin" localSheetId="3">2</definedName>
    <definedName name="solver_lin" localSheetId="0">2</definedName>
    <definedName name="solver_neg" localSheetId="3">2</definedName>
    <definedName name="solver_neg" localSheetId="0">2</definedName>
    <definedName name="solver_num" localSheetId="3">0</definedName>
    <definedName name="solver_num" localSheetId="0">0</definedName>
    <definedName name="solver_nwt" localSheetId="3">1</definedName>
    <definedName name="solver_nwt" localSheetId="0">1</definedName>
    <definedName name="solver_opt" localSheetId="3">'A (3)'!$BD$12</definedName>
    <definedName name="solver_opt" localSheetId="0">'Active 1'!$AC$11</definedName>
    <definedName name="solver_pre" localSheetId="3">0.000001</definedName>
    <definedName name="solver_pre" localSheetId="0">0.000001</definedName>
    <definedName name="solver_scl" localSheetId="3">2</definedName>
    <definedName name="solver_scl" localSheetId="0">2</definedName>
    <definedName name="solver_sho" localSheetId="3">2</definedName>
    <definedName name="solver_sho" localSheetId="0">2</definedName>
    <definedName name="solver_tim" localSheetId="3">100</definedName>
    <definedName name="solver_tim" localSheetId="0">100</definedName>
    <definedName name="solver_tol" localSheetId="3">0.05</definedName>
    <definedName name="solver_tol" localSheetId="0">0.05</definedName>
    <definedName name="solver_typ" localSheetId="3">2</definedName>
    <definedName name="solver_typ" localSheetId="0">2</definedName>
    <definedName name="solver_val" localSheetId="3">0</definedName>
    <definedName name="solver_val" localSheetId="0">0</definedName>
  </definedNames>
  <calcPr calcId="181029"/>
</workbook>
</file>

<file path=xl/calcChain.xml><?xml version="1.0" encoding="utf-8"?>
<calcChain xmlns="http://schemas.openxmlformats.org/spreadsheetml/2006/main">
  <c r="E933" i="1" l="1"/>
  <c r="F933" i="1" s="1"/>
  <c r="G933" i="1" s="1"/>
  <c r="K933" i="1" s="1"/>
  <c r="Q933" i="1"/>
  <c r="E1071" i="2"/>
  <c r="F1071" i="2" s="1"/>
  <c r="Q1071" i="2"/>
  <c r="S1071" i="2"/>
  <c r="E1058" i="2"/>
  <c r="F1058" i="2" s="1"/>
  <c r="Q1058" i="2"/>
  <c r="S1058" i="2"/>
  <c r="E931" i="1"/>
  <c r="F931" i="1" s="1"/>
  <c r="G931" i="1" s="1"/>
  <c r="K931" i="1" s="1"/>
  <c r="Q931" i="1"/>
  <c r="E932" i="1"/>
  <c r="F932" i="1" s="1"/>
  <c r="G932" i="1" s="1"/>
  <c r="K932" i="1" s="1"/>
  <c r="Q932" i="1"/>
  <c r="E1069" i="2"/>
  <c r="F1069" i="2" s="1"/>
  <c r="Q1069" i="2"/>
  <c r="S1069" i="2"/>
  <c r="E1070" i="2"/>
  <c r="F1070" i="2" s="1"/>
  <c r="Q1070" i="2"/>
  <c r="S1070" i="2"/>
  <c r="F14" i="1"/>
  <c r="F14" i="2"/>
  <c r="E926" i="1"/>
  <c r="F926" i="1" s="1"/>
  <c r="G926" i="1" s="1"/>
  <c r="K926" i="1" s="1"/>
  <c r="Q926" i="1"/>
  <c r="E1064" i="2"/>
  <c r="F1064" i="2" s="1"/>
  <c r="Q1064" i="2"/>
  <c r="S1064" i="2"/>
  <c r="E1065" i="2"/>
  <c r="F1065" i="2" s="1"/>
  <c r="Q1065" i="2"/>
  <c r="S1065" i="2"/>
  <c r="E1066" i="2"/>
  <c r="F1066" i="2" s="1"/>
  <c r="Z1066" i="2" s="1"/>
  <c r="Q1066" i="2"/>
  <c r="S1066" i="2"/>
  <c r="E1067" i="2"/>
  <c r="F1067" i="2" s="1"/>
  <c r="G1067" i="2" s="1"/>
  <c r="Q1067" i="2"/>
  <c r="S1067" i="2"/>
  <c r="E1068" i="2"/>
  <c r="F1068" i="2" s="1"/>
  <c r="Z1068" i="2" s="1"/>
  <c r="Q1068" i="2"/>
  <c r="S1068" i="2"/>
  <c r="E927" i="1"/>
  <c r="F927" i="1" s="1"/>
  <c r="G927" i="1" s="1"/>
  <c r="K927" i="1" s="1"/>
  <c r="Q927" i="1"/>
  <c r="E928" i="1"/>
  <c r="F928" i="1" s="1"/>
  <c r="G928" i="1" s="1"/>
  <c r="K928" i="1" s="1"/>
  <c r="Q928" i="1"/>
  <c r="E929" i="1"/>
  <c r="F929" i="1" s="1"/>
  <c r="G929" i="1" s="1"/>
  <c r="K929" i="1" s="1"/>
  <c r="Q929" i="1"/>
  <c r="E930" i="1"/>
  <c r="F930" i="1" s="1"/>
  <c r="G930" i="1" s="1"/>
  <c r="K930" i="1" s="1"/>
  <c r="Q930" i="1"/>
  <c r="Q920" i="1"/>
  <c r="Q922" i="1"/>
  <c r="Q923" i="1"/>
  <c r="E924" i="1"/>
  <c r="F924" i="1" s="1"/>
  <c r="G924" i="1" s="1"/>
  <c r="K924" i="1" s="1"/>
  <c r="Q924" i="1"/>
  <c r="Q925" i="1"/>
  <c r="Q1042" i="2"/>
  <c r="S1042" i="2"/>
  <c r="Q1059" i="2"/>
  <c r="S1059" i="2"/>
  <c r="Q1061" i="2"/>
  <c r="S1061" i="2"/>
  <c r="Q1062" i="2"/>
  <c r="S1062" i="2"/>
  <c r="Q1063" i="2"/>
  <c r="S1063" i="2"/>
  <c r="Q817" i="2"/>
  <c r="S817" i="2"/>
  <c r="Q819" i="2"/>
  <c r="S819" i="2"/>
  <c r="Q821" i="2"/>
  <c r="S821" i="2"/>
  <c r="Q823" i="2"/>
  <c r="S823" i="2"/>
  <c r="Q825" i="2"/>
  <c r="S825" i="2"/>
  <c r="Q827" i="2"/>
  <c r="S827" i="2"/>
  <c r="Q829" i="2"/>
  <c r="S829" i="2"/>
  <c r="Q831" i="2"/>
  <c r="S831" i="2"/>
  <c r="Q832" i="2"/>
  <c r="S832" i="2"/>
  <c r="Q834" i="2"/>
  <c r="S834" i="2"/>
  <c r="Q836" i="2"/>
  <c r="S836" i="2"/>
  <c r="Q838" i="2"/>
  <c r="S838" i="2"/>
  <c r="Q840" i="2"/>
  <c r="S840" i="2"/>
  <c r="Q842" i="2"/>
  <c r="S842" i="2"/>
  <c r="Q844" i="2"/>
  <c r="S844" i="2"/>
  <c r="Q846" i="2"/>
  <c r="S846" i="2"/>
  <c r="Q847" i="2"/>
  <c r="S847" i="2"/>
  <c r="Q849" i="2"/>
  <c r="S849" i="2"/>
  <c r="Q851" i="2"/>
  <c r="S851" i="2"/>
  <c r="Q853" i="2"/>
  <c r="S853" i="2"/>
  <c r="Q855" i="2"/>
  <c r="S855" i="2"/>
  <c r="Q857" i="2"/>
  <c r="S857" i="2"/>
  <c r="Q859" i="2"/>
  <c r="S859" i="2"/>
  <c r="Q861" i="2"/>
  <c r="S861" i="2"/>
  <c r="Q863" i="2"/>
  <c r="S863" i="2"/>
  <c r="Q864" i="2"/>
  <c r="S864" i="2"/>
  <c r="Q866" i="2"/>
  <c r="S866" i="2"/>
  <c r="Q868" i="2"/>
  <c r="S868" i="2"/>
  <c r="Q870" i="2"/>
  <c r="S870" i="2"/>
  <c r="Q872" i="2"/>
  <c r="S872" i="2"/>
  <c r="Q874" i="2"/>
  <c r="S874" i="2"/>
  <c r="Q876" i="2"/>
  <c r="S876" i="2"/>
  <c r="Q878" i="2"/>
  <c r="S878" i="2"/>
  <c r="Q880" i="2"/>
  <c r="S880" i="2"/>
  <c r="Q882" i="2"/>
  <c r="S882" i="2"/>
  <c r="Q884" i="2"/>
  <c r="S884" i="2"/>
  <c r="Q886" i="2"/>
  <c r="S886" i="2"/>
  <c r="Q888" i="2"/>
  <c r="S888" i="2"/>
  <c r="Q890" i="2"/>
  <c r="S890" i="2"/>
  <c r="Q891" i="2"/>
  <c r="S891" i="2"/>
  <c r="Q893" i="2"/>
  <c r="S893" i="2"/>
  <c r="Q895" i="2"/>
  <c r="S895" i="2"/>
  <c r="Q897" i="2"/>
  <c r="S897" i="2"/>
  <c r="Q899" i="2"/>
  <c r="S899" i="2"/>
  <c r="Q901" i="2"/>
  <c r="S901" i="2"/>
  <c r="Q903" i="2"/>
  <c r="S903" i="2"/>
  <c r="Q905" i="2"/>
  <c r="S905" i="2"/>
  <c r="Q907" i="2"/>
  <c r="S907" i="2"/>
  <c r="Q909" i="2"/>
  <c r="S909" i="2"/>
  <c r="Q911" i="2"/>
  <c r="S911" i="2"/>
  <c r="Q913" i="2"/>
  <c r="S913" i="2"/>
  <c r="Q915" i="2"/>
  <c r="S915" i="2"/>
  <c r="Q917" i="2"/>
  <c r="S917" i="2"/>
  <c r="Q919" i="2"/>
  <c r="S919" i="2"/>
  <c r="Q921" i="2"/>
  <c r="S921" i="2"/>
  <c r="Q923" i="2"/>
  <c r="S923" i="2"/>
  <c r="Q925" i="2"/>
  <c r="S925" i="2"/>
  <c r="Q927" i="2"/>
  <c r="S927" i="2"/>
  <c r="Q929" i="2"/>
  <c r="S929" i="2"/>
  <c r="Q931" i="2"/>
  <c r="S931" i="2"/>
  <c r="Q933" i="2"/>
  <c r="S933" i="2"/>
  <c r="Q935" i="2"/>
  <c r="S935" i="2"/>
  <c r="Q937" i="2"/>
  <c r="S937" i="2"/>
  <c r="Q939" i="2"/>
  <c r="S939" i="2"/>
  <c r="Q941" i="2"/>
  <c r="S941" i="2"/>
  <c r="Q943" i="2"/>
  <c r="S943" i="2"/>
  <c r="Q945" i="2"/>
  <c r="S945" i="2"/>
  <c r="Q947" i="2"/>
  <c r="S947" i="2"/>
  <c r="Q949" i="2"/>
  <c r="S949" i="2"/>
  <c r="Q951" i="2"/>
  <c r="S951" i="2"/>
  <c r="Q953" i="2"/>
  <c r="S953" i="2"/>
  <c r="Q955" i="2"/>
  <c r="S955" i="2"/>
  <c r="Q957" i="2"/>
  <c r="S957" i="2"/>
  <c r="Q959" i="2"/>
  <c r="S959" i="2"/>
  <c r="Q961" i="2"/>
  <c r="S961" i="2"/>
  <c r="Q963" i="2"/>
  <c r="S963" i="2"/>
  <c r="Q965" i="2"/>
  <c r="S965" i="2"/>
  <c r="Q967" i="2"/>
  <c r="S967" i="2"/>
  <c r="Q969" i="2"/>
  <c r="S969" i="2"/>
  <c r="Q971" i="2"/>
  <c r="S971" i="2"/>
  <c r="Q974" i="2"/>
  <c r="S974" i="2"/>
  <c r="Q977" i="2"/>
  <c r="S977" i="2"/>
  <c r="Q979" i="2"/>
  <c r="S979" i="2"/>
  <c r="Q981" i="2"/>
  <c r="S981" i="2"/>
  <c r="Q983" i="2"/>
  <c r="S983" i="2"/>
  <c r="Q985" i="2"/>
  <c r="S985" i="2"/>
  <c r="Q987" i="2"/>
  <c r="S987" i="2"/>
  <c r="Q989" i="2"/>
  <c r="S989" i="2"/>
  <c r="Q990" i="2"/>
  <c r="S990" i="2"/>
  <c r="Q992" i="2"/>
  <c r="S992" i="2"/>
  <c r="Q994" i="2"/>
  <c r="S994" i="2"/>
  <c r="Q996" i="2"/>
  <c r="S996" i="2"/>
  <c r="Q998" i="2"/>
  <c r="S998" i="2"/>
  <c r="Q1000" i="2"/>
  <c r="S1000" i="2"/>
  <c r="Q1002" i="2"/>
  <c r="S1002" i="2"/>
  <c r="Q1004" i="2"/>
  <c r="S1004" i="2"/>
  <c r="Q1006" i="2"/>
  <c r="S1006" i="2"/>
  <c r="Q1007" i="2"/>
  <c r="S1007" i="2"/>
  <c r="Q1009" i="2"/>
  <c r="S1009" i="2"/>
  <c r="Q1010" i="2"/>
  <c r="S1010" i="2"/>
  <c r="Q1011" i="2"/>
  <c r="S1011" i="2"/>
  <c r="Q1012" i="2"/>
  <c r="S1012" i="2"/>
  <c r="Q1013" i="2"/>
  <c r="S1013" i="2"/>
  <c r="Q1014" i="2"/>
  <c r="S1014" i="2"/>
  <c r="Q1015" i="2"/>
  <c r="S1015" i="2"/>
  <c r="Q1016" i="2"/>
  <c r="S1016" i="2"/>
  <c r="Q1018" i="2"/>
  <c r="S1018" i="2"/>
  <c r="Q1019" i="2"/>
  <c r="S1019" i="2"/>
  <c r="Q1021" i="2"/>
  <c r="S1021" i="2"/>
  <c r="Q1023" i="2"/>
  <c r="S1023" i="2"/>
  <c r="Q1025" i="2"/>
  <c r="S1025" i="2"/>
  <c r="Q1027" i="2"/>
  <c r="S1027" i="2"/>
  <c r="Q1029" i="2"/>
  <c r="S1029" i="2"/>
  <c r="Q1031" i="2"/>
  <c r="S1031" i="2"/>
  <c r="Q1032" i="2"/>
  <c r="S1032" i="2"/>
  <c r="Q1034" i="2"/>
  <c r="S1034" i="2"/>
  <c r="Q1036" i="2"/>
  <c r="S1036" i="2"/>
  <c r="Q1038" i="2"/>
  <c r="S1038" i="2"/>
  <c r="Q1040" i="2"/>
  <c r="S1040" i="2"/>
  <c r="Q1041" i="2"/>
  <c r="S1041" i="2"/>
  <c r="Q1044" i="2"/>
  <c r="S1044" i="2"/>
  <c r="Q1047" i="2"/>
  <c r="S1047" i="2"/>
  <c r="Q1049" i="2"/>
  <c r="S1049" i="2"/>
  <c r="Q1051" i="2"/>
  <c r="S1051" i="2"/>
  <c r="Q1053" i="2"/>
  <c r="S1053" i="2"/>
  <c r="Q1055" i="2"/>
  <c r="S1055" i="2"/>
  <c r="Q1056" i="2"/>
  <c r="S1056" i="2"/>
  <c r="Q1057" i="2"/>
  <c r="S1057" i="2"/>
  <c r="Q1060" i="2"/>
  <c r="S1060" i="2"/>
  <c r="Q809" i="1"/>
  <c r="Q819" i="1"/>
  <c r="Q834" i="1"/>
  <c r="Q905" i="1"/>
  <c r="Q885" i="1"/>
  <c r="Q888" i="1"/>
  <c r="Q890" i="1"/>
  <c r="Q892" i="1"/>
  <c r="Q894" i="1"/>
  <c r="Q896" i="1"/>
  <c r="Q898" i="1"/>
  <c r="Q900" i="1"/>
  <c r="Q902" i="1"/>
  <c r="Q904" i="1"/>
  <c r="Q909" i="1"/>
  <c r="Q783" i="2"/>
  <c r="S783" i="2"/>
  <c r="Q785" i="2"/>
  <c r="S785" i="2"/>
  <c r="Q787" i="2"/>
  <c r="S787" i="2"/>
  <c r="Q789" i="2"/>
  <c r="S789" i="2"/>
  <c r="Q791" i="2"/>
  <c r="S791" i="2"/>
  <c r="Q793" i="2"/>
  <c r="S793" i="2"/>
  <c r="Q795" i="2"/>
  <c r="S795" i="2"/>
  <c r="Q797" i="2"/>
  <c r="S797" i="2"/>
  <c r="Q799" i="2"/>
  <c r="S799" i="2"/>
  <c r="Q801" i="2"/>
  <c r="S801" i="2"/>
  <c r="Q803" i="2"/>
  <c r="S803" i="2"/>
  <c r="Q805" i="2"/>
  <c r="S805" i="2"/>
  <c r="Q807" i="2"/>
  <c r="S807" i="2"/>
  <c r="Q809" i="2"/>
  <c r="S809" i="2"/>
  <c r="Q811" i="2"/>
  <c r="S811" i="2"/>
  <c r="Q813" i="2"/>
  <c r="S813" i="2"/>
  <c r="Q815" i="2"/>
  <c r="S815" i="2"/>
  <c r="Q1017" i="2"/>
  <c r="S1017" i="2"/>
  <c r="Q781" i="2"/>
  <c r="S781" i="2"/>
  <c r="Q1020" i="2"/>
  <c r="S1020" i="2"/>
  <c r="Q1022" i="2"/>
  <c r="S1022" i="2"/>
  <c r="Q1026" i="2"/>
  <c r="S1026" i="2"/>
  <c r="Q1028" i="2"/>
  <c r="S1028" i="2"/>
  <c r="Q1030" i="2"/>
  <c r="S1030" i="2"/>
  <c r="Q1033" i="2"/>
  <c r="S1033" i="2"/>
  <c r="Q1037" i="2"/>
  <c r="S1037" i="2"/>
  <c r="Q1043" i="2"/>
  <c r="S1043" i="2"/>
  <c r="Q1048" i="2"/>
  <c r="S1048" i="2"/>
  <c r="Q1050" i="2"/>
  <c r="S1050" i="2"/>
  <c r="Q1045" i="2"/>
  <c r="S1045" i="2"/>
  <c r="Q1046" i="2"/>
  <c r="S1046" i="2"/>
  <c r="Q1039" i="2"/>
  <c r="S1039" i="2"/>
  <c r="Q1054" i="2"/>
  <c r="S1054" i="2"/>
  <c r="Q1024" i="2"/>
  <c r="S1024" i="2"/>
  <c r="Q1035" i="2"/>
  <c r="S1035" i="2"/>
  <c r="Q1052" i="2"/>
  <c r="S1052" i="2"/>
  <c r="E894" i="3"/>
  <c r="F894" i="3"/>
  <c r="Q894" i="3"/>
  <c r="S894" i="3"/>
  <c r="AY894" i="3"/>
  <c r="E895" i="3"/>
  <c r="F895" i="3"/>
  <c r="AU895" i="3"/>
  <c r="Q895" i="3"/>
  <c r="S895" i="3"/>
  <c r="AY895" i="3"/>
  <c r="E896" i="3"/>
  <c r="F896" i="3"/>
  <c r="Z896" i="3"/>
  <c r="Q896" i="3"/>
  <c r="S896" i="3"/>
  <c r="AY896" i="3"/>
  <c r="E897" i="3"/>
  <c r="F897" i="3"/>
  <c r="Q897" i="3"/>
  <c r="S897" i="3"/>
  <c r="AY897" i="3"/>
  <c r="E893" i="3"/>
  <c r="F893" i="3"/>
  <c r="Q893" i="3"/>
  <c r="S893" i="3"/>
  <c r="AY893" i="3"/>
  <c r="C7" i="1"/>
  <c r="E920" i="1" s="1"/>
  <c r="F920" i="1" s="1"/>
  <c r="G920" i="1" s="1"/>
  <c r="K920" i="1" s="1"/>
  <c r="C8" i="1"/>
  <c r="C9" i="1"/>
  <c r="D9" i="1"/>
  <c r="C17" i="1"/>
  <c r="S21" i="1"/>
  <c r="S22" i="1"/>
  <c r="S23" i="1"/>
  <c r="S24" i="1"/>
  <c r="S25" i="1"/>
  <c r="Q26" i="1"/>
  <c r="S26" i="1"/>
  <c r="Q27" i="1"/>
  <c r="S27" i="1"/>
  <c r="Q28" i="1"/>
  <c r="S28" i="1"/>
  <c r="Q29" i="1"/>
  <c r="S29" i="1"/>
  <c r="Q30" i="1"/>
  <c r="S30" i="1"/>
  <c r="Q31" i="1"/>
  <c r="S31" i="1"/>
  <c r="Q32" i="1"/>
  <c r="S32" i="1"/>
  <c r="Q33" i="1"/>
  <c r="S33" i="1"/>
  <c r="Q34" i="1"/>
  <c r="S34" i="1"/>
  <c r="Q35" i="1"/>
  <c r="S35" i="1"/>
  <c r="Q36" i="1"/>
  <c r="S36" i="1"/>
  <c r="Q37" i="1"/>
  <c r="S37" i="1"/>
  <c r="Q38" i="1"/>
  <c r="S38" i="1"/>
  <c r="Q39" i="1"/>
  <c r="S39" i="1"/>
  <c r="Q40" i="1"/>
  <c r="S40" i="1"/>
  <c r="Q41" i="1"/>
  <c r="S41" i="1"/>
  <c r="Q42" i="1"/>
  <c r="S42" i="1"/>
  <c r="Q43" i="1"/>
  <c r="S43" i="1"/>
  <c r="Q44" i="1"/>
  <c r="S44" i="1"/>
  <c r="Q45" i="1"/>
  <c r="S45" i="1"/>
  <c r="Q46" i="1"/>
  <c r="S46" i="1"/>
  <c r="Q47" i="1"/>
  <c r="S47" i="1"/>
  <c r="Q48" i="1"/>
  <c r="S48" i="1"/>
  <c r="Q49" i="1"/>
  <c r="S49" i="1"/>
  <c r="Q50" i="1"/>
  <c r="S50" i="1"/>
  <c r="Q51" i="1"/>
  <c r="S51" i="1"/>
  <c r="Q52" i="1"/>
  <c r="S52" i="1"/>
  <c r="Q53" i="1"/>
  <c r="S53" i="1"/>
  <c r="Q54" i="1"/>
  <c r="S54" i="1"/>
  <c r="Q55" i="1"/>
  <c r="S55" i="1"/>
  <c r="Q56" i="1"/>
  <c r="S56" i="1"/>
  <c r="Q57" i="1"/>
  <c r="S57" i="1"/>
  <c r="Q58" i="1"/>
  <c r="S58" i="1"/>
  <c r="Q59" i="1"/>
  <c r="S59" i="1"/>
  <c r="Q60" i="1"/>
  <c r="S60" i="1"/>
  <c r="Q61" i="1"/>
  <c r="S61" i="1"/>
  <c r="Q62" i="1"/>
  <c r="S62" i="1"/>
  <c r="Q63" i="1"/>
  <c r="S63" i="1"/>
  <c r="Q64" i="1"/>
  <c r="S64" i="1"/>
  <c r="Q65" i="1"/>
  <c r="S65" i="1"/>
  <c r="Q66" i="1"/>
  <c r="S66" i="1"/>
  <c r="Q67" i="1"/>
  <c r="S67" i="1"/>
  <c r="Q68" i="1"/>
  <c r="S68" i="1"/>
  <c r="Q69" i="1"/>
  <c r="S69" i="1"/>
  <c r="Q70" i="1"/>
  <c r="S70" i="1"/>
  <c r="Q71" i="1"/>
  <c r="S71" i="1"/>
  <c r="Q72" i="1"/>
  <c r="S72" i="1"/>
  <c r="Q73" i="1"/>
  <c r="S73" i="1"/>
  <c r="Q74" i="1"/>
  <c r="S74" i="1"/>
  <c r="Q75" i="1"/>
  <c r="S75" i="1"/>
  <c r="Q76" i="1"/>
  <c r="S76" i="1"/>
  <c r="Q77" i="1"/>
  <c r="S77" i="1"/>
  <c r="Q78" i="1"/>
  <c r="S78" i="1"/>
  <c r="Q79" i="1"/>
  <c r="S79" i="1"/>
  <c r="Q80" i="1"/>
  <c r="S80" i="1"/>
  <c r="Q81" i="1"/>
  <c r="S81" i="1"/>
  <c r="Q82" i="1"/>
  <c r="S82" i="1"/>
  <c r="Q83" i="1"/>
  <c r="S83" i="1"/>
  <c r="Q84" i="1"/>
  <c r="S84" i="1"/>
  <c r="Q85" i="1"/>
  <c r="S85" i="1"/>
  <c r="Q86" i="1"/>
  <c r="S86" i="1"/>
  <c r="Q87" i="1"/>
  <c r="S87" i="1"/>
  <c r="Q88" i="1"/>
  <c r="S88" i="1"/>
  <c r="Q89" i="1"/>
  <c r="S89" i="1"/>
  <c r="Q90" i="1"/>
  <c r="S90" i="1"/>
  <c r="Q91" i="1"/>
  <c r="S91" i="1"/>
  <c r="Q92" i="1"/>
  <c r="S92" i="1"/>
  <c r="Q93" i="1"/>
  <c r="S93" i="1"/>
  <c r="Q94" i="1"/>
  <c r="S94" i="1"/>
  <c r="Q95" i="1"/>
  <c r="S95" i="1"/>
  <c r="Q96" i="1"/>
  <c r="S96" i="1"/>
  <c r="Q97" i="1"/>
  <c r="S97" i="1"/>
  <c r="Q98" i="1"/>
  <c r="S98" i="1"/>
  <c r="Q99" i="1"/>
  <c r="S99" i="1"/>
  <c r="Q100" i="1"/>
  <c r="S100" i="1"/>
  <c r="Q101" i="1"/>
  <c r="S101" i="1"/>
  <c r="Q102" i="1"/>
  <c r="S102" i="1"/>
  <c r="Q103" i="1"/>
  <c r="S103" i="1"/>
  <c r="Q104" i="1"/>
  <c r="S104" i="1"/>
  <c r="Q105" i="1"/>
  <c r="S105" i="1"/>
  <c r="Q106" i="1"/>
  <c r="S106" i="1"/>
  <c r="Q107" i="1"/>
  <c r="S107" i="1"/>
  <c r="Q108" i="1"/>
  <c r="S108" i="1"/>
  <c r="Q109" i="1"/>
  <c r="S109" i="1"/>
  <c r="Q110" i="1"/>
  <c r="S110" i="1"/>
  <c r="Q111" i="1"/>
  <c r="S111" i="1"/>
  <c r="Q112" i="1"/>
  <c r="S112" i="1"/>
  <c r="Q113" i="1"/>
  <c r="S113" i="1"/>
  <c r="Q114" i="1"/>
  <c r="S114" i="1"/>
  <c r="Q115" i="1"/>
  <c r="S115" i="1"/>
  <c r="Q116" i="1"/>
  <c r="S116" i="1"/>
  <c r="Q117" i="1"/>
  <c r="S117" i="1"/>
  <c r="Q118" i="1"/>
  <c r="S118" i="1"/>
  <c r="Q119" i="1"/>
  <c r="S119" i="1"/>
  <c r="Q120" i="1"/>
  <c r="S120" i="1"/>
  <c r="Q121" i="1"/>
  <c r="S121" i="1"/>
  <c r="Q122" i="1"/>
  <c r="S122" i="1"/>
  <c r="Q123" i="1"/>
  <c r="S123" i="1"/>
  <c r="Q124" i="1"/>
  <c r="S124" i="1"/>
  <c r="Q125" i="1"/>
  <c r="S125" i="1"/>
  <c r="Q126" i="1"/>
  <c r="S126" i="1"/>
  <c r="Q127" i="1"/>
  <c r="S127" i="1"/>
  <c r="Q128" i="1"/>
  <c r="S128" i="1"/>
  <c r="Q129" i="1"/>
  <c r="S129" i="1"/>
  <c r="Q130" i="1"/>
  <c r="S130" i="1"/>
  <c r="Q131" i="1"/>
  <c r="S131" i="1"/>
  <c r="Q132" i="1"/>
  <c r="S132" i="1"/>
  <c r="Q133" i="1"/>
  <c r="S133" i="1"/>
  <c r="Q134" i="1"/>
  <c r="S134" i="1"/>
  <c r="Q135" i="1"/>
  <c r="S135" i="1"/>
  <c r="Q136" i="1"/>
  <c r="S136" i="1"/>
  <c r="Q137" i="1"/>
  <c r="S137" i="1"/>
  <c r="Q138" i="1"/>
  <c r="S138" i="1"/>
  <c r="Q139" i="1"/>
  <c r="S139" i="1"/>
  <c r="Q140" i="1"/>
  <c r="S140" i="1"/>
  <c r="Q141" i="1"/>
  <c r="S141" i="1"/>
  <c r="Q142" i="1"/>
  <c r="S142" i="1"/>
  <c r="Q143" i="1"/>
  <c r="S143" i="1"/>
  <c r="Q144" i="1"/>
  <c r="S144" i="1"/>
  <c r="Q145" i="1"/>
  <c r="S145" i="1"/>
  <c r="Q146" i="1"/>
  <c r="S146" i="1"/>
  <c r="Q147" i="1"/>
  <c r="S147" i="1"/>
  <c r="Q148" i="1"/>
  <c r="S148" i="1"/>
  <c r="Q149" i="1"/>
  <c r="S149" i="1"/>
  <c r="Q150" i="1"/>
  <c r="S150" i="1"/>
  <c r="Q151" i="1"/>
  <c r="S151" i="1"/>
  <c r="Q152" i="1"/>
  <c r="S152" i="1"/>
  <c r="Q153" i="1"/>
  <c r="S153" i="1"/>
  <c r="Q154" i="1"/>
  <c r="S154" i="1"/>
  <c r="Q155" i="1"/>
  <c r="S155" i="1"/>
  <c r="Q156" i="1"/>
  <c r="S156" i="1"/>
  <c r="Q157" i="1"/>
  <c r="S157" i="1"/>
  <c r="Q158" i="1"/>
  <c r="S158" i="1"/>
  <c r="Q159" i="1"/>
  <c r="S159" i="1"/>
  <c r="Q160" i="1"/>
  <c r="S160" i="1"/>
  <c r="Q161" i="1"/>
  <c r="S161" i="1"/>
  <c r="Q162" i="1"/>
  <c r="S162" i="1"/>
  <c r="Q163" i="1"/>
  <c r="S163" i="1"/>
  <c r="Q164" i="1"/>
  <c r="S164" i="1"/>
  <c r="Q165" i="1"/>
  <c r="S165" i="1"/>
  <c r="Q166" i="1"/>
  <c r="S166" i="1"/>
  <c r="Q167" i="1"/>
  <c r="S167" i="1"/>
  <c r="Q168" i="1"/>
  <c r="S168" i="1"/>
  <c r="Q169" i="1"/>
  <c r="S169" i="1"/>
  <c r="Q170" i="1"/>
  <c r="S170" i="1"/>
  <c r="Q171" i="1"/>
  <c r="S171" i="1"/>
  <c r="Q172" i="1"/>
  <c r="S172" i="1"/>
  <c r="Q173" i="1"/>
  <c r="S173" i="1"/>
  <c r="Q174" i="1"/>
  <c r="S174" i="1"/>
  <c r="Q175" i="1"/>
  <c r="S175" i="1"/>
  <c r="Q176" i="1"/>
  <c r="S176" i="1"/>
  <c r="Q177" i="1"/>
  <c r="S177" i="1"/>
  <c r="Q178" i="1"/>
  <c r="S178" i="1"/>
  <c r="Q179" i="1"/>
  <c r="S179" i="1"/>
  <c r="Q180" i="1"/>
  <c r="S180" i="1"/>
  <c r="Q181" i="1"/>
  <c r="S181" i="1"/>
  <c r="Q182" i="1"/>
  <c r="S182" i="1"/>
  <c r="Q183" i="1"/>
  <c r="S183" i="1"/>
  <c r="Q184" i="1"/>
  <c r="S184" i="1"/>
  <c r="Q185" i="1"/>
  <c r="S185" i="1"/>
  <c r="Q186" i="1"/>
  <c r="S186" i="1"/>
  <c r="Q187" i="1"/>
  <c r="S187" i="1"/>
  <c r="Q188" i="1"/>
  <c r="S188" i="1"/>
  <c r="Q189" i="1"/>
  <c r="S189" i="1"/>
  <c r="Q190" i="1"/>
  <c r="S190" i="1"/>
  <c r="Q191" i="1"/>
  <c r="S191" i="1"/>
  <c r="Q192" i="1"/>
  <c r="S192" i="1"/>
  <c r="Q193" i="1"/>
  <c r="S193" i="1"/>
  <c r="Q194" i="1"/>
  <c r="S194" i="1"/>
  <c r="Q195" i="1"/>
  <c r="S195" i="1"/>
  <c r="Q196" i="1"/>
  <c r="S196" i="1"/>
  <c r="Q197" i="1"/>
  <c r="S197" i="1"/>
  <c r="Q198" i="1"/>
  <c r="S198" i="1"/>
  <c r="Q199" i="1"/>
  <c r="S199" i="1"/>
  <c r="Q200" i="1"/>
  <c r="S200" i="1"/>
  <c r="Q201" i="1"/>
  <c r="S201" i="1"/>
  <c r="Q202" i="1"/>
  <c r="S202" i="1"/>
  <c r="Q203" i="1"/>
  <c r="S203" i="1"/>
  <c r="Q204" i="1"/>
  <c r="S204" i="1"/>
  <c r="Q205" i="1"/>
  <c r="S205" i="1"/>
  <c r="Q206" i="1"/>
  <c r="S206" i="1"/>
  <c r="Q207" i="1"/>
  <c r="S207" i="1"/>
  <c r="Q208" i="1"/>
  <c r="S208" i="1"/>
  <c r="Q209" i="1"/>
  <c r="S209" i="1"/>
  <c r="Q210" i="1"/>
  <c r="S210" i="1"/>
  <c r="Q211" i="1"/>
  <c r="S211" i="1"/>
  <c r="Q212" i="1"/>
  <c r="S212" i="1"/>
  <c r="Q213" i="1"/>
  <c r="S213" i="1"/>
  <c r="Q214" i="1"/>
  <c r="S214" i="1"/>
  <c r="Q215" i="1"/>
  <c r="S215" i="1"/>
  <c r="Q216" i="1"/>
  <c r="S216" i="1"/>
  <c r="Q217" i="1"/>
  <c r="S217" i="1"/>
  <c r="Q218" i="1"/>
  <c r="S218" i="1"/>
  <c r="Q219" i="1"/>
  <c r="S219" i="1"/>
  <c r="Q220" i="1"/>
  <c r="S220" i="1"/>
  <c r="Q221" i="1"/>
  <c r="S221" i="1"/>
  <c r="Q222" i="1"/>
  <c r="S222" i="1"/>
  <c r="Q223" i="1"/>
  <c r="S223" i="1"/>
  <c r="Q224" i="1"/>
  <c r="S224" i="1"/>
  <c r="Q225" i="1"/>
  <c r="S225" i="1"/>
  <c r="Q226" i="1"/>
  <c r="S226" i="1"/>
  <c r="Q227" i="1"/>
  <c r="S227" i="1"/>
  <c r="Q228" i="1"/>
  <c r="S228" i="1"/>
  <c r="Q229" i="1"/>
  <c r="S229" i="1"/>
  <c r="Q230" i="1"/>
  <c r="S230" i="1"/>
  <c r="Q231" i="1"/>
  <c r="S231" i="1"/>
  <c r="Q232" i="1"/>
  <c r="S232" i="1"/>
  <c r="Q233" i="1"/>
  <c r="S233" i="1"/>
  <c r="Q234" i="1"/>
  <c r="S234" i="1"/>
  <c r="Q235" i="1"/>
  <c r="S235" i="1"/>
  <c r="Q236" i="1"/>
  <c r="S236" i="1"/>
  <c r="Q237" i="1"/>
  <c r="S237" i="1"/>
  <c r="Q238" i="1"/>
  <c r="S238" i="1"/>
  <c r="Q239" i="1"/>
  <c r="S239" i="1"/>
  <c r="Q240" i="1"/>
  <c r="S240" i="1"/>
  <c r="Q241" i="1"/>
  <c r="S241" i="1"/>
  <c r="Q242" i="1"/>
  <c r="S242" i="1"/>
  <c r="Q243" i="1"/>
  <c r="S243" i="1"/>
  <c r="Q244" i="1"/>
  <c r="S244" i="1"/>
  <c r="Q245" i="1"/>
  <c r="S245" i="1"/>
  <c r="Q246" i="1"/>
  <c r="S246" i="1"/>
  <c r="Q247" i="1"/>
  <c r="S247" i="1"/>
  <c r="Q248" i="1"/>
  <c r="S248" i="1"/>
  <c r="Q249" i="1"/>
  <c r="S249" i="1"/>
  <c r="Q250" i="1"/>
  <c r="S250" i="1"/>
  <c r="Q251" i="1"/>
  <c r="S251" i="1"/>
  <c r="Q252" i="1"/>
  <c r="S252" i="1"/>
  <c r="Q253" i="1"/>
  <c r="S253" i="1"/>
  <c r="Q254" i="1"/>
  <c r="S254" i="1"/>
  <c r="Q255" i="1"/>
  <c r="S255" i="1"/>
  <c r="Q256" i="1"/>
  <c r="S256" i="1"/>
  <c r="Q257" i="1"/>
  <c r="Q258" i="1"/>
  <c r="S258" i="1"/>
  <c r="Q259" i="1"/>
  <c r="S259" i="1"/>
  <c r="Q260" i="1"/>
  <c r="S260" i="1"/>
  <c r="Q261" i="1"/>
  <c r="S261" i="1"/>
  <c r="Q262" i="1"/>
  <c r="S262" i="1"/>
  <c r="Q263" i="1"/>
  <c r="S263" i="1"/>
  <c r="Q264" i="1"/>
  <c r="S264" i="1"/>
  <c r="Q265" i="1"/>
  <c r="S265" i="1"/>
  <c r="Q266" i="1"/>
  <c r="S266" i="1"/>
  <c r="Q267" i="1"/>
  <c r="S267" i="1"/>
  <c r="Q268" i="1"/>
  <c r="S268" i="1"/>
  <c r="Q269" i="1"/>
  <c r="S269" i="1"/>
  <c r="Q270" i="1"/>
  <c r="S270" i="1"/>
  <c r="Q271" i="1"/>
  <c r="S271" i="1"/>
  <c r="Q272" i="1"/>
  <c r="S272" i="1"/>
  <c r="Q273" i="1"/>
  <c r="S273" i="1"/>
  <c r="Q274" i="1"/>
  <c r="S274" i="1"/>
  <c r="Q275" i="1"/>
  <c r="S275" i="1"/>
  <c r="Q276" i="1"/>
  <c r="S276" i="1"/>
  <c r="Q277" i="1"/>
  <c r="S277" i="1"/>
  <c r="Q278" i="1"/>
  <c r="S278" i="1"/>
  <c r="Q279" i="1"/>
  <c r="S279" i="1"/>
  <c r="Q280" i="1"/>
  <c r="S280" i="1"/>
  <c r="Q281" i="1"/>
  <c r="S281" i="1"/>
  <c r="Q282" i="1"/>
  <c r="S282" i="1"/>
  <c r="Q283" i="1"/>
  <c r="S283" i="1"/>
  <c r="Q284" i="1"/>
  <c r="S284" i="1"/>
  <c r="Q285" i="1"/>
  <c r="S285" i="1"/>
  <c r="Q286" i="1"/>
  <c r="S286" i="1"/>
  <c r="Q287" i="1"/>
  <c r="S287" i="1"/>
  <c r="Q288" i="1"/>
  <c r="S288" i="1"/>
  <c r="Q289" i="1"/>
  <c r="S289" i="1"/>
  <c r="Q290" i="1"/>
  <c r="S290" i="1"/>
  <c r="Q291" i="1"/>
  <c r="S291" i="1"/>
  <c r="Q292" i="1"/>
  <c r="S292" i="1"/>
  <c r="Q293" i="1"/>
  <c r="S293" i="1"/>
  <c r="Q294" i="1"/>
  <c r="S294" i="1"/>
  <c r="Q295" i="1"/>
  <c r="S295" i="1"/>
  <c r="Q296" i="1"/>
  <c r="S296" i="1"/>
  <c r="Q297" i="1"/>
  <c r="S297" i="1"/>
  <c r="Q298" i="1"/>
  <c r="S298" i="1"/>
  <c r="Q299" i="1"/>
  <c r="S299" i="1"/>
  <c r="Q300" i="1"/>
  <c r="S300" i="1"/>
  <c r="Q301" i="1"/>
  <c r="S301" i="1"/>
  <c r="Q302" i="1"/>
  <c r="S302" i="1"/>
  <c r="Q303" i="1"/>
  <c r="S303" i="1"/>
  <c r="Q304" i="1"/>
  <c r="S304" i="1"/>
  <c r="Q305" i="1"/>
  <c r="S305" i="1"/>
  <c r="Q306" i="1"/>
  <c r="S306" i="1"/>
  <c r="Q307" i="1"/>
  <c r="S307" i="1"/>
  <c r="Q308" i="1"/>
  <c r="S308" i="1"/>
  <c r="Q309" i="1"/>
  <c r="S309" i="1"/>
  <c r="Q310" i="1"/>
  <c r="S310" i="1"/>
  <c r="Q311" i="1"/>
  <c r="S311" i="1"/>
  <c r="Q312" i="1"/>
  <c r="S312" i="1"/>
  <c r="Q313" i="1"/>
  <c r="S313" i="1"/>
  <c r="Q314" i="1"/>
  <c r="S314" i="1"/>
  <c r="Q315" i="1"/>
  <c r="S315" i="1"/>
  <c r="Q316" i="1"/>
  <c r="S316" i="1"/>
  <c r="Q317" i="1"/>
  <c r="S317" i="1"/>
  <c r="Q318" i="1"/>
  <c r="S318" i="1"/>
  <c r="Q319" i="1"/>
  <c r="S319" i="1"/>
  <c r="Q320" i="1"/>
  <c r="S320" i="1"/>
  <c r="Q321" i="1"/>
  <c r="S321" i="1"/>
  <c r="Q322" i="1"/>
  <c r="S322" i="1"/>
  <c r="Q323" i="1"/>
  <c r="S323" i="1"/>
  <c r="Q324" i="1"/>
  <c r="S324" i="1"/>
  <c r="Q325" i="1"/>
  <c r="S325" i="1"/>
  <c r="Q326" i="1"/>
  <c r="S326" i="1"/>
  <c r="Q327" i="1"/>
  <c r="S327" i="1"/>
  <c r="Q328" i="1"/>
  <c r="S328" i="1"/>
  <c r="Q329" i="1"/>
  <c r="S329" i="1"/>
  <c r="Q330" i="1"/>
  <c r="S330" i="1"/>
  <c r="Q331" i="1"/>
  <c r="S331" i="1"/>
  <c r="Q332" i="1"/>
  <c r="S332" i="1"/>
  <c r="Q333" i="1"/>
  <c r="S333" i="1"/>
  <c r="Q334" i="1"/>
  <c r="S334" i="1"/>
  <c r="Q335" i="1"/>
  <c r="S335" i="1"/>
  <c r="Q336" i="1"/>
  <c r="S336" i="1"/>
  <c r="Q337" i="1"/>
  <c r="S337" i="1"/>
  <c r="Q338" i="1"/>
  <c r="S338" i="1"/>
  <c r="Q339" i="1"/>
  <c r="S339" i="1"/>
  <c r="Q340" i="1"/>
  <c r="S340" i="1"/>
  <c r="Q341" i="1"/>
  <c r="S341" i="1"/>
  <c r="Q342" i="1"/>
  <c r="S342" i="1"/>
  <c r="Q343" i="1"/>
  <c r="S343" i="1"/>
  <c r="Q344" i="1"/>
  <c r="S344" i="1"/>
  <c r="Q345" i="1"/>
  <c r="S345" i="1"/>
  <c r="Q346" i="1"/>
  <c r="S346" i="1"/>
  <c r="Q347" i="1"/>
  <c r="S347" i="1"/>
  <c r="Q348" i="1"/>
  <c r="S348" i="1"/>
  <c r="Q349" i="1"/>
  <c r="S349" i="1"/>
  <c r="Q350" i="1"/>
  <c r="S350" i="1"/>
  <c r="Q351" i="1"/>
  <c r="S351" i="1"/>
  <c r="Q352" i="1"/>
  <c r="S352" i="1"/>
  <c r="Q353" i="1"/>
  <c r="S353" i="1"/>
  <c r="Q354" i="1"/>
  <c r="S354" i="1"/>
  <c r="Q355" i="1"/>
  <c r="S355" i="1"/>
  <c r="Q356" i="1"/>
  <c r="S356" i="1"/>
  <c r="Q357" i="1"/>
  <c r="Q358" i="1"/>
  <c r="Q359" i="1"/>
  <c r="S359" i="1"/>
  <c r="Q360" i="1"/>
  <c r="S360" i="1"/>
  <c r="Q361" i="1"/>
  <c r="S361" i="1"/>
  <c r="Q362" i="1"/>
  <c r="S362" i="1"/>
  <c r="Q363" i="1"/>
  <c r="S363" i="1"/>
  <c r="Q364" i="1"/>
  <c r="S364" i="1"/>
  <c r="Q365" i="1"/>
  <c r="S365" i="1"/>
  <c r="Q366" i="1"/>
  <c r="Q367" i="1"/>
  <c r="Q368" i="1"/>
  <c r="Q369" i="1"/>
  <c r="Q370" i="1"/>
  <c r="S370" i="1"/>
  <c r="Q371" i="1"/>
  <c r="S371" i="1"/>
  <c r="Q372" i="1"/>
  <c r="S372" i="1"/>
  <c r="Q373" i="1"/>
  <c r="S373" i="1"/>
  <c r="Q374" i="1"/>
  <c r="S374" i="1"/>
  <c r="Q375" i="1"/>
  <c r="S375" i="1"/>
  <c r="Q376" i="1"/>
  <c r="S376" i="1"/>
  <c r="Q377" i="1"/>
  <c r="S377" i="1"/>
  <c r="Q378" i="1"/>
  <c r="S378" i="1"/>
  <c r="Q379" i="1"/>
  <c r="S379" i="1"/>
  <c r="Q380" i="1"/>
  <c r="S380" i="1"/>
  <c r="Q381" i="1"/>
  <c r="S381" i="1"/>
  <c r="Q382" i="1"/>
  <c r="S382" i="1"/>
  <c r="Q383" i="1"/>
  <c r="S383" i="1"/>
  <c r="Q384" i="1"/>
  <c r="S384" i="1"/>
  <c r="Q385" i="1"/>
  <c r="S385" i="1"/>
  <c r="Q386" i="1"/>
  <c r="S386" i="1"/>
  <c r="Q387" i="1"/>
  <c r="S387" i="1"/>
  <c r="Q388" i="1"/>
  <c r="S388" i="1"/>
  <c r="Q389" i="1"/>
  <c r="S389" i="1"/>
  <c r="Q390" i="1"/>
  <c r="S390" i="1"/>
  <c r="Q391" i="1"/>
  <c r="S391" i="1"/>
  <c r="Q392" i="1"/>
  <c r="S392" i="1"/>
  <c r="Q393" i="1"/>
  <c r="Q394" i="1"/>
  <c r="S394" i="1"/>
  <c r="Q395" i="1"/>
  <c r="S395" i="1"/>
  <c r="Q396" i="1"/>
  <c r="S396" i="1"/>
  <c r="Q397" i="1"/>
  <c r="S397" i="1"/>
  <c r="Q398" i="1"/>
  <c r="S398" i="1"/>
  <c r="Q399" i="1"/>
  <c r="S399" i="1"/>
  <c r="Q400" i="1"/>
  <c r="S400" i="1"/>
  <c r="Q401" i="1"/>
  <c r="S401" i="1"/>
  <c r="Q402" i="1"/>
  <c r="S402" i="1"/>
  <c r="Q403" i="1"/>
  <c r="S403" i="1"/>
  <c r="Q404" i="1"/>
  <c r="S404" i="1"/>
  <c r="Q405" i="1"/>
  <c r="S405" i="1"/>
  <c r="Q406" i="1"/>
  <c r="S406" i="1"/>
  <c r="Q407" i="1"/>
  <c r="S407" i="1"/>
  <c r="Q408" i="1"/>
  <c r="S408" i="1"/>
  <c r="Q409" i="1"/>
  <c r="S409" i="1"/>
  <c r="Q410" i="1"/>
  <c r="S410" i="1"/>
  <c r="Q411" i="1"/>
  <c r="S411" i="1"/>
  <c r="Q412" i="1"/>
  <c r="S412" i="1"/>
  <c r="Q413" i="1"/>
  <c r="S413" i="1"/>
  <c r="Q414" i="1"/>
  <c r="S414" i="1"/>
  <c r="Q415" i="1"/>
  <c r="S415" i="1"/>
  <c r="Q416" i="1"/>
  <c r="S416" i="1"/>
  <c r="Q417" i="1"/>
  <c r="S417" i="1"/>
  <c r="Q418" i="1"/>
  <c r="S418" i="1"/>
  <c r="Q419" i="1"/>
  <c r="S419" i="1"/>
  <c r="Q420" i="1"/>
  <c r="S420" i="1"/>
  <c r="Q421" i="1"/>
  <c r="S421" i="1"/>
  <c r="Q422" i="1"/>
  <c r="S422" i="1"/>
  <c r="Q423" i="1"/>
  <c r="S423" i="1"/>
  <c r="Q424" i="1"/>
  <c r="S424" i="1"/>
  <c r="Q425" i="1"/>
  <c r="S425" i="1"/>
  <c r="Q426" i="1"/>
  <c r="S426" i="1"/>
  <c r="Q427" i="1"/>
  <c r="S427" i="1"/>
  <c r="Q428" i="1"/>
  <c r="S428" i="1"/>
  <c r="Q429" i="1"/>
  <c r="S429" i="1"/>
  <c r="Q430" i="1"/>
  <c r="S430" i="1"/>
  <c r="Q431" i="1"/>
  <c r="S431" i="1"/>
  <c r="Q432" i="1"/>
  <c r="S432" i="1"/>
  <c r="Q433" i="1"/>
  <c r="S433" i="1"/>
  <c r="Q434" i="1"/>
  <c r="S434" i="1"/>
  <c r="Q435" i="1"/>
  <c r="S435" i="1"/>
  <c r="Q436" i="1"/>
  <c r="S436" i="1"/>
  <c r="Q437" i="1"/>
  <c r="S437" i="1"/>
  <c r="Q438" i="1"/>
  <c r="S438" i="1"/>
  <c r="Q439" i="1"/>
  <c r="S439" i="1"/>
  <c r="Q440" i="1"/>
  <c r="S440" i="1"/>
  <c r="Q441" i="1"/>
  <c r="S441" i="1"/>
  <c r="Q442" i="1"/>
  <c r="S442" i="1"/>
  <c r="Q443" i="1"/>
  <c r="S443" i="1"/>
  <c r="Q444" i="1"/>
  <c r="S444" i="1"/>
  <c r="Q445" i="1"/>
  <c r="Q446" i="1"/>
  <c r="S446" i="1"/>
  <c r="Q447" i="1"/>
  <c r="S447" i="1"/>
  <c r="Q448" i="1"/>
  <c r="S448" i="1"/>
  <c r="Q449" i="1"/>
  <c r="S449" i="1"/>
  <c r="Q450" i="1"/>
  <c r="S450" i="1"/>
  <c r="Q451" i="1"/>
  <c r="S451" i="1"/>
  <c r="Q452" i="1"/>
  <c r="S452" i="1"/>
  <c r="Q453" i="1"/>
  <c r="S453" i="1"/>
  <c r="Q454" i="1"/>
  <c r="S454" i="1"/>
  <c r="Q455" i="1"/>
  <c r="S455" i="1"/>
  <c r="Q456" i="1"/>
  <c r="S456" i="1"/>
  <c r="Q457" i="1"/>
  <c r="S457" i="1"/>
  <c r="Q458" i="1"/>
  <c r="S458" i="1"/>
  <c r="Q459" i="1"/>
  <c r="S459" i="1"/>
  <c r="Q460" i="1"/>
  <c r="S460" i="1"/>
  <c r="Q461" i="1"/>
  <c r="S461" i="1"/>
  <c r="Q462" i="1"/>
  <c r="S462" i="1"/>
  <c r="Q463" i="1"/>
  <c r="S463" i="1"/>
  <c r="Q464" i="1"/>
  <c r="S464" i="1"/>
  <c r="Q465" i="1"/>
  <c r="S465" i="1"/>
  <c r="Q466" i="1"/>
  <c r="S466" i="1"/>
  <c r="Q467" i="1"/>
  <c r="Q468" i="1"/>
  <c r="Q469" i="1"/>
  <c r="S469" i="1"/>
  <c r="Q470" i="1"/>
  <c r="S470" i="1"/>
  <c r="Q471" i="1"/>
  <c r="S471" i="1"/>
  <c r="Q472" i="1"/>
  <c r="S472" i="1"/>
  <c r="Q473" i="1"/>
  <c r="S473" i="1"/>
  <c r="Q474" i="1"/>
  <c r="S474" i="1"/>
  <c r="Q475" i="1"/>
  <c r="S475" i="1"/>
  <c r="Q476" i="1"/>
  <c r="S476" i="1"/>
  <c r="Q477" i="1"/>
  <c r="S477" i="1"/>
  <c r="Q478" i="1"/>
  <c r="S478" i="1"/>
  <c r="Q479" i="1"/>
  <c r="S479" i="1"/>
  <c r="Q480" i="1"/>
  <c r="S480" i="1"/>
  <c r="Q481" i="1"/>
  <c r="S481" i="1"/>
  <c r="Q482" i="1"/>
  <c r="S482" i="1"/>
  <c r="Q483" i="1"/>
  <c r="S483" i="1"/>
  <c r="Q484" i="1"/>
  <c r="S484" i="1"/>
  <c r="Q485" i="1"/>
  <c r="S485" i="1"/>
  <c r="Q486" i="1"/>
  <c r="S486" i="1"/>
  <c r="Q487" i="1"/>
  <c r="S487" i="1"/>
  <c r="Q488" i="1"/>
  <c r="S488" i="1"/>
  <c r="Q489" i="1"/>
  <c r="S489" i="1"/>
  <c r="Q490" i="1"/>
  <c r="S490" i="1"/>
  <c r="Q491" i="1"/>
  <c r="S491" i="1"/>
  <c r="Q492" i="1"/>
  <c r="S492" i="1"/>
  <c r="Q493" i="1"/>
  <c r="S493" i="1"/>
  <c r="Q494" i="1"/>
  <c r="S494" i="1"/>
  <c r="Q495" i="1"/>
  <c r="S495" i="1"/>
  <c r="Q496" i="1"/>
  <c r="S496" i="1"/>
  <c r="Q497" i="1"/>
  <c r="S497" i="1"/>
  <c r="Q498" i="1"/>
  <c r="S498" i="1"/>
  <c r="Q499" i="1"/>
  <c r="S499" i="1"/>
  <c r="Q500" i="1"/>
  <c r="S500" i="1"/>
  <c r="Q501" i="1"/>
  <c r="S501" i="1"/>
  <c r="Q502" i="1"/>
  <c r="S502" i="1"/>
  <c r="Q503" i="1"/>
  <c r="S503" i="1"/>
  <c r="Q504" i="1"/>
  <c r="S504" i="1"/>
  <c r="Q505" i="1"/>
  <c r="S505" i="1"/>
  <c r="Q506" i="1"/>
  <c r="S506" i="1"/>
  <c r="Q507" i="1"/>
  <c r="S507" i="1"/>
  <c r="Q508" i="1"/>
  <c r="S508" i="1"/>
  <c r="Q509" i="1"/>
  <c r="S509" i="1"/>
  <c r="Q510" i="1"/>
  <c r="S510" i="1"/>
  <c r="Q511" i="1"/>
  <c r="S511" i="1"/>
  <c r="Q512" i="1"/>
  <c r="S512" i="1"/>
  <c r="Q513" i="1"/>
  <c r="S513" i="1"/>
  <c r="Q514" i="1"/>
  <c r="S514" i="1"/>
  <c r="Q515" i="1"/>
  <c r="S515" i="1"/>
  <c r="Q516" i="1"/>
  <c r="S516" i="1"/>
  <c r="Q517" i="1"/>
  <c r="S517" i="1"/>
  <c r="Q518" i="1"/>
  <c r="S518" i="1"/>
  <c r="Q519" i="1"/>
  <c r="S519" i="1"/>
  <c r="Q520" i="1"/>
  <c r="S520" i="1"/>
  <c r="Q521" i="1"/>
  <c r="S521" i="1"/>
  <c r="Q522" i="1"/>
  <c r="S522" i="1"/>
  <c r="Q523" i="1"/>
  <c r="S523" i="1"/>
  <c r="Q524" i="1"/>
  <c r="S524" i="1"/>
  <c r="Q525" i="1"/>
  <c r="S525" i="1"/>
  <c r="Q526" i="1"/>
  <c r="S526" i="1"/>
  <c r="Q527" i="1"/>
  <c r="S527" i="1"/>
  <c r="Q528" i="1"/>
  <c r="S528" i="1"/>
  <c r="Q529" i="1"/>
  <c r="S529" i="1"/>
  <c r="Q530" i="1"/>
  <c r="S530" i="1"/>
  <c r="Q531" i="1"/>
  <c r="S531" i="1"/>
  <c r="Q532" i="1"/>
  <c r="S532" i="1"/>
  <c r="Q533" i="1"/>
  <c r="S533" i="1"/>
  <c r="Q534" i="1"/>
  <c r="S534" i="1"/>
  <c r="Q535" i="1"/>
  <c r="S535" i="1"/>
  <c r="Q536" i="1"/>
  <c r="S536" i="1"/>
  <c r="Q537" i="1"/>
  <c r="S537" i="1"/>
  <c r="Q538" i="1"/>
  <c r="S538" i="1"/>
  <c r="Q539" i="1"/>
  <c r="S539" i="1"/>
  <c r="Q540" i="1"/>
  <c r="S540" i="1"/>
  <c r="Q541" i="1"/>
  <c r="S541" i="1"/>
  <c r="Q542" i="1"/>
  <c r="S542" i="1"/>
  <c r="Q543" i="1"/>
  <c r="S543" i="1"/>
  <c r="Q544" i="1"/>
  <c r="S544" i="1"/>
  <c r="Q545" i="1"/>
  <c r="S545" i="1"/>
  <c r="Q546" i="1"/>
  <c r="S546" i="1"/>
  <c r="Q547" i="1"/>
  <c r="S547" i="1"/>
  <c r="Q548" i="1"/>
  <c r="Q549" i="1"/>
  <c r="S549" i="1"/>
  <c r="Q550" i="1"/>
  <c r="S550" i="1"/>
  <c r="Q551" i="1"/>
  <c r="S551" i="1"/>
  <c r="Q552" i="1"/>
  <c r="S552" i="1"/>
  <c r="Q553" i="1"/>
  <c r="S553" i="1"/>
  <c r="Q554" i="1"/>
  <c r="S554" i="1"/>
  <c r="Q555" i="1"/>
  <c r="S555" i="1"/>
  <c r="Q556" i="1"/>
  <c r="S556" i="1"/>
  <c r="Q557" i="1"/>
  <c r="Q558" i="1"/>
  <c r="S558" i="1"/>
  <c r="Q559" i="1"/>
  <c r="S559" i="1"/>
  <c r="Q560" i="1"/>
  <c r="Q561" i="1"/>
  <c r="S561" i="1"/>
  <c r="Q562" i="1"/>
  <c r="S562" i="1"/>
  <c r="Q563" i="1"/>
  <c r="S563" i="1"/>
  <c r="Q564" i="1"/>
  <c r="S564" i="1"/>
  <c r="Q565" i="1"/>
  <c r="S565" i="1"/>
  <c r="Q566" i="1"/>
  <c r="S566" i="1"/>
  <c r="Q567" i="1"/>
  <c r="S567" i="1"/>
  <c r="Q568" i="1"/>
  <c r="S568" i="1"/>
  <c r="Q569" i="1"/>
  <c r="S569" i="1"/>
  <c r="Q570" i="1"/>
  <c r="S570" i="1"/>
  <c r="Q571" i="1"/>
  <c r="S571" i="1"/>
  <c r="Q572" i="1"/>
  <c r="S572" i="1"/>
  <c r="Q573" i="1"/>
  <c r="S573" i="1"/>
  <c r="Q574" i="1"/>
  <c r="S574" i="1"/>
  <c r="Q575" i="1"/>
  <c r="S575" i="1"/>
  <c r="Q576" i="1"/>
  <c r="S576" i="1"/>
  <c r="Q577" i="1"/>
  <c r="S577" i="1"/>
  <c r="Q578" i="1"/>
  <c r="S578" i="1"/>
  <c r="Q579" i="1"/>
  <c r="S579" i="1"/>
  <c r="Q580" i="1"/>
  <c r="S580" i="1"/>
  <c r="Q581" i="1"/>
  <c r="S581" i="1"/>
  <c r="Q582" i="1"/>
  <c r="S582" i="1"/>
  <c r="Q583" i="1"/>
  <c r="S583" i="1"/>
  <c r="Q584" i="1"/>
  <c r="S584" i="1"/>
  <c r="Q585" i="1"/>
  <c r="S585" i="1"/>
  <c r="Q586" i="1"/>
  <c r="S586" i="1"/>
  <c r="Q587" i="1"/>
  <c r="S587" i="1"/>
  <c r="Q588" i="1"/>
  <c r="S588" i="1"/>
  <c r="Q589" i="1"/>
  <c r="S589" i="1"/>
  <c r="Q590" i="1"/>
  <c r="S590" i="1"/>
  <c r="Q591" i="1"/>
  <c r="S591" i="1"/>
  <c r="Q592" i="1"/>
  <c r="S592" i="1"/>
  <c r="Q593" i="1"/>
  <c r="S593" i="1"/>
  <c r="Q594" i="1"/>
  <c r="S594" i="1"/>
  <c r="Q595" i="1"/>
  <c r="S595" i="1"/>
  <c r="Q596" i="1"/>
  <c r="S596" i="1"/>
  <c r="Q597" i="1"/>
  <c r="S597" i="1"/>
  <c r="Q598" i="1"/>
  <c r="S598" i="1"/>
  <c r="Q599" i="1"/>
  <c r="S599" i="1"/>
  <c r="Q600" i="1"/>
  <c r="S600" i="1"/>
  <c r="Q601" i="1"/>
  <c r="S601" i="1"/>
  <c r="Q602" i="1"/>
  <c r="S602" i="1"/>
  <c r="Q603" i="1"/>
  <c r="S603" i="1"/>
  <c r="Q604" i="1"/>
  <c r="S604" i="1"/>
  <c r="Q605" i="1"/>
  <c r="S605" i="1"/>
  <c r="Q606" i="1"/>
  <c r="S606" i="1"/>
  <c r="Q607" i="1"/>
  <c r="S607" i="1"/>
  <c r="Q608" i="1"/>
  <c r="S608" i="1"/>
  <c r="Q609" i="1"/>
  <c r="S609" i="1"/>
  <c r="Q610" i="1"/>
  <c r="S610" i="1"/>
  <c r="Q611" i="1"/>
  <c r="S611" i="1"/>
  <c r="Q612" i="1"/>
  <c r="S612" i="1"/>
  <c r="Q613" i="1"/>
  <c r="S613" i="1"/>
  <c r="Q614" i="1"/>
  <c r="S614" i="1"/>
  <c r="Q615" i="1"/>
  <c r="S615" i="1"/>
  <c r="Q616" i="1"/>
  <c r="S616" i="1"/>
  <c r="Q617" i="1"/>
  <c r="S617" i="1"/>
  <c r="Q618" i="1"/>
  <c r="S618" i="1"/>
  <c r="Q619" i="1"/>
  <c r="S619" i="1"/>
  <c r="Q620" i="1"/>
  <c r="S620" i="1"/>
  <c r="Q621" i="1"/>
  <c r="S621" i="1"/>
  <c r="Q622" i="1"/>
  <c r="S622" i="1"/>
  <c r="Q623" i="1"/>
  <c r="S623" i="1"/>
  <c r="Q624" i="1"/>
  <c r="S624" i="1"/>
  <c r="Q625" i="1"/>
  <c r="S625" i="1"/>
  <c r="Q626" i="1"/>
  <c r="S626" i="1"/>
  <c r="Q627" i="1"/>
  <c r="S627" i="1"/>
  <c r="Q628" i="1"/>
  <c r="S628" i="1"/>
  <c r="Q629" i="1"/>
  <c r="S629" i="1"/>
  <c r="Q630" i="1"/>
  <c r="S630" i="1"/>
  <c r="Q631" i="1"/>
  <c r="S631" i="1"/>
  <c r="Q632" i="1"/>
  <c r="S632" i="1"/>
  <c r="Q633" i="1"/>
  <c r="S633" i="1"/>
  <c r="Q634" i="1"/>
  <c r="S634" i="1"/>
  <c r="Q635" i="1"/>
  <c r="S635" i="1"/>
  <c r="Q636" i="1"/>
  <c r="S636" i="1"/>
  <c r="Q637" i="1"/>
  <c r="S637" i="1"/>
  <c r="Q638" i="1"/>
  <c r="S638" i="1"/>
  <c r="Q639" i="1"/>
  <c r="S639" i="1"/>
  <c r="Q640" i="1"/>
  <c r="S640" i="1"/>
  <c r="Q641" i="1"/>
  <c r="S641" i="1"/>
  <c r="Q642" i="1"/>
  <c r="S642" i="1"/>
  <c r="Q643" i="1"/>
  <c r="S643" i="1"/>
  <c r="Q644" i="1"/>
  <c r="S644" i="1"/>
  <c r="Q645" i="1"/>
  <c r="S645" i="1"/>
  <c r="Q646" i="1"/>
  <c r="S646" i="1"/>
  <c r="Q647" i="1"/>
  <c r="S647" i="1"/>
  <c r="Q648" i="1"/>
  <c r="S648" i="1"/>
  <c r="Q649" i="1"/>
  <c r="S649" i="1"/>
  <c r="Q650" i="1"/>
  <c r="S650" i="1"/>
  <c r="Q651" i="1"/>
  <c r="S651" i="1"/>
  <c r="Q652" i="1"/>
  <c r="S652" i="1"/>
  <c r="Q653" i="1"/>
  <c r="S653" i="1"/>
  <c r="Q654" i="1"/>
  <c r="S654" i="1"/>
  <c r="Q655" i="1"/>
  <c r="S655" i="1"/>
  <c r="Q656" i="1"/>
  <c r="S656" i="1"/>
  <c r="Q657" i="1"/>
  <c r="S657" i="1"/>
  <c r="Q658" i="1"/>
  <c r="S658" i="1"/>
  <c r="Q659" i="1"/>
  <c r="S659" i="1"/>
  <c r="Q660" i="1"/>
  <c r="S660" i="1"/>
  <c r="Q661" i="1"/>
  <c r="S661" i="1"/>
  <c r="Q662" i="1"/>
  <c r="S662" i="1"/>
  <c r="Q663" i="1"/>
  <c r="S663" i="1"/>
  <c r="Q664" i="1"/>
  <c r="S664" i="1"/>
  <c r="Q665" i="1"/>
  <c r="S665" i="1"/>
  <c r="Q666" i="1"/>
  <c r="S666" i="1"/>
  <c r="Q667" i="1"/>
  <c r="S667" i="1"/>
  <c r="Q668" i="1"/>
  <c r="S668" i="1"/>
  <c r="Q669" i="1"/>
  <c r="S669" i="1"/>
  <c r="Q670" i="1"/>
  <c r="S670" i="1"/>
  <c r="Q671" i="1"/>
  <c r="S671" i="1"/>
  <c r="Q672" i="1"/>
  <c r="S672" i="1"/>
  <c r="Q673" i="1"/>
  <c r="S673" i="1"/>
  <c r="Q674" i="1"/>
  <c r="S674" i="1"/>
  <c r="Q675" i="1"/>
  <c r="S675" i="1"/>
  <c r="Q676" i="1"/>
  <c r="S676" i="1"/>
  <c r="Q677" i="1"/>
  <c r="S677" i="1"/>
  <c r="Q678" i="1"/>
  <c r="S678" i="1"/>
  <c r="Q679" i="1"/>
  <c r="S679" i="1"/>
  <c r="Q680" i="1"/>
  <c r="S680" i="1"/>
  <c r="Q681" i="1"/>
  <c r="S681" i="1"/>
  <c r="Q682" i="1"/>
  <c r="S682" i="1"/>
  <c r="Q683" i="1"/>
  <c r="S683" i="1"/>
  <c r="Q684" i="1"/>
  <c r="S684" i="1"/>
  <c r="Q685" i="1"/>
  <c r="S685" i="1"/>
  <c r="Q686" i="1"/>
  <c r="S686" i="1"/>
  <c r="Q687" i="1"/>
  <c r="S687" i="1"/>
  <c r="Q688" i="1"/>
  <c r="S688" i="1"/>
  <c r="Q689" i="1"/>
  <c r="S689" i="1"/>
  <c r="Q690" i="1"/>
  <c r="S690" i="1"/>
  <c r="Q691" i="1"/>
  <c r="S691" i="1"/>
  <c r="Q692" i="1"/>
  <c r="S692" i="1"/>
  <c r="Q693" i="1"/>
  <c r="S693" i="1"/>
  <c r="Q694" i="1"/>
  <c r="S694" i="1"/>
  <c r="Q695" i="1"/>
  <c r="S695" i="1"/>
  <c r="Q696" i="1"/>
  <c r="S696" i="1"/>
  <c r="Q697" i="1"/>
  <c r="S697" i="1"/>
  <c r="Q698" i="1"/>
  <c r="S698" i="1"/>
  <c r="Q699" i="1"/>
  <c r="S699" i="1"/>
  <c r="Q700" i="1"/>
  <c r="S700" i="1"/>
  <c r="Q701" i="1"/>
  <c r="S701" i="1"/>
  <c r="Q702" i="1"/>
  <c r="S702" i="1"/>
  <c r="Q703" i="1"/>
  <c r="S703" i="1"/>
  <c r="Q704" i="1"/>
  <c r="S704" i="1"/>
  <c r="Q705" i="1"/>
  <c r="S705" i="1"/>
  <c r="Q706" i="1"/>
  <c r="S706" i="1"/>
  <c r="Q707" i="1"/>
  <c r="S707" i="1"/>
  <c r="Q708" i="1"/>
  <c r="S708" i="1"/>
  <c r="Q709" i="1"/>
  <c r="S709" i="1"/>
  <c r="Q710" i="1"/>
  <c r="S710" i="1"/>
  <c r="Q711" i="1"/>
  <c r="S711" i="1"/>
  <c r="Q712" i="1"/>
  <c r="S712" i="1"/>
  <c r="Q713" i="1"/>
  <c r="S713" i="1"/>
  <c r="Q714" i="1"/>
  <c r="S714" i="1"/>
  <c r="Q715" i="1"/>
  <c r="S715" i="1"/>
  <c r="Q716" i="1"/>
  <c r="S716" i="1"/>
  <c r="Q717" i="1"/>
  <c r="S717" i="1"/>
  <c r="Q718" i="1"/>
  <c r="S718" i="1"/>
  <c r="Q719" i="1"/>
  <c r="S719" i="1"/>
  <c r="Q720" i="1"/>
  <c r="S720" i="1"/>
  <c r="Q721" i="1"/>
  <c r="S721" i="1"/>
  <c r="Q722" i="1"/>
  <c r="S722" i="1"/>
  <c r="Q723" i="1"/>
  <c r="S723" i="1"/>
  <c r="Q724" i="1"/>
  <c r="S724" i="1"/>
  <c r="Q725" i="1"/>
  <c r="S725" i="1"/>
  <c r="Q726" i="1"/>
  <c r="S726" i="1"/>
  <c r="Q727" i="1"/>
  <c r="S727" i="1"/>
  <c r="Q728" i="1"/>
  <c r="S728" i="1"/>
  <c r="Q729" i="1"/>
  <c r="S729" i="1"/>
  <c r="Q730" i="1"/>
  <c r="S730" i="1"/>
  <c r="Q731" i="1"/>
  <c r="S731" i="1"/>
  <c r="Q732" i="1"/>
  <c r="S732" i="1"/>
  <c r="Q733" i="1"/>
  <c r="S733" i="1"/>
  <c r="Q734" i="1"/>
  <c r="S734" i="1"/>
  <c r="Q735" i="1"/>
  <c r="S735" i="1"/>
  <c r="Q736" i="1"/>
  <c r="S736" i="1"/>
  <c r="Q737" i="1"/>
  <c r="S737" i="1"/>
  <c r="Q738" i="1"/>
  <c r="S738" i="1"/>
  <c r="Q739" i="1"/>
  <c r="S739" i="1"/>
  <c r="Q740" i="1"/>
  <c r="S740" i="1"/>
  <c r="Q741" i="1"/>
  <c r="S741" i="1"/>
  <c r="Q742" i="1"/>
  <c r="S742" i="1"/>
  <c r="Q743" i="1"/>
  <c r="S743" i="1"/>
  <c r="Q744" i="1"/>
  <c r="S744" i="1"/>
  <c r="Q745" i="1"/>
  <c r="S745" i="1"/>
  <c r="Q746" i="1"/>
  <c r="S746" i="1"/>
  <c r="Q747" i="1"/>
  <c r="S747" i="1"/>
  <c r="Q748" i="1"/>
  <c r="S748" i="1"/>
  <c r="Q749" i="1"/>
  <c r="S749" i="1"/>
  <c r="Q750" i="1"/>
  <c r="S750" i="1"/>
  <c r="Q751" i="1"/>
  <c r="S751" i="1"/>
  <c r="Q752" i="1"/>
  <c r="S752" i="1"/>
  <c r="Q753" i="1"/>
  <c r="S753" i="1"/>
  <c r="Q754" i="1"/>
  <c r="S754" i="1"/>
  <c r="Q755" i="1"/>
  <c r="S755" i="1"/>
  <c r="Q756" i="1"/>
  <c r="S756" i="1"/>
  <c r="Q757" i="1"/>
  <c r="S757" i="1"/>
  <c r="Q758" i="1"/>
  <c r="S758" i="1"/>
  <c r="Q759" i="1"/>
  <c r="S759" i="1"/>
  <c r="Q760" i="1"/>
  <c r="S760" i="1"/>
  <c r="Q761" i="1"/>
  <c r="S761" i="1"/>
  <c r="Q762" i="1"/>
  <c r="S762" i="1"/>
  <c r="Q763" i="1"/>
  <c r="S763" i="1"/>
  <c r="Q764" i="1"/>
  <c r="S764" i="1"/>
  <c r="Q765" i="1"/>
  <c r="S765" i="1"/>
  <c r="Q766" i="1"/>
  <c r="S766" i="1"/>
  <c r="Q767" i="1"/>
  <c r="S767" i="1"/>
  <c r="Q768" i="1"/>
  <c r="S768" i="1"/>
  <c r="Q769" i="1"/>
  <c r="S769" i="1"/>
  <c r="Q770" i="1"/>
  <c r="S770" i="1"/>
  <c r="Q771" i="1"/>
  <c r="S771" i="1"/>
  <c r="Q772" i="1"/>
  <c r="S772" i="1"/>
  <c r="Q773" i="1"/>
  <c r="S773" i="1"/>
  <c r="Q774" i="1"/>
  <c r="S774" i="1"/>
  <c r="Q775" i="1"/>
  <c r="S775" i="1"/>
  <c r="Q776" i="1"/>
  <c r="S776" i="1"/>
  <c r="Q777" i="1"/>
  <c r="S777" i="1"/>
  <c r="Q778" i="1"/>
  <c r="S778" i="1"/>
  <c r="Q779" i="1"/>
  <c r="S779" i="1"/>
  <c r="Q780" i="1"/>
  <c r="S780" i="1"/>
  <c r="Q781" i="1"/>
  <c r="S781" i="1"/>
  <c r="Q782" i="1"/>
  <c r="S782" i="1"/>
  <c r="Q783" i="1"/>
  <c r="S783" i="1"/>
  <c r="Q784" i="1"/>
  <c r="S784" i="1"/>
  <c r="Q785" i="1"/>
  <c r="S785" i="1"/>
  <c r="Q786" i="1"/>
  <c r="S786" i="1"/>
  <c r="Q787" i="1"/>
  <c r="S787" i="1"/>
  <c r="Q788" i="1"/>
  <c r="S788" i="1"/>
  <c r="Q789" i="1"/>
  <c r="S789" i="1"/>
  <c r="Q790" i="1"/>
  <c r="S790" i="1"/>
  <c r="Q791" i="1"/>
  <c r="S791" i="1"/>
  <c r="Q792" i="1"/>
  <c r="S792" i="1"/>
  <c r="Q793" i="1"/>
  <c r="S793" i="1"/>
  <c r="Q794" i="1"/>
  <c r="S794" i="1"/>
  <c r="Q795" i="1"/>
  <c r="S795" i="1"/>
  <c r="Q796" i="1"/>
  <c r="S796" i="1"/>
  <c r="Q797" i="1"/>
  <c r="S797" i="1"/>
  <c r="Q798" i="1"/>
  <c r="S798" i="1"/>
  <c r="Q799" i="1"/>
  <c r="S799" i="1"/>
  <c r="Q800" i="1"/>
  <c r="S800" i="1"/>
  <c r="Q801" i="1"/>
  <c r="S801" i="1"/>
  <c r="Q802" i="1"/>
  <c r="S802" i="1"/>
  <c r="Q803" i="1"/>
  <c r="S803" i="1"/>
  <c r="Q804" i="1"/>
  <c r="S804" i="1"/>
  <c r="Q805" i="1"/>
  <c r="S805" i="1"/>
  <c r="Q806" i="1"/>
  <c r="S806" i="1"/>
  <c r="Q807" i="1"/>
  <c r="S807" i="1"/>
  <c r="Q808" i="1"/>
  <c r="S808" i="1"/>
  <c r="Q810" i="1"/>
  <c r="S810" i="1"/>
  <c r="Q811" i="1"/>
  <c r="S811" i="1"/>
  <c r="Q812" i="1"/>
  <c r="S812" i="1"/>
  <c r="Q813" i="1"/>
  <c r="S813" i="1"/>
  <c r="Q814" i="1"/>
  <c r="S814" i="1"/>
  <c r="Q815" i="1"/>
  <c r="S815" i="1"/>
  <c r="Q816" i="1"/>
  <c r="S816" i="1"/>
  <c r="Q817" i="1"/>
  <c r="S817" i="1"/>
  <c r="Q818" i="1"/>
  <c r="S818" i="1"/>
  <c r="Q820" i="1"/>
  <c r="S820" i="1"/>
  <c r="Q821" i="1"/>
  <c r="S821" i="1"/>
  <c r="Q822" i="1"/>
  <c r="S822" i="1"/>
  <c r="Q823" i="1"/>
  <c r="S823" i="1"/>
  <c r="Q824" i="1"/>
  <c r="S824" i="1"/>
  <c r="Q825" i="1"/>
  <c r="S825" i="1"/>
  <c r="Q826" i="1"/>
  <c r="S826" i="1"/>
  <c r="Q827" i="1"/>
  <c r="S827" i="1"/>
  <c r="Q828" i="1"/>
  <c r="S828" i="1"/>
  <c r="Q829" i="1"/>
  <c r="S829" i="1"/>
  <c r="Q830" i="1"/>
  <c r="S830" i="1"/>
  <c r="Q831" i="1"/>
  <c r="S831" i="1"/>
  <c r="Q832" i="1"/>
  <c r="S832" i="1"/>
  <c r="Q833" i="1"/>
  <c r="S833" i="1"/>
  <c r="Q835" i="1"/>
  <c r="S835" i="1"/>
  <c r="Q836" i="1"/>
  <c r="S836" i="1"/>
  <c r="Q837" i="1"/>
  <c r="S837" i="1"/>
  <c r="Q838" i="1"/>
  <c r="S838" i="1"/>
  <c r="Q839" i="1"/>
  <c r="S839" i="1"/>
  <c r="Q840" i="1"/>
  <c r="S840" i="1"/>
  <c r="Q841" i="1"/>
  <c r="S841" i="1"/>
  <c r="Q842" i="1"/>
  <c r="S842" i="1"/>
  <c r="Q843" i="1"/>
  <c r="S843" i="1"/>
  <c r="Q844" i="1"/>
  <c r="S844" i="1"/>
  <c r="Q845" i="1"/>
  <c r="S845" i="1"/>
  <c r="Q846" i="1"/>
  <c r="S846" i="1"/>
  <c r="Q847" i="1"/>
  <c r="S847" i="1"/>
  <c r="Q848" i="1"/>
  <c r="S848" i="1"/>
  <c r="Q849" i="1"/>
  <c r="S849" i="1"/>
  <c r="Q850" i="1"/>
  <c r="S850" i="1"/>
  <c r="Q851" i="1"/>
  <c r="S851" i="1"/>
  <c r="Q852" i="1"/>
  <c r="S852" i="1"/>
  <c r="Q853" i="1"/>
  <c r="S853" i="1"/>
  <c r="Q854" i="1"/>
  <c r="S854" i="1"/>
  <c r="Q855" i="1"/>
  <c r="S855" i="1"/>
  <c r="Q856" i="1"/>
  <c r="S856" i="1"/>
  <c r="Q857" i="1"/>
  <c r="S857" i="1"/>
  <c r="Q858" i="1"/>
  <c r="S858" i="1"/>
  <c r="Q859" i="1"/>
  <c r="S859" i="1"/>
  <c r="Q860" i="1"/>
  <c r="S860" i="1"/>
  <c r="Q861" i="1"/>
  <c r="S861" i="1"/>
  <c r="Q862" i="1"/>
  <c r="S862" i="1"/>
  <c r="Q863" i="1"/>
  <c r="S863" i="1"/>
  <c r="Q864" i="1"/>
  <c r="S864" i="1"/>
  <c r="Q865" i="1"/>
  <c r="S865" i="1"/>
  <c r="Q866" i="1"/>
  <c r="S866" i="1"/>
  <c r="Q867" i="1"/>
  <c r="S867" i="1"/>
  <c r="Q868" i="1"/>
  <c r="S868" i="1"/>
  <c r="Q869" i="1"/>
  <c r="S869" i="1"/>
  <c r="Q870" i="1"/>
  <c r="S870" i="1"/>
  <c r="Q871" i="1"/>
  <c r="S871" i="1"/>
  <c r="Q872" i="1"/>
  <c r="S872" i="1"/>
  <c r="Q873" i="1"/>
  <c r="S873" i="1"/>
  <c r="Q874" i="1"/>
  <c r="S874" i="1"/>
  <c r="Q875" i="1"/>
  <c r="S875" i="1"/>
  <c r="Q876" i="1"/>
  <c r="S876" i="1"/>
  <c r="Q877" i="1"/>
  <c r="S877" i="1"/>
  <c r="Q878" i="1"/>
  <c r="S878" i="1"/>
  <c r="Q879" i="1"/>
  <c r="S879" i="1"/>
  <c r="Q880" i="1"/>
  <c r="S880" i="1"/>
  <c r="Q881" i="1"/>
  <c r="Q882" i="1"/>
  <c r="S882" i="1"/>
  <c r="Q883" i="1"/>
  <c r="S883" i="1"/>
  <c r="Q884" i="1"/>
  <c r="S884" i="1"/>
  <c r="Q886" i="1"/>
  <c r="S886" i="1"/>
  <c r="Q887" i="1"/>
  <c r="Q889" i="1"/>
  <c r="S889" i="1"/>
  <c r="Q891" i="1"/>
  <c r="S891" i="1"/>
  <c r="Q893" i="1"/>
  <c r="S893" i="1"/>
  <c r="Q895" i="1"/>
  <c r="S895" i="1"/>
  <c r="Q897" i="1"/>
  <c r="S897" i="1"/>
  <c r="Q899" i="1"/>
  <c r="S899" i="1"/>
  <c r="Q901" i="1"/>
  <c r="S901" i="1"/>
  <c r="Q903" i="1"/>
  <c r="S903" i="1"/>
  <c r="Q906" i="1"/>
  <c r="S906" i="1"/>
  <c r="Q907" i="1"/>
  <c r="Q908" i="1"/>
  <c r="Q910" i="1"/>
  <c r="Q911" i="1"/>
  <c r="S911" i="1"/>
  <c r="Q912" i="1"/>
  <c r="Q913" i="1"/>
  <c r="Q914" i="1"/>
  <c r="S914" i="1"/>
  <c r="Q915" i="1"/>
  <c r="Q916" i="1"/>
  <c r="S916" i="1"/>
  <c r="Q917" i="1"/>
  <c r="Q918" i="1"/>
  <c r="S918" i="1"/>
  <c r="Q919" i="1"/>
  <c r="Q921" i="1"/>
  <c r="E1042" i="2"/>
  <c r="F1042" i="2" s="1"/>
  <c r="AB3" i="2"/>
  <c r="AB4" i="2"/>
  <c r="AB5" i="2"/>
  <c r="AB6" i="2"/>
  <c r="AB13" i="2"/>
  <c r="AB7" i="2"/>
  <c r="AB11" i="2"/>
  <c r="AB9" i="2"/>
  <c r="AB8" i="2"/>
  <c r="AB16" i="2" s="1"/>
  <c r="AB10" i="2"/>
  <c r="C9" i="2"/>
  <c r="D9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9" i="2"/>
  <c r="S360" i="2"/>
  <c r="S361" i="2"/>
  <c r="S362" i="2"/>
  <c r="S363" i="2"/>
  <c r="S364" i="2"/>
  <c r="S365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9" i="2"/>
  <c r="S550" i="2"/>
  <c r="S551" i="2"/>
  <c r="S552" i="2"/>
  <c r="S553" i="2"/>
  <c r="S554" i="2"/>
  <c r="S555" i="2"/>
  <c r="S556" i="2"/>
  <c r="S558" i="2"/>
  <c r="S559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9" i="2"/>
  <c r="S771" i="2"/>
  <c r="S773" i="2"/>
  <c r="S775" i="2"/>
  <c r="S777" i="2"/>
  <c r="S779" i="2"/>
  <c r="S768" i="2"/>
  <c r="S782" i="2"/>
  <c r="S784" i="2"/>
  <c r="S786" i="2"/>
  <c r="S788" i="2"/>
  <c r="S790" i="2"/>
  <c r="S792" i="2"/>
  <c r="S794" i="2"/>
  <c r="S796" i="2"/>
  <c r="S798" i="2"/>
  <c r="S800" i="2"/>
  <c r="S802" i="2"/>
  <c r="S804" i="2"/>
  <c r="S806" i="2"/>
  <c r="S808" i="2"/>
  <c r="S810" i="2"/>
  <c r="S812" i="2"/>
  <c r="S814" i="2"/>
  <c r="S816" i="2"/>
  <c r="S818" i="2"/>
  <c r="S820" i="2"/>
  <c r="S822" i="2"/>
  <c r="S824" i="2"/>
  <c r="S826" i="2"/>
  <c r="S828" i="2"/>
  <c r="S830" i="2"/>
  <c r="S770" i="2"/>
  <c r="S833" i="2"/>
  <c r="S835" i="2"/>
  <c r="S837" i="2"/>
  <c r="S839" i="2"/>
  <c r="S841" i="2"/>
  <c r="S843" i="2"/>
  <c r="S845" i="2"/>
  <c r="S772" i="2"/>
  <c r="S848" i="2"/>
  <c r="S850" i="2"/>
  <c r="S852" i="2"/>
  <c r="S854" i="2"/>
  <c r="S856" i="2"/>
  <c r="S858" i="2"/>
  <c r="S860" i="2"/>
  <c r="S862" i="2"/>
  <c r="S774" i="2"/>
  <c r="S865" i="2"/>
  <c r="S867" i="2"/>
  <c r="S869" i="2"/>
  <c r="S871" i="2"/>
  <c r="S873" i="2"/>
  <c r="S875" i="2"/>
  <c r="S877" i="2"/>
  <c r="S879" i="2"/>
  <c r="S881" i="2"/>
  <c r="S883" i="2"/>
  <c r="S885" i="2"/>
  <c r="S887" i="2"/>
  <c r="S889" i="2"/>
  <c r="S776" i="2"/>
  <c r="S892" i="2"/>
  <c r="S894" i="2"/>
  <c r="S896" i="2"/>
  <c r="S898" i="2"/>
  <c r="S900" i="2"/>
  <c r="S902" i="2"/>
  <c r="S904" i="2"/>
  <c r="S906" i="2"/>
  <c r="S908" i="2"/>
  <c r="S910" i="2"/>
  <c r="S912" i="2"/>
  <c r="S914" i="2"/>
  <c r="S916" i="2"/>
  <c r="S918" i="2"/>
  <c r="S920" i="2"/>
  <c r="S922" i="2"/>
  <c r="S924" i="2"/>
  <c r="S926" i="2"/>
  <c r="S928" i="2"/>
  <c r="S930" i="2"/>
  <c r="S932" i="2"/>
  <c r="S934" i="2"/>
  <c r="S936" i="2"/>
  <c r="S938" i="2"/>
  <c r="S940" i="2"/>
  <c r="S942" i="2"/>
  <c r="S944" i="2"/>
  <c r="S946" i="2"/>
  <c r="S948" i="2"/>
  <c r="S950" i="2"/>
  <c r="S952" i="2"/>
  <c r="S954" i="2"/>
  <c r="S956" i="2"/>
  <c r="S958" i="2"/>
  <c r="S960" i="2"/>
  <c r="S962" i="2"/>
  <c r="S964" i="2"/>
  <c r="S966" i="2"/>
  <c r="S968" i="2"/>
  <c r="S970" i="2"/>
  <c r="S972" i="2"/>
  <c r="S973" i="2"/>
  <c r="S975" i="2"/>
  <c r="S976" i="2"/>
  <c r="S978" i="2"/>
  <c r="S980" i="2"/>
  <c r="S984" i="2"/>
  <c r="S986" i="2"/>
  <c r="S988" i="2"/>
  <c r="S991" i="2"/>
  <c r="S993" i="2"/>
  <c r="S995" i="2"/>
  <c r="S997" i="2"/>
  <c r="S999" i="2"/>
  <c r="S1001" i="2"/>
  <c r="S1003" i="2"/>
  <c r="S1005" i="2"/>
  <c r="S778" i="2"/>
  <c r="S1008" i="2"/>
  <c r="S780" i="2"/>
  <c r="C17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AB257" i="2"/>
  <c r="AC257" i="2"/>
  <c r="AD257" i="2"/>
  <c r="AF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AB357" i="2"/>
  <c r="AC357" i="2"/>
  <c r="AD357" i="2"/>
  <c r="AF357" i="2"/>
  <c r="Q358" i="2"/>
  <c r="AB358" i="2"/>
  <c r="AC358" i="2"/>
  <c r="AD358" i="2"/>
  <c r="AF358" i="2"/>
  <c r="Q359" i="2"/>
  <c r="Q360" i="2"/>
  <c r="Q361" i="2"/>
  <c r="Q362" i="2"/>
  <c r="Q363" i="2"/>
  <c r="Q364" i="2"/>
  <c r="Q365" i="2"/>
  <c r="Q366" i="2"/>
  <c r="AB366" i="2"/>
  <c r="AC366" i="2"/>
  <c r="AD366" i="2"/>
  <c r="AF366" i="2"/>
  <c r="Q367" i="2"/>
  <c r="AB367" i="2"/>
  <c r="AC367" i="2"/>
  <c r="AD367" i="2"/>
  <c r="AF367" i="2"/>
  <c r="Q368" i="2"/>
  <c r="AB368" i="2"/>
  <c r="AC368" i="2"/>
  <c r="AD368" i="2"/>
  <c r="AF368" i="2"/>
  <c r="Q369" i="2"/>
  <c r="AB369" i="2"/>
  <c r="AC369" i="2"/>
  <c r="AD369" i="2"/>
  <c r="AF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AB393" i="2"/>
  <c r="AC393" i="2"/>
  <c r="AD393" i="2"/>
  <c r="AF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AB445" i="2"/>
  <c r="AC445" i="2"/>
  <c r="AD445" i="2"/>
  <c r="AF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AB467" i="2"/>
  <c r="AC467" i="2"/>
  <c r="AD467" i="2"/>
  <c r="AF467" i="2"/>
  <c r="Q468" i="2"/>
  <c r="AB468" i="2"/>
  <c r="AC468" i="2"/>
  <c r="AD468" i="2"/>
  <c r="AF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AB548" i="2"/>
  <c r="AC548" i="2"/>
  <c r="AD548" i="2"/>
  <c r="AF548" i="2"/>
  <c r="Q549" i="2"/>
  <c r="Q550" i="2"/>
  <c r="Q551" i="2"/>
  <c r="Q552" i="2"/>
  <c r="Q553" i="2"/>
  <c r="Q554" i="2"/>
  <c r="Q555" i="2"/>
  <c r="Q556" i="2"/>
  <c r="Q557" i="2"/>
  <c r="AB557" i="2"/>
  <c r="AC557" i="2"/>
  <c r="AD557" i="2"/>
  <c r="AF557" i="2"/>
  <c r="Q558" i="2"/>
  <c r="Q559" i="2"/>
  <c r="Q560" i="2"/>
  <c r="AB560" i="2"/>
  <c r="AC560" i="2"/>
  <c r="AD560" i="2"/>
  <c r="AF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AC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9" i="2"/>
  <c r="Q771" i="2"/>
  <c r="Q773" i="2"/>
  <c r="Q775" i="2"/>
  <c r="Q777" i="2"/>
  <c r="Q779" i="2"/>
  <c r="Q768" i="2"/>
  <c r="Q782" i="2"/>
  <c r="Q784" i="2"/>
  <c r="Q786" i="2"/>
  <c r="Q788" i="2"/>
  <c r="Q790" i="2"/>
  <c r="Q792" i="2"/>
  <c r="Q794" i="2"/>
  <c r="Q796" i="2"/>
  <c r="Q798" i="2"/>
  <c r="Q800" i="2"/>
  <c r="Q802" i="2"/>
  <c r="Q804" i="2"/>
  <c r="Q806" i="2"/>
  <c r="Q808" i="2"/>
  <c r="Q810" i="2"/>
  <c r="Q812" i="2"/>
  <c r="Q814" i="2"/>
  <c r="Q816" i="2"/>
  <c r="Q818" i="2"/>
  <c r="Q820" i="2"/>
  <c r="Q822" i="2"/>
  <c r="Q824" i="2"/>
  <c r="Q826" i="2"/>
  <c r="Q828" i="2"/>
  <c r="Q830" i="2"/>
  <c r="Q770" i="2"/>
  <c r="Q833" i="2"/>
  <c r="Q835" i="2"/>
  <c r="Q837" i="2"/>
  <c r="Q839" i="2"/>
  <c r="Q841" i="2"/>
  <c r="Q843" i="2"/>
  <c r="Q845" i="2"/>
  <c r="Q772" i="2"/>
  <c r="Q848" i="2"/>
  <c r="Q850" i="2"/>
  <c r="Q852" i="2"/>
  <c r="Q854" i="2"/>
  <c r="Q856" i="2"/>
  <c r="Q858" i="2"/>
  <c r="Q860" i="2"/>
  <c r="Q862" i="2"/>
  <c r="Q774" i="2"/>
  <c r="Q865" i="2"/>
  <c r="Q867" i="2"/>
  <c r="Q869" i="2"/>
  <c r="Q871" i="2"/>
  <c r="Q873" i="2"/>
  <c r="Q875" i="2"/>
  <c r="Q877" i="2"/>
  <c r="Q879" i="2"/>
  <c r="Q881" i="2"/>
  <c r="Q883" i="2"/>
  <c r="Q885" i="2"/>
  <c r="Q887" i="2"/>
  <c r="Q889" i="2"/>
  <c r="Q776" i="2"/>
  <c r="Q892" i="2"/>
  <c r="Q894" i="2"/>
  <c r="Q896" i="2"/>
  <c r="Q898" i="2"/>
  <c r="Q900" i="2"/>
  <c r="Q902" i="2"/>
  <c r="Q904" i="2"/>
  <c r="Q906" i="2"/>
  <c r="Q908" i="2"/>
  <c r="Q910" i="2"/>
  <c r="Q912" i="2"/>
  <c r="Q914" i="2"/>
  <c r="Q916" i="2"/>
  <c r="Q918" i="2"/>
  <c r="Q920" i="2"/>
  <c r="Q922" i="2"/>
  <c r="Q924" i="2"/>
  <c r="Q926" i="2"/>
  <c r="Q928" i="2"/>
  <c r="Q930" i="2"/>
  <c r="Q932" i="2"/>
  <c r="Q934" i="2"/>
  <c r="Q936" i="2"/>
  <c r="Q938" i="2"/>
  <c r="Q940" i="2"/>
  <c r="Q942" i="2"/>
  <c r="Q944" i="2"/>
  <c r="Q946" i="2"/>
  <c r="Q948" i="2"/>
  <c r="Q950" i="2"/>
  <c r="Q952" i="2"/>
  <c r="Q954" i="2"/>
  <c r="Q956" i="2"/>
  <c r="Q958" i="2"/>
  <c r="Q960" i="2"/>
  <c r="Q962" i="2"/>
  <c r="Q964" i="2"/>
  <c r="Q966" i="2"/>
  <c r="Q968" i="2"/>
  <c r="Q970" i="2"/>
  <c r="Q972" i="2"/>
  <c r="Q973" i="2"/>
  <c r="Q975" i="2"/>
  <c r="Q976" i="2"/>
  <c r="Q978" i="2"/>
  <c r="Q980" i="2"/>
  <c r="Q982" i="2"/>
  <c r="AB982" i="2"/>
  <c r="AC982" i="2"/>
  <c r="AD982" i="2"/>
  <c r="AF982" i="2"/>
  <c r="Q984" i="2"/>
  <c r="Q986" i="2"/>
  <c r="Q988" i="2"/>
  <c r="Q991" i="2"/>
  <c r="Q993" i="2"/>
  <c r="Q995" i="2"/>
  <c r="Q997" i="2"/>
  <c r="Q999" i="2"/>
  <c r="Q1001" i="2"/>
  <c r="Q1003" i="2"/>
  <c r="Q1005" i="2"/>
  <c r="Q778" i="2"/>
  <c r="Q1008" i="2"/>
  <c r="Q780" i="2"/>
  <c r="C7" i="3"/>
  <c r="C8" i="3"/>
  <c r="E870" i="3"/>
  <c r="F870" i="3"/>
  <c r="G870" i="3"/>
  <c r="AB3" i="3"/>
  <c r="AB4" i="3"/>
  <c r="AB5" i="3"/>
  <c r="CK3" i="3"/>
  <c r="AB6" i="3"/>
  <c r="AB7" i="3"/>
  <c r="AB11" i="3"/>
  <c r="AB9" i="3"/>
  <c r="AB8" i="3"/>
  <c r="AB10" i="3"/>
  <c r="AB12" i="3"/>
  <c r="BB6" i="3"/>
  <c r="BB7" i="3"/>
  <c r="BB11" i="3"/>
  <c r="BB9" i="3"/>
  <c r="BB8" i="3"/>
  <c r="BB10" i="3"/>
  <c r="BT7" i="3"/>
  <c r="CK8" i="3"/>
  <c r="C9" i="3"/>
  <c r="D9" i="3"/>
  <c r="BT9" i="3"/>
  <c r="E869" i="3"/>
  <c r="F869" i="3"/>
  <c r="G869" i="3"/>
  <c r="E877" i="3"/>
  <c r="F877" i="3"/>
  <c r="G877" i="3"/>
  <c r="E881" i="3"/>
  <c r="F881" i="3"/>
  <c r="G881" i="3"/>
  <c r="E886" i="3"/>
  <c r="F886" i="3"/>
  <c r="G886" i="3"/>
  <c r="S21" i="3"/>
  <c r="S22" i="3"/>
  <c r="S23" i="3"/>
  <c r="E23" i="3"/>
  <c r="F23" i="3"/>
  <c r="G23" i="3"/>
  <c r="S24" i="3"/>
  <c r="S25" i="3"/>
  <c r="S26" i="3"/>
  <c r="S27" i="3"/>
  <c r="E27" i="3"/>
  <c r="F27" i="3"/>
  <c r="G27" i="3"/>
  <c r="S28" i="3"/>
  <c r="S29" i="3"/>
  <c r="S30" i="3"/>
  <c r="S31" i="3"/>
  <c r="E31" i="3"/>
  <c r="F31" i="3"/>
  <c r="G31" i="3"/>
  <c r="S32" i="3"/>
  <c r="S33" i="3"/>
  <c r="S34" i="3"/>
  <c r="S35" i="3"/>
  <c r="E35" i="3"/>
  <c r="F35" i="3"/>
  <c r="G35" i="3"/>
  <c r="S36" i="3"/>
  <c r="S37" i="3"/>
  <c r="S38" i="3"/>
  <c r="S39" i="3"/>
  <c r="E39" i="3"/>
  <c r="F39" i="3"/>
  <c r="G39" i="3"/>
  <c r="S40" i="3"/>
  <c r="S41" i="3"/>
  <c r="S42" i="3"/>
  <c r="S43" i="3"/>
  <c r="E43" i="3"/>
  <c r="F43" i="3"/>
  <c r="G43" i="3"/>
  <c r="S44" i="3"/>
  <c r="S45" i="3"/>
  <c r="S46" i="3"/>
  <c r="S47" i="3"/>
  <c r="E47" i="3"/>
  <c r="F47" i="3"/>
  <c r="G47" i="3"/>
  <c r="S48" i="3"/>
  <c r="S49" i="3"/>
  <c r="S50" i="3"/>
  <c r="S51" i="3"/>
  <c r="E51" i="3"/>
  <c r="F51" i="3"/>
  <c r="G51" i="3"/>
  <c r="S52" i="3"/>
  <c r="S53" i="3"/>
  <c r="S54" i="3"/>
  <c r="S55" i="3"/>
  <c r="E55" i="3"/>
  <c r="F55" i="3"/>
  <c r="G55" i="3"/>
  <c r="S56" i="3"/>
  <c r="S57" i="3"/>
  <c r="S58" i="3"/>
  <c r="S59" i="3"/>
  <c r="E59" i="3"/>
  <c r="F59" i="3"/>
  <c r="G59" i="3"/>
  <c r="S60" i="3"/>
  <c r="S61" i="3"/>
  <c r="S62" i="3"/>
  <c r="S63" i="3"/>
  <c r="E63" i="3"/>
  <c r="F63" i="3"/>
  <c r="G63" i="3"/>
  <c r="S64" i="3"/>
  <c r="S65" i="3"/>
  <c r="S66" i="3"/>
  <c r="S67" i="3"/>
  <c r="E67" i="3"/>
  <c r="F67" i="3"/>
  <c r="G67" i="3"/>
  <c r="S68" i="3"/>
  <c r="S69" i="3"/>
  <c r="S70" i="3"/>
  <c r="S71" i="3"/>
  <c r="E71" i="3"/>
  <c r="F71" i="3"/>
  <c r="G71" i="3"/>
  <c r="S72" i="3"/>
  <c r="S73" i="3"/>
  <c r="S74" i="3"/>
  <c r="S75" i="3"/>
  <c r="E75" i="3"/>
  <c r="F75" i="3"/>
  <c r="G75" i="3"/>
  <c r="S76" i="3"/>
  <c r="S77" i="3"/>
  <c r="S78" i="3"/>
  <c r="S79" i="3"/>
  <c r="E79" i="3"/>
  <c r="F79" i="3"/>
  <c r="G79" i="3"/>
  <c r="S80" i="3"/>
  <c r="S81" i="3"/>
  <c r="S82" i="3"/>
  <c r="S83" i="3"/>
  <c r="E83" i="3"/>
  <c r="F83" i="3"/>
  <c r="G83" i="3"/>
  <c r="S84" i="3"/>
  <c r="S85" i="3"/>
  <c r="S86" i="3"/>
  <c r="S87" i="3"/>
  <c r="E87" i="3"/>
  <c r="F87" i="3"/>
  <c r="G87" i="3"/>
  <c r="S88" i="3"/>
  <c r="S89" i="3"/>
  <c r="S90" i="3"/>
  <c r="S91" i="3"/>
  <c r="E91" i="3"/>
  <c r="F91" i="3"/>
  <c r="G91" i="3"/>
  <c r="S92" i="3"/>
  <c r="S93" i="3"/>
  <c r="S94" i="3"/>
  <c r="E94" i="3"/>
  <c r="F94" i="3"/>
  <c r="S95" i="3"/>
  <c r="E95" i="3"/>
  <c r="F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E197" i="3"/>
  <c r="F197" i="3"/>
  <c r="S198" i="3"/>
  <c r="E198" i="3"/>
  <c r="F198" i="3"/>
  <c r="S199" i="3"/>
  <c r="E199" i="3"/>
  <c r="F199" i="3"/>
  <c r="S200" i="3"/>
  <c r="E200" i="3"/>
  <c r="F200" i="3"/>
  <c r="G200" i="3"/>
  <c r="S201" i="3"/>
  <c r="E201" i="3"/>
  <c r="F201" i="3"/>
  <c r="S202" i="3"/>
  <c r="E202" i="3"/>
  <c r="F202" i="3"/>
  <c r="S203" i="3"/>
  <c r="E203" i="3"/>
  <c r="F203" i="3"/>
  <c r="S204" i="3"/>
  <c r="E204" i="3"/>
  <c r="F204" i="3"/>
  <c r="Z204" i="3"/>
  <c r="S205" i="3"/>
  <c r="E205" i="3"/>
  <c r="F205" i="3"/>
  <c r="S206" i="3"/>
  <c r="E206" i="3"/>
  <c r="F206" i="3"/>
  <c r="S207" i="3"/>
  <c r="E207" i="3"/>
  <c r="F207" i="3"/>
  <c r="G207" i="3"/>
  <c r="S208" i="3"/>
  <c r="E208" i="3"/>
  <c r="F208" i="3"/>
  <c r="G208" i="3"/>
  <c r="S209" i="3"/>
  <c r="E209" i="3"/>
  <c r="F209" i="3"/>
  <c r="S210" i="3"/>
  <c r="E210" i="3"/>
  <c r="F210" i="3"/>
  <c r="S211" i="3"/>
  <c r="E211" i="3"/>
  <c r="F211" i="3"/>
  <c r="S212" i="3"/>
  <c r="E212" i="3"/>
  <c r="F212" i="3"/>
  <c r="Z212" i="3"/>
  <c r="G212" i="3"/>
  <c r="S213" i="3"/>
  <c r="E213" i="3"/>
  <c r="F213" i="3"/>
  <c r="S214" i="3"/>
  <c r="E214" i="3"/>
  <c r="F214" i="3"/>
  <c r="S215" i="3"/>
  <c r="E215" i="3"/>
  <c r="F215" i="3"/>
  <c r="S216" i="3"/>
  <c r="E216" i="3"/>
  <c r="F216" i="3"/>
  <c r="G216" i="3"/>
  <c r="S217" i="3"/>
  <c r="E217" i="3"/>
  <c r="F217" i="3"/>
  <c r="S218" i="3"/>
  <c r="E218" i="3"/>
  <c r="F218" i="3"/>
  <c r="S219" i="3"/>
  <c r="E219" i="3"/>
  <c r="F219" i="3"/>
  <c r="S220" i="3"/>
  <c r="E220" i="3"/>
  <c r="F220" i="3"/>
  <c r="Z220" i="3"/>
  <c r="S221" i="3"/>
  <c r="E221" i="3"/>
  <c r="F221" i="3"/>
  <c r="S222" i="3"/>
  <c r="E222" i="3"/>
  <c r="F222" i="3"/>
  <c r="S223" i="3"/>
  <c r="E223" i="3"/>
  <c r="F223" i="3"/>
  <c r="G223" i="3"/>
  <c r="S224" i="3"/>
  <c r="E224" i="3"/>
  <c r="F224" i="3"/>
  <c r="S225" i="3"/>
  <c r="E225" i="3"/>
  <c r="F225" i="3"/>
  <c r="S226" i="3"/>
  <c r="E226" i="3"/>
  <c r="F226" i="3"/>
  <c r="S227" i="3"/>
  <c r="E227" i="3"/>
  <c r="F227" i="3"/>
  <c r="S228" i="3"/>
  <c r="E228" i="3"/>
  <c r="F228" i="3"/>
  <c r="S229" i="3"/>
  <c r="E229" i="3"/>
  <c r="F229" i="3"/>
  <c r="G229" i="3"/>
  <c r="S230" i="3"/>
  <c r="E230" i="3"/>
  <c r="F230" i="3"/>
  <c r="S231" i="3"/>
  <c r="E231" i="3"/>
  <c r="F231" i="3"/>
  <c r="G231" i="3"/>
  <c r="Z231" i="3"/>
  <c r="S232" i="3"/>
  <c r="E232" i="3"/>
  <c r="F232" i="3"/>
  <c r="S233" i="3"/>
  <c r="E233" i="3"/>
  <c r="F233" i="3"/>
  <c r="S234" i="3"/>
  <c r="E234" i="3"/>
  <c r="F234" i="3"/>
  <c r="S235" i="3"/>
  <c r="E235" i="3"/>
  <c r="F235" i="3"/>
  <c r="S236" i="3"/>
  <c r="E236" i="3"/>
  <c r="F236" i="3"/>
  <c r="Z236" i="3"/>
  <c r="S237" i="3"/>
  <c r="E237" i="3"/>
  <c r="F237" i="3"/>
  <c r="G237" i="3"/>
  <c r="S238" i="3"/>
  <c r="E238" i="3"/>
  <c r="F238" i="3"/>
  <c r="S239" i="3"/>
  <c r="E239" i="3"/>
  <c r="F239" i="3"/>
  <c r="G239" i="3"/>
  <c r="Z239" i="3"/>
  <c r="S240" i="3"/>
  <c r="E240" i="3"/>
  <c r="F240" i="3"/>
  <c r="S241" i="3"/>
  <c r="E241" i="3"/>
  <c r="F241" i="3"/>
  <c r="S242" i="3"/>
  <c r="E242" i="3"/>
  <c r="F242" i="3"/>
  <c r="S243" i="3"/>
  <c r="E243" i="3"/>
  <c r="F243" i="3"/>
  <c r="S244" i="3"/>
  <c r="E244" i="3"/>
  <c r="F244" i="3"/>
  <c r="Z244" i="3"/>
  <c r="G244" i="3"/>
  <c r="S245" i="3"/>
  <c r="E245" i="3"/>
  <c r="F245" i="3"/>
  <c r="G245" i="3"/>
  <c r="S246" i="3"/>
  <c r="E246" i="3"/>
  <c r="F246" i="3"/>
  <c r="S247" i="3"/>
  <c r="E247" i="3"/>
  <c r="F247" i="3"/>
  <c r="G247" i="3"/>
  <c r="Z247" i="3"/>
  <c r="S248" i="3"/>
  <c r="E248" i="3"/>
  <c r="F248" i="3"/>
  <c r="S249" i="3"/>
  <c r="E249" i="3"/>
  <c r="F249" i="3"/>
  <c r="S250" i="3"/>
  <c r="E250" i="3"/>
  <c r="F250" i="3"/>
  <c r="S251" i="3"/>
  <c r="E251" i="3"/>
  <c r="F251" i="3"/>
  <c r="S252" i="3"/>
  <c r="E252" i="3"/>
  <c r="F252" i="3"/>
  <c r="Z252" i="3"/>
  <c r="G252" i="3"/>
  <c r="S253" i="3"/>
  <c r="E253" i="3"/>
  <c r="F253" i="3"/>
  <c r="G253" i="3"/>
  <c r="S254" i="3"/>
  <c r="E254" i="3"/>
  <c r="F254" i="3"/>
  <c r="S255" i="3"/>
  <c r="E255" i="3"/>
  <c r="F255" i="3"/>
  <c r="G255" i="3"/>
  <c r="Z255" i="3"/>
  <c r="S256" i="3"/>
  <c r="E256" i="3"/>
  <c r="F256" i="3"/>
  <c r="E257" i="3"/>
  <c r="F257" i="3"/>
  <c r="Z257" i="3"/>
  <c r="S258" i="3"/>
  <c r="E258" i="3"/>
  <c r="F258" i="3"/>
  <c r="S259" i="3"/>
  <c r="E259" i="3"/>
  <c r="F259" i="3"/>
  <c r="S260" i="3"/>
  <c r="E260" i="3"/>
  <c r="F260" i="3"/>
  <c r="S261" i="3"/>
  <c r="E261" i="3"/>
  <c r="F261" i="3"/>
  <c r="S262" i="3"/>
  <c r="E262" i="3"/>
  <c r="F262" i="3"/>
  <c r="S263" i="3"/>
  <c r="E263" i="3"/>
  <c r="F263" i="3"/>
  <c r="S264" i="3"/>
  <c r="E264" i="3"/>
  <c r="F264" i="3"/>
  <c r="S265" i="3"/>
  <c r="E265" i="3"/>
  <c r="F265" i="3"/>
  <c r="S266" i="3"/>
  <c r="E266" i="3"/>
  <c r="F266" i="3"/>
  <c r="S267" i="3"/>
  <c r="E267" i="3"/>
  <c r="F267" i="3"/>
  <c r="S268" i="3"/>
  <c r="E268" i="3"/>
  <c r="F268" i="3"/>
  <c r="S269" i="3"/>
  <c r="E269" i="3"/>
  <c r="F269" i="3"/>
  <c r="S270" i="3"/>
  <c r="E270" i="3"/>
  <c r="F270" i="3"/>
  <c r="S271" i="3"/>
  <c r="E271" i="3"/>
  <c r="F271" i="3"/>
  <c r="S272" i="3"/>
  <c r="E272" i="3"/>
  <c r="F272" i="3"/>
  <c r="S273" i="3"/>
  <c r="E273" i="3"/>
  <c r="F273" i="3"/>
  <c r="S274" i="3"/>
  <c r="E274" i="3"/>
  <c r="F274" i="3"/>
  <c r="S275" i="3"/>
  <c r="E275" i="3"/>
  <c r="F275" i="3"/>
  <c r="S276" i="3"/>
  <c r="E276" i="3"/>
  <c r="F276" i="3"/>
  <c r="S277" i="3"/>
  <c r="E277" i="3"/>
  <c r="F277" i="3"/>
  <c r="S278" i="3"/>
  <c r="E278" i="3"/>
  <c r="F278" i="3"/>
  <c r="S279" i="3"/>
  <c r="E279" i="3"/>
  <c r="F279" i="3"/>
  <c r="S280" i="3"/>
  <c r="E280" i="3"/>
  <c r="F280" i="3"/>
  <c r="S281" i="3"/>
  <c r="E281" i="3"/>
  <c r="F281" i="3"/>
  <c r="S282" i="3"/>
  <c r="E282" i="3"/>
  <c r="F282" i="3"/>
  <c r="S283" i="3"/>
  <c r="E283" i="3"/>
  <c r="F283" i="3"/>
  <c r="S284" i="3"/>
  <c r="E284" i="3"/>
  <c r="F284" i="3"/>
  <c r="S285" i="3"/>
  <c r="E285" i="3"/>
  <c r="F285" i="3"/>
  <c r="S286" i="3"/>
  <c r="E286" i="3"/>
  <c r="F286" i="3"/>
  <c r="S287" i="3"/>
  <c r="E287" i="3"/>
  <c r="F287" i="3"/>
  <c r="S288" i="3"/>
  <c r="E288" i="3"/>
  <c r="F288" i="3"/>
  <c r="S289" i="3"/>
  <c r="E289" i="3"/>
  <c r="F289" i="3"/>
  <c r="S290" i="3"/>
  <c r="E290" i="3"/>
  <c r="F290" i="3"/>
  <c r="S291" i="3"/>
  <c r="E291" i="3"/>
  <c r="F291" i="3"/>
  <c r="S292" i="3"/>
  <c r="E292" i="3"/>
  <c r="F292" i="3"/>
  <c r="S293" i="3"/>
  <c r="E293" i="3"/>
  <c r="F293" i="3"/>
  <c r="S294" i="3"/>
  <c r="E294" i="3"/>
  <c r="F294" i="3"/>
  <c r="S295" i="3"/>
  <c r="E295" i="3"/>
  <c r="F295" i="3"/>
  <c r="S296" i="3"/>
  <c r="E296" i="3"/>
  <c r="F296" i="3"/>
  <c r="S297" i="3"/>
  <c r="E297" i="3"/>
  <c r="F297" i="3"/>
  <c r="S298" i="3"/>
  <c r="E298" i="3"/>
  <c r="F298" i="3"/>
  <c r="S299" i="3"/>
  <c r="E299" i="3"/>
  <c r="F299" i="3"/>
  <c r="S300" i="3"/>
  <c r="E300" i="3"/>
  <c r="F300" i="3"/>
  <c r="S301" i="3"/>
  <c r="E301" i="3"/>
  <c r="F301" i="3"/>
  <c r="S302" i="3"/>
  <c r="E302" i="3"/>
  <c r="F302" i="3"/>
  <c r="S303" i="3"/>
  <c r="E303" i="3"/>
  <c r="F303" i="3"/>
  <c r="S304" i="3"/>
  <c r="E304" i="3"/>
  <c r="F304" i="3"/>
  <c r="S305" i="3"/>
  <c r="E305" i="3"/>
  <c r="F305" i="3"/>
  <c r="S306" i="3"/>
  <c r="E306" i="3"/>
  <c r="F306" i="3"/>
  <c r="S307" i="3"/>
  <c r="E307" i="3"/>
  <c r="F307" i="3"/>
  <c r="S308" i="3"/>
  <c r="E308" i="3"/>
  <c r="F308" i="3"/>
  <c r="S309" i="3"/>
  <c r="E309" i="3"/>
  <c r="F309" i="3"/>
  <c r="S310" i="3"/>
  <c r="E310" i="3"/>
  <c r="F310" i="3"/>
  <c r="S311" i="3"/>
  <c r="E311" i="3"/>
  <c r="F311" i="3"/>
  <c r="S312" i="3"/>
  <c r="E312" i="3"/>
  <c r="F312" i="3"/>
  <c r="S313" i="3"/>
  <c r="E313" i="3"/>
  <c r="F313" i="3"/>
  <c r="S314" i="3"/>
  <c r="E314" i="3"/>
  <c r="F314" i="3"/>
  <c r="S315" i="3"/>
  <c r="E315" i="3"/>
  <c r="F315" i="3"/>
  <c r="S316" i="3"/>
  <c r="E316" i="3"/>
  <c r="F316" i="3"/>
  <c r="S317" i="3"/>
  <c r="E317" i="3"/>
  <c r="F317" i="3"/>
  <c r="S318" i="3"/>
  <c r="E318" i="3"/>
  <c r="F318" i="3"/>
  <c r="S319" i="3"/>
  <c r="E319" i="3"/>
  <c r="F319" i="3"/>
  <c r="S320" i="3"/>
  <c r="E320" i="3"/>
  <c r="F320" i="3"/>
  <c r="S321" i="3"/>
  <c r="E321" i="3"/>
  <c r="F321" i="3"/>
  <c r="S322" i="3"/>
  <c r="E322" i="3"/>
  <c r="F322" i="3"/>
  <c r="S323" i="3"/>
  <c r="E323" i="3"/>
  <c r="F323" i="3"/>
  <c r="S324" i="3"/>
  <c r="E324" i="3"/>
  <c r="F324" i="3"/>
  <c r="S325" i="3"/>
  <c r="E325" i="3"/>
  <c r="F325" i="3"/>
  <c r="S326" i="3"/>
  <c r="E326" i="3"/>
  <c r="F326" i="3"/>
  <c r="S327" i="3"/>
  <c r="E327" i="3"/>
  <c r="F327" i="3"/>
  <c r="S328" i="3"/>
  <c r="E328" i="3"/>
  <c r="F328" i="3"/>
  <c r="S329" i="3"/>
  <c r="E329" i="3"/>
  <c r="F329" i="3"/>
  <c r="S330" i="3"/>
  <c r="E330" i="3"/>
  <c r="F330" i="3"/>
  <c r="S331" i="3"/>
  <c r="E331" i="3"/>
  <c r="F331" i="3"/>
  <c r="S332" i="3"/>
  <c r="E332" i="3"/>
  <c r="F332" i="3"/>
  <c r="S333" i="3"/>
  <c r="E333" i="3"/>
  <c r="F333" i="3"/>
  <c r="S334" i="3"/>
  <c r="E334" i="3"/>
  <c r="F334" i="3"/>
  <c r="S335" i="3"/>
  <c r="E335" i="3"/>
  <c r="F335" i="3"/>
  <c r="S336" i="3"/>
  <c r="E336" i="3"/>
  <c r="F336" i="3"/>
  <c r="S337" i="3"/>
  <c r="E337" i="3"/>
  <c r="F337" i="3"/>
  <c r="S338" i="3"/>
  <c r="E338" i="3"/>
  <c r="F338" i="3"/>
  <c r="S339" i="3"/>
  <c r="E339" i="3"/>
  <c r="F339" i="3"/>
  <c r="S340" i="3"/>
  <c r="E340" i="3"/>
  <c r="F340" i="3"/>
  <c r="S341" i="3"/>
  <c r="E341" i="3"/>
  <c r="F341" i="3"/>
  <c r="S342" i="3"/>
  <c r="E342" i="3"/>
  <c r="F342" i="3"/>
  <c r="S343" i="3"/>
  <c r="E343" i="3"/>
  <c r="F343" i="3"/>
  <c r="S344" i="3"/>
  <c r="E344" i="3"/>
  <c r="F344" i="3"/>
  <c r="S345" i="3"/>
  <c r="E345" i="3"/>
  <c r="F345" i="3"/>
  <c r="S346" i="3"/>
  <c r="E346" i="3"/>
  <c r="F346" i="3"/>
  <c r="S347" i="3"/>
  <c r="E347" i="3"/>
  <c r="F347" i="3"/>
  <c r="S348" i="3"/>
  <c r="E348" i="3"/>
  <c r="F348" i="3"/>
  <c r="S349" i="3"/>
  <c r="E349" i="3"/>
  <c r="F349" i="3"/>
  <c r="S350" i="3"/>
  <c r="E350" i="3"/>
  <c r="F350" i="3"/>
  <c r="S351" i="3"/>
  <c r="E351" i="3"/>
  <c r="F351" i="3"/>
  <c r="S352" i="3"/>
  <c r="E352" i="3"/>
  <c r="F352" i="3"/>
  <c r="S353" i="3"/>
  <c r="E353" i="3"/>
  <c r="F353" i="3"/>
  <c r="S354" i="3"/>
  <c r="E354" i="3"/>
  <c r="F354" i="3"/>
  <c r="S355" i="3"/>
  <c r="E355" i="3"/>
  <c r="F355" i="3"/>
  <c r="S356" i="3"/>
  <c r="E356" i="3"/>
  <c r="F356" i="3"/>
  <c r="E357" i="3"/>
  <c r="F357" i="3"/>
  <c r="Z357" i="3"/>
  <c r="E358" i="3"/>
  <c r="F358" i="3"/>
  <c r="Z358" i="3"/>
  <c r="S359" i="3"/>
  <c r="E359" i="3"/>
  <c r="F359" i="3"/>
  <c r="S360" i="3"/>
  <c r="E360" i="3"/>
  <c r="F360" i="3"/>
  <c r="S361" i="3"/>
  <c r="E361" i="3"/>
  <c r="F361" i="3"/>
  <c r="S362" i="3"/>
  <c r="E362" i="3"/>
  <c r="F362" i="3"/>
  <c r="S363" i="3"/>
  <c r="E363" i="3"/>
  <c r="F363" i="3"/>
  <c r="S364" i="3"/>
  <c r="E364" i="3"/>
  <c r="F364" i="3"/>
  <c r="Z364" i="3"/>
  <c r="S365" i="3"/>
  <c r="E365" i="3"/>
  <c r="F365" i="3"/>
  <c r="E366" i="3"/>
  <c r="F366" i="3"/>
  <c r="Z366" i="3"/>
  <c r="E367" i="3"/>
  <c r="F367" i="3"/>
  <c r="Z367" i="3"/>
  <c r="E368" i="3"/>
  <c r="F368" i="3"/>
  <c r="Z368" i="3"/>
  <c r="E369" i="3"/>
  <c r="F369" i="3"/>
  <c r="Z369" i="3"/>
  <c r="S370" i="3"/>
  <c r="E370" i="3"/>
  <c r="F370" i="3"/>
  <c r="S371" i="3"/>
  <c r="E371" i="3"/>
  <c r="F371" i="3"/>
  <c r="S372" i="3"/>
  <c r="E372" i="3"/>
  <c r="F372" i="3"/>
  <c r="S373" i="3"/>
  <c r="E373" i="3"/>
  <c r="F373" i="3"/>
  <c r="S374" i="3"/>
  <c r="E374" i="3"/>
  <c r="F374" i="3"/>
  <c r="Z374" i="3"/>
  <c r="S375" i="3"/>
  <c r="E375" i="3"/>
  <c r="F375" i="3"/>
  <c r="S376" i="3"/>
  <c r="E376" i="3"/>
  <c r="F376" i="3"/>
  <c r="Z376" i="3"/>
  <c r="S377" i="3"/>
  <c r="E377" i="3"/>
  <c r="F377" i="3"/>
  <c r="S378" i="3"/>
  <c r="E378" i="3"/>
  <c r="F378" i="3"/>
  <c r="Z378" i="3"/>
  <c r="S379" i="3"/>
  <c r="E379" i="3"/>
  <c r="F379" i="3"/>
  <c r="S380" i="3"/>
  <c r="E380" i="3"/>
  <c r="F380" i="3"/>
  <c r="S381" i="3"/>
  <c r="E381" i="3"/>
  <c r="F381" i="3"/>
  <c r="S382" i="3"/>
  <c r="E382" i="3"/>
  <c r="F382" i="3"/>
  <c r="Z382" i="3"/>
  <c r="S383" i="3"/>
  <c r="E383" i="3"/>
  <c r="F383" i="3"/>
  <c r="S384" i="3"/>
  <c r="E384" i="3"/>
  <c r="F384" i="3"/>
  <c r="S385" i="3"/>
  <c r="E385" i="3"/>
  <c r="F385" i="3"/>
  <c r="S386" i="3"/>
  <c r="E386" i="3"/>
  <c r="F386" i="3"/>
  <c r="Z386" i="3"/>
  <c r="S387" i="3"/>
  <c r="E387" i="3"/>
  <c r="F387" i="3"/>
  <c r="S388" i="3"/>
  <c r="E388" i="3"/>
  <c r="F388" i="3"/>
  <c r="S389" i="3"/>
  <c r="E389" i="3"/>
  <c r="F389" i="3"/>
  <c r="S390" i="3"/>
  <c r="E390" i="3"/>
  <c r="F390" i="3"/>
  <c r="Z390" i="3"/>
  <c r="S391" i="3"/>
  <c r="E391" i="3"/>
  <c r="F391" i="3"/>
  <c r="S392" i="3"/>
  <c r="E392" i="3"/>
  <c r="F392" i="3"/>
  <c r="G392" i="3"/>
  <c r="Z392" i="3"/>
  <c r="E393" i="3"/>
  <c r="F393" i="3"/>
  <c r="Z393" i="3"/>
  <c r="S394" i="3"/>
  <c r="E394" i="3"/>
  <c r="F394" i="3"/>
  <c r="Z394" i="3"/>
  <c r="G394" i="3"/>
  <c r="S395" i="3"/>
  <c r="E395" i="3"/>
  <c r="F395" i="3"/>
  <c r="S396" i="3"/>
  <c r="E396" i="3"/>
  <c r="F396" i="3"/>
  <c r="S397" i="3"/>
  <c r="E397" i="3"/>
  <c r="F397" i="3"/>
  <c r="Z397" i="3"/>
  <c r="S398" i="3"/>
  <c r="E398" i="3"/>
  <c r="F398" i="3"/>
  <c r="S399" i="3"/>
  <c r="E399" i="3"/>
  <c r="F399" i="3"/>
  <c r="S400" i="3"/>
  <c r="E400" i="3"/>
  <c r="F400" i="3"/>
  <c r="S401" i="3"/>
  <c r="E401" i="3"/>
  <c r="F401" i="3"/>
  <c r="S402" i="3"/>
  <c r="E402" i="3"/>
  <c r="F402" i="3"/>
  <c r="S403" i="3"/>
  <c r="E403" i="3"/>
  <c r="F403" i="3"/>
  <c r="G403" i="3"/>
  <c r="Z403" i="3"/>
  <c r="S404" i="3"/>
  <c r="E404" i="3"/>
  <c r="F404" i="3"/>
  <c r="G404" i="3"/>
  <c r="S405" i="3"/>
  <c r="E405" i="3"/>
  <c r="F405" i="3"/>
  <c r="Z405" i="3"/>
  <c r="S406" i="3"/>
  <c r="E406" i="3"/>
  <c r="F406" i="3"/>
  <c r="G406" i="3"/>
  <c r="S407" i="3"/>
  <c r="E407" i="3"/>
  <c r="F407" i="3"/>
  <c r="Z407" i="3"/>
  <c r="S408" i="3"/>
  <c r="E408" i="3"/>
  <c r="F408" i="3"/>
  <c r="S409" i="3"/>
  <c r="E409" i="3"/>
  <c r="F409" i="3"/>
  <c r="S410" i="3"/>
  <c r="E410" i="3"/>
  <c r="F410" i="3"/>
  <c r="G410" i="3"/>
  <c r="Z410" i="3"/>
  <c r="S411" i="3"/>
  <c r="E411" i="3"/>
  <c r="F411" i="3"/>
  <c r="Z411" i="3"/>
  <c r="S412" i="3"/>
  <c r="E412" i="3"/>
  <c r="F412" i="3"/>
  <c r="S413" i="3"/>
  <c r="E413" i="3"/>
  <c r="F413" i="3"/>
  <c r="Z413" i="3"/>
  <c r="S414" i="3"/>
  <c r="E414" i="3"/>
  <c r="F414" i="3"/>
  <c r="S415" i="3"/>
  <c r="E415" i="3"/>
  <c r="F415" i="3"/>
  <c r="S416" i="3"/>
  <c r="E416" i="3"/>
  <c r="F416" i="3"/>
  <c r="Z416" i="3"/>
  <c r="G416" i="3"/>
  <c r="S417" i="3"/>
  <c r="E417" i="3"/>
  <c r="F417" i="3"/>
  <c r="S418" i="3"/>
  <c r="E418" i="3"/>
  <c r="F418" i="3"/>
  <c r="S419" i="3"/>
  <c r="E419" i="3"/>
  <c r="F419" i="3"/>
  <c r="Z419" i="3"/>
  <c r="S420" i="3"/>
  <c r="E420" i="3"/>
  <c r="F420" i="3"/>
  <c r="G420" i="3"/>
  <c r="S421" i="3"/>
  <c r="E421" i="3"/>
  <c r="F421" i="3"/>
  <c r="Z421" i="3"/>
  <c r="S422" i="3"/>
  <c r="E422" i="3"/>
  <c r="F422" i="3"/>
  <c r="G422" i="3"/>
  <c r="S423" i="3"/>
  <c r="E423" i="3"/>
  <c r="F423" i="3"/>
  <c r="Z423" i="3"/>
  <c r="S424" i="3"/>
  <c r="E424" i="3"/>
  <c r="F424" i="3"/>
  <c r="S425" i="3"/>
  <c r="E425" i="3"/>
  <c r="F425" i="3"/>
  <c r="S426" i="3"/>
  <c r="E426" i="3"/>
  <c r="F426" i="3"/>
  <c r="G426" i="3"/>
  <c r="S427" i="3"/>
  <c r="E427" i="3"/>
  <c r="F427" i="3"/>
  <c r="G427" i="3"/>
  <c r="S428" i="3"/>
  <c r="E428" i="3"/>
  <c r="F428" i="3"/>
  <c r="G428" i="3"/>
  <c r="S429" i="3"/>
  <c r="E429" i="3"/>
  <c r="F429" i="3"/>
  <c r="S430" i="3"/>
  <c r="E430" i="3"/>
  <c r="F430" i="3"/>
  <c r="S431" i="3"/>
  <c r="E431" i="3"/>
  <c r="F431" i="3"/>
  <c r="G431" i="3"/>
  <c r="S432" i="3"/>
  <c r="E432" i="3"/>
  <c r="F432" i="3"/>
  <c r="S433" i="3"/>
  <c r="E433" i="3"/>
  <c r="F433" i="3"/>
  <c r="S434" i="3"/>
  <c r="E434" i="3"/>
  <c r="F434" i="3"/>
  <c r="G434" i="3"/>
  <c r="S435" i="3"/>
  <c r="E435" i="3"/>
  <c r="F435" i="3"/>
  <c r="G435" i="3"/>
  <c r="Z435" i="3"/>
  <c r="S436" i="3"/>
  <c r="E436" i="3"/>
  <c r="F436" i="3"/>
  <c r="S437" i="3"/>
  <c r="E437" i="3"/>
  <c r="F437" i="3"/>
  <c r="Z437" i="3"/>
  <c r="G437" i="3"/>
  <c r="S438" i="3"/>
  <c r="E438" i="3"/>
  <c r="F438" i="3"/>
  <c r="G438" i="3"/>
  <c r="S439" i="3"/>
  <c r="E439" i="3"/>
  <c r="F439" i="3"/>
  <c r="S440" i="3"/>
  <c r="E440" i="3"/>
  <c r="F440" i="3"/>
  <c r="G440" i="3"/>
  <c r="S441" i="3"/>
  <c r="E441" i="3"/>
  <c r="F441" i="3"/>
  <c r="S442" i="3"/>
  <c r="E442" i="3"/>
  <c r="F442" i="3"/>
  <c r="S443" i="3"/>
  <c r="E443" i="3"/>
  <c r="F443" i="3"/>
  <c r="S444" i="3"/>
  <c r="E444" i="3"/>
  <c r="F444" i="3"/>
  <c r="G444" i="3"/>
  <c r="E445" i="3"/>
  <c r="F445" i="3"/>
  <c r="Z445" i="3"/>
  <c r="S446" i="3"/>
  <c r="E446" i="3"/>
  <c r="F446" i="3"/>
  <c r="S447" i="3"/>
  <c r="E447" i="3"/>
  <c r="F447" i="3"/>
  <c r="Z447" i="3"/>
  <c r="S448" i="3"/>
  <c r="E448" i="3"/>
  <c r="F448" i="3"/>
  <c r="S449" i="3"/>
  <c r="E449" i="3"/>
  <c r="F449" i="3"/>
  <c r="Z449" i="3"/>
  <c r="S450" i="3"/>
  <c r="E450" i="3"/>
  <c r="F450" i="3"/>
  <c r="S451" i="3"/>
  <c r="E451" i="3"/>
  <c r="F451" i="3"/>
  <c r="G451" i="3"/>
  <c r="Z451" i="3"/>
  <c r="S452" i="3"/>
  <c r="E452" i="3"/>
  <c r="F452" i="3"/>
  <c r="S453" i="3"/>
  <c r="E453" i="3"/>
  <c r="F453" i="3"/>
  <c r="G453" i="3"/>
  <c r="Z453" i="3"/>
  <c r="S454" i="3"/>
  <c r="E454" i="3"/>
  <c r="F454" i="3"/>
  <c r="S455" i="3"/>
  <c r="E455" i="3"/>
  <c r="F455" i="3"/>
  <c r="S456" i="3"/>
  <c r="E456" i="3"/>
  <c r="F456" i="3"/>
  <c r="S457" i="3"/>
  <c r="E457" i="3"/>
  <c r="F457" i="3"/>
  <c r="S458" i="3"/>
  <c r="E458" i="3"/>
  <c r="F458" i="3"/>
  <c r="S459" i="3"/>
  <c r="E459" i="3"/>
  <c r="F459" i="3"/>
  <c r="Z459" i="3"/>
  <c r="S460" i="3"/>
  <c r="E460" i="3"/>
  <c r="F460" i="3"/>
  <c r="S461" i="3"/>
  <c r="E461" i="3"/>
  <c r="F461" i="3"/>
  <c r="Z461" i="3"/>
  <c r="S462" i="3"/>
  <c r="E462" i="3"/>
  <c r="F462" i="3"/>
  <c r="S463" i="3"/>
  <c r="E463" i="3"/>
  <c r="F463" i="3"/>
  <c r="Z463" i="3"/>
  <c r="S464" i="3"/>
  <c r="E464" i="3"/>
  <c r="F464" i="3"/>
  <c r="S465" i="3"/>
  <c r="E465" i="3"/>
  <c r="F465" i="3"/>
  <c r="Z465" i="3"/>
  <c r="S466" i="3"/>
  <c r="E466" i="3"/>
  <c r="F466" i="3"/>
  <c r="E467" i="3"/>
  <c r="F467" i="3"/>
  <c r="Z467" i="3"/>
  <c r="E468" i="3"/>
  <c r="F468" i="3"/>
  <c r="Z468" i="3"/>
  <c r="S469" i="3"/>
  <c r="E469" i="3"/>
  <c r="F469" i="3"/>
  <c r="S470" i="3"/>
  <c r="E470" i="3"/>
  <c r="F470" i="3"/>
  <c r="S471" i="3"/>
  <c r="E471" i="3"/>
  <c r="F471" i="3"/>
  <c r="S472" i="3"/>
  <c r="E472" i="3"/>
  <c r="F472" i="3"/>
  <c r="S473" i="3"/>
  <c r="E473" i="3"/>
  <c r="F473" i="3"/>
  <c r="S474" i="3"/>
  <c r="E474" i="3"/>
  <c r="F474" i="3"/>
  <c r="Z474" i="3"/>
  <c r="G474" i="3"/>
  <c r="S475" i="3"/>
  <c r="E475" i="3"/>
  <c r="F475" i="3"/>
  <c r="S476" i="3"/>
  <c r="E476" i="3"/>
  <c r="F476" i="3"/>
  <c r="Z476" i="3"/>
  <c r="G476" i="3"/>
  <c r="S477" i="3"/>
  <c r="E477" i="3"/>
  <c r="F477" i="3"/>
  <c r="S478" i="3"/>
  <c r="E478" i="3"/>
  <c r="F478" i="3"/>
  <c r="Z478" i="3"/>
  <c r="G478" i="3"/>
  <c r="S479" i="3"/>
  <c r="E479" i="3"/>
  <c r="F479" i="3"/>
  <c r="S480" i="3"/>
  <c r="E480" i="3"/>
  <c r="F480" i="3"/>
  <c r="Z480" i="3"/>
  <c r="G480" i="3"/>
  <c r="S481" i="3"/>
  <c r="E481" i="3"/>
  <c r="F481" i="3"/>
  <c r="S482" i="3"/>
  <c r="E482" i="3"/>
  <c r="F482" i="3"/>
  <c r="Z482" i="3"/>
  <c r="G482" i="3"/>
  <c r="S483" i="3"/>
  <c r="E483" i="3"/>
  <c r="F483" i="3"/>
  <c r="S484" i="3"/>
  <c r="E484" i="3"/>
  <c r="F484" i="3"/>
  <c r="Z484" i="3"/>
  <c r="G484" i="3"/>
  <c r="S485" i="3"/>
  <c r="E485" i="3"/>
  <c r="F485" i="3"/>
  <c r="S486" i="3"/>
  <c r="E486" i="3"/>
  <c r="F486" i="3"/>
  <c r="Z486" i="3"/>
  <c r="S487" i="3"/>
  <c r="E487" i="3"/>
  <c r="F487" i="3"/>
  <c r="G487" i="3"/>
  <c r="S488" i="3"/>
  <c r="E488" i="3"/>
  <c r="F488" i="3"/>
  <c r="Z488" i="3"/>
  <c r="S489" i="3"/>
  <c r="E489" i="3"/>
  <c r="F489" i="3"/>
  <c r="G489" i="3"/>
  <c r="S490" i="3"/>
  <c r="E490" i="3"/>
  <c r="F490" i="3"/>
  <c r="Z490" i="3"/>
  <c r="S491" i="3"/>
  <c r="E491" i="3"/>
  <c r="F491" i="3"/>
  <c r="G491" i="3"/>
  <c r="S492" i="3"/>
  <c r="E492" i="3"/>
  <c r="F492" i="3"/>
  <c r="Z492" i="3"/>
  <c r="S493" i="3"/>
  <c r="E493" i="3"/>
  <c r="F493" i="3"/>
  <c r="G493" i="3"/>
  <c r="S494" i="3"/>
  <c r="E494" i="3"/>
  <c r="F494" i="3"/>
  <c r="Z494" i="3"/>
  <c r="S495" i="3"/>
  <c r="E495" i="3"/>
  <c r="F495" i="3"/>
  <c r="G495" i="3"/>
  <c r="S496" i="3"/>
  <c r="E496" i="3"/>
  <c r="F496" i="3"/>
  <c r="Z496" i="3"/>
  <c r="S497" i="3"/>
  <c r="E497" i="3"/>
  <c r="F497" i="3"/>
  <c r="G497" i="3"/>
  <c r="S498" i="3"/>
  <c r="E498" i="3"/>
  <c r="F498" i="3"/>
  <c r="Z498" i="3"/>
  <c r="S499" i="3"/>
  <c r="E499" i="3"/>
  <c r="F499" i="3"/>
  <c r="G499" i="3"/>
  <c r="S500" i="3"/>
  <c r="E500" i="3"/>
  <c r="F500" i="3"/>
  <c r="Z500" i="3"/>
  <c r="S501" i="3"/>
  <c r="E501" i="3"/>
  <c r="F501" i="3"/>
  <c r="G501" i="3"/>
  <c r="S502" i="3"/>
  <c r="E502" i="3"/>
  <c r="F502" i="3"/>
  <c r="Z502" i="3"/>
  <c r="S503" i="3"/>
  <c r="E503" i="3"/>
  <c r="F503" i="3"/>
  <c r="G503" i="3"/>
  <c r="S504" i="3"/>
  <c r="E504" i="3"/>
  <c r="F504" i="3"/>
  <c r="Z504" i="3"/>
  <c r="S505" i="3"/>
  <c r="E505" i="3"/>
  <c r="F505" i="3"/>
  <c r="G505" i="3"/>
  <c r="S506" i="3"/>
  <c r="E506" i="3"/>
  <c r="F506" i="3"/>
  <c r="Z506" i="3"/>
  <c r="S507" i="3"/>
  <c r="E507" i="3"/>
  <c r="F507" i="3"/>
  <c r="G507" i="3"/>
  <c r="S508" i="3"/>
  <c r="E508" i="3"/>
  <c r="F508" i="3"/>
  <c r="Z508" i="3"/>
  <c r="S509" i="3"/>
  <c r="E509" i="3"/>
  <c r="F509" i="3"/>
  <c r="G509" i="3"/>
  <c r="S510" i="3"/>
  <c r="E510" i="3"/>
  <c r="F510" i="3"/>
  <c r="Z510" i="3"/>
  <c r="S511" i="3"/>
  <c r="E511" i="3"/>
  <c r="F511" i="3"/>
  <c r="G511" i="3"/>
  <c r="S512" i="3"/>
  <c r="E512" i="3"/>
  <c r="F512" i="3"/>
  <c r="Z512" i="3"/>
  <c r="S513" i="3"/>
  <c r="E513" i="3"/>
  <c r="F513" i="3"/>
  <c r="G513" i="3"/>
  <c r="S514" i="3"/>
  <c r="E514" i="3"/>
  <c r="F514" i="3"/>
  <c r="Z514" i="3"/>
  <c r="S515" i="3"/>
  <c r="E515" i="3"/>
  <c r="F515" i="3"/>
  <c r="G515" i="3"/>
  <c r="S516" i="3"/>
  <c r="E516" i="3"/>
  <c r="F516" i="3"/>
  <c r="Z516" i="3"/>
  <c r="S517" i="3"/>
  <c r="E517" i="3"/>
  <c r="F517" i="3"/>
  <c r="G517" i="3"/>
  <c r="S518" i="3"/>
  <c r="E518" i="3"/>
  <c r="F518" i="3"/>
  <c r="Z518" i="3"/>
  <c r="S519" i="3"/>
  <c r="E519" i="3"/>
  <c r="F519" i="3"/>
  <c r="G519" i="3"/>
  <c r="S520" i="3"/>
  <c r="E520" i="3"/>
  <c r="F520" i="3"/>
  <c r="Z520" i="3"/>
  <c r="S521" i="3"/>
  <c r="E521" i="3"/>
  <c r="F521" i="3"/>
  <c r="G521" i="3"/>
  <c r="S522" i="3"/>
  <c r="E522" i="3"/>
  <c r="F522" i="3"/>
  <c r="Z522" i="3"/>
  <c r="S523" i="3"/>
  <c r="E523" i="3"/>
  <c r="F523" i="3"/>
  <c r="G523" i="3"/>
  <c r="S524" i="3"/>
  <c r="E524" i="3"/>
  <c r="F524" i="3"/>
  <c r="Z524" i="3"/>
  <c r="S525" i="3"/>
  <c r="E525" i="3"/>
  <c r="F525" i="3"/>
  <c r="G525" i="3"/>
  <c r="S526" i="3"/>
  <c r="E526" i="3"/>
  <c r="F526" i="3"/>
  <c r="Z526" i="3"/>
  <c r="S527" i="3"/>
  <c r="E527" i="3"/>
  <c r="F527" i="3"/>
  <c r="G527" i="3"/>
  <c r="S528" i="3"/>
  <c r="E528" i="3"/>
  <c r="F528" i="3"/>
  <c r="Z528" i="3"/>
  <c r="S529" i="3"/>
  <c r="E529" i="3"/>
  <c r="F529" i="3"/>
  <c r="G529" i="3"/>
  <c r="S530" i="3"/>
  <c r="E530" i="3"/>
  <c r="F530" i="3"/>
  <c r="G530" i="3"/>
  <c r="S531" i="3"/>
  <c r="E531" i="3"/>
  <c r="F531" i="3"/>
  <c r="Z531" i="3"/>
  <c r="S532" i="3"/>
  <c r="E532" i="3"/>
  <c r="F532" i="3"/>
  <c r="G532" i="3"/>
  <c r="S533" i="3"/>
  <c r="E533" i="3"/>
  <c r="F533" i="3"/>
  <c r="G533" i="3"/>
  <c r="Z533" i="3"/>
  <c r="S534" i="3"/>
  <c r="E534" i="3"/>
  <c r="F534" i="3"/>
  <c r="G534" i="3"/>
  <c r="S535" i="3"/>
  <c r="E535" i="3"/>
  <c r="F535" i="3"/>
  <c r="S536" i="3"/>
  <c r="E536" i="3"/>
  <c r="F536" i="3"/>
  <c r="G536" i="3"/>
  <c r="S537" i="3"/>
  <c r="E537" i="3"/>
  <c r="F537" i="3"/>
  <c r="Z537" i="3"/>
  <c r="S538" i="3"/>
  <c r="E538" i="3"/>
  <c r="F538" i="3"/>
  <c r="G538" i="3"/>
  <c r="S539" i="3"/>
  <c r="E539" i="3"/>
  <c r="F539" i="3"/>
  <c r="S540" i="3"/>
  <c r="E540" i="3"/>
  <c r="F540" i="3"/>
  <c r="G540" i="3"/>
  <c r="S541" i="3"/>
  <c r="E541" i="3"/>
  <c r="F541" i="3"/>
  <c r="S542" i="3"/>
  <c r="E542" i="3"/>
  <c r="F542" i="3"/>
  <c r="G542" i="3"/>
  <c r="S543" i="3"/>
  <c r="E543" i="3"/>
  <c r="F543" i="3"/>
  <c r="Z543" i="3"/>
  <c r="S544" i="3"/>
  <c r="E544" i="3"/>
  <c r="F544" i="3"/>
  <c r="S545" i="3"/>
  <c r="E545" i="3"/>
  <c r="F545" i="3"/>
  <c r="S546" i="3"/>
  <c r="E546" i="3"/>
  <c r="F546" i="3"/>
  <c r="G546" i="3"/>
  <c r="S547" i="3"/>
  <c r="E547" i="3"/>
  <c r="F547" i="3"/>
  <c r="Z547" i="3"/>
  <c r="E548" i="3"/>
  <c r="F548" i="3"/>
  <c r="Z548" i="3"/>
  <c r="S549" i="3"/>
  <c r="E549" i="3"/>
  <c r="F549" i="3"/>
  <c r="G549" i="3"/>
  <c r="S550" i="3"/>
  <c r="E550" i="3"/>
  <c r="F550" i="3"/>
  <c r="S551" i="3"/>
  <c r="E551" i="3"/>
  <c r="F551" i="3"/>
  <c r="G551" i="3"/>
  <c r="S552" i="3"/>
  <c r="E552" i="3"/>
  <c r="F552" i="3"/>
  <c r="S553" i="3"/>
  <c r="E553" i="3"/>
  <c r="F553" i="3"/>
  <c r="S554" i="3"/>
  <c r="E554" i="3"/>
  <c r="F554" i="3"/>
  <c r="S555" i="3"/>
  <c r="E555" i="3"/>
  <c r="F555" i="3"/>
  <c r="G555" i="3"/>
  <c r="S556" i="3"/>
  <c r="E556" i="3"/>
  <c r="F556" i="3"/>
  <c r="E557" i="3"/>
  <c r="F557" i="3"/>
  <c r="Z557" i="3"/>
  <c r="S558" i="3"/>
  <c r="E558" i="3"/>
  <c r="F558" i="3"/>
  <c r="S559" i="3"/>
  <c r="E559" i="3"/>
  <c r="F559" i="3"/>
  <c r="G559" i="3"/>
  <c r="E560" i="3"/>
  <c r="F560" i="3"/>
  <c r="Z560" i="3"/>
  <c r="S561" i="3"/>
  <c r="E561" i="3"/>
  <c r="F561" i="3"/>
  <c r="S562" i="3"/>
  <c r="E562" i="3"/>
  <c r="F562" i="3"/>
  <c r="Z562" i="3"/>
  <c r="G562" i="3"/>
  <c r="S563" i="3"/>
  <c r="E563" i="3"/>
  <c r="F563" i="3"/>
  <c r="S564" i="3"/>
  <c r="E564" i="3"/>
  <c r="F564" i="3"/>
  <c r="G564" i="3"/>
  <c r="S565" i="3"/>
  <c r="E565" i="3"/>
  <c r="F565" i="3"/>
  <c r="S566" i="3"/>
  <c r="E566" i="3"/>
  <c r="F566" i="3"/>
  <c r="G566" i="3"/>
  <c r="Z566" i="3"/>
  <c r="S567" i="3"/>
  <c r="E567" i="3"/>
  <c r="F567" i="3"/>
  <c r="S568" i="3"/>
  <c r="E568" i="3"/>
  <c r="F568" i="3"/>
  <c r="G568" i="3"/>
  <c r="S569" i="3"/>
  <c r="E569" i="3"/>
  <c r="F569" i="3"/>
  <c r="S570" i="3"/>
  <c r="E570" i="3"/>
  <c r="F570" i="3"/>
  <c r="G570" i="3"/>
  <c r="Z570" i="3"/>
  <c r="S571" i="3"/>
  <c r="E571" i="3"/>
  <c r="F571" i="3"/>
  <c r="S572" i="3"/>
  <c r="E572" i="3"/>
  <c r="F572" i="3"/>
  <c r="G572" i="3"/>
  <c r="S573" i="3"/>
  <c r="E573" i="3"/>
  <c r="F573" i="3"/>
  <c r="G573" i="3"/>
  <c r="S574" i="3"/>
  <c r="E574" i="3"/>
  <c r="F574" i="3"/>
  <c r="G574" i="3"/>
  <c r="S575" i="3"/>
  <c r="E575" i="3"/>
  <c r="F575" i="3"/>
  <c r="G575" i="3"/>
  <c r="S576" i="3"/>
  <c r="E576" i="3"/>
  <c r="F576" i="3"/>
  <c r="G576" i="3"/>
  <c r="S577" i="3"/>
  <c r="E577" i="3"/>
  <c r="F577" i="3"/>
  <c r="G577" i="3"/>
  <c r="S578" i="3"/>
  <c r="E578" i="3"/>
  <c r="F578" i="3"/>
  <c r="G578" i="3"/>
  <c r="S579" i="3"/>
  <c r="E579" i="3"/>
  <c r="F579" i="3"/>
  <c r="S580" i="3"/>
  <c r="E580" i="3"/>
  <c r="F580" i="3"/>
  <c r="G580" i="3"/>
  <c r="S581" i="3"/>
  <c r="E581" i="3"/>
  <c r="F581" i="3"/>
  <c r="G581" i="3"/>
  <c r="S582" i="3"/>
  <c r="E582" i="3"/>
  <c r="F582" i="3"/>
  <c r="G582" i="3"/>
  <c r="S583" i="3"/>
  <c r="E583" i="3"/>
  <c r="F583" i="3"/>
  <c r="S584" i="3"/>
  <c r="E584" i="3"/>
  <c r="F584" i="3"/>
  <c r="G584" i="3"/>
  <c r="S585" i="3"/>
  <c r="E585" i="3"/>
  <c r="F585" i="3"/>
  <c r="G585" i="3"/>
  <c r="S586" i="3"/>
  <c r="E586" i="3"/>
  <c r="F586" i="3"/>
  <c r="G586" i="3"/>
  <c r="S587" i="3"/>
  <c r="E587" i="3"/>
  <c r="F587" i="3"/>
  <c r="S588" i="3"/>
  <c r="E588" i="3"/>
  <c r="F588" i="3"/>
  <c r="G588" i="3"/>
  <c r="S589" i="3"/>
  <c r="E589" i="3"/>
  <c r="F589" i="3"/>
  <c r="G589" i="3"/>
  <c r="S590" i="3"/>
  <c r="E590" i="3"/>
  <c r="F590" i="3"/>
  <c r="G590" i="3"/>
  <c r="S591" i="3"/>
  <c r="E591" i="3"/>
  <c r="F591" i="3"/>
  <c r="S592" i="3"/>
  <c r="E592" i="3"/>
  <c r="F592" i="3"/>
  <c r="G592" i="3"/>
  <c r="S593" i="3"/>
  <c r="E593" i="3"/>
  <c r="F593" i="3"/>
  <c r="G593" i="3"/>
  <c r="S594" i="3"/>
  <c r="E594" i="3"/>
  <c r="F594" i="3"/>
  <c r="G594" i="3"/>
  <c r="S595" i="3"/>
  <c r="E595" i="3"/>
  <c r="F595" i="3"/>
  <c r="S596" i="3"/>
  <c r="E596" i="3"/>
  <c r="F596" i="3"/>
  <c r="G596" i="3"/>
  <c r="S597" i="3"/>
  <c r="E597" i="3"/>
  <c r="F597" i="3"/>
  <c r="G597" i="3"/>
  <c r="S598" i="3"/>
  <c r="E598" i="3"/>
  <c r="F598" i="3"/>
  <c r="G598" i="3"/>
  <c r="S599" i="3"/>
  <c r="E599" i="3"/>
  <c r="F599" i="3"/>
  <c r="S600" i="3"/>
  <c r="E600" i="3"/>
  <c r="F600" i="3"/>
  <c r="G600" i="3"/>
  <c r="S601" i="3"/>
  <c r="E601" i="3"/>
  <c r="F601" i="3"/>
  <c r="G601" i="3"/>
  <c r="S602" i="3"/>
  <c r="E602" i="3"/>
  <c r="F602" i="3"/>
  <c r="G602" i="3"/>
  <c r="S603" i="3"/>
  <c r="E603" i="3"/>
  <c r="F603" i="3"/>
  <c r="S604" i="3"/>
  <c r="E604" i="3"/>
  <c r="F604" i="3"/>
  <c r="G604" i="3"/>
  <c r="S605" i="3"/>
  <c r="E605" i="3"/>
  <c r="F605" i="3"/>
  <c r="G605" i="3"/>
  <c r="S606" i="3"/>
  <c r="E606" i="3"/>
  <c r="F606" i="3"/>
  <c r="G606" i="3"/>
  <c r="S607" i="3"/>
  <c r="E607" i="3"/>
  <c r="F607" i="3"/>
  <c r="S608" i="3"/>
  <c r="E608" i="3"/>
  <c r="F608" i="3"/>
  <c r="G608" i="3"/>
  <c r="S609" i="3"/>
  <c r="E609" i="3"/>
  <c r="F609" i="3"/>
  <c r="G609" i="3"/>
  <c r="S610" i="3"/>
  <c r="E610" i="3"/>
  <c r="F610" i="3"/>
  <c r="G610" i="3"/>
  <c r="S611" i="3"/>
  <c r="E611" i="3"/>
  <c r="F611" i="3"/>
  <c r="S612" i="3"/>
  <c r="E612" i="3"/>
  <c r="F612" i="3"/>
  <c r="G612" i="3"/>
  <c r="S613" i="3"/>
  <c r="E613" i="3"/>
  <c r="F613" i="3"/>
  <c r="G613" i="3"/>
  <c r="S614" i="3"/>
  <c r="E614" i="3"/>
  <c r="F614" i="3"/>
  <c r="G614" i="3"/>
  <c r="S615" i="3"/>
  <c r="E615" i="3"/>
  <c r="F615" i="3"/>
  <c r="S616" i="3"/>
  <c r="E616" i="3"/>
  <c r="F616" i="3"/>
  <c r="G616" i="3"/>
  <c r="S617" i="3"/>
  <c r="E617" i="3"/>
  <c r="F617" i="3"/>
  <c r="G617" i="3"/>
  <c r="S618" i="3"/>
  <c r="E618" i="3"/>
  <c r="F618" i="3"/>
  <c r="G618" i="3"/>
  <c r="S619" i="3"/>
  <c r="E619" i="3"/>
  <c r="F619" i="3"/>
  <c r="S620" i="3"/>
  <c r="E620" i="3"/>
  <c r="F620" i="3"/>
  <c r="G620" i="3"/>
  <c r="S621" i="3"/>
  <c r="E621" i="3"/>
  <c r="F621" i="3"/>
  <c r="G621" i="3"/>
  <c r="S622" i="3"/>
  <c r="E622" i="3"/>
  <c r="F622" i="3"/>
  <c r="G622" i="3"/>
  <c r="S623" i="3"/>
  <c r="E623" i="3"/>
  <c r="F623" i="3"/>
  <c r="S624" i="3"/>
  <c r="E624" i="3"/>
  <c r="F624" i="3"/>
  <c r="G624" i="3"/>
  <c r="S625" i="3"/>
  <c r="E625" i="3"/>
  <c r="F625" i="3"/>
  <c r="G625" i="3"/>
  <c r="S626" i="3"/>
  <c r="E626" i="3"/>
  <c r="F626" i="3"/>
  <c r="G626" i="3"/>
  <c r="S627" i="3"/>
  <c r="E627" i="3"/>
  <c r="F627" i="3"/>
  <c r="S628" i="3"/>
  <c r="E628" i="3"/>
  <c r="F628" i="3"/>
  <c r="G628" i="3"/>
  <c r="S629" i="3"/>
  <c r="E629" i="3"/>
  <c r="F629" i="3"/>
  <c r="G629" i="3"/>
  <c r="S630" i="3"/>
  <c r="E630" i="3"/>
  <c r="F630" i="3"/>
  <c r="G630" i="3"/>
  <c r="S631" i="3"/>
  <c r="E631" i="3"/>
  <c r="F631" i="3"/>
  <c r="S632" i="3"/>
  <c r="E632" i="3"/>
  <c r="F632" i="3"/>
  <c r="G632" i="3"/>
  <c r="S633" i="3"/>
  <c r="E633" i="3"/>
  <c r="F633" i="3"/>
  <c r="G633" i="3"/>
  <c r="S634" i="3"/>
  <c r="E634" i="3"/>
  <c r="F634" i="3"/>
  <c r="G634" i="3"/>
  <c r="S635" i="3"/>
  <c r="E635" i="3"/>
  <c r="F635" i="3"/>
  <c r="S636" i="3"/>
  <c r="E636" i="3"/>
  <c r="F636" i="3"/>
  <c r="G636" i="3"/>
  <c r="S637" i="3"/>
  <c r="E637" i="3"/>
  <c r="F637" i="3"/>
  <c r="G637" i="3"/>
  <c r="S638" i="3"/>
  <c r="E638" i="3"/>
  <c r="F638" i="3"/>
  <c r="G638" i="3"/>
  <c r="Z638" i="3"/>
  <c r="S639" i="3"/>
  <c r="E639" i="3"/>
  <c r="F639" i="3"/>
  <c r="G639" i="3"/>
  <c r="S640" i="3"/>
  <c r="E640" i="3"/>
  <c r="F640" i="3"/>
  <c r="Z640" i="3"/>
  <c r="S641" i="3"/>
  <c r="E641" i="3"/>
  <c r="F641" i="3"/>
  <c r="G641" i="3"/>
  <c r="S642" i="3"/>
  <c r="E642" i="3"/>
  <c r="F642" i="3"/>
  <c r="S643" i="3"/>
  <c r="E643" i="3"/>
  <c r="F643" i="3"/>
  <c r="S644" i="3"/>
  <c r="E644" i="3"/>
  <c r="F644" i="3"/>
  <c r="S645" i="3"/>
  <c r="E645" i="3"/>
  <c r="F645" i="3"/>
  <c r="S646" i="3"/>
  <c r="E646" i="3"/>
  <c r="F646" i="3"/>
  <c r="S647" i="3"/>
  <c r="E647" i="3"/>
  <c r="F647" i="3"/>
  <c r="S648" i="3"/>
  <c r="E648" i="3"/>
  <c r="F648" i="3"/>
  <c r="G648" i="3"/>
  <c r="Z648" i="3"/>
  <c r="S649" i="3"/>
  <c r="E649" i="3"/>
  <c r="F649" i="3"/>
  <c r="Z649" i="3"/>
  <c r="G649" i="3"/>
  <c r="AC649" i="3"/>
  <c r="S650" i="3"/>
  <c r="E650" i="3"/>
  <c r="F650" i="3"/>
  <c r="G650" i="3"/>
  <c r="S651" i="3"/>
  <c r="E651" i="3"/>
  <c r="F651" i="3"/>
  <c r="S652" i="3"/>
  <c r="E652" i="3"/>
  <c r="F652" i="3"/>
  <c r="G652" i="3"/>
  <c r="S653" i="3"/>
  <c r="E653" i="3"/>
  <c r="F653" i="3"/>
  <c r="G653" i="3"/>
  <c r="S654" i="3"/>
  <c r="E654" i="3"/>
  <c r="F654" i="3"/>
  <c r="G654" i="3"/>
  <c r="Z654" i="3"/>
  <c r="S655" i="3"/>
  <c r="E655" i="3"/>
  <c r="F655" i="3"/>
  <c r="G655" i="3"/>
  <c r="S656" i="3"/>
  <c r="E656" i="3"/>
  <c r="F656" i="3"/>
  <c r="Z656" i="3"/>
  <c r="G656" i="3"/>
  <c r="S657" i="3"/>
  <c r="E657" i="3"/>
  <c r="F657" i="3"/>
  <c r="G657" i="3"/>
  <c r="S658" i="3"/>
  <c r="E658" i="3"/>
  <c r="F658" i="3"/>
  <c r="S659" i="3"/>
  <c r="E659" i="3"/>
  <c r="F659" i="3"/>
  <c r="S660" i="3"/>
  <c r="E660" i="3"/>
  <c r="F660" i="3"/>
  <c r="S661" i="3"/>
  <c r="E661" i="3"/>
  <c r="F661" i="3"/>
  <c r="S662" i="3"/>
  <c r="E662" i="3"/>
  <c r="F662" i="3"/>
  <c r="S663" i="3"/>
  <c r="E663" i="3"/>
  <c r="F663" i="3"/>
  <c r="S664" i="3"/>
  <c r="E664" i="3"/>
  <c r="F664" i="3"/>
  <c r="G664" i="3"/>
  <c r="Z664" i="3"/>
  <c r="S665" i="3"/>
  <c r="E665" i="3"/>
  <c r="F665" i="3"/>
  <c r="Z665" i="3"/>
  <c r="S666" i="3"/>
  <c r="E666" i="3"/>
  <c r="F666" i="3"/>
  <c r="G666" i="3"/>
  <c r="AC666" i="3"/>
  <c r="S667" i="3"/>
  <c r="E667" i="3"/>
  <c r="F667" i="3"/>
  <c r="S668" i="3"/>
  <c r="E668" i="3"/>
  <c r="F668" i="3"/>
  <c r="G668" i="3"/>
  <c r="S669" i="3"/>
  <c r="E669" i="3"/>
  <c r="F669" i="3"/>
  <c r="G669" i="3"/>
  <c r="S670" i="3"/>
  <c r="E670" i="3"/>
  <c r="F670" i="3"/>
  <c r="G670" i="3"/>
  <c r="Z670" i="3"/>
  <c r="S671" i="3"/>
  <c r="E671" i="3"/>
  <c r="F671" i="3"/>
  <c r="G671" i="3"/>
  <c r="S672" i="3"/>
  <c r="E672" i="3"/>
  <c r="F672" i="3"/>
  <c r="Z672" i="3"/>
  <c r="S673" i="3"/>
  <c r="E673" i="3"/>
  <c r="F673" i="3"/>
  <c r="G673" i="3"/>
  <c r="S674" i="3"/>
  <c r="E674" i="3"/>
  <c r="F674" i="3"/>
  <c r="S675" i="3"/>
  <c r="E675" i="3"/>
  <c r="F675" i="3"/>
  <c r="S676" i="3"/>
  <c r="E676" i="3"/>
  <c r="F676" i="3"/>
  <c r="S677" i="3"/>
  <c r="E677" i="3"/>
  <c r="F677" i="3"/>
  <c r="S678" i="3"/>
  <c r="E678" i="3"/>
  <c r="F678" i="3"/>
  <c r="S679" i="3"/>
  <c r="E679" i="3"/>
  <c r="F679" i="3"/>
  <c r="S680" i="3"/>
  <c r="E680" i="3"/>
  <c r="F680" i="3"/>
  <c r="G680" i="3"/>
  <c r="Z680" i="3"/>
  <c r="S681" i="3"/>
  <c r="E681" i="3"/>
  <c r="F681" i="3"/>
  <c r="Z681" i="3"/>
  <c r="G681" i="3"/>
  <c r="AC681" i="3"/>
  <c r="S682" i="3"/>
  <c r="E682" i="3"/>
  <c r="F682" i="3"/>
  <c r="G682" i="3"/>
  <c r="S683" i="3"/>
  <c r="E683" i="3"/>
  <c r="F683" i="3"/>
  <c r="S684" i="3"/>
  <c r="E684" i="3"/>
  <c r="F684" i="3"/>
  <c r="G684" i="3"/>
  <c r="S685" i="3"/>
  <c r="E685" i="3"/>
  <c r="F685" i="3"/>
  <c r="G685" i="3"/>
  <c r="S686" i="3"/>
  <c r="E686" i="3"/>
  <c r="F686" i="3"/>
  <c r="G686" i="3"/>
  <c r="S687" i="3"/>
  <c r="E687" i="3"/>
  <c r="F687" i="3"/>
  <c r="G687" i="3"/>
  <c r="S688" i="3"/>
  <c r="E688" i="3"/>
  <c r="F688" i="3"/>
  <c r="S689" i="3"/>
  <c r="E689" i="3"/>
  <c r="F689" i="3"/>
  <c r="G689" i="3"/>
  <c r="Z689" i="3"/>
  <c r="S690" i="3"/>
  <c r="E690" i="3"/>
  <c r="F690" i="3"/>
  <c r="Z690" i="3"/>
  <c r="G690" i="3"/>
  <c r="S691" i="3"/>
  <c r="E691" i="3"/>
  <c r="F691" i="3"/>
  <c r="Z691" i="3"/>
  <c r="S692" i="3"/>
  <c r="E692" i="3"/>
  <c r="F692" i="3"/>
  <c r="S693" i="3"/>
  <c r="E693" i="3"/>
  <c r="F693" i="3"/>
  <c r="S694" i="3"/>
  <c r="E694" i="3"/>
  <c r="F694" i="3"/>
  <c r="S695" i="3"/>
  <c r="E695" i="3"/>
  <c r="F695" i="3"/>
  <c r="S696" i="3"/>
  <c r="E696" i="3"/>
  <c r="F696" i="3"/>
  <c r="S697" i="3"/>
  <c r="E697" i="3"/>
  <c r="F697" i="3"/>
  <c r="S698" i="3"/>
  <c r="E698" i="3"/>
  <c r="F698" i="3"/>
  <c r="S699" i="3"/>
  <c r="E699" i="3"/>
  <c r="F699" i="3"/>
  <c r="S700" i="3"/>
  <c r="E700" i="3"/>
  <c r="F700" i="3"/>
  <c r="S701" i="3"/>
  <c r="E701" i="3"/>
  <c r="F701" i="3"/>
  <c r="S702" i="3"/>
  <c r="E702" i="3"/>
  <c r="F702" i="3"/>
  <c r="S703" i="3"/>
  <c r="E703" i="3"/>
  <c r="F703" i="3"/>
  <c r="S704" i="3"/>
  <c r="E704" i="3"/>
  <c r="F704" i="3"/>
  <c r="S705" i="3"/>
  <c r="E705" i="3"/>
  <c r="F705" i="3"/>
  <c r="S706" i="3"/>
  <c r="E706" i="3"/>
  <c r="F706" i="3"/>
  <c r="S707" i="3"/>
  <c r="E707" i="3"/>
  <c r="F707" i="3"/>
  <c r="S708" i="3"/>
  <c r="E708" i="3"/>
  <c r="F708" i="3"/>
  <c r="S709" i="3"/>
  <c r="E709" i="3"/>
  <c r="F709" i="3"/>
  <c r="S710" i="3"/>
  <c r="E710" i="3"/>
  <c r="F710" i="3"/>
  <c r="S711" i="3"/>
  <c r="E711" i="3"/>
  <c r="F711" i="3"/>
  <c r="S712" i="3"/>
  <c r="E712" i="3"/>
  <c r="F712" i="3"/>
  <c r="S713" i="3"/>
  <c r="E713" i="3"/>
  <c r="F713" i="3"/>
  <c r="S714" i="3"/>
  <c r="E714" i="3"/>
  <c r="F714" i="3"/>
  <c r="S715" i="3"/>
  <c r="E715" i="3"/>
  <c r="F715" i="3"/>
  <c r="S716" i="3"/>
  <c r="E716" i="3"/>
  <c r="F716" i="3"/>
  <c r="S717" i="3"/>
  <c r="E717" i="3"/>
  <c r="F717" i="3"/>
  <c r="S718" i="3"/>
  <c r="E718" i="3"/>
  <c r="F718" i="3"/>
  <c r="S719" i="3"/>
  <c r="E719" i="3"/>
  <c r="F719" i="3"/>
  <c r="S720" i="3"/>
  <c r="E720" i="3"/>
  <c r="F720" i="3"/>
  <c r="S721" i="3"/>
  <c r="E721" i="3"/>
  <c r="F721" i="3"/>
  <c r="S722" i="3"/>
  <c r="E722" i="3"/>
  <c r="F722" i="3"/>
  <c r="S723" i="3"/>
  <c r="E723" i="3"/>
  <c r="F723" i="3"/>
  <c r="S724" i="3"/>
  <c r="E724" i="3"/>
  <c r="F724" i="3"/>
  <c r="S725" i="3"/>
  <c r="E725" i="3"/>
  <c r="F725" i="3"/>
  <c r="S726" i="3"/>
  <c r="E726" i="3"/>
  <c r="F726" i="3"/>
  <c r="S727" i="3"/>
  <c r="E727" i="3"/>
  <c r="F727" i="3"/>
  <c r="S728" i="3"/>
  <c r="E728" i="3"/>
  <c r="F728" i="3"/>
  <c r="S729" i="3"/>
  <c r="E729" i="3"/>
  <c r="F729" i="3"/>
  <c r="S730" i="3"/>
  <c r="E730" i="3"/>
  <c r="F730" i="3"/>
  <c r="S731" i="3"/>
  <c r="E731" i="3"/>
  <c r="F731" i="3"/>
  <c r="S732" i="3"/>
  <c r="E732" i="3"/>
  <c r="F732" i="3"/>
  <c r="S733" i="3"/>
  <c r="E733" i="3"/>
  <c r="F733" i="3"/>
  <c r="S734" i="3"/>
  <c r="E734" i="3"/>
  <c r="F734" i="3"/>
  <c r="S735" i="3"/>
  <c r="E735" i="3"/>
  <c r="F735" i="3"/>
  <c r="S736" i="3"/>
  <c r="E736" i="3"/>
  <c r="F736" i="3"/>
  <c r="S737" i="3"/>
  <c r="E737" i="3"/>
  <c r="F737" i="3"/>
  <c r="S738" i="3"/>
  <c r="E738" i="3"/>
  <c r="F738" i="3"/>
  <c r="S739" i="3"/>
  <c r="E739" i="3"/>
  <c r="F739" i="3"/>
  <c r="S740" i="3"/>
  <c r="E740" i="3"/>
  <c r="F740" i="3"/>
  <c r="S741" i="3"/>
  <c r="E741" i="3"/>
  <c r="F741" i="3"/>
  <c r="S742" i="3"/>
  <c r="E742" i="3"/>
  <c r="F742" i="3"/>
  <c r="S743" i="3"/>
  <c r="E743" i="3"/>
  <c r="F743" i="3"/>
  <c r="S744" i="3"/>
  <c r="E744" i="3"/>
  <c r="F744" i="3"/>
  <c r="S745" i="3"/>
  <c r="E745" i="3"/>
  <c r="F745" i="3"/>
  <c r="S746" i="3"/>
  <c r="E746" i="3"/>
  <c r="F746" i="3"/>
  <c r="S747" i="3"/>
  <c r="E747" i="3"/>
  <c r="F747" i="3"/>
  <c r="S748" i="3"/>
  <c r="E748" i="3"/>
  <c r="F748" i="3"/>
  <c r="S749" i="3"/>
  <c r="E749" i="3"/>
  <c r="F749" i="3"/>
  <c r="S750" i="3"/>
  <c r="E750" i="3"/>
  <c r="F750" i="3"/>
  <c r="S751" i="3"/>
  <c r="E751" i="3"/>
  <c r="F751" i="3"/>
  <c r="S752" i="3"/>
  <c r="E752" i="3"/>
  <c r="F752" i="3"/>
  <c r="S753" i="3"/>
  <c r="E753" i="3"/>
  <c r="F753" i="3"/>
  <c r="S754" i="3"/>
  <c r="E754" i="3"/>
  <c r="F754" i="3"/>
  <c r="S755" i="3"/>
  <c r="E755" i="3"/>
  <c r="F755" i="3"/>
  <c r="S756" i="3"/>
  <c r="E756" i="3"/>
  <c r="F756" i="3"/>
  <c r="S757" i="3"/>
  <c r="E757" i="3"/>
  <c r="F757" i="3"/>
  <c r="S758" i="3"/>
  <c r="E758" i="3"/>
  <c r="F758" i="3"/>
  <c r="S759" i="3"/>
  <c r="E759" i="3"/>
  <c r="F759" i="3"/>
  <c r="S760" i="3"/>
  <c r="E760" i="3"/>
  <c r="F760" i="3"/>
  <c r="S761" i="3"/>
  <c r="E761" i="3"/>
  <c r="F761" i="3"/>
  <c r="S762" i="3"/>
  <c r="E762" i="3"/>
  <c r="F762" i="3"/>
  <c r="S763" i="3"/>
  <c r="E763" i="3"/>
  <c r="F763" i="3"/>
  <c r="S764" i="3"/>
  <c r="E764" i="3"/>
  <c r="F764" i="3"/>
  <c r="S765" i="3"/>
  <c r="E765" i="3"/>
  <c r="F765" i="3"/>
  <c r="S766" i="3"/>
  <c r="E766" i="3"/>
  <c r="F766" i="3"/>
  <c r="S767" i="3"/>
  <c r="E767" i="3"/>
  <c r="F767" i="3"/>
  <c r="S768" i="3"/>
  <c r="E768" i="3"/>
  <c r="F768" i="3"/>
  <c r="S769" i="3"/>
  <c r="E769" i="3"/>
  <c r="F769" i="3"/>
  <c r="S770" i="3"/>
  <c r="E770" i="3"/>
  <c r="F770" i="3"/>
  <c r="S771" i="3"/>
  <c r="E771" i="3"/>
  <c r="F771" i="3"/>
  <c r="S772" i="3"/>
  <c r="E772" i="3"/>
  <c r="F772" i="3"/>
  <c r="S773" i="3"/>
  <c r="E773" i="3"/>
  <c r="F773" i="3"/>
  <c r="S774" i="3"/>
  <c r="E774" i="3"/>
  <c r="F774" i="3"/>
  <c r="S775" i="3"/>
  <c r="E775" i="3"/>
  <c r="F775" i="3"/>
  <c r="G775" i="3"/>
  <c r="Z775" i="3"/>
  <c r="S776" i="3"/>
  <c r="E776" i="3"/>
  <c r="F776" i="3"/>
  <c r="S777" i="3"/>
  <c r="E777" i="3"/>
  <c r="F777" i="3"/>
  <c r="G777" i="3"/>
  <c r="S778" i="3"/>
  <c r="E778" i="3"/>
  <c r="F778" i="3"/>
  <c r="S779" i="3"/>
  <c r="E779" i="3"/>
  <c r="F779" i="3"/>
  <c r="S780" i="3"/>
  <c r="E780" i="3"/>
  <c r="F780" i="3"/>
  <c r="S781" i="3"/>
  <c r="E781" i="3"/>
  <c r="F781" i="3"/>
  <c r="G781" i="3"/>
  <c r="S782" i="3"/>
  <c r="E782" i="3"/>
  <c r="F782" i="3"/>
  <c r="S783" i="3"/>
  <c r="E783" i="3"/>
  <c r="F783" i="3"/>
  <c r="S784" i="3"/>
  <c r="E784" i="3"/>
  <c r="F784" i="3"/>
  <c r="S785" i="3"/>
  <c r="E785" i="3"/>
  <c r="F785" i="3"/>
  <c r="G785" i="3"/>
  <c r="S786" i="3"/>
  <c r="E786" i="3"/>
  <c r="F786" i="3"/>
  <c r="S787" i="3"/>
  <c r="E787" i="3"/>
  <c r="F787" i="3"/>
  <c r="Z787" i="3"/>
  <c r="S788" i="3"/>
  <c r="E788" i="3"/>
  <c r="F788" i="3"/>
  <c r="S789" i="3"/>
  <c r="E789" i="3"/>
  <c r="F789" i="3"/>
  <c r="G789" i="3"/>
  <c r="S790" i="3"/>
  <c r="E790" i="3"/>
  <c r="F790" i="3"/>
  <c r="S791" i="3"/>
  <c r="E791" i="3"/>
  <c r="F791" i="3"/>
  <c r="G791" i="3"/>
  <c r="Z791" i="3"/>
  <c r="S792" i="3"/>
  <c r="E792" i="3"/>
  <c r="F792" i="3"/>
  <c r="S793" i="3"/>
  <c r="E793" i="3"/>
  <c r="F793" i="3"/>
  <c r="G793" i="3"/>
  <c r="S794" i="3"/>
  <c r="E794" i="3"/>
  <c r="F794" i="3"/>
  <c r="S795" i="3"/>
  <c r="E795" i="3"/>
  <c r="F795" i="3"/>
  <c r="S796" i="3"/>
  <c r="E796" i="3"/>
  <c r="F796" i="3"/>
  <c r="S797" i="3"/>
  <c r="E797" i="3"/>
  <c r="F797" i="3"/>
  <c r="G797" i="3"/>
  <c r="S798" i="3"/>
  <c r="E798" i="3"/>
  <c r="F798" i="3"/>
  <c r="S799" i="3"/>
  <c r="E799" i="3"/>
  <c r="F799" i="3"/>
  <c r="S800" i="3"/>
  <c r="E800" i="3"/>
  <c r="F800" i="3"/>
  <c r="S801" i="3"/>
  <c r="E801" i="3"/>
  <c r="F801" i="3"/>
  <c r="G801" i="3"/>
  <c r="S802" i="3"/>
  <c r="E802" i="3"/>
  <c r="F802" i="3"/>
  <c r="S803" i="3"/>
  <c r="E803" i="3"/>
  <c r="F803" i="3"/>
  <c r="Z803" i="3"/>
  <c r="G803" i="3"/>
  <c r="S804" i="3"/>
  <c r="E804" i="3"/>
  <c r="F804" i="3"/>
  <c r="S805" i="3"/>
  <c r="E805" i="3"/>
  <c r="F805" i="3"/>
  <c r="G805" i="3"/>
  <c r="S806" i="3"/>
  <c r="E806" i="3"/>
  <c r="F806" i="3"/>
  <c r="S807" i="3"/>
  <c r="E807" i="3"/>
  <c r="F807" i="3"/>
  <c r="G807" i="3"/>
  <c r="S808" i="3"/>
  <c r="E808" i="3"/>
  <c r="F808" i="3"/>
  <c r="S809" i="3"/>
  <c r="E809" i="3"/>
  <c r="F809" i="3"/>
  <c r="G809" i="3"/>
  <c r="S810" i="3"/>
  <c r="E810" i="3"/>
  <c r="F810" i="3"/>
  <c r="S811" i="3"/>
  <c r="E811" i="3"/>
  <c r="F811" i="3"/>
  <c r="S812" i="3"/>
  <c r="E812" i="3"/>
  <c r="F812" i="3"/>
  <c r="S813" i="3"/>
  <c r="E813" i="3"/>
  <c r="F813" i="3"/>
  <c r="G813" i="3"/>
  <c r="S814" i="3"/>
  <c r="E814" i="3"/>
  <c r="F814" i="3"/>
  <c r="S815" i="3"/>
  <c r="E815" i="3"/>
  <c r="F815" i="3"/>
  <c r="S816" i="3"/>
  <c r="E816" i="3"/>
  <c r="F816" i="3"/>
  <c r="S817" i="3"/>
  <c r="E817" i="3"/>
  <c r="F817" i="3"/>
  <c r="G817" i="3"/>
  <c r="S818" i="3"/>
  <c r="E818" i="3"/>
  <c r="F818" i="3"/>
  <c r="S819" i="3"/>
  <c r="E819" i="3"/>
  <c r="F819" i="3"/>
  <c r="Z819" i="3"/>
  <c r="S820" i="3"/>
  <c r="E820" i="3"/>
  <c r="F820" i="3"/>
  <c r="S821" i="3"/>
  <c r="E821" i="3"/>
  <c r="F821" i="3"/>
  <c r="S822" i="3"/>
  <c r="E822" i="3"/>
  <c r="F822" i="3"/>
  <c r="S823" i="3"/>
  <c r="E823" i="3"/>
  <c r="F823" i="3"/>
  <c r="G823" i="3"/>
  <c r="Z823" i="3"/>
  <c r="S824" i="3"/>
  <c r="E824" i="3"/>
  <c r="F824" i="3"/>
  <c r="S825" i="3"/>
  <c r="E825" i="3"/>
  <c r="F825" i="3"/>
  <c r="G825" i="3"/>
  <c r="S826" i="3"/>
  <c r="E826" i="3"/>
  <c r="F826" i="3"/>
  <c r="S827" i="3"/>
  <c r="E827" i="3"/>
  <c r="F827" i="3"/>
  <c r="S828" i="3"/>
  <c r="E828" i="3"/>
  <c r="F828" i="3"/>
  <c r="S829" i="3"/>
  <c r="E829" i="3"/>
  <c r="F829" i="3"/>
  <c r="G829" i="3"/>
  <c r="S830" i="3"/>
  <c r="E830" i="3"/>
  <c r="F830" i="3"/>
  <c r="S831" i="3"/>
  <c r="E831" i="3"/>
  <c r="F831" i="3"/>
  <c r="S832" i="3"/>
  <c r="E832" i="3"/>
  <c r="F832" i="3"/>
  <c r="S833" i="3"/>
  <c r="E833" i="3"/>
  <c r="F833" i="3"/>
  <c r="G833" i="3"/>
  <c r="S834" i="3"/>
  <c r="E834" i="3"/>
  <c r="F834" i="3"/>
  <c r="S835" i="3"/>
  <c r="E835" i="3"/>
  <c r="F835" i="3"/>
  <c r="Z835" i="3"/>
  <c r="G835" i="3"/>
  <c r="S836" i="3"/>
  <c r="E836" i="3"/>
  <c r="F836" i="3"/>
  <c r="S837" i="3"/>
  <c r="E837" i="3"/>
  <c r="F837" i="3"/>
  <c r="G837" i="3"/>
  <c r="S838" i="3"/>
  <c r="E838" i="3"/>
  <c r="F838" i="3"/>
  <c r="S839" i="3"/>
  <c r="E839" i="3"/>
  <c r="F839" i="3"/>
  <c r="G839" i="3"/>
  <c r="Z839" i="3"/>
  <c r="S840" i="3"/>
  <c r="E840" i="3"/>
  <c r="F840" i="3"/>
  <c r="S841" i="3"/>
  <c r="E841" i="3"/>
  <c r="F841" i="3"/>
  <c r="G841" i="3"/>
  <c r="S842" i="3"/>
  <c r="E842" i="3"/>
  <c r="F842" i="3"/>
  <c r="S843" i="3"/>
  <c r="E843" i="3"/>
  <c r="F843" i="3"/>
  <c r="S844" i="3"/>
  <c r="E844" i="3"/>
  <c r="F844" i="3"/>
  <c r="S845" i="3"/>
  <c r="E845" i="3"/>
  <c r="F845" i="3"/>
  <c r="G845" i="3"/>
  <c r="S846" i="3"/>
  <c r="E846" i="3"/>
  <c r="F846" i="3"/>
  <c r="S847" i="3"/>
  <c r="E847" i="3"/>
  <c r="F847" i="3"/>
  <c r="S848" i="3"/>
  <c r="E848" i="3"/>
  <c r="F848" i="3"/>
  <c r="S849" i="3"/>
  <c r="E849" i="3"/>
  <c r="F849" i="3"/>
  <c r="G849" i="3"/>
  <c r="S850" i="3"/>
  <c r="E850" i="3"/>
  <c r="F850" i="3"/>
  <c r="S851" i="3"/>
  <c r="E851" i="3"/>
  <c r="F851" i="3"/>
  <c r="Z851" i="3"/>
  <c r="G851" i="3"/>
  <c r="S852" i="3"/>
  <c r="E852" i="3"/>
  <c r="F852" i="3"/>
  <c r="S853" i="3"/>
  <c r="E853" i="3"/>
  <c r="F853" i="3"/>
  <c r="G853" i="3"/>
  <c r="S854" i="3"/>
  <c r="E854" i="3"/>
  <c r="F854" i="3"/>
  <c r="S855" i="3"/>
  <c r="E855" i="3"/>
  <c r="F855" i="3"/>
  <c r="G855" i="3"/>
  <c r="Z855" i="3"/>
  <c r="S856" i="3"/>
  <c r="E856" i="3"/>
  <c r="F856" i="3"/>
  <c r="S857" i="3"/>
  <c r="E857" i="3"/>
  <c r="F857" i="3"/>
  <c r="G857" i="3"/>
  <c r="S858" i="3"/>
  <c r="E858" i="3"/>
  <c r="F858" i="3"/>
  <c r="S859" i="3"/>
  <c r="E859" i="3"/>
  <c r="F859" i="3"/>
  <c r="S860" i="3"/>
  <c r="E860" i="3"/>
  <c r="F860" i="3"/>
  <c r="S861" i="3"/>
  <c r="E861" i="3"/>
  <c r="F861" i="3"/>
  <c r="G861" i="3"/>
  <c r="S862" i="3"/>
  <c r="E862" i="3"/>
  <c r="F862" i="3"/>
  <c r="S863" i="3"/>
  <c r="E863" i="3"/>
  <c r="F863" i="3"/>
  <c r="S864" i="3"/>
  <c r="E864" i="3"/>
  <c r="F864" i="3"/>
  <c r="G864" i="3"/>
  <c r="S865" i="3"/>
  <c r="E865" i="3"/>
  <c r="F865" i="3"/>
  <c r="S866" i="3"/>
  <c r="E866" i="3"/>
  <c r="F866" i="3"/>
  <c r="S867" i="3"/>
  <c r="S868" i="3"/>
  <c r="S869" i="3"/>
  <c r="Z869" i="3"/>
  <c r="S870" i="3"/>
  <c r="Z870" i="3"/>
  <c r="S871" i="3"/>
  <c r="S872" i="3"/>
  <c r="S873" i="3"/>
  <c r="S874" i="3"/>
  <c r="S875" i="3"/>
  <c r="S876" i="3"/>
  <c r="S877" i="3"/>
  <c r="Z877" i="3"/>
  <c r="S879" i="3"/>
  <c r="S880" i="3"/>
  <c r="S881" i="3"/>
  <c r="Z881" i="3"/>
  <c r="S882" i="3"/>
  <c r="S883" i="3"/>
  <c r="S884" i="3"/>
  <c r="S885" i="3"/>
  <c r="S886" i="3"/>
  <c r="Z886" i="3"/>
  <c r="S887" i="3"/>
  <c r="S888" i="3"/>
  <c r="S889" i="3"/>
  <c r="S890" i="3"/>
  <c r="S891" i="3"/>
  <c r="S892" i="3"/>
  <c r="BT11" i="3"/>
  <c r="CK11" i="3"/>
  <c r="BT12" i="3"/>
  <c r="CK12" i="3"/>
  <c r="AB13" i="3"/>
  <c r="AD13" i="3"/>
  <c r="BB13" i="3"/>
  <c r="BT13" i="3"/>
  <c r="CK13" i="3"/>
  <c r="AB14" i="3"/>
  <c r="BB14" i="3"/>
  <c r="BT14" i="3"/>
  <c r="CK14" i="3"/>
  <c r="BT15" i="3"/>
  <c r="CK15" i="3"/>
  <c r="F16" i="3"/>
  <c r="F17" i="3" s="1"/>
  <c r="AB16" i="3"/>
  <c r="BB16" i="3"/>
  <c r="BT16" i="3"/>
  <c r="CK16" i="3"/>
  <c r="C17" i="3"/>
  <c r="AB17" i="3"/>
  <c r="BB17" i="3"/>
  <c r="BT17" i="3"/>
  <c r="CK17" i="3"/>
  <c r="BT18" i="3"/>
  <c r="CK18" i="3"/>
  <c r="BT19" i="3"/>
  <c r="CK19" i="3"/>
  <c r="BT20" i="3"/>
  <c r="CK20" i="3"/>
  <c r="Q21" i="3"/>
  <c r="AY21" i="3"/>
  <c r="BT21" i="3"/>
  <c r="CK21" i="3"/>
  <c r="Q22" i="3"/>
  <c r="AY22" i="3"/>
  <c r="BT22" i="3"/>
  <c r="CK22" i="3"/>
  <c r="H23" i="3"/>
  <c r="Q23" i="3"/>
  <c r="AC23" i="3"/>
  <c r="AY23" i="3"/>
  <c r="BT23" i="3"/>
  <c r="CK23" i="3"/>
  <c r="Q24" i="3"/>
  <c r="AY24" i="3"/>
  <c r="BT24" i="3"/>
  <c r="CK24" i="3"/>
  <c r="Q25" i="3"/>
  <c r="AY25" i="3"/>
  <c r="BT25" i="3"/>
  <c r="CK25" i="3"/>
  <c r="Q26" i="3"/>
  <c r="AY26" i="3"/>
  <c r="BT26" i="3"/>
  <c r="CK26" i="3"/>
  <c r="H27" i="3"/>
  <c r="Q27" i="3"/>
  <c r="AC27" i="3"/>
  <c r="AY27" i="3"/>
  <c r="BT27" i="3"/>
  <c r="CK27" i="3"/>
  <c r="Q28" i="3"/>
  <c r="AY28" i="3"/>
  <c r="BT28" i="3"/>
  <c r="CK28" i="3"/>
  <c r="Q29" i="3"/>
  <c r="AY29" i="3"/>
  <c r="BT29" i="3"/>
  <c r="CK29" i="3"/>
  <c r="Q30" i="3"/>
  <c r="AY30" i="3"/>
  <c r="BT30" i="3"/>
  <c r="CK30" i="3"/>
  <c r="H31" i="3"/>
  <c r="Q31" i="3"/>
  <c r="AC31" i="3"/>
  <c r="AY31" i="3"/>
  <c r="BT31" i="3"/>
  <c r="CK31" i="3"/>
  <c r="Q32" i="3"/>
  <c r="AY32" i="3"/>
  <c r="BT32" i="3"/>
  <c r="CK32" i="3"/>
  <c r="Q33" i="3"/>
  <c r="AY33" i="3"/>
  <c r="BT33" i="3"/>
  <c r="CK33" i="3"/>
  <c r="Q34" i="3"/>
  <c r="AY34" i="3"/>
  <c r="BT34" i="3"/>
  <c r="CK34" i="3"/>
  <c r="H35" i="3"/>
  <c r="Q35" i="3"/>
  <c r="AC35" i="3"/>
  <c r="AY35" i="3"/>
  <c r="BT35" i="3"/>
  <c r="CK35" i="3"/>
  <c r="Q36" i="3"/>
  <c r="AY36" i="3"/>
  <c r="BT36" i="3"/>
  <c r="CK36" i="3"/>
  <c r="Q37" i="3"/>
  <c r="AY37" i="3"/>
  <c r="BT37" i="3"/>
  <c r="CK37" i="3"/>
  <c r="Q38" i="3"/>
  <c r="AY38" i="3"/>
  <c r="BT38" i="3"/>
  <c r="CK38" i="3"/>
  <c r="H39" i="3"/>
  <c r="Q39" i="3"/>
  <c r="AC39" i="3"/>
  <c r="AY39" i="3"/>
  <c r="BT39" i="3"/>
  <c r="CK39" i="3"/>
  <c r="Q40" i="3"/>
  <c r="AY40" i="3"/>
  <c r="BT40" i="3"/>
  <c r="CK40" i="3"/>
  <c r="Q41" i="3"/>
  <c r="AY41" i="3"/>
  <c r="BT41" i="3"/>
  <c r="CK41" i="3"/>
  <c r="Q42" i="3"/>
  <c r="AY42" i="3"/>
  <c r="BT42" i="3"/>
  <c r="CK42" i="3"/>
  <c r="H43" i="3"/>
  <c r="Q43" i="3"/>
  <c r="AC43" i="3"/>
  <c r="AY43" i="3"/>
  <c r="BT43" i="3"/>
  <c r="CK43" i="3"/>
  <c r="Q44" i="3"/>
  <c r="AY44" i="3"/>
  <c r="BT44" i="3"/>
  <c r="CK44" i="3"/>
  <c r="Q45" i="3"/>
  <c r="AY45" i="3"/>
  <c r="BT45" i="3"/>
  <c r="CK45" i="3"/>
  <c r="Q46" i="3"/>
  <c r="AY46" i="3"/>
  <c r="BT46" i="3"/>
  <c r="CK46" i="3"/>
  <c r="H47" i="3"/>
  <c r="Q47" i="3"/>
  <c r="AC47" i="3"/>
  <c r="AY47" i="3"/>
  <c r="BT47" i="3"/>
  <c r="CK47" i="3"/>
  <c r="Q48" i="3"/>
  <c r="AY48" i="3"/>
  <c r="BT48" i="3"/>
  <c r="CK48" i="3"/>
  <c r="Q49" i="3"/>
  <c r="AY49" i="3"/>
  <c r="BT49" i="3"/>
  <c r="CK49" i="3"/>
  <c r="Q50" i="3"/>
  <c r="AY50" i="3"/>
  <c r="BT50" i="3"/>
  <c r="CK50" i="3"/>
  <c r="H51" i="3"/>
  <c r="Q51" i="3"/>
  <c r="AC51" i="3"/>
  <c r="AY51" i="3"/>
  <c r="BT51" i="3"/>
  <c r="CK51" i="3"/>
  <c r="Q52" i="3"/>
  <c r="AY52" i="3"/>
  <c r="BT52" i="3"/>
  <c r="CK52" i="3"/>
  <c r="Q53" i="3"/>
  <c r="AY53" i="3"/>
  <c r="BT53" i="3"/>
  <c r="CK53" i="3"/>
  <c r="Q54" i="3"/>
  <c r="AY54" i="3"/>
  <c r="BT54" i="3"/>
  <c r="CK54" i="3"/>
  <c r="H55" i="3"/>
  <c r="Q55" i="3"/>
  <c r="AC55" i="3"/>
  <c r="AY55" i="3"/>
  <c r="BT55" i="3"/>
  <c r="CK55" i="3"/>
  <c r="Q56" i="3"/>
  <c r="AY56" i="3"/>
  <c r="BT56" i="3"/>
  <c r="CK56" i="3"/>
  <c r="Q57" i="3"/>
  <c r="AY57" i="3"/>
  <c r="BT57" i="3"/>
  <c r="CK57" i="3"/>
  <c r="Q58" i="3"/>
  <c r="AY58" i="3"/>
  <c r="BT58" i="3"/>
  <c r="CK58" i="3"/>
  <c r="H59" i="3"/>
  <c r="Q59" i="3"/>
  <c r="AC59" i="3"/>
  <c r="AY59" i="3"/>
  <c r="BT59" i="3"/>
  <c r="CK59" i="3"/>
  <c r="Q60" i="3"/>
  <c r="AY60" i="3"/>
  <c r="BT60" i="3"/>
  <c r="CK60" i="3"/>
  <c r="Q61" i="3"/>
  <c r="AY61" i="3"/>
  <c r="BT61" i="3"/>
  <c r="CK61" i="3"/>
  <c r="Q62" i="3"/>
  <c r="AY62" i="3"/>
  <c r="BT62" i="3"/>
  <c r="CK62" i="3"/>
  <c r="H63" i="3"/>
  <c r="Q63" i="3"/>
  <c r="AC63" i="3"/>
  <c r="AY63" i="3"/>
  <c r="BT63" i="3"/>
  <c r="CK63" i="3"/>
  <c r="Q64" i="3"/>
  <c r="AY64" i="3"/>
  <c r="BT64" i="3"/>
  <c r="CK64" i="3"/>
  <c r="Q65" i="3"/>
  <c r="AY65" i="3"/>
  <c r="BT65" i="3"/>
  <c r="CK65" i="3"/>
  <c r="Q66" i="3"/>
  <c r="AY66" i="3"/>
  <c r="BT66" i="3"/>
  <c r="CK66" i="3"/>
  <c r="H67" i="3"/>
  <c r="Q67" i="3"/>
  <c r="AC67" i="3"/>
  <c r="AY67" i="3"/>
  <c r="BT67" i="3"/>
  <c r="CK67" i="3"/>
  <c r="Q68" i="3"/>
  <c r="AY68" i="3"/>
  <c r="BT68" i="3"/>
  <c r="CK68" i="3"/>
  <c r="Q69" i="3"/>
  <c r="AY69" i="3"/>
  <c r="BT69" i="3"/>
  <c r="CK69" i="3"/>
  <c r="Q70" i="3"/>
  <c r="AY70" i="3"/>
  <c r="BT70" i="3"/>
  <c r="CK70" i="3"/>
  <c r="H71" i="3"/>
  <c r="Q71" i="3"/>
  <c r="AC71" i="3"/>
  <c r="AY71" i="3"/>
  <c r="BT71" i="3"/>
  <c r="CK71" i="3"/>
  <c r="Q72" i="3"/>
  <c r="AY72" i="3"/>
  <c r="BT72" i="3"/>
  <c r="CK72" i="3"/>
  <c r="Q73" i="3"/>
  <c r="AY73" i="3"/>
  <c r="BT73" i="3"/>
  <c r="CK73" i="3"/>
  <c r="Q74" i="3"/>
  <c r="AY74" i="3"/>
  <c r="BT74" i="3"/>
  <c r="CK74" i="3"/>
  <c r="H75" i="3"/>
  <c r="Q75" i="3"/>
  <c r="AC75" i="3"/>
  <c r="AY75" i="3"/>
  <c r="BT75" i="3"/>
  <c r="CK75" i="3"/>
  <c r="Q76" i="3"/>
  <c r="AY76" i="3"/>
  <c r="BT76" i="3"/>
  <c r="CK76" i="3"/>
  <c r="Q77" i="3"/>
  <c r="AY77" i="3"/>
  <c r="BT77" i="3"/>
  <c r="CK77" i="3"/>
  <c r="Q78" i="3"/>
  <c r="AY78" i="3"/>
  <c r="BT78" i="3"/>
  <c r="CK78" i="3"/>
  <c r="H79" i="3"/>
  <c r="Q79" i="3"/>
  <c r="AC79" i="3"/>
  <c r="AY79" i="3"/>
  <c r="BT79" i="3"/>
  <c r="CK79" i="3"/>
  <c r="Q80" i="3"/>
  <c r="AY80" i="3"/>
  <c r="BT80" i="3"/>
  <c r="CK80" i="3"/>
  <c r="Q81" i="3"/>
  <c r="AY81" i="3"/>
  <c r="BT81" i="3"/>
  <c r="CK81" i="3"/>
  <c r="Q82" i="3"/>
  <c r="AY82" i="3"/>
  <c r="BT82" i="3"/>
  <c r="CK82" i="3"/>
  <c r="H83" i="3"/>
  <c r="Q83" i="3"/>
  <c r="AC83" i="3"/>
  <c r="AY83" i="3"/>
  <c r="BT83" i="3"/>
  <c r="CK83" i="3"/>
  <c r="Q84" i="3"/>
  <c r="AY84" i="3"/>
  <c r="BT84" i="3"/>
  <c r="CK84" i="3"/>
  <c r="Q85" i="3"/>
  <c r="AY85" i="3"/>
  <c r="BT85" i="3"/>
  <c r="CK85" i="3"/>
  <c r="Q86" i="3"/>
  <c r="AY86" i="3"/>
  <c r="BT86" i="3"/>
  <c r="CK86" i="3"/>
  <c r="H87" i="3"/>
  <c r="Q87" i="3"/>
  <c r="AC87" i="3"/>
  <c r="AY87" i="3"/>
  <c r="BT87" i="3"/>
  <c r="CK87" i="3"/>
  <c r="Q88" i="3"/>
  <c r="AY88" i="3"/>
  <c r="BT88" i="3"/>
  <c r="CK88" i="3"/>
  <c r="Q89" i="3"/>
  <c r="AY89" i="3"/>
  <c r="BT89" i="3"/>
  <c r="CK89" i="3"/>
  <c r="Q90" i="3"/>
  <c r="AY90" i="3"/>
  <c r="BT90" i="3"/>
  <c r="CK90" i="3"/>
  <c r="H91" i="3"/>
  <c r="Q91" i="3"/>
  <c r="AC91" i="3"/>
  <c r="AY91" i="3"/>
  <c r="BT91" i="3"/>
  <c r="CK91" i="3"/>
  <c r="Q92" i="3"/>
  <c r="AY92" i="3"/>
  <c r="BT92" i="3"/>
  <c r="CK92" i="3"/>
  <c r="Q93" i="3"/>
  <c r="AY93" i="3"/>
  <c r="BT93" i="3"/>
  <c r="CK93" i="3"/>
  <c r="Q94" i="3"/>
  <c r="AY94" i="3"/>
  <c r="BT94" i="3"/>
  <c r="CK94" i="3"/>
  <c r="Q95" i="3"/>
  <c r="AY95" i="3"/>
  <c r="BT95" i="3"/>
  <c r="CK95" i="3"/>
  <c r="Q96" i="3"/>
  <c r="AY96" i="3"/>
  <c r="BT96" i="3"/>
  <c r="CK96" i="3"/>
  <c r="Q97" i="3"/>
  <c r="AY97" i="3"/>
  <c r="BT97" i="3"/>
  <c r="CK97" i="3"/>
  <c r="Q98" i="3"/>
  <c r="AY98" i="3"/>
  <c r="BT98" i="3"/>
  <c r="CK98" i="3"/>
  <c r="Q99" i="3"/>
  <c r="AY99" i="3"/>
  <c r="BT99" i="3"/>
  <c r="CK99" i="3"/>
  <c r="Q100" i="3"/>
  <c r="AY100" i="3"/>
  <c r="BT100" i="3"/>
  <c r="CK100" i="3"/>
  <c r="Q101" i="3"/>
  <c r="AY101" i="3"/>
  <c r="BT101" i="3"/>
  <c r="CK101" i="3"/>
  <c r="Q102" i="3"/>
  <c r="AY102" i="3"/>
  <c r="BT102" i="3"/>
  <c r="CK102" i="3"/>
  <c r="Q103" i="3"/>
  <c r="AY103" i="3"/>
  <c r="BT103" i="3"/>
  <c r="CK103" i="3"/>
  <c r="Q104" i="3"/>
  <c r="AY104" i="3"/>
  <c r="BT104" i="3"/>
  <c r="CK104" i="3"/>
  <c r="Q105" i="3"/>
  <c r="AY105" i="3"/>
  <c r="BT105" i="3"/>
  <c r="CK105" i="3"/>
  <c r="Q106" i="3"/>
  <c r="AY106" i="3"/>
  <c r="BT106" i="3"/>
  <c r="CK106" i="3"/>
  <c r="Q107" i="3"/>
  <c r="AY107" i="3"/>
  <c r="BT107" i="3"/>
  <c r="CK107" i="3"/>
  <c r="Q108" i="3"/>
  <c r="AY108" i="3"/>
  <c r="BT108" i="3"/>
  <c r="CK108" i="3"/>
  <c r="Q109" i="3"/>
  <c r="AY109" i="3"/>
  <c r="BT109" i="3"/>
  <c r="CK109" i="3"/>
  <c r="Q110" i="3"/>
  <c r="AY110" i="3"/>
  <c r="BT110" i="3"/>
  <c r="CK110" i="3"/>
  <c r="Q111" i="3"/>
  <c r="AY111" i="3"/>
  <c r="BT111" i="3"/>
  <c r="CK111" i="3"/>
  <c r="Q112" i="3"/>
  <c r="AY112" i="3"/>
  <c r="BT112" i="3"/>
  <c r="CK112" i="3"/>
  <c r="Q113" i="3"/>
  <c r="AY113" i="3"/>
  <c r="BT113" i="3"/>
  <c r="CK113" i="3"/>
  <c r="Q114" i="3"/>
  <c r="AY114" i="3"/>
  <c r="BT114" i="3"/>
  <c r="CK114" i="3"/>
  <c r="Q115" i="3"/>
  <c r="AY115" i="3"/>
  <c r="BT115" i="3"/>
  <c r="CK115" i="3"/>
  <c r="Q116" i="3"/>
  <c r="AY116" i="3"/>
  <c r="BT116" i="3"/>
  <c r="CK116" i="3"/>
  <c r="Q117" i="3"/>
  <c r="AY117" i="3"/>
  <c r="BT117" i="3"/>
  <c r="CK117" i="3"/>
  <c r="Q118" i="3"/>
  <c r="AY118" i="3"/>
  <c r="BT118" i="3"/>
  <c r="CK118" i="3"/>
  <c r="Q119" i="3"/>
  <c r="AY119" i="3"/>
  <c r="BT119" i="3"/>
  <c r="CK119" i="3"/>
  <c r="Q120" i="3"/>
  <c r="AY120" i="3"/>
  <c r="BT120" i="3"/>
  <c r="CK120" i="3"/>
  <c r="Q121" i="3"/>
  <c r="AY121" i="3"/>
  <c r="BT121" i="3"/>
  <c r="CK121" i="3"/>
  <c r="Q122" i="3"/>
  <c r="AY122" i="3"/>
  <c r="BT122" i="3"/>
  <c r="CK122" i="3"/>
  <c r="Q123" i="3"/>
  <c r="AY123" i="3"/>
  <c r="Q124" i="3"/>
  <c r="AY124" i="3"/>
  <c r="Q125" i="3"/>
  <c r="AY125" i="3"/>
  <c r="Q126" i="3"/>
  <c r="AY126" i="3"/>
  <c r="Q127" i="3"/>
  <c r="AY127" i="3"/>
  <c r="Q128" i="3"/>
  <c r="AY128" i="3"/>
  <c r="Q129" i="3"/>
  <c r="AY129" i="3"/>
  <c r="Q130" i="3"/>
  <c r="AY130" i="3"/>
  <c r="Q131" i="3"/>
  <c r="AY131" i="3"/>
  <c r="Q132" i="3"/>
  <c r="AY132" i="3"/>
  <c r="Q133" i="3"/>
  <c r="AY133" i="3"/>
  <c r="Q134" i="3"/>
  <c r="AY134" i="3"/>
  <c r="Q135" i="3"/>
  <c r="AY135" i="3"/>
  <c r="Q136" i="3"/>
  <c r="AY136" i="3"/>
  <c r="Q137" i="3"/>
  <c r="AY137" i="3"/>
  <c r="Q138" i="3"/>
  <c r="AY138" i="3"/>
  <c r="Q139" i="3"/>
  <c r="AY139" i="3"/>
  <c r="Q140" i="3"/>
  <c r="AY140" i="3"/>
  <c r="Q141" i="3"/>
  <c r="AY141" i="3"/>
  <c r="Q142" i="3"/>
  <c r="AY142" i="3"/>
  <c r="Q143" i="3"/>
  <c r="AY143" i="3"/>
  <c r="Q144" i="3"/>
  <c r="AY144" i="3"/>
  <c r="Q145" i="3"/>
  <c r="AY145" i="3"/>
  <c r="Q146" i="3"/>
  <c r="AY146" i="3"/>
  <c r="Q147" i="3"/>
  <c r="AY147" i="3"/>
  <c r="Q148" i="3"/>
  <c r="AY148" i="3"/>
  <c r="Q149" i="3"/>
  <c r="AY149" i="3"/>
  <c r="Q150" i="3"/>
  <c r="AY150" i="3"/>
  <c r="Q151" i="3"/>
  <c r="AY151" i="3"/>
  <c r="Q152" i="3"/>
  <c r="AY152" i="3"/>
  <c r="Q153" i="3"/>
  <c r="AY153" i="3"/>
  <c r="Q154" i="3"/>
  <c r="AY154" i="3"/>
  <c r="Q155" i="3"/>
  <c r="AY155" i="3"/>
  <c r="Q156" i="3"/>
  <c r="AY156" i="3"/>
  <c r="Q157" i="3"/>
  <c r="AY157" i="3"/>
  <c r="Q158" i="3"/>
  <c r="AY158" i="3"/>
  <c r="Q159" i="3"/>
  <c r="AY159" i="3"/>
  <c r="Q160" i="3"/>
  <c r="AY160" i="3"/>
  <c r="Q161" i="3"/>
  <c r="AY161" i="3"/>
  <c r="Q162" i="3"/>
  <c r="AY162" i="3"/>
  <c r="Q163" i="3"/>
  <c r="AY163" i="3"/>
  <c r="Q164" i="3"/>
  <c r="AY164" i="3"/>
  <c r="Q165" i="3"/>
  <c r="AY165" i="3"/>
  <c r="Q166" i="3"/>
  <c r="AY166" i="3"/>
  <c r="Q167" i="3"/>
  <c r="AY167" i="3"/>
  <c r="Q168" i="3"/>
  <c r="AY168" i="3"/>
  <c r="Q169" i="3"/>
  <c r="AY169" i="3"/>
  <c r="Q170" i="3"/>
  <c r="AY170" i="3"/>
  <c r="Q171" i="3"/>
  <c r="AY171" i="3"/>
  <c r="Q172" i="3"/>
  <c r="AY172" i="3"/>
  <c r="Q173" i="3"/>
  <c r="AY173" i="3"/>
  <c r="Q174" i="3"/>
  <c r="AY174" i="3"/>
  <c r="Q175" i="3"/>
  <c r="AY175" i="3"/>
  <c r="Q176" i="3"/>
  <c r="AY176" i="3"/>
  <c r="Q177" i="3"/>
  <c r="AY177" i="3"/>
  <c r="Q178" i="3"/>
  <c r="AY178" i="3"/>
  <c r="Q179" i="3"/>
  <c r="AY179" i="3"/>
  <c r="Q180" i="3"/>
  <c r="AY180" i="3"/>
  <c r="Q181" i="3"/>
  <c r="AY181" i="3"/>
  <c r="Q182" i="3"/>
  <c r="AY182" i="3"/>
  <c r="Q183" i="3"/>
  <c r="AY183" i="3"/>
  <c r="Q184" i="3"/>
  <c r="AY184" i="3"/>
  <c r="Q185" i="3"/>
  <c r="AY185" i="3"/>
  <c r="Q186" i="3"/>
  <c r="AY186" i="3"/>
  <c r="Q187" i="3"/>
  <c r="AY187" i="3"/>
  <c r="Q188" i="3"/>
  <c r="AY188" i="3"/>
  <c r="Q189" i="3"/>
  <c r="AY189" i="3"/>
  <c r="Q190" i="3"/>
  <c r="AY190" i="3"/>
  <c r="Q191" i="3"/>
  <c r="AY191" i="3"/>
  <c r="Q192" i="3"/>
  <c r="AY192" i="3"/>
  <c r="Q193" i="3"/>
  <c r="AY193" i="3"/>
  <c r="Q194" i="3"/>
  <c r="AY194" i="3"/>
  <c r="Q195" i="3"/>
  <c r="AY195" i="3"/>
  <c r="Q196" i="3"/>
  <c r="AY196" i="3"/>
  <c r="Q197" i="3"/>
  <c r="AY197" i="3"/>
  <c r="Q198" i="3"/>
  <c r="AY198" i="3"/>
  <c r="Q199" i="3"/>
  <c r="AY199" i="3"/>
  <c r="H200" i="3"/>
  <c r="Q200" i="3"/>
  <c r="AC200" i="3"/>
  <c r="AY200" i="3"/>
  <c r="Q201" i="3"/>
  <c r="AY201" i="3"/>
  <c r="Q202" i="3"/>
  <c r="AY202" i="3"/>
  <c r="Q203" i="3"/>
  <c r="AY203" i="3"/>
  <c r="Q204" i="3"/>
  <c r="AY204" i="3"/>
  <c r="Q205" i="3"/>
  <c r="AY205" i="3"/>
  <c r="Q206" i="3"/>
  <c r="AY206" i="3"/>
  <c r="H207" i="3"/>
  <c r="Q207" i="3"/>
  <c r="AC207" i="3"/>
  <c r="AY207" i="3"/>
  <c r="H208" i="3"/>
  <c r="Q208" i="3"/>
  <c r="AC208" i="3"/>
  <c r="AY208" i="3"/>
  <c r="Q209" i="3"/>
  <c r="AY209" i="3"/>
  <c r="Q210" i="3"/>
  <c r="AY210" i="3"/>
  <c r="Q211" i="3"/>
  <c r="AY211" i="3"/>
  <c r="H212" i="3"/>
  <c r="Q212" i="3"/>
  <c r="AC212" i="3"/>
  <c r="AY212" i="3"/>
  <c r="Q213" i="3"/>
  <c r="AY213" i="3"/>
  <c r="Q214" i="3"/>
  <c r="AY214" i="3"/>
  <c r="Q215" i="3"/>
  <c r="AY215" i="3"/>
  <c r="H216" i="3"/>
  <c r="Q216" i="3"/>
  <c r="AC216" i="3"/>
  <c r="AY216" i="3"/>
  <c r="Q217" i="3"/>
  <c r="AY217" i="3"/>
  <c r="Q218" i="3"/>
  <c r="AY218" i="3"/>
  <c r="Q219" i="3"/>
  <c r="AY219" i="3"/>
  <c r="Q220" i="3"/>
  <c r="AY220" i="3"/>
  <c r="Q221" i="3"/>
  <c r="AY221" i="3"/>
  <c r="Q222" i="3"/>
  <c r="AY222" i="3"/>
  <c r="H223" i="3"/>
  <c r="Q223" i="3"/>
  <c r="AC223" i="3"/>
  <c r="AY223" i="3"/>
  <c r="Q224" i="3"/>
  <c r="AY224" i="3"/>
  <c r="Q225" i="3"/>
  <c r="AY225" i="3"/>
  <c r="Q226" i="3"/>
  <c r="AY226" i="3"/>
  <c r="Q227" i="3"/>
  <c r="AY227" i="3"/>
  <c r="Q228" i="3"/>
  <c r="AY228" i="3"/>
  <c r="H229" i="3"/>
  <c r="Q229" i="3"/>
  <c r="AC229" i="3"/>
  <c r="AY229" i="3"/>
  <c r="Q230" i="3"/>
  <c r="AY230" i="3"/>
  <c r="H231" i="3"/>
  <c r="Q231" i="3"/>
  <c r="AC231" i="3"/>
  <c r="AY231" i="3"/>
  <c r="Q232" i="3"/>
  <c r="AY232" i="3"/>
  <c r="Q233" i="3"/>
  <c r="AY233" i="3"/>
  <c r="Q234" i="3"/>
  <c r="AY234" i="3"/>
  <c r="Q235" i="3"/>
  <c r="AY235" i="3"/>
  <c r="Q236" i="3"/>
  <c r="AY236" i="3"/>
  <c r="H237" i="3"/>
  <c r="Q237" i="3"/>
  <c r="AC237" i="3"/>
  <c r="AY237" i="3"/>
  <c r="Q238" i="3"/>
  <c r="AY238" i="3"/>
  <c r="H239" i="3"/>
  <c r="Q239" i="3"/>
  <c r="AC239" i="3"/>
  <c r="AY239" i="3"/>
  <c r="Q240" i="3"/>
  <c r="AY240" i="3"/>
  <c r="Q241" i="3"/>
  <c r="AY241" i="3"/>
  <c r="Q242" i="3"/>
  <c r="AY242" i="3"/>
  <c r="Q243" i="3"/>
  <c r="AY243" i="3"/>
  <c r="H244" i="3"/>
  <c r="Q244" i="3"/>
  <c r="AC244" i="3"/>
  <c r="AY244" i="3"/>
  <c r="H245" i="3"/>
  <c r="Q245" i="3"/>
  <c r="AC245" i="3"/>
  <c r="AY245" i="3"/>
  <c r="Q246" i="3"/>
  <c r="AY246" i="3"/>
  <c r="H247" i="3"/>
  <c r="Q247" i="3"/>
  <c r="AC247" i="3"/>
  <c r="AY247" i="3"/>
  <c r="Q248" i="3"/>
  <c r="AY248" i="3"/>
  <c r="Q249" i="3"/>
  <c r="AY249" i="3"/>
  <c r="Q250" i="3"/>
  <c r="AY250" i="3"/>
  <c r="Q251" i="3"/>
  <c r="AY251" i="3"/>
  <c r="I252" i="3"/>
  <c r="Q252" i="3"/>
  <c r="AC252" i="3"/>
  <c r="AY252" i="3"/>
  <c r="J253" i="3"/>
  <c r="Q253" i="3"/>
  <c r="AC253" i="3"/>
  <c r="AY253" i="3"/>
  <c r="Q254" i="3"/>
  <c r="AY254" i="3"/>
  <c r="J255" i="3"/>
  <c r="Q255" i="3"/>
  <c r="AC255" i="3"/>
  <c r="AY255" i="3"/>
  <c r="Q256" i="3"/>
  <c r="AY256" i="3"/>
  <c r="Q257" i="3"/>
  <c r="U257" i="3"/>
  <c r="AC257" i="3"/>
  <c r="AW257" i="3"/>
  <c r="Q258" i="3"/>
  <c r="AY258" i="3"/>
  <c r="Q259" i="3"/>
  <c r="AY259" i="3"/>
  <c r="Q260" i="3"/>
  <c r="AY260" i="3"/>
  <c r="Q261" i="3"/>
  <c r="AY261" i="3"/>
  <c r="Q262" i="3"/>
  <c r="AY262" i="3"/>
  <c r="Q263" i="3"/>
  <c r="AY263" i="3"/>
  <c r="Q264" i="3"/>
  <c r="AY264" i="3"/>
  <c r="Q265" i="3"/>
  <c r="AY265" i="3"/>
  <c r="Q266" i="3"/>
  <c r="AY266" i="3"/>
  <c r="Q267" i="3"/>
  <c r="AY267" i="3"/>
  <c r="Q268" i="3"/>
  <c r="AY268" i="3"/>
  <c r="Q269" i="3"/>
  <c r="AY269" i="3"/>
  <c r="Q270" i="3"/>
  <c r="AY270" i="3"/>
  <c r="Q271" i="3"/>
  <c r="AY271" i="3"/>
  <c r="Q272" i="3"/>
  <c r="AY272" i="3"/>
  <c r="Q273" i="3"/>
  <c r="AY273" i="3"/>
  <c r="Q274" i="3"/>
  <c r="AY274" i="3"/>
  <c r="Q275" i="3"/>
  <c r="AY275" i="3"/>
  <c r="Q276" i="3"/>
  <c r="AY276" i="3"/>
  <c r="Q277" i="3"/>
  <c r="AY277" i="3"/>
  <c r="Q278" i="3"/>
  <c r="AY278" i="3"/>
  <c r="Q279" i="3"/>
  <c r="AY279" i="3"/>
  <c r="Q280" i="3"/>
  <c r="AY280" i="3"/>
  <c r="Q281" i="3"/>
  <c r="AY281" i="3"/>
  <c r="Q282" i="3"/>
  <c r="AY282" i="3"/>
  <c r="Q283" i="3"/>
  <c r="AY283" i="3"/>
  <c r="Q284" i="3"/>
  <c r="AY284" i="3"/>
  <c r="Q285" i="3"/>
  <c r="AY285" i="3"/>
  <c r="Q286" i="3"/>
  <c r="AY286" i="3"/>
  <c r="Q287" i="3"/>
  <c r="AY287" i="3"/>
  <c r="Q288" i="3"/>
  <c r="AY288" i="3"/>
  <c r="Q289" i="3"/>
  <c r="AY289" i="3"/>
  <c r="Q290" i="3"/>
  <c r="AY290" i="3"/>
  <c r="Q291" i="3"/>
  <c r="AY291" i="3"/>
  <c r="Q292" i="3"/>
  <c r="AY292" i="3"/>
  <c r="Q293" i="3"/>
  <c r="AY293" i="3"/>
  <c r="Q294" i="3"/>
  <c r="AY294" i="3"/>
  <c r="Q295" i="3"/>
  <c r="AY295" i="3"/>
  <c r="Q296" i="3"/>
  <c r="AY296" i="3"/>
  <c r="Q297" i="3"/>
  <c r="AY297" i="3"/>
  <c r="Q298" i="3"/>
  <c r="AY298" i="3"/>
  <c r="Q299" i="3"/>
  <c r="AY299" i="3"/>
  <c r="Q300" i="3"/>
  <c r="AY300" i="3"/>
  <c r="Q301" i="3"/>
  <c r="AY301" i="3"/>
  <c r="Q302" i="3"/>
  <c r="AY302" i="3"/>
  <c r="Q303" i="3"/>
  <c r="AY303" i="3"/>
  <c r="Q304" i="3"/>
  <c r="AY304" i="3"/>
  <c r="Q305" i="3"/>
  <c r="AY305" i="3"/>
  <c r="Q306" i="3"/>
  <c r="AY306" i="3"/>
  <c r="Q307" i="3"/>
  <c r="AY307" i="3"/>
  <c r="Q308" i="3"/>
  <c r="AY308" i="3"/>
  <c r="Q309" i="3"/>
  <c r="AY309" i="3"/>
  <c r="Q310" i="3"/>
  <c r="AY310" i="3"/>
  <c r="Q311" i="3"/>
  <c r="AY311" i="3"/>
  <c r="Q312" i="3"/>
  <c r="AY312" i="3"/>
  <c r="Q313" i="3"/>
  <c r="AY313" i="3"/>
  <c r="Q314" i="3"/>
  <c r="AY314" i="3"/>
  <c r="Q315" i="3"/>
  <c r="AY315" i="3"/>
  <c r="Q316" i="3"/>
  <c r="AY316" i="3"/>
  <c r="Q317" i="3"/>
  <c r="AY317" i="3"/>
  <c r="Q318" i="3"/>
  <c r="AY318" i="3"/>
  <c r="Q319" i="3"/>
  <c r="AY319" i="3"/>
  <c r="Q320" i="3"/>
  <c r="AY320" i="3"/>
  <c r="Q321" i="3"/>
  <c r="AY321" i="3"/>
  <c r="Q322" i="3"/>
  <c r="AY322" i="3"/>
  <c r="Q323" i="3"/>
  <c r="AY323" i="3"/>
  <c r="Q324" i="3"/>
  <c r="AY324" i="3"/>
  <c r="Q325" i="3"/>
  <c r="AY325" i="3"/>
  <c r="Q326" i="3"/>
  <c r="AY326" i="3"/>
  <c r="Q327" i="3"/>
  <c r="AY327" i="3"/>
  <c r="Q328" i="3"/>
  <c r="AY328" i="3"/>
  <c r="Q329" i="3"/>
  <c r="AY329" i="3"/>
  <c r="Q330" i="3"/>
  <c r="AY330" i="3"/>
  <c r="Q331" i="3"/>
  <c r="AY331" i="3"/>
  <c r="Q332" i="3"/>
  <c r="AY332" i="3"/>
  <c r="Q333" i="3"/>
  <c r="AY333" i="3"/>
  <c r="Q334" i="3"/>
  <c r="AY334" i="3"/>
  <c r="Q335" i="3"/>
  <c r="AY335" i="3"/>
  <c r="Q336" i="3"/>
  <c r="AY336" i="3"/>
  <c r="Q337" i="3"/>
  <c r="AY337" i="3"/>
  <c r="Q338" i="3"/>
  <c r="AY338" i="3"/>
  <c r="Q339" i="3"/>
  <c r="AY339" i="3"/>
  <c r="Q340" i="3"/>
  <c r="AY340" i="3"/>
  <c r="Q341" i="3"/>
  <c r="AY341" i="3"/>
  <c r="Q342" i="3"/>
  <c r="AY342" i="3"/>
  <c r="Q343" i="3"/>
  <c r="AY343" i="3"/>
  <c r="Q344" i="3"/>
  <c r="AY344" i="3"/>
  <c r="Q345" i="3"/>
  <c r="AY345" i="3"/>
  <c r="Q346" i="3"/>
  <c r="AY346" i="3"/>
  <c r="Q347" i="3"/>
  <c r="AY347" i="3"/>
  <c r="Q348" i="3"/>
  <c r="AY348" i="3"/>
  <c r="Q349" i="3"/>
  <c r="AY349" i="3"/>
  <c r="Q350" i="3"/>
  <c r="AY350" i="3"/>
  <c r="Q351" i="3"/>
  <c r="AY351" i="3"/>
  <c r="Q352" i="3"/>
  <c r="AY352" i="3"/>
  <c r="Q353" i="3"/>
  <c r="AY353" i="3"/>
  <c r="Q354" i="3"/>
  <c r="AY354" i="3"/>
  <c r="Q355" i="3"/>
  <c r="AY355" i="3"/>
  <c r="Q356" i="3"/>
  <c r="AY356" i="3"/>
  <c r="Q357" i="3"/>
  <c r="U357" i="3"/>
  <c r="AC357" i="3"/>
  <c r="AW357" i="3"/>
  <c r="Q358" i="3"/>
  <c r="U358" i="3"/>
  <c r="AC358" i="3"/>
  <c r="AW358" i="3"/>
  <c r="Q359" i="3"/>
  <c r="AY359" i="3"/>
  <c r="Q360" i="3"/>
  <c r="AY360" i="3"/>
  <c r="Q361" i="3"/>
  <c r="AY361" i="3"/>
  <c r="Q362" i="3"/>
  <c r="AY362" i="3"/>
  <c r="Q363" i="3"/>
  <c r="AY363" i="3"/>
  <c r="Q364" i="3"/>
  <c r="AY364" i="3"/>
  <c r="Q365" i="3"/>
  <c r="AY365" i="3"/>
  <c r="Q366" i="3"/>
  <c r="U366" i="3"/>
  <c r="AC366" i="3"/>
  <c r="AW366" i="3"/>
  <c r="Q367" i="3"/>
  <c r="U367" i="3"/>
  <c r="AC367" i="3"/>
  <c r="AW367" i="3"/>
  <c r="Q368" i="3"/>
  <c r="U368" i="3"/>
  <c r="AC368" i="3"/>
  <c r="AW368" i="3"/>
  <c r="Q369" i="3"/>
  <c r="U369" i="3"/>
  <c r="AC369" i="3"/>
  <c r="AW369" i="3"/>
  <c r="Q370" i="3"/>
  <c r="AY370" i="3"/>
  <c r="Q371" i="3"/>
  <c r="AY371" i="3"/>
  <c r="Q372" i="3"/>
  <c r="AY372" i="3"/>
  <c r="Q373" i="3"/>
  <c r="AY373" i="3"/>
  <c r="Q374" i="3"/>
  <c r="AY374" i="3"/>
  <c r="Q375" i="3"/>
  <c r="AY375" i="3"/>
  <c r="Q376" i="3"/>
  <c r="AY376" i="3"/>
  <c r="Q377" i="3"/>
  <c r="AY377" i="3"/>
  <c r="Q378" i="3"/>
  <c r="AY378" i="3"/>
  <c r="Q379" i="3"/>
  <c r="AY379" i="3"/>
  <c r="Q380" i="3"/>
  <c r="AY380" i="3"/>
  <c r="Q381" i="3"/>
  <c r="AY381" i="3"/>
  <c r="Q382" i="3"/>
  <c r="AY382" i="3"/>
  <c r="Q383" i="3"/>
  <c r="AY383" i="3"/>
  <c r="Q384" i="3"/>
  <c r="AY384" i="3"/>
  <c r="Q385" i="3"/>
  <c r="AY385" i="3"/>
  <c r="Q386" i="3"/>
  <c r="AY386" i="3"/>
  <c r="Q387" i="3"/>
  <c r="AY387" i="3"/>
  <c r="Q388" i="3"/>
  <c r="AY388" i="3"/>
  <c r="Q389" i="3"/>
  <c r="AY389" i="3"/>
  <c r="Q390" i="3"/>
  <c r="AY390" i="3"/>
  <c r="Q391" i="3"/>
  <c r="AY391" i="3"/>
  <c r="I392" i="3"/>
  <c r="Q392" i="3"/>
  <c r="AC392" i="3"/>
  <c r="AY392" i="3"/>
  <c r="Q393" i="3"/>
  <c r="U393" i="3"/>
  <c r="AC393" i="3"/>
  <c r="AW393" i="3"/>
  <c r="I394" i="3"/>
  <c r="Q394" i="3"/>
  <c r="AC394" i="3"/>
  <c r="AY394" i="3"/>
  <c r="Q395" i="3"/>
  <c r="AY395" i="3"/>
  <c r="Q396" i="3"/>
  <c r="AY396" i="3"/>
  <c r="Q397" i="3"/>
  <c r="AY397" i="3"/>
  <c r="Q398" i="3"/>
  <c r="AY398" i="3"/>
  <c r="Q399" i="3"/>
  <c r="AY399" i="3"/>
  <c r="Q400" i="3"/>
  <c r="AY400" i="3"/>
  <c r="Q401" i="3"/>
  <c r="AY401" i="3"/>
  <c r="Q402" i="3"/>
  <c r="AY402" i="3"/>
  <c r="J403" i="3"/>
  <c r="Q403" i="3"/>
  <c r="AC403" i="3"/>
  <c r="AY403" i="3"/>
  <c r="I404" i="3"/>
  <c r="Q404" i="3"/>
  <c r="AC404" i="3"/>
  <c r="AY404" i="3"/>
  <c r="Q405" i="3"/>
  <c r="AY405" i="3"/>
  <c r="I406" i="3"/>
  <c r="Q406" i="3"/>
  <c r="AC406" i="3"/>
  <c r="AY406" i="3"/>
  <c r="Q407" i="3"/>
  <c r="AY407" i="3"/>
  <c r="Q408" i="3"/>
  <c r="AY408" i="3"/>
  <c r="Q409" i="3"/>
  <c r="AY409" i="3"/>
  <c r="I410" i="3"/>
  <c r="Q410" i="3"/>
  <c r="AC410" i="3"/>
  <c r="AY410" i="3"/>
  <c r="Q411" i="3"/>
  <c r="AY411" i="3"/>
  <c r="Q412" i="3"/>
  <c r="AY412" i="3"/>
  <c r="Q413" i="3"/>
  <c r="AY413" i="3"/>
  <c r="Q414" i="3"/>
  <c r="AY414" i="3"/>
  <c r="Q415" i="3"/>
  <c r="AY415" i="3"/>
  <c r="I416" i="3"/>
  <c r="Q416" i="3"/>
  <c r="AC416" i="3"/>
  <c r="AY416" i="3"/>
  <c r="Q417" i="3"/>
  <c r="AY417" i="3"/>
  <c r="Q418" i="3"/>
  <c r="AY418" i="3"/>
  <c r="Q419" i="3"/>
  <c r="AY419" i="3"/>
  <c r="J420" i="3"/>
  <c r="Q420" i="3"/>
  <c r="AC420" i="3"/>
  <c r="AY420" i="3"/>
  <c r="Q421" i="3"/>
  <c r="AY421" i="3"/>
  <c r="I422" i="3"/>
  <c r="Q422" i="3"/>
  <c r="AC422" i="3"/>
  <c r="AY422" i="3"/>
  <c r="Q423" i="3"/>
  <c r="AY423" i="3"/>
  <c r="Q424" i="3"/>
  <c r="AY424" i="3"/>
  <c r="Q425" i="3"/>
  <c r="AY425" i="3"/>
  <c r="J426" i="3"/>
  <c r="Q426" i="3"/>
  <c r="AC426" i="3"/>
  <c r="AY426" i="3"/>
  <c r="I427" i="3"/>
  <c r="Q427" i="3"/>
  <c r="AC427" i="3"/>
  <c r="AY427" i="3"/>
  <c r="I428" i="3"/>
  <c r="Q428" i="3"/>
  <c r="AC428" i="3"/>
  <c r="AY428" i="3"/>
  <c r="Q429" i="3"/>
  <c r="AY429" i="3"/>
  <c r="Q430" i="3"/>
  <c r="AY430" i="3"/>
  <c r="I431" i="3"/>
  <c r="Q431" i="3"/>
  <c r="AC431" i="3"/>
  <c r="AY431" i="3"/>
  <c r="Q432" i="3"/>
  <c r="AY432" i="3"/>
  <c r="Q433" i="3"/>
  <c r="AY433" i="3"/>
  <c r="I434" i="3"/>
  <c r="Q434" i="3"/>
  <c r="AC434" i="3"/>
  <c r="AY434" i="3"/>
  <c r="I435" i="3"/>
  <c r="Q435" i="3"/>
  <c r="AC435" i="3"/>
  <c r="AY435" i="3"/>
  <c r="Q436" i="3"/>
  <c r="AY436" i="3"/>
  <c r="I437" i="3"/>
  <c r="Q437" i="3"/>
  <c r="AC437" i="3"/>
  <c r="AY437" i="3"/>
  <c r="J438" i="3"/>
  <c r="Q438" i="3"/>
  <c r="AC438" i="3"/>
  <c r="AY438" i="3"/>
  <c r="Q439" i="3"/>
  <c r="AY439" i="3"/>
  <c r="I440" i="3"/>
  <c r="Q440" i="3"/>
  <c r="AC440" i="3"/>
  <c r="AY440" i="3"/>
  <c r="Q441" i="3"/>
  <c r="AY441" i="3"/>
  <c r="Q442" i="3"/>
  <c r="AY442" i="3"/>
  <c r="Q443" i="3"/>
  <c r="AY443" i="3"/>
  <c r="I444" i="3"/>
  <c r="Q444" i="3"/>
  <c r="AC444" i="3"/>
  <c r="AY444" i="3"/>
  <c r="Q445" i="3"/>
  <c r="U445" i="3"/>
  <c r="AC445" i="3"/>
  <c r="AW445" i="3"/>
  <c r="Q446" i="3"/>
  <c r="AY446" i="3"/>
  <c r="Q447" i="3"/>
  <c r="AY447" i="3"/>
  <c r="Q448" i="3"/>
  <c r="AY448" i="3"/>
  <c r="Q449" i="3"/>
  <c r="AY449" i="3"/>
  <c r="Q450" i="3"/>
  <c r="AY450" i="3"/>
  <c r="I451" i="3"/>
  <c r="Q451" i="3"/>
  <c r="AC451" i="3"/>
  <c r="AY451" i="3"/>
  <c r="Q452" i="3"/>
  <c r="AY452" i="3"/>
  <c r="I453" i="3"/>
  <c r="Q453" i="3"/>
  <c r="AC453" i="3"/>
  <c r="AY453" i="3"/>
  <c r="Q454" i="3"/>
  <c r="AY454" i="3"/>
  <c r="Q455" i="3"/>
  <c r="AY455" i="3"/>
  <c r="Q456" i="3"/>
  <c r="AY456" i="3"/>
  <c r="Q457" i="3"/>
  <c r="AY457" i="3"/>
  <c r="Q458" i="3"/>
  <c r="AY458" i="3"/>
  <c r="Q459" i="3"/>
  <c r="AY459" i="3"/>
  <c r="Q460" i="3"/>
  <c r="AY460" i="3"/>
  <c r="Q461" i="3"/>
  <c r="AY461" i="3"/>
  <c r="Q462" i="3"/>
  <c r="AY462" i="3"/>
  <c r="Q463" i="3"/>
  <c r="AY463" i="3"/>
  <c r="Q464" i="3"/>
  <c r="AY464" i="3"/>
  <c r="Q465" i="3"/>
  <c r="AY465" i="3"/>
  <c r="Q466" i="3"/>
  <c r="AY466" i="3"/>
  <c r="U467" i="3"/>
  <c r="I467" i="3"/>
  <c r="Q467" i="3"/>
  <c r="AC467" i="3"/>
  <c r="AW467" i="3"/>
  <c r="U468" i="3"/>
  <c r="I468" i="3"/>
  <c r="Q468" i="3"/>
  <c r="AC468" i="3"/>
  <c r="AW468" i="3"/>
  <c r="Q469" i="3"/>
  <c r="AY469" i="3"/>
  <c r="Q470" i="3"/>
  <c r="AY470" i="3"/>
  <c r="Q471" i="3"/>
  <c r="AY471" i="3"/>
  <c r="Q472" i="3"/>
  <c r="AY472" i="3"/>
  <c r="Q473" i="3"/>
  <c r="AY473" i="3"/>
  <c r="I474" i="3"/>
  <c r="Q474" i="3"/>
  <c r="AC474" i="3"/>
  <c r="AY474" i="3"/>
  <c r="Q475" i="3"/>
  <c r="AY475" i="3"/>
  <c r="I476" i="3"/>
  <c r="Q476" i="3"/>
  <c r="AC476" i="3"/>
  <c r="AY476" i="3"/>
  <c r="Q477" i="3"/>
  <c r="AY477" i="3"/>
  <c r="I478" i="3"/>
  <c r="Q478" i="3"/>
  <c r="AC478" i="3"/>
  <c r="AY478" i="3"/>
  <c r="Q479" i="3"/>
  <c r="AY479" i="3"/>
  <c r="I480" i="3"/>
  <c r="Q480" i="3"/>
  <c r="AC480" i="3"/>
  <c r="AY480" i="3"/>
  <c r="Q481" i="3"/>
  <c r="AY481" i="3"/>
  <c r="I482" i="3"/>
  <c r="Q482" i="3"/>
  <c r="AC482" i="3"/>
  <c r="AY482" i="3"/>
  <c r="Q483" i="3"/>
  <c r="AY483" i="3"/>
  <c r="I484" i="3"/>
  <c r="Q484" i="3"/>
  <c r="AC484" i="3"/>
  <c r="AY484" i="3"/>
  <c r="Q485" i="3"/>
  <c r="AY485" i="3"/>
  <c r="Q486" i="3"/>
  <c r="AY486" i="3"/>
  <c r="I487" i="3"/>
  <c r="Q487" i="3"/>
  <c r="AC487" i="3"/>
  <c r="AY487" i="3"/>
  <c r="Q488" i="3"/>
  <c r="AY488" i="3"/>
  <c r="I489" i="3"/>
  <c r="Q489" i="3"/>
  <c r="AC489" i="3"/>
  <c r="AY489" i="3"/>
  <c r="Q490" i="3"/>
  <c r="AY490" i="3"/>
  <c r="I491" i="3"/>
  <c r="Q491" i="3"/>
  <c r="AC491" i="3"/>
  <c r="AY491" i="3"/>
  <c r="Q492" i="3"/>
  <c r="AY492" i="3"/>
  <c r="I493" i="3"/>
  <c r="Q493" i="3"/>
  <c r="AC493" i="3"/>
  <c r="AY493" i="3"/>
  <c r="Q494" i="3"/>
  <c r="AY494" i="3"/>
  <c r="I495" i="3"/>
  <c r="Q495" i="3"/>
  <c r="AC495" i="3"/>
  <c r="AY495" i="3"/>
  <c r="Q496" i="3"/>
  <c r="AY496" i="3"/>
  <c r="I497" i="3"/>
  <c r="Q497" i="3"/>
  <c r="AC497" i="3"/>
  <c r="AY497" i="3"/>
  <c r="Q498" i="3"/>
  <c r="AY498" i="3"/>
  <c r="I499" i="3"/>
  <c r="Q499" i="3"/>
  <c r="AC499" i="3"/>
  <c r="AY499" i="3"/>
  <c r="Q500" i="3"/>
  <c r="AY500" i="3"/>
  <c r="I501" i="3"/>
  <c r="Q501" i="3"/>
  <c r="AC501" i="3"/>
  <c r="AY501" i="3"/>
  <c r="Q502" i="3"/>
  <c r="AY502" i="3"/>
  <c r="I503" i="3"/>
  <c r="Q503" i="3"/>
  <c r="AC503" i="3"/>
  <c r="AY503" i="3"/>
  <c r="Q504" i="3"/>
  <c r="AY504" i="3"/>
  <c r="I505" i="3"/>
  <c r="Q505" i="3"/>
  <c r="AC505" i="3"/>
  <c r="AY505" i="3"/>
  <c r="Q506" i="3"/>
  <c r="AY506" i="3"/>
  <c r="I507" i="3"/>
  <c r="Q507" i="3"/>
  <c r="AC507" i="3"/>
  <c r="AY507" i="3"/>
  <c r="Q508" i="3"/>
  <c r="AY508" i="3"/>
  <c r="I509" i="3"/>
  <c r="Q509" i="3"/>
  <c r="AC509" i="3"/>
  <c r="AY509" i="3"/>
  <c r="Q510" i="3"/>
  <c r="AY510" i="3"/>
  <c r="I511" i="3"/>
  <c r="Q511" i="3"/>
  <c r="AC511" i="3"/>
  <c r="AY511" i="3"/>
  <c r="Q512" i="3"/>
  <c r="AY512" i="3"/>
  <c r="I513" i="3"/>
  <c r="Q513" i="3"/>
  <c r="AC513" i="3"/>
  <c r="AY513" i="3"/>
  <c r="Q514" i="3"/>
  <c r="AY514" i="3"/>
  <c r="I515" i="3"/>
  <c r="Q515" i="3"/>
  <c r="AC515" i="3"/>
  <c r="AY515" i="3"/>
  <c r="Q516" i="3"/>
  <c r="AY516" i="3"/>
  <c r="I517" i="3"/>
  <c r="Q517" i="3"/>
  <c r="AC517" i="3"/>
  <c r="AY517" i="3"/>
  <c r="Q518" i="3"/>
  <c r="AY518" i="3"/>
  <c r="I519" i="3"/>
  <c r="Q519" i="3"/>
  <c r="AC519" i="3"/>
  <c r="AY519" i="3"/>
  <c r="Q520" i="3"/>
  <c r="AY520" i="3"/>
  <c r="I521" i="3"/>
  <c r="Q521" i="3"/>
  <c r="AC521" i="3"/>
  <c r="AY521" i="3"/>
  <c r="Q522" i="3"/>
  <c r="AY522" i="3"/>
  <c r="I523" i="3"/>
  <c r="Q523" i="3"/>
  <c r="AC523" i="3"/>
  <c r="AY523" i="3"/>
  <c r="Q524" i="3"/>
  <c r="AY524" i="3"/>
  <c r="I525" i="3"/>
  <c r="Q525" i="3"/>
  <c r="AC525" i="3"/>
  <c r="AY525" i="3"/>
  <c r="Q526" i="3"/>
  <c r="AY526" i="3"/>
  <c r="I527" i="3"/>
  <c r="Q527" i="3"/>
  <c r="AC527" i="3"/>
  <c r="AY527" i="3"/>
  <c r="Q528" i="3"/>
  <c r="AY528" i="3"/>
  <c r="I529" i="3"/>
  <c r="Q529" i="3"/>
  <c r="AC529" i="3"/>
  <c r="AY529" i="3"/>
  <c r="I530" i="3"/>
  <c r="Q530" i="3"/>
  <c r="AC530" i="3"/>
  <c r="AY530" i="3"/>
  <c r="Q531" i="3"/>
  <c r="AY531" i="3"/>
  <c r="I532" i="3"/>
  <c r="Q532" i="3"/>
  <c r="AC532" i="3"/>
  <c r="AY532" i="3"/>
  <c r="I533" i="3"/>
  <c r="Q533" i="3"/>
  <c r="AC533" i="3"/>
  <c r="AY533" i="3"/>
  <c r="I534" i="3"/>
  <c r="Q534" i="3"/>
  <c r="AC534" i="3"/>
  <c r="AY534" i="3"/>
  <c r="Q535" i="3"/>
  <c r="AY535" i="3"/>
  <c r="I536" i="3"/>
  <c r="Q536" i="3"/>
  <c r="AC536" i="3"/>
  <c r="AY536" i="3"/>
  <c r="Q537" i="3"/>
  <c r="AY537" i="3"/>
  <c r="I538" i="3"/>
  <c r="Q538" i="3"/>
  <c r="AC538" i="3"/>
  <c r="AY538" i="3"/>
  <c r="Q539" i="3"/>
  <c r="AY539" i="3"/>
  <c r="I540" i="3"/>
  <c r="Q540" i="3"/>
  <c r="AC540" i="3"/>
  <c r="AY540" i="3"/>
  <c r="Q541" i="3"/>
  <c r="AY541" i="3"/>
  <c r="I542" i="3"/>
  <c r="Q542" i="3"/>
  <c r="AC542" i="3"/>
  <c r="AY542" i="3"/>
  <c r="Q543" i="3"/>
  <c r="AY543" i="3"/>
  <c r="Q544" i="3"/>
  <c r="AY544" i="3"/>
  <c r="Q545" i="3"/>
  <c r="AY545" i="3"/>
  <c r="I546" i="3"/>
  <c r="Q546" i="3"/>
  <c r="AC546" i="3"/>
  <c r="AY546" i="3"/>
  <c r="Q547" i="3"/>
  <c r="AY547" i="3"/>
  <c r="Q548" i="3"/>
  <c r="U548" i="3"/>
  <c r="AC548" i="3"/>
  <c r="AW548" i="3"/>
  <c r="I549" i="3"/>
  <c r="Q549" i="3"/>
  <c r="AC549" i="3"/>
  <c r="AY549" i="3"/>
  <c r="Q550" i="3"/>
  <c r="AY550" i="3"/>
  <c r="I551" i="3"/>
  <c r="Q551" i="3"/>
  <c r="AC551" i="3"/>
  <c r="AY551" i="3"/>
  <c r="Q552" i="3"/>
  <c r="AY552" i="3"/>
  <c r="Q553" i="3"/>
  <c r="AY553" i="3"/>
  <c r="Q554" i="3"/>
  <c r="AY554" i="3"/>
  <c r="I555" i="3"/>
  <c r="Q555" i="3"/>
  <c r="AC555" i="3"/>
  <c r="AY555" i="3"/>
  <c r="Q556" i="3"/>
  <c r="AY556" i="3"/>
  <c r="Q557" i="3"/>
  <c r="U557" i="3"/>
  <c r="AC557" i="3"/>
  <c r="AW557" i="3"/>
  <c r="Q558" i="3"/>
  <c r="AY558" i="3"/>
  <c r="I559" i="3"/>
  <c r="Q559" i="3"/>
  <c r="AC559" i="3"/>
  <c r="AY559" i="3"/>
  <c r="Q560" i="3"/>
  <c r="U560" i="3"/>
  <c r="AC560" i="3"/>
  <c r="AW560" i="3"/>
  <c r="Q561" i="3"/>
  <c r="AY561" i="3"/>
  <c r="I562" i="3"/>
  <c r="Q562" i="3"/>
  <c r="AC562" i="3"/>
  <c r="AY562" i="3"/>
  <c r="Q563" i="3"/>
  <c r="AY563" i="3"/>
  <c r="I564" i="3"/>
  <c r="Q564" i="3"/>
  <c r="AC564" i="3"/>
  <c r="AY564" i="3"/>
  <c r="Q565" i="3"/>
  <c r="AY565" i="3"/>
  <c r="I566" i="3"/>
  <c r="Q566" i="3"/>
  <c r="AC566" i="3"/>
  <c r="AY566" i="3"/>
  <c r="Q567" i="3"/>
  <c r="AY567" i="3"/>
  <c r="Q568" i="3"/>
  <c r="AY568" i="3"/>
  <c r="Q569" i="3"/>
  <c r="AY569" i="3"/>
  <c r="I570" i="3"/>
  <c r="Q570" i="3"/>
  <c r="AC570" i="3"/>
  <c r="AY570" i="3"/>
  <c r="Q571" i="3"/>
  <c r="AY571" i="3"/>
  <c r="I572" i="3"/>
  <c r="Q572" i="3"/>
  <c r="AC572" i="3"/>
  <c r="AY572" i="3"/>
  <c r="I573" i="3"/>
  <c r="Q573" i="3"/>
  <c r="AC573" i="3"/>
  <c r="AY573" i="3"/>
  <c r="I574" i="3"/>
  <c r="Q574" i="3"/>
  <c r="AC574" i="3"/>
  <c r="AY574" i="3"/>
  <c r="I575" i="3"/>
  <c r="Q575" i="3"/>
  <c r="AC575" i="3"/>
  <c r="AY575" i="3"/>
  <c r="I576" i="3"/>
  <c r="Q576" i="3"/>
  <c r="AC576" i="3"/>
  <c r="AY576" i="3"/>
  <c r="I577" i="3"/>
  <c r="Q577" i="3"/>
  <c r="AC577" i="3"/>
  <c r="AY577" i="3"/>
  <c r="I578" i="3"/>
  <c r="Q578" i="3"/>
  <c r="AC578" i="3"/>
  <c r="AY578" i="3"/>
  <c r="Q579" i="3"/>
  <c r="AY579" i="3"/>
  <c r="I580" i="3"/>
  <c r="Q580" i="3"/>
  <c r="AC580" i="3"/>
  <c r="AY580" i="3"/>
  <c r="I581" i="3"/>
  <c r="Q581" i="3"/>
  <c r="AC581" i="3"/>
  <c r="AY581" i="3"/>
  <c r="I582" i="3"/>
  <c r="Q582" i="3"/>
  <c r="AC582" i="3"/>
  <c r="AY582" i="3"/>
  <c r="Q583" i="3"/>
  <c r="AY583" i="3"/>
  <c r="I584" i="3"/>
  <c r="Q584" i="3"/>
  <c r="AC584" i="3"/>
  <c r="AY584" i="3"/>
  <c r="I585" i="3"/>
  <c r="Q585" i="3"/>
  <c r="AC585" i="3"/>
  <c r="AY585" i="3"/>
  <c r="I586" i="3"/>
  <c r="Q586" i="3"/>
  <c r="AC586" i="3"/>
  <c r="AY586" i="3"/>
  <c r="Q587" i="3"/>
  <c r="AY587" i="3"/>
  <c r="I588" i="3"/>
  <c r="Q588" i="3"/>
  <c r="AC588" i="3"/>
  <c r="AY588" i="3"/>
  <c r="I589" i="3"/>
  <c r="Q589" i="3"/>
  <c r="AC589" i="3"/>
  <c r="AY589" i="3"/>
  <c r="I590" i="3"/>
  <c r="Q590" i="3"/>
  <c r="AC590" i="3"/>
  <c r="AY590" i="3"/>
  <c r="Q591" i="3"/>
  <c r="AY591" i="3"/>
  <c r="I592" i="3"/>
  <c r="Q592" i="3"/>
  <c r="AC592" i="3"/>
  <c r="AY592" i="3"/>
  <c r="I593" i="3"/>
  <c r="Q593" i="3"/>
  <c r="AC593" i="3"/>
  <c r="AY593" i="3"/>
  <c r="I594" i="3"/>
  <c r="Q594" i="3"/>
  <c r="AC594" i="3"/>
  <c r="AY594" i="3"/>
  <c r="Q595" i="3"/>
  <c r="AY595" i="3"/>
  <c r="I596" i="3"/>
  <c r="Q596" i="3"/>
  <c r="AC596" i="3"/>
  <c r="AY596" i="3"/>
  <c r="I597" i="3"/>
  <c r="Q597" i="3"/>
  <c r="AC597" i="3"/>
  <c r="AY597" i="3"/>
  <c r="I598" i="3"/>
  <c r="Q598" i="3"/>
  <c r="AC598" i="3"/>
  <c r="AY598" i="3"/>
  <c r="Q599" i="3"/>
  <c r="AY599" i="3"/>
  <c r="I600" i="3"/>
  <c r="Q600" i="3"/>
  <c r="AC600" i="3"/>
  <c r="AY600" i="3"/>
  <c r="I601" i="3"/>
  <c r="Q601" i="3"/>
  <c r="AC601" i="3"/>
  <c r="AY601" i="3"/>
  <c r="I602" i="3"/>
  <c r="Q602" i="3"/>
  <c r="AC602" i="3"/>
  <c r="AY602" i="3"/>
  <c r="Q603" i="3"/>
  <c r="AY603" i="3"/>
  <c r="I604" i="3"/>
  <c r="Q604" i="3"/>
  <c r="AC604" i="3"/>
  <c r="AY604" i="3"/>
  <c r="I605" i="3"/>
  <c r="Q605" i="3"/>
  <c r="AC605" i="3"/>
  <c r="AY605" i="3"/>
  <c r="I606" i="3"/>
  <c r="Q606" i="3"/>
  <c r="AC606" i="3"/>
  <c r="AY606" i="3"/>
  <c r="Q607" i="3"/>
  <c r="AY607" i="3"/>
  <c r="I608" i="3"/>
  <c r="Q608" i="3"/>
  <c r="AC608" i="3"/>
  <c r="AY608" i="3"/>
  <c r="I609" i="3"/>
  <c r="Q609" i="3"/>
  <c r="AC609" i="3"/>
  <c r="AY609" i="3"/>
  <c r="I610" i="3"/>
  <c r="Q610" i="3"/>
  <c r="AC610" i="3"/>
  <c r="AY610" i="3"/>
  <c r="Q611" i="3"/>
  <c r="AY611" i="3"/>
  <c r="I612" i="3"/>
  <c r="Q612" i="3"/>
  <c r="AC612" i="3"/>
  <c r="AY612" i="3"/>
  <c r="I613" i="3"/>
  <c r="Q613" i="3"/>
  <c r="AC613" i="3"/>
  <c r="AY613" i="3"/>
  <c r="I614" i="3"/>
  <c r="Q614" i="3"/>
  <c r="AC614" i="3"/>
  <c r="AY614" i="3"/>
  <c r="Q615" i="3"/>
  <c r="AY615" i="3"/>
  <c r="I616" i="3"/>
  <c r="Q616" i="3"/>
  <c r="AC616" i="3"/>
  <c r="AY616" i="3"/>
  <c r="I617" i="3"/>
  <c r="Q617" i="3"/>
  <c r="AC617" i="3"/>
  <c r="AY617" i="3"/>
  <c r="I618" i="3"/>
  <c r="Q618" i="3"/>
  <c r="AC618" i="3"/>
  <c r="AY618" i="3"/>
  <c r="Q619" i="3"/>
  <c r="AY619" i="3"/>
  <c r="I620" i="3"/>
  <c r="Q620" i="3"/>
  <c r="AC620" i="3"/>
  <c r="AY620" i="3"/>
  <c r="I621" i="3"/>
  <c r="Q621" i="3"/>
  <c r="AC621" i="3"/>
  <c r="AY621" i="3"/>
  <c r="I622" i="3"/>
  <c r="Q622" i="3"/>
  <c r="AC622" i="3"/>
  <c r="AY622" i="3"/>
  <c r="Q623" i="3"/>
  <c r="AY623" i="3"/>
  <c r="I624" i="3"/>
  <c r="Q624" i="3"/>
  <c r="AC624" i="3"/>
  <c r="AY624" i="3"/>
  <c r="I625" i="3"/>
  <c r="Q625" i="3"/>
  <c r="AC625" i="3"/>
  <c r="AY625" i="3"/>
  <c r="I626" i="3"/>
  <c r="Q626" i="3"/>
  <c r="AC626" i="3"/>
  <c r="AY626" i="3"/>
  <c r="Q627" i="3"/>
  <c r="AY627" i="3"/>
  <c r="I628" i="3"/>
  <c r="Q628" i="3"/>
  <c r="AC628" i="3"/>
  <c r="AY628" i="3"/>
  <c r="I629" i="3"/>
  <c r="Q629" i="3"/>
  <c r="AC629" i="3"/>
  <c r="AY629" i="3"/>
  <c r="I630" i="3"/>
  <c r="Q630" i="3"/>
  <c r="AC630" i="3"/>
  <c r="AY630" i="3"/>
  <c r="Q631" i="3"/>
  <c r="AY631" i="3"/>
  <c r="I632" i="3"/>
  <c r="Q632" i="3"/>
  <c r="AC632" i="3"/>
  <c r="AY632" i="3"/>
  <c r="I633" i="3"/>
  <c r="Q633" i="3"/>
  <c r="AC633" i="3"/>
  <c r="AY633" i="3"/>
  <c r="I634" i="3"/>
  <c r="Q634" i="3"/>
  <c r="AC634" i="3"/>
  <c r="AY634" i="3"/>
  <c r="Q635" i="3"/>
  <c r="AY635" i="3"/>
  <c r="I636" i="3"/>
  <c r="Q636" i="3"/>
  <c r="AC636" i="3"/>
  <c r="AY636" i="3"/>
  <c r="I637" i="3"/>
  <c r="Q637" i="3"/>
  <c r="AC637" i="3"/>
  <c r="AY637" i="3"/>
  <c r="I638" i="3"/>
  <c r="Q638" i="3"/>
  <c r="AC638" i="3"/>
  <c r="AY638" i="3"/>
  <c r="I639" i="3"/>
  <c r="Q639" i="3"/>
  <c r="AC639" i="3"/>
  <c r="AY639" i="3"/>
  <c r="Q640" i="3"/>
  <c r="AY640" i="3"/>
  <c r="I641" i="3"/>
  <c r="Q641" i="3"/>
  <c r="AC641" i="3"/>
  <c r="AY641" i="3"/>
  <c r="Q642" i="3"/>
  <c r="AY642" i="3"/>
  <c r="Q643" i="3"/>
  <c r="AY643" i="3"/>
  <c r="Q644" i="3"/>
  <c r="AY644" i="3"/>
  <c r="Q645" i="3"/>
  <c r="AY645" i="3"/>
  <c r="Q646" i="3"/>
  <c r="AY646" i="3"/>
  <c r="Q647" i="3"/>
  <c r="AY647" i="3"/>
  <c r="I648" i="3"/>
  <c r="Q648" i="3"/>
  <c r="AC648" i="3"/>
  <c r="AY648" i="3"/>
  <c r="I649" i="3"/>
  <c r="Q649" i="3"/>
  <c r="AY649" i="3"/>
  <c r="I650" i="3"/>
  <c r="Q650" i="3"/>
  <c r="AC650" i="3"/>
  <c r="AY650" i="3"/>
  <c r="Q651" i="3"/>
  <c r="AY651" i="3"/>
  <c r="Q652" i="3"/>
  <c r="AY652" i="3"/>
  <c r="I653" i="3"/>
  <c r="Q653" i="3"/>
  <c r="AC653" i="3"/>
  <c r="AY653" i="3"/>
  <c r="I654" i="3"/>
  <c r="Q654" i="3"/>
  <c r="AC654" i="3"/>
  <c r="AY654" i="3"/>
  <c r="I655" i="3"/>
  <c r="Q655" i="3"/>
  <c r="AC655" i="3"/>
  <c r="AY655" i="3"/>
  <c r="I656" i="3"/>
  <c r="Q656" i="3"/>
  <c r="AC656" i="3"/>
  <c r="AY656" i="3"/>
  <c r="I657" i="3"/>
  <c r="Q657" i="3"/>
  <c r="AC657" i="3"/>
  <c r="AY657" i="3"/>
  <c r="Q658" i="3"/>
  <c r="AY658" i="3"/>
  <c r="Q659" i="3"/>
  <c r="AY659" i="3"/>
  <c r="Q660" i="3"/>
  <c r="AY660" i="3"/>
  <c r="Q661" i="3"/>
  <c r="AY661" i="3"/>
  <c r="Q662" i="3"/>
  <c r="AY662" i="3"/>
  <c r="Q663" i="3"/>
  <c r="AY663" i="3"/>
  <c r="I664" i="3"/>
  <c r="Q664" i="3"/>
  <c r="AC664" i="3"/>
  <c r="AY664" i="3"/>
  <c r="Q665" i="3"/>
  <c r="AY665" i="3"/>
  <c r="I666" i="3"/>
  <c r="Q666" i="3"/>
  <c r="AY666" i="3"/>
  <c r="Q667" i="3"/>
  <c r="AY667" i="3"/>
  <c r="I668" i="3"/>
  <c r="Q668" i="3"/>
  <c r="AC668" i="3"/>
  <c r="AY668" i="3"/>
  <c r="I669" i="3"/>
  <c r="Q669" i="3"/>
  <c r="AC669" i="3"/>
  <c r="AY669" i="3"/>
  <c r="I670" i="3"/>
  <c r="Q670" i="3"/>
  <c r="AC670" i="3"/>
  <c r="AY670" i="3"/>
  <c r="I671" i="3"/>
  <c r="Q671" i="3"/>
  <c r="AC671" i="3"/>
  <c r="AY671" i="3"/>
  <c r="Q672" i="3"/>
  <c r="AY672" i="3"/>
  <c r="I673" i="3"/>
  <c r="Q673" i="3"/>
  <c r="AC673" i="3"/>
  <c r="AY673" i="3"/>
  <c r="Q674" i="3"/>
  <c r="AY674" i="3"/>
  <c r="Q675" i="3"/>
  <c r="AY675" i="3"/>
  <c r="Q676" i="3"/>
  <c r="AY676" i="3"/>
  <c r="Q677" i="3"/>
  <c r="AY677" i="3"/>
  <c r="Q678" i="3"/>
  <c r="AY678" i="3"/>
  <c r="Q679" i="3"/>
  <c r="AY679" i="3"/>
  <c r="I680" i="3"/>
  <c r="Q680" i="3"/>
  <c r="AC680" i="3"/>
  <c r="AY680" i="3"/>
  <c r="I681" i="3"/>
  <c r="Q681" i="3"/>
  <c r="AY681" i="3"/>
  <c r="I682" i="3"/>
  <c r="Q682" i="3"/>
  <c r="AC682" i="3"/>
  <c r="AY682" i="3"/>
  <c r="Q683" i="3"/>
  <c r="AY683" i="3"/>
  <c r="I684" i="3"/>
  <c r="Q684" i="3"/>
  <c r="AC684" i="3"/>
  <c r="AY684" i="3"/>
  <c r="I685" i="3"/>
  <c r="Q685" i="3"/>
  <c r="AC685" i="3"/>
  <c r="AY685" i="3"/>
  <c r="I686" i="3"/>
  <c r="Q686" i="3"/>
  <c r="AC686" i="3"/>
  <c r="AY686" i="3"/>
  <c r="I687" i="3"/>
  <c r="Q687" i="3"/>
  <c r="AC687" i="3"/>
  <c r="AY687" i="3"/>
  <c r="Q688" i="3"/>
  <c r="AY688" i="3"/>
  <c r="I689" i="3"/>
  <c r="Q689" i="3"/>
  <c r="AC689" i="3"/>
  <c r="AY689" i="3"/>
  <c r="Q690" i="3"/>
  <c r="AY690" i="3"/>
  <c r="Q691" i="3"/>
  <c r="AY691" i="3"/>
  <c r="Q692" i="3"/>
  <c r="AY692" i="3"/>
  <c r="Q693" i="3"/>
  <c r="AY693" i="3"/>
  <c r="Q694" i="3"/>
  <c r="AY694" i="3"/>
  <c r="Q695" i="3"/>
  <c r="AY695" i="3"/>
  <c r="Q696" i="3"/>
  <c r="AY696" i="3"/>
  <c r="Q697" i="3"/>
  <c r="AY697" i="3"/>
  <c r="Q698" i="3"/>
  <c r="AY698" i="3"/>
  <c r="Q699" i="3"/>
  <c r="AY699" i="3"/>
  <c r="Q700" i="3"/>
  <c r="AY700" i="3"/>
  <c r="Q701" i="3"/>
  <c r="AY701" i="3"/>
  <c r="Q702" i="3"/>
  <c r="AY702" i="3"/>
  <c r="Q703" i="3"/>
  <c r="AY703" i="3"/>
  <c r="Q704" i="3"/>
  <c r="AY704" i="3"/>
  <c r="Q705" i="3"/>
  <c r="AY705" i="3"/>
  <c r="Q706" i="3"/>
  <c r="AY706" i="3"/>
  <c r="Q707" i="3"/>
  <c r="AY707" i="3"/>
  <c r="Q708" i="3"/>
  <c r="AY708" i="3"/>
  <c r="Q709" i="3"/>
  <c r="AY709" i="3"/>
  <c r="Q710" i="3"/>
  <c r="AY710" i="3"/>
  <c r="Q711" i="3"/>
  <c r="AY711" i="3"/>
  <c r="Q712" i="3"/>
  <c r="AY712" i="3"/>
  <c r="Q713" i="3"/>
  <c r="AY713" i="3"/>
  <c r="Q714" i="3"/>
  <c r="AY714" i="3"/>
  <c r="Q715" i="3"/>
  <c r="AY715" i="3"/>
  <c r="Q716" i="3"/>
  <c r="AY716" i="3"/>
  <c r="Q717" i="3"/>
  <c r="AY717" i="3"/>
  <c r="Q718" i="3"/>
  <c r="AY718" i="3"/>
  <c r="Q719" i="3"/>
  <c r="AY719" i="3"/>
  <c r="Q720" i="3"/>
  <c r="AY720" i="3"/>
  <c r="Q721" i="3"/>
  <c r="AY721" i="3"/>
  <c r="Q722" i="3"/>
  <c r="AY722" i="3"/>
  <c r="Q723" i="3"/>
  <c r="AY723" i="3"/>
  <c r="Q724" i="3"/>
  <c r="AY724" i="3"/>
  <c r="Q725" i="3"/>
  <c r="AY725" i="3"/>
  <c r="Q726" i="3"/>
  <c r="AY726" i="3"/>
  <c r="Q727" i="3"/>
  <c r="AY727" i="3"/>
  <c r="Q728" i="3"/>
  <c r="AY728" i="3"/>
  <c r="Q729" i="3"/>
  <c r="AY729" i="3"/>
  <c r="Q730" i="3"/>
  <c r="AY730" i="3"/>
  <c r="Q731" i="3"/>
  <c r="AY731" i="3"/>
  <c r="Q732" i="3"/>
  <c r="AY732" i="3"/>
  <c r="Q733" i="3"/>
  <c r="AY733" i="3"/>
  <c r="Q734" i="3"/>
  <c r="AY734" i="3"/>
  <c r="Q735" i="3"/>
  <c r="AY735" i="3"/>
  <c r="Q736" i="3"/>
  <c r="AY736" i="3"/>
  <c r="Q737" i="3"/>
  <c r="AY737" i="3"/>
  <c r="Q738" i="3"/>
  <c r="AY738" i="3"/>
  <c r="Q739" i="3"/>
  <c r="AY739" i="3"/>
  <c r="Q740" i="3"/>
  <c r="AY740" i="3"/>
  <c r="Q741" i="3"/>
  <c r="AY741" i="3"/>
  <c r="Q742" i="3"/>
  <c r="AY742" i="3"/>
  <c r="Q743" i="3"/>
  <c r="AY743" i="3"/>
  <c r="Q744" i="3"/>
  <c r="AY744" i="3"/>
  <c r="Q745" i="3"/>
  <c r="AY745" i="3"/>
  <c r="Q746" i="3"/>
  <c r="AY746" i="3"/>
  <c r="Q747" i="3"/>
  <c r="AY747" i="3"/>
  <c r="Q748" i="3"/>
  <c r="AY748" i="3"/>
  <c r="Q749" i="3"/>
  <c r="AY749" i="3"/>
  <c r="Q750" i="3"/>
  <c r="AY750" i="3"/>
  <c r="Q751" i="3"/>
  <c r="AY751" i="3"/>
  <c r="Q752" i="3"/>
  <c r="AY752" i="3"/>
  <c r="Q753" i="3"/>
  <c r="AY753" i="3"/>
  <c r="Q754" i="3"/>
  <c r="AY754" i="3"/>
  <c r="Q755" i="3"/>
  <c r="AY755" i="3"/>
  <c r="Q756" i="3"/>
  <c r="AY756" i="3"/>
  <c r="Q757" i="3"/>
  <c r="AY757" i="3"/>
  <c r="Q758" i="3"/>
  <c r="AY758" i="3"/>
  <c r="Q759" i="3"/>
  <c r="AY759" i="3"/>
  <c r="Q760" i="3"/>
  <c r="AY760" i="3"/>
  <c r="Q761" i="3"/>
  <c r="AY761" i="3"/>
  <c r="Q762" i="3"/>
  <c r="AY762" i="3"/>
  <c r="Q763" i="3"/>
  <c r="AY763" i="3"/>
  <c r="Q764" i="3"/>
  <c r="AY764" i="3"/>
  <c r="Q765" i="3"/>
  <c r="AY765" i="3"/>
  <c r="Q766" i="3"/>
  <c r="AY766" i="3"/>
  <c r="Q767" i="3"/>
  <c r="AY767" i="3"/>
  <c r="Q768" i="3"/>
  <c r="AY768" i="3"/>
  <c r="Q769" i="3"/>
  <c r="AY769" i="3"/>
  <c r="Q770" i="3"/>
  <c r="AY770" i="3"/>
  <c r="Q771" i="3"/>
  <c r="AY771" i="3"/>
  <c r="Q772" i="3"/>
  <c r="AY772" i="3"/>
  <c r="Q773" i="3"/>
  <c r="AY773" i="3"/>
  <c r="Q774" i="3"/>
  <c r="AY774" i="3"/>
  <c r="I775" i="3"/>
  <c r="Q775" i="3"/>
  <c r="AC775" i="3"/>
  <c r="AY775" i="3"/>
  <c r="Q776" i="3"/>
  <c r="AY776" i="3"/>
  <c r="I777" i="3"/>
  <c r="Q777" i="3"/>
  <c r="AC777" i="3"/>
  <c r="AY777" i="3"/>
  <c r="Q778" i="3"/>
  <c r="AY778" i="3"/>
  <c r="Q779" i="3"/>
  <c r="AY779" i="3"/>
  <c r="Q780" i="3"/>
  <c r="AY780" i="3"/>
  <c r="I781" i="3"/>
  <c r="Q781" i="3"/>
  <c r="AC781" i="3"/>
  <c r="AY781" i="3"/>
  <c r="Q782" i="3"/>
  <c r="AY782" i="3"/>
  <c r="Q783" i="3"/>
  <c r="AY783" i="3"/>
  <c r="Q784" i="3"/>
  <c r="AY784" i="3"/>
  <c r="I785" i="3"/>
  <c r="Q785" i="3"/>
  <c r="AC785" i="3"/>
  <c r="AY785" i="3"/>
  <c r="Q786" i="3"/>
  <c r="AY786" i="3"/>
  <c r="Q787" i="3"/>
  <c r="AY787" i="3"/>
  <c r="Q788" i="3"/>
  <c r="AY788" i="3"/>
  <c r="Q789" i="3"/>
  <c r="AY789" i="3"/>
  <c r="Q790" i="3"/>
  <c r="AY790" i="3"/>
  <c r="K791" i="3"/>
  <c r="Q791" i="3"/>
  <c r="AC791" i="3"/>
  <c r="AY791" i="3"/>
  <c r="Q792" i="3"/>
  <c r="AY792" i="3"/>
  <c r="I793" i="3"/>
  <c r="Q793" i="3"/>
  <c r="AC793" i="3"/>
  <c r="AY793" i="3"/>
  <c r="Q794" i="3"/>
  <c r="AY794" i="3"/>
  <c r="Q795" i="3"/>
  <c r="AY795" i="3"/>
  <c r="Q796" i="3"/>
  <c r="AY796" i="3"/>
  <c r="K797" i="3"/>
  <c r="Q797" i="3"/>
  <c r="AC797" i="3"/>
  <c r="AY797" i="3"/>
  <c r="Q798" i="3"/>
  <c r="AY798" i="3"/>
  <c r="Q799" i="3"/>
  <c r="AY799" i="3"/>
  <c r="Q800" i="3"/>
  <c r="AY800" i="3"/>
  <c r="K801" i="3"/>
  <c r="Q801" i="3"/>
  <c r="AC801" i="3"/>
  <c r="AY801" i="3"/>
  <c r="Q802" i="3"/>
  <c r="AY802" i="3"/>
  <c r="I803" i="3"/>
  <c r="Q803" i="3"/>
  <c r="AC803" i="3"/>
  <c r="AY803" i="3"/>
  <c r="Q804" i="3"/>
  <c r="AY804" i="3"/>
  <c r="I805" i="3"/>
  <c r="Q805" i="3"/>
  <c r="AC805" i="3"/>
  <c r="AY805" i="3"/>
  <c r="Q806" i="3"/>
  <c r="AY806" i="3"/>
  <c r="K807" i="3"/>
  <c r="Q807" i="3"/>
  <c r="AC807" i="3"/>
  <c r="AY807" i="3"/>
  <c r="Q808" i="3"/>
  <c r="AY808" i="3"/>
  <c r="K809" i="3"/>
  <c r="Q809" i="3"/>
  <c r="AC809" i="3"/>
  <c r="AY809" i="3"/>
  <c r="Q810" i="3"/>
  <c r="AY810" i="3"/>
  <c r="Q811" i="3"/>
  <c r="AY811" i="3"/>
  <c r="Q812" i="3"/>
  <c r="AY812" i="3"/>
  <c r="K813" i="3"/>
  <c r="Q813" i="3"/>
  <c r="AC813" i="3"/>
  <c r="AY813" i="3"/>
  <c r="Q814" i="3"/>
  <c r="AY814" i="3"/>
  <c r="Q815" i="3"/>
  <c r="AY815" i="3"/>
  <c r="Q816" i="3"/>
  <c r="AY816" i="3"/>
  <c r="J817" i="3"/>
  <c r="Q817" i="3"/>
  <c r="AC817" i="3"/>
  <c r="AY817" i="3"/>
  <c r="Q818" i="3"/>
  <c r="AY818" i="3"/>
  <c r="Q819" i="3"/>
  <c r="AY819" i="3"/>
  <c r="Q820" i="3"/>
  <c r="AY820" i="3"/>
  <c r="Q821" i="3"/>
  <c r="AY821" i="3"/>
  <c r="Q822" i="3"/>
  <c r="AY822" i="3"/>
  <c r="I823" i="3"/>
  <c r="Q823" i="3"/>
  <c r="AC823" i="3"/>
  <c r="AY823" i="3"/>
  <c r="Q824" i="3"/>
  <c r="AY824" i="3"/>
  <c r="I825" i="3"/>
  <c r="Q825" i="3"/>
  <c r="AC825" i="3"/>
  <c r="AY825" i="3"/>
  <c r="Q826" i="3"/>
  <c r="AY826" i="3"/>
  <c r="Q827" i="3"/>
  <c r="AY827" i="3"/>
  <c r="Q828" i="3"/>
  <c r="AY828" i="3"/>
  <c r="K829" i="3"/>
  <c r="Q829" i="3"/>
  <c r="AC829" i="3"/>
  <c r="AY829" i="3"/>
  <c r="Q830" i="3"/>
  <c r="AY830" i="3"/>
  <c r="Q831" i="3"/>
  <c r="AY831" i="3"/>
  <c r="Q832" i="3"/>
  <c r="AY832" i="3"/>
  <c r="K833" i="3"/>
  <c r="Q833" i="3"/>
  <c r="AC833" i="3"/>
  <c r="AY833" i="3"/>
  <c r="Q834" i="3"/>
  <c r="AY834" i="3"/>
  <c r="K835" i="3"/>
  <c r="Q835" i="3"/>
  <c r="AC835" i="3"/>
  <c r="AY835" i="3"/>
  <c r="Q836" i="3"/>
  <c r="AY836" i="3"/>
  <c r="K837" i="3"/>
  <c r="Q837" i="3"/>
  <c r="AC837" i="3"/>
  <c r="AY837" i="3"/>
  <c r="Q838" i="3"/>
  <c r="AY838" i="3"/>
  <c r="I839" i="3"/>
  <c r="Q839" i="3"/>
  <c r="AC839" i="3"/>
  <c r="AY839" i="3"/>
  <c r="Q840" i="3"/>
  <c r="AY840" i="3"/>
  <c r="I841" i="3"/>
  <c r="Q841" i="3"/>
  <c r="AC841" i="3"/>
  <c r="AY841" i="3"/>
  <c r="Q842" i="3"/>
  <c r="AY842" i="3"/>
  <c r="Q843" i="3"/>
  <c r="AY843" i="3"/>
  <c r="Q844" i="3"/>
  <c r="AY844" i="3"/>
  <c r="K845" i="3"/>
  <c r="Q845" i="3"/>
  <c r="AC845" i="3"/>
  <c r="AY845" i="3"/>
  <c r="Q846" i="3"/>
  <c r="AY846" i="3"/>
  <c r="Q847" i="3"/>
  <c r="AY847" i="3"/>
  <c r="Q848" i="3"/>
  <c r="AY848" i="3"/>
  <c r="J849" i="3"/>
  <c r="Q849" i="3"/>
  <c r="AC849" i="3"/>
  <c r="AY849" i="3"/>
  <c r="Q850" i="3"/>
  <c r="AY850" i="3"/>
  <c r="Q851" i="3"/>
  <c r="AY851" i="3"/>
  <c r="Q852" i="3"/>
  <c r="AY852" i="3"/>
  <c r="K853" i="3"/>
  <c r="Q853" i="3"/>
  <c r="AC853" i="3"/>
  <c r="AY853" i="3"/>
  <c r="Q854" i="3"/>
  <c r="AY854" i="3"/>
  <c r="K855" i="3"/>
  <c r="Q855" i="3"/>
  <c r="AC855" i="3"/>
  <c r="AY855" i="3"/>
  <c r="Q856" i="3"/>
  <c r="AY856" i="3"/>
  <c r="K857" i="3"/>
  <c r="Q857" i="3"/>
  <c r="AC857" i="3"/>
  <c r="AY857" i="3"/>
  <c r="Q858" i="3"/>
  <c r="AY858" i="3"/>
  <c r="Q859" i="3"/>
  <c r="AY859" i="3"/>
  <c r="Q860" i="3"/>
  <c r="AY860" i="3"/>
  <c r="Q861" i="3"/>
  <c r="AY861" i="3"/>
  <c r="Q862" i="3"/>
  <c r="AY862" i="3"/>
  <c r="Q863" i="3"/>
  <c r="AY863" i="3"/>
  <c r="Q864" i="3"/>
  <c r="AY864" i="3"/>
  <c r="Q865" i="3"/>
  <c r="AY865" i="3"/>
  <c r="Q866" i="3"/>
  <c r="AY866" i="3"/>
  <c r="Q867" i="3"/>
  <c r="AY867" i="3"/>
  <c r="Q868" i="3"/>
  <c r="AY868" i="3"/>
  <c r="K869" i="3"/>
  <c r="Q869" i="3"/>
  <c r="AC869" i="3"/>
  <c r="AY869" i="3"/>
  <c r="J870" i="3"/>
  <c r="Q870" i="3"/>
  <c r="AC870" i="3"/>
  <c r="AY870" i="3"/>
  <c r="Q871" i="3"/>
  <c r="AY871" i="3"/>
  <c r="Q872" i="3"/>
  <c r="AY872" i="3"/>
  <c r="Q873" i="3"/>
  <c r="AY873" i="3"/>
  <c r="Q874" i="3"/>
  <c r="AY874" i="3"/>
  <c r="Q875" i="3"/>
  <c r="AY875" i="3"/>
  <c r="Q876" i="3"/>
  <c r="AY876" i="3"/>
  <c r="K877" i="3"/>
  <c r="Q877" i="3"/>
  <c r="AC877" i="3"/>
  <c r="AY877" i="3"/>
  <c r="Q878" i="3"/>
  <c r="AC878" i="3"/>
  <c r="AW878" i="3"/>
  <c r="Q879" i="3"/>
  <c r="AY879" i="3"/>
  <c r="Q880" i="3"/>
  <c r="AY880" i="3"/>
  <c r="K881" i="3"/>
  <c r="Q881" i="3"/>
  <c r="AC881" i="3"/>
  <c r="AY881" i="3"/>
  <c r="Q882" i="3"/>
  <c r="AY882" i="3"/>
  <c r="Q883" i="3"/>
  <c r="AY883" i="3"/>
  <c r="Q884" i="3"/>
  <c r="AY884" i="3"/>
  <c r="Q885" i="3"/>
  <c r="AY885" i="3"/>
  <c r="J886" i="3"/>
  <c r="Q886" i="3"/>
  <c r="AC886" i="3"/>
  <c r="AY886" i="3"/>
  <c r="Q887" i="3"/>
  <c r="AY887" i="3"/>
  <c r="Q888" i="3"/>
  <c r="AY888" i="3"/>
  <c r="Q889" i="3"/>
  <c r="AY889" i="3"/>
  <c r="Q890" i="3"/>
  <c r="AY890" i="3"/>
  <c r="Q891" i="3"/>
  <c r="AY891" i="3"/>
  <c r="Q892" i="3"/>
  <c r="AY892" i="3"/>
  <c r="A11" i="4"/>
  <c r="H11" i="4"/>
  <c r="B11" i="4"/>
  <c r="G11" i="4"/>
  <c r="C11" i="4"/>
  <c r="D11" i="4"/>
  <c r="A12" i="4"/>
  <c r="H12" i="4"/>
  <c r="B12" i="4"/>
  <c r="G12" i="4"/>
  <c r="C12" i="4"/>
  <c r="D12" i="4"/>
  <c r="A13" i="4"/>
  <c r="H13" i="4"/>
  <c r="B13" i="4"/>
  <c r="G13" i="4"/>
  <c r="C13" i="4"/>
  <c r="D13" i="4"/>
  <c r="A14" i="4"/>
  <c r="H14" i="4"/>
  <c r="B14" i="4"/>
  <c r="G14" i="4"/>
  <c r="C14" i="4"/>
  <c r="D14" i="4"/>
  <c r="A15" i="4"/>
  <c r="H15" i="4"/>
  <c r="B15" i="4"/>
  <c r="G15" i="4"/>
  <c r="C15" i="4"/>
  <c r="D15" i="4"/>
  <c r="A16" i="4"/>
  <c r="H16" i="4"/>
  <c r="B16" i="4"/>
  <c r="G16" i="4"/>
  <c r="C16" i="4"/>
  <c r="D16" i="4"/>
  <c r="A17" i="4"/>
  <c r="H17" i="4"/>
  <c r="B17" i="4"/>
  <c r="G17" i="4"/>
  <c r="C17" i="4"/>
  <c r="D17" i="4"/>
  <c r="A18" i="4"/>
  <c r="H18" i="4"/>
  <c r="B18" i="4"/>
  <c r="G18" i="4"/>
  <c r="C18" i="4"/>
  <c r="D18" i="4"/>
  <c r="A19" i="4"/>
  <c r="H19" i="4"/>
  <c r="B19" i="4"/>
  <c r="G19" i="4"/>
  <c r="C19" i="4"/>
  <c r="D19" i="4"/>
  <c r="A20" i="4"/>
  <c r="H20" i="4"/>
  <c r="B20" i="4"/>
  <c r="G20" i="4"/>
  <c r="C20" i="4"/>
  <c r="D20" i="4"/>
  <c r="A21" i="4"/>
  <c r="H21" i="4"/>
  <c r="B21" i="4"/>
  <c r="G21" i="4"/>
  <c r="C21" i="4"/>
  <c r="D21" i="4"/>
  <c r="A22" i="4"/>
  <c r="H22" i="4"/>
  <c r="B22" i="4"/>
  <c r="G22" i="4"/>
  <c r="C22" i="4"/>
  <c r="D22" i="4"/>
  <c r="A23" i="4"/>
  <c r="H23" i="4"/>
  <c r="B23" i="4"/>
  <c r="G23" i="4"/>
  <c r="C23" i="4"/>
  <c r="D23" i="4"/>
  <c r="A24" i="4"/>
  <c r="H24" i="4"/>
  <c r="B24" i="4"/>
  <c r="G24" i="4"/>
  <c r="C24" i="4"/>
  <c r="D24" i="4"/>
  <c r="A25" i="4"/>
  <c r="H25" i="4"/>
  <c r="B25" i="4"/>
  <c r="G25" i="4"/>
  <c r="C25" i="4"/>
  <c r="D25" i="4"/>
  <c r="A26" i="4"/>
  <c r="H26" i="4"/>
  <c r="B26" i="4"/>
  <c r="G26" i="4"/>
  <c r="C26" i="4"/>
  <c r="D26" i="4"/>
  <c r="A27" i="4"/>
  <c r="H27" i="4"/>
  <c r="B27" i="4"/>
  <c r="G27" i="4"/>
  <c r="C27" i="4"/>
  <c r="D27" i="4"/>
  <c r="A28" i="4"/>
  <c r="H28" i="4"/>
  <c r="B28" i="4"/>
  <c r="G28" i="4"/>
  <c r="C28" i="4"/>
  <c r="D28" i="4"/>
  <c r="A29" i="4"/>
  <c r="H29" i="4"/>
  <c r="B29" i="4"/>
  <c r="G29" i="4"/>
  <c r="C29" i="4"/>
  <c r="D29" i="4"/>
  <c r="A30" i="4"/>
  <c r="H30" i="4"/>
  <c r="B30" i="4"/>
  <c r="G30" i="4"/>
  <c r="C30" i="4"/>
  <c r="D30" i="4"/>
  <c r="A31" i="4"/>
  <c r="H31" i="4"/>
  <c r="B31" i="4"/>
  <c r="G31" i="4"/>
  <c r="C31" i="4"/>
  <c r="D31" i="4"/>
  <c r="A32" i="4"/>
  <c r="H32" i="4"/>
  <c r="B32" i="4"/>
  <c r="G32" i="4"/>
  <c r="C32" i="4"/>
  <c r="D32" i="4"/>
  <c r="A33" i="4"/>
  <c r="H33" i="4"/>
  <c r="B33" i="4"/>
  <c r="G33" i="4"/>
  <c r="C33" i="4"/>
  <c r="D33" i="4"/>
  <c r="A34" i="4"/>
  <c r="H34" i="4"/>
  <c r="B34" i="4"/>
  <c r="G34" i="4"/>
  <c r="C34" i="4"/>
  <c r="D34" i="4"/>
  <c r="A35" i="4"/>
  <c r="H35" i="4"/>
  <c r="B35" i="4"/>
  <c r="G35" i="4"/>
  <c r="C35" i="4"/>
  <c r="D35" i="4"/>
  <c r="A36" i="4"/>
  <c r="H36" i="4"/>
  <c r="B36" i="4"/>
  <c r="G36" i="4"/>
  <c r="C36" i="4"/>
  <c r="D36" i="4"/>
  <c r="A37" i="4"/>
  <c r="H37" i="4"/>
  <c r="B37" i="4"/>
  <c r="G37" i="4"/>
  <c r="C37" i="4"/>
  <c r="D37" i="4"/>
  <c r="A38" i="4"/>
  <c r="H38" i="4"/>
  <c r="B38" i="4"/>
  <c r="G38" i="4"/>
  <c r="C38" i="4"/>
  <c r="D38" i="4"/>
  <c r="A39" i="4"/>
  <c r="H39" i="4"/>
  <c r="B39" i="4"/>
  <c r="G39" i="4"/>
  <c r="C39" i="4"/>
  <c r="D39" i="4"/>
  <c r="A40" i="4"/>
  <c r="H40" i="4"/>
  <c r="B40" i="4"/>
  <c r="G40" i="4"/>
  <c r="C40" i="4"/>
  <c r="D40" i="4"/>
  <c r="A41" i="4"/>
  <c r="H41" i="4"/>
  <c r="B41" i="4"/>
  <c r="G41" i="4"/>
  <c r="C41" i="4"/>
  <c r="D41" i="4"/>
  <c r="A42" i="4"/>
  <c r="H42" i="4"/>
  <c r="B42" i="4"/>
  <c r="G42" i="4"/>
  <c r="C42" i="4"/>
  <c r="D42" i="4"/>
  <c r="A43" i="4"/>
  <c r="H43" i="4"/>
  <c r="B43" i="4"/>
  <c r="G43" i="4"/>
  <c r="C43" i="4"/>
  <c r="D43" i="4"/>
  <c r="A44" i="4"/>
  <c r="H44" i="4"/>
  <c r="B44" i="4"/>
  <c r="G44" i="4"/>
  <c r="C44" i="4"/>
  <c r="D44" i="4"/>
  <c r="A45" i="4"/>
  <c r="H45" i="4"/>
  <c r="B45" i="4"/>
  <c r="G45" i="4"/>
  <c r="C45" i="4"/>
  <c r="D45" i="4"/>
  <c r="A46" i="4"/>
  <c r="H46" i="4"/>
  <c r="B46" i="4"/>
  <c r="G46" i="4"/>
  <c r="C46" i="4"/>
  <c r="D46" i="4"/>
  <c r="A47" i="4"/>
  <c r="H47" i="4"/>
  <c r="B47" i="4"/>
  <c r="G47" i="4"/>
  <c r="C47" i="4"/>
  <c r="D47" i="4"/>
  <c r="A48" i="4"/>
  <c r="H48" i="4"/>
  <c r="B48" i="4"/>
  <c r="G48" i="4"/>
  <c r="C48" i="4"/>
  <c r="D48" i="4"/>
  <c r="A49" i="4"/>
  <c r="H49" i="4"/>
  <c r="B49" i="4"/>
  <c r="G49" i="4"/>
  <c r="C49" i="4"/>
  <c r="D49" i="4"/>
  <c r="A50" i="4"/>
  <c r="H50" i="4"/>
  <c r="B50" i="4"/>
  <c r="G50" i="4"/>
  <c r="C50" i="4"/>
  <c r="D50" i="4"/>
  <c r="A51" i="4"/>
  <c r="H51" i="4"/>
  <c r="B51" i="4"/>
  <c r="G51" i="4"/>
  <c r="C51" i="4"/>
  <c r="D51" i="4"/>
  <c r="A52" i="4"/>
  <c r="H52" i="4"/>
  <c r="B52" i="4"/>
  <c r="G52" i="4"/>
  <c r="C52" i="4"/>
  <c r="D52" i="4"/>
  <c r="A53" i="4"/>
  <c r="H53" i="4"/>
  <c r="B53" i="4"/>
  <c r="G53" i="4"/>
  <c r="C53" i="4"/>
  <c r="D53" i="4"/>
  <c r="A54" i="4"/>
  <c r="H54" i="4"/>
  <c r="B54" i="4"/>
  <c r="G54" i="4"/>
  <c r="C54" i="4"/>
  <c r="D54" i="4"/>
  <c r="A55" i="4"/>
  <c r="H55" i="4"/>
  <c r="B55" i="4"/>
  <c r="G55" i="4"/>
  <c r="C55" i="4"/>
  <c r="D55" i="4"/>
  <c r="A56" i="4"/>
  <c r="H56" i="4"/>
  <c r="B56" i="4"/>
  <c r="G56" i="4"/>
  <c r="C56" i="4"/>
  <c r="D56" i="4"/>
  <c r="A57" i="4"/>
  <c r="H57" i="4"/>
  <c r="B57" i="4"/>
  <c r="G57" i="4"/>
  <c r="C57" i="4"/>
  <c r="D57" i="4"/>
  <c r="A58" i="4"/>
  <c r="H58" i="4"/>
  <c r="B58" i="4"/>
  <c r="G58" i="4"/>
  <c r="C58" i="4"/>
  <c r="D58" i="4"/>
  <c r="A59" i="4"/>
  <c r="H59" i="4"/>
  <c r="B59" i="4"/>
  <c r="G59" i="4"/>
  <c r="C59" i="4"/>
  <c r="D59" i="4"/>
  <c r="A60" i="4"/>
  <c r="H60" i="4"/>
  <c r="B60" i="4"/>
  <c r="G60" i="4"/>
  <c r="C60" i="4"/>
  <c r="D60" i="4"/>
  <c r="A61" i="4"/>
  <c r="H61" i="4"/>
  <c r="B61" i="4"/>
  <c r="G61" i="4"/>
  <c r="C61" i="4"/>
  <c r="D61" i="4"/>
  <c r="A62" i="4"/>
  <c r="H62" i="4"/>
  <c r="B62" i="4"/>
  <c r="G62" i="4"/>
  <c r="C62" i="4"/>
  <c r="D62" i="4"/>
  <c r="A63" i="4"/>
  <c r="H63" i="4"/>
  <c r="B63" i="4"/>
  <c r="G63" i="4"/>
  <c r="C63" i="4"/>
  <c r="D63" i="4"/>
  <c r="A64" i="4"/>
  <c r="H64" i="4"/>
  <c r="B64" i="4"/>
  <c r="G64" i="4"/>
  <c r="C64" i="4"/>
  <c r="D64" i="4"/>
  <c r="A65" i="4"/>
  <c r="H65" i="4"/>
  <c r="B65" i="4"/>
  <c r="G65" i="4"/>
  <c r="C65" i="4"/>
  <c r="D65" i="4"/>
  <c r="A66" i="4"/>
  <c r="H66" i="4"/>
  <c r="B66" i="4"/>
  <c r="G66" i="4"/>
  <c r="C66" i="4"/>
  <c r="D66" i="4"/>
  <c r="A67" i="4"/>
  <c r="H67" i="4"/>
  <c r="B67" i="4"/>
  <c r="G67" i="4"/>
  <c r="C67" i="4"/>
  <c r="D67" i="4"/>
  <c r="A68" i="4"/>
  <c r="H68" i="4"/>
  <c r="B68" i="4"/>
  <c r="G68" i="4"/>
  <c r="C68" i="4"/>
  <c r="D68" i="4"/>
  <c r="A69" i="4"/>
  <c r="H69" i="4"/>
  <c r="B69" i="4"/>
  <c r="G69" i="4"/>
  <c r="C69" i="4"/>
  <c r="D69" i="4"/>
  <c r="A70" i="4"/>
  <c r="H70" i="4"/>
  <c r="B70" i="4"/>
  <c r="G70" i="4"/>
  <c r="C70" i="4"/>
  <c r="D70" i="4"/>
  <c r="A71" i="4"/>
  <c r="H71" i="4"/>
  <c r="B71" i="4"/>
  <c r="G71" i="4"/>
  <c r="C71" i="4"/>
  <c r="D71" i="4"/>
  <c r="A72" i="4"/>
  <c r="H72" i="4"/>
  <c r="B72" i="4"/>
  <c r="G72" i="4"/>
  <c r="C72" i="4"/>
  <c r="D72" i="4"/>
  <c r="A73" i="4"/>
  <c r="H73" i="4"/>
  <c r="B73" i="4"/>
  <c r="G73" i="4"/>
  <c r="C73" i="4"/>
  <c r="D73" i="4"/>
  <c r="A74" i="4"/>
  <c r="H74" i="4"/>
  <c r="B74" i="4"/>
  <c r="G74" i="4"/>
  <c r="C74" i="4"/>
  <c r="D74" i="4"/>
  <c r="A75" i="4"/>
  <c r="H75" i="4"/>
  <c r="B75" i="4"/>
  <c r="G75" i="4"/>
  <c r="C75" i="4"/>
  <c r="D75" i="4"/>
  <c r="A76" i="4"/>
  <c r="H76" i="4"/>
  <c r="B76" i="4"/>
  <c r="G76" i="4"/>
  <c r="C76" i="4"/>
  <c r="D76" i="4"/>
  <c r="A77" i="4"/>
  <c r="H77" i="4"/>
  <c r="B77" i="4"/>
  <c r="G77" i="4"/>
  <c r="C77" i="4"/>
  <c r="D77" i="4"/>
  <c r="A78" i="4"/>
  <c r="H78" i="4"/>
  <c r="B78" i="4"/>
  <c r="G78" i="4"/>
  <c r="C78" i="4"/>
  <c r="D78" i="4"/>
  <c r="A79" i="4"/>
  <c r="H79" i="4"/>
  <c r="B79" i="4"/>
  <c r="G79" i="4"/>
  <c r="C79" i="4"/>
  <c r="D79" i="4"/>
  <c r="A80" i="4"/>
  <c r="H80" i="4"/>
  <c r="B80" i="4"/>
  <c r="G80" i="4"/>
  <c r="C80" i="4"/>
  <c r="D80" i="4"/>
  <c r="A81" i="4"/>
  <c r="H81" i="4"/>
  <c r="B81" i="4"/>
  <c r="G81" i="4"/>
  <c r="C81" i="4"/>
  <c r="D81" i="4"/>
  <c r="A82" i="4"/>
  <c r="H82" i="4"/>
  <c r="B82" i="4"/>
  <c r="G82" i="4"/>
  <c r="C82" i="4"/>
  <c r="D82" i="4"/>
  <c r="A83" i="4"/>
  <c r="H83" i="4"/>
  <c r="B83" i="4"/>
  <c r="G83" i="4"/>
  <c r="C83" i="4"/>
  <c r="D83" i="4"/>
  <c r="A84" i="4"/>
  <c r="H84" i="4"/>
  <c r="B84" i="4"/>
  <c r="G84" i="4"/>
  <c r="C84" i="4"/>
  <c r="D84" i="4"/>
  <c r="A85" i="4"/>
  <c r="H85" i="4"/>
  <c r="B85" i="4"/>
  <c r="G85" i="4"/>
  <c r="C85" i="4"/>
  <c r="D85" i="4"/>
  <c r="A86" i="4"/>
  <c r="H86" i="4"/>
  <c r="B86" i="4"/>
  <c r="G86" i="4"/>
  <c r="C86" i="4"/>
  <c r="D86" i="4"/>
  <c r="A87" i="4"/>
  <c r="H87" i="4"/>
  <c r="B87" i="4"/>
  <c r="G87" i="4"/>
  <c r="C87" i="4"/>
  <c r="D87" i="4"/>
  <c r="A88" i="4"/>
  <c r="H88" i="4"/>
  <c r="B88" i="4"/>
  <c r="G88" i="4"/>
  <c r="C88" i="4"/>
  <c r="D88" i="4"/>
  <c r="A89" i="4"/>
  <c r="H89" i="4"/>
  <c r="B89" i="4"/>
  <c r="G89" i="4"/>
  <c r="C89" i="4"/>
  <c r="D89" i="4"/>
  <c r="A90" i="4"/>
  <c r="H90" i="4"/>
  <c r="B90" i="4"/>
  <c r="G90" i="4"/>
  <c r="C90" i="4"/>
  <c r="D90" i="4"/>
  <c r="A91" i="4"/>
  <c r="H91" i="4"/>
  <c r="B91" i="4"/>
  <c r="G91" i="4"/>
  <c r="C91" i="4"/>
  <c r="D91" i="4"/>
  <c r="A92" i="4"/>
  <c r="H92" i="4"/>
  <c r="B92" i="4"/>
  <c r="G92" i="4"/>
  <c r="C92" i="4"/>
  <c r="D92" i="4"/>
  <c r="A93" i="4"/>
  <c r="H93" i="4"/>
  <c r="B93" i="4"/>
  <c r="G93" i="4"/>
  <c r="C93" i="4"/>
  <c r="D93" i="4"/>
  <c r="A94" i="4"/>
  <c r="H94" i="4"/>
  <c r="B94" i="4"/>
  <c r="G94" i="4"/>
  <c r="C94" i="4"/>
  <c r="D94" i="4"/>
  <c r="A95" i="4"/>
  <c r="H95" i="4"/>
  <c r="B95" i="4"/>
  <c r="G95" i="4"/>
  <c r="C95" i="4"/>
  <c r="D95" i="4"/>
  <c r="A96" i="4"/>
  <c r="H96" i="4"/>
  <c r="B96" i="4"/>
  <c r="G96" i="4"/>
  <c r="C96" i="4"/>
  <c r="D96" i="4"/>
  <c r="A97" i="4"/>
  <c r="H97" i="4"/>
  <c r="B97" i="4"/>
  <c r="G97" i="4"/>
  <c r="C97" i="4"/>
  <c r="D97" i="4"/>
  <c r="A98" i="4"/>
  <c r="H98" i="4"/>
  <c r="B98" i="4"/>
  <c r="G98" i="4"/>
  <c r="C98" i="4"/>
  <c r="D98" i="4"/>
  <c r="A99" i="4"/>
  <c r="H99" i="4"/>
  <c r="B99" i="4"/>
  <c r="G99" i="4"/>
  <c r="C99" i="4"/>
  <c r="D99" i="4"/>
  <c r="A100" i="4"/>
  <c r="H100" i="4"/>
  <c r="B100" i="4"/>
  <c r="G100" i="4"/>
  <c r="C100" i="4"/>
  <c r="D100" i="4"/>
  <c r="A101" i="4"/>
  <c r="H101" i="4"/>
  <c r="B101" i="4"/>
  <c r="G101" i="4"/>
  <c r="C101" i="4"/>
  <c r="D101" i="4"/>
  <c r="A102" i="4"/>
  <c r="H102" i="4"/>
  <c r="B102" i="4"/>
  <c r="G102" i="4"/>
  <c r="C102" i="4"/>
  <c r="D102" i="4"/>
  <c r="A103" i="4"/>
  <c r="H103" i="4"/>
  <c r="B103" i="4"/>
  <c r="G103" i="4"/>
  <c r="C103" i="4"/>
  <c r="D103" i="4"/>
  <c r="A104" i="4"/>
  <c r="H104" i="4"/>
  <c r="B104" i="4"/>
  <c r="G104" i="4"/>
  <c r="C104" i="4"/>
  <c r="D104" i="4"/>
  <c r="A105" i="4"/>
  <c r="H105" i="4"/>
  <c r="B105" i="4"/>
  <c r="G105" i="4"/>
  <c r="C105" i="4"/>
  <c r="D105" i="4"/>
  <c r="A106" i="4"/>
  <c r="H106" i="4"/>
  <c r="B106" i="4"/>
  <c r="G106" i="4"/>
  <c r="C106" i="4"/>
  <c r="D106" i="4"/>
  <c r="A107" i="4"/>
  <c r="H107" i="4"/>
  <c r="B107" i="4"/>
  <c r="G107" i="4"/>
  <c r="C107" i="4"/>
  <c r="D107" i="4"/>
  <c r="A108" i="4"/>
  <c r="H108" i="4"/>
  <c r="B108" i="4"/>
  <c r="G108" i="4"/>
  <c r="C108" i="4"/>
  <c r="D108" i="4"/>
  <c r="A109" i="4"/>
  <c r="H109" i="4"/>
  <c r="B109" i="4"/>
  <c r="G109" i="4"/>
  <c r="C109" i="4"/>
  <c r="D109" i="4"/>
  <c r="A110" i="4"/>
  <c r="H110" i="4"/>
  <c r="B110" i="4"/>
  <c r="G110" i="4"/>
  <c r="C110" i="4"/>
  <c r="D110" i="4"/>
  <c r="A111" i="4"/>
  <c r="H111" i="4"/>
  <c r="B111" i="4"/>
  <c r="G111" i="4"/>
  <c r="C111" i="4"/>
  <c r="D111" i="4"/>
  <c r="A112" i="4"/>
  <c r="H112" i="4"/>
  <c r="B112" i="4"/>
  <c r="G112" i="4"/>
  <c r="C112" i="4"/>
  <c r="D112" i="4"/>
  <c r="A113" i="4"/>
  <c r="H113" i="4"/>
  <c r="B113" i="4"/>
  <c r="G113" i="4"/>
  <c r="C113" i="4"/>
  <c r="D113" i="4"/>
  <c r="A114" i="4"/>
  <c r="H114" i="4"/>
  <c r="B114" i="4"/>
  <c r="G114" i="4"/>
  <c r="C114" i="4"/>
  <c r="D114" i="4"/>
  <c r="A115" i="4"/>
  <c r="H115" i="4"/>
  <c r="B115" i="4"/>
  <c r="G115" i="4"/>
  <c r="C115" i="4"/>
  <c r="D115" i="4"/>
  <c r="A116" i="4"/>
  <c r="H116" i="4"/>
  <c r="B116" i="4"/>
  <c r="G116" i="4"/>
  <c r="C116" i="4"/>
  <c r="D116" i="4"/>
  <c r="A117" i="4"/>
  <c r="H117" i="4"/>
  <c r="B117" i="4"/>
  <c r="G117" i="4"/>
  <c r="C117" i="4"/>
  <c r="D117" i="4"/>
  <c r="A118" i="4"/>
  <c r="H118" i="4"/>
  <c r="B118" i="4"/>
  <c r="G118" i="4"/>
  <c r="C118" i="4"/>
  <c r="D118" i="4"/>
  <c r="A119" i="4"/>
  <c r="H119" i="4"/>
  <c r="B119" i="4"/>
  <c r="G119" i="4"/>
  <c r="C119" i="4"/>
  <c r="D119" i="4"/>
  <c r="A120" i="4"/>
  <c r="H120" i="4"/>
  <c r="B120" i="4"/>
  <c r="G120" i="4"/>
  <c r="C120" i="4"/>
  <c r="D120" i="4"/>
  <c r="A121" i="4"/>
  <c r="H121" i="4"/>
  <c r="B121" i="4"/>
  <c r="G121" i="4"/>
  <c r="C121" i="4"/>
  <c r="D121" i="4"/>
  <c r="A122" i="4"/>
  <c r="H122" i="4"/>
  <c r="B122" i="4"/>
  <c r="G122" i="4"/>
  <c r="C122" i="4"/>
  <c r="D122" i="4"/>
  <c r="A123" i="4"/>
  <c r="H123" i="4"/>
  <c r="B123" i="4"/>
  <c r="G123" i="4"/>
  <c r="C123" i="4"/>
  <c r="D123" i="4"/>
  <c r="A124" i="4"/>
  <c r="H124" i="4"/>
  <c r="B124" i="4"/>
  <c r="G124" i="4"/>
  <c r="C124" i="4"/>
  <c r="D124" i="4"/>
  <c r="A125" i="4"/>
  <c r="H125" i="4"/>
  <c r="B125" i="4"/>
  <c r="G125" i="4"/>
  <c r="C125" i="4"/>
  <c r="D125" i="4"/>
  <c r="A126" i="4"/>
  <c r="H126" i="4"/>
  <c r="B126" i="4"/>
  <c r="G126" i="4"/>
  <c r="C126" i="4"/>
  <c r="D126" i="4"/>
  <c r="A127" i="4"/>
  <c r="H127" i="4"/>
  <c r="B127" i="4"/>
  <c r="G127" i="4"/>
  <c r="C127" i="4"/>
  <c r="D127" i="4"/>
  <c r="A128" i="4"/>
  <c r="H128" i="4"/>
  <c r="B128" i="4"/>
  <c r="G128" i="4"/>
  <c r="C128" i="4"/>
  <c r="D128" i="4"/>
  <c r="A129" i="4"/>
  <c r="H129" i="4"/>
  <c r="B129" i="4"/>
  <c r="G129" i="4"/>
  <c r="C129" i="4"/>
  <c r="D129" i="4"/>
  <c r="A130" i="4"/>
  <c r="H130" i="4"/>
  <c r="B130" i="4"/>
  <c r="G130" i="4"/>
  <c r="C130" i="4"/>
  <c r="D130" i="4"/>
  <c r="A131" i="4"/>
  <c r="H131" i="4"/>
  <c r="B131" i="4"/>
  <c r="G131" i="4"/>
  <c r="C131" i="4"/>
  <c r="D131" i="4"/>
  <c r="A132" i="4"/>
  <c r="H132" i="4"/>
  <c r="B132" i="4"/>
  <c r="G132" i="4"/>
  <c r="C132" i="4"/>
  <c r="D132" i="4"/>
  <c r="A133" i="4"/>
  <c r="H133" i="4"/>
  <c r="B133" i="4"/>
  <c r="G133" i="4"/>
  <c r="C133" i="4"/>
  <c r="D133" i="4"/>
  <c r="A134" i="4"/>
  <c r="H134" i="4"/>
  <c r="B134" i="4"/>
  <c r="G134" i="4"/>
  <c r="C134" i="4"/>
  <c r="D134" i="4"/>
  <c r="A135" i="4"/>
  <c r="H135" i="4"/>
  <c r="B135" i="4"/>
  <c r="G135" i="4"/>
  <c r="C135" i="4"/>
  <c r="D135" i="4"/>
  <c r="A136" i="4"/>
  <c r="H136" i="4"/>
  <c r="B136" i="4"/>
  <c r="G136" i="4"/>
  <c r="C136" i="4"/>
  <c r="D136" i="4"/>
  <c r="A137" i="4"/>
  <c r="H137" i="4"/>
  <c r="B137" i="4"/>
  <c r="G137" i="4"/>
  <c r="C137" i="4"/>
  <c r="D137" i="4"/>
  <c r="A138" i="4"/>
  <c r="H138" i="4"/>
  <c r="B138" i="4"/>
  <c r="G138" i="4"/>
  <c r="C138" i="4"/>
  <c r="D138" i="4"/>
  <c r="A139" i="4"/>
  <c r="H139" i="4"/>
  <c r="B139" i="4"/>
  <c r="G139" i="4"/>
  <c r="C139" i="4"/>
  <c r="D139" i="4"/>
  <c r="A140" i="4"/>
  <c r="H140" i="4"/>
  <c r="B140" i="4"/>
  <c r="G140" i="4"/>
  <c r="C140" i="4"/>
  <c r="D140" i="4"/>
  <c r="A141" i="4"/>
  <c r="H141" i="4"/>
  <c r="B141" i="4"/>
  <c r="G141" i="4"/>
  <c r="C141" i="4"/>
  <c r="D141" i="4"/>
  <c r="A142" i="4"/>
  <c r="H142" i="4"/>
  <c r="B142" i="4"/>
  <c r="G142" i="4"/>
  <c r="C142" i="4"/>
  <c r="D142" i="4"/>
  <c r="A143" i="4"/>
  <c r="H143" i="4"/>
  <c r="B143" i="4"/>
  <c r="G143" i="4"/>
  <c r="C143" i="4"/>
  <c r="D143" i="4"/>
  <c r="A144" i="4"/>
  <c r="H144" i="4"/>
  <c r="B144" i="4"/>
  <c r="G144" i="4"/>
  <c r="C144" i="4"/>
  <c r="D144" i="4"/>
  <c r="A145" i="4"/>
  <c r="H145" i="4"/>
  <c r="B145" i="4"/>
  <c r="G145" i="4"/>
  <c r="C145" i="4"/>
  <c r="D145" i="4"/>
  <c r="A146" i="4"/>
  <c r="H146" i="4"/>
  <c r="B146" i="4"/>
  <c r="G146" i="4"/>
  <c r="C146" i="4"/>
  <c r="D146" i="4"/>
  <c r="A147" i="4"/>
  <c r="H147" i="4"/>
  <c r="B147" i="4"/>
  <c r="G147" i="4"/>
  <c r="C147" i="4"/>
  <c r="D147" i="4"/>
  <c r="A148" i="4"/>
  <c r="H148" i="4"/>
  <c r="B148" i="4"/>
  <c r="G148" i="4"/>
  <c r="C148" i="4"/>
  <c r="D148" i="4"/>
  <c r="A149" i="4"/>
  <c r="H149" i="4"/>
  <c r="B149" i="4"/>
  <c r="G149" i="4"/>
  <c r="C149" i="4"/>
  <c r="D149" i="4"/>
  <c r="A150" i="4"/>
  <c r="H150" i="4"/>
  <c r="B150" i="4"/>
  <c r="G150" i="4"/>
  <c r="C150" i="4"/>
  <c r="D150" i="4"/>
  <c r="A151" i="4"/>
  <c r="H151" i="4"/>
  <c r="B151" i="4"/>
  <c r="G151" i="4"/>
  <c r="C151" i="4"/>
  <c r="D151" i="4"/>
  <c r="A152" i="4"/>
  <c r="H152" i="4"/>
  <c r="B152" i="4"/>
  <c r="G152" i="4"/>
  <c r="C152" i="4"/>
  <c r="D152" i="4"/>
  <c r="A153" i="4"/>
  <c r="H153" i="4"/>
  <c r="B153" i="4"/>
  <c r="G153" i="4"/>
  <c r="C153" i="4"/>
  <c r="D153" i="4"/>
  <c r="A154" i="4"/>
  <c r="H154" i="4"/>
  <c r="B154" i="4"/>
  <c r="G154" i="4"/>
  <c r="C154" i="4"/>
  <c r="D154" i="4"/>
  <c r="A155" i="4"/>
  <c r="H155" i="4"/>
  <c r="B155" i="4"/>
  <c r="G155" i="4"/>
  <c r="C155" i="4"/>
  <c r="D155" i="4"/>
  <c r="A156" i="4"/>
  <c r="H156" i="4"/>
  <c r="B156" i="4"/>
  <c r="G156" i="4"/>
  <c r="C156" i="4"/>
  <c r="D156" i="4"/>
  <c r="A157" i="4"/>
  <c r="H157" i="4"/>
  <c r="B157" i="4"/>
  <c r="G157" i="4"/>
  <c r="C157" i="4"/>
  <c r="D157" i="4"/>
  <c r="A158" i="4"/>
  <c r="H158" i="4"/>
  <c r="B158" i="4"/>
  <c r="G158" i="4"/>
  <c r="C158" i="4"/>
  <c r="D158" i="4"/>
  <c r="A159" i="4"/>
  <c r="H159" i="4"/>
  <c r="B159" i="4"/>
  <c r="G159" i="4"/>
  <c r="C159" i="4"/>
  <c r="D159" i="4"/>
  <c r="A160" i="4"/>
  <c r="H160" i="4"/>
  <c r="B160" i="4"/>
  <c r="G160" i="4"/>
  <c r="C160" i="4"/>
  <c r="D160" i="4"/>
  <c r="A161" i="4"/>
  <c r="H161" i="4"/>
  <c r="B161" i="4"/>
  <c r="G161" i="4"/>
  <c r="C161" i="4"/>
  <c r="D161" i="4"/>
  <c r="A162" i="4"/>
  <c r="H162" i="4"/>
  <c r="B162" i="4"/>
  <c r="G162" i="4"/>
  <c r="C162" i="4"/>
  <c r="D162" i="4"/>
  <c r="A163" i="4"/>
  <c r="H163" i="4"/>
  <c r="B163" i="4"/>
  <c r="G163" i="4"/>
  <c r="C163" i="4"/>
  <c r="D163" i="4"/>
  <c r="A164" i="4"/>
  <c r="H164" i="4"/>
  <c r="B164" i="4"/>
  <c r="G164" i="4"/>
  <c r="C164" i="4"/>
  <c r="D164" i="4"/>
  <c r="A165" i="4"/>
  <c r="H165" i="4"/>
  <c r="B165" i="4"/>
  <c r="G165" i="4"/>
  <c r="C165" i="4"/>
  <c r="D165" i="4"/>
  <c r="A166" i="4"/>
  <c r="H166" i="4"/>
  <c r="B166" i="4"/>
  <c r="G166" i="4"/>
  <c r="C166" i="4"/>
  <c r="D166" i="4"/>
  <c r="A167" i="4"/>
  <c r="H167" i="4"/>
  <c r="B167" i="4"/>
  <c r="G167" i="4"/>
  <c r="C167" i="4"/>
  <c r="D167" i="4"/>
  <c r="A168" i="4"/>
  <c r="H168" i="4"/>
  <c r="B168" i="4"/>
  <c r="G168" i="4"/>
  <c r="C168" i="4"/>
  <c r="D168" i="4"/>
  <c r="A169" i="4"/>
  <c r="H169" i="4"/>
  <c r="B169" i="4"/>
  <c r="G169" i="4"/>
  <c r="C169" i="4"/>
  <c r="D169" i="4"/>
  <c r="A170" i="4"/>
  <c r="H170" i="4"/>
  <c r="B170" i="4"/>
  <c r="G170" i="4"/>
  <c r="C170" i="4"/>
  <c r="D170" i="4"/>
  <c r="A171" i="4"/>
  <c r="H171" i="4"/>
  <c r="B171" i="4"/>
  <c r="G171" i="4"/>
  <c r="C171" i="4"/>
  <c r="D171" i="4"/>
  <c r="A172" i="4"/>
  <c r="H172" i="4"/>
  <c r="B172" i="4"/>
  <c r="G172" i="4"/>
  <c r="C172" i="4"/>
  <c r="D172" i="4"/>
  <c r="A173" i="4"/>
  <c r="H173" i="4"/>
  <c r="B173" i="4"/>
  <c r="G173" i="4"/>
  <c r="C173" i="4"/>
  <c r="D173" i="4"/>
  <c r="A174" i="4"/>
  <c r="H174" i="4"/>
  <c r="B174" i="4"/>
  <c r="G174" i="4"/>
  <c r="C174" i="4"/>
  <c r="D174" i="4"/>
  <c r="A175" i="4"/>
  <c r="H175" i="4"/>
  <c r="B175" i="4"/>
  <c r="G175" i="4"/>
  <c r="C175" i="4"/>
  <c r="D175" i="4"/>
  <c r="A176" i="4"/>
  <c r="H176" i="4"/>
  <c r="B176" i="4"/>
  <c r="G176" i="4"/>
  <c r="C176" i="4"/>
  <c r="D176" i="4"/>
  <c r="A177" i="4"/>
  <c r="H177" i="4"/>
  <c r="B177" i="4"/>
  <c r="G177" i="4"/>
  <c r="C177" i="4"/>
  <c r="D177" i="4"/>
  <c r="A178" i="4"/>
  <c r="H178" i="4"/>
  <c r="B178" i="4"/>
  <c r="G178" i="4"/>
  <c r="C178" i="4"/>
  <c r="D178" i="4"/>
  <c r="A179" i="4"/>
  <c r="H179" i="4"/>
  <c r="B179" i="4"/>
  <c r="G179" i="4"/>
  <c r="C179" i="4"/>
  <c r="D179" i="4"/>
  <c r="A180" i="4"/>
  <c r="H180" i="4"/>
  <c r="B180" i="4"/>
  <c r="G180" i="4"/>
  <c r="C180" i="4"/>
  <c r="D180" i="4"/>
  <c r="A181" i="4"/>
  <c r="H181" i="4"/>
  <c r="B181" i="4"/>
  <c r="G181" i="4"/>
  <c r="C181" i="4"/>
  <c r="D181" i="4"/>
  <c r="A182" i="4"/>
  <c r="H182" i="4"/>
  <c r="B182" i="4"/>
  <c r="G182" i="4"/>
  <c r="C182" i="4"/>
  <c r="D182" i="4"/>
  <c r="A183" i="4"/>
  <c r="H183" i="4"/>
  <c r="B183" i="4"/>
  <c r="G183" i="4"/>
  <c r="C183" i="4"/>
  <c r="D183" i="4"/>
  <c r="A184" i="4"/>
  <c r="H184" i="4"/>
  <c r="B184" i="4"/>
  <c r="G184" i="4"/>
  <c r="C184" i="4"/>
  <c r="D184" i="4"/>
  <c r="A185" i="4"/>
  <c r="H185" i="4"/>
  <c r="B185" i="4"/>
  <c r="G185" i="4"/>
  <c r="C185" i="4"/>
  <c r="D185" i="4"/>
  <c r="A186" i="4"/>
  <c r="H186" i="4"/>
  <c r="B186" i="4"/>
  <c r="G186" i="4"/>
  <c r="C186" i="4"/>
  <c r="D186" i="4"/>
  <c r="A187" i="4"/>
  <c r="H187" i="4"/>
  <c r="B187" i="4"/>
  <c r="G187" i="4"/>
  <c r="C187" i="4"/>
  <c r="D187" i="4"/>
  <c r="A188" i="4"/>
  <c r="H188" i="4"/>
  <c r="B188" i="4"/>
  <c r="G188" i="4"/>
  <c r="C188" i="4"/>
  <c r="D188" i="4"/>
  <c r="A189" i="4"/>
  <c r="H189" i="4"/>
  <c r="B189" i="4"/>
  <c r="G189" i="4"/>
  <c r="C189" i="4"/>
  <c r="D189" i="4"/>
  <c r="A190" i="4"/>
  <c r="H190" i="4"/>
  <c r="B190" i="4"/>
  <c r="G190" i="4"/>
  <c r="C190" i="4"/>
  <c r="D190" i="4"/>
  <c r="A191" i="4"/>
  <c r="H191" i="4"/>
  <c r="B191" i="4"/>
  <c r="G191" i="4"/>
  <c r="C191" i="4"/>
  <c r="D191" i="4"/>
  <c r="A192" i="4"/>
  <c r="H192" i="4"/>
  <c r="B192" i="4"/>
  <c r="G192" i="4"/>
  <c r="C192" i="4"/>
  <c r="D192" i="4"/>
  <c r="A193" i="4"/>
  <c r="H193" i="4"/>
  <c r="B193" i="4"/>
  <c r="G193" i="4"/>
  <c r="C193" i="4"/>
  <c r="D193" i="4"/>
  <c r="A194" i="4"/>
  <c r="H194" i="4"/>
  <c r="B194" i="4"/>
  <c r="G194" i="4"/>
  <c r="C194" i="4"/>
  <c r="D194" i="4"/>
  <c r="A195" i="4"/>
  <c r="H195" i="4"/>
  <c r="B195" i="4"/>
  <c r="G195" i="4"/>
  <c r="C195" i="4"/>
  <c r="D195" i="4"/>
  <c r="A196" i="4"/>
  <c r="H196" i="4"/>
  <c r="B196" i="4"/>
  <c r="G196" i="4"/>
  <c r="C196" i="4"/>
  <c r="D196" i="4"/>
  <c r="A197" i="4"/>
  <c r="H197" i="4"/>
  <c r="B197" i="4"/>
  <c r="G197" i="4"/>
  <c r="C197" i="4"/>
  <c r="D197" i="4"/>
  <c r="A198" i="4"/>
  <c r="H198" i="4"/>
  <c r="B198" i="4"/>
  <c r="G198" i="4"/>
  <c r="C198" i="4"/>
  <c r="D198" i="4"/>
  <c r="A199" i="4"/>
  <c r="H199" i="4"/>
  <c r="B199" i="4"/>
  <c r="G199" i="4"/>
  <c r="C199" i="4"/>
  <c r="D199" i="4"/>
  <c r="A200" i="4"/>
  <c r="H200" i="4"/>
  <c r="B200" i="4"/>
  <c r="G200" i="4"/>
  <c r="C200" i="4"/>
  <c r="D200" i="4"/>
  <c r="A201" i="4"/>
  <c r="H201" i="4"/>
  <c r="B201" i="4"/>
  <c r="G201" i="4"/>
  <c r="C201" i="4"/>
  <c r="D201" i="4"/>
  <c r="A202" i="4"/>
  <c r="H202" i="4"/>
  <c r="B202" i="4"/>
  <c r="G202" i="4"/>
  <c r="C202" i="4"/>
  <c r="D202" i="4"/>
  <c r="A203" i="4"/>
  <c r="H203" i="4"/>
  <c r="B203" i="4"/>
  <c r="G203" i="4"/>
  <c r="C203" i="4"/>
  <c r="D203" i="4"/>
  <c r="A204" i="4"/>
  <c r="H204" i="4"/>
  <c r="B204" i="4"/>
  <c r="G204" i="4"/>
  <c r="C204" i="4"/>
  <c r="D204" i="4"/>
  <c r="A205" i="4"/>
  <c r="H205" i="4"/>
  <c r="B205" i="4"/>
  <c r="G205" i="4"/>
  <c r="C205" i="4"/>
  <c r="D205" i="4"/>
  <c r="A206" i="4"/>
  <c r="H206" i="4"/>
  <c r="B206" i="4"/>
  <c r="G206" i="4"/>
  <c r="C206" i="4"/>
  <c r="D206" i="4"/>
  <c r="A207" i="4"/>
  <c r="H207" i="4"/>
  <c r="B207" i="4"/>
  <c r="G207" i="4"/>
  <c r="C207" i="4"/>
  <c r="D207" i="4"/>
  <c r="A208" i="4"/>
  <c r="H208" i="4"/>
  <c r="B208" i="4"/>
  <c r="G208" i="4"/>
  <c r="C208" i="4"/>
  <c r="D208" i="4"/>
  <c r="A209" i="4"/>
  <c r="H209" i="4"/>
  <c r="B209" i="4"/>
  <c r="G209" i="4"/>
  <c r="C209" i="4"/>
  <c r="D209" i="4"/>
  <c r="A210" i="4"/>
  <c r="H210" i="4"/>
  <c r="B210" i="4"/>
  <c r="G210" i="4"/>
  <c r="C210" i="4"/>
  <c r="D210" i="4"/>
  <c r="A211" i="4"/>
  <c r="H211" i="4"/>
  <c r="B211" i="4"/>
  <c r="G211" i="4"/>
  <c r="C211" i="4"/>
  <c r="D211" i="4"/>
  <c r="A212" i="4"/>
  <c r="H212" i="4"/>
  <c r="B212" i="4"/>
  <c r="G212" i="4"/>
  <c r="C212" i="4"/>
  <c r="D212" i="4"/>
  <c r="A213" i="4"/>
  <c r="H213" i="4"/>
  <c r="B213" i="4"/>
  <c r="G213" i="4"/>
  <c r="C213" i="4"/>
  <c r="D213" i="4"/>
  <c r="A214" i="4"/>
  <c r="H214" i="4"/>
  <c r="B214" i="4"/>
  <c r="G214" i="4"/>
  <c r="C214" i="4"/>
  <c r="D214" i="4"/>
  <c r="A215" i="4"/>
  <c r="H215" i="4"/>
  <c r="B215" i="4"/>
  <c r="G215" i="4"/>
  <c r="C215" i="4"/>
  <c r="D215" i="4"/>
  <c r="A216" i="4"/>
  <c r="H216" i="4"/>
  <c r="B216" i="4"/>
  <c r="G216" i="4"/>
  <c r="C216" i="4"/>
  <c r="D216" i="4"/>
  <c r="A217" i="4"/>
  <c r="H217" i="4"/>
  <c r="B217" i="4"/>
  <c r="G217" i="4"/>
  <c r="C217" i="4"/>
  <c r="D217" i="4"/>
  <c r="A218" i="4"/>
  <c r="H218" i="4"/>
  <c r="B218" i="4"/>
  <c r="G218" i="4"/>
  <c r="C218" i="4"/>
  <c r="D218" i="4"/>
  <c r="A219" i="4"/>
  <c r="H219" i="4"/>
  <c r="B219" i="4"/>
  <c r="G219" i="4"/>
  <c r="C219" i="4"/>
  <c r="D219" i="4"/>
  <c r="A220" i="4"/>
  <c r="H220" i="4"/>
  <c r="B220" i="4"/>
  <c r="G220" i="4"/>
  <c r="C220" i="4"/>
  <c r="D220" i="4"/>
  <c r="A221" i="4"/>
  <c r="H221" i="4"/>
  <c r="B221" i="4"/>
  <c r="G221" i="4"/>
  <c r="C221" i="4"/>
  <c r="D221" i="4"/>
  <c r="A222" i="4"/>
  <c r="H222" i="4"/>
  <c r="B222" i="4"/>
  <c r="G222" i="4"/>
  <c r="C222" i="4"/>
  <c r="D222" i="4"/>
  <c r="A223" i="4"/>
  <c r="H223" i="4"/>
  <c r="B223" i="4"/>
  <c r="G223" i="4"/>
  <c r="C223" i="4"/>
  <c r="D223" i="4"/>
  <c r="A224" i="4"/>
  <c r="H224" i="4"/>
  <c r="B224" i="4"/>
  <c r="G224" i="4"/>
  <c r="C224" i="4"/>
  <c r="D224" i="4"/>
  <c r="A225" i="4"/>
  <c r="H225" i="4"/>
  <c r="B225" i="4"/>
  <c r="G225" i="4"/>
  <c r="C225" i="4"/>
  <c r="D225" i="4"/>
  <c r="A226" i="4"/>
  <c r="H226" i="4"/>
  <c r="B226" i="4"/>
  <c r="G226" i="4"/>
  <c r="C226" i="4"/>
  <c r="D226" i="4"/>
  <c r="A227" i="4"/>
  <c r="H227" i="4"/>
  <c r="B227" i="4"/>
  <c r="G227" i="4"/>
  <c r="C227" i="4"/>
  <c r="D227" i="4"/>
  <c r="A228" i="4"/>
  <c r="H228" i="4"/>
  <c r="B228" i="4"/>
  <c r="G228" i="4"/>
  <c r="C228" i="4"/>
  <c r="D228" i="4"/>
  <c r="A229" i="4"/>
  <c r="H229" i="4"/>
  <c r="B229" i="4"/>
  <c r="G229" i="4"/>
  <c r="C229" i="4"/>
  <c r="D229" i="4"/>
  <c r="A230" i="4"/>
  <c r="H230" i="4"/>
  <c r="B230" i="4"/>
  <c r="G230" i="4"/>
  <c r="C230" i="4"/>
  <c r="D230" i="4"/>
  <c r="A231" i="4"/>
  <c r="H231" i="4"/>
  <c r="B231" i="4"/>
  <c r="G231" i="4"/>
  <c r="C231" i="4"/>
  <c r="D231" i="4"/>
  <c r="A232" i="4"/>
  <c r="H232" i="4"/>
  <c r="B232" i="4"/>
  <c r="G232" i="4"/>
  <c r="C232" i="4"/>
  <c r="D232" i="4"/>
  <c r="A233" i="4"/>
  <c r="H233" i="4"/>
  <c r="B233" i="4"/>
  <c r="G233" i="4"/>
  <c r="C233" i="4"/>
  <c r="D233" i="4"/>
  <c r="A234" i="4"/>
  <c r="H234" i="4"/>
  <c r="B234" i="4"/>
  <c r="G234" i="4"/>
  <c r="C234" i="4"/>
  <c r="D234" i="4"/>
  <c r="A235" i="4"/>
  <c r="H235" i="4"/>
  <c r="B235" i="4"/>
  <c r="G235" i="4"/>
  <c r="C235" i="4"/>
  <c r="D235" i="4"/>
  <c r="A236" i="4"/>
  <c r="H236" i="4"/>
  <c r="B236" i="4"/>
  <c r="G236" i="4"/>
  <c r="C236" i="4"/>
  <c r="D236" i="4"/>
  <c r="A237" i="4"/>
  <c r="H237" i="4"/>
  <c r="B237" i="4"/>
  <c r="G237" i="4"/>
  <c r="C237" i="4"/>
  <c r="D237" i="4"/>
  <c r="A238" i="4"/>
  <c r="H238" i="4"/>
  <c r="B238" i="4"/>
  <c r="G238" i="4"/>
  <c r="C238" i="4"/>
  <c r="D238" i="4"/>
  <c r="A239" i="4"/>
  <c r="H239" i="4"/>
  <c r="B239" i="4"/>
  <c r="G239" i="4"/>
  <c r="C239" i="4"/>
  <c r="D239" i="4"/>
  <c r="A240" i="4"/>
  <c r="H240" i="4"/>
  <c r="B240" i="4"/>
  <c r="G240" i="4"/>
  <c r="C240" i="4"/>
  <c r="D240" i="4"/>
  <c r="A241" i="4"/>
  <c r="H241" i="4"/>
  <c r="B241" i="4"/>
  <c r="G241" i="4"/>
  <c r="C241" i="4"/>
  <c r="D241" i="4"/>
  <c r="A242" i="4"/>
  <c r="H242" i="4"/>
  <c r="B242" i="4"/>
  <c r="G242" i="4"/>
  <c r="C242" i="4"/>
  <c r="D242" i="4"/>
  <c r="A243" i="4"/>
  <c r="H243" i="4"/>
  <c r="B243" i="4"/>
  <c r="G243" i="4"/>
  <c r="C243" i="4"/>
  <c r="D243" i="4"/>
  <c r="A244" i="4"/>
  <c r="H244" i="4"/>
  <c r="B244" i="4"/>
  <c r="G244" i="4"/>
  <c r="C244" i="4"/>
  <c r="D244" i="4"/>
  <c r="A245" i="4"/>
  <c r="H245" i="4"/>
  <c r="B245" i="4"/>
  <c r="G245" i="4"/>
  <c r="C245" i="4"/>
  <c r="D245" i="4"/>
  <c r="A246" i="4"/>
  <c r="H246" i="4"/>
  <c r="B246" i="4"/>
  <c r="G246" i="4"/>
  <c r="C246" i="4"/>
  <c r="D246" i="4"/>
  <c r="A247" i="4"/>
  <c r="H247" i="4"/>
  <c r="B247" i="4"/>
  <c r="G247" i="4"/>
  <c r="C247" i="4"/>
  <c r="D247" i="4"/>
  <c r="A248" i="4"/>
  <c r="H248" i="4"/>
  <c r="B248" i="4"/>
  <c r="G248" i="4"/>
  <c r="C248" i="4"/>
  <c r="D248" i="4"/>
  <c r="A249" i="4"/>
  <c r="H249" i="4"/>
  <c r="B249" i="4"/>
  <c r="G249" i="4"/>
  <c r="C249" i="4"/>
  <c r="D249" i="4"/>
  <c r="A250" i="4"/>
  <c r="H250" i="4"/>
  <c r="B250" i="4"/>
  <c r="G250" i="4"/>
  <c r="C250" i="4"/>
  <c r="D250" i="4"/>
  <c r="A251" i="4"/>
  <c r="H251" i="4"/>
  <c r="B251" i="4"/>
  <c r="G251" i="4"/>
  <c r="C251" i="4"/>
  <c r="D251" i="4"/>
  <c r="A252" i="4"/>
  <c r="H252" i="4"/>
  <c r="B252" i="4"/>
  <c r="G252" i="4"/>
  <c r="C252" i="4"/>
  <c r="D252" i="4"/>
  <c r="A253" i="4"/>
  <c r="H253" i="4"/>
  <c r="B253" i="4"/>
  <c r="G253" i="4"/>
  <c r="C253" i="4"/>
  <c r="D253" i="4"/>
  <c r="A254" i="4"/>
  <c r="H254" i="4"/>
  <c r="B254" i="4"/>
  <c r="G254" i="4"/>
  <c r="C254" i="4"/>
  <c r="D254" i="4"/>
  <c r="A255" i="4"/>
  <c r="H255" i="4"/>
  <c r="B255" i="4"/>
  <c r="G255" i="4"/>
  <c r="C255" i="4"/>
  <c r="D255" i="4"/>
  <c r="A256" i="4"/>
  <c r="H256" i="4"/>
  <c r="B256" i="4"/>
  <c r="G256" i="4"/>
  <c r="C256" i="4"/>
  <c r="D256" i="4"/>
  <c r="A257" i="4"/>
  <c r="H257" i="4"/>
  <c r="B257" i="4"/>
  <c r="G257" i="4"/>
  <c r="C257" i="4"/>
  <c r="D257" i="4"/>
  <c r="A258" i="4"/>
  <c r="H258" i="4"/>
  <c r="B258" i="4"/>
  <c r="G258" i="4"/>
  <c r="C258" i="4"/>
  <c r="D258" i="4"/>
  <c r="A259" i="4"/>
  <c r="H259" i="4"/>
  <c r="B259" i="4"/>
  <c r="G259" i="4"/>
  <c r="C259" i="4"/>
  <c r="D259" i="4"/>
  <c r="A260" i="4"/>
  <c r="H260" i="4"/>
  <c r="B260" i="4"/>
  <c r="G260" i="4"/>
  <c r="C260" i="4"/>
  <c r="D260" i="4"/>
  <c r="A261" i="4"/>
  <c r="H261" i="4"/>
  <c r="B261" i="4"/>
  <c r="G261" i="4"/>
  <c r="C261" i="4"/>
  <c r="D261" i="4"/>
  <c r="A262" i="4"/>
  <c r="H262" i="4"/>
  <c r="B262" i="4"/>
  <c r="G262" i="4"/>
  <c r="C262" i="4"/>
  <c r="D262" i="4"/>
  <c r="A263" i="4"/>
  <c r="H263" i="4"/>
  <c r="B263" i="4"/>
  <c r="G263" i="4"/>
  <c r="C263" i="4"/>
  <c r="D263" i="4"/>
  <c r="A264" i="4"/>
  <c r="H264" i="4"/>
  <c r="B264" i="4"/>
  <c r="G264" i="4"/>
  <c r="C264" i="4"/>
  <c r="D264" i="4"/>
  <c r="A265" i="4"/>
  <c r="H265" i="4"/>
  <c r="B265" i="4"/>
  <c r="G265" i="4"/>
  <c r="C265" i="4"/>
  <c r="D265" i="4"/>
  <c r="A266" i="4"/>
  <c r="H266" i="4"/>
  <c r="B266" i="4"/>
  <c r="G266" i="4"/>
  <c r="C266" i="4"/>
  <c r="D266" i="4"/>
  <c r="A267" i="4"/>
  <c r="H267" i="4"/>
  <c r="B267" i="4"/>
  <c r="G267" i="4"/>
  <c r="C267" i="4"/>
  <c r="D267" i="4"/>
  <c r="A268" i="4"/>
  <c r="H268" i="4"/>
  <c r="B268" i="4"/>
  <c r="G268" i="4"/>
  <c r="C268" i="4"/>
  <c r="D268" i="4"/>
  <c r="A269" i="4"/>
  <c r="H269" i="4"/>
  <c r="B269" i="4"/>
  <c r="G269" i="4"/>
  <c r="C269" i="4"/>
  <c r="D269" i="4"/>
  <c r="A270" i="4"/>
  <c r="H270" i="4"/>
  <c r="B270" i="4"/>
  <c r="G270" i="4"/>
  <c r="C270" i="4"/>
  <c r="D270" i="4"/>
  <c r="A271" i="4"/>
  <c r="H271" i="4"/>
  <c r="B271" i="4"/>
  <c r="G271" i="4"/>
  <c r="C271" i="4"/>
  <c r="D271" i="4"/>
  <c r="A272" i="4"/>
  <c r="H272" i="4"/>
  <c r="B272" i="4"/>
  <c r="G272" i="4"/>
  <c r="C272" i="4"/>
  <c r="D272" i="4"/>
  <c r="A273" i="4"/>
  <c r="H273" i="4"/>
  <c r="B273" i="4"/>
  <c r="G273" i="4"/>
  <c r="C273" i="4"/>
  <c r="D273" i="4"/>
  <c r="A274" i="4"/>
  <c r="H274" i="4"/>
  <c r="B274" i="4"/>
  <c r="G274" i="4"/>
  <c r="C274" i="4"/>
  <c r="D274" i="4"/>
  <c r="A275" i="4"/>
  <c r="H275" i="4"/>
  <c r="B275" i="4"/>
  <c r="G275" i="4"/>
  <c r="C275" i="4"/>
  <c r="D275" i="4"/>
  <c r="A276" i="4"/>
  <c r="H276" i="4"/>
  <c r="B276" i="4"/>
  <c r="G276" i="4"/>
  <c r="C276" i="4"/>
  <c r="D276" i="4"/>
  <c r="A277" i="4"/>
  <c r="H277" i="4"/>
  <c r="B277" i="4"/>
  <c r="G277" i="4"/>
  <c r="C277" i="4"/>
  <c r="D277" i="4"/>
  <c r="A278" i="4"/>
  <c r="H278" i="4"/>
  <c r="B278" i="4"/>
  <c r="G278" i="4"/>
  <c r="C278" i="4"/>
  <c r="D278" i="4"/>
  <c r="A279" i="4"/>
  <c r="H279" i="4"/>
  <c r="B279" i="4"/>
  <c r="G279" i="4"/>
  <c r="C279" i="4"/>
  <c r="D279" i="4"/>
  <c r="A280" i="4"/>
  <c r="H280" i="4"/>
  <c r="B280" i="4"/>
  <c r="G280" i="4"/>
  <c r="C280" i="4"/>
  <c r="D280" i="4"/>
  <c r="A281" i="4"/>
  <c r="H281" i="4"/>
  <c r="B281" i="4"/>
  <c r="G281" i="4"/>
  <c r="C281" i="4"/>
  <c r="D281" i="4"/>
  <c r="A282" i="4"/>
  <c r="H282" i="4"/>
  <c r="B282" i="4"/>
  <c r="G282" i="4"/>
  <c r="C282" i="4"/>
  <c r="D282" i="4"/>
  <c r="A283" i="4"/>
  <c r="H283" i="4"/>
  <c r="B283" i="4"/>
  <c r="G283" i="4"/>
  <c r="C283" i="4"/>
  <c r="D283" i="4"/>
  <c r="A284" i="4"/>
  <c r="H284" i="4"/>
  <c r="B284" i="4"/>
  <c r="G284" i="4"/>
  <c r="C284" i="4"/>
  <c r="D284" i="4"/>
  <c r="A285" i="4"/>
  <c r="H285" i="4"/>
  <c r="B285" i="4"/>
  <c r="G285" i="4"/>
  <c r="C285" i="4"/>
  <c r="D285" i="4"/>
  <c r="A286" i="4"/>
  <c r="H286" i="4"/>
  <c r="B286" i="4"/>
  <c r="G286" i="4"/>
  <c r="C286" i="4"/>
  <c r="D286" i="4"/>
  <c r="A287" i="4"/>
  <c r="H287" i="4"/>
  <c r="B287" i="4"/>
  <c r="G287" i="4"/>
  <c r="C287" i="4"/>
  <c r="D287" i="4"/>
  <c r="A288" i="4"/>
  <c r="H288" i="4"/>
  <c r="B288" i="4"/>
  <c r="G288" i="4"/>
  <c r="C288" i="4"/>
  <c r="D288" i="4"/>
  <c r="A289" i="4"/>
  <c r="H289" i="4"/>
  <c r="B289" i="4"/>
  <c r="G289" i="4"/>
  <c r="C289" i="4"/>
  <c r="D289" i="4"/>
  <c r="A290" i="4"/>
  <c r="H290" i="4"/>
  <c r="B290" i="4"/>
  <c r="G290" i="4"/>
  <c r="C290" i="4"/>
  <c r="D290" i="4"/>
  <c r="A291" i="4"/>
  <c r="H291" i="4"/>
  <c r="B291" i="4"/>
  <c r="G291" i="4"/>
  <c r="C291" i="4"/>
  <c r="D291" i="4"/>
  <c r="A292" i="4"/>
  <c r="H292" i="4"/>
  <c r="B292" i="4"/>
  <c r="G292" i="4"/>
  <c r="C292" i="4"/>
  <c r="D292" i="4"/>
  <c r="A293" i="4"/>
  <c r="H293" i="4"/>
  <c r="B293" i="4"/>
  <c r="G293" i="4"/>
  <c r="C293" i="4"/>
  <c r="D293" i="4"/>
  <c r="A294" i="4"/>
  <c r="H294" i="4"/>
  <c r="B294" i="4"/>
  <c r="G294" i="4"/>
  <c r="C294" i="4"/>
  <c r="D294" i="4"/>
  <c r="A295" i="4"/>
  <c r="H295" i="4"/>
  <c r="B295" i="4"/>
  <c r="G295" i="4"/>
  <c r="C295" i="4"/>
  <c r="D295" i="4"/>
  <c r="A296" i="4"/>
  <c r="H296" i="4"/>
  <c r="B296" i="4"/>
  <c r="G296" i="4"/>
  <c r="C296" i="4"/>
  <c r="D296" i="4"/>
  <c r="A297" i="4"/>
  <c r="H297" i="4"/>
  <c r="B297" i="4"/>
  <c r="G297" i="4"/>
  <c r="C297" i="4"/>
  <c r="D297" i="4"/>
  <c r="A298" i="4"/>
  <c r="H298" i="4"/>
  <c r="B298" i="4"/>
  <c r="G298" i="4"/>
  <c r="C298" i="4"/>
  <c r="D298" i="4"/>
  <c r="A299" i="4"/>
  <c r="H299" i="4"/>
  <c r="B299" i="4"/>
  <c r="G299" i="4"/>
  <c r="C299" i="4"/>
  <c r="D299" i="4"/>
  <c r="A300" i="4"/>
  <c r="H300" i="4"/>
  <c r="B300" i="4"/>
  <c r="G300" i="4"/>
  <c r="C300" i="4"/>
  <c r="D300" i="4"/>
  <c r="A301" i="4"/>
  <c r="H301" i="4"/>
  <c r="B301" i="4"/>
  <c r="G301" i="4"/>
  <c r="C301" i="4"/>
  <c r="D301" i="4"/>
  <c r="A302" i="4"/>
  <c r="H302" i="4"/>
  <c r="B302" i="4"/>
  <c r="G302" i="4"/>
  <c r="C302" i="4"/>
  <c r="D302" i="4"/>
  <c r="A303" i="4"/>
  <c r="H303" i="4"/>
  <c r="B303" i="4"/>
  <c r="G303" i="4"/>
  <c r="C303" i="4"/>
  <c r="D303" i="4"/>
  <c r="A304" i="4"/>
  <c r="H304" i="4"/>
  <c r="B304" i="4"/>
  <c r="G304" i="4"/>
  <c r="C304" i="4"/>
  <c r="D304" i="4"/>
  <c r="A305" i="4"/>
  <c r="H305" i="4"/>
  <c r="B305" i="4"/>
  <c r="G305" i="4"/>
  <c r="C305" i="4"/>
  <c r="D305" i="4"/>
  <c r="A306" i="4"/>
  <c r="H306" i="4"/>
  <c r="B306" i="4"/>
  <c r="G306" i="4"/>
  <c r="C306" i="4"/>
  <c r="D306" i="4"/>
  <c r="A307" i="4"/>
  <c r="H307" i="4"/>
  <c r="B307" i="4"/>
  <c r="G307" i="4"/>
  <c r="C307" i="4"/>
  <c r="D307" i="4"/>
  <c r="A308" i="4"/>
  <c r="H308" i="4"/>
  <c r="B308" i="4"/>
  <c r="G308" i="4"/>
  <c r="C308" i="4"/>
  <c r="D308" i="4"/>
  <c r="A309" i="4"/>
  <c r="H309" i="4"/>
  <c r="B309" i="4"/>
  <c r="G309" i="4"/>
  <c r="C309" i="4"/>
  <c r="D309" i="4"/>
  <c r="A310" i="4"/>
  <c r="H310" i="4"/>
  <c r="B310" i="4"/>
  <c r="G310" i="4"/>
  <c r="C310" i="4"/>
  <c r="D310" i="4"/>
  <c r="A311" i="4"/>
  <c r="H311" i="4"/>
  <c r="B311" i="4"/>
  <c r="G311" i="4"/>
  <c r="C311" i="4"/>
  <c r="D311" i="4"/>
  <c r="A312" i="4"/>
  <c r="H312" i="4"/>
  <c r="B312" i="4"/>
  <c r="G312" i="4"/>
  <c r="C312" i="4"/>
  <c r="D312" i="4"/>
  <c r="A313" i="4"/>
  <c r="H313" i="4"/>
  <c r="B313" i="4"/>
  <c r="G313" i="4"/>
  <c r="C313" i="4"/>
  <c r="D313" i="4"/>
  <c r="A314" i="4"/>
  <c r="H314" i="4"/>
  <c r="B314" i="4"/>
  <c r="G314" i="4"/>
  <c r="C314" i="4"/>
  <c r="D314" i="4"/>
  <c r="A315" i="4"/>
  <c r="H315" i="4"/>
  <c r="B315" i="4"/>
  <c r="G315" i="4"/>
  <c r="C315" i="4"/>
  <c r="D315" i="4"/>
  <c r="A316" i="4"/>
  <c r="H316" i="4"/>
  <c r="B316" i="4"/>
  <c r="G316" i="4"/>
  <c r="C316" i="4"/>
  <c r="D316" i="4"/>
  <c r="A317" i="4"/>
  <c r="H317" i="4"/>
  <c r="B317" i="4"/>
  <c r="G317" i="4"/>
  <c r="C317" i="4"/>
  <c r="D317" i="4"/>
  <c r="A318" i="4"/>
  <c r="H318" i="4"/>
  <c r="B318" i="4"/>
  <c r="G318" i="4"/>
  <c r="C318" i="4"/>
  <c r="D318" i="4"/>
  <c r="A319" i="4"/>
  <c r="H319" i="4"/>
  <c r="B319" i="4"/>
  <c r="G319" i="4"/>
  <c r="C319" i="4"/>
  <c r="D319" i="4"/>
  <c r="A320" i="4"/>
  <c r="H320" i="4"/>
  <c r="B320" i="4"/>
  <c r="G320" i="4"/>
  <c r="C320" i="4"/>
  <c r="D320" i="4"/>
  <c r="A321" i="4"/>
  <c r="H321" i="4"/>
  <c r="B321" i="4"/>
  <c r="G321" i="4"/>
  <c r="C321" i="4"/>
  <c r="D321" i="4"/>
  <c r="A322" i="4"/>
  <c r="H322" i="4"/>
  <c r="B322" i="4"/>
  <c r="G322" i="4"/>
  <c r="C322" i="4"/>
  <c r="D322" i="4"/>
  <c r="A323" i="4"/>
  <c r="H323" i="4"/>
  <c r="B323" i="4"/>
  <c r="G323" i="4"/>
  <c r="C323" i="4"/>
  <c r="D323" i="4"/>
  <c r="A324" i="4"/>
  <c r="H324" i="4"/>
  <c r="B324" i="4"/>
  <c r="G324" i="4"/>
  <c r="C324" i="4"/>
  <c r="D324" i="4"/>
  <c r="A325" i="4"/>
  <c r="H325" i="4"/>
  <c r="B325" i="4"/>
  <c r="G325" i="4"/>
  <c r="C325" i="4"/>
  <c r="D325" i="4"/>
  <c r="A326" i="4"/>
  <c r="H326" i="4"/>
  <c r="B326" i="4"/>
  <c r="G326" i="4"/>
  <c r="C326" i="4"/>
  <c r="D326" i="4"/>
  <c r="A327" i="4"/>
  <c r="H327" i="4"/>
  <c r="B327" i="4"/>
  <c r="G327" i="4"/>
  <c r="C327" i="4"/>
  <c r="D327" i="4"/>
  <c r="A328" i="4"/>
  <c r="H328" i="4"/>
  <c r="B328" i="4"/>
  <c r="G328" i="4"/>
  <c r="C328" i="4"/>
  <c r="D328" i="4"/>
  <c r="A329" i="4"/>
  <c r="H329" i="4"/>
  <c r="B329" i="4"/>
  <c r="G329" i="4"/>
  <c r="C329" i="4"/>
  <c r="D329" i="4"/>
  <c r="A330" i="4"/>
  <c r="H330" i="4"/>
  <c r="B330" i="4"/>
  <c r="G330" i="4"/>
  <c r="C330" i="4"/>
  <c r="D330" i="4"/>
  <c r="A331" i="4"/>
  <c r="H331" i="4"/>
  <c r="B331" i="4"/>
  <c r="G331" i="4"/>
  <c r="C331" i="4"/>
  <c r="D331" i="4"/>
  <c r="A332" i="4"/>
  <c r="H332" i="4"/>
  <c r="B332" i="4"/>
  <c r="G332" i="4"/>
  <c r="C332" i="4"/>
  <c r="D332" i="4"/>
  <c r="A333" i="4"/>
  <c r="H333" i="4"/>
  <c r="B333" i="4"/>
  <c r="G333" i="4"/>
  <c r="C333" i="4"/>
  <c r="D333" i="4"/>
  <c r="A334" i="4"/>
  <c r="H334" i="4"/>
  <c r="B334" i="4"/>
  <c r="G334" i="4"/>
  <c r="C334" i="4"/>
  <c r="D334" i="4"/>
  <c r="A335" i="4"/>
  <c r="H335" i="4"/>
  <c r="B335" i="4"/>
  <c r="G335" i="4"/>
  <c r="C335" i="4"/>
  <c r="D335" i="4"/>
  <c r="A336" i="4"/>
  <c r="H336" i="4"/>
  <c r="B336" i="4"/>
  <c r="G336" i="4"/>
  <c r="C336" i="4"/>
  <c r="D336" i="4"/>
  <c r="A337" i="4"/>
  <c r="H337" i="4"/>
  <c r="B337" i="4"/>
  <c r="G337" i="4"/>
  <c r="C337" i="4"/>
  <c r="D337" i="4"/>
  <c r="A338" i="4"/>
  <c r="H338" i="4"/>
  <c r="B338" i="4"/>
  <c r="G338" i="4"/>
  <c r="C338" i="4"/>
  <c r="D338" i="4"/>
  <c r="A339" i="4"/>
  <c r="H339" i="4"/>
  <c r="B339" i="4"/>
  <c r="G339" i="4"/>
  <c r="C339" i="4"/>
  <c r="D339" i="4"/>
  <c r="A340" i="4"/>
  <c r="H340" i="4"/>
  <c r="B340" i="4"/>
  <c r="G340" i="4"/>
  <c r="C340" i="4"/>
  <c r="D340" i="4"/>
  <c r="A341" i="4"/>
  <c r="H341" i="4"/>
  <c r="B341" i="4"/>
  <c r="G341" i="4"/>
  <c r="C341" i="4"/>
  <c r="D341" i="4"/>
  <c r="A342" i="4"/>
  <c r="H342" i="4"/>
  <c r="B342" i="4"/>
  <c r="G342" i="4"/>
  <c r="C342" i="4"/>
  <c r="D342" i="4"/>
  <c r="A343" i="4"/>
  <c r="H343" i="4"/>
  <c r="B343" i="4"/>
  <c r="G343" i="4"/>
  <c r="C343" i="4"/>
  <c r="D343" i="4"/>
  <c r="A344" i="4"/>
  <c r="H344" i="4"/>
  <c r="B344" i="4"/>
  <c r="G344" i="4"/>
  <c r="C344" i="4"/>
  <c r="D344" i="4"/>
  <c r="A345" i="4"/>
  <c r="H345" i="4"/>
  <c r="B345" i="4"/>
  <c r="G345" i="4"/>
  <c r="C345" i="4"/>
  <c r="D345" i="4"/>
  <c r="A346" i="4"/>
  <c r="H346" i="4"/>
  <c r="B346" i="4"/>
  <c r="G346" i="4"/>
  <c r="C346" i="4"/>
  <c r="D346" i="4"/>
  <c r="A347" i="4"/>
  <c r="H347" i="4"/>
  <c r="B347" i="4"/>
  <c r="G347" i="4"/>
  <c r="C347" i="4"/>
  <c r="D347" i="4"/>
  <c r="A348" i="4"/>
  <c r="H348" i="4"/>
  <c r="B348" i="4"/>
  <c r="G348" i="4"/>
  <c r="C348" i="4"/>
  <c r="D348" i="4"/>
  <c r="A349" i="4"/>
  <c r="H349" i="4"/>
  <c r="B349" i="4"/>
  <c r="G349" i="4"/>
  <c r="C349" i="4"/>
  <c r="D349" i="4"/>
  <c r="A350" i="4"/>
  <c r="H350" i="4"/>
  <c r="B350" i="4"/>
  <c r="G350" i="4"/>
  <c r="C350" i="4"/>
  <c r="D350" i="4"/>
  <c r="A351" i="4"/>
  <c r="H351" i="4"/>
  <c r="B351" i="4"/>
  <c r="G351" i="4"/>
  <c r="C351" i="4"/>
  <c r="D351" i="4"/>
  <c r="A352" i="4"/>
  <c r="H352" i="4"/>
  <c r="B352" i="4"/>
  <c r="G352" i="4"/>
  <c r="C352" i="4"/>
  <c r="D352" i="4"/>
  <c r="A353" i="4"/>
  <c r="H353" i="4"/>
  <c r="B353" i="4"/>
  <c r="G353" i="4"/>
  <c r="C353" i="4"/>
  <c r="D353" i="4"/>
  <c r="A354" i="4"/>
  <c r="H354" i="4"/>
  <c r="B354" i="4"/>
  <c r="G354" i="4"/>
  <c r="C354" i="4"/>
  <c r="D354" i="4"/>
  <c r="A355" i="4"/>
  <c r="H355" i="4"/>
  <c r="B355" i="4"/>
  <c r="G355" i="4"/>
  <c r="C355" i="4"/>
  <c r="D355" i="4"/>
  <c r="A356" i="4"/>
  <c r="H356" i="4"/>
  <c r="B356" i="4"/>
  <c r="G356" i="4"/>
  <c r="C356" i="4"/>
  <c r="D356" i="4"/>
  <c r="A357" i="4"/>
  <c r="H357" i="4"/>
  <c r="B357" i="4"/>
  <c r="G357" i="4"/>
  <c r="C357" i="4"/>
  <c r="D357" i="4"/>
  <c r="A358" i="4"/>
  <c r="H358" i="4"/>
  <c r="B358" i="4"/>
  <c r="G358" i="4"/>
  <c r="C358" i="4"/>
  <c r="D358" i="4"/>
  <c r="A359" i="4"/>
  <c r="H359" i="4"/>
  <c r="B359" i="4"/>
  <c r="G359" i="4"/>
  <c r="C359" i="4"/>
  <c r="D359" i="4"/>
  <c r="A360" i="4"/>
  <c r="H360" i="4"/>
  <c r="B360" i="4"/>
  <c r="G360" i="4"/>
  <c r="C360" i="4"/>
  <c r="D360" i="4"/>
  <c r="A361" i="4"/>
  <c r="H361" i="4"/>
  <c r="B361" i="4"/>
  <c r="G361" i="4"/>
  <c r="C361" i="4"/>
  <c r="D361" i="4"/>
  <c r="A362" i="4"/>
  <c r="H362" i="4"/>
  <c r="B362" i="4"/>
  <c r="G362" i="4"/>
  <c r="C362" i="4"/>
  <c r="D362" i="4"/>
  <c r="A363" i="4"/>
  <c r="H363" i="4"/>
  <c r="B363" i="4"/>
  <c r="G363" i="4"/>
  <c r="C363" i="4"/>
  <c r="D363" i="4"/>
  <c r="A364" i="4"/>
  <c r="H364" i="4"/>
  <c r="B364" i="4"/>
  <c r="G364" i="4"/>
  <c r="C364" i="4"/>
  <c r="D364" i="4"/>
  <c r="A365" i="4"/>
  <c r="H365" i="4"/>
  <c r="B365" i="4"/>
  <c r="G365" i="4"/>
  <c r="C365" i="4"/>
  <c r="D365" i="4"/>
  <c r="A366" i="4"/>
  <c r="H366" i="4"/>
  <c r="B366" i="4"/>
  <c r="G366" i="4"/>
  <c r="C366" i="4"/>
  <c r="D366" i="4"/>
  <c r="A367" i="4"/>
  <c r="H367" i="4"/>
  <c r="B367" i="4"/>
  <c r="G367" i="4"/>
  <c r="C367" i="4"/>
  <c r="D367" i="4"/>
  <c r="A368" i="4"/>
  <c r="H368" i="4"/>
  <c r="B368" i="4"/>
  <c r="G368" i="4"/>
  <c r="C368" i="4"/>
  <c r="D368" i="4"/>
  <c r="A369" i="4"/>
  <c r="H369" i="4"/>
  <c r="B369" i="4"/>
  <c r="G369" i="4"/>
  <c r="C369" i="4"/>
  <c r="D369" i="4"/>
  <c r="A370" i="4"/>
  <c r="H370" i="4"/>
  <c r="B370" i="4"/>
  <c r="G370" i="4"/>
  <c r="C370" i="4"/>
  <c r="D370" i="4"/>
  <c r="A371" i="4"/>
  <c r="H371" i="4"/>
  <c r="B371" i="4"/>
  <c r="G371" i="4"/>
  <c r="C371" i="4"/>
  <c r="D371" i="4"/>
  <c r="A372" i="4"/>
  <c r="H372" i="4"/>
  <c r="B372" i="4"/>
  <c r="G372" i="4"/>
  <c r="C372" i="4"/>
  <c r="D372" i="4"/>
  <c r="A373" i="4"/>
  <c r="H373" i="4"/>
  <c r="B373" i="4"/>
  <c r="G373" i="4"/>
  <c r="C373" i="4"/>
  <c r="D373" i="4"/>
  <c r="A374" i="4"/>
  <c r="H374" i="4"/>
  <c r="B374" i="4"/>
  <c r="G374" i="4"/>
  <c r="C374" i="4"/>
  <c r="D374" i="4"/>
  <c r="A375" i="4"/>
  <c r="H375" i="4"/>
  <c r="B375" i="4"/>
  <c r="G375" i="4"/>
  <c r="C375" i="4"/>
  <c r="D375" i="4"/>
  <c r="A376" i="4"/>
  <c r="H376" i="4"/>
  <c r="B376" i="4"/>
  <c r="G376" i="4"/>
  <c r="C376" i="4"/>
  <c r="D376" i="4"/>
  <c r="A377" i="4"/>
  <c r="H377" i="4"/>
  <c r="B377" i="4"/>
  <c r="G377" i="4"/>
  <c r="C377" i="4"/>
  <c r="D377" i="4"/>
  <c r="A378" i="4"/>
  <c r="H378" i="4"/>
  <c r="B378" i="4"/>
  <c r="G378" i="4"/>
  <c r="C378" i="4"/>
  <c r="D378" i="4"/>
  <c r="A379" i="4"/>
  <c r="H379" i="4"/>
  <c r="B379" i="4"/>
  <c r="G379" i="4"/>
  <c r="C379" i="4"/>
  <c r="D379" i="4"/>
  <c r="A380" i="4"/>
  <c r="H380" i="4"/>
  <c r="B380" i="4"/>
  <c r="G380" i="4"/>
  <c r="C380" i="4"/>
  <c r="D380" i="4"/>
  <c r="A381" i="4"/>
  <c r="H381" i="4"/>
  <c r="B381" i="4"/>
  <c r="G381" i="4"/>
  <c r="C381" i="4"/>
  <c r="D381" i="4"/>
  <c r="A382" i="4"/>
  <c r="H382" i="4"/>
  <c r="B382" i="4"/>
  <c r="G382" i="4"/>
  <c r="C382" i="4"/>
  <c r="D382" i="4"/>
  <c r="A383" i="4"/>
  <c r="H383" i="4"/>
  <c r="B383" i="4"/>
  <c r="G383" i="4"/>
  <c r="C383" i="4"/>
  <c r="D383" i="4"/>
  <c r="A384" i="4"/>
  <c r="H384" i="4"/>
  <c r="B384" i="4"/>
  <c r="G384" i="4"/>
  <c r="C384" i="4"/>
  <c r="D384" i="4"/>
  <c r="A385" i="4"/>
  <c r="H385" i="4"/>
  <c r="B385" i="4"/>
  <c r="G385" i="4"/>
  <c r="C385" i="4"/>
  <c r="D385" i="4"/>
  <c r="A386" i="4"/>
  <c r="H386" i="4"/>
  <c r="B386" i="4"/>
  <c r="G386" i="4"/>
  <c r="C386" i="4"/>
  <c r="D386" i="4"/>
  <c r="A387" i="4"/>
  <c r="H387" i="4"/>
  <c r="B387" i="4"/>
  <c r="G387" i="4"/>
  <c r="C387" i="4"/>
  <c r="D387" i="4"/>
  <c r="A388" i="4"/>
  <c r="H388" i="4"/>
  <c r="B388" i="4"/>
  <c r="G388" i="4"/>
  <c r="C388" i="4"/>
  <c r="D388" i="4"/>
  <c r="A389" i="4"/>
  <c r="H389" i="4"/>
  <c r="B389" i="4"/>
  <c r="G389" i="4"/>
  <c r="C389" i="4"/>
  <c r="D389" i="4"/>
  <c r="A390" i="4"/>
  <c r="H390" i="4"/>
  <c r="B390" i="4"/>
  <c r="G390" i="4"/>
  <c r="C390" i="4"/>
  <c r="D390" i="4"/>
  <c r="A391" i="4"/>
  <c r="H391" i="4"/>
  <c r="B391" i="4"/>
  <c r="G391" i="4"/>
  <c r="C391" i="4"/>
  <c r="D391" i="4"/>
  <c r="A392" i="4"/>
  <c r="H392" i="4"/>
  <c r="B392" i="4"/>
  <c r="G392" i="4"/>
  <c r="C392" i="4"/>
  <c r="D392" i="4"/>
  <c r="A393" i="4"/>
  <c r="H393" i="4"/>
  <c r="B393" i="4"/>
  <c r="G393" i="4"/>
  <c r="C393" i="4"/>
  <c r="D393" i="4"/>
  <c r="A394" i="4"/>
  <c r="H394" i="4"/>
  <c r="B394" i="4"/>
  <c r="G394" i="4"/>
  <c r="C394" i="4"/>
  <c r="D394" i="4"/>
  <c r="A395" i="4"/>
  <c r="H395" i="4"/>
  <c r="B395" i="4"/>
  <c r="G395" i="4"/>
  <c r="C395" i="4"/>
  <c r="D395" i="4"/>
  <c r="A396" i="4"/>
  <c r="H396" i="4"/>
  <c r="B396" i="4"/>
  <c r="G396" i="4"/>
  <c r="C396" i="4"/>
  <c r="D396" i="4"/>
  <c r="A397" i="4"/>
  <c r="H397" i="4"/>
  <c r="B397" i="4"/>
  <c r="G397" i="4"/>
  <c r="C397" i="4"/>
  <c r="D397" i="4"/>
  <c r="A398" i="4"/>
  <c r="H398" i="4"/>
  <c r="B398" i="4"/>
  <c r="G398" i="4"/>
  <c r="C398" i="4"/>
  <c r="D398" i="4"/>
  <c r="A399" i="4"/>
  <c r="H399" i="4"/>
  <c r="B399" i="4"/>
  <c r="G399" i="4"/>
  <c r="C399" i="4"/>
  <c r="D399" i="4"/>
  <c r="A400" i="4"/>
  <c r="H400" i="4"/>
  <c r="B400" i="4"/>
  <c r="G400" i="4"/>
  <c r="C400" i="4"/>
  <c r="D400" i="4"/>
  <c r="A401" i="4"/>
  <c r="H401" i="4"/>
  <c r="B401" i="4"/>
  <c r="G401" i="4"/>
  <c r="C401" i="4"/>
  <c r="D401" i="4"/>
  <c r="A402" i="4"/>
  <c r="H402" i="4"/>
  <c r="B402" i="4"/>
  <c r="G402" i="4"/>
  <c r="C402" i="4"/>
  <c r="D402" i="4"/>
  <c r="A403" i="4"/>
  <c r="H403" i="4"/>
  <c r="B403" i="4"/>
  <c r="G403" i="4"/>
  <c r="C403" i="4"/>
  <c r="D403" i="4"/>
  <c r="A404" i="4"/>
  <c r="H404" i="4"/>
  <c r="B404" i="4"/>
  <c r="G404" i="4"/>
  <c r="C404" i="4"/>
  <c r="D404" i="4"/>
  <c r="A405" i="4"/>
  <c r="H405" i="4"/>
  <c r="B405" i="4"/>
  <c r="G405" i="4"/>
  <c r="C405" i="4"/>
  <c r="D405" i="4"/>
  <c r="A406" i="4"/>
  <c r="H406" i="4"/>
  <c r="B406" i="4"/>
  <c r="G406" i="4"/>
  <c r="C406" i="4"/>
  <c r="D406" i="4"/>
  <c r="A407" i="4"/>
  <c r="H407" i="4"/>
  <c r="B407" i="4"/>
  <c r="G407" i="4"/>
  <c r="C407" i="4"/>
  <c r="D407" i="4"/>
  <c r="A408" i="4"/>
  <c r="H408" i="4"/>
  <c r="B408" i="4"/>
  <c r="G408" i="4"/>
  <c r="C408" i="4"/>
  <c r="D408" i="4"/>
  <c r="A409" i="4"/>
  <c r="H409" i="4"/>
  <c r="B409" i="4"/>
  <c r="G409" i="4"/>
  <c r="C409" i="4"/>
  <c r="D409" i="4"/>
  <c r="A410" i="4"/>
  <c r="H410" i="4"/>
  <c r="B410" i="4"/>
  <c r="G410" i="4"/>
  <c r="C410" i="4"/>
  <c r="D410" i="4"/>
  <c r="A411" i="4"/>
  <c r="H411" i="4"/>
  <c r="B411" i="4"/>
  <c r="G411" i="4"/>
  <c r="C411" i="4"/>
  <c r="D411" i="4"/>
  <c r="A412" i="4"/>
  <c r="H412" i="4"/>
  <c r="B412" i="4"/>
  <c r="G412" i="4"/>
  <c r="C412" i="4"/>
  <c r="D412" i="4"/>
  <c r="N412" i="4"/>
  <c r="A413" i="4"/>
  <c r="H413" i="4"/>
  <c r="B413" i="4"/>
  <c r="G413" i="4"/>
  <c r="C413" i="4"/>
  <c r="D413" i="4"/>
  <c r="A414" i="4"/>
  <c r="H414" i="4"/>
  <c r="B414" i="4"/>
  <c r="G414" i="4"/>
  <c r="C414" i="4"/>
  <c r="D414" i="4"/>
  <c r="N414" i="4"/>
  <c r="A415" i="4"/>
  <c r="H415" i="4"/>
  <c r="B415" i="4"/>
  <c r="G415" i="4"/>
  <c r="C415" i="4"/>
  <c r="D415" i="4"/>
  <c r="N415" i="4"/>
  <c r="A416" i="4"/>
  <c r="H416" i="4"/>
  <c r="B416" i="4"/>
  <c r="G416" i="4"/>
  <c r="C416" i="4"/>
  <c r="D416" i="4"/>
  <c r="N416" i="4"/>
  <c r="A417" i="4"/>
  <c r="H417" i="4"/>
  <c r="B417" i="4"/>
  <c r="G417" i="4"/>
  <c r="C417" i="4"/>
  <c r="D417" i="4"/>
  <c r="A418" i="4"/>
  <c r="H418" i="4"/>
  <c r="B418" i="4"/>
  <c r="G418" i="4"/>
  <c r="C418" i="4"/>
  <c r="D418" i="4"/>
  <c r="A419" i="4"/>
  <c r="H419" i="4"/>
  <c r="B419" i="4"/>
  <c r="G419" i="4"/>
  <c r="C419" i="4"/>
  <c r="D419" i="4"/>
  <c r="A420" i="4"/>
  <c r="H420" i="4"/>
  <c r="B420" i="4"/>
  <c r="G420" i="4"/>
  <c r="C420" i="4"/>
  <c r="D420" i="4"/>
  <c r="A421" i="4"/>
  <c r="H421" i="4"/>
  <c r="B421" i="4"/>
  <c r="G421" i="4"/>
  <c r="C421" i="4"/>
  <c r="D421" i="4"/>
  <c r="A422" i="4"/>
  <c r="H422" i="4"/>
  <c r="B422" i="4"/>
  <c r="G422" i="4"/>
  <c r="C422" i="4"/>
  <c r="D422" i="4"/>
  <c r="A423" i="4"/>
  <c r="H423" i="4"/>
  <c r="B423" i="4"/>
  <c r="G423" i="4"/>
  <c r="C423" i="4"/>
  <c r="D423" i="4"/>
  <c r="A424" i="4"/>
  <c r="H424" i="4"/>
  <c r="B424" i="4"/>
  <c r="G424" i="4"/>
  <c r="C424" i="4"/>
  <c r="D424" i="4"/>
  <c r="A425" i="4"/>
  <c r="H425" i="4"/>
  <c r="B425" i="4"/>
  <c r="G425" i="4"/>
  <c r="C425" i="4"/>
  <c r="D425" i="4"/>
  <c r="A426" i="4"/>
  <c r="H426" i="4"/>
  <c r="B426" i="4"/>
  <c r="G426" i="4"/>
  <c r="C426" i="4"/>
  <c r="D426" i="4"/>
  <c r="A427" i="4"/>
  <c r="H427" i="4"/>
  <c r="B427" i="4"/>
  <c r="G427" i="4"/>
  <c r="C427" i="4"/>
  <c r="D427" i="4"/>
  <c r="A428" i="4"/>
  <c r="H428" i="4"/>
  <c r="B428" i="4"/>
  <c r="G428" i="4"/>
  <c r="C428" i="4"/>
  <c r="D428" i="4"/>
  <c r="A429" i="4"/>
  <c r="H429" i="4"/>
  <c r="B429" i="4"/>
  <c r="G429" i="4"/>
  <c r="C429" i="4"/>
  <c r="D429" i="4"/>
  <c r="A430" i="4"/>
  <c r="H430" i="4"/>
  <c r="B430" i="4"/>
  <c r="G430" i="4"/>
  <c r="C430" i="4"/>
  <c r="D430" i="4"/>
  <c r="A431" i="4"/>
  <c r="H431" i="4"/>
  <c r="B431" i="4"/>
  <c r="G431" i="4"/>
  <c r="C431" i="4"/>
  <c r="D431" i="4"/>
  <c r="A432" i="4"/>
  <c r="H432" i="4"/>
  <c r="B432" i="4"/>
  <c r="G432" i="4"/>
  <c r="C432" i="4"/>
  <c r="D432" i="4"/>
  <c r="A433" i="4"/>
  <c r="H433" i="4"/>
  <c r="B433" i="4"/>
  <c r="G433" i="4"/>
  <c r="C433" i="4"/>
  <c r="D433" i="4"/>
  <c r="A434" i="4"/>
  <c r="H434" i="4"/>
  <c r="B434" i="4"/>
  <c r="G434" i="4"/>
  <c r="C434" i="4"/>
  <c r="D434" i="4"/>
  <c r="A435" i="4"/>
  <c r="H435" i="4"/>
  <c r="B435" i="4"/>
  <c r="G435" i="4"/>
  <c r="C435" i="4"/>
  <c r="D435" i="4"/>
  <c r="A436" i="4"/>
  <c r="H436" i="4"/>
  <c r="B436" i="4"/>
  <c r="G436" i="4"/>
  <c r="C436" i="4"/>
  <c r="D436" i="4"/>
  <c r="A437" i="4"/>
  <c r="H437" i="4"/>
  <c r="B437" i="4"/>
  <c r="G437" i="4"/>
  <c r="C437" i="4"/>
  <c r="D437" i="4"/>
  <c r="A438" i="4"/>
  <c r="H438" i="4"/>
  <c r="B438" i="4"/>
  <c r="G438" i="4"/>
  <c r="C438" i="4"/>
  <c r="D438" i="4"/>
  <c r="A439" i="4"/>
  <c r="H439" i="4"/>
  <c r="B439" i="4"/>
  <c r="G439" i="4"/>
  <c r="C439" i="4"/>
  <c r="D439" i="4"/>
  <c r="A440" i="4"/>
  <c r="H440" i="4"/>
  <c r="B440" i="4"/>
  <c r="G440" i="4"/>
  <c r="C440" i="4"/>
  <c r="D440" i="4"/>
  <c r="A441" i="4"/>
  <c r="H441" i="4"/>
  <c r="B441" i="4"/>
  <c r="G441" i="4"/>
  <c r="C441" i="4"/>
  <c r="D441" i="4"/>
  <c r="A442" i="4"/>
  <c r="H442" i="4"/>
  <c r="B442" i="4"/>
  <c r="G442" i="4"/>
  <c r="C442" i="4"/>
  <c r="D442" i="4"/>
  <c r="A443" i="4"/>
  <c r="H443" i="4"/>
  <c r="B443" i="4"/>
  <c r="G443" i="4"/>
  <c r="C443" i="4"/>
  <c r="D443" i="4"/>
  <c r="A444" i="4"/>
  <c r="H444" i="4"/>
  <c r="B444" i="4"/>
  <c r="G444" i="4"/>
  <c r="C444" i="4"/>
  <c r="D444" i="4"/>
  <c r="A445" i="4"/>
  <c r="H445" i="4"/>
  <c r="B445" i="4"/>
  <c r="G445" i="4"/>
  <c r="C445" i="4"/>
  <c r="D445" i="4"/>
  <c r="A446" i="4"/>
  <c r="H446" i="4"/>
  <c r="B446" i="4"/>
  <c r="G446" i="4"/>
  <c r="C446" i="4"/>
  <c r="D446" i="4"/>
  <c r="A447" i="4"/>
  <c r="H447" i="4"/>
  <c r="B447" i="4"/>
  <c r="G447" i="4"/>
  <c r="C447" i="4"/>
  <c r="D447" i="4"/>
  <c r="A448" i="4"/>
  <c r="H448" i="4"/>
  <c r="B448" i="4"/>
  <c r="G448" i="4"/>
  <c r="C448" i="4"/>
  <c r="D448" i="4"/>
  <c r="A449" i="4"/>
  <c r="H449" i="4"/>
  <c r="B449" i="4"/>
  <c r="G449" i="4"/>
  <c r="C449" i="4"/>
  <c r="D449" i="4"/>
  <c r="A450" i="4"/>
  <c r="H450" i="4"/>
  <c r="B450" i="4"/>
  <c r="G450" i="4"/>
  <c r="C450" i="4"/>
  <c r="D450" i="4"/>
  <c r="A451" i="4"/>
  <c r="H451" i="4"/>
  <c r="B451" i="4"/>
  <c r="G451" i="4"/>
  <c r="C451" i="4"/>
  <c r="D451" i="4"/>
  <c r="A452" i="4"/>
  <c r="H452" i="4"/>
  <c r="B452" i="4"/>
  <c r="G452" i="4"/>
  <c r="C452" i="4"/>
  <c r="D452" i="4"/>
  <c r="A453" i="4"/>
  <c r="H453" i="4"/>
  <c r="B453" i="4"/>
  <c r="G453" i="4"/>
  <c r="C453" i="4"/>
  <c r="D453" i="4"/>
  <c r="A454" i="4"/>
  <c r="H454" i="4"/>
  <c r="B454" i="4"/>
  <c r="G454" i="4"/>
  <c r="C454" i="4"/>
  <c r="D454" i="4"/>
  <c r="A455" i="4"/>
  <c r="H455" i="4"/>
  <c r="B455" i="4"/>
  <c r="G455" i="4"/>
  <c r="C455" i="4"/>
  <c r="D455" i="4"/>
  <c r="A456" i="4"/>
  <c r="H456" i="4"/>
  <c r="B456" i="4"/>
  <c r="G456" i="4"/>
  <c r="C456" i="4"/>
  <c r="D456" i="4"/>
  <c r="A457" i="4"/>
  <c r="H457" i="4"/>
  <c r="B457" i="4"/>
  <c r="G457" i="4"/>
  <c r="C457" i="4"/>
  <c r="D457" i="4"/>
  <c r="A458" i="4"/>
  <c r="H458" i="4"/>
  <c r="B458" i="4"/>
  <c r="G458" i="4"/>
  <c r="C458" i="4"/>
  <c r="D458" i="4"/>
  <c r="A459" i="4"/>
  <c r="H459" i="4"/>
  <c r="B459" i="4"/>
  <c r="G459" i="4"/>
  <c r="C459" i="4"/>
  <c r="D459" i="4"/>
  <c r="A460" i="4"/>
  <c r="H460" i="4"/>
  <c r="B460" i="4"/>
  <c r="G460" i="4"/>
  <c r="C460" i="4"/>
  <c r="D460" i="4"/>
  <c r="A461" i="4"/>
  <c r="H461" i="4"/>
  <c r="B461" i="4"/>
  <c r="G461" i="4"/>
  <c r="C461" i="4"/>
  <c r="D461" i="4"/>
  <c r="A462" i="4"/>
  <c r="H462" i="4"/>
  <c r="B462" i="4"/>
  <c r="G462" i="4"/>
  <c r="C462" i="4"/>
  <c r="D462" i="4"/>
  <c r="A463" i="4"/>
  <c r="H463" i="4"/>
  <c r="B463" i="4"/>
  <c r="G463" i="4"/>
  <c r="C463" i="4"/>
  <c r="D463" i="4"/>
  <c r="A464" i="4"/>
  <c r="H464" i="4"/>
  <c r="B464" i="4"/>
  <c r="G464" i="4"/>
  <c r="C464" i="4"/>
  <c r="D464" i="4"/>
  <c r="A465" i="4"/>
  <c r="H465" i="4"/>
  <c r="B465" i="4"/>
  <c r="G465" i="4"/>
  <c r="C465" i="4"/>
  <c r="D465" i="4"/>
  <c r="A466" i="4"/>
  <c r="H466" i="4"/>
  <c r="B466" i="4"/>
  <c r="G466" i="4"/>
  <c r="C466" i="4"/>
  <c r="D466" i="4"/>
  <c r="A467" i="4"/>
  <c r="H467" i="4"/>
  <c r="B467" i="4"/>
  <c r="G467" i="4"/>
  <c r="C467" i="4"/>
  <c r="D467" i="4"/>
  <c r="A468" i="4"/>
  <c r="H468" i="4"/>
  <c r="B468" i="4"/>
  <c r="G468" i="4"/>
  <c r="C468" i="4"/>
  <c r="D468" i="4"/>
  <c r="A469" i="4"/>
  <c r="H469" i="4"/>
  <c r="B469" i="4"/>
  <c r="G469" i="4"/>
  <c r="C469" i="4"/>
  <c r="D469" i="4"/>
  <c r="A470" i="4"/>
  <c r="H470" i="4"/>
  <c r="B470" i="4"/>
  <c r="G470" i="4"/>
  <c r="C470" i="4"/>
  <c r="D470" i="4"/>
  <c r="A471" i="4"/>
  <c r="H471" i="4"/>
  <c r="B471" i="4"/>
  <c r="G471" i="4"/>
  <c r="C471" i="4"/>
  <c r="D471" i="4"/>
  <c r="A472" i="4"/>
  <c r="H472" i="4"/>
  <c r="B472" i="4"/>
  <c r="G472" i="4"/>
  <c r="C472" i="4"/>
  <c r="D472" i="4"/>
  <c r="A473" i="4"/>
  <c r="H473" i="4"/>
  <c r="B473" i="4"/>
  <c r="G473" i="4"/>
  <c r="C473" i="4"/>
  <c r="D473" i="4"/>
  <c r="A474" i="4"/>
  <c r="H474" i="4"/>
  <c r="B474" i="4"/>
  <c r="G474" i="4"/>
  <c r="C474" i="4"/>
  <c r="D474" i="4"/>
  <c r="A475" i="4"/>
  <c r="H475" i="4"/>
  <c r="B475" i="4"/>
  <c r="G475" i="4"/>
  <c r="C475" i="4"/>
  <c r="D475" i="4"/>
  <c r="A476" i="4"/>
  <c r="H476" i="4"/>
  <c r="B476" i="4"/>
  <c r="G476" i="4"/>
  <c r="C476" i="4"/>
  <c r="D476" i="4"/>
  <c r="A477" i="4"/>
  <c r="H477" i="4"/>
  <c r="B477" i="4"/>
  <c r="G477" i="4"/>
  <c r="C477" i="4"/>
  <c r="D477" i="4"/>
  <c r="A478" i="4"/>
  <c r="H478" i="4"/>
  <c r="B478" i="4"/>
  <c r="G478" i="4"/>
  <c r="C478" i="4"/>
  <c r="D478" i="4"/>
  <c r="A479" i="4"/>
  <c r="H479" i="4"/>
  <c r="B479" i="4"/>
  <c r="G479" i="4"/>
  <c r="C479" i="4"/>
  <c r="D479" i="4"/>
  <c r="A480" i="4"/>
  <c r="H480" i="4"/>
  <c r="B480" i="4"/>
  <c r="G480" i="4"/>
  <c r="C480" i="4"/>
  <c r="D480" i="4"/>
  <c r="A481" i="4"/>
  <c r="H481" i="4"/>
  <c r="B481" i="4"/>
  <c r="G481" i="4"/>
  <c r="C481" i="4"/>
  <c r="D481" i="4"/>
  <c r="A482" i="4"/>
  <c r="H482" i="4"/>
  <c r="B482" i="4"/>
  <c r="G482" i="4"/>
  <c r="C482" i="4"/>
  <c r="D482" i="4"/>
  <c r="A483" i="4"/>
  <c r="H483" i="4"/>
  <c r="B483" i="4"/>
  <c r="G483" i="4"/>
  <c r="C483" i="4"/>
  <c r="D483" i="4"/>
  <c r="A484" i="4"/>
  <c r="H484" i="4"/>
  <c r="B484" i="4"/>
  <c r="G484" i="4"/>
  <c r="C484" i="4"/>
  <c r="F484" i="4"/>
  <c r="D484" i="4"/>
  <c r="A485" i="4"/>
  <c r="H485" i="4"/>
  <c r="B485" i="4"/>
  <c r="G485" i="4"/>
  <c r="C485" i="4"/>
  <c r="F485" i="4"/>
  <c r="D485" i="4"/>
  <c r="A486" i="4"/>
  <c r="H486" i="4"/>
  <c r="B486" i="4"/>
  <c r="G486" i="4"/>
  <c r="C486" i="4"/>
  <c r="F486" i="4"/>
  <c r="D486" i="4"/>
  <c r="A487" i="4"/>
  <c r="H487" i="4"/>
  <c r="B487" i="4"/>
  <c r="G487" i="4"/>
  <c r="C487" i="4"/>
  <c r="F487" i="4"/>
  <c r="D487" i="4"/>
  <c r="A488" i="4"/>
  <c r="H488" i="4"/>
  <c r="B488" i="4"/>
  <c r="G488" i="4"/>
  <c r="C488" i="4"/>
  <c r="F488" i="4"/>
  <c r="D488" i="4"/>
  <c r="A489" i="4"/>
  <c r="H489" i="4"/>
  <c r="B489" i="4"/>
  <c r="G489" i="4"/>
  <c r="C489" i="4"/>
  <c r="D489" i="4"/>
  <c r="A490" i="4"/>
  <c r="H490" i="4"/>
  <c r="B490" i="4"/>
  <c r="G490" i="4"/>
  <c r="C490" i="4"/>
  <c r="D490" i="4"/>
  <c r="A491" i="4"/>
  <c r="H491" i="4"/>
  <c r="B491" i="4"/>
  <c r="G491" i="4"/>
  <c r="C491" i="4"/>
  <c r="D491" i="4"/>
  <c r="A492" i="4"/>
  <c r="H492" i="4"/>
  <c r="B492" i="4"/>
  <c r="G492" i="4"/>
  <c r="C492" i="4"/>
  <c r="D492" i="4"/>
  <c r="A493" i="4"/>
  <c r="H493" i="4"/>
  <c r="B493" i="4"/>
  <c r="G493" i="4"/>
  <c r="C493" i="4"/>
  <c r="D493" i="4"/>
  <c r="A494" i="4"/>
  <c r="H494" i="4"/>
  <c r="B494" i="4"/>
  <c r="G494" i="4"/>
  <c r="C494" i="4"/>
  <c r="D494" i="4"/>
  <c r="A495" i="4"/>
  <c r="H495" i="4"/>
  <c r="B495" i="4"/>
  <c r="G495" i="4"/>
  <c r="C495" i="4"/>
  <c r="D495" i="4"/>
  <c r="A496" i="4"/>
  <c r="H496" i="4"/>
  <c r="B496" i="4"/>
  <c r="G496" i="4"/>
  <c r="C496" i="4"/>
  <c r="D496" i="4"/>
  <c r="A497" i="4"/>
  <c r="H497" i="4"/>
  <c r="B497" i="4"/>
  <c r="G497" i="4"/>
  <c r="C497" i="4"/>
  <c r="D497" i="4"/>
  <c r="A498" i="4"/>
  <c r="H498" i="4"/>
  <c r="B498" i="4"/>
  <c r="G498" i="4"/>
  <c r="C498" i="4"/>
  <c r="D498" i="4"/>
  <c r="A499" i="4"/>
  <c r="H499" i="4"/>
  <c r="B499" i="4"/>
  <c r="G499" i="4"/>
  <c r="C499" i="4"/>
  <c r="D499" i="4"/>
  <c r="A500" i="4"/>
  <c r="H500" i="4"/>
  <c r="B500" i="4"/>
  <c r="G500" i="4"/>
  <c r="C500" i="4"/>
  <c r="D500" i="4"/>
  <c r="A501" i="4"/>
  <c r="H501" i="4"/>
  <c r="B501" i="4"/>
  <c r="G501" i="4"/>
  <c r="C501" i="4"/>
  <c r="D501" i="4"/>
  <c r="A502" i="4"/>
  <c r="H502" i="4"/>
  <c r="B502" i="4"/>
  <c r="G502" i="4"/>
  <c r="C502" i="4"/>
  <c r="D502" i="4"/>
  <c r="A503" i="4"/>
  <c r="H503" i="4"/>
  <c r="B503" i="4"/>
  <c r="G503" i="4"/>
  <c r="C503" i="4"/>
  <c r="D503" i="4"/>
  <c r="A504" i="4"/>
  <c r="H504" i="4"/>
  <c r="B504" i="4"/>
  <c r="G504" i="4"/>
  <c r="C504" i="4"/>
  <c r="D504" i="4"/>
  <c r="A505" i="4"/>
  <c r="H505" i="4"/>
  <c r="B505" i="4"/>
  <c r="G505" i="4"/>
  <c r="C505" i="4"/>
  <c r="D505" i="4"/>
  <c r="A506" i="4"/>
  <c r="H506" i="4"/>
  <c r="B506" i="4"/>
  <c r="G506" i="4"/>
  <c r="C506" i="4"/>
  <c r="D506" i="4"/>
  <c r="A507" i="4"/>
  <c r="H507" i="4"/>
  <c r="B507" i="4"/>
  <c r="G507" i="4"/>
  <c r="C507" i="4"/>
  <c r="D507" i="4"/>
  <c r="A508" i="4"/>
  <c r="H508" i="4"/>
  <c r="B508" i="4"/>
  <c r="G508" i="4"/>
  <c r="C508" i="4"/>
  <c r="D508" i="4"/>
  <c r="A509" i="4"/>
  <c r="H509" i="4"/>
  <c r="B509" i="4"/>
  <c r="G509" i="4"/>
  <c r="C509" i="4"/>
  <c r="D509" i="4"/>
  <c r="A510" i="4"/>
  <c r="H510" i="4"/>
  <c r="B510" i="4"/>
  <c r="G510" i="4"/>
  <c r="C510" i="4"/>
  <c r="D510" i="4"/>
  <c r="A511" i="4"/>
  <c r="H511" i="4"/>
  <c r="B511" i="4"/>
  <c r="G511" i="4"/>
  <c r="C511" i="4"/>
  <c r="D511" i="4"/>
  <c r="A512" i="4"/>
  <c r="H512" i="4"/>
  <c r="B512" i="4"/>
  <c r="G512" i="4"/>
  <c r="C512" i="4"/>
  <c r="D512" i="4"/>
  <c r="A513" i="4"/>
  <c r="H513" i="4"/>
  <c r="B513" i="4"/>
  <c r="G513" i="4"/>
  <c r="C513" i="4"/>
  <c r="D513" i="4"/>
  <c r="A514" i="4"/>
  <c r="H514" i="4"/>
  <c r="B514" i="4"/>
  <c r="G514" i="4"/>
  <c r="C514" i="4"/>
  <c r="D514" i="4"/>
  <c r="A515" i="4"/>
  <c r="H515" i="4"/>
  <c r="B515" i="4"/>
  <c r="G515" i="4"/>
  <c r="C515" i="4"/>
  <c r="D515" i="4"/>
  <c r="A516" i="4"/>
  <c r="H516" i="4"/>
  <c r="B516" i="4"/>
  <c r="G516" i="4"/>
  <c r="C516" i="4"/>
  <c r="D516" i="4"/>
  <c r="A517" i="4"/>
  <c r="H517" i="4"/>
  <c r="B517" i="4"/>
  <c r="G517" i="4"/>
  <c r="C517" i="4"/>
  <c r="D517" i="4"/>
  <c r="A518" i="4"/>
  <c r="H518" i="4"/>
  <c r="B518" i="4"/>
  <c r="G518" i="4"/>
  <c r="C518" i="4"/>
  <c r="D518" i="4"/>
  <c r="A519" i="4"/>
  <c r="H519" i="4"/>
  <c r="B519" i="4"/>
  <c r="G519" i="4"/>
  <c r="C519" i="4"/>
  <c r="D519" i="4"/>
  <c r="A520" i="4"/>
  <c r="H520" i="4"/>
  <c r="B520" i="4"/>
  <c r="G520" i="4"/>
  <c r="C520" i="4"/>
  <c r="D520" i="4"/>
  <c r="A521" i="4"/>
  <c r="H521" i="4"/>
  <c r="B521" i="4"/>
  <c r="G521" i="4"/>
  <c r="C521" i="4"/>
  <c r="D521" i="4"/>
  <c r="A522" i="4"/>
  <c r="H522" i="4"/>
  <c r="B522" i="4"/>
  <c r="G522" i="4"/>
  <c r="C522" i="4"/>
  <c r="D522" i="4"/>
  <c r="A523" i="4"/>
  <c r="H523" i="4"/>
  <c r="B523" i="4"/>
  <c r="G523" i="4"/>
  <c r="C523" i="4"/>
  <c r="D523" i="4"/>
  <c r="A524" i="4"/>
  <c r="H524" i="4"/>
  <c r="B524" i="4"/>
  <c r="G524" i="4"/>
  <c r="C524" i="4"/>
  <c r="D524" i="4"/>
  <c r="A525" i="4"/>
  <c r="H525" i="4"/>
  <c r="B525" i="4"/>
  <c r="G525" i="4"/>
  <c r="C525" i="4"/>
  <c r="D525" i="4"/>
  <c r="A526" i="4"/>
  <c r="H526" i="4"/>
  <c r="B526" i="4"/>
  <c r="G526" i="4"/>
  <c r="C526" i="4"/>
  <c r="D526" i="4"/>
  <c r="A527" i="4"/>
  <c r="H527" i="4"/>
  <c r="B527" i="4"/>
  <c r="G527" i="4"/>
  <c r="C527" i="4"/>
  <c r="D527" i="4"/>
  <c r="A528" i="4"/>
  <c r="H528" i="4"/>
  <c r="B528" i="4"/>
  <c r="G528" i="4"/>
  <c r="C528" i="4"/>
  <c r="D528" i="4"/>
  <c r="A529" i="4"/>
  <c r="H529" i="4"/>
  <c r="B529" i="4"/>
  <c r="G529" i="4"/>
  <c r="C529" i="4"/>
  <c r="D529" i="4"/>
  <c r="A530" i="4"/>
  <c r="H530" i="4"/>
  <c r="B530" i="4"/>
  <c r="G530" i="4"/>
  <c r="C530" i="4"/>
  <c r="D530" i="4"/>
  <c r="A531" i="4"/>
  <c r="H531" i="4"/>
  <c r="B531" i="4"/>
  <c r="G531" i="4"/>
  <c r="C531" i="4"/>
  <c r="D531" i="4"/>
  <c r="A532" i="4"/>
  <c r="H532" i="4"/>
  <c r="B532" i="4"/>
  <c r="G532" i="4"/>
  <c r="C532" i="4"/>
  <c r="D532" i="4"/>
  <c r="A533" i="4"/>
  <c r="H533" i="4"/>
  <c r="B533" i="4"/>
  <c r="G533" i="4"/>
  <c r="C533" i="4"/>
  <c r="D533" i="4"/>
  <c r="A534" i="4"/>
  <c r="H534" i="4"/>
  <c r="B534" i="4"/>
  <c r="G534" i="4"/>
  <c r="C534" i="4"/>
  <c r="D534" i="4"/>
  <c r="A535" i="4"/>
  <c r="H535" i="4"/>
  <c r="B535" i="4"/>
  <c r="G535" i="4"/>
  <c r="C535" i="4"/>
  <c r="D535" i="4"/>
  <c r="A536" i="4"/>
  <c r="H536" i="4"/>
  <c r="B536" i="4"/>
  <c r="G536" i="4"/>
  <c r="C536" i="4"/>
  <c r="D536" i="4"/>
  <c r="A537" i="4"/>
  <c r="H537" i="4"/>
  <c r="B537" i="4"/>
  <c r="G537" i="4"/>
  <c r="C537" i="4"/>
  <c r="D537" i="4"/>
  <c r="A538" i="4"/>
  <c r="H538" i="4"/>
  <c r="B538" i="4"/>
  <c r="G538" i="4"/>
  <c r="C538" i="4"/>
  <c r="D538" i="4"/>
  <c r="A539" i="4"/>
  <c r="H539" i="4"/>
  <c r="B539" i="4"/>
  <c r="G539" i="4"/>
  <c r="C539" i="4"/>
  <c r="D539" i="4"/>
  <c r="A540" i="4"/>
  <c r="H540" i="4"/>
  <c r="B540" i="4"/>
  <c r="G540" i="4"/>
  <c r="C540" i="4"/>
  <c r="D540" i="4"/>
  <c r="A541" i="4"/>
  <c r="H541" i="4"/>
  <c r="B541" i="4"/>
  <c r="G541" i="4"/>
  <c r="C541" i="4"/>
  <c r="D541" i="4"/>
  <c r="A542" i="4"/>
  <c r="H542" i="4"/>
  <c r="B542" i="4"/>
  <c r="G542" i="4"/>
  <c r="C542" i="4"/>
  <c r="D542" i="4"/>
  <c r="A543" i="4"/>
  <c r="H543" i="4"/>
  <c r="B543" i="4"/>
  <c r="G543" i="4"/>
  <c r="C543" i="4"/>
  <c r="D543" i="4"/>
  <c r="A544" i="4"/>
  <c r="H544" i="4"/>
  <c r="B544" i="4"/>
  <c r="G544" i="4"/>
  <c r="C544" i="4"/>
  <c r="D544" i="4"/>
  <c r="A545" i="4"/>
  <c r="H545" i="4"/>
  <c r="B545" i="4"/>
  <c r="G545" i="4"/>
  <c r="C545" i="4"/>
  <c r="D545" i="4"/>
  <c r="A546" i="4"/>
  <c r="H546" i="4"/>
  <c r="B546" i="4"/>
  <c r="G546" i="4"/>
  <c r="C546" i="4"/>
  <c r="D546" i="4"/>
  <c r="A547" i="4"/>
  <c r="H547" i="4"/>
  <c r="B547" i="4"/>
  <c r="G547" i="4"/>
  <c r="C547" i="4"/>
  <c r="D547" i="4"/>
  <c r="A548" i="4"/>
  <c r="H548" i="4"/>
  <c r="B548" i="4"/>
  <c r="G548" i="4"/>
  <c r="C548" i="4"/>
  <c r="D548" i="4"/>
  <c r="A549" i="4"/>
  <c r="H549" i="4"/>
  <c r="B549" i="4"/>
  <c r="G549" i="4"/>
  <c r="C549" i="4"/>
  <c r="D549" i="4"/>
  <c r="A550" i="4"/>
  <c r="H550" i="4"/>
  <c r="B550" i="4"/>
  <c r="G550" i="4"/>
  <c r="C550" i="4"/>
  <c r="D550" i="4"/>
  <c r="A551" i="4"/>
  <c r="H551" i="4"/>
  <c r="B551" i="4"/>
  <c r="G551" i="4"/>
  <c r="C551" i="4"/>
  <c r="D551" i="4"/>
  <c r="A552" i="4"/>
  <c r="H552" i="4"/>
  <c r="B552" i="4"/>
  <c r="G552" i="4"/>
  <c r="C552" i="4"/>
  <c r="D552" i="4"/>
  <c r="A553" i="4"/>
  <c r="H553" i="4"/>
  <c r="B553" i="4"/>
  <c r="G553" i="4"/>
  <c r="C553" i="4"/>
  <c r="D553" i="4"/>
  <c r="A554" i="4"/>
  <c r="H554" i="4"/>
  <c r="B554" i="4"/>
  <c r="G554" i="4"/>
  <c r="C554" i="4"/>
  <c r="D554" i="4"/>
  <c r="A555" i="4"/>
  <c r="H555" i="4"/>
  <c r="B555" i="4"/>
  <c r="G555" i="4"/>
  <c r="C555" i="4"/>
  <c r="D555" i="4"/>
  <c r="A556" i="4"/>
  <c r="H556" i="4"/>
  <c r="B556" i="4"/>
  <c r="G556" i="4"/>
  <c r="C556" i="4"/>
  <c r="D556" i="4"/>
  <c r="A557" i="4"/>
  <c r="H557" i="4"/>
  <c r="B557" i="4"/>
  <c r="G557" i="4"/>
  <c r="C557" i="4"/>
  <c r="D557" i="4"/>
  <c r="A558" i="4"/>
  <c r="H558" i="4"/>
  <c r="B558" i="4"/>
  <c r="G558" i="4"/>
  <c r="C558" i="4"/>
  <c r="D558" i="4"/>
  <c r="A559" i="4"/>
  <c r="H559" i="4"/>
  <c r="B559" i="4"/>
  <c r="G559" i="4"/>
  <c r="C559" i="4"/>
  <c r="D559" i="4"/>
  <c r="A560" i="4"/>
  <c r="H560" i="4"/>
  <c r="B560" i="4"/>
  <c r="G560" i="4"/>
  <c r="C560" i="4"/>
  <c r="D560" i="4"/>
  <c r="A561" i="4"/>
  <c r="H561" i="4"/>
  <c r="B561" i="4"/>
  <c r="G561" i="4"/>
  <c r="C561" i="4"/>
  <c r="D561" i="4"/>
  <c r="A562" i="4"/>
  <c r="H562" i="4"/>
  <c r="B562" i="4"/>
  <c r="G562" i="4"/>
  <c r="C562" i="4"/>
  <c r="D562" i="4"/>
  <c r="A563" i="4"/>
  <c r="H563" i="4"/>
  <c r="B563" i="4"/>
  <c r="G563" i="4"/>
  <c r="C563" i="4"/>
  <c r="D563" i="4"/>
  <c r="A564" i="4"/>
  <c r="H564" i="4"/>
  <c r="B564" i="4"/>
  <c r="G564" i="4"/>
  <c r="C564" i="4"/>
  <c r="D564" i="4"/>
  <c r="A565" i="4"/>
  <c r="H565" i="4"/>
  <c r="B565" i="4"/>
  <c r="G565" i="4"/>
  <c r="C565" i="4"/>
  <c r="D565" i="4"/>
  <c r="A566" i="4"/>
  <c r="H566" i="4"/>
  <c r="B566" i="4"/>
  <c r="G566" i="4"/>
  <c r="C566" i="4"/>
  <c r="D566" i="4"/>
  <c r="A567" i="4"/>
  <c r="H567" i="4"/>
  <c r="B567" i="4"/>
  <c r="G567" i="4"/>
  <c r="C567" i="4"/>
  <c r="D567" i="4"/>
  <c r="A568" i="4"/>
  <c r="H568" i="4"/>
  <c r="B568" i="4"/>
  <c r="G568" i="4"/>
  <c r="C568" i="4"/>
  <c r="D568" i="4"/>
  <c r="A569" i="4"/>
  <c r="H569" i="4"/>
  <c r="B569" i="4"/>
  <c r="G569" i="4"/>
  <c r="C569" i="4"/>
  <c r="D569" i="4"/>
  <c r="A570" i="4"/>
  <c r="H570" i="4"/>
  <c r="B570" i="4"/>
  <c r="G570" i="4"/>
  <c r="C570" i="4"/>
  <c r="D570" i="4"/>
  <c r="A571" i="4"/>
  <c r="H571" i="4"/>
  <c r="B571" i="4"/>
  <c r="G571" i="4"/>
  <c r="C571" i="4"/>
  <c r="D571" i="4"/>
  <c r="A572" i="4"/>
  <c r="H572" i="4"/>
  <c r="B572" i="4"/>
  <c r="G572" i="4"/>
  <c r="C572" i="4"/>
  <c r="D572" i="4"/>
  <c r="A573" i="4"/>
  <c r="H573" i="4"/>
  <c r="B573" i="4"/>
  <c r="G573" i="4"/>
  <c r="C573" i="4"/>
  <c r="D573" i="4"/>
  <c r="A574" i="4"/>
  <c r="H574" i="4"/>
  <c r="B574" i="4"/>
  <c r="G574" i="4"/>
  <c r="C574" i="4"/>
  <c r="D574" i="4"/>
  <c r="A575" i="4"/>
  <c r="H575" i="4"/>
  <c r="B575" i="4"/>
  <c r="G575" i="4"/>
  <c r="C575" i="4"/>
  <c r="D575" i="4"/>
  <c r="A576" i="4"/>
  <c r="H576" i="4"/>
  <c r="B576" i="4"/>
  <c r="G576" i="4"/>
  <c r="C576" i="4"/>
  <c r="D576" i="4"/>
  <c r="A577" i="4"/>
  <c r="H577" i="4"/>
  <c r="B577" i="4"/>
  <c r="G577" i="4"/>
  <c r="C577" i="4"/>
  <c r="D577" i="4"/>
  <c r="A578" i="4"/>
  <c r="H578" i="4"/>
  <c r="B578" i="4"/>
  <c r="G578" i="4"/>
  <c r="C578" i="4"/>
  <c r="D578" i="4"/>
  <c r="A579" i="4"/>
  <c r="H579" i="4"/>
  <c r="B579" i="4"/>
  <c r="G579" i="4"/>
  <c r="C579" i="4"/>
  <c r="D579" i="4"/>
  <c r="A580" i="4"/>
  <c r="H580" i="4"/>
  <c r="B580" i="4"/>
  <c r="G580" i="4"/>
  <c r="C580" i="4"/>
  <c r="D580" i="4"/>
  <c r="A581" i="4"/>
  <c r="H581" i="4"/>
  <c r="B581" i="4"/>
  <c r="G581" i="4"/>
  <c r="C581" i="4"/>
  <c r="D581" i="4"/>
  <c r="A582" i="4"/>
  <c r="H582" i="4"/>
  <c r="B582" i="4"/>
  <c r="G582" i="4"/>
  <c r="C582" i="4"/>
  <c r="D582" i="4"/>
  <c r="A583" i="4"/>
  <c r="H583" i="4"/>
  <c r="B583" i="4"/>
  <c r="G583" i="4"/>
  <c r="C583" i="4"/>
  <c r="D583" i="4"/>
  <c r="A584" i="4"/>
  <c r="H584" i="4"/>
  <c r="B584" i="4"/>
  <c r="G584" i="4"/>
  <c r="C584" i="4"/>
  <c r="D584" i="4"/>
  <c r="A585" i="4"/>
  <c r="H585" i="4"/>
  <c r="B585" i="4"/>
  <c r="G585" i="4"/>
  <c r="C585" i="4"/>
  <c r="D585" i="4"/>
  <c r="A586" i="4"/>
  <c r="H586" i="4"/>
  <c r="B586" i="4"/>
  <c r="G586" i="4"/>
  <c r="C586" i="4"/>
  <c r="D586" i="4"/>
  <c r="A587" i="4"/>
  <c r="H587" i="4"/>
  <c r="B587" i="4"/>
  <c r="G587" i="4"/>
  <c r="C587" i="4"/>
  <c r="D587" i="4"/>
  <c r="A588" i="4"/>
  <c r="H588" i="4"/>
  <c r="B588" i="4"/>
  <c r="G588" i="4"/>
  <c r="C588" i="4"/>
  <c r="D588" i="4"/>
  <c r="A589" i="4"/>
  <c r="H589" i="4"/>
  <c r="B589" i="4"/>
  <c r="G589" i="4"/>
  <c r="C589" i="4"/>
  <c r="D589" i="4"/>
  <c r="A590" i="4"/>
  <c r="H590" i="4"/>
  <c r="B590" i="4"/>
  <c r="G590" i="4"/>
  <c r="C590" i="4"/>
  <c r="D590" i="4"/>
  <c r="A591" i="4"/>
  <c r="H591" i="4"/>
  <c r="B591" i="4"/>
  <c r="G591" i="4"/>
  <c r="C591" i="4"/>
  <c r="D591" i="4"/>
  <c r="A592" i="4"/>
  <c r="H592" i="4"/>
  <c r="B592" i="4"/>
  <c r="G592" i="4"/>
  <c r="C592" i="4"/>
  <c r="D592" i="4"/>
  <c r="A593" i="4"/>
  <c r="H593" i="4"/>
  <c r="B593" i="4"/>
  <c r="G593" i="4"/>
  <c r="C593" i="4"/>
  <c r="D593" i="4"/>
  <c r="A594" i="4"/>
  <c r="H594" i="4"/>
  <c r="B594" i="4"/>
  <c r="G594" i="4"/>
  <c r="C594" i="4"/>
  <c r="D594" i="4"/>
  <c r="A595" i="4"/>
  <c r="H595" i="4"/>
  <c r="B595" i="4"/>
  <c r="G595" i="4"/>
  <c r="C595" i="4"/>
  <c r="D595" i="4"/>
  <c r="A596" i="4"/>
  <c r="H596" i="4"/>
  <c r="B596" i="4"/>
  <c r="G596" i="4"/>
  <c r="C596" i="4"/>
  <c r="D596" i="4"/>
  <c r="A597" i="4"/>
  <c r="H597" i="4"/>
  <c r="B597" i="4"/>
  <c r="G597" i="4"/>
  <c r="C597" i="4"/>
  <c r="D597" i="4"/>
  <c r="A598" i="4"/>
  <c r="H598" i="4"/>
  <c r="B598" i="4"/>
  <c r="G598" i="4"/>
  <c r="C598" i="4"/>
  <c r="D598" i="4"/>
  <c r="A599" i="4"/>
  <c r="H599" i="4"/>
  <c r="B599" i="4"/>
  <c r="G599" i="4"/>
  <c r="C599" i="4"/>
  <c r="D599" i="4"/>
  <c r="A600" i="4"/>
  <c r="H600" i="4"/>
  <c r="B600" i="4"/>
  <c r="G600" i="4"/>
  <c r="C600" i="4"/>
  <c r="D600" i="4"/>
  <c r="A601" i="4"/>
  <c r="H601" i="4"/>
  <c r="B601" i="4"/>
  <c r="G601" i="4"/>
  <c r="C601" i="4"/>
  <c r="D601" i="4"/>
  <c r="A602" i="4"/>
  <c r="H602" i="4"/>
  <c r="B602" i="4"/>
  <c r="G602" i="4"/>
  <c r="C602" i="4"/>
  <c r="D602" i="4"/>
  <c r="A603" i="4"/>
  <c r="H603" i="4"/>
  <c r="B603" i="4"/>
  <c r="G603" i="4"/>
  <c r="C603" i="4"/>
  <c r="D603" i="4"/>
  <c r="A604" i="4"/>
  <c r="H604" i="4"/>
  <c r="B604" i="4"/>
  <c r="G604" i="4"/>
  <c r="C604" i="4"/>
  <c r="D604" i="4"/>
  <c r="A605" i="4"/>
  <c r="H605" i="4"/>
  <c r="B605" i="4"/>
  <c r="G605" i="4"/>
  <c r="C605" i="4"/>
  <c r="D605" i="4"/>
  <c r="A606" i="4"/>
  <c r="H606" i="4"/>
  <c r="B606" i="4"/>
  <c r="G606" i="4"/>
  <c r="C606" i="4"/>
  <c r="D606" i="4"/>
  <c r="A607" i="4"/>
  <c r="H607" i="4"/>
  <c r="B607" i="4"/>
  <c r="G607" i="4"/>
  <c r="C607" i="4"/>
  <c r="D607" i="4"/>
  <c r="A608" i="4"/>
  <c r="H608" i="4"/>
  <c r="B608" i="4"/>
  <c r="G608" i="4"/>
  <c r="C608" i="4"/>
  <c r="D608" i="4"/>
  <c r="A609" i="4"/>
  <c r="H609" i="4"/>
  <c r="B609" i="4"/>
  <c r="G609" i="4"/>
  <c r="C609" i="4"/>
  <c r="D609" i="4"/>
  <c r="A610" i="4"/>
  <c r="H610" i="4"/>
  <c r="B610" i="4"/>
  <c r="G610" i="4"/>
  <c r="C610" i="4"/>
  <c r="D610" i="4"/>
  <c r="A611" i="4"/>
  <c r="H611" i="4"/>
  <c r="B611" i="4"/>
  <c r="G611" i="4"/>
  <c r="C611" i="4"/>
  <c r="D611" i="4"/>
  <c r="A612" i="4"/>
  <c r="H612" i="4"/>
  <c r="B612" i="4"/>
  <c r="G612" i="4"/>
  <c r="C612" i="4"/>
  <c r="D612" i="4"/>
  <c r="A613" i="4"/>
  <c r="H613" i="4"/>
  <c r="B613" i="4"/>
  <c r="G613" i="4"/>
  <c r="C613" i="4"/>
  <c r="D613" i="4"/>
  <c r="A614" i="4"/>
  <c r="H614" i="4"/>
  <c r="B614" i="4"/>
  <c r="G614" i="4"/>
  <c r="C614" i="4"/>
  <c r="D614" i="4"/>
  <c r="A615" i="4"/>
  <c r="H615" i="4"/>
  <c r="B615" i="4"/>
  <c r="G615" i="4"/>
  <c r="C615" i="4"/>
  <c r="D615" i="4"/>
  <c r="A616" i="4"/>
  <c r="H616" i="4"/>
  <c r="B616" i="4"/>
  <c r="G616" i="4"/>
  <c r="C616" i="4"/>
  <c r="D616" i="4"/>
  <c r="A617" i="4"/>
  <c r="H617" i="4"/>
  <c r="B617" i="4"/>
  <c r="G617" i="4"/>
  <c r="C617" i="4"/>
  <c r="D617" i="4"/>
  <c r="A618" i="4"/>
  <c r="H618" i="4"/>
  <c r="B618" i="4"/>
  <c r="G618" i="4"/>
  <c r="C618" i="4"/>
  <c r="D618" i="4"/>
  <c r="A619" i="4"/>
  <c r="H619" i="4"/>
  <c r="B619" i="4"/>
  <c r="G619" i="4"/>
  <c r="C619" i="4"/>
  <c r="D619" i="4"/>
  <c r="A620" i="4"/>
  <c r="H620" i="4"/>
  <c r="B620" i="4"/>
  <c r="G620" i="4"/>
  <c r="C620" i="4"/>
  <c r="D620" i="4"/>
  <c r="A621" i="4"/>
  <c r="H621" i="4"/>
  <c r="B621" i="4"/>
  <c r="G621" i="4"/>
  <c r="C621" i="4"/>
  <c r="D621" i="4"/>
  <c r="A622" i="4"/>
  <c r="H622" i="4"/>
  <c r="B622" i="4"/>
  <c r="G622" i="4"/>
  <c r="C622" i="4"/>
  <c r="D622" i="4"/>
  <c r="A623" i="4"/>
  <c r="H623" i="4"/>
  <c r="B623" i="4"/>
  <c r="G623" i="4"/>
  <c r="C623" i="4"/>
  <c r="D623" i="4"/>
  <c r="A624" i="4"/>
  <c r="H624" i="4"/>
  <c r="B624" i="4"/>
  <c r="G624" i="4"/>
  <c r="C624" i="4"/>
  <c r="D624" i="4"/>
  <c r="A625" i="4"/>
  <c r="H625" i="4"/>
  <c r="B625" i="4"/>
  <c r="G625" i="4"/>
  <c r="C625" i="4"/>
  <c r="D625" i="4"/>
  <c r="A626" i="4"/>
  <c r="H626" i="4"/>
  <c r="B626" i="4"/>
  <c r="G626" i="4"/>
  <c r="C626" i="4"/>
  <c r="D626" i="4"/>
  <c r="A627" i="4"/>
  <c r="H627" i="4"/>
  <c r="B627" i="4"/>
  <c r="G627" i="4"/>
  <c r="C627" i="4"/>
  <c r="D627" i="4"/>
  <c r="A628" i="4"/>
  <c r="H628" i="4"/>
  <c r="B628" i="4"/>
  <c r="G628" i="4"/>
  <c r="C628" i="4"/>
  <c r="D628" i="4"/>
  <c r="A629" i="4"/>
  <c r="H629" i="4"/>
  <c r="B629" i="4"/>
  <c r="G629" i="4"/>
  <c r="C629" i="4"/>
  <c r="D629" i="4"/>
  <c r="A630" i="4"/>
  <c r="H630" i="4"/>
  <c r="B630" i="4"/>
  <c r="G630" i="4"/>
  <c r="C630" i="4"/>
  <c r="D630" i="4"/>
  <c r="A631" i="4"/>
  <c r="H631" i="4"/>
  <c r="B631" i="4"/>
  <c r="G631" i="4"/>
  <c r="C631" i="4"/>
  <c r="D631" i="4"/>
  <c r="A632" i="4"/>
  <c r="H632" i="4"/>
  <c r="B632" i="4"/>
  <c r="G632" i="4"/>
  <c r="C632" i="4"/>
  <c r="D632" i="4"/>
  <c r="A633" i="4"/>
  <c r="H633" i="4"/>
  <c r="B633" i="4"/>
  <c r="G633" i="4"/>
  <c r="C633" i="4"/>
  <c r="D633" i="4"/>
  <c r="A634" i="4"/>
  <c r="H634" i="4"/>
  <c r="B634" i="4"/>
  <c r="G634" i="4"/>
  <c r="C634" i="4"/>
  <c r="D634" i="4"/>
  <c r="A635" i="4"/>
  <c r="H635" i="4"/>
  <c r="B635" i="4"/>
  <c r="G635" i="4"/>
  <c r="C635" i="4"/>
  <c r="D635" i="4"/>
  <c r="A636" i="4"/>
  <c r="H636" i="4"/>
  <c r="B636" i="4"/>
  <c r="G636" i="4"/>
  <c r="C636" i="4"/>
  <c r="D636" i="4"/>
  <c r="A637" i="4"/>
  <c r="H637" i="4"/>
  <c r="B637" i="4"/>
  <c r="G637" i="4"/>
  <c r="C637" i="4"/>
  <c r="D637" i="4"/>
  <c r="A638" i="4"/>
  <c r="H638" i="4"/>
  <c r="B638" i="4"/>
  <c r="G638" i="4"/>
  <c r="C638" i="4"/>
  <c r="D638" i="4"/>
  <c r="A639" i="4"/>
  <c r="H639" i="4"/>
  <c r="B639" i="4"/>
  <c r="G639" i="4"/>
  <c r="C639" i="4"/>
  <c r="D639" i="4"/>
  <c r="A640" i="4"/>
  <c r="H640" i="4"/>
  <c r="B640" i="4"/>
  <c r="G640" i="4"/>
  <c r="C640" i="4"/>
  <c r="D640" i="4"/>
  <c r="A641" i="4"/>
  <c r="H641" i="4"/>
  <c r="B641" i="4"/>
  <c r="G641" i="4"/>
  <c r="C641" i="4"/>
  <c r="D641" i="4"/>
  <c r="A642" i="4"/>
  <c r="H642" i="4"/>
  <c r="B642" i="4"/>
  <c r="G642" i="4"/>
  <c r="C642" i="4"/>
  <c r="D642" i="4"/>
  <c r="A643" i="4"/>
  <c r="H643" i="4"/>
  <c r="B643" i="4"/>
  <c r="G643" i="4"/>
  <c r="C643" i="4"/>
  <c r="D643" i="4"/>
  <c r="A644" i="4"/>
  <c r="H644" i="4"/>
  <c r="B644" i="4"/>
  <c r="G644" i="4"/>
  <c r="C644" i="4"/>
  <c r="D644" i="4"/>
  <c r="A645" i="4"/>
  <c r="H645" i="4"/>
  <c r="B645" i="4"/>
  <c r="G645" i="4"/>
  <c r="C645" i="4"/>
  <c r="D645" i="4"/>
  <c r="A646" i="4"/>
  <c r="H646" i="4"/>
  <c r="B646" i="4"/>
  <c r="G646" i="4"/>
  <c r="C646" i="4"/>
  <c r="D646" i="4"/>
  <c r="A647" i="4"/>
  <c r="H647" i="4"/>
  <c r="B647" i="4"/>
  <c r="G647" i="4"/>
  <c r="C647" i="4"/>
  <c r="D647" i="4"/>
  <c r="A648" i="4"/>
  <c r="H648" i="4"/>
  <c r="B648" i="4"/>
  <c r="G648" i="4"/>
  <c r="C648" i="4"/>
  <c r="D648" i="4"/>
  <c r="A649" i="4"/>
  <c r="H649" i="4"/>
  <c r="B649" i="4"/>
  <c r="G649" i="4"/>
  <c r="C649" i="4"/>
  <c r="D649" i="4"/>
  <c r="A650" i="4"/>
  <c r="H650" i="4"/>
  <c r="B650" i="4"/>
  <c r="G650" i="4"/>
  <c r="C650" i="4"/>
  <c r="D650" i="4"/>
  <c r="A651" i="4"/>
  <c r="H651" i="4"/>
  <c r="B651" i="4"/>
  <c r="G651" i="4"/>
  <c r="C651" i="4"/>
  <c r="D651" i="4"/>
  <c r="A652" i="4"/>
  <c r="H652" i="4"/>
  <c r="B652" i="4"/>
  <c r="G652" i="4"/>
  <c r="C652" i="4"/>
  <c r="D652" i="4"/>
  <c r="A653" i="4"/>
  <c r="H653" i="4"/>
  <c r="B653" i="4"/>
  <c r="G653" i="4"/>
  <c r="C653" i="4"/>
  <c r="D653" i="4"/>
  <c r="A654" i="4"/>
  <c r="H654" i="4"/>
  <c r="B654" i="4"/>
  <c r="G654" i="4"/>
  <c r="C654" i="4"/>
  <c r="D654" i="4"/>
  <c r="A655" i="4"/>
  <c r="H655" i="4"/>
  <c r="B655" i="4"/>
  <c r="G655" i="4"/>
  <c r="C655" i="4"/>
  <c r="D655" i="4"/>
  <c r="A656" i="4"/>
  <c r="H656" i="4"/>
  <c r="B656" i="4"/>
  <c r="G656" i="4"/>
  <c r="C656" i="4"/>
  <c r="D656" i="4"/>
  <c r="A657" i="4"/>
  <c r="H657" i="4"/>
  <c r="B657" i="4"/>
  <c r="G657" i="4"/>
  <c r="C657" i="4"/>
  <c r="D657" i="4"/>
  <c r="A658" i="4"/>
  <c r="H658" i="4"/>
  <c r="B658" i="4"/>
  <c r="G658" i="4"/>
  <c r="C658" i="4"/>
  <c r="D658" i="4"/>
  <c r="A659" i="4"/>
  <c r="H659" i="4"/>
  <c r="B659" i="4"/>
  <c r="G659" i="4"/>
  <c r="C659" i="4"/>
  <c r="D659" i="4"/>
  <c r="A660" i="4"/>
  <c r="H660" i="4"/>
  <c r="B660" i="4"/>
  <c r="G660" i="4"/>
  <c r="C660" i="4"/>
  <c r="D660" i="4"/>
  <c r="A661" i="4"/>
  <c r="H661" i="4"/>
  <c r="B661" i="4"/>
  <c r="G661" i="4"/>
  <c r="C661" i="4"/>
  <c r="D661" i="4"/>
  <c r="A662" i="4"/>
  <c r="H662" i="4"/>
  <c r="B662" i="4"/>
  <c r="G662" i="4"/>
  <c r="C662" i="4"/>
  <c r="D662" i="4"/>
  <c r="A663" i="4"/>
  <c r="H663" i="4"/>
  <c r="B663" i="4"/>
  <c r="G663" i="4"/>
  <c r="C663" i="4"/>
  <c r="D663" i="4"/>
  <c r="A664" i="4"/>
  <c r="H664" i="4"/>
  <c r="B664" i="4"/>
  <c r="G664" i="4"/>
  <c r="C664" i="4"/>
  <c r="D664" i="4"/>
  <c r="A665" i="4"/>
  <c r="H665" i="4"/>
  <c r="B665" i="4"/>
  <c r="G665" i="4"/>
  <c r="C665" i="4"/>
  <c r="D665" i="4"/>
  <c r="A666" i="4"/>
  <c r="H666" i="4"/>
  <c r="B666" i="4"/>
  <c r="G666" i="4"/>
  <c r="C666" i="4"/>
  <c r="D666" i="4"/>
  <c r="A667" i="4"/>
  <c r="H667" i="4"/>
  <c r="B667" i="4"/>
  <c r="G667" i="4"/>
  <c r="C667" i="4"/>
  <c r="D667" i="4"/>
  <c r="A668" i="4"/>
  <c r="H668" i="4"/>
  <c r="B668" i="4"/>
  <c r="G668" i="4"/>
  <c r="C668" i="4"/>
  <c r="D668" i="4"/>
  <c r="A669" i="4"/>
  <c r="H669" i="4"/>
  <c r="B669" i="4"/>
  <c r="G669" i="4"/>
  <c r="C669" i="4"/>
  <c r="D669" i="4"/>
  <c r="A670" i="4"/>
  <c r="H670" i="4"/>
  <c r="B670" i="4"/>
  <c r="G670" i="4"/>
  <c r="C670" i="4"/>
  <c r="D670" i="4"/>
  <c r="A671" i="4"/>
  <c r="H671" i="4"/>
  <c r="B671" i="4"/>
  <c r="G671" i="4"/>
  <c r="C671" i="4"/>
  <c r="D671" i="4"/>
  <c r="A672" i="4"/>
  <c r="H672" i="4"/>
  <c r="B672" i="4"/>
  <c r="G672" i="4"/>
  <c r="C672" i="4"/>
  <c r="D672" i="4"/>
  <c r="A673" i="4"/>
  <c r="H673" i="4"/>
  <c r="B673" i="4"/>
  <c r="G673" i="4"/>
  <c r="C673" i="4"/>
  <c r="D673" i="4"/>
  <c r="A674" i="4"/>
  <c r="H674" i="4"/>
  <c r="B674" i="4"/>
  <c r="G674" i="4"/>
  <c r="C674" i="4"/>
  <c r="D674" i="4"/>
  <c r="A675" i="4"/>
  <c r="H675" i="4"/>
  <c r="B675" i="4"/>
  <c r="G675" i="4"/>
  <c r="C675" i="4"/>
  <c r="D675" i="4"/>
  <c r="A676" i="4"/>
  <c r="H676" i="4"/>
  <c r="B676" i="4"/>
  <c r="G676" i="4"/>
  <c r="C676" i="4"/>
  <c r="D676" i="4"/>
  <c r="A677" i="4"/>
  <c r="H677" i="4"/>
  <c r="B677" i="4"/>
  <c r="G677" i="4"/>
  <c r="C677" i="4"/>
  <c r="D677" i="4"/>
  <c r="A678" i="4"/>
  <c r="H678" i="4"/>
  <c r="B678" i="4"/>
  <c r="G678" i="4"/>
  <c r="C678" i="4"/>
  <c r="D678" i="4"/>
  <c r="A679" i="4"/>
  <c r="H679" i="4"/>
  <c r="B679" i="4"/>
  <c r="G679" i="4"/>
  <c r="C679" i="4"/>
  <c r="D679" i="4"/>
  <c r="A680" i="4"/>
  <c r="H680" i="4"/>
  <c r="B680" i="4"/>
  <c r="G680" i="4"/>
  <c r="C680" i="4"/>
  <c r="D680" i="4"/>
  <c r="A681" i="4"/>
  <c r="H681" i="4"/>
  <c r="B681" i="4"/>
  <c r="G681" i="4"/>
  <c r="C681" i="4"/>
  <c r="D681" i="4"/>
  <c r="A682" i="4"/>
  <c r="H682" i="4"/>
  <c r="B682" i="4"/>
  <c r="G682" i="4"/>
  <c r="C682" i="4"/>
  <c r="D682" i="4"/>
  <c r="A683" i="4"/>
  <c r="H683" i="4"/>
  <c r="B683" i="4"/>
  <c r="G683" i="4"/>
  <c r="C683" i="4"/>
  <c r="D683" i="4"/>
  <c r="A684" i="4"/>
  <c r="H684" i="4"/>
  <c r="B684" i="4"/>
  <c r="G684" i="4"/>
  <c r="C684" i="4"/>
  <c r="D684" i="4"/>
  <c r="A685" i="4"/>
  <c r="H685" i="4"/>
  <c r="B685" i="4"/>
  <c r="G685" i="4"/>
  <c r="C685" i="4"/>
  <c r="D685" i="4"/>
  <c r="A686" i="4"/>
  <c r="H686" i="4"/>
  <c r="B686" i="4"/>
  <c r="G686" i="4"/>
  <c r="C686" i="4"/>
  <c r="D686" i="4"/>
  <c r="A687" i="4"/>
  <c r="H687" i="4"/>
  <c r="B687" i="4"/>
  <c r="G687" i="4"/>
  <c r="C687" i="4"/>
  <c r="D687" i="4"/>
  <c r="A688" i="4"/>
  <c r="H688" i="4"/>
  <c r="B688" i="4"/>
  <c r="G688" i="4"/>
  <c r="C688" i="4"/>
  <c r="D688" i="4"/>
  <c r="A689" i="4"/>
  <c r="H689" i="4"/>
  <c r="B689" i="4"/>
  <c r="G689" i="4"/>
  <c r="C689" i="4"/>
  <c r="D689" i="4"/>
  <c r="A690" i="4"/>
  <c r="H690" i="4"/>
  <c r="B690" i="4"/>
  <c r="G690" i="4"/>
  <c r="C690" i="4"/>
  <c r="D690" i="4"/>
  <c r="A691" i="4"/>
  <c r="H691" i="4"/>
  <c r="B691" i="4"/>
  <c r="G691" i="4"/>
  <c r="C691" i="4"/>
  <c r="D691" i="4"/>
  <c r="A692" i="4"/>
  <c r="H692" i="4"/>
  <c r="B692" i="4"/>
  <c r="G692" i="4"/>
  <c r="C692" i="4"/>
  <c r="D692" i="4"/>
  <c r="A693" i="4"/>
  <c r="H693" i="4"/>
  <c r="B693" i="4"/>
  <c r="G693" i="4"/>
  <c r="C693" i="4"/>
  <c r="D693" i="4"/>
  <c r="A694" i="4"/>
  <c r="H694" i="4"/>
  <c r="B694" i="4"/>
  <c r="G694" i="4"/>
  <c r="C694" i="4"/>
  <c r="D694" i="4"/>
  <c r="A695" i="4"/>
  <c r="H695" i="4"/>
  <c r="B695" i="4"/>
  <c r="G695" i="4"/>
  <c r="C695" i="4"/>
  <c r="D695" i="4"/>
  <c r="A696" i="4"/>
  <c r="H696" i="4"/>
  <c r="B696" i="4"/>
  <c r="G696" i="4"/>
  <c r="C696" i="4"/>
  <c r="D696" i="4"/>
  <c r="A697" i="4"/>
  <c r="H697" i="4"/>
  <c r="B697" i="4"/>
  <c r="G697" i="4"/>
  <c r="C697" i="4"/>
  <c r="D697" i="4"/>
  <c r="A698" i="4"/>
  <c r="H698" i="4"/>
  <c r="B698" i="4"/>
  <c r="G698" i="4"/>
  <c r="C698" i="4"/>
  <c r="D698" i="4"/>
  <c r="A699" i="4"/>
  <c r="H699" i="4"/>
  <c r="B699" i="4"/>
  <c r="G699" i="4"/>
  <c r="C699" i="4"/>
  <c r="D699" i="4"/>
  <c r="A700" i="4"/>
  <c r="H700" i="4"/>
  <c r="B700" i="4"/>
  <c r="G700" i="4"/>
  <c r="C700" i="4"/>
  <c r="D700" i="4"/>
  <c r="A701" i="4"/>
  <c r="H701" i="4"/>
  <c r="B701" i="4"/>
  <c r="G701" i="4"/>
  <c r="C701" i="4"/>
  <c r="D701" i="4"/>
  <c r="A702" i="4"/>
  <c r="H702" i="4"/>
  <c r="B702" i="4"/>
  <c r="G702" i="4"/>
  <c r="C702" i="4"/>
  <c r="D702" i="4"/>
  <c r="A703" i="4"/>
  <c r="H703" i="4"/>
  <c r="B703" i="4"/>
  <c r="G703" i="4"/>
  <c r="C703" i="4"/>
  <c r="D703" i="4"/>
  <c r="A704" i="4"/>
  <c r="H704" i="4"/>
  <c r="B704" i="4"/>
  <c r="G704" i="4"/>
  <c r="C704" i="4"/>
  <c r="D704" i="4"/>
  <c r="A705" i="4"/>
  <c r="H705" i="4"/>
  <c r="B705" i="4"/>
  <c r="G705" i="4"/>
  <c r="C705" i="4"/>
  <c r="D705" i="4"/>
  <c r="A706" i="4"/>
  <c r="H706" i="4"/>
  <c r="B706" i="4"/>
  <c r="G706" i="4"/>
  <c r="C706" i="4"/>
  <c r="D706" i="4"/>
  <c r="A707" i="4"/>
  <c r="H707" i="4"/>
  <c r="B707" i="4"/>
  <c r="G707" i="4"/>
  <c r="C707" i="4"/>
  <c r="D707" i="4"/>
  <c r="A708" i="4"/>
  <c r="H708" i="4"/>
  <c r="B708" i="4"/>
  <c r="G708" i="4"/>
  <c r="C708" i="4"/>
  <c r="D708" i="4"/>
  <c r="A709" i="4"/>
  <c r="H709" i="4"/>
  <c r="B709" i="4"/>
  <c r="G709" i="4"/>
  <c r="C709" i="4"/>
  <c r="D709" i="4"/>
  <c r="A710" i="4"/>
  <c r="H710" i="4"/>
  <c r="B710" i="4"/>
  <c r="G710" i="4"/>
  <c r="C710" i="4"/>
  <c r="D710" i="4"/>
  <c r="A711" i="4"/>
  <c r="H711" i="4"/>
  <c r="B711" i="4"/>
  <c r="G711" i="4"/>
  <c r="C711" i="4"/>
  <c r="D711" i="4"/>
  <c r="A712" i="4"/>
  <c r="H712" i="4"/>
  <c r="B712" i="4"/>
  <c r="G712" i="4"/>
  <c r="C712" i="4"/>
  <c r="D712" i="4"/>
  <c r="A713" i="4"/>
  <c r="H713" i="4"/>
  <c r="B713" i="4"/>
  <c r="G713" i="4"/>
  <c r="C713" i="4"/>
  <c r="D713" i="4"/>
  <c r="A714" i="4"/>
  <c r="H714" i="4"/>
  <c r="B714" i="4"/>
  <c r="G714" i="4"/>
  <c r="C714" i="4"/>
  <c r="D714" i="4"/>
  <c r="A715" i="4"/>
  <c r="H715" i="4"/>
  <c r="B715" i="4"/>
  <c r="G715" i="4"/>
  <c r="C715" i="4"/>
  <c r="D715" i="4"/>
  <c r="A716" i="4"/>
  <c r="H716" i="4"/>
  <c r="B716" i="4"/>
  <c r="G716" i="4"/>
  <c r="C716" i="4"/>
  <c r="D716" i="4"/>
  <c r="A717" i="4"/>
  <c r="H717" i="4"/>
  <c r="B717" i="4"/>
  <c r="G717" i="4"/>
  <c r="C717" i="4"/>
  <c r="D717" i="4"/>
  <c r="A718" i="4"/>
  <c r="H718" i="4"/>
  <c r="B718" i="4"/>
  <c r="G718" i="4"/>
  <c r="C718" i="4"/>
  <c r="D718" i="4"/>
  <c r="A719" i="4"/>
  <c r="H719" i="4"/>
  <c r="B719" i="4"/>
  <c r="G719" i="4"/>
  <c r="C719" i="4"/>
  <c r="D719" i="4"/>
  <c r="A720" i="4"/>
  <c r="H720" i="4"/>
  <c r="B720" i="4"/>
  <c r="G720" i="4"/>
  <c r="C720" i="4"/>
  <c r="D720" i="4"/>
  <c r="A721" i="4"/>
  <c r="H721" i="4"/>
  <c r="B721" i="4"/>
  <c r="G721" i="4"/>
  <c r="C721" i="4"/>
  <c r="D721" i="4"/>
  <c r="A722" i="4"/>
  <c r="H722" i="4"/>
  <c r="B722" i="4"/>
  <c r="G722" i="4"/>
  <c r="C722" i="4"/>
  <c r="D722" i="4"/>
  <c r="A723" i="4"/>
  <c r="H723" i="4"/>
  <c r="B723" i="4"/>
  <c r="G723" i="4"/>
  <c r="C723" i="4"/>
  <c r="D723" i="4"/>
  <c r="A724" i="4"/>
  <c r="H724" i="4"/>
  <c r="B724" i="4"/>
  <c r="G724" i="4"/>
  <c r="C724" i="4"/>
  <c r="D724" i="4"/>
  <c r="A725" i="4"/>
  <c r="H725" i="4"/>
  <c r="B725" i="4"/>
  <c r="G725" i="4"/>
  <c r="C725" i="4"/>
  <c r="D725" i="4"/>
  <c r="A726" i="4"/>
  <c r="H726" i="4"/>
  <c r="B726" i="4"/>
  <c r="G726" i="4"/>
  <c r="C726" i="4"/>
  <c r="D726" i="4"/>
  <c r="A727" i="4"/>
  <c r="H727" i="4"/>
  <c r="B727" i="4"/>
  <c r="G727" i="4"/>
  <c r="C727" i="4"/>
  <c r="D727" i="4"/>
  <c r="A728" i="4"/>
  <c r="H728" i="4"/>
  <c r="B728" i="4"/>
  <c r="G728" i="4"/>
  <c r="C728" i="4"/>
  <c r="D728" i="4"/>
  <c r="A729" i="4"/>
  <c r="H729" i="4"/>
  <c r="B729" i="4"/>
  <c r="G729" i="4"/>
  <c r="C729" i="4"/>
  <c r="D729" i="4"/>
  <c r="A730" i="4"/>
  <c r="H730" i="4"/>
  <c r="B730" i="4"/>
  <c r="G730" i="4"/>
  <c r="C730" i="4"/>
  <c r="D730" i="4"/>
  <c r="A731" i="4"/>
  <c r="H731" i="4"/>
  <c r="B731" i="4"/>
  <c r="G731" i="4"/>
  <c r="C731" i="4"/>
  <c r="D731" i="4"/>
  <c r="A732" i="4"/>
  <c r="H732" i="4"/>
  <c r="B732" i="4"/>
  <c r="G732" i="4"/>
  <c r="C732" i="4"/>
  <c r="D732" i="4"/>
  <c r="A733" i="4"/>
  <c r="H733" i="4"/>
  <c r="B733" i="4"/>
  <c r="G733" i="4"/>
  <c r="C733" i="4"/>
  <c r="D733" i="4"/>
  <c r="A734" i="4"/>
  <c r="H734" i="4"/>
  <c r="B734" i="4"/>
  <c r="G734" i="4"/>
  <c r="C734" i="4"/>
  <c r="D734" i="4"/>
  <c r="A735" i="4"/>
  <c r="H735" i="4"/>
  <c r="B735" i="4"/>
  <c r="G735" i="4"/>
  <c r="C735" i="4"/>
  <c r="D735" i="4"/>
  <c r="A736" i="4"/>
  <c r="H736" i="4"/>
  <c r="B736" i="4"/>
  <c r="G736" i="4"/>
  <c r="C736" i="4"/>
  <c r="D736" i="4"/>
  <c r="A737" i="4"/>
  <c r="H737" i="4"/>
  <c r="B737" i="4"/>
  <c r="G737" i="4"/>
  <c r="C737" i="4"/>
  <c r="D737" i="4"/>
  <c r="A738" i="4"/>
  <c r="H738" i="4"/>
  <c r="B738" i="4"/>
  <c r="G738" i="4"/>
  <c r="C738" i="4"/>
  <c r="D738" i="4"/>
  <c r="A739" i="4"/>
  <c r="H739" i="4"/>
  <c r="B739" i="4"/>
  <c r="G739" i="4"/>
  <c r="C739" i="4"/>
  <c r="D739" i="4"/>
  <c r="A740" i="4"/>
  <c r="H740" i="4"/>
  <c r="B740" i="4"/>
  <c r="G740" i="4"/>
  <c r="C740" i="4"/>
  <c r="D740" i="4"/>
  <c r="A741" i="4"/>
  <c r="H741" i="4"/>
  <c r="B741" i="4"/>
  <c r="G741" i="4"/>
  <c r="C741" i="4"/>
  <c r="D741" i="4"/>
  <c r="A742" i="4"/>
  <c r="H742" i="4"/>
  <c r="B742" i="4"/>
  <c r="G742" i="4"/>
  <c r="C742" i="4"/>
  <c r="D742" i="4"/>
  <c r="A743" i="4"/>
  <c r="H743" i="4"/>
  <c r="B743" i="4"/>
  <c r="G743" i="4"/>
  <c r="C743" i="4"/>
  <c r="D743" i="4"/>
  <c r="A744" i="4"/>
  <c r="H744" i="4"/>
  <c r="B744" i="4"/>
  <c r="G744" i="4"/>
  <c r="C744" i="4"/>
  <c r="D744" i="4"/>
  <c r="A745" i="4"/>
  <c r="H745" i="4"/>
  <c r="B745" i="4"/>
  <c r="G745" i="4"/>
  <c r="C745" i="4"/>
  <c r="D745" i="4"/>
  <c r="A746" i="4"/>
  <c r="H746" i="4"/>
  <c r="B746" i="4"/>
  <c r="G746" i="4"/>
  <c r="C746" i="4"/>
  <c r="D746" i="4"/>
  <c r="A747" i="4"/>
  <c r="H747" i="4"/>
  <c r="B747" i="4"/>
  <c r="G747" i="4"/>
  <c r="C747" i="4"/>
  <c r="D747" i="4"/>
  <c r="A748" i="4"/>
  <c r="H748" i="4"/>
  <c r="B748" i="4"/>
  <c r="G748" i="4"/>
  <c r="C748" i="4"/>
  <c r="D748" i="4"/>
  <c r="A749" i="4"/>
  <c r="H749" i="4"/>
  <c r="B749" i="4"/>
  <c r="G749" i="4"/>
  <c r="C749" i="4"/>
  <c r="D749" i="4"/>
  <c r="A750" i="4"/>
  <c r="H750" i="4"/>
  <c r="B750" i="4"/>
  <c r="G750" i="4"/>
  <c r="C750" i="4"/>
  <c r="D750" i="4"/>
  <c r="A751" i="4"/>
  <c r="H751" i="4"/>
  <c r="B751" i="4"/>
  <c r="G751" i="4"/>
  <c r="C751" i="4"/>
  <c r="D751" i="4"/>
  <c r="A752" i="4"/>
  <c r="H752" i="4"/>
  <c r="B752" i="4"/>
  <c r="G752" i="4"/>
  <c r="C752" i="4"/>
  <c r="D752" i="4"/>
  <c r="A753" i="4"/>
  <c r="H753" i="4"/>
  <c r="B753" i="4"/>
  <c r="G753" i="4"/>
  <c r="C753" i="4"/>
  <c r="D753" i="4"/>
  <c r="A754" i="4"/>
  <c r="H754" i="4"/>
  <c r="B754" i="4"/>
  <c r="G754" i="4"/>
  <c r="C754" i="4"/>
  <c r="D754" i="4"/>
  <c r="A755" i="4"/>
  <c r="H755" i="4"/>
  <c r="B755" i="4"/>
  <c r="G755" i="4"/>
  <c r="C755" i="4"/>
  <c r="D755" i="4"/>
  <c r="A756" i="4"/>
  <c r="H756" i="4"/>
  <c r="B756" i="4"/>
  <c r="G756" i="4"/>
  <c r="C756" i="4"/>
  <c r="D756" i="4"/>
  <c r="A757" i="4"/>
  <c r="H757" i="4"/>
  <c r="B757" i="4"/>
  <c r="G757" i="4"/>
  <c r="C757" i="4"/>
  <c r="D757" i="4"/>
  <c r="A758" i="4"/>
  <c r="H758" i="4"/>
  <c r="B758" i="4"/>
  <c r="G758" i="4"/>
  <c r="C758" i="4"/>
  <c r="D758" i="4"/>
  <c r="A759" i="4"/>
  <c r="H759" i="4"/>
  <c r="B759" i="4"/>
  <c r="G759" i="4"/>
  <c r="C759" i="4"/>
  <c r="D759" i="4"/>
  <c r="A760" i="4"/>
  <c r="H760" i="4"/>
  <c r="B760" i="4"/>
  <c r="G760" i="4"/>
  <c r="C760" i="4"/>
  <c r="D760" i="4"/>
  <c r="A761" i="4"/>
  <c r="H761" i="4"/>
  <c r="B761" i="4"/>
  <c r="G761" i="4"/>
  <c r="C761" i="4"/>
  <c r="D761" i="4"/>
  <c r="A762" i="4"/>
  <c r="H762" i="4"/>
  <c r="B762" i="4"/>
  <c r="G762" i="4"/>
  <c r="C762" i="4"/>
  <c r="D762" i="4"/>
  <c r="A763" i="4"/>
  <c r="H763" i="4"/>
  <c r="B763" i="4"/>
  <c r="G763" i="4"/>
  <c r="C763" i="4"/>
  <c r="D763" i="4"/>
  <c r="A764" i="4"/>
  <c r="H764" i="4"/>
  <c r="B764" i="4"/>
  <c r="G764" i="4"/>
  <c r="C764" i="4"/>
  <c r="D764" i="4"/>
  <c r="A765" i="4"/>
  <c r="H765" i="4"/>
  <c r="B765" i="4"/>
  <c r="G765" i="4"/>
  <c r="C765" i="4"/>
  <c r="D765" i="4"/>
  <c r="A766" i="4"/>
  <c r="H766" i="4"/>
  <c r="B766" i="4"/>
  <c r="G766" i="4"/>
  <c r="C766" i="4"/>
  <c r="D766" i="4"/>
  <c r="A767" i="4"/>
  <c r="H767" i="4"/>
  <c r="B767" i="4"/>
  <c r="G767" i="4"/>
  <c r="C767" i="4"/>
  <c r="D767" i="4"/>
  <c r="A768" i="4"/>
  <c r="H768" i="4"/>
  <c r="B768" i="4"/>
  <c r="G768" i="4"/>
  <c r="C768" i="4"/>
  <c r="D768" i="4"/>
  <c r="A769" i="4"/>
  <c r="H769" i="4"/>
  <c r="B769" i="4"/>
  <c r="G769" i="4"/>
  <c r="C769" i="4"/>
  <c r="D769" i="4"/>
  <c r="A770" i="4"/>
  <c r="H770" i="4"/>
  <c r="B770" i="4"/>
  <c r="G770" i="4"/>
  <c r="C770" i="4"/>
  <c r="D770" i="4"/>
  <c r="A771" i="4"/>
  <c r="H771" i="4"/>
  <c r="B771" i="4"/>
  <c r="G771" i="4"/>
  <c r="C771" i="4"/>
  <c r="D771" i="4"/>
  <c r="A772" i="4"/>
  <c r="H772" i="4"/>
  <c r="B772" i="4"/>
  <c r="G772" i="4"/>
  <c r="C772" i="4"/>
  <c r="D772" i="4"/>
  <c r="A773" i="4"/>
  <c r="H773" i="4"/>
  <c r="B773" i="4"/>
  <c r="G773" i="4"/>
  <c r="C773" i="4"/>
  <c r="D773" i="4"/>
  <c r="A774" i="4"/>
  <c r="H774" i="4"/>
  <c r="B774" i="4"/>
  <c r="G774" i="4"/>
  <c r="C774" i="4"/>
  <c r="D774" i="4"/>
  <c r="A775" i="4"/>
  <c r="H775" i="4"/>
  <c r="B775" i="4"/>
  <c r="G775" i="4"/>
  <c r="C775" i="4"/>
  <c r="D775" i="4"/>
  <c r="A776" i="4"/>
  <c r="H776" i="4"/>
  <c r="B776" i="4"/>
  <c r="G776" i="4"/>
  <c r="C776" i="4"/>
  <c r="D776" i="4"/>
  <c r="A777" i="4"/>
  <c r="H777" i="4"/>
  <c r="B777" i="4"/>
  <c r="G777" i="4"/>
  <c r="C777" i="4"/>
  <c r="D777" i="4"/>
  <c r="A778" i="4"/>
  <c r="H778" i="4"/>
  <c r="B778" i="4"/>
  <c r="G778" i="4"/>
  <c r="C778" i="4"/>
  <c r="D778" i="4"/>
  <c r="A779" i="4"/>
  <c r="H779" i="4"/>
  <c r="B779" i="4"/>
  <c r="G779" i="4"/>
  <c r="C779" i="4"/>
  <c r="D779" i="4"/>
  <c r="A780" i="4"/>
  <c r="H780" i="4"/>
  <c r="B780" i="4"/>
  <c r="G780" i="4"/>
  <c r="C780" i="4"/>
  <c r="D780" i="4"/>
  <c r="A781" i="4"/>
  <c r="H781" i="4"/>
  <c r="B781" i="4"/>
  <c r="G781" i="4"/>
  <c r="C781" i="4"/>
  <c r="D781" i="4"/>
  <c r="A782" i="4"/>
  <c r="H782" i="4"/>
  <c r="B782" i="4"/>
  <c r="G782" i="4"/>
  <c r="C782" i="4"/>
  <c r="D782" i="4"/>
  <c r="A783" i="4"/>
  <c r="H783" i="4"/>
  <c r="B783" i="4"/>
  <c r="G783" i="4"/>
  <c r="C783" i="4"/>
  <c r="D783" i="4"/>
  <c r="A784" i="4"/>
  <c r="H784" i="4"/>
  <c r="B784" i="4"/>
  <c r="G784" i="4"/>
  <c r="C784" i="4"/>
  <c r="D784" i="4"/>
  <c r="A785" i="4"/>
  <c r="H785" i="4"/>
  <c r="B785" i="4"/>
  <c r="G785" i="4"/>
  <c r="C785" i="4"/>
  <c r="D785" i="4"/>
  <c r="A786" i="4"/>
  <c r="H786" i="4"/>
  <c r="B786" i="4"/>
  <c r="G786" i="4"/>
  <c r="C786" i="4"/>
  <c r="D786" i="4"/>
  <c r="A787" i="4"/>
  <c r="H787" i="4"/>
  <c r="B787" i="4"/>
  <c r="G787" i="4"/>
  <c r="C787" i="4"/>
  <c r="D787" i="4"/>
  <c r="A788" i="4"/>
  <c r="H788" i="4"/>
  <c r="B788" i="4"/>
  <c r="G788" i="4"/>
  <c r="C788" i="4"/>
  <c r="D788" i="4"/>
  <c r="A789" i="4"/>
  <c r="H789" i="4"/>
  <c r="B789" i="4"/>
  <c r="G789" i="4"/>
  <c r="C789" i="4"/>
  <c r="D789" i="4"/>
  <c r="A790" i="4"/>
  <c r="H790" i="4"/>
  <c r="B790" i="4"/>
  <c r="G790" i="4"/>
  <c r="C790" i="4"/>
  <c r="D790" i="4"/>
  <c r="A791" i="4"/>
  <c r="H791" i="4"/>
  <c r="B791" i="4"/>
  <c r="G791" i="4"/>
  <c r="C791" i="4"/>
  <c r="D791" i="4"/>
  <c r="A792" i="4"/>
  <c r="H792" i="4"/>
  <c r="B792" i="4"/>
  <c r="G792" i="4"/>
  <c r="C792" i="4"/>
  <c r="D792" i="4"/>
  <c r="A793" i="4"/>
  <c r="H793" i="4"/>
  <c r="B793" i="4"/>
  <c r="G793" i="4"/>
  <c r="C793" i="4"/>
  <c r="D793" i="4"/>
  <c r="A794" i="4"/>
  <c r="H794" i="4"/>
  <c r="B794" i="4"/>
  <c r="G794" i="4"/>
  <c r="C794" i="4"/>
  <c r="D794" i="4"/>
  <c r="A795" i="4"/>
  <c r="H795" i="4"/>
  <c r="B795" i="4"/>
  <c r="G795" i="4"/>
  <c r="C795" i="4"/>
  <c r="D795" i="4"/>
  <c r="A796" i="4"/>
  <c r="H796" i="4"/>
  <c r="B796" i="4"/>
  <c r="G796" i="4"/>
  <c r="C796" i="4"/>
  <c r="D796" i="4"/>
  <c r="A797" i="4"/>
  <c r="H797" i="4"/>
  <c r="B797" i="4"/>
  <c r="G797" i="4"/>
  <c r="C797" i="4"/>
  <c r="D797" i="4"/>
  <c r="A798" i="4"/>
  <c r="H798" i="4"/>
  <c r="B798" i="4"/>
  <c r="G798" i="4"/>
  <c r="C798" i="4"/>
  <c r="D798" i="4"/>
  <c r="A799" i="4"/>
  <c r="H799" i="4"/>
  <c r="B799" i="4"/>
  <c r="G799" i="4"/>
  <c r="C799" i="4"/>
  <c r="D799" i="4"/>
  <c r="A800" i="4"/>
  <c r="H800" i="4"/>
  <c r="B800" i="4"/>
  <c r="G800" i="4"/>
  <c r="C800" i="4"/>
  <c r="D800" i="4"/>
  <c r="A801" i="4"/>
  <c r="H801" i="4"/>
  <c r="B801" i="4"/>
  <c r="G801" i="4"/>
  <c r="C801" i="4"/>
  <c r="D801" i="4"/>
  <c r="A802" i="4"/>
  <c r="H802" i="4"/>
  <c r="B802" i="4"/>
  <c r="G802" i="4"/>
  <c r="C802" i="4"/>
  <c r="D802" i="4"/>
  <c r="A803" i="4"/>
  <c r="H803" i="4"/>
  <c r="B803" i="4"/>
  <c r="G803" i="4"/>
  <c r="C803" i="4"/>
  <c r="D803" i="4"/>
  <c r="A804" i="4"/>
  <c r="H804" i="4"/>
  <c r="B804" i="4"/>
  <c r="G804" i="4"/>
  <c r="C804" i="4"/>
  <c r="D804" i="4"/>
  <c r="A805" i="4"/>
  <c r="H805" i="4"/>
  <c r="B805" i="4"/>
  <c r="G805" i="4"/>
  <c r="C805" i="4"/>
  <c r="D805" i="4"/>
  <c r="A806" i="4"/>
  <c r="H806" i="4"/>
  <c r="B806" i="4"/>
  <c r="G806" i="4"/>
  <c r="C806" i="4"/>
  <c r="D806" i="4"/>
  <c r="A807" i="4"/>
  <c r="H807" i="4"/>
  <c r="B807" i="4"/>
  <c r="G807" i="4"/>
  <c r="C807" i="4"/>
  <c r="D807" i="4"/>
  <c r="A808" i="4"/>
  <c r="H808" i="4"/>
  <c r="B808" i="4"/>
  <c r="G808" i="4"/>
  <c r="C808" i="4"/>
  <c r="D808" i="4"/>
  <c r="A809" i="4"/>
  <c r="H809" i="4"/>
  <c r="B809" i="4"/>
  <c r="G809" i="4"/>
  <c r="C809" i="4"/>
  <c r="D809" i="4"/>
  <c r="A810" i="4"/>
  <c r="H810" i="4"/>
  <c r="B810" i="4"/>
  <c r="G810" i="4"/>
  <c r="C810" i="4"/>
  <c r="D810" i="4"/>
  <c r="A811" i="4"/>
  <c r="H811" i="4"/>
  <c r="B811" i="4"/>
  <c r="G811" i="4"/>
  <c r="C811" i="4"/>
  <c r="D811" i="4"/>
  <c r="A812" i="4"/>
  <c r="H812" i="4"/>
  <c r="B812" i="4"/>
  <c r="G812" i="4"/>
  <c r="C812" i="4"/>
  <c r="D812" i="4"/>
  <c r="A813" i="4"/>
  <c r="H813" i="4"/>
  <c r="B813" i="4"/>
  <c r="G813" i="4"/>
  <c r="C813" i="4"/>
  <c r="D813" i="4"/>
  <c r="A814" i="4"/>
  <c r="H814" i="4"/>
  <c r="B814" i="4"/>
  <c r="G814" i="4"/>
  <c r="C814" i="4"/>
  <c r="D814" i="4"/>
  <c r="A815" i="4"/>
  <c r="H815" i="4"/>
  <c r="B815" i="4"/>
  <c r="G815" i="4"/>
  <c r="C815" i="4"/>
  <c r="D815" i="4"/>
  <c r="A816" i="4"/>
  <c r="H816" i="4"/>
  <c r="B816" i="4"/>
  <c r="G816" i="4"/>
  <c r="C816" i="4"/>
  <c r="D816" i="4"/>
  <c r="A817" i="4"/>
  <c r="H817" i="4"/>
  <c r="B817" i="4"/>
  <c r="G817" i="4"/>
  <c r="C817" i="4"/>
  <c r="D817" i="4"/>
  <c r="A818" i="4"/>
  <c r="H818" i="4"/>
  <c r="B818" i="4"/>
  <c r="G818" i="4"/>
  <c r="C818" i="4"/>
  <c r="D818" i="4"/>
  <c r="A819" i="4"/>
  <c r="H819" i="4"/>
  <c r="B819" i="4"/>
  <c r="G819" i="4"/>
  <c r="C819" i="4"/>
  <c r="D819" i="4"/>
  <c r="A820" i="4"/>
  <c r="H820" i="4"/>
  <c r="B820" i="4"/>
  <c r="G820" i="4"/>
  <c r="C820" i="4"/>
  <c r="D820" i="4"/>
  <c r="A821" i="4"/>
  <c r="H821" i="4"/>
  <c r="B821" i="4"/>
  <c r="G821" i="4"/>
  <c r="C821" i="4"/>
  <c r="D821" i="4"/>
  <c r="A822" i="4"/>
  <c r="H822" i="4"/>
  <c r="B822" i="4"/>
  <c r="G822" i="4"/>
  <c r="C822" i="4"/>
  <c r="D822" i="4"/>
  <c r="A823" i="4"/>
  <c r="H823" i="4"/>
  <c r="B823" i="4"/>
  <c r="G823" i="4"/>
  <c r="C823" i="4"/>
  <c r="D823" i="4"/>
  <c r="A824" i="4"/>
  <c r="H824" i="4"/>
  <c r="B824" i="4"/>
  <c r="G824" i="4"/>
  <c r="C824" i="4"/>
  <c r="D824" i="4"/>
  <c r="A825" i="4"/>
  <c r="H825" i="4"/>
  <c r="B825" i="4"/>
  <c r="G825" i="4"/>
  <c r="C825" i="4"/>
  <c r="D825" i="4"/>
  <c r="A826" i="4"/>
  <c r="H826" i="4"/>
  <c r="B826" i="4"/>
  <c r="G826" i="4"/>
  <c r="C826" i="4"/>
  <c r="D826" i="4"/>
  <c r="A827" i="4"/>
  <c r="H827" i="4"/>
  <c r="B827" i="4"/>
  <c r="G827" i="4"/>
  <c r="C827" i="4"/>
  <c r="D827" i="4"/>
  <c r="A828" i="4"/>
  <c r="H828" i="4"/>
  <c r="B828" i="4"/>
  <c r="G828" i="4"/>
  <c r="C828" i="4"/>
  <c r="D828" i="4"/>
  <c r="A829" i="4"/>
  <c r="H829" i="4"/>
  <c r="B829" i="4"/>
  <c r="G829" i="4"/>
  <c r="C829" i="4"/>
  <c r="D829" i="4"/>
  <c r="A830" i="4"/>
  <c r="H830" i="4"/>
  <c r="B830" i="4"/>
  <c r="G830" i="4"/>
  <c r="C830" i="4"/>
  <c r="D830" i="4"/>
  <c r="A831" i="4"/>
  <c r="H831" i="4"/>
  <c r="B831" i="4"/>
  <c r="G831" i="4"/>
  <c r="C831" i="4"/>
  <c r="D831" i="4"/>
  <c r="A832" i="4"/>
  <c r="H832" i="4"/>
  <c r="B832" i="4"/>
  <c r="G832" i="4"/>
  <c r="C832" i="4"/>
  <c r="D832" i="4"/>
  <c r="A833" i="4"/>
  <c r="H833" i="4"/>
  <c r="B833" i="4"/>
  <c r="G833" i="4"/>
  <c r="C833" i="4"/>
  <c r="D833" i="4"/>
  <c r="A834" i="4"/>
  <c r="H834" i="4"/>
  <c r="B834" i="4"/>
  <c r="G834" i="4"/>
  <c r="C834" i="4"/>
  <c r="D834" i="4"/>
  <c r="A835" i="4"/>
  <c r="H835" i="4"/>
  <c r="B835" i="4"/>
  <c r="G835" i="4"/>
  <c r="C835" i="4"/>
  <c r="D835" i="4"/>
  <c r="A836" i="4"/>
  <c r="H836" i="4"/>
  <c r="B836" i="4"/>
  <c r="G836" i="4"/>
  <c r="C836" i="4"/>
  <c r="D836" i="4"/>
  <c r="A837" i="4"/>
  <c r="H837" i="4"/>
  <c r="B837" i="4"/>
  <c r="G837" i="4"/>
  <c r="C837" i="4"/>
  <c r="D837" i="4"/>
  <c r="A838" i="4"/>
  <c r="H838" i="4"/>
  <c r="B838" i="4"/>
  <c r="G838" i="4"/>
  <c r="C838" i="4"/>
  <c r="D838" i="4"/>
  <c r="A839" i="4"/>
  <c r="H839" i="4"/>
  <c r="B839" i="4"/>
  <c r="G839" i="4"/>
  <c r="C839" i="4"/>
  <c r="D839" i="4"/>
  <c r="A840" i="4"/>
  <c r="H840" i="4"/>
  <c r="B840" i="4"/>
  <c r="G840" i="4"/>
  <c r="C840" i="4"/>
  <c r="D840" i="4"/>
  <c r="A841" i="4"/>
  <c r="H841" i="4"/>
  <c r="B841" i="4"/>
  <c r="G841" i="4"/>
  <c r="C841" i="4"/>
  <c r="D841" i="4"/>
  <c r="A842" i="4"/>
  <c r="H842" i="4"/>
  <c r="B842" i="4"/>
  <c r="G842" i="4"/>
  <c r="C842" i="4"/>
  <c r="D842" i="4"/>
  <c r="A843" i="4"/>
  <c r="H843" i="4"/>
  <c r="B843" i="4"/>
  <c r="G843" i="4"/>
  <c r="C843" i="4"/>
  <c r="D843" i="4"/>
  <c r="A844" i="4"/>
  <c r="H844" i="4"/>
  <c r="B844" i="4"/>
  <c r="G844" i="4"/>
  <c r="C844" i="4"/>
  <c r="D844" i="4"/>
  <c r="A845" i="4"/>
  <c r="H845" i="4"/>
  <c r="B845" i="4"/>
  <c r="G845" i="4"/>
  <c r="C845" i="4"/>
  <c r="D845" i="4"/>
  <c r="A846" i="4"/>
  <c r="H846" i="4"/>
  <c r="B846" i="4"/>
  <c r="G846" i="4"/>
  <c r="C846" i="4"/>
  <c r="D846" i="4"/>
  <c r="A847" i="4"/>
  <c r="H847" i="4"/>
  <c r="B847" i="4"/>
  <c r="G847" i="4"/>
  <c r="C847" i="4"/>
  <c r="D847" i="4"/>
  <c r="A848" i="4"/>
  <c r="H848" i="4"/>
  <c r="B848" i="4"/>
  <c r="G848" i="4"/>
  <c r="C848" i="4"/>
  <c r="D848" i="4"/>
  <c r="A849" i="4"/>
  <c r="H849" i="4"/>
  <c r="B849" i="4"/>
  <c r="G849" i="4"/>
  <c r="C849" i="4"/>
  <c r="D849" i="4"/>
  <c r="A850" i="4"/>
  <c r="H850" i="4"/>
  <c r="B850" i="4"/>
  <c r="G850" i="4"/>
  <c r="C850" i="4"/>
  <c r="D850" i="4"/>
  <c r="A851" i="4"/>
  <c r="H851" i="4"/>
  <c r="B851" i="4"/>
  <c r="G851" i="4"/>
  <c r="C851" i="4"/>
  <c r="D851" i="4"/>
  <c r="A852" i="4"/>
  <c r="H852" i="4"/>
  <c r="B852" i="4"/>
  <c r="G852" i="4"/>
  <c r="C852" i="4"/>
  <c r="D852" i="4"/>
  <c r="A853" i="4"/>
  <c r="H853" i="4"/>
  <c r="B853" i="4"/>
  <c r="G853" i="4"/>
  <c r="C853" i="4"/>
  <c r="D853" i="4"/>
  <c r="A854" i="4"/>
  <c r="H854" i="4"/>
  <c r="B854" i="4"/>
  <c r="G854" i="4"/>
  <c r="C854" i="4"/>
  <c r="D854" i="4"/>
  <c r="A855" i="4"/>
  <c r="H855" i="4"/>
  <c r="B855" i="4"/>
  <c r="G855" i="4"/>
  <c r="C855" i="4"/>
  <c r="D855" i="4"/>
  <c r="A856" i="4"/>
  <c r="H856" i="4"/>
  <c r="B856" i="4"/>
  <c r="G856" i="4"/>
  <c r="C856" i="4"/>
  <c r="D856" i="4"/>
  <c r="A857" i="4"/>
  <c r="H857" i="4"/>
  <c r="B857" i="4"/>
  <c r="G857" i="4"/>
  <c r="C857" i="4"/>
  <c r="D857" i="4"/>
  <c r="A858" i="4"/>
  <c r="H858" i="4"/>
  <c r="B858" i="4"/>
  <c r="G858" i="4"/>
  <c r="C858" i="4"/>
  <c r="D858" i="4"/>
  <c r="A859" i="4"/>
  <c r="H859" i="4"/>
  <c r="B859" i="4"/>
  <c r="G859" i="4"/>
  <c r="C859" i="4"/>
  <c r="D859" i="4"/>
  <c r="A860" i="4"/>
  <c r="H860" i="4"/>
  <c r="B860" i="4"/>
  <c r="G860" i="4"/>
  <c r="C860" i="4"/>
  <c r="D860" i="4"/>
  <c r="A861" i="4"/>
  <c r="H861" i="4"/>
  <c r="B861" i="4"/>
  <c r="G861" i="4"/>
  <c r="C861" i="4"/>
  <c r="D861" i="4"/>
  <c r="A862" i="4"/>
  <c r="H862" i="4"/>
  <c r="B862" i="4"/>
  <c r="G862" i="4"/>
  <c r="C862" i="4"/>
  <c r="D862" i="4"/>
  <c r="G897" i="3"/>
  <c r="G895" i="3"/>
  <c r="AT895" i="3"/>
  <c r="AS895" i="3"/>
  <c r="AR895" i="3"/>
  <c r="AQ895" i="3"/>
  <c r="AP895" i="3"/>
  <c r="AO895" i="3"/>
  <c r="AN895" i="3"/>
  <c r="AM895" i="3"/>
  <c r="AL895" i="3"/>
  <c r="BN893" i="3"/>
  <c r="BN896" i="3"/>
  <c r="G771" i="3"/>
  <c r="Z771" i="3"/>
  <c r="G767" i="3"/>
  <c r="Z767" i="3"/>
  <c r="G763" i="3"/>
  <c r="Z763" i="3"/>
  <c r="G759" i="3"/>
  <c r="Z759" i="3"/>
  <c r="G755" i="3"/>
  <c r="Z755" i="3"/>
  <c r="G751" i="3"/>
  <c r="Z751" i="3"/>
  <c r="G743" i="3"/>
  <c r="Z743" i="3"/>
  <c r="G739" i="3"/>
  <c r="Z739" i="3"/>
  <c r="G735" i="3"/>
  <c r="Z735" i="3"/>
  <c r="G731" i="3"/>
  <c r="Z731" i="3"/>
  <c r="G727" i="3"/>
  <c r="Z727" i="3"/>
  <c r="G723" i="3"/>
  <c r="Z723" i="3"/>
  <c r="G719" i="3"/>
  <c r="Z719" i="3"/>
  <c r="G715" i="3"/>
  <c r="Z715" i="3"/>
  <c r="G711" i="3"/>
  <c r="Z711" i="3"/>
  <c r="G707" i="3"/>
  <c r="Z707" i="3"/>
  <c r="G703" i="3"/>
  <c r="Z703" i="3"/>
  <c r="G699" i="3"/>
  <c r="Z699" i="3"/>
  <c r="G695" i="3"/>
  <c r="Z695" i="3"/>
  <c r="G863" i="3"/>
  <c r="Z863" i="3"/>
  <c r="G844" i="3"/>
  <c r="Z844" i="3"/>
  <c r="G812" i="3"/>
  <c r="Z812" i="3"/>
  <c r="G796" i="3"/>
  <c r="Z796" i="3"/>
  <c r="G780" i="3"/>
  <c r="Z780" i="3"/>
  <c r="G852" i="3"/>
  <c r="Z852" i="3"/>
  <c r="G836" i="3"/>
  <c r="Z836" i="3"/>
  <c r="G820" i="3"/>
  <c r="Z820" i="3"/>
  <c r="G804" i="3"/>
  <c r="Z804" i="3"/>
  <c r="G788" i="3"/>
  <c r="Z788" i="3"/>
  <c r="G563" i="3"/>
  <c r="Z563" i="3"/>
  <c r="Z861" i="3"/>
  <c r="G688" i="3"/>
  <c r="Z688" i="3"/>
  <c r="Z864" i="3"/>
  <c r="G856" i="3"/>
  <c r="Z856" i="3"/>
  <c r="G848" i="3"/>
  <c r="Z848" i="3"/>
  <c r="G840" i="3"/>
  <c r="Z840" i="3"/>
  <c r="G832" i="3"/>
  <c r="Z832" i="3"/>
  <c r="G824" i="3"/>
  <c r="Z824" i="3"/>
  <c r="G816" i="3"/>
  <c r="Z816" i="3"/>
  <c r="G808" i="3"/>
  <c r="Z808" i="3"/>
  <c r="G800" i="3"/>
  <c r="Z800" i="3"/>
  <c r="G792" i="3"/>
  <c r="Z792" i="3"/>
  <c r="G784" i="3"/>
  <c r="Z784" i="3"/>
  <c r="G776" i="3"/>
  <c r="Z776" i="3"/>
  <c r="G773" i="3"/>
  <c r="Z773" i="3"/>
  <c r="G769" i="3"/>
  <c r="Z769" i="3"/>
  <c r="G765" i="3"/>
  <c r="Z765" i="3"/>
  <c r="G761" i="3"/>
  <c r="Z761" i="3"/>
  <c r="G757" i="3"/>
  <c r="Z757" i="3"/>
  <c r="G753" i="3"/>
  <c r="Z753" i="3"/>
  <c r="G749" i="3"/>
  <c r="Z749" i="3"/>
  <c r="G745" i="3"/>
  <c r="Z745" i="3"/>
  <c r="G741" i="3"/>
  <c r="Z741" i="3"/>
  <c r="G737" i="3"/>
  <c r="Z737" i="3"/>
  <c r="G733" i="3"/>
  <c r="Z733" i="3"/>
  <c r="G729" i="3"/>
  <c r="Z729" i="3"/>
  <c r="G725" i="3"/>
  <c r="Z725" i="3"/>
  <c r="G721" i="3"/>
  <c r="Z721" i="3"/>
  <c r="G717" i="3"/>
  <c r="Z717" i="3"/>
  <c r="G713" i="3"/>
  <c r="Z713" i="3"/>
  <c r="G709" i="3"/>
  <c r="Z709" i="3"/>
  <c r="G705" i="3"/>
  <c r="Z705" i="3"/>
  <c r="G701" i="3"/>
  <c r="Z701" i="3"/>
  <c r="G697" i="3"/>
  <c r="Z697" i="3"/>
  <c r="G693" i="3"/>
  <c r="Z693" i="3"/>
  <c r="G677" i="3"/>
  <c r="Z677" i="3"/>
  <c r="Z483" i="3"/>
  <c r="G483" i="3"/>
  <c r="G860" i="3"/>
  <c r="Z860" i="3"/>
  <c r="G674" i="3"/>
  <c r="Z674" i="3"/>
  <c r="G661" i="3"/>
  <c r="Z661" i="3"/>
  <c r="Z457" i="3"/>
  <c r="G457" i="3"/>
  <c r="Z439" i="3"/>
  <c r="G439" i="3"/>
  <c r="G858" i="3"/>
  <c r="Z858" i="3"/>
  <c r="G854" i="3"/>
  <c r="Z854" i="3"/>
  <c r="G850" i="3"/>
  <c r="Z850" i="3"/>
  <c r="G846" i="3"/>
  <c r="Z846" i="3"/>
  <c r="G842" i="3"/>
  <c r="Z842" i="3"/>
  <c r="G838" i="3"/>
  <c r="Z838" i="3"/>
  <c r="G834" i="3"/>
  <c r="Z834" i="3"/>
  <c r="G830" i="3"/>
  <c r="Z830" i="3"/>
  <c r="G826" i="3"/>
  <c r="Z826" i="3"/>
  <c r="G822" i="3"/>
  <c r="Z822" i="3"/>
  <c r="G818" i="3"/>
  <c r="Z818" i="3"/>
  <c r="G814" i="3"/>
  <c r="Z814" i="3"/>
  <c r="G810" i="3"/>
  <c r="Z810" i="3"/>
  <c r="G806" i="3"/>
  <c r="Z806" i="3"/>
  <c r="G802" i="3"/>
  <c r="Z802" i="3"/>
  <c r="G798" i="3"/>
  <c r="Z798" i="3"/>
  <c r="G794" i="3"/>
  <c r="Z794" i="3"/>
  <c r="G790" i="3"/>
  <c r="Z790" i="3"/>
  <c r="G786" i="3"/>
  <c r="Z786" i="3"/>
  <c r="G782" i="3"/>
  <c r="Z782" i="3"/>
  <c r="G778" i="3"/>
  <c r="Z778" i="3"/>
  <c r="G774" i="3"/>
  <c r="Z774" i="3"/>
  <c r="G772" i="3"/>
  <c r="Z772" i="3"/>
  <c r="G770" i="3"/>
  <c r="Z770" i="3"/>
  <c r="G768" i="3"/>
  <c r="Z768" i="3"/>
  <c r="G766" i="3"/>
  <c r="Z766" i="3"/>
  <c r="G764" i="3"/>
  <c r="Z764" i="3"/>
  <c r="G762" i="3"/>
  <c r="Z762" i="3"/>
  <c r="G760" i="3"/>
  <c r="Z760" i="3"/>
  <c r="G758" i="3"/>
  <c r="Z758" i="3"/>
  <c r="G756" i="3"/>
  <c r="Z756" i="3"/>
  <c r="G754" i="3"/>
  <c r="Z754" i="3"/>
  <c r="G752" i="3"/>
  <c r="Z752" i="3"/>
  <c r="G750" i="3"/>
  <c r="Z750" i="3"/>
  <c r="G748" i="3"/>
  <c r="Z748" i="3"/>
  <c r="G746" i="3"/>
  <c r="Z746" i="3"/>
  <c r="G744" i="3"/>
  <c r="Z744" i="3"/>
  <c r="G742" i="3"/>
  <c r="Z742" i="3"/>
  <c r="G740" i="3"/>
  <c r="Z740" i="3"/>
  <c r="G738" i="3"/>
  <c r="Z738" i="3"/>
  <c r="G736" i="3"/>
  <c r="Z736" i="3"/>
  <c r="G734" i="3"/>
  <c r="Z734" i="3"/>
  <c r="G732" i="3"/>
  <c r="Z732" i="3"/>
  <c r="G730" i="3"/>
  <c r="Z730" i="3"/>
  <c r="G728" i="3"/>
  <c r="Z728" i="3"/>
  <c r="G726" i="3"/>
  <c r="Z726" i="3"/>
  <c r="G724" i="3"/>
  <c r="Z724" i="3"/>
  <c r="G722" i="3"/>
  <c r="Z722" i="3"/>
  <c r="G720" i="3"/>
  <c r="Z720" i="3"/>
  <c r="G718" i="3"/>
  <c r="Z718" i="3"/>
  <c r="G716" i="3"/>
  <c r="Z716" i="3"/>
  <c r="G714" i="3"/>
  <c r="Z714" i="3"/>
  <c r="G712" i="3"/>
  <c r="Z712" i="3"/>
  <c r="G710" i="3"/>
  <c r="Z710" i="3"/>
  <c r="G708" i="3"/>
  <c r="Z708" i="3"/>
  <c r="G706" i="3"/>
  <c r="Z706" i="3"/>
  <c r="G704" i="3"/>
  <c r="Z704" i="3"/>
  <c r="G702" i="3"/>
  <c r="Z702" i="3"/>
  <c r="G700" i="3"/>
  <c r="Z700" i="3"/>
  <c r="G698" i="3"/>
  <c r="Z698" i="3"/>
  <c r="G696" i="3"/>
  <c r="Z696" i="3"/>
  <c r="G694" i="3"/>
  <c r="Z694" i="3"/>
  <c r="G692" i="3"/>
  <c r="Z692" i="3"/>
  <c r="Z558" i="3"/>
  <c r="G558" i="3"/>
  <c r="G464" i="3"/>
  <c r="Z464" i="3"/>
  <c r="Z479" i="3"/>
  <c r="G479" i="3"/>
  <c r="G658" i="3"/>
  <c r="Z658" i="3"/>
  <c r="G645" i="3"/>
  <c r="Z645" i="3"/>
  <c r="G554" i="3"/>
  <c r="Z554" i="3"/>
  <c r="Z472" i="3"/>
  <c r="G472" i="3"/>
  <c r="AC472" i="3"/>
  <c r="G866" i="3"/>
  <c r="Z866" i="3"/>
  <c r="G571" i="3"/>
  <c r="Z571" i="3"/>
  <c r="G862" i="3"/>
  <c r="Z862" i="3"/>
  <c r="Z857" i="3"/>
  <c r="Z853" i="3"/>
  <c r="Z849" i="3"/>
  <c r="Z845" i="3"/>
  <c r="Z841" i="3"/>
  <c r="Z837" i="3"/>
  <c r="Z833" i="3"/>
  <c r="Z829" i="3"/>
  <c r="Z825" i="3"/>
  <c r="Z817" i="3"/>
  <c r="Z813" i="3"/>
  <c r="Z809" i="3"/>
  <c r="Z805" i="3"/>
  <c r="Z801" i="3"/>
  <c r="Z797" i="3"/>
  <c r="Z793" i="3"/>
  <c r="Z789" i="3"/>
  <c r="Z785" i="3"/>
  <c r="Z781" i="3"/>
  <c r="Z777" i="3"/>
  <c r="G642" i="3"/>
  <c r="Z642" i="3"/>
  <c r="G550" i="3"/>
  <c r="Z550" i="3"/>
  <c r="G567" i="3"/>
  <c r="AC567" i="3"/>
  <c r="Z567" i="3"/>
  <c r="Z539" i="3"/>
  <c r="G539" i="3"/>
  <c r="Z673" i="3"/>
  <c r="Z657" i="3"/>
  <c r="Z641" i="3"/>
  <c r="Z634" i="3"/>
  <c r="Z633" i="3"/>
  <c r="Z632" i="3"/>
  <c r="Z630" i="3"/>
  <c r="Z629" i="3"/>
  <c r="Z628" i="3"/>
  <c r="Z626" i="3"/>
  <c r="Z625" i="3"/>
  <c r="Z624" i="3"/>
  <c r="Z622" i="3"/>
  <c r="Z621" i="3"/>
  <c r="Z620" i="3"/>
  <c r="Z618" i="3"/>
  <c r="Z617" i="3"/>
  <c r="Z616" i="3"/>
  <c r="Z614" i="3"/>
  <c r="Z613" i="3"/>
  <c r="Z612" i="3"/>
  <c r="Z610" i="3"/>
  <c r="Z609" i="3"/>
  <c r="Z608" i="3"/>
  <c r="Z606" i="3"/>
  <c r="Z605" i="3"/>
  <c r="Z604" i="3"/>
  <c r="Z602" i="3"/>
  <c r="Z601" i="3"/>
  <c r="Z600" i="3"/>
  <c r="Z598" i="3"/>
  <c r="Z597" i="3"/>
  <c r="Z596" i="3"/>
  <c r="Z594" i="3"/>
  <c r="Z593" i="3"/>
  <c r="Z592" i="3"/>
  <c r="Z590" i="3"/>
  <c r="Z589" i="3"/>
  <c r="Z588" i="3"/>
  <c r="Z586" i="3"/>
  <c r="Z585" i="3"/>
  <c r="Z584" i="3"/>
  <c r="Z582" i="3"/>
  <c r="Z581" i="3"/>
  <c r="Z580" i="3"/>
  <c r="Z578" i="3"/>
  <c r="Z577" i="3"/>
  <c r="Z576" i="3"/>
  <c r="Z575" i="3"/>
  <c r="Z574" i="3"/>
  <c r="Z573" i="3"/>
  <c r="Z572" i="3"/>
  <c r="Z568" i="3"/>
  <c r="Z564" i="3"/>
  <c r="Z555" i="3"/>
  <c r="Z551" i="3"/>
  <c r="G543" i="3"/>
  <c r="Z470" i="3"/>
  <c r="G470" i="3"/>
  <c r="G466" i="3"/>
  <c r="Z466" i="3"/>
  <c r="Z455" i="3"/>
  <c r="G455" i="3"/>
  <c r="G423" i="3"/>
  <c r="G413" i="3"/>
  <c r="G397" i="3"/>
  <c r="G378" i="3"/>
  <c r="G311" i="3"/>
  <c r="Z311" i="3"/>
  <c r="G302" i="3"/>
  <c r="Z302" i="3"/>
  <c r="G371" i="3"/>
  <c r="Z371" i="3"/>
  <c r="G342" i="3"/>
  <c r="Z342" i="3"/>
  <c r="G326" i="3"/>
  <c r="Z326" i="3"/>
  <c r="G280" i="3"/>
  <c r="Z280" i="3"/>
  <c r="Z685" i="3"/>
  <c r="Z669" i="3"/>
  <c r="Z653" i="3"/>
  <c r="Z637" i="3"/>
  <c r="G547" i="3"/>
  <c r="G531" i="3"/>
  <c r="G450" i="3"/>
  <c r="Z450" i="3"/>
  <c r="G433" i="3"/>
  <c r="Z433" i="3"/>
  <c r="G365" i="3"/>
  <c r="Z365" i="3"/>
  <c r="G361" i="3"/>
  <c r="Z361" i="3"/>
  <c r="G353" i="3"/>
  <c r="Z353" i="3"/>
  <c r="G337" i="3"/>
  <c r="Z337" i="3"/>
  <c r="G321" i="3"/>
  <c r="Z321" i="3"/>
  <c r="G313" i="3"/>
  <c r="Z313" i="3"/>
  <c r="G298" i="3"/>
  <c r="Z298" i="3"/>
  <c r="G271" i="3"/>
  <c r="Z271" i="3"/>
  <c r="G569" i="3"/>
  <c r="Z569" i="3"/>
  <c r="G565" i="3"/>
  <c r="Z565" i="3"/>
  <c r="G561" i="3"/>
  <c r="Z561" i="3"/>
  <c r="G556" i="3"/>
  <c r="Z556" i="3"/>
  <c r="G552" i="3"/>
  <c r="Z552" i="3"/>
  <c r="Z477" i="3"/>
  <c r="G477" i="3"/>
  <c r="G387" i="3"/>
  <c r="Z387" i="3"/>
  <c r="G276" i="3"/>
  <c r="Z276" i="3"/>
  <c r="Z687" i="3"/>
  <c r="Z684" i="3"/>
  <c r="Z668" i="3"/>
  <c r="Z652" i="3"/>
  <c r="Z636" i="3"/>
  <c r="Z481" i="3"/>
  <c r="G481" i="3"/>
  <c r="G471" i="3"/>
  <c r="Z471" i="3"/>
  <c r="G462" i="3"/>
  <c r="Z462" i="3"/>
  <c r="G456" i="3"/>
  <c r="Z456" i="3"/>
  <c r="G448" i="3"/>
  <c r="Z448" i="3"/>
  <c r="Z415" i="3"/>
  <c r="G415" i="3"/>
  <c r="Z399" i="3"/>
  <c r="G399" i="3"/>
  <c r="G364" i="3"/>
  <c r="G304" i="3"/>
  <c r="Z304" i="3"/>
  <c r="G300" i="3"/>
  <c r="Z300" i="3"/>
  <c r="G289" i="3"/>
  <c r="Z289" i="3"/>
  <c r="Z671" i="3"/>
  <c r="Z655" i="3"/>
  <c r="Z639" i="3"/>
  <c r="G537" i="3"/>
  <c r="Z485" i="3"/>
  <c r="G485" i="3"/>
  <c r="G469" i="3"/>
  <c r="Z469" i="3"/>
  <c r="G454" i="3"/>
  <c r="Z454" i="3"/>
  <c r="G436" i="3"/>
  <c r="Z436" i="3"/>
  <c r="G386" i="3"/>
  <c r="G352" i="3"/>
  <c r="Z352" i="3"/>
  <c r="G336" i="3"/>
  <c r="Z336" i="3"/>
  <c r="G320" i="3"/>
  <c r="Z320" i="3"/>
  <c r="G309" i="3"/>
  <c r="Z309" i="3"/>
  <c r="G258" i="3"/>
  <c r="Z258" i="3"/>
  <c r="G446" i="3"/>
  <c r="Z446" i="3"/>
  <c r="G414" i="3"/>
  <c r="Z414" i="3"/>
  <c r="G398" i="3"/>
  <c r="Z398" i="3"/>
  <c r="G379" i="3"/>
  <c r="Z379" i="3"/>
  <c r="G347" i="3"/>
  <c r="Z347" i="3"/>
  <c r="G331" i="3"/>
  <c r="Z331" i="3"/>
  <c r="G278" i="3"/>
  <c r="Z278" i="3"/>
  <c r="G269" i="3"/>
  <c r="Z269" i="3"/>
  <c r="G452" i="3"/>
  <c r="Z452" i="3"/>
  <c r="G385" i="3"/>
  <c r="Z385" i="3"/>
  <c r="G377" i="3"/>
  <c r="Z377" i="3"/>
  <c r="G363" i="3"/>
  <c r="Z363" i="3"/>
  <c r="G362" i="3"/>
  <c r="Z362" i="3"/>
  <c r="G348" i="3"/>
  <c r="Z348" i="3"/>
  <c r="G343" i="3"/>
  <c r="Z343" i="3"/>
  <c r="G332" i="3"/>
  <c r="Z332" i="3"/>
  <c r="G327" i="3"/>
  <c r="Z327" i="3"/>
  <c r="G318" i="3"/>
  <c r="Z318" i="3"/>
  <c r="G316" i="3"/>
  <c r="Z316" i="3"/>
  <c r="G287" i="3"/>
  <c r="Z287" i="3"/>
  <c r="G285" i="3"/>
  <c r="Z285" i="3"/>
  <c r="G274" i="3"/>
  <c r="Z274" i="3"/>
  <c r="G265" i="3"/>
  <c r="Z265" i="3"/>
  <c r="Z559" i="3"/>
  <c r="Z546" i="3"/>
  <c r="Z542" i="3"/>
  <c r="Z540" i="3"/>
  <c r="Z538" i="3"/>
  <c r="Z536" i="3"/>
  <c r="Z534" i="3"/>
  <c r="Z532" i="3"/>
  <c r="Z530" i="3"/>
  <c r="Z529" i="3"/>
  <c r="Z527" i="3"/>
  <c r="Z525" i="3"/>
  <c r="Z523" i="3"/>
  <c r="Z521" i="3"/>
  <c r="Z519" i="3"/>
  <c r="Z517" i="3"/>
  <c r="Z515" i="3"/>
  <c r="Z513" i="3"/>
  <c r="Z511" i="3"/>
  <c r="Z509" i="3"/>
  <c r="Z507" i="3"/>
  <c r="Z505" i="3"/>
  <c r="Z503" i="3"/>
  <c r="Z501" i="3"/>
  <c r="Z499" i="3"/>
  <c r="Z497" i="3"/>
  <c r="Z495" i="3"/>
  <c r="Z493" i="3"/>
  <c r="Z491" i="3"/>
  <c r="Z489" i="3"/>
  <c r="Z487" i="3"/>
  <c r="G463" i="3"/>
  <c r="G447" i="3"/>
  <c r="Z444" i="3"/>
  <c r="Z431" i="3"/>
  <c r="Z428" i="3"/>
  <c r="G407" i="3"/>
  <c r="Z406" i="3"/>
  <c r="G354" i="3"/>
  <c r="Z354" i="3"/>
  <c r="G349" i="3"/>
  <c r="Z349" i="3"/>
  <c r="G338" i="3"/>
  <c r="Z338" i="3"/>
  <c r="G333" i="3"/>
  <c r="Z333" i="3"/>
  <c r="G322" i="3"/>
  <c r="Z322" i="3"/>
  <c r="G314" i="3"/>
  <c r="Z314" i="3"/>
  <c r="G305" i="3"/>
  <c r="Z305" i="3"/>
  <c r="G296" i="3"/>
  <c r="Z296" i="3"/>
  <c r="G294" i="3"/>
  <c r="Z294" i="3"/>
  <c r="G292" i="3"/>
  <c r="Z292" i="3"/>
  <c r="G263" i="3"/>
  <c r="Z263" i="3"/>
  <c r="G261" i="3"/>
  <c r="Z261" i="3"/>
  <c r="G528" i="3"/>
  <c r="G526" i="3"/>
  <c r="G524" i="3"/>
  <c r="G522" i="3"/>
  <c r="G520" i="3"/>
  <c r="G518" i="3"/>
  <c r="G516" i="3"/>
  <c r="G514" i="3"/>
  <c r="AC514" i="3"/>
  <c r="G512" i="3"/>
  <c r="G510" i="3"/>
  <c r="G508" i="3"/>
  <c r="G506" i="3"/>
  <c r="G504" i="3"/>
  <c r="G502" i="3"/>
  <c r="G500" i="3"/>
  <c r="G498" i="3"/>
  <c r="G496" i="3"/>
  <c r="G494" i="3"/>
  <c r="G492" i="3"/>
  <c r="G490" i="3"/>
  <c r="G488" i="3"/>
  <c r="G486" i="3"/>
  <c r="G465" i="3"/>
  <c r="G449" i="3"/>
  <c r="Z434" i="3"/>
  <c r="G421" i="3"/>
  <c r="Z420" i="3"/>
  <c r="G405" i="3"/>
  <c r="Z404" i="3"/>
  <c r="G391" i="3"/>
  <c r="Z391" i="3"/>
  <c r="G390" i="3"/>
  <c r="G383" i="3"/>
  <c r="Z383" i="3"/>
  <c r="G382" i="3"/>
  <c r="G375" i="3"/>
  <c r="Z375" i="3"/>
  <c r="G374" i="3"/>
  <c r="G355" i="3"/>
  <c r="Z355" i="3"/>
  <c r="G344" i="3"/>
  <c r="Z344" i="3"/>
  <c r="G339" i="3"/>
  <c r="Z339" i="3"/>
  <c r="G328" i="3"/>
  <c r="Z328" i="3"/>
  <c r="G323" i="3"/>
  <c r="Z323" i="3"/>
  <c r="G303" i="3"/>
  <c r="Z303" i="3"/>
  <c r="G301" i="3"/>
  <c r="Z301" i="3"/>
  <c r="G290" i="3"/>
  <c r="Z290" i="3"/>
  <c r="G281" i="3"/>
  <c r="Z281" i="3"/>
  <c r="G272" i="3"/>
  <c r="Z272" i="3"/>
  <c r="G270" i="3"/>
  <c r="Z270" i="3"/>
  <c r="G268" i="3"/>
  <c r="Z268" i="3"/>
  <c r="G473" i="3"/>
  <c r="Z473" i="3"/>
  <c r="G458" i="3"/>
  <c r="Z458" i="3"/>
  <c r="G350" i="3"/>
  <c r="Z350" i="3"/>
  <c r="G345" i="3"/>
  <c r="Z345" i="3"/>
  <c r="G334" i="3"/>
  <c r="Z334" i="3"/>
  <c r="G329" i="3"/>
  <c r="Z329" i="3"/>
  <c r="G312" i="3"/>
  <c r="Z312" i="3"/>
  <c r="G310" i="3"/>
  <c r="Z310" i="3"/>
  <c r="G308" i="3"/>
  <c r="Z308" i="3"/>
  <c r="G279" i="3"/>
  <c r="Z279" i="3"/>
  <c r="G277" i="3"/>
  <c r="Z277" i="3"/>
  <c r="G266" i="3"/>
  <c r="Z266" i="3"/>
  <c r="G475" i="3"/>
  <c r="Z475" i="3"/>
  <c r="G460" i="3"/>
  <c r="Z460" i="3"/>
  <c r="G389" i="3"/>
  <c r="Z389" i="3"/>
  <c r="G381" i="3"/>
  <c r="Z381" i="3"/>
  <c r="G373" i="3"/>
  <c r="Z373" i="3"/>
  <c r="G359" i="3"/>
  <c r="Z359" i="3"/>
  <c r="G356" i="3"/>
  <c r="Z356" i="3"/>
  <c r="G351" i="3"/>
  <c r="Z351" i="3"/>
  <c r="G340" i="3"/>
  <c r="Z340" i="3"/>
  <c r="G335" i="3"/>
  <c r="Z335" i="3"/>
  <c r="G324" i="3"/>
  <c r="Z324" i="3"/>
  <c r="G319" i="3"/>
  <c r="Z319" i="3"/>
  <c r="G317" i="3"/>
  <c r="Z317" i="3"/>
  <c r="G306" i="3"/>
  <c r="Z306" i="3"/>
  <c r="G297" i="3"/>
  <c r="Z297" i="3"/>
  <c r="G288" i="3"/>
  <c r="Z288" i="3"/>
  <c r="G286" i="3"/>
  <c r="Z286" i="3"/>
  <c r="G284" i="3"/>
  <c r="Z284" i="3"/>
  <c r="G360" i="3"/>
  <c r="Z360" i="3"/>
  <c r="G346" i="3"/>
  <c r="Z346" i="3"/>
  <c r="G341" i="3"/>
  <c r="Z341" i="3"/>
  <c r="G330" i="3"/>
  <c r="Z330" i="3"/>
  <c r="G325" i="3"/>
  <c r="Z325" i="3"/>
  <c r="G295" i="3"/>
  <c r="Z295" i="3"/>
  <c r="G293" i="3"/>
  <c r="Z293" i="3"/>
  <c r="G282" i="3"/>
  <c r="Z282" i="3"/>
  <c r="G273" i="3"/>
  <c r="Z273" i="3"/>
  <c r="G264" i="3"/>
  <c r="Z264" i="3"/>
  <c r="G262" i="3"/>
  <c r="Z262" i="3"/>
  <c r="G260" i="3"/>
  <c r="Z260" i="3"/>
  <c r="G94" i="3"/>
  <c r="Z94" i="3"/>
  <c r="G315" i="3"/>
  <c r="Z315" i="3"/>
  <c r="G307" i="3"/>
  <c r="Z307" i="3"/>
  <c r="G299" i="3"/>
  <c r="Z299" i="3"/>
  <c r="G291" i="3"/>
  <c r="Z291" i="3"/>
  <c r="G283" i="3"/>
  <c r="Z283" i="3"/>
  <c r="G275" i="3"/>
  <c r="Z275" i="3"/>
  <c r="G267" i="3"/>
  <c r="Z267" i="3"/>
  <c r="G259" i="3"/>
  <c r="Z259" i="3"/>
  <c r="G95" i="3"/>
  <c r="Z95" i="3"/>
  <c r="E96" i="3"/>
  <c r="F96" i="3"/>
  <c r="E890" i="3"/>
  <c r="F890" i="3"/>
  <c r="E873" i="3"/>
  <c r="F873" i="3"/>
  <c r="E195" i="3"/>
  <c r="F195" i="3"/>
  <c r="E193" i="3"/>
  <c r="F193" i="3"/>
  <c r="E191" i="3"/>
  <c r="F191" i="3"/>
  <c r="E189" i="3"/>
  <c r="F189" i="3"/>
  <c r="E187" i="3"/>
  <c r="F187" i="3"/>
  <c r="E185" i="3"/>
  <c r="F185" i="3"/>
  <c r="E183" i="3"/>
  <c r="F183" i="3"/>
  <c r="E181" i="3"/>
  <c r="F181" i="3"/>
  <c r="E179" i="3"/>
  <c r="F179" i="3"/>
  <c r="E177" i="3"/>
  <c r="F177" i="3"/>
  <c r="E175" i="3"/>
  <c r="F175" i="3"/>
  <c r="E173" i="3"/>
  <c r="F173" i="3"/>
  <c r="E171" i="3"/>
  <c r="F171" i="3"/>
  <c r="E169" i="3"/>
  <c r="F169" i="3"/>
  <c r="E167" i="3"/>
  <c r="F167" i="3"/>
  <c r="E165" i="3"/>
  <c r="F165" i="3"/>
  <c r="E163" i="3"/>
  <c r="F163" i="3"/>
  <c r="E161" i="3"/>
  <c r="F161" i="3"/>
  <c r="E159" i="3"/>
  <c r="F159" i="3"/>
  <c r="E157" i="3"/>
  <c r="F157" i="3"/>
  <c r="E155" i="3"/>
  <c r="F155" i="3"/>
  <c r="E153" i="3"/>
  <c r="F153" i="3"/>
  <c r="E151" i="3"/>
  <c r="F151" i="3"/>
  <c r="E149" i="3"/>
  <c r="F149" i="3"/>
  <c r="E147" i="3"/>
  <c r="F147" i="3"/>
  <c r="E145" i="3"/>
  <c r="F145" i="3"/>
  <c r="E143" i="3"/>
  <c r="F143" i="3"/>
  <c r="E141" i="3"/>
  <c r="F141" i="3"/>
  <c r="E139" i="3"/>
  <c r="F139" i="3"/>
  <c r="E137" i="3"/>
  <c r="F137" i="3"/>
  <c r="E135" i="3"/>
  <c r="F135" i="3"/>
  <c r="E133" i="3"/>
  <c r="F133" i="3"/>
  <c r="E131" i="3"/>
  <c r="F131" i="3"/>
  <c r="E129" i="3"/>
  <c r="F129" i="3"/>
  <c r="E127" i="3"/>
  <c r="F127" i="3"/>
  <c r="E125" i="3"/>
  <c r="F125" i="3"/>
  <c r="E123" i="3"/>
  <c r="F123" i="3"/>
  <c r="E121" i="3"/>
  <c r="F121" i="3"/>
  <c r="E119" i="3"/>
  <c r="F119" i="3"/>
  <c r="E117" i="3"/>
  <c r="F117" i="3"/>
  <c r="E115" i="3"/>
  <c r="F115" i="3"/>
  <c r="E113" i="3"/>
  <c r="F113" i="3"/>
  <c r="E111" i="3"/>
  <c r="F111" i="3"/>
  <c r="E109" i="3"/>
  <c r="F109" i="3"/>
  <c r="E107" i="3"/>
  <c r="F107" i="3"/>
  <c r="E105" i="3"/>
  <c r="F105" i="3"/>
  <c r="E103" i="3"/>
  <c r="F103" i="3"/>
  <c r="E101" i="3"/>
  <c r="F101" i="3"/>
  <c r="E99" i="3"/>
  <c r="F99" i="3"/>
  <c r="E97" i="3"/>
  <c r="F97" i="3"/>
  <c r="Z91" i="3"/>
  <c r="E879" i="3"/>
  <c r="F879" i="3"/>
  <c r="E89" i="3"/>
  <c r="F89" i="3"/>
  <c r="E85" i="3"/>
  <c r="F85" i="3"/>
  <c r="E81" i="3"/>
  <c r="F81" i="3"/>
  <c r="E77" i="3"/>
  <c r="F77" i="3"/>
  <c r="E73" i="3"/>
  <c r="F73" i="3"/>
  <c r="E69" i="3"/>
  <c r="F69" i="3"/>
  <c r="E65" i="3"/>
  <c r="F65" i="3"/>
  <c r="E61" i="3"/>
  <c r="F61" i="3"/>
  <c r="E57" i="3"/>
  <c r="F57" i="3"/>
  <c r="E53" i="3"/>
  <c r="F53" i="3"/>
  <c r="E49" i="3"/>
  <c r="F49" i="3"/>
  <c r="E45" i="3"/>
  <c r="F45" i="3"/>
  <c r="E41" i="3"/>
  <c r="F41" i="3"/>
  <c r="E37" i="3"/>
  <c r="F37" i="3"/>
  <c r="E33" i="3"/>
  <c r="F33" i="3"/>
  <c r="E29" i="3"/>
  <c r="F29" i="3"/>
  <c r="E25" i="3"/>
  <c r="F25" i="3"/>
  <c r="E21" i="3"/>
  <c r="F21" i="3"/>
  <c r="E889" i="3"/>
  <c r="F889" i="3"/>
  <c r="E872" i="3"/>
  <c r="F872" i="3"/>
  <c r="CK10" i="3"/>
  <c r="BT6" i="3"/>
  <c r="BT4" i="3"/>
  <c r="CK6" i="3"/>
  <c r="BT3" i="3"/>
  <c r="CK5" i="3"/>
  <c r="E92" i="3"/>
  <c r="F92" i="3"/>
  <c r="Z87" i="3"/>
  <c r="Z83" i="3"/>
  <c r="Z79" i="3"/>
  <c r="Z75" i="3"/>
  <c r="Z71" i="3"/>
  <c r="Z67" i="3"/>
  <c r="Z63" i="3"/>
  <c r="Z59" i="3"/>
  <c r="Z55" i="3"/>
  <c r="Z51" i="3"/>
  <c r="Z47" i="3"/>
  <c r="Z43" i="3"/>
  <c r="Z39" i="3"/>
  <c r="Z35" i="3"/>
  <c r="Z31" i="3"/>
  <c r="Z27" i="3"/>
  <c r="Z23" i="3"/>
  <c r="E882" i="3"/>
  <c r="F882" i="3"/>
  <c r="E196" i="3"/>
  <c r="F196" i="3"/>
  <c r="E194" i="3"/>
  <c r="F194" i="3"/>
  <c r="E192" i="3"/>
  <c r="F192" i="3"/>
  <c r="E190" i="3"/>
  <c r="F190" i="3"/>
  <c r="E188" i="3"/>
  <c r="F188" i="3"/>
  <c r="E186" i="3"/>
  <c r="F186" i="3"/>
  <c r="E184" i="3"/>
  <c r="F184" i="3"/>
  <c r="E182" i="3"/>
  <c r="F182" i="3"/>
  <c r="E180" i="3"/>
  <c r="F180" i="3"/>
  <c r="E178" i="3"/>
  <c r="F178" i="3"/>
  <c r="E176" i="3"/>
  <c r="F176" i="3"/>
  <c r="E174" i="3"/>
  <c r="F174" i="3"/>
  <c r="E172" i="3"/>
  <c r="F172" i="3"/>
  <c r="E170" i="3"/>
  <c r="F170" i="3"/>
  <c r="E168" i="3"/>
  <c r="F168" i="3"/>
  <c r="E166" i="3"/>
  <c r="F166" i="3"/>
  <c r="E164" i="3"/>
  <c r="F164" i="3"/>
  <c r="E162" i="3"/>
  <c r="F162" i="3"/>
  <c r="E160" i="3"/>
  <c r="F160" i="3"/>
  <c r="E158" i="3"/>
  <c r="F158" i="3"/>
  <c r="E156" i="3"/>
  <c r="F156" i="3"/>
  <c r="E154" i="3"/>
  <c r="F154" i="3"/>
  <c r="E152" i="3"/>
  <c r="F152" i="3"/>
  <c r="E150" i="3"/>
  <c r="F150" i="3"/>
  <c r="E148" i="3"/>
  <c r="F148" i="3"/>
  <c r="E146" i="3"/>
  <c r="F146" i="3"/>
  <c r="E144" i="3"/>
  <c r="F144" i="3"/>
  <c r="E142" i="3"/>
  <c r="F142" i="3"/>
  <c r="E140" i="3"/>
  <c r="F140" i="3"/>
  <c r="E138" i="3"/>
  <c r="F138" i="3"/>
  <c r="E136" i="3"/>
  <c r="F136" i="3"/>
  <c r="E134" i="3"/>
  <c r="F134" i="3"/>
  <c r="E132" i="3"/>
  <c r="F132" i="3"/>
  <c r="E130" i="3"/>
  <c r="F130" i="3"/>
  <c r="E128" i="3"/>
  <c r="F128" i="3"/>
  <c r="E126" i="3"/>
  <c r="F126" i="3"/>
  <c r="E124" i="3"/>
  <c r="F124" i="3"/>
  <c r="E122" i="3"/>
  <c r="F122" i="3"/>
  <c r="E120" i="3"/>
  <c r="F120" i="3"/>
  <c r="E118" i="3"/>
  <c r="F118" i="3"/>
  <c r="E116" i="3"/>
  <c r="F116" i="3"/>
  <c r="E114" i="3"/>
  <c r="F114" i="3"/>
  <c r="E112" i="3"/>
  <c r="F112" i="3"/>
  <c r="E110" i="3"/>
  <c r="F110" i="3"/>
  <c r="E108" i="3"/>
  <c r="F108" i="3"/>
  <c r="E106" i="3"/>
  <c r="F106" i="3"/>
  <c r="E104" i="3"/>
  <c r="F104" i="3"/>
  <c r="E102" i="3"/>
  <c r="F102" i="3"/>
  <c r="E100" i="3"/>
  <c r="F100" i="3"/>
  <c r="E98" i="3"/>
  <c r="F98" i="3"/>
  <c r="E93" i="3"/>
  <c r="F93" i="3"/>
  <c r="E887" i="3"/>
  <c r="F887" i="3"/>
  <c r="BT2" i="3"/>
  <c r="E867" i="3"/>
  <c r="F867" i="3"/>
  <c r="E875" i="3"/>
  <c r="F875" i="3"/>
  <c r="E884" i="3"/>
  <c r="F884" i="3"/>
  <c r="E892" i="3"/>
  <c r="F892" i="3"/>
  <c r="AD2" i="3"/>
  <c r="AB18" i="3"/>
  <c r="BD2" i="3"/>
  <c r="BB18" i="3"/>
  <c r="CX7" i="3"/>
  <c r="E868" i="3"/>
  <c r="F868" i="3"/>
  <c r="E876" i="3"/>
  <c r="F876" i="3"/>
  <c r="E885" i="3"/>
  <c r="F885" i="3"/>
  <c r="E878" i="3"/>
  <c r="F878" i="3"/>
  <c r="E22" i="3"/>
  <c r="F22" i="3"/>
  <c r="E24" i="3"/>
  <c r="F24" i="3"/>
  <c r="E26" i="3"/>
  <c r="F26" i="3"/>
  <c r="E28" i="3"/>
  <c r="F28" i="3"/>
  <c r="E30" i="3"/>
  <c r="F30" i="3"/>
  <c r="E32" i="3"/>
  <c r="F32" i="3"/>
  <c r="E34" i="3"/>
  <c r="F34" i="3"/>
  <c r="E36" i="3"/>
  <c r="F36" i="3"/>
  <c r="E38" i="3"/>
  <c r="F38" i="3"/>
  <c r="E40" i="3"/>
  <c r="F40" i="3"/>
  <c r="E42" i="3"/>
  <c r="F42" i="3"/>
  <c r="E44" i="3"/>
  <c r="F44" i="3"/>
  <c r="E46" i="3"/>
  <c r="F46" i="3"/>
  <c r="E48" i="3"/>
  <c r="F48" i="3"/>
  <c r="E50" i="3"/>
  <c r="F50" i="3"/>
  <c r="E52" i="3"/>
  <c r="F52" i="3"/>
  <c r="E54" i="3"/>
  <c r="F54" i="3"/>
  <c r="E56" i="3"/>
  <c r="F56" i="3"/>
  <c r="E58" i="3"/>
  <c r="F58" i="3"/>
  <c r="E60" i="3"/>
  <c r="F60" i="3"/>
  <c r="E62" i="3"/>
  <c r="F62" i="3"/>
  <c r="E64" i="3"/>
  <c r="F64" i="3"/>
  <c r="E66" i="3"/>
  <c r="F66" i="3"/>
  <c r="E68" i="3"/>
  <c r="F68" i="3"/>
  <c r="E70" i="3"/>
  <c r="F70" i="3"/>
  <c r="E72" i="3"/>
  <c r="F72" i="3"/>
  <c r="E74" i="3"/>
  <c r="F74" i="3"/>
  <c r="E76" i="3"/>
  <c r="F76" i="3"/>
  <c r="E78" i="3"/>
  <c r="F78" i="3"/>
  <c r="E80" i="3"/>
  <c r="F80" i="3"/>
  <c r="E82" i="3"/>
  <c r="F82" i="3"/>
  <c r="E84" i="3"/>
  <c r="F84" i="3"/>
  <c r="E86" i="3"/>
  <c r="F86" i="3"/>
  <c r="E88" i="3"/>
  <c r="F88" i="3"/>
  <c r="E90" i="3"/>
  <c r="F90" i="3"/>
  <c r="E871" i="3"/>
  <c r="F871" i="3"/>
  <c r="E880" i="3"/>
  <c r="F880" i="3"/>
  <c r="E888" i="3"/>
  <c r="F888" i="3"/>
  <c r="E874" i="3"/>
  <c r="F874" i="3"/>
  <c r="E883" i="3"/>
  <c r="F883" i="3"/>
  <c r="E891" i="3"/>
  <c r="F891" i="3"/>
  <c r="BT10" i="3"/>
  <c r="BT8" i="3"/>
  <c r="CK4" i="3"/>
  <c r="BB12" i="3"/>
  <c r="BT5" i="3"/>
  <c r="CK7" i="3"/>
  <c r="CK2" i="3"/>
  <c r="CK9" i="3"/>
  <c r="BB2" i="3"/>
  <c r="BB15" i="3"/>
  <c r="AB2" i="3"/>
  <c r="AB15" i="3"/>
  <c r="AI895" i="3"/>
  <c r="BM896" i="3"/>
  <c r="BL896" i="3"/>
  <c r="BK896" i="3"/>
  <c r="BJ896" i="3"/>
  <c r="BI896" i="3"/>
  <c r="BH896" i="3"/>
  <c r="BG896" i="3"/>
  <c r="BF896" i="3"/>
  <c r="BE896" i="3"/>
  <c r="BD896" i="3"/>
  <c r="K895" i="3"/>
  <c r="AC895" i="3"/>
  <c r="BM893" i="3"/>
  <c r="BL893" i="3"/>
  <c r="BK893" i="3"/>
  <c r="BJ893" i="3"/>
  <c r="BI893" i="3"/>
  <c r="BH893" i="3"/>
  <c r="BG893" i="3"/>
  <c r="BF893" i="3"/>
  <c r="BE893" i="3"/>
  <c r="AC897" i="3"/>
  <c r="K897" i="3"/>
  <c r="CV7" i="3"/>
  <c r="CU7" i="3"/>
  <c r="CT7" i="3"/>
  <c r="CS7" i="3"/>
  <c r="CR7" i="3"/>
  <c r="CQ7" i="3"/>
  <c r="CP7" i="3"/>
  <c r="CO7" i="3"/>
  <c r="CW7" i="3"/>
  <c r="G142" i="3"/>
  <c r="G89" i="3"/>
  <c r="Z89" i="3"/>
  <c r="AC264" i="3"/>
  <c r="J264" i="3"/>
  <c r="AC319" i="3"/>
  <c r="H319" i="3"/>
  <c r="AC350" i="3"/>
  <c r="I350" i="3"/>
  <c r="AC490" i="3"/>
  <c r="I490" i="3"/>
  <c r="I563" i="3"/>
  <c r="AC563" i="3"/>
  <c r="G883" i="3"/>
  <c r="Z883" i="3"/>
  <c r="G84" i="3"/>
  <c r="Z84" i="3"/>
  <c r="G68" i="3"/>
  <c r="Z68" i="3"/>
  <c r="G52" i="3"/>
  <c r="Z52" i="3"/>
  <c r="G36" i="3"/>
  <c r="Z36" i="3"/>
  <c r="Z878" i="3"/>
  <c r="U878" i="3"/>
  <c r="G93" i="3"/>
  <c r="Z93" i="3"/>
  <c r="G112" i="3"/>
  <c r="Z112" i="3"/>
  <c r="G128" i="3"/>
  <c r="Z128" i="3"/>
  <c r="G144" i="3"/>
  <c r="Z144" i="3"/>
  <c r="Z160" i="3"/>
  <c r="G160" i="3"/>
  <c r="Z176" i="3"/>
  <c r="G176" i="3"/>
  <c r="Z192" i="3"/>
  <c r="G192" i="3"/>
  <c r="G879" i="3"/>
  <c r="G155" i="3"/>
  <c r="AC275" i="3"/>
  <c r="J275" i="3"/>
  <c r="AC295" i="3"/>
  <c r="H295" i="3"/>
  <c r="AC351" i="3"/>
  <c r="I351" i="3"/>
  <c r="AC381" i="3"/>
  <c r="I381" i="3"/>
  <c r="AC279" i="3"/>
  <c r="H279" i="3"/>
  <c r="AC268" i="3"/>
  <c r="J268" i="3"/>
  <c r="AC290" i="3"/>
  <c r="H290" i="3"/>
  <c r="AC355" i="3"/>
  <c r="I355" i="3"/>
  <c r="I492" i="3"/>
  <c r="AC492" i="3"/>
  <c r="I508" i="3"/>
  <c r="AC508" i="3"/>
  <c r="I524" i="3"/>
  <c r="AC524" i="3"/>
  <c r="AC338" i="3"/>
  <c r="I338" i="3"/>
  <c r="AC379" i="3"/>
  <c r="J379" i="3"/>
  <c r="AC436" i="3"/>
  <c r="I436" i="3"/>
  <c r="AC300" i="3"/>
  <c r="I300" i="3"/>
  <c r="AC462" i="3"/>
  <c r="I462" i="3"/>
  <c r="I556" i="3"/>
  <c r="AC556" i="3"/>
  <c r="AC313" i="3"/>
  <c r="I313" i="3"/>
  <c r="AC361" i="3"/>
  <c r="I361" i="3"/>
  <c r="AC302" i="3"/>
  <c r="I302" i="3"/>
  <c r="I692" i="3"/>
  <c r="AC692" i="3"/>
  <c r="I700" i="3"/>
  <c r="AC700" i="3"/>
  <c r="I708" i="3"/>
  <c r="AC708" i="3"/>
  <c r="I716" i="3"/>
  <c r="AC716" i="3"/>
  <c r="J724" i="3"/>
  <c r="AC724" i="3"/>
  <c r="I732" i="3"/>
  <c r="AC732" i="3"/>
  <c r="I740" i="3"/>
  <c r="AC740" i="3"/>
  <c r="I748" i="3"/>
  <c r="AC748" i="3"/>
  <c r="J756" i="3"/>
  <c r="AC756" i="3"/>
  <c r="I764" i="3"/>
  <c r="AC764" i="3"/>
  <c r="I772" i="3"/>
  <c r="AC772" i="3"/>
  <c r="I786" i="3"/>
  <c r="AC786" i="3"/>
  <c r="I802" i="3"/>
  <c r="AC802" i="3"/>
  <c r="K818" i="3"/>
  <c r="AC818" i="3"/>
  <c r="K834" i="3"/>
  <c r="AC834" i="3"/>
  <c r="I850" i="3"/>
  <c r="AC850" i="3"/>
  <c r="I701" i="3"/>
  <c r="AC701" i="3"/>
  <c r="I717" i="3"/>
  <c r="AC717" i="3"/>
  <c r="I733" i="3"/>
  <c r="AC733" i="3"/>
  <c r="I749" i="3"/>
  <c r="AC749" i="3"/>
  <c r="I765" i="3"/>
  <c r="AC765" i="3"/>
  <c r="I784" i="3"/>
  <c r="AC784" i="3"/>
  <c r="K816" i="3"/>
  <c r="AC816" i="3"/>
  <c r="K848" i="3"/>
  <c r="AC848" i="3"/>
  <c r="I707" i="3"/>
  <c r="AC707" i="3"/>
  <c r="I723" i="3"/>
  <c r="AC723" i="3"/>
  <c r="I739" i="3"/>
  <c r="AC739" i="3"/>
  <c r="J755" i="3"/>
  <c r="AC755" i="3"/>
  <c r="I771" i="3"/>
  <c r="AC771" i="3"/>
  <c r="G891" i="3"/>
  <c r="AC463" i="3"/>
  <c r="I463" i="3"/>
  <c r="AC342" i="3"/>
  <c r="H342" i="3"/>
  <c r="G874" i="3"/>
  <c r="Z874" i="3"/>
  <c r="G82" i="3"/>
  <c r="Z82" i="3"/>
  <c r="G66" i="3"/>
  <c r="Z66" i="3"/>
  <c r="G50" i="3"/>
  <c r="Z50" i="3"/>
  <c r="G34" i="3"/>
  <c r="Z34" i="3"/>
  <c r="G885" i="3"/>
  <c r="Z885" i="3"/>
  <c r="G867" i="3"/>
  <c r="Z867" i="3"/>
  <c r="G98" i="3"/>
  <c r="Z98" i="3"/>
  <c r="G114" i="3"/>
  <c r="Z114" i="3"/>
  <c r="G130" i="3"/>
  <c r="Z130" i="3"/>
  <c r="G146" i="3"/>
  <c r="Z146" i="3"/>
  <c r="Z162" i="3"/>
  <c r="G162" i="3"/>
  <c r="Z178" i="3"/>
  <c r="G178" i="3"/>
  <c r="Z194" i="3"/>
  <c r="G194" i="3"/>
  <c r="G33" i="3"/>
  <c r="Z33" i="3"/>
  <c r="G65" i="3"/>
  <c r="Z65" i="3"/>
  <c r="G141" i="3"/>
  <c r="AC299" i="3"/>
  <c r="I299" i="3"/>
  <c r="AC273" i="3"/>
  <c r="H273" i="3"/>
  <c r="AC346" i="3"/>
  <c r="I346" i="3"/>
  <c r="AC297" i="3"/>
  <c r="I297" i="3"/>
  <c r="AC329" i="3"/>
  <c r="I329" i="3"/>
  <c r="AC374" i="3"/>
  <c r="I374" i="3"/>
  <c r="AC391" i="3"/>
  <c r="I391" i="3"/>
  <c r="AC494" i="3"/>
  <c r="I494" i="3"/>
  <c r="AC510" i="3"/>
  <c r="I510" i="3"/>
  <c r="AC526" i="3"/>
  <c r="I526" i="3"/>
  <c r="AC292" i="3"/>
  <c r="H292" i="3"/>
  <c r="AC314" i="3"/>
  <c r="I314" i="3"/>
  <c r="AC274" i="3"/>
  <c r="J274" i="3"/>
  <c r="AC452" i="3"/>
  <c r="I452" i="3"/>
  <c r="AC258" i="3"/>
  <c r="J258" i="3"/>
  <c r="AC336" i="3"/>
  <c r="H336" i="3"/>
  <c r="I485" i="3"/>
  <c r="AC485" i="3"/>
  <c r="AC415" i="3"/>
  <c r="I415" i="3"/>
  <c r="I477" i="3"/>
  <c r="AC477" i="3"/>
  <c r="AC433" i="3"/>
  <c r="I433" i="3"/>
  <c r="I547" i="3"/>
  <c r="AC547" i="3"/>
  <c r="AC371" i="3"/>
  <c r="I371" i="3"/>
  <c r="I567" i="3"/>
  <c r="AC550" i="3"/>
  <c r="I550" i="3"/>
  <c r="I674" i="3"/>
  <c r="AC674" i="3"/>
  <c r="AC864" i="3"/>
  <c r="K864" i="3"/>
  <c r="I788" i="3"/>
  <c r="AC788" i="3"/>
  <c r="K852" i="3"/>
  <c r="AC852" i="3"/>
  <c r="I812" i="3"/>
  <c r="AC812" i="3"/>
  <c r="AC863" i="3"/>
  <c r="K863" i="3"/>
  <c r="Z70" i="3"/>
  <c r="AC407" i="3"/>
  <c r="I407" i="3"/>
  <c r="I531" i="3"/>
  <c r="AC531" i="3"/>
  <c r="I470" i="3"/>
  <c r="AC470" i="3"/>
  <c r="G888" i="3"/>
  <c r="Z888" i="3"/>
  <c r="G80" i="3"/>
  <c r="Z80" i="3"/>
  <c r="G64" i="3"/>
  <c r="Z64" i="3"/>
  <c r="G48" i="3"/>
  <c r="Z48" i="3"/>
  <c r="G32" i="3"/>
  <c r="Z32" i="3"/>
  <c r="G876" i="3"/>
  <c r="Z876" i="3"/>
  <c r="G100" i="3"/>
  <c r="Z100" i="3"/>
  <c r="G116" i="3"/>
  <c r="Z116" i="3"/>
  <c r="G132" i="3"/>
  <c r="Z132" i="3"/>
  <c r="G148" i="3"/>
  <c r="Z148" i="3"/>
  <c r="Z164" i="3"/>
  <c r="G164" i="3"/>
  <c r="Z180" i="3"/>
  <c r="G180" i="3"/>
  <c r="Z196" i="3"/>
  <c r="G196" i="3"/>
  <c r="Z69" i="3"/>
  <c r="Z111" i="3"/>
  <c r="G111" i="3"/>
  <c r="Z127" i="3"/>
  <c r="G127" i="3"/>
  <c r="Z143" i="3"/>
  <c r="G143" i="3"/>
  <c r="G159" i="3"/>
  <c r="Z159" i="3"/>
  <c r="G175" i="3"/>
  <c r="Z175" i="3"/>
  <c r="G191" i="3"/>
  <c r="Z191" i="3"/>
  <c r="AC259" i="3"/>
  <c r="J259" i="3"/>
  <c r="AC325" i="3"/>
  <c r="I325" i="3"/>
  <c r="AC324" i="3"/>
  <c r="I324" i="3"/>
  <c r="AC356" i="3"/>
  <c r="H356" i="3"/>
  <c r="AC389" i="3"/>
  <c r="I389" i="3"/>
  <c r="AC270" i="3"/>
  <c r="H270" i="3"/>
  <c r="AC328" i="3"/>
  <c r="I328" i="3"/>
  <c r="I496" i="3"/>
  <c r="AC496" i="3"/>
  <c r="I512" i="3"/>
  <c r="AC512" i="3"/>
  <c r="I528" i="3"/>
  <c r="AC528" i="3"/>
  <c r="AC349" i="3"/>
  <c r="H349" i="3"/>
  <c r="AC318" i="3"/>
  <c r="I318" i="3"/>
  <c r="AC348" i="3"/>
  <c r="I348" i="3"/>
  <c r="AC446" i="3"/>
  <c r="I446" i="3"/>
  <c r="AC304" i="3"/>
  <c r="I304" i="3"/>
  <c r="I471" i="3"/>
  <c r="AC471" i="3"/>
  <c r="AC387" i="3"/>
  <c r="I387" i="3"/>
  <c r="I561" i="3"/>
  <c r="AC561" i="3"/>
  <c r="AC321" i="3"/>
  <c r="I321" i="3"/>
  <c r="AC365" i="3"/>
  <c r="I365" i="3"/>
  <c r="AC311" i="3"/>
  <c r="I311" i="3"/>
  <c r="I645" i="3"/>
  <c r="AC645" i="3"/>
  <c r="I558" i="3"/>
  <c r="AC558" i="3"/>
  <c r="I694" i="3"/>
  <c r="AC694" i="3"/>
  <c r="I702" i="3"/>
  <c r="AC702" i="3"/>
  <c r="I710" i="3"/>
  <c r="AC710" i="3"/>
  <c r="I718" i="3"/>
  <c r="AC718" i="3"/>
  <c r="I726" i="3"/>
  <c r="AC726" i="3"/>
  <c r="I734" i="3"/>
  <c r="AC734" i="3"/>
  <c r="I742" i="3"/>
  <c r="AC742" i="3"/>
  <c r="I750" i="3"/>
  <c r="AC750" i="3"/>
  <c r="I758" i="3"/>
  <c r="AC758" i="3"/>
  <c r="I766" i="3"/>
  <c r="AC766" i="3"/>
  <c r="I774" i="3"/>
  <c r="AC774" i="3"/>
  <c r="I790" i="3"/>
  <c r="AC790" i="3"/>
  <c r="I806" i="3"/>
  <c r="AC806" i="3"/>
  <c r="I822" i="3"/>
  <c r="AC822" i="3"/>
  <c r="I838" i="3"/>
  <c r="AC838" i="3"/>
  <c r="K854" i="3"/>
  <c r="AC854" i="3"/>
  <c r="K860" i="3"/>
  <c r="AC860" i="3"/>
  <c r="I677" i="3"/>
  <c r="AC677" i="3"/>
  <c r="I705" i="3"/>
  <c r="AC705" i="3"/>
  <c r="I721" i="3"/>
  <c r="AC721" i="3"/>
  <c r="I737" i="3"/>
  <c r="AC737" i="3"/>
  <c r="I753" i="3"/>
  <c r="AC753" i="3"/>
  <c r="I769" i="3"/>
  <c r="AC769" i="3"/>
  <c r="I792" i="3"/>
  <c r="AC792" i="3"/>
  <c r="K824" i="3"/>
  <c r="AC824" i="3"/>
  <c r="K856" i="3"/>
  <c r="AC856" i="3"/>
  <c r="I695" i="3"/>
  <c r="AC695" i="3"/>
  <c r="I711" i="3"/>
  <c r="AC711" i="3"/>
  <c r="I727" i="3"/>
  <c r="AC727" i="3"/>
  <c r="J743" i="3"/>
  <c r="AC743" i="3"/>
  <c r="I759" i="3"/>
  <c r="AC759" i="3"/>
  <c r="Z158" i="3"/>
  <c r="G873" i="3"/>
  <c r="Z873" i="3"/>
  <c r="AC341" i="3"/>
  <c r="I341" i="3"/>
  <c r="AC312" i="3"/>
  <c r="I312" i="3"/>
  <c r="AC323" i="3"/>
  <c r="I323" i="3"/>
  <c r="AC522" i="3"/>
  <c r="I522" i="3"/>
  <c r="I661" i="3"/>
  <c r="AC661" i="3"/>
  <c r="Z880" i="3"/>
  <c r="Z30" i="3"/>
  <c r="Z134" i="3"/>
  <c r="G41" i="3"/>
  <c r="Z41" i="3"/>
  <c r="G73" i="3"/>
  <c r="Z73" i="3"/>
  <c r="Z129" i="3"/>
  <c r="Z193" i="3"/>
  <c r="AC283" i="3"/>
  <c r="H283" i="3"/>
  <c r="AC260" i="3"/>
  <c r="J260" i="3"/>
  <c r="AC282" i="3"/>
  <c r="J282" i="3"/>
  <c r="AC360" i="3"/>
  <c r="I360" i="3"/>
  <c r="AC284" i="3"/>
  <c r="H284" i="3"/>
  <c r="AC306" i="3"/>
  <c r="I306" i="3"/>
  <c r="AC266" i="3"/>
  <c r="H266" i="3"/>
  <c r="AC308" i="3"/>
  <c r="I308" i="3"/>
  <c r="AC334" i="3"/>
  <c r="I334" i="3"/>
  <c r="AC301" i="3"/>
  <c r="I301" i="3"/>
  <c r="AC375" i="3"/>
  <c r="I375" i="3"/>
  <c r="AC405" i="3"/>
  <c r="I405" i="3"/>
  <c r="I514" i="3"/>
  <c r="AC294" i="3"/>
  <c r="H294" i="3"/>
  <c r="AC385" i="3"/>
  <c r="I385" i="3"/>
  <c r="AC331" i="3"/>
  <c r="I331" i="3"/>
  <c r="AC352" i="3"/>
  <c r="I352" i="3"/>
  <c r="AC454" i="3"/>
  <c r="I454" i="3"/>
  <c r="AC364" i="3"/>
  <c r="I364" i="3"/>
  <c r="AC280" i="3"/>
  <c r="H280" i="3"/>
  <c r="AC378" i="3"/>
  <c r="J378" i="3"/>
  <c r="AC543" i="3"/>
  <c r="I543" i="3"/>
  <c r="AC457" i="3"/>
  <c r="J457" i="3"/>
  <c r="I804" i="3"/>
  <c r="AC804" i="3"/>
  <c r="G57" i="3"/>
  <c r="Z57" i="3"/>
  <c r="Z185" i="3"/>
  <c r="AC506" i="3"/>
  <c r="I506" i="3"/>
  <c r="AC269" i="3"/>
  <c r="J269" i="3"/>
  <c r="AC423" i="3"/>
  <c r="I423" i="3"/>
  <c r="I571" i="3"/>
  <c r="AC571" i="3"/>
  <c r="I796" i="3"/>
  <c r="AC796" i="3"/>
  <c r="G871" i="3"/>
  <c r="Z871" i="3"/>
  <c r="G76" i="3"/>
  <c r="Z76" i="3"/>
  <c r="G60" i="3"/>
  <c r="Z60" i="3"/>
  <c r="G44" i="3"/>
  <c r="Z44" i="3"/>
  <c r="G28" i="3"/>
  <c r="Z28" i="3"/>
  <c r="CX5" i="3"/>
  <c r="CX9" i="3"/>
  <c r="CX2" i="3"/>
  <c r="CX3" i="3"/>
  <c r="CX4" i="3"/>
  <c r="CX6" i="3"/>
  <c r="CX8" i="3"/>
  <c r="CX10" i="3"/>
  <c r="BN45" i="3"/>
  <c r="BN93" i="3"/>
  <c r="BN109" i="3"/>
  <c r="BN27" i="3"/>
  <c r="BN35" i="3"/>
  <c r="BN43" i="3"/>
  <c r="BN26" i="3"/>
  <c r="BN34" i="3"/>
  <c r="BN42" i="3"/>
  <c r="BN50" i="3"/>
  <c r="BN58" i="3"/>
  <c r="BN66" i="3"/>
  <c r="BN74" i="3"/>
  <c r="BN82" i="3"/>
  <c r="BN90" i="3"/>
  <c r="BN98" i="3"/>
  <c r="BN106" i="3"/>
  <c r="BN114" i="3"/>
  <c r="BN122" i="3"/>
  <c r="BN130" i="3"/>
  <c r="BN138" i="3"/>
  <c r="BN24" i="3"/>
  <c r="BN32" i="3"/>
  <c r="BN40" i="3"/>
  <c r="BN48" i="3"/>
  <c r="BN56" i="3"/>
  <c r="BN64" i="3"/>
  <c r="BN72" i="3"/>
  <c r="BN80" i="3"/>
  <c r="BN88" i="3"/>
  <c r="BN104" i="3"/>
  <c r="BN112" i="3"/>
  <c r="BN120" i="3"/>
  <c r="BN128" i="3"/>
  <c r="BN136" i="3"/>
  <c r="BN144" i="3"/>
  <c r="BN152" i="3"/>
  <c r="BN160" i="3"/>
  <c r="BN168" i="3"/>
  <c r="BN28" i="3"/>
  <c r="BN44" i="3"/>
  <c r="BN76" i="3"/>
  <c r="BN111" i="3"/>
  <c r="BN140" i="3"/>
  <c r="BN163" i="3"/>
  <c r="BN197" i="3"/>
  <c r="BN205" i="3"/>
  <c r="BN213" i="3"/>
  <c r="BN221" i="3"/>
  <c r="BN229" i="3"/>
  <c r="BN237" i="3"/>
  <c r="BN245" i="3"/>
  <c r="BN253" i="3"/>
  <c r="BN261" i="3"/>
  <c r="BN269" i="3"/>
  <c r="BN277" i="3"/>
  <c r="BN285" i="3"/>
  <c r="BN293" i="3"/>
  <c r="BN301" i="3"/>
  <c r="BN309" i="3"/>
  <c r="BN317" i="3"/>
  <c r="BN325" i="3"/>
  <c r="BN25" i="3"/>
  <c r="BN41" i="3"/>
  <c r="BN59" i="3"/>
  <c r="BN65" i="3"/>
  <c r="BN71" i="3"/>
  <c r="BN94" i="3"/>
  <c r="BN100" i="3"/>
  <c r="BN135" i="3"/>
  <c r="BN146" i="3"/>
  <c r="BN151" i="3"/>
  <c r="BN156" i="3"/>
  <c r="BN172" i="3"/>
  <c r="BN180" i="3"/>
  <c r="BN188" i="3"/>
  <c r="BN196" i="3"/>
  <c r="BN204" i="3"/>
  <c r="BN212" i="3"/>
  <c r="BN220" i="3"/>
  <c r="BN236" i="3"/>
  <c r="BN244" i="3"/>
  <c r="BN252" i="3"/>
  <c r="BN260" i="3"/>
  <c r="BN268" i="3"/>
  <c r="BN276" i="3"/>
  <c r="BN284" i="3"/>
  <c r="BN292" i="3"/>
  <c r="BN300" i="3"/>
  <c r="BN308" i="3"/>
  <c r="BN316" i="3"/>
  <c r="BN324" i="3"/>
  <c r="BN55" i="3"/>
  <c r="BN84" i="3"/>
  <c r="BN119" i="3"/>
  <c r="BN154" i="3"/>
  <c r="BN159" i="3"/>
  <c r="BN164" i="3"/>
  <c r="BN170" i="3"/>
  <c r="BN178" i="3"/>
  <c r="BN186" i="3"/>
  <c r="BN194" i="3"/>
  <c r="BN202" i="3"/>
  <c r="BN210" i="3"/>
  <c r="BN218" i="3"/>
  <c r="BN226" i="3"/>
  <c r="BN234" i="3"/>
  <c r="BN242" i="3"/>
  <c r="BN250" i="3"/>
  <c r="BN258" i="3"/>
  <c r="BN266" i="3"/>
  <c r="BN274" i="3"/>
  <c r="BN282" i="3"/>
  <c r="BN290" i="3"/>
  <c r="BN298" i="3"/>
  <c r="BN31" i="3"/>
  <c r="BN47" i="3"/>
  <c r="BN51" i="3"/>
  <c r="BN57" i="3"/>
  <c r="BN63" i="3"/>
  <c r="BN92" i="3"/>
  <c r="BN127" i="3"/>
  <c r="BN175" i="3"/>
  <c r="BN183" i="3"/>
  <c r="BN191" i="3"/>
  <c r="BN199" i="3"/>
  <c r="BN207" i="3"/>
  <c r="BN215" i="3"/>
  <c r="BN223" i="3"/>
  <c r="BN231" i="3"/>
  <c r="BN239" i="3"/>
  <c r="BN54" i="3"/>
  <c r="BN83" i="3"/>
  <c r="BN95" i="3"/>
  <c r="BN124" i="3"/>
  <c r="BN211" i="3"/>
  <c r="BN227" i="3"/>
  <c r="BN255" i="3"/>
  <c r="BN267" i="3"/>
  <c r="BN273" i="3"/>
  <c r="BN278" i="3"/>
  <c r="BN296" i="3"/>
  <c r="BN304" i="3"/>
  <c r="BN314" i="3"/>
  <c r="BN326" i="3"/>
  <c r="BN330" i="3"/>
  <c r="BN338" i="3"/>
  <c r="BN346" i="3"/>
  <c r="BN354" i="3"/>
  <c r="BN362" i="3"/>
  <c r="BN370" i="3"/>
  <c r="BN378" i="3"/>
  <c r="BN386" i="3"/>
  <c r="BN394" i="3"/>
  <c r="BN402" i="3"/>
  <c r="BN410" i="3"/>
  <c r="BN418" i="3"/>
  <c r="BN426" i="3"/>
  <c r="BN434" i="3"/>
  <c r="BN442" i="3"/>
  <c r="BN450" i="3"/>
  <c r="BN458" i="3"/>
  <c r="BN466" i="3"/>
  <c r="BN474" i="3"/>
  <c r="BN36" i="3"/>
  <c r="BN73" i="3"/>
  <c r="BN147" i="3"/>
  <c r="BN209" i="3"/>
  <c r="BN225" i="3"/>
  <c r="BN256" i="3"/>
  <c r="BN279" i="3"/>
  <c r="BN291" i="3"/>
  <c r="BN297" i="3"/>
  <c r="BN307" i="3"/>
  <c r="BN319" i="3"/>
  <c r="BN329" i="3"/>
  <c r="BN337" i="3"/>
  <c r="BN345" i="3"/>
  <c r="BN353" i="3"/>
  <c r="BN361" i="3"/>
  <c r="BN369" i="3"/>
  <c r="BN377" i="3"/>
  <c r="BN385" i="3"/>
  <c r="BN393" i="3"/>
  <c r="BN401" i="3"/>
  <c r="BN409" i="3"/>
  <c r="BN417" i="3"/>
  <c r="BN425" i="3"/>
  <c r="BN433" i="3"/>
  <c r="BN441" i="3"/>
  <c r="BN449" i="3"/>
  <c r="BN457" i="3"/>
  <c r="BN465" i="3"/>
  <c r="BN473" i="3"/>
  <c r="BN481" i="3"/>
  <c r="BN489" i="3"/>
  <c r="BN497" i="3"/>
  <c r="BN505" i="3"/>
  <c r="BN513" i="3"/>
  <c r="BN521" i="3"/>
  <c r="BN529" i="3"/>
  <c r="BN49" i="3"/>
  <c r="BN68" i="3"/>
  <c r="BN126" i="3"/>
  <c r="BN167" i="3"/>
  <c r="BN176" i="3"/>
  <c r="BN192" i="3"/>
  <c r="BN208" i="3"/>
  <c r="BN224" i="3"/>
  <c r="BN251" i="3"/>
  <c r="BN257" i="3"/>
  <c r="BN262" i="3"/>
  <c r="BN280" i="3"/>
  <c r="BN302" i="3"/>
  <c r="BN312" i="3"/>
  <c r="BN322" i="3"/>
  <c r="BN328" i="3"/>
  <c r="BN336" i="3"/>
  <c r="BN344" i="3"/>
  <c r="BN352" i="3"/>
  <c r="BN360" i="3"/>
  <c r="BN368" i="3"/>
  <c r="BN376" i="3"/>
  <c r="BN384" i="3"/>
  <c r="BN392" i="3"/>
  <c r="BN400" i="3"/>
  <c r="BN408" i="3"/>
  <c r="BN416" i="3"/>
  <c r="BN424" i="3"/>
  <c r="BN432" i="3"/>
  <c r="BN440" i="3"/>
  <c r="BN448" i="3"/>
  <c r="BN456" i="3"/>
  <c r="BN464" i="3"/>
  <c r="BN472" i="3"/>
  <c r="BN480" i="3"/>
  <c r="CX11" i="3"/>
  <c r="BN75" i="3"/>
  <c r="BN87" i="3"/>
  <c r="BN116" i="3"/>
  <c r="BN143" i="3"/>
  <c r="BN190" i="3"/>
  <c r="BN206" i="3"/>
  <c r="BN222" i="3"/>
  <c r="BN238" i="3"/>
  <c r="BN240" i="3"/>
  <c r="BN263" i="3"/>
  <c r="BN275" i="3"/>
  <c r="BN281" i="3"/>
  <c r="BN286" i="3"/>
  <c r="BN305" i="3"/>
  <c r="BN315" i="3"/>
  <c r="BN327" i="3"/>
  <c r="BN335" i="3"/>
  <c r="BN343" i="3"/>
  <c r="BN351" i="3"/>
  <c r="BN359" i="3"/>
  <c r="BN367" i="3"/>
  <c r="BN375" i="3"/>
  <c r="BN383" i="3"/>
  <c r="BN391" i="3"/>
  <c r="BN399" i="3"/>
  <c r="BN407" i="3"/>
  <c r="BN415" i="3"/>
  <c r="BN423" i="3"/>
  <c r="BN431" i="3"/>
  <c r="BN439" i="3"/>
  <c r="BN447" i="3"/>
  <c r="BN39" i="3"/>
  <c r="BN60" i="3"/>
  <c r="BN89" i="3"/>
  <c r="BN203" i="3"/>
  <c r="BN219" i="3"/>
  <c r="BN235" i="3"/>
  <c r="BN241" i="3"/>
  <c r="BN246" i="3"/>
  <c r="BN264" i="3"/>
  <c r="BN287" i="3"/>
  <c r="BN299" i="3"/>
  <c r="BN310" i="3"/>
  <c r="BN320" i="3"/>
  <c r="BN334" i="3"/>
  <c r="BN342" i="3"/>
  <c r="BN350" i="3"/>
  <c r="BN358" i="3"/>
  <c r="BN366" i="3"/>
  <c r="BN374" i="3"/>
  <c r="BN382" i="3"/>
  <c r="BN390" i="3"/>
  <c r="BN398" i="3"/>
  <c r="BN406" i="3"/>
  <c r="BN414" i="3"/>
  <c r="BN422" i="3"/>
  <c r="BN430" i="3"/>
  <c r="BN438" i="3"/>
  <c r="BN446" i="3"/>
  <c r="BN23" i="3"/>
  <c r="BN67" i="3"/>
  <c r="BN79" i="3"/>
  <c r="BN108" i="3"/>
  <c r="BN142" i="3"/>
  <c r="BN201" i="3"/>
  <c r="BN217" i="3"/>
  <c r="BN233" i="3"/>
  <c r="BN247" i="3"/>
  <c r="BN259" i="3"/>
  <c r="BN265" i="3"/>
  <c r="BN270" i="3"/>
  <c r="BN288" i="3"/>
  <c r="BN303" i="3"/>
  <c r="BN313" i="3"/>
  <c r="BN323" i="3"/>
  <c r="BN333" i="3"/>
  <c r="BN341" i="3"/>
  <c r="BN349" i="3"/>
  <c r="BN357" i="3"/>
  <c r="BN365" i="3"/>
  <c r="BN373" i="3"/>
  <c r="BN381" i="3"/>
  <c r="BN389" i="3"/>
  <c r="BN397" i="3"/>
  <c r="BN405" i="3"/>
  <c r="BN413" i="3"/>
  <c r="BN421" i="3"/>
  <c r="BN429" i="3"/>
  <c r="BN437" i="3"/>
  <c r="BN445" i="3"/>
  <c r="BN453" i="3"/>
  <c r="BN461" i="3"/>
  <c r="BN469" i="3"/>
  <c r="BN477" i="3"/>
  <c r="BN485" i="3"/>
  <c r="BN493" i="3"/>
  <c r="BN501" i="3"/>
  <c r="BN509" i="3"/>
  <c r="BN517" i="3"/>
  <c r="BN525" i="3"/>
  <c r="BN200" i="3"/>
  <c r="BN283" i="3"/>
  <c r="BN306" i="3"/>
  <c r="BN356" i="3"/>
  <c r="BN388" i="3"/>
  <c r="BN420" i="3"/>
  <c r="BN454" i="3"/>
  <c r="BN470" i="3"/>
  <c r="BN486" i="3"/>
  <c r="BN491" i="3"/>
  <c r="BN496" i="3"/>
  <c r="BN518" i="3"/>
  <c r="BN523" i="3"/>
  <c r="BN528" i="3"/>
  <c r="BN534" i="3"/>
  <c r="BN542" i="3"/>
  <c r="BN550" i="3"/>
  <c r="BN558" i="3"/>
  <c r="BN566" i="3"/>
  <c r="BN574" i="3"/>
  <c r="BN582" i="3"/>
  <c r="BN590" i="3"/>
  <c r="BN598" i="3"/>
  <c r="BN606" i="3"/>
  <c r="BN614" i="3"/>
  <c r="BN622" i="3"/>
  <c r="BN630" i="3"/>
  <c r="BN638" i="3"/>
  <c r="BN646" i="3"/>
  <c r="BN654" i="3"/>
  <c r="BN662" i="3"/>
  <c r="BN670" i="3"/>
  <c r="BN678" i="3"/>
  <c r="BN686" i="3"/>
  <c r="BN694" i="3"/>
  <c r="BN702" i="3"/>
  <c r="BN710" i="3"/>
  <c r="BN718" i="3"/>
  <c r="BN726" i="3"/>
  <c r="BN734" i="3"/>
  <c r="BN742" i="3"/>
  <c r="BN750" i="3"/>
  <c r="BN758" i="3"/>
  <c r="BN766" i="3"/>
  <c r="BN81" i="3"/>
  <c r="BN148" i="3"/>
  <c r="BN230" i="3"/>
  <c r="BN249" i="3"/>
  <c r="BN339" i="3"/>
  <c r="BN371" i="3"/>
  <c r="BN403" i="3"/>
  <c r="BN435" i="3"/>
  <c r="BN452" i="3"/>
  <c r="BN468" i="3"/>
  <c r="BN484" i="3"/>
  <c r="BN506" i="3"/>
  <c r="BN511" i="3"/>
  <c r="BN516" i="3"/>
  <c r="BN533" i="3"/>
  <c r="BN549" i="3"/>
  <c r="BN557" i="3"/>
  <c r="BN565" i="3"/>
  <c r="BN573" i="3"/>
  <c r="BN581" i="3"/>
  <c r="BN589" i="3"/>
  <c r="BN597" i="3"/>
  <c r="BN605" i="3"/>
  <c r="BN613" i="3"/>
  <c r="BN621" i="3"/>
  <c r="BN629" i="3"/>
  <c r="BN637" i="3"/>
  <c r="BN645" i="3"/>
  <c r="BN653" i="3"/>
  <c r="BN661" i="3"/>
  <c r="BN669" i="3"/>
  <c r="BN677" i="3"/>
  <c r="BN685" i="3"/>
  <c r="BN693" i="3"/>
  <c r="BN701" i="3"/>
  <c r="BN709" i="3"/>
  <c r="BN717" i="3"/>
  <c r="BN725" i="3"/>
  <c r="BN733" i="3"/>
  <c r="BN741" i="3"/>
  <c r="BN749" i="3"/>
  <c r="BN757" i="3"/>
  <c r="BN765" i="3"/>
  <c r="BN62" i="3"/>
  <c r="BN103" i="3"/>
  <c r="BN184" i="3"/>
  <c r="BN294" i="3"/>
  <c r="BN318" i="3"/>
  <c r="BN348" i="3"/>
  <c r="BN380" i="3"/>
  <c r="BN412" i="3"/>
  <c r="BN444" i="3"/>
  <c r="BN467" i="3"/>
  <c r="BN494" i="3"/>
  <c r="BN499" i="3"/>
  <c r="BN504" i="3"/>
  <c r="BN526" i="3"/>
  <c r="BN531" i="3"/>
  <c r="BN540" i="3"/>
  <c r="BN548" i="3"/>
  <c r="BN556" i="3"/>
  <c r="BN564" i="3"/>
  <c r="BN572" i="3"/>
  <c r="BN580" i="3"/>
  <c r="BN588" i="3"/>
  <c r="BN596" i="3"/>
  <c r="BN604" i="3"/>
  <c r="BN612" i="3"/>
  <c r="BN214" i="3"/>
  <c r="BN243" i="3"/>
  <c r="BN321" i="3"/>
  <c r="BN331" i="3"/>
  <c r="BN363" i="3"/>
  <c r="BN395" i="3"/>
  <c r="BN427" i="3"/>
  <c r="BN463" i="3"/>
  <c r="BN479" i="3"/>
  <c r="BN482" i="3"/>
  <c r="BN487" i="3"/>
  <c r="BN492" i="3"/>
  <c r="BN514" i="3"/>
  <c r="BN519" i="3"/>
  <c r="BN524" i="3"/>
  <c r="BN539" i="3"/>
  <c r="BN547" i="3"/>
  <c r="BN555" i="3"/>
  <c r="BN563" i="3"/>
  <c r="BN571" i="3"/>
  <c r="BN643" i="3"/>
  <c r="BN651" i="3"/>
  <c r="BN659" i="3"/>
  <c r="BN667" i="3"/>
  <c r="BN675" i="3"/>
  <c r="BN683" i="3"/>
  <c r="BN691" i="3"/>
  <c r="BN699" i="3"/>
  <c r="BN707" i="3"/>
  <c r="BN715" i="3"/>
  <c r="BN723" i="3"/>
  <c r="BN731" i="3"/>
  <c r="BN739" i="3"/>
  <c r="BN747" i="3"/>
  <c r="BN755" i="3"/>
  <c r="BN763" i="3"/>
  <c r="BN771" i="3"/>
  <c r="BN33" i="3"/>
  <c r="BN91" i="3"/>
  <c r="BN132" i="3"/>
  <c r="BN162" i="3"/>
  <c r="BN232" i="3"/>
  <c r="BN271" i="3"/>
  <c r="BN340" i="3"/>
  <c r="BN372" i="3"/>
  <c r="BN404" i="3"/>
  <c r="BN436" i="3"/>
  <c r="BN462" i="3"/>
  <c r="BN478" i="3"/>
  <c r="BN502" i="3"/>
  <c r="BN507" i="3"/>
  <c r="BN512" i="3"/>
  <c r="BN538" i="3"/>
  <c r="BN546" i="3"/>
  <c r="BN554" i="3"/>
  <c r="BN562" i="3"/>
  <c r="BN570" i="3"/>
  <c r="BN578" i="3"/>
  <c r="BN586" i="3"/>
  <c r="BN594" i="3"/>
  <c r="BN602" i="3"/>
  <c r="BN610" i="3"/>
  <c r="BN618" i="3"/>
  <c r="BN626" i="3"/>
  <c r="BN634" i="3"/>
  <c r="BN642" i="3"/>
  <c r="BN650" i="3"/>
  <c r="BN658" i="3"/>
  <c r="BN666" i="3"/>
  <c r="BN674" i="3"/>
  <c r="BN682" i="3"/>
  <c r="BN690" i="3"/>
  <c r="BN698" i="3"/>
  <c r="BN706" i="3"/>
  <c r="BN714" i="3"/>
  <c r="BN722" i="3"/>
  <c r="BN730" i="3"/>
  <c r="BN738" i="3"/>
  <c r="BN746" i="3"/>
  <c r="BN754" i="3"/>
  <c r="BN762" i="3"/>
  <c r="BN770" i="3"/>
  <c r="BN198" i="3"/>
  <c r="BN254" i="3"/>
  <c r="BN295" i="3"/>
  <c r="BN355" i="3"/>
  <c r="BN387" i="3"/>
  <c r="BN419" i="3"/>
  <c r="BN451" i="3"/>
  <c r="BN460" i="3"/>
  <c r="BN476" i="3"/>
  <c r="BN490" i="3"/>
  <c r="BN495" i="3"/>
  <c r="BN500" i="3"/>
  <c r="BN522" i="3"/>
  <c r="BN527" i="3"/>
  <c r="BN532" i="3"/>
  <c r="BN537" i="3"/>
  <c r="BN545" i="3"/>
  <c r="BN553" i="3"/>
  <c r="BN561" i="3"/>
  <c r="BN569" i="3"/>
  <c r="BN577" i="3"/>
  <c r="BN585" i="3"/>
  <c r="BN593" i="3"/>
  <c r="BN601" i="3"/>
  <c r="BN609" i="3"/>
  <c r="BN617" i="3"/>
  <c r="BN625" i="3"/>
  <c r="BN633" i="3"/>
  <c r="BN641" i="3"/>
  <c r="BN649" i="3"/>
  <c r="BN657" i="3"/>
  <c r="BN665" i="3"/>
  <c r="BN673" i="3"/>
  <c r="BN681" i="3"/>
  <c r="BN689" i="3"/>
  <c r="BN697" i="3"/>
  <c r="BN705" i="3"/>
  <c r="BN713" i="3"/>
  <c r="BN347" i="3"/>
  <c r="BN455" i="3"/>
  <c r="BN498" i="3"/>
  <c r="BN543" i="3"/>
  <c r="BN575" i="3"/>
  <c r="BN636" i="3"/>
  <c r="BN656" i="3"/>
  <c r="BN663" i="3"/>
  <c r="BN700" i="3"/>
  <c r="BN721" i="3"/>
  <c r="BN737" i="3"/>
  <c r="BN753" i="3"/>
  <c r="BN769" i="3"/>
  <c r="BN773" i="3"/>
  <c r="BN781" i="3"/>
  <c r="BN789" i="3"/>
  <c r="BN797" i="3"/>
  <c r="BN805" i="3"/>
  <c r="BN813" i="3"/>
  <c r="BN829" i="3"/>
  <c r="BN837" i="3"/>
  <c r="BN845" i="3"/>
  <c r="BN853" i="3"/>
  <c r="BN861" i="3"/>
  <c r="BN869" i="3"/>
  <c r="BN877" i="3"/>
  <c r="BN885" i="3"/>
  <c r="CX12" i="3"/>
  <c r="CX22" i="3"/>
  <c r="CX30" i="3"/>
  <c r="CX38" i="3"/>
  <c r="CX46" i="3"/>
  <c r="CX54" i="3"/>
  <c r="CX62" i="3"/>
  <c r="CX70" i="3"/>
  <c r="CX78" i="3"/>
  <c r="CX86" i="3"/>
  <c r="CX94" i="3"/>
  <c r="CX102" i="3"/>
  <c r="CX110" i="3"/>
  <c r="CX118" i="3"/>
  <c r="BN332" i="3"/>
  <c r="BN510" i="3"/>
  <c r="BN552" i="3"/>
  <c r="BN584" i="3"/>
  <c r="BN616" i="3"/>
  <c r="BN632" i="3"/>
  <c r="BN639" i="3"/>
  <c r="BN676" i="3"/>
  <c r="BN696" i="3"/>
  <c r="BN703" i="3"/>
  <c r="BN720" i="3"/>
  <c r="BN736" i="3"/>
  <c r="BN752" i="3"/>
  <c r="BN768" i="3"/>
  <c r="BN780" i="3"/>
  <c r="BN788" i="3"/>
  <c r="BN796" i="3"/>
  <c r="BN804" i="3"/>
  <c r="BN812" i="3"/>
  <c r="BN820" i="3"/>
  <c r="BN828" i="3"/>
  <c r="BN836" i="3"/>
  <c r="BN844" i="3"/>
  <c r="BN852" i="3"/>
  <c r="BN860" i="3"/>
  <c r="BN876" i="3"/>
  <c r="CX17" i="3"/>
  <c r="CX21" i="3"/>
  <c r="CX29" i="3"/>
  <c r="CX37" i="3"/>
  <c r="CX45" i="3"/>
  <c r="CX53" i="3"/>
  <c r="CX61" i="3"/>
  <c r="CX69" i="3"/>
  <c r="CX77" i="3"/>
  <c r="CX85" i="3"/>
  <c r="CX93" i="3"/>
  <c r="CX101" i="3"/>
  <c r="CX109" i="3"/>
  <c r="CX117" i="3"/>
  <c r="BN52" i="3"/>
  <c r="BN272" i="3"/>
  <c r="BN311" i="3"/>
  <c r="BN443" i="3"/>
  <c r="BN530" i="3"/>
  <c r="BN535" i="3"/>
  <c r="BN567" i="3"/>
  <c r="BN652" i="3"/>
  <c r="BN672" i="3"/>
  <c r="BN679" i="3"/>
  <c r="BN716" i="3"/>
  <c r="BN735" i="3"/>
  <c r="BN751" i="3"/>
  <c r="BN767" i="3"/>
  <c r="BN779" i="3"/>
  <c r="BN787" i="3"/>
  <c r="BN795" i="3"/>
  <c r="BN803" i="3"/>
  <c r="BN811" i="3"/>
  <c r="BN819" i="3"/>
  <c r="BN827" i="3"/>
  <c r="BN835" i="3"/>
  <c r="BN843" i="3"/>
  <c r="BN851" i="3"/>
  <c r="BN859" i="3"/>
  <c r="BN867" i="3"/>
  <c r="BN883" i="3"/>
  <c r="CX13" i="3"/>
  <c r="CX20" i="3"/>
  <c r="CX28" i="3"/>
  <c r="CX36" i="3"/>
  <c r="CX44" i="3"/>
  <c r="CX52" i="3"/>
  <c r="CX60" i="3"/>
  <c r="BN216" i="3"/>
  <c r="BN248" i="3"/>
  <c r="BN289" i="3"/>
  <c r="BN428" i="3"/>
  <c r="BN488" i="3"/>
  <c r="BN576" i="3"/>
  <c r="BN608" i="3"/>
  <c r="BN628" i="3"/>
  <c r="BN648" i="3"/>
  <c r="BN655" i="3"/>
  <c r="BN692" i="3"/>
  <c r="BN712" i="3"/>
  <c r="BN719" i="3"/>
  <c r="BN732" i="3"/>
  <c r="BN748" i="3"/>
  <c r="BN764" i="3"/>
  <c r="BN778" i="3"/>
  <c r="BN786" i="3"/>
  <c r="BN794" i="3"/>
  <c r="BN802" i="3"/>
  <c r="BN810" i="3"/>
  <c r="BN818" i="3"/>
  <c r="BN826" i="3"/>
  <c r="BN834" i="3"/>
  <c r="BN842" i="3"/>
  <c r="BN850" i="3"/>
  <c r="BN858" i="3"/>
  <c r="BN866" i="3"/>
  <c r="BN874" i="3"/>
  <c r="CX14" i="3"/>
  <c r="CX15" i="3"/>
  <c r="CX18" i="3"/>
  <c r="CX19" i="3"/>
  <c r="CX27" i="3"/>
  <c r="CX35" i="3"/>
  <c r="CX43" i="3"/>
  <c r="CX51" i="3"/>
  <c r="CX59" i="3"/>
  <c r="CX67" i="3"/>
  <c r="CX75" i="3"/>
  <c r="CX83" i="3"/>
  <c r="CX91" i="3"/>
  <c r="CX99" i="3"/>
  <c r="CX107" i="3"/>
  <c r="CX115" i="3"/>
  <c r="BN411" i="3"/>
  <c r="BN508" i="3"/>
  <c r="BN559" i="3"/>
  <c r="BN624" i="3"/>
  <c r="BN668" i="3"/>
  <c r="BN688" i="3"/>
  <c r="BN695" i="3"/>
  <c r="BN729" i="3"/>
  <c r="BN745" i="3"/>
  <c r="BN761" i="3"/>
  <c r="BN777" i="3"/>
  <c r="BN785" i="3"/>
  <c r="BN793" i="3"/>
  <c r="BN801" i="3"/>
  <c r="BN809" i="3"/>
  <c r="BN817" i="3"/>
  <c r="BN825" i="3"/>
  <c r="BN833" i="3"/>
  <c r="BN841" i="3"/>
  <c r="BN849" i="3"/>
  <c r="BN857" i="3"/>
  <c r="BN865" i="3"/>
  <c r="BN873" i="3"/>
  <c r="BN881" i="3"/>
  <c r="BN889" i="3"/>
  <c r="CX26" i="3"/>
  <c r="CX34" i="3"/>
  <c r="CX42" i="3"/>
  <c r="CX50" i="3"/>
  <c r="CX58" i="3"/>
  <c r="CX66" i="3"/>
  <c r="CX74" i="3"/>
  <c r="CX82" i="3"/>
  <c r="CX90" i="3"/>
  <c r="CX98" i="3"/>
  <c r="CX106" i="3"/>
  <c r="CX114" i="3"/>
  <c r="CX122" i="3"/>
  <c r="BN396" i="3"/>
  <c r="BN475" i="3"/>
  <c r="BN483" i="3"/>
  <c r="BN520" i="3"/>
  <c r="BN536" i="3"/>
  <c r="BN568" i="3"/>
  <c r="BN600" i="3"/>
  <c r="BN644" i="3"/>
  <c r="BN664" i="3"/>
  <c r="BN671" i="3"/>
  <c r="BN708" i="3"/>
  <c r="BN728" i="3"/>
  <c r="BN744" i="3"/>
  <c r="BN760" i="3"/>
  <c r="BN776" i="3"/>
  <c r="BN784" i="3"/>
  <c r="BN792" i="3"/>
  <c r="BN800" i="3"/>
  <c r="BN808" i="3"/>
  <c r="BN816" i="3"/>
  <c r="BN824" i="3"/>
  <c r="BN832" i="3"/>
  <c r="BN840" i="3"/>
  <c r="BN848" i="3"/>
  <c r="BN856" i="3"/>
  <c r="BN864" i="3"/>
  <c r="BN888" i="3"/>
  <c r="CX25" i="3"/>
  <c r="CX33" i="3"/>
  <c r="CX41" i="3"/>
  <c r="CX49" i="3"/>
  <c r="CX57" i="3"/>
  <c r="CX65" i="3"/>
  <c r="CX73" i="3"/>
  <c r="CX81" i="3"/>
  <c r="CX89" i="3"/>
  <c r="CX97" i="3"/>
  <c r="CX105" i="3"/>
  <c r="CX113" i="3"/>
  <c r="CX121" i="3"/>
  <c r="BN379" i="3"/>
  <c r="BN684" i="3"/>
  <c r="BN727" i="3"/>
  <c r="BN799" i="3"/>
  <c r="BN831" i="3"/>
  <c r="BN863" i="3"/>
  <c r="CX31" i="3"/>
  <c r="CX63" i="3"/>
  <c r="CX108" i="3"/>
  <c r="BN740" i="3"/>
  <c r="BN782" i="3"/>
  <c r="BN814" i="3"/>
  <c r="BN846" i="3"/>
  <c r="BN878" i="3"/>
  <c r="CX24" i="3"/>
  <c r="CX56" i="3"/>
  <c r="CX79" i="3"/>
  <c r="CX80" i="3"/>
  <c r="CX84" i="3"/>
  <c r="CX95" i="3"/>
  <c r="CX96" i="3"/>
  <c r="CX116" i="3"/>
  <c r="BN471" i="3"/>
  <c r="BN640" i="3"/>
  <c r="BN791" i="3"/>
  <c r="BN823" i="3"/>
  <c r="BN855" i="3"/>
  <c r="CX39" i="3"/>
  <c r="CX103" i="3"/>
  <c r="CX104" i="3"/>
  <c r="BN592" i="3"/>
  <c r="BN680" i="3"/>
  <c r="BN724" i="3"/>
  <c r="BN774" i="3"/>
  <c r="BN806" i="3"/>
  <c r="BN838" i="3"/>
  <c r="BN870" i="3"/>
  <c r="CX16" i="3"/>
  <c r="CX32" i="3"/>
  <c r="CX64" i="3"/>
  <c r="CX111" i="3"/>
  <c r="CX112" i="3"/>
  <c r="BN551" i="3"/>
  <c r="BN647" i="3"/>
  <c r="BN704" i="3"/>
  <c r="BN759" i="3"/>
  <c r="BN783" i="3"/>
  <c r="BN815" i="3"/>
  <c r="BN847" i="3"/>
  <c r="CX47" i="3"/>
  <c r="CX71" i="3"/>
  <c r="CX72" i="3"/>
  <c r="CX76" i="3"/>
  <c r="CX119" i="3"/>
  <c r="CX120" i="3"/>
  <c r="BN364" i="3"/>
  <c r="BN459" i="3"/>
  <c r="BN560" i="3"/>
  <c r="BN687" i="3"/>
  <c r="BN772" i="3"/>
  <c r="BN798" i="3"/>
  <c r="BN830" i="3"/>
  <c r="BN862" i="3"/>
  <c r="CX40" i="3"/>
  <c r="BN515" i="3"/>
  <c r="BN756" i="3"/>
  <c r="BN790" i="3"/>
  <c r="BN854" i="3"/>
  <c r="CX48" i="3"/>
  <c r="CX68" i="3"/>
  <c r="CX100" i="3"/>
  <c r="BN503" i="3"/>
  <c r="BN620" i="3"/>
  <c r="BN711" i="3"/>
  <c r="BN743" i="3"/>
  <c r="BN775" i="3"/>
  <c r="BN807" i="3"/>
  <c r="BN839" i="3"/>
  <c r="BN871" i="3"/>
  <c r="CX23" i="3"/>
  <c r="CX55" i="3"/>
  <c r="CX87" i="3"/>
  <c r="CX88" i="3"/>
  <c r="CX92" i="3"/>
  <c r="BN660" i="3"/>
  <c r="BN822" i="3"/>
  <c r="BN886" i="3"/>
  <c r="G104" i="3"/>
  <c r="Z104" i="3"/>
  <c r="G120" i="3"/>
  <c r="Z120" i="3"/>
  <c r="G136" i="3"/>
  <c r="Z136" i="3"/>
  <c r="G152" i="3"/>
  <c r="Z152" i="3"/>
  <c r="Z168" i="3"/>
  <c r="G168" i="3"/>
  <c r="Z184" i="3"/>
  <c r="G184" i="3"/>
  <c r="G99" i="3"/>
  <c r="Z163" i="3"/>
  <c r="H95" i="3"/>
  <c r="AC95" i="3"/>
  <c r="AC307" i="3"/>
  <c r="I307" i="3"/>
  <c r="AC335" i="3"/>
  <c r="H335" i="3"/>
  <c r="AC359" i="3"/>
  <c r="H359" i="3"/>
  <c r="AC460" i="3"/>
  <c r="I460" i="3"/>
  <c r="AC458" i="3"/>
  <c r="I458" i="3"/>
  <c r="AC272" i="3"/>
  <c r="J272" i="3"/>
  <c r="AC339" i="3"/>
  <c r="H339" i="3"/>
  <c r="AC382" i="3"/>
  <c r="J382" i="3"/>
  <c r="AC465" i="3"/>
  <c r="I465" i="3"/>
  <c r="I500" i="3"/>
  <c r="AC500" i="3"/>
  <c r="I516" i="3"/>
  <c r="AC516" i="3"/>
  <c r="AC261" i="3"/>
  <c r="H261" i="3"/>
  <c r="AC322" i="3"/>
  <c r="I322" i="3"/>
  <c r="AC354" i="3"/>
  <c r="I354" i="3"/>
  <c r="AC285" i="3"/>
  <c r="H285" i="3"/>
  <c r="AC327" i="3"/>
  <c r="I327" i="3"/>
  <c r="AC362" i="3"/>
  <c r="I362" i="3"/>
  <c r="I481" i="3"/>
  <c r="AC481" i="3"/>
  <c r="I565" i="3"/>
  <c r="AC565" i="3"/>
  <c r="AC271" i="3"/>
  <c r="H271" i="3"/>
  <c r="AC337" i="3"/>
  <c r="H337" i="3"/>
  <c r="AC450" i="3"/>
  <c r="I450" i="3"/>
  <c r="AC397" i="3"/>
  <c r="I397" i="3"/>
  <c r="I642" i="3"/>
  <c r="AC642" i="3"/>
  <c r="K866" i="3"/>
  <c r="AC866" i="3"/>
  <c r="I658" i="3"/>
  <c r="AC658" i="3"/>
  <c r="I696" i="3"/>
  <c r="AC696" i="3"/>
  <c r="I704" i="3"/>
  <c r="AC704" i="3"/>
  <c r="I712" i="3"/>
  <c r="AC712" i="3"/>
  <c r="I720" i="3"/>
  <c r="AC720" i="3"/>
  <c r="I728" i="3"/>
  <c r="AC728" i="3"/>
  <c r="I736" i="3"/>
  <c r="AC736" i="3"/>
  <c r="J744" i="3"/>
  <c r="AC744" i="3"/>
  <c r="I752" i="3"/>
  <c r="AC752" i="3"/>
  <c r="I760" i="3"/>
  <c r="AC760" i="3"/>
  <c r="I768" i="3"/>
  <c r="AC768" i="3"/>
  <c r="I778" i="3"/>
  <c r="AC778" i="3"/>
  <c r="K794" i="3"/>
  <c r="AC794" i="3"/>
  <c r="I810" i="3"/>
  <c r="AC810" i="3"/>
  <c r="K826" i="3"/>
  <c r="AC826" i="3"/>
  <c r="I842" i="3"/>
  <c r="AC842" i="3"/>
  <c r="K858" i="3"/>
  <c r="AC858" i="3"/>
  <c r="I693" i="3"/>
  <c r="AC693" i="3"/>
  <c r="I709" i="3"/>
  <c r="AC709" i="3"/>
  <c r="I725" i="3"/>
  <c r="AC725" i="3"/>
  <c r="I741" i="3"/>
  <c r="AC741" i="3"/>
  <c r="I757" i="3"/>
  <c r="AC757" i="3"/>
  <c r="I773" i="3"/>
  <c r="AC773" i="3"/>
  <c r="J800" i="3"/>
  <c r="AC800" i="3"/>
  <c r="I832" i="3"/>
  <c r="AC832" i="3"/>
  <c r="I699" i="3"/>
  <c r="AC699" i="3"/>
  <c r="I715" i="3"/>
  <c r="AC715" i="3"/>
  <c r="I731" i="3"/>
  <c r="AC731" i="3"/>
  <c r="I763" i="3"/>
  <c r="AC763" i="3"/>
  <c r="G38" i="3"/>
  <c r="G25" i="3"/>
  <c r="Z25" i="3"/>
  <c r="AC288" i="3"/>
  <c r="H288" i="3"/>
  <c r="AC421" i="3"/>
  <c r="I421" i="3"/>
  <c r="AC305" i="3"/>
  <c r="I305" i="3"/>
  <c r="AC399" i="3"/>
  <c r="I399" i="3"/>
  <c r="AC464" i="3"/>
  <c r="I464" i="3"/>
  <c r="I836" i="3"/>
  <c r="AC836" i="3"/>
  <c r="G90" i="3"/>
  <c r="Z90" i="3"/>
  <c r="G74" i="3"/>
  <c r="Z74" i="3"/>
  <c r="G58" i="3"/>
  <c r="Z58" i="3"/>
  <c r="G42" i="3"/>
  <c r="Z42" i="3"/>
  <c r="G26" i="3"/>
  <c r="Z26" i="3"/>
  <c r="CG2" i="3"/>
  <c r="CG4" i="3"/>
  <c r="CG8" i="3"/>
  <c r="AU23" i="3"/>
  <c r="AU25" i="3"/>
  <c r="AU27" i="3"/>
  <c r="AU31" i="3"/>
  <c r="AU33" i="3"/>
  <c r="AU35" i="3"/>
  <c r="AU39" i="3"/>
  <c r="AU41" i="3"/>
  <c r="AU43" i="3"/>
  <c r="AU47" i="3"/>
  <c r="AU49" i="3"/>
  <c r="AU51" i="3"/>
  <c r="AU55" i="3"/>
  <c r="AU57" i="3"/>
  <c r="AU59" i="3"/>
  <c r="AU63" i="3"/>
  <c r="AU65" i="3"/>
  <c r="AU67" i="3"/>
  <c r="AU71" i="3"/>
  <c r="AU73" i="3"/>
  <c r="AU75" i="3"/>
  <c r="AU79" i="3"/>
  <c r="AU81" i="3"/>
  <c r="AU83" i="3"/>
  <c r="AU87" i="3"/>
  <c r="AU89" i="3"/>
  <c r="CG7" i="3"/>
  <c r="CG6" i="3"/>
  <c r="AU22" i="3"/>
  <c r="AU26" i="3"/>
  <c r="AU34" i="3"/>
  <c r="AU42" i="3"/>
  <c r="AU50" i="3"/>
  <c r="AU54" i="3"/>
  <c r="AU58" i="3"/>
  <c r="AU66" i="3"/>
  <c r="AU74" i="3"/>
  <c r="AU82" i="3"/>
  <c r="AU86" i="3"/>
  <c r="AU90" i="3"/>
  <c r="AU103" i="3"/>
  <c r="AU111" i="3"/>
  <c r="AU119" i="3"/>
  <c r="AU123" i="3"/>
  <c r="AU127" i="3"/>
  <c r="AU135" i="3"/>
  <c r="AU143" i="3"/>
  <c r="AU151" i="3"/>
  <c r="AU155" i="3"/>
  <c r="AU159" i="3"/>
  <c r="AU167" i="3"/>
  <c r="AU171" i="3"/>
  <c r="AU175" i="3"/>
  <c r="AU183" i="3"/>
  <c r="AU187" i="3"/>
  <c r="AU191" i="3"/>
  <c r="AU197" i="3"/>
  <c r="AU199" i="3"/>
  <c r="AU201" i="3"/>
  <c r="AU203" i="3"/>
  <c r="AU205" i="3"/>
  <c r="AU207" i="3"/>
  <c r="AU209" i="3"/>
  <c r="AU211" i="3"/>
  <c r="AU213" i="3"/>
  <c r="AU215" i="3"/>
  <c r="AU217" i="3"/>
  <c r="AU219" i="3"/>
  <c r="AU221" i="3"/>
  <c r="AU223" i="3"/>
  <c r="AU225" i="3"/>
  <c r="AU227" i="3"/>
  <c r="AU229" i="3"/>
  <c r="AU231" i="3"/>
  <c r="AU233" i="3"/>
  <c r="AU235" i="3"/>
  <c r="AU237" i="3"/>
  <c r="AU239" i="3"/>
  <c r="AU241" i="3"/>
  <c r="AU243" i="3"/>
  <c r="AU245" i="3"/>
  <c r="AU247" i="3"/>
  <c r="AU249" i="3"/>
  <c r="AU251" i="3"/>
  <c r="AU253" i="3"/>
  <c r="AU255" i="3"/>
  <c r="AU95" i="3"/>
  <c r="AU94" i="3"/>
  <c r="CG3" i="3"/>
  <c r="AU24" i="3"/>
  <c r="AU28" i="3"/>
  <c r="AU32" i="3"/>
  <c r="AU36" i="3"/>
  <c r="AU40" i="3"/>
  <c r="AU44" i="3"/>
  <c r="AU48" i="3"/>
  <c r="AU52" i="3"/>
  <c r="AU56" i="3"/>
  <c r="AU60" i="3"/>
  <c r="AU64" i="3"/>
  <c r="AU68" i="3"/>
  <c r="AU72" i="3"/>
  <c r="AU76" i="3"/>
  <c r="AU80" i="3"/>
  <c r="AU84" i="3"/>
  <c r="AU88" i="3"/>
  <c r="AU93" i="3"/>
  <c r="CG5" i="3"/>
  <c r="CG10" i="3"/>
  <c r="AU98" i="3"/>
  <c r="AU100" i="3"/>
  <c r="AU104" i="3"/>
  <c r="AU106" i="3"/>
  <c r="AU108" i="3"/>
  <c r="AU112" i="3"/>
  <c r="AU114" i="3"/>
  <c r="AU116" i="3"/>
  <c r="AU120" i="3"/>
  <c r="AU122" i="3"/>
  <c r="AU124" i="3"/>
  <c r="AU128" i="3"/>
  <c r="AU130" i="3"/>
  <c r="AU132" i="3"/>
  <c r="AU136" i="3"/>
  <c r="AU138" i="3"/>
  <c r="AU140" i="3"/>
  <c r="AU144" i="3"/>
  <c r="AU146" i="3"/>
  <c r="AU148" i="3"/>
  <c r="AU152" i="3"/>
  <c r="AU154" i="3"/>
  <c r="AU156" i="3"/>
  <c r="AU160" i="3"/>
  <c r="AU162" i="3"/>
  <c r="AU164" i="3"/>
  <c r="AU168" i="3"/>
  <c r="AU170" i="3"/>
  <c r="AU172" i="3"/>
  <c r="AU176" i="3"/>
  <c r="AU178" i="3"/>
  <c r="AU180" i="3"/>
  <c r="AU184" i="3"/>
  <c r="AU186" i="3"/>
  <c r="AU188" i="3"/>
  <c r="AU192" i="3"/>
  <c r="AU194" i="3"/>
  <c r="AU196" i="3"/>
  <c r="AU198" i="3"/>
  <c r="AU200" i="3"/>
  <c r="AU202" i="3"/>
  <c r="AU204" i="3"/>
  <c r="AU206" i="3"/>
  <c r="AU208" i="3"/>
  <c r="AU210" i="3"/>
  <c r="AU212" i="3"/>
  <c r="AU214" i="3"/>
  <c r="AU216" i="3"/>
  <c r="AU218" i="3"/>
  <c r="AU220" i="3"/>
  <c r="AU222" i="3"/>
  <c r="AU224" i="3"/>
  <c r="AU226" i="3"/>
  <c r="AU230" i="3"/>
  <c r="AU232" i="3"/>
  <c r="AU234" i="3"/>
  <c r="AU236" i="3"/>
  <c r="AU238" i="3"/>
  <c r="AU240" i="3"/>
  <c r="AU242" i="3"/>
  <c r="AU244" i="3"/>
  <c r="AU246" i="3"/>
  <c r="AU248" i="3"/>
  <c r="AU250" i="3"/>
  <c r="AU252" i="3"/>
  <c r="AU254" i="3"/>
  <c r="AU256" i="3"/>
  <c r="CG9" i="3"/>
  <c r="AU91" i="3"/>
  <c r="AU257" i="3"/>
  <c r="AU265" i="3"/>
  <c r="AU273" i="3"/>
  <c r="AU281" i="3"/>
  <c r="AU289" i="3"/>
  <c r="AU297" i="3"/>
  <c r="AU305" i="3"/>
  <c r="AU313" i="3"/>
  <c r="AU357" i="3"/>
  <c r="AU260" i="3"/>
  <c r="AU268" i="3"/>
  <c r="AU276" i="3"/>
  <c r="AU284" i="3"/>
  <c r="AU292" i="3"/>
  <c r="AU300" i="3"/>
  <c r="AU308" i="3"/>
  <c r="AU316" i="3"/>
  <c r="AU258" i="3"/>
  <c r="AU266" i="3"/>
  <c r="AU274" i="3"/>
  <c r="AU282" i="3"/>
  <c r="AU290" i="3"/>
  <c r="AU298" i="3"/>
  <c r="AU306" i="3"/>
  <c r="AU314" i="3"/>
  <c r="AU261" i="3"/>
  <c r="AU269" i="3"/>
  <c r="AU277" i="3"/>
  <c r="AU285" i="3"/>
  <c r="AU293" i="3"/>
  <c r="AU301" i="3"/>
  <c r="AU309" i="3"/>
  <c r="AU317" i="3"/>
  <c r="AU368" i="3"/>
  <c r="AU393" i="3"/>
  <c r="AU395" i="3"/>
  <c r="AU397" i="3"/>
  <c r="AU399" i="3"/>
  <c r="AU401" i="3"/>
  <c r="AU403" i="3"/>
  <c r="AU405" i="3"/>
  <c r="AU407" i="3"/>
  <c r="AU409" i="3"/>
  <c r="AU411" i="3"/>
  <c r="AU413" i="3"/>
  <c r="AU415" i="3"/>
  <c r="AU417" i="3"/>
  <c r="AU419" i="3"/>
  <c r="AU421" i="3"/>
  <c r="AU423" i="3"/>
  <c r="AU425" i="3"/>
  <c r="AU427" i="3"/>
  <c r="AU429" i="3"/>
  <c r="AU431" i="3"/>
  <c r="AU433" i="3"/>
  <c r="AU435" i="3"/>
  <c r="AU437" i="3"/>
  <c r="AU439" i="3"/>
  <c r="AU441" i="3"/>
  <c r="AU443" i="3"/>
  <c r="AU264" i="3"/>
  <c r="AU272" i="3"/>
  <c r="AU280" i="3"/>
  <c r="AU288" i="3"/>
  <c r="AU296" i="3"/>
  <c r="AU304" i="3"/>
  <c r="AU312" i="3"/>
  <c r="AU259" i="3"/>
  <c r="AU267" i="3"/>
  <c r="AU275" i="3"/>
  <c r="AU283" i="3"/>
  <c r="AU291" i="3"/>
  <c r="AU299" i="3"/>
  <c r="AU307" i="3"/>
  <c r="AU315" i="3"/>
  <c r="AU320" i="3"/>
  <c r="AU322" i="3"/>
  <c r="AU324" i="3"/>
  <c r="AU326" i="3"/>
  <c r="AU328" i="3"/>
  <c r="AU330" i="3"/>
  <c r="AU332" i="3"/>
  <c r="AU334" i="3"/>
  <c r="AU336" i="3"/>
  <c r="AU338" i="3"/>
  <c r="AU340" i="3"/>
  <c r="AU342" i="3"/>
  <c r="AU344" i="3"/>
  <c r="AU346" i="3"/>
  <c r="AU348" i="3"/>
  <c r="AU350" i="3"/>
  <c r="AU352" i="3"/>
  <c r="AU354" i="3"/>
  <c r="AU356" i="3"/>
  <c r="AU359" i="3"/>
  <c r="AU361" i="3"/>
  <c r="AU363" i="3"/>
  <c r="AU365" i="3"/>
  <c r="AU369" i="3"/>
  <c r="AU371" i="3"/>
  <c r="AU373" i="3"/>
  <c r="AU375" i="3"/>
  <c r="AU377" i="3"/>
  <c r="AU379" i="3"/>
  <c r="AU381" i="3"/>
  <c r="AU383" i="3"/>
  <c r="AU385" i="3"/>
  <c r="AU387" i="3"/>
  <c r="AU389" i="3"/>
  <c r="AU391" i="3"/>
  <c r="AU446" i="3"/>
  <c r="AU448" i="3"/>
  <c r="AU450" i="3"/>
  <c r="AU452" i="3"/>
  <c r="AU454" i="3"/>
  <c r="AU456" i="3"/>
  <c r="AU458" i="3"/>
  <c r="AU460" i="3"/>
  <c r="AU462" i="3"/>
  <c r="AU464" i="3"/>
  <c r="AU466" i="3"/>
  <c r="AU469" i="3"/>
  <c r="AU471" i="3"/>
  <c r="AU473" i="3"/>
  <c r="AU475" i="3"/>
  <c r="AU477" i="3"/>
  <c r="AU479" i="3"/>
  <c r="AU481" i="3"/>
  <c r="AU483" i="3"/>
  <c r="AU485" i="3"/>
  <c r="AU487" i="3"/>
  <c r="AU489" i="3"/>
  <c r="AU491" i="3"/>
  <c r="AU493" i="3"/>
  <c r="AU495" i="3"/>
  <c r="AU497" i="3"/>
  <c r="AU499" i="3"/>
  <c r="AU501" i="3"/>
  <c r="AU503" i="3"/>
  <c r="AU505" i="3"/>
  <c r="AU507" i="3"/>
  <c r="AU509" i="3"/>
  <c r="AU511" i="3"/>
  <c r="AU513" i="3"/>
  <c r="AU515" i="3"/>
  <c r="AU517" i="3"/>
  <c r="AU519" i="3"/>
  <c r="AU521" i="3"/>
  <c r="AU523" i="3"/>
  <c r="AU525" i="3"/>
  <c r="AU527" i="3"/>
  <c r="AU529" i="3"/>
  <c r="AU271" i="3"/>
  <c r="AU302" i="3"/>
  <c r="AU331" i="3"/>
  <c r="AU347" i="3"/>
  <c r="AU364" i="3"/>
  <c r="AU366" i="3"/>
  <c r="AU370" i="3"/>
  <c r="AU378" i="3"/>
  <c r="AU386" i="3"/>
  <c r="AU396" i="3"/>
  <c r="AU412" i="3"/>
  <c r="AU426" i="3"/>
  <c r="AU442" i="3"/>
  <c r="AU457" i="3"/>
  <c r="AU472" i="3"/>
  <c r="AU262" i="3"/>
  <c r="AU295" i="3"/>
  <c r="AU325" i="3"/>
  <c r="AU341" i="3"/>
  <c r="AU360" i="3"/>
  <c r="AU398" i="3"/>
  <c r="AU414" i="3"/>
  <c r="AU436" i="3"/>
  <c r="AU455" i="3"/>
  <c r="AU467" i="3"/>
  <c r="AU470" i="3"/>
  <c r="AU531" i="3"/>
  <c r="AU533" i="3"/>
  <c r="AU535" i="3"/>
  <c r="AU537" i="3"/>
  <c r="AU539" i="3"/>
  <c r="AU543" i="3"/>
  <c r="AU545" i="3"/>
  <c r="AU547" i="3"/>
  <c r="AU558" i="3"/>
  <c r="AU286" i="3"/>
  <c r="AU319" i="3"/>
  <c r="AU335" i="3"/>
  <c r="AU351" i="3"/>
  <c r="AU372" i="3"/>
  <c r="AU380" i="3"/>
  <c r="AU388" i="3"/>
  <c r="AU400" i="3"/>
  <c r="AU416" i="3"/>
  <c r="AU430" i="3"/>
  <c r="AU453" i="3"/>
  <c r="AU468" i="3"/>
  <c r="AU279" i="3"/>
  <c r="AU310" i="3"/>
  <c r="AU329" i="3"/>
  <c r="AU345" i="3"/>
  <c r="AU402" i="3"/>
  <c r="AU418" i="3"/>
  <c r="AU424" i="3"/>
  <c r="AU440" i="3"/>
  <c r="AU451" i="3"/>
  <c r="AU478" i="3"/>
  <c r="AU482" i="3"/>
  <c r="AU548" i="3"/>
  <c r="AU550" i="3"/>
  <c r="AU552" i="3"/>
  <c r="AU554" i="3"/>
  <c r="AU556" i="3"/>
  <c r="AU561" i="3"/>
  <c r="AU563" i="3"/>
  <c r="AU565" i="3"/>
  <c r="AU567" i="3"/>
  <c r="AU569" i="3"/>
  <c r="AU571" i="3"/>
  <c r="AU573" i="3"/>
  <c r="AU575" i="3"/>
  <c r="AU577" i="3"/>
  <c r="AU581" i="3"/>
  <c r="AU585" i="3"/>
  <c r="AU589" i="3"/>
  <c r="AU593" i="3"/>
  <c r="AU597" i="3"/>
  <c r="AU601" i="3"/>
  <c r="AU605" i="3"/>
  <c r="AU609" i="3"/>
  <c r="AU613" i="3"/>
  <c r="AU617" i="3"/>
  <c r="AU621" i="3"/>
  <c r="AU625" i="3"/>
  <c r="AU629" i="3"/>
  <c r="AU633" i="3"/>
  <c r="AU637" i="3"/>
  <c r="AU639" i="3"/>
  <c r="AU641" i="3"/>
  <c r="AU643" i="3"/>
  <c r="AU645" i="3"/>
  <c r="AU647" i="3"/>
  <c r="AU649" i="3"/>
  <c r="AU651" i="3"/>
  <c r="AU653" i="3"/>
  <c r="AU655" i="3"/>
  <c r="AU657" i="3"/>
  <c r="AU659" i="3"/>
  <c r="AU661" i="3"/>
  <c r="AU663" i="3"/>
  <c r="AU665" i="3"/>
  <c r="AU667" i="3"/>
  <c r="AU669" i="3"/>
  <c r="AU671" i="3"/>
  <c r="AU673" i="3"/>
  <c r="AU675" i="3"/>
  <c r="AU677" i="3"/>
  <c r="AU679" i="3"/>
  <c r="AU681" i="3"/>
  <c r="AU683" i="3"/>
  <c r="AU270" i="3"/>
  <c r="AU303" i="3"/>
  <c r="AU323" i="3"/>
  <c r="AU339" i="3"/>
  <c r="AU355" i="3"/>
  <c r="AU358" i="3"/>
  <c r="AU374" i="3"/>
  <c r="AU382" i="3"/>
  <c r="AU390" i="3"/>
  <c r="AU404" i="3"/>
  <c r="AU420" i="3"/>
  <c r="AU434" i="3"/>
  <c r="AU449" i="3"/>
  <c r="AU465" i="3"/>
  <c r="AU486" i="3"/>
  <c r="AU488" i="3"/>
  <c r="AU490" i="3"/>
  <c r="AU492" i="3"/>
  <c r="AU494" i="3"/>
  <c r="AU496" i="3"/>
  <c r="AU498" i="3"/>
  <c r="AU500" i="3"/>
  <c r="AU502" i="3"/>
  <c r="AU504" i="3"/>
  <c r="AU506" i="3"/>
  <c r="AU508" i="3"/>
  <c r="AU510" i="3"/>
  <c r="AU512" i="3"/>
  <c r="AU514" i="3"/>
  <c r="AU516" i="3"/>
  <c r="AU518" i="3"/>
  <c r="AU520" i="3"/>
  <c r="AU522" i="3"/>
  <c r="AU524" i="3"/>
  <c r="AU526" i="3"/>
  <c r="AU528" i="3"/>
  <c r="AU263" i="3"/>
  <c r="AU294" i="3"/>
  <c r="AU333" i="3"/>
  <c r="AU349" i="3"/>
  <c r="AU406" i="3"/>
  <c r="AU428" i="3"/>
  <c r="AU444" i="3"/>
  <c r="AU447" i="3"/>
  <c r="AU463" i="3"/>
  <c r="AU530" i="3"/>
  <c r="AU532" i="3"/>
  <c r="AU534" i="3"/>
  <c r="AU536" i="3"/>
  <c r="AU538" i="3"/>
  <c r="AU540" i="3"/>
  <c r="AU542" i="3"/>
  <c r="AU546" i="3"/>
  <c r="AU557" i="3"/>
  <c r="AU559" i="3"/>
  <c r="AU384" i="3"/>
  <c r="AU638" i="3"/>
  <c r="AU654" i="3"/>
  <c r="AU670" i="3"/>
  <c r="AU690" i="3"/>
  <c r="AU278" i="3"/>
  <c r="AU362" i="3"/>
  <c r="AU367" i="3"/>
  <c r="AU648" i="3"/>
  <c r="AU664" i="3"/>
  <c r="AU680" i="3"/>
  <c r="AU689" i="3"/>
  <c r="AU876" i="3"/>
  <c r="AU885" i="3"/>
  <c r="CG11" i="3"/>
  <c r="AU327" i="3"/>
  <c r="AU343" i="3"/>
  <c r="AU408" i="3"/>
  <c r="AU422" i="3"/>
  <c r="AU432" i="3"/>
  <c r="AU642" i="3"/>
  <c r="AU658" i="3"/>
  <c r="AU674" i="3"/>
  <c r="AU688" i="3"/>
  <c r="AU392" i="3"/>
  <c r="AU549" i="3"/>
  <c r="AU553" i="3"/>
  <c r="AU562" i="3"/>
  <c r="AU566" i="3"/>
  <c r="AU570" i="3"/>
  <c r="AU636" i="3"/>
  <c r="AU652" i="3"/>
  <c r="AU668" i="3"/>
  <c r="AU684" i="3"/>
  <c r="AU687" i="3"/>
  <c r="AU693" i="3"/>
  <c r="AU695" i="3"/>
  <c r="AU697" i="3"/>
  <c r="AU699" i="3"/>
  <c r="AU701" i="3"/>
  <c r="AU703" i="3"/>
  <c r="AU705" i="3"/>
  <c r="AU707" i="3"/>
  <c r="AU709" i="3"/>
  <c r="AU711" i="3"/>
  <c r="AU713" i="3"/>
  <c r="AU715" i="3"/>
  <c r="AU717" i="3"/>
  <c r="AU719" i="3"/>
  <c r="AU721" i="3"/>
  <c r="AU723" i="3"/>
  <c r="AU725" i="3"/>
  <c r="AU727" i="3"/>
  <c r="AU729" i="3"/>
  <c r="AU731" i="3"/>
  <c r="AU733" i="3"/>
  <c r="AU735" i="3"/>
  <c r="AU737" i="3"/>
  <c r="AU739" i="3"/>
  <c r="AU741" i="3"/>
  <c r="AU743" i="3"/>
  <c r="AU745" i="3"/>
  <c r="AU747" i="3"/>
  <c r="AU749" i="3"/>
  <c r="AU751" i="3"/>
  <c r="AU753" i="3"/>
  <c r="AU755" i="3"/>
  <c r="AU757" i="3"/>
  <c r="AU759" i="3"/>
  <c r="AU761" i="3"/>
  <c r="AU763" i="3"/>
  <c r="AU765" i="3"/>
  <c r="AU767" i="3"/>
  <c r="AU769" i="3"/>
  <c r="AU771" i="3"/>
  <c r="AU773" i="3"/>
  <c r="AU775" i="3"/>
  <c r="AU777" i="3"/>
  <c r="AU779" i="3"/>
  <c r="AU781" i="3"/>
  <c r="AU783" i="3"/>
  <c r="AU785" i="3"/>
  <c r="AU787" i="3"/>
  <c r="AU789" i="3"/>
  <c r="AU791" i="3"/>
  <c r="AU793" i="3"/>
  <c r="AU795" i="3"/>
  <c r="AU797" i="3"/>
  <c r="AU799" i="3"/>
  <c r="AU801" i="3"/>
  <c r="AU803" i="3"/>
  <c r="AU805" i="3"/>
  <c r="AU807" i="3"/>
  <c r="AU809" i="3"/>
  <c r="AU811" i="3"/>
  <c r="AU813" i="3"/>
  <c r="AU815" i="3"/>
  <c r="AU817" i="3"/>
  <c r="AU819" i="3"/>
  <c r="AU823" i="3"/>
  <c r="AU825" i="3"/>
  <c r="AU827" i="3"/>
  <c r="AU829" i="3"/>
  <c r="AU831" i="3"/>
  <c r="AU833" i="3"/>
  <c r="AU835" i="3"/>
  <c r="AU837" i="3"/>
  <c r="AU839" i="3"/>
  <c r="AU841" i="3"/>
  <c r="AU843" i="3"/>
  <c r="AU845" i="3"/>
  <c r="AU847" i="3"/>
  <c r="AU849" i="3"/>
  <c r="AU851" i="3"/>
  <c r="AU853" i="3"/>
  <c r="AU855" i="3"/>
  <c r="AU857" i="3"/>
  <c r="AU859" i="3"/>
  <c r="AU861" i="3"/>
  <c r="AU863" i="3"/>
  <c r="AU865" i="3"/>
  <c r="AU870" i="3"/>
  <c r="AU887" i="3"/>
  <c r="AU287" i="3"/>
  <c r="AU318" i="3"/>
  <c r="AU394" i="3"/>
  <c r="AU410" i="3"/>
  <c r="AU438" i="3"/>
  <c r="AU459" i="3"/>
  <c r="AU474" i="3"/>
  <c r="AU646" i="3"/>
  <c r="AU662" i="3"/>
  <c r="AU678" i="3"/>
  <c r="AU686" i="3"/>
  <c r="AU871" i="3"/>
  <c r="AU888" i="3"/>
  <c r="AU321" i="3"/>
  <c r="AU337" i="3"/>
  <c r="AU353" i="3"/>
  <c r="AU376" i="3"/>
  <c r="AU445" i="3"/>
  <c r="AU484" i="3"/>
  <c r="AU640" i="3"/>
  <c r="AU656" i="3"/>
  <c r="AU672" i="3"/>
  <c r="AU685" i="3"/>
  <c r="AU480" i="3"/>
  <c r="AU650" i="3"/>
  <c r="AU666" i="3"/>
  <c r="AU682" i="3"/>
  <c r="AU873" i="3"/>
  <c r="AU564" i="3"/>
  <c r="AU578" i="3"/>
  <c r="AU586" i="3"/>
  <c r="AU594" i="3"/>
  <c r="AU602" i="3"/>
  <c r="AU610" i="3"/>
  <c r="AU618" i="3"/>
  <c r="AU626" i="3"/>
  <c r="AU634" i="3"/>
  <c r="AU676" i="3"/>
  <c r="AU883" i="3"/>
  <c r="AU311" i="3"/>
  <c r="AU568" i="3"/>
  <c r="AU691" i="3"/>
  <c r="AU776" i="3"/>
  <c r="AU780" i="3"/>
  <c r="AU784" i="3"/>
  <c r="AU788" i="3"/>
  <c r="AU792" i="3"/>
  <c r="AU796" i="3"/>
  <c r="AU800" i="3"/>
  <c r="AU804" i="3"/>
  <c r="AU808" i="3"/>
  <c r="AU812" i="3"/>
  <c r="AU816" i="3"/>
  <c r="AU820" i="3"/>
  <c r="AU824" i="3"/>
  <c r="AU828" i="3"/>
  <c r="AU832" i="3"/>
  <c r="AU836" i="3"/>
  <c r="AU840" i="3"/>
  <c r="AU844" i="3"/>
  <c r="AU848" i="3"/>
  <c r="AU852" i="3"/>
  <c r="AU856" i="3"/>
  <c r="AU860" i="3"/>
  <c r="AU864" i="3"/>
  <c r="AU476" i="3"/>
  <c r="AU551" i="3"/>
  <c r="AU574" i="3"/>
  <c r="AU582" i="3"/>
  <c r="AU590" i="3"/>
  <c r="AU598" i="3"/>
  <c r="AU606" i="3"/>
  <c r="AU614" i="3"/>
  <c r="AU622" i="3"/>
  <c r="AU630" i="3"/>
  <c r="AU572" i="3"/>
  <c r="AU580" i="3"/>
  <c r="AU588" i="3"/>
  <c r="AU596" i="3"/>
  <c r="AU604" i="3"/>
  <c r="AU612" i="3"/>
  <c r="AU620" i="3"/>
  <c r="AU628" i="3"/>
  <c r="AU874" i="3"/>
  <c r="AU881" i="3"/>
  <c r="AU461" i="3"/>
  <c r="AU555" i="3"/>
  <c r="AU692" i="3"/>
  <c r="AU694" i="3"/>
  <c r="AU696" i="3"/>
  <c r="AU698" i="3"/>
  <c r="AU700" i="3"/>
  <c r="AU702" i="3"/>
  <c r="AU704" i="3"/>
  <c r="AU706" i="3"/>
  <c r="AU708" i="3"/>
  <c r="AU710" i="3"/>
  <c r="AU712" i="3"/>
  <c r="AU714" i="3"/>
  <c r="AU716" i="3"/>
  <c r="AU718" i="3"/>
  <c r="AU720" i="3"/>
  <c r="AU722" i="3"/>
  <c r="AU724" i="3"/>
  <c r="AU726" i="3"/>
  <c r="AU728" i="3"/>
  <c r="AU730" i="3"/>
  <c r="AU732" i="3"/>
  <c r="AU734" i="3"/>
  <c r="AU736" i="3"/>
  <c r="AU738" i="3"/>
  <c r="AU740" i="3"/>
  <c r="AU742" i="3"/>
  <c r="AU744" i="3"/>
  <c r="AU746" i="3"/>
  <c r="AU748" i="3"/>
  <c r="AU750" i="3"/>
  <c r="AU752" i="3"/>
  <c r="AU754" i="3"/>
  <c r="AU756" i="3"/>
  <c r="AU758" i="3"/>
  <c r="AU760" i="3"/>
  <c r="AU762" i="3"/>
  <c r="AU764" i="3"/>
  <c r="AU766" i="3"/>
  <c r="AU768" i="3"/>
  <c r="AU770" i="3"/>
  <c r="AU772" i="3"/>
  <c r="AU774" i="3"/>
  <c r="AU778" i="3"/>
  <c r="AU782" i="3"/>
  <c r="AU786" i="3"/>
  <c r="AU790" i="3"/>
  <c r="AU794" i="3"/>
  <c r="AU798" i="3"/>
  <c r="AU802" i="3"/>
  <c r="AU806" i="3"/>
  <c r="AU810" i="3"/>
  <c r="AU814" i="3"/>
  <c r="AU818" i="3"/>
  <c r="AU822" i="3"/>
  <c r="AU826" i="3"/>
  <c r="AU830" i="3"/>
  <c r="AU834" i="3"/>
  <c r="AU838" i="3"/>
  <c r="AU842" i="3"/>
  <c r="AU846" i="3"/>
  <c r="AU850" i="3"/>
  <c r="AU854" i="3"/>
  <c r="AU858" i="3"/>
  <c r="AU889" i="3"/>
  <c r="AU560" i="3"/>
  <c r="AU592" i="3"/>
  <c r="AU624" i="3"/>
  <c r="AU877" i="3"/>
  <c r="AU600" i="3"/>
  <c r="AU632" i="3"/>
  <c r="AU862" i="3"/>
  <c r="AU644" i="3"/>
  <c r="AU878" i="3"/>
  <c r="AU576" i="3"/>
  <c r="AU608" i="3"/>
  <c r="AU866" i="3"/>
  <c r="AU886" i="3"/>
  <c r="AU616" i="3"/>
  <c r="AU869" i="3"/>
  <c r="AU867" i="3"/>
  <c r="CG16" i="3"/>
  <c r="CG24" i="3"/>
  <c r="CG32" i="3"/>
  <c r="CG40" i="3"/>
  <c r="CG48" i="3"/>
  <c r="CG56" i="3"/>
  <c r="CG64" i="3"/>
  <c r="CG72" i="3"/>
  <c r="CG80" i="3"/>
  <c r="CG88" i="3"/>
  <c r="CG96" i="3"/>
  <c r="CG104" i="3"/>
  <c r="CG112" i="3"/>
  <c r="CG120" i="3"/>
  <c r="CG23" i="3"/>
  <c r="CG31" i="3"/>
  <c r="CG39" i="3"/>
  <c r="CG47" i="3"/>
  <c r="CG55" i="3"/>
  <c r="CG63" i="3"/>
  <c r="CG71" i="3"/>
  <c r="CG79" i="3"/>
  <c r="CG87" i="3"/>
  <c r="CG95" i="3"/>
  <c r="CG103" i="3"/>
  <c r="CG111" i="3"/>
  <c r="CG119" i="3"/>
  <c r="CG12" i="3"/>
  <c r="CG22" i="3"/>
  <c r="CG30" i="3"/>
  <c r="CG38" i="3"/>
  <c r="CG46" i="3"/>
  <c r="CG54" i="3"/>
  <c r="CG62" i="3"/>
  <c r="AU660" i="3"/>
  <c r="CG17" i="3"/>
  <c r="CG21" i="3"/>
  <c r="CG29" i="3"/>
  <c r="CG37" i="3"/>
  <c r="CG45" i="3"/>
  <c r="CG53" i="3"/>
  <c r="CG61" i="3"/>
  <c r="CG69" i="3"/>
  <c r="CG77" i="3"/>
  <c r="CG85" i="3"/>
  <c r="CG93" i="3"/>
  <c r="CG101" i="3"/>
  <c r="CG109" i="3"/>
  <c r="CG117" i="3"/>
  <c r="CG13" i="3"/>
  <c r="CG20" i="3"/>
  <c r="CG28" i="3"/>
  <c r="CG36" i="3"/>
  <c r="CG44" i="3"/>
  <c r="CG52" i="3"/>
  <c r="CG60" i="3"/>
  <c r="CG68" i="3"/>
  <c r="CG76" i="3"/>
  <c r="CG84" i="3"/>
  <c r="CG92" i="3"/>
  <c r="CG100" i="3"/>
  <c r="CG108" i="3"/>
  <c r="CG116" i="3"/>
  <c r="CG14" i="3"/>
  <c r="CG15" i="3"/>
  <c r="CG18" i="3"/>
  <c r="CG19" i="3"/>
  <c r="CG27" i="3"/>
  <c r="CG35" i="3"/>
  <c r="CG43" i="3"/>
  <c r="CG51" i="3"/>
  <c r="CG59" i="3"/>
  <c r="CG67" i="3"/>
  <c r="CG75" i="3"/>
  <c r="CG83" i="3"/>
  <c r="CG91" i="3"/>
  <c r="CG99" i="3"/>
  <c r="CG107" i="3"/>
  <c r="CG115" i="3"/>
  <c r="AU584" i="3"/>
  <c r="CG106" i="3"/>
  <c r="CG113" i="3"/>
  <c r="CG34" i="3"/>
  <c r="CG49" i="3"/>
  <c r="CG66" i="3"/>
  <c r="CG73" i="3"/>
  <c r="CG114" i="3"/>
  <c r="CG121" i="3"/>
  <c r="CG74" i="3"/>
  <c r="CG78" i="3"/>
  <c r="CG122" i="3"/>
  <c r="CG25" i="3"/>
  <c r="CG42" i="3"/>
  <c r="CG57" i="3"/>
  <c r="CG89" i="3"/>
  <c r="CG90" i="3"/>
  <c r="CG94" i="3"/>
  <c r="CG33" i="3"/>
  <c r="CG50" i="3"/>
  <c r="CG65" i="3"/>
  <c r="CG70" i="3"/>
  <c r="CG102" i="3"/>
  <c r="CG82" i="3"/>
  <c r="CG86" i="3"/>
  <c r="CG98" i="3"/>
  <c r="CG105" i="3"/>
  <c r="CG118" i="3"/>
  <c r="CG81" i="3"/>
  <c r="CG97" i="3"/>
  <c r="CG110" i="3"/>
  <c r="CG26" i="3"/>
  <c r="CG41" i="3"/>
  <c r="CG58" i="3"/>
  <c r="G106" i="3"/>
  <c r="Z106" i="3"/>
  <c r="G122" i="3"/>
  <c r="Z122" i="3"/>
  <c r="G138" i="3"/>
  <c r="Z138" i="3"/>
  <c r="G154" i="3"/>
  <c r="Z154" i="3"/>
  <c r="Z170" i="3"/>
  <c r="G170" i="3"/>
  <c r="Z186" i="3"/>
  <c r="G186" i="3"/>
  <c r="G889" i="3"/>
  <c r="Z889" i="3"/>
  <c r="G49" i="3"/>
  <c r="Z49" i="3"/>
  <c r="G81" i="3"/>
  <c r="Z81" i="3"/>
  <c r="AC267" i="3"/>
  <c r="I267" i="3"/>
  <c r="AC94" i="3"/>
  <c r="H94" i="3"/>
  <c r="AC262" i="3"/>
  <c r="H262" i="3"/>
  <c r="AC330" i="3"/>
  <c r="I330" i="3"/>
  <c r="AC286" i="3"/>
  <c r="H286" i="3"/>
  <c r="AC317" i="3"/>
  <c r="I317" i="3"/>
  <c r="AC310" i="3"/>
  <c r="I310" i="3"/>
  <c r="AC345" i="3"/>
  <c r="I345" i="3"/>
  <c r="AC303" i="3"/>
  <c r="I303" i="3"/>
  <c r="AC486" i="3"/>
  <c r="I486" i="3"/>
  <c r="AC502" i="3"/>
  <c r="I502" i="3"/>
  <c r="AC518" i="3"/>
  <c r="I518" i="3"/>
  <c r="AC296" i="3"/>
  <c r="I296" i="3"/>
  <c r="AC347" i="3"/>
  <c r="I347" i="3"/>
  <c r="AC386" i="3"/>
  <c r="I386" i="3"/>
  <c r="AC289" i="3"/>
  <c r="H289" i="3"/>
  <c r="AC326" i="3"/>
  <c r="I326" i="3"/>
  <c r="I820" i="3"/>
  <c r="AC820" i="3"/>
  <c r="I780" i="3"/>
  <c r="AC780" i="3"/>
  <c r="K844" i="3"/>
  <c r="AC844" i="3"/>
  <c r="G88" i="3"/>
  <c r="Z88" i="3"/>
  <c r="G72" i="3"/>
  <c r="Z72" i="3"/>
  <c r="G56" i="3"/>
  <c r="Z56" i="3"/>
  <c r="G40" i="3"/>
  <c r="Z40" i="3"/>
  <c r="G24" i="3"/>
  <c r="Z24" i="3"/>
  <c r="G108" i="3"/>
  <c r="Z108" i="3"/>
  <c r="G124" i="3"/>
  <c r="Z124" i="3"/>
  <c r="G140" i="3"/>
  <c r="Z140" i="3"/>
  <c r="G156" i="3"/>
  <c r="Z156" i="3"/>
  <c r="Z172" i="3"/>
  <c r="G172" i="3"/>
  <c r="Z188" i="3"/>
  <c r="G188" i="3"/>
  <c r="Z85" i="3"/>
  <c r="G103" i="3"/>
  <c r="Z103" i="3"/>
  <c r="G119" i="3"/>
  <c r="Z119" i="3"/>
  <c r="G135" i="3"/>
  <c r="Z135" i="3"/>
  <c r="G151" i="3"/>
  <c r="Z151" i="3"/>
  <c r="G167" i="3"/>
  <c r="Z167" i="3"/>
  <c r="G183" i="3"/>
  <c r="Z183" i="3"/>
  <c r="AC291" i="3"/>
  <c r="H291" i="3"/>
  <c r="AC315" i="3"/>
  <c r="I315" i="3"/>
  <c r="AC293" i="3"/>
  <c r="H293" i="3"/>
  <c r="AC340" i="3"/>
  <c r="I340" i="3"/>
  <c r="AC373" i="3"/>
  <c r="I373" i="3"/>
  <c r="I475" i="3"/>
  <c r="AC475" i="3"/>
  <c r="AC277" i="3"/>
  <c r="J277" i="3"/>
  <c r="I473" i="3"/>
  <c r="AC473" i="3"/>
  <c r="AC281" i="3"/>
  <c r="H281" i="3"/>
  <c r="AC344" i="3"/>
  <c r="I344" i="3"/>
  <c r="AC383" i="3"/>
  <c r="I383" i="3"/>
  <c r="I488" i="3"/>
  <c r="AC488" i="3"/>
  <c r="I504" i="3"/>
  <c r="AC504" i="3"/>
  <c r="I520" i="3"/>
  <c r="AC520" i="3"/>
  <c r="AC263" i="3"/>
  <c r="J263" i="3"/>
  <c r="AC333" i="3"/>
  <c r="I333" i="3"/>
  <c r="AC447" i="3"/>
  <c r="I447" i="3"/>
  <c r="AC287" i="3"/>
  <c r="H287" i="3"/>
  <c r="AC332" i="3"/>
  <c r="I332" i="3"/>
  <c r="AC363" i="3"/>
  <c r="I363" i="3"/>
  <c r="AC414" i="3"/>
  <c r="I414" i="3"/>
  <c r="AC320" i="3"/>
  <c r="H320" i="3"/>
  <c r="AC469" i="3"/>
  <c r="I469" i="3"/>
  <c r="AC456" i="3"/>
  <c r="I456" i="3"/>
  <c r="AC276" i="3"/>
  <c r="J276" i="3"/>
  <c r="I552" i="3"/>
  <c r="AC552" i="3"/>
  <c r="I569" i="3"/>
  <c r="AC569" i="3"/>
  <c r="AC298" i="3"/>
  <c r="I298" i="3"/>
  <c r="AC353" i="3"/>
  <c r="I353" i="3"/>
  <c r="AC413" i="3"/>
  <c r="I413" i="3"/>
  <c r="AC466" i="3"/>
  <c r="I466" i="3"/>
  <c r="I539" i="3"/>
  <c r="AC539" i="3"/>
  <c r="AC862" i="3"/>
  <c r="K862" i="3"/>
  <c r="I472" i="3"/>
  <c r="I554" i="3"/>
  <c r="AC554" i="3"/>
  <c r="I698" i="3"/>
  <c r="AC698" i="3"/>
  <c r="I706" i="3"/>
  <c r="AC706" i="3"/>
  <c r="I714" i="3"/>
  <c r="AC714" i="3"/>
  <c r="I722" i="3"/>
  <c r="AC722" i="3"/>
  <c r="I730" i="3"/>
  <c r="AC730" i="3"/>
  <c r="I738" i="3"/>
  <c r="AC738" i="3"/>
  <c r="I746" i="3"/>
  <c r="AC746" i="3"/>
  <c r="I754" i="3"/>
  <c r="AC754" i="3"/>
  <c r="I762" i="3"/>
  <c r="AC762" i="3"/>
  <c r="I770" i="3"/>
  <c r="AC770" i="3"/>
  <c r="I782" i="3"/>
  <c r="AC782" i="3"/>
  <c r="I798" i="3"/>
  <c r="AC798" i="3"/>
  <c r="I814" i="3"/>
  <c r="AC814" i="3"/>
  <c r="I830" i="3"/>
  <c r="AC830" i="3"/>
  <c r="K846" i="3"/>
  <c r="AC846" i="3"/>
  <c r="I483" i="3"/>
  <c r="AC483" i="3"/>
  <c r="I697" i="3"/>
  <c r="AC697" i="3"/>
  <c r="I713" i="3"/>
  <c r="AC713" i="3"/>
  <c r="J729" i="3"/>
  <c r="AC729" i="3"/>
  <c r="I745" i="3"/>
  <c r="AC745" i="3"/>
  <c r="I761" i="3"/>
  <c r="AC761" i="3"/>
  <c r="I776" i="3"/>
  <c r="AC776" i="3"/>
  <c r="K808" i="3"/>
  <c r="AC808" i="3"/>
  <c r="K840" i="3"/>
  <c r="AC840" i="3"/>
  <c r="I688" i="3"/>
  <c r="AC688" i="3"/>
  <c r="I703" i="3"/>
  <c r="AC703" i="3"/>
  <c r="I719" i="3"/>
  <c r="AC719" i="3"/>
  <c r="I735" i="3"/>
  <c r="AC735" i="3"/>
  <c r="I751" i="3"/>
  <c r="AC751" i="3"/>
  <c r="I767" i="3"/>
  <c r="AC767" i="3"/>
  <c r="BC896" i="3"/>
  <c r="BB896" i="3"/>
  <c r="BA896" i="3"/>
  <c r="CM7" i="3"/>
  <c r="CL7" i="3"/>
  <c r="CJ7" i="3"/>
  <c r="CN7" i="3"/>
  <c r="AC188" i="3"/>
  <c r="H188" i="3"/>
  <c r="CF25" i="3"/>
  <c r="CE25" i="3"/>
  <c r="CD25" i="3"/>
  <c r="CC25" i="3"/>
  <c r="CB25" i="3"/>
  <c r="CA25" i="3"/>
  <c r="BZ25" i="3"/>
  <c r="BY25" i="3"/>
  <c r="BX25" i="3"/>
  <c r="CF92" i="3"/>
  <c r="CE92" i="3"/>
  <c r="CD92" i="3"/>
  <c r="CC92" i="3"/>
  <c r="CB92" i="3"/>
  <c r="CA92" i="3"/>
  <c r="BZ92" i="3"/>
  <c r="BY92" i="3"/>
  <c r="BX92" i="3"/>
  <c r="CF104" i="3"/>
  <c r="CE104" i="3"/>
  <c r="CD104" i="3"/>
  <c r="CC104" i="3"/>
  <c r="CB104" i="3"/>
  <c r="CA104" i="3"/>
  <c r="BZ104" i="3"/>
  <c r="BY104" i="3"/>
  <c r="BX104" i="3"/>
  <c r="AT766" i="3"/>
  <c r="AS766" i="3"/>
  <c r="AR766" i="3"/>
  <c r="AQ766" i="3"/>
  <c r="AP766" i="3"/>
  <c r="AO766" i="3"/>
  <c r="AN766" i="3"/>
  <c r="AM766" i="3"/>
  <c r="AL766" i="3"/>
  <c r="AT702" i="3"/>
  <c r="AS702" i="3"/>
  <c r="AR702" i="3"/>
  <c r="AQ702" i="3"/>
  <c r="AP702" i="3"/>
  <c r="AO702" i="3"/>
  <c r="AN702" i="3"/>
  <c r="AM702" i="3"/>
  <c r="AL702" i="3"/>
  <c r="AT788" i="3"/>
  <c r="AS788" i="3"/>
  <c r="AR788" i="3"/>
  <c r="AQ788" i="3"/>
  <c r="AP788" i="3"/>
  <c r="AO788" i="3"/>
  <c r="AN788" i="3"/>
  <c r="AM788" i="3"/>
  <c r="AL788" i="3"/>
  <c r="AT394" i="3"/>
  <c r="AS394" i="3"/>
  <c r="AR394" i="3"/>
  <c r="AQ394" i="3"/>
  <c r="AP394" i="3"/>
  <c r="AO394" i="3"/>
  <c r="AN394" i="3"/>
  <c r="AM394" i="3"/>
  <c r="AL394" i="3"/>
  <c r="AT781" i="3"/>
  <c r="AS781" i="3"/>
  <c r="AR781" i="3"/>
  <c r="AQ781" i="3"/>
  <c r="AP781" i="3"/>
  <c r="AO781" i="3"/>
  <c r="AN781" i="3"/>
  <c r="AM781" i="3"/>
  <c r="AL781" i="3"/>
  <c r="AT701" i="3"/>
  <c r="AS701" i="3"/>
  <c r="AR701" i="3"/>
  <c r="AQ701" i="3"/>
  <c r="AP701" i="3"/>
  <c r="AO701" i="3"/>
  <c r="AN701" i="3"/>
  <c r="AM701" i="3"/>
  <c r="AL701" i="3"/>
  <c r="AT384" i="3"/>
  <c r="AS384" i="3"/>
  <c r="AR384" i="3"/>
  <c r="AQ384" i="3"/>
  <c r="AP384" i="3"/>
  <c r="AO384" i="3"/>
  <c r="AN384" i="3"/>
  <c r="AM384" i="3"/>
  <c r="AL384" i="3"/>
  <c r="AT390" i="3"/>
  <c r="AS390" i="3"/>
  <c r="AR390" i="3"/>
  <c r="AQ390" i="3"/>
  <c r="AP390" i="3"/>
  <c r="AO390" i="3"/>
  <c r="AN390" i="3"/>
  <c r="AM390" i="3"/>
  <c r="AL390" i="3"/>
  <c r="AT637" i="3"/>
  <c r="AS637" i="3"/>
  <c r="AR637" i="3"/>
  <c r="AQ637" i="3"/>
  <c r="AP637" i="3"/>
  <c r="AO637" i="3"/>
  <c r="AN637" i="3"/>
  <c r="AM637" i="3"/>
  <c r="AL637" i="3"/>
  <c r="AT554" i="3"/>
  <c r="AS554" i="3"/>
  <c r="AR554" i="3"/>
  <c r="AQ554" i="3"/>
  <c r="AP554" i="3"/>
  <c r="AO554" i="3"/>
  <c r="AN554" i="3"/>
  <c r="AM554" i="3"/>
  <c r="AL554" i="3"/>
  <c r="AT539" i="3"/>
  <c r="AS539" i="3"/>
  <c r="AR539" i="3"/>
  <c r="AQ539" i="3"/>
  <c r="AP539" i="3"/>
  <c r="AO539" i="3"/>
  <c r="AN539" i="3"/>
  <c r="AM539" i="3"/>
  <c r="AL539" i="3"/>
  <c r="AT495" i="3"/>
  <c r="AS495" i="3"/>
  <c r="AR495" i="3"/>
  <c r="AQ495" i="3"/>
  <c r="AP495" i="3"/>
  <c r="AO495" i="3"/>
  <c r="AN495" i="3"/>
  <c r="AM495" i="3"/>
  <c r="AL495" i="3"/>
  <c r="AT377" i="3"/>
  <c r="AS377" i="3"/>
  <c r="AR377" i="3"/>
  <c r="AQ377" i="3"/>
  <c r="AP377" i="3"/>
  <c r="AO377" i="3"/>
  <c r="AN377" i="3"/>
  <c r="AM377" i="3"/>
  <c r="AL377" i="3"/>
  <c r="AT326" i="3"/>
  <c r="AS326" i="3"/>
  <c r="AR326" i="3"/>
  <c r="AQ326" i="3"/>
  <c r="AP326" i="3"/>
  <c r="AO326" i="3"/>
  <c r="AN326" i="3"/>
  <c r="AM326" i="3"/>
  <c r="AL326" i="3"/>
  <c r="AT417" i="3"/>
  <c r="AS417" i="3"/>
  <c r="AR417" i="3"/>
  <c r="AQ417" i="3"/>
  <c r="AP417" i="3"/>
  <c r="AO417" i="3"/>
  <c r="AN417" i="3"/>
  <c r="AM417" i="3"/>
  <c r="AL417" i="3"/>
  <c r="AT305" i="3"/>
  <c r="AS305" i="3"/>
  <c r="AR305" i="3"/>
  <c r="AQ305" i="3"/>
  <c r="AP305" i="3"/>
  <c r="AO305" i="3"/>
  <c r="AN305" i="3"/>
  <c r="AM305" i="3"/>
  <c r="AL305" i="3"/>
  <c r="AT194" i="3"/>
  <c r="AS194" i="3"/>
  <c r="AR194" i="3"/>
  <c r="AQ194" i="3"/>
  <c r="AP194" i="3"/>
  <c r="AO194" i="3"/>
  <c r="AN194" i="3"/>
  <c r="AM194" i="3"/>
  <c r="AL194" i="3"/>
  <c r="AT146" i="3"/>
  <c r="AS146" i="3"/>
  <c r="AR146" i="3"/>
  <c r="AQ146" i="3"/>
  <c r="AP146" i="3"/>
  <c r="AO146" i="3"/>
  <c r="AN146" i="3"/>
  <c r="AM146" i="3"/>
  <c r="AL146" i="3"/>
  <c r="AT98" i="3"/>
  <c r="AS98" i="3"/>
  <c r="AR98" i="3"/>
  <c r="AQ98" i="3"/>
  <c r="AP98" i="3"/>
  <c r="AO98" i="3"/>
  <c r="AN98" i="3"/>
  <c r="AM98" i="3"/>
  <c r="AL98" i="3"/>
  <c r="AT95" i="3"/>
  <c r="AS95" i="3"/>
  <c r="AR95" i="3"/>
  <c r="AQ95" i="3"/>
  <c r="AP95" i="3"/>
  <c r="AO95" i="3"/>
  <c r="AN95" i="3"/>
  <c r="AM95" i="3"/>
  <c r="AL95" i="3"/>
  <c r="AT66" i="3"/>
  <c r="AS66" i="3"/>
  <c r="AR66" i="3"/>
  <c r="AQ66" i="3"/>
  <c r="AP66" i="3"/>
  <c r="AO66" i="3"/>
  <c r="AN66" i="3"/>
  <c r="AM66" i="3"/>
  <c r="AL66" i="3"/>
  <c r="CW87" i="3"/>
  <c r="CV87" i="3"/>
  <c r="CU87" i="3"/>
  <c r="CT87" i="3"/>
  <c r="CS87" i="3"/>
  <c r="CR87" i="3"/>
  <c r="CQ87" i="3"/>
  <c r="CP87" i="3"/>
  <c r="CO87" i="3"/>
  <c r="CW47" i="3"/>
  <c r="CV47" i="3"/>
  <c r="CU47" i="3"/>
  <c r="CT47" i="3"/>
  <c r="CS47" i="3"/>
  <c r="CR47" i="3"/>
  <c r="CQ47" i="3"/>
  <c r="CP47" i="3"/>
  <c r="CO47" i="3"/>
  <c r="CW116" i="3"/>
  <c r="CV116" i="3"/>
  <c r="CU116" i="3"/>
  <c r="CT116" i="3"/>
  <c r="CS116" i="3"/>
  <c r="CR116" i="3"/>
  <c r="CQ116" i="3"/>
  <c r="CP116" i="3"/>
  <c r="CO116" i="3"/>
  <c r="BM856" i="3"/>
  <c r="BL856" i="3"/>
  <c r="BK856" i="3"/>
  <c r="BJ856" i="3"/>
  <c r="BI856" i="3"/>
  <c r="BH856" i="3"/>
  <c r="BG856" i="3"/>
  <c r="BF856" i="3"/>
  <c r="BE856" i="3"/>
  <c r="BI792" i="3"/>
  <c r="BH792" i="3"/>
  <c r="BG792" i="3"/>
  <c r="BF792" i="3"/>
  <c r="BE792" i="3"/>
  <c r="BM792" i="3"/>
  <c r="BL792" i="3"/>
  <c r="BK792" i="3"/>
  <c r="BJ792" i="3"/>
  <c r="BM809" i="3"/>
  <c r="BL809" i="3"/>
  <c r="BK809" i="3"/>
  <c r="BJ809" i="3"/>
  <c r="BI809" i="3"/>
  <c r="BH809" i="3"/>
  <c r="BG809" i="3"/>
  <c r="BF809" i="3"/>
  <c r="BE809" i="3"/>
  <c r="CW15" i="3"/>
  <c r="CV15" i="3"/>
  <c r="CU15" i="3"/>
  <c r="CT15" i="3"/>
  <c r="CS15" i="3"/>
  <c r="CR15" i="3"/>
  <c r="CQ15" i="3"/>
  <c r="CP15" i="3"/>
  <c r="CO15" i="3"/>
  <c r="BI648" i="3"/>
  <c r="BH648" i="3"/>
  <c r="BG648" i="3"/>
  <c r="BF648" i="3"/>
  <c r="BE648" i="3"/>
  <c r="BM648" i="3"/>
  <c r="BL648" i="3"/>
  <c r="BK648" i="3"/>
  <c r="BJ648" i="3"/>
  <c r="BM767" i="3"/>
  <c r="BL767" i="3"/>
  <c r="BK767" i="3"/>
  <c r="BJ767" i="3"/>
  <c r="BI767" i="3"/>
  <c r="BH767" i="3"/>
  <c r="BG767" i="3"/>
  <c r="BF767" i="3"/>
  <c r="BE767" i="3"/>
  <c r="BM510" i="3"/>
  <c r="BL510" i="3"/>
  <c r="BK510" i="3"/>
  <c r="BJ510" i="3"/>
  <c r="BI510" i="3"/>
  <c r="BH510" i="3"/>
  <c r="BG510" i="3"/>
  <c r="BF510" i="3"/>
  <c r="BE510" i="3"/>
  <c r="BJ753" i="3"/>
  <c r="BI753" i="3"/>
  <c r="BH753" i="3"/>
  <c r="BG753" i="3"/>
  <c r="BF753" i="3"/>
  <c r="BE753" i="3"/>
  <c r="BM753" i="3"/>
  <c r="BL753" i="3"/>
  <c r="BK753" i="3"/>
  <c r="BK561" i="3"/>
  <c r="BJ561" i="3"/>
  <c r="BI561" i="3"/>
  <c r="BH561" i="3"/>
  <c r="BG561" i="3"/>
  <c r="BF561" i="3"/>
  <c r="BE561" i="3"/>
  <c r="BM561" i="3"/>
  <c r="BL561" i="3"/>
  <c r="BM738" i="3"/>
  <c r="BL738" i="3"/>
  <c r="BK738" i="3"/>
  <c r="BJ738" i="3"/>
  <c r="BI738" i="3"/>
  <c r="BH738" i="3"/>
  <c r="BG738" i="3"/>
  <c r="BF738" i="3"/>
  <c r="BE738" i="3"/>
  <c r="BM404" i="3"/>
  <c r="BL404" i="3"/>
  <c r="BK404" i="3"/>
  <c r="BJ404" i="3"/>
  <c r="BI404" i="3"/>
  <c r="BH404" i="3"/>
  <c r="BG404" i="3"/>
  <c r="BF404" i="3"/>
  <c r="BE404" i="3"/>
  <c r="BM604" i="3"/>
  <c r="BL604" i="3"/>
  <c r="BK604" i="3"/>
  <c r="BJ604" i="3"/>
  <c r="BI604" i="3"/>
  <c r="BH604" i="3"/>
  <c r="BG604" i="3"/>
  <c r="BF604" i="3"/>
  <c r="BE604" i="3"/>
  <c r="BM701" i="3"/>
  <c r="BL701" i="3"/>
  <c r="BK701" i="3"/>
  <c r="BJ701" i="3"/>
  <c r="BI701" i="3"/>
  <c r="BH701" i="3"/>
  <c r="BG701" i="3"/>
  <c r="BF701" i="3"/>
  <c r="BE701" i="3"/>
  <c r="BM573" i="3"/>
  <c r="BL573" i="3"/>
  <c r="BK573" i="3"/>
  <c r="BJ573" i="3"/>
  <c r="BI573" i="3"/>
  <c r="BH573" i="3"/>
  <c r="BG573" i="3"/>
  <c r="BF573" i="3"/>
  <c r="BE573" i="3"/>
  <c r="BM678" i="3"/>
  <c r="BL678" i="3"/>
  <c r="BK678" i="3"/>
  <c r="BJ678" i="3"/>
  <c r="BI678" i="3"/>
  <c r="BH678" i="3"/>
  <c r="BG678" i="3"/>
  <c r="BF678" i="3"/>
  <c r="BE678" i="3"/>
  <c r="BM486" i="3"/>
  <c r="BL486" i="3"/>
  <c r="BK486" i="3"/>
  <c r="BJ486" i="3"/>
  <c r="BI486" i="3"/>
  <c r="BH486" i="3"/>
  <c r="BG486" i="3"/>
  <c r="BF486" i="3"/>
  <c r="BE486" i="3"/>
  <c r="BM341" i="3"/>
  <c r="BL341" i="3"/>
  <c r="BK341" i="3"/>
  <c r="BJ341" i="3"/>
  <c r="BI341" i="3"/>
  <c r="BH341" i="3"/>
  <c r="BG341" i="3"/>
  <c r="BF341" i="3"/>
  <c r="BE341" i="3"/>
  <c r="BM422" i="3"/>
  <c r="BL422" i="3"/>
  <c r="BK422" i="3"/>
  <c r="BJ422" i="3"/>
  <c r="BI422" i="3"/>
  <c r="BH422" i="3"/>
  <c r="BG422" i="3"/>
  <c r="BF422" i="3"/>
  <c r="BE422" i="3"/>
  <c r="BM423" i="3"/>
  <c r="BL423" i="3"/>
  <c r="BK423" i="3"/>
  <c r="BJ423" i="3"/>
  <c r="BI423" i="3"/>
  <c r="BH423" i="3"/>
  <c r="BG423" i="3"/>
  <c r="BF423" i="3"/>
  <c r="BE423" i="3"/>
  <c r="BM281" i="3"/>
  <c r="BL281" i="3"/>
  <c r="BK281" i="3"/>
  <c r="BJ281" i="3"/>
  <c r="BI281" i="3"/>
  <c r="BH281" i="3"/>
  <c r="BG281" i="3"/>
  <c r="BF281" i="3"/>
  <c r="BE281" i="3"/>
  <c r="BM344" i="3"/>
  <c r="BL344" i="3"/>
  <c r="BK344" i="3"/>
  <c r="BJ344" i="3"/>
  <c r="BI344" i="3"/>
  <c r="BH344" i="3"/>
  <c r="BG344" i="3"/>
  <c r="BF344" i="3"/>
  <c r="BE344" i="3"/>
  <c r="BM291" i="3"/>
  <c r="BL291" i="3"/>
  <c r="BK291" i="3"/>
  <c r="BJ291" i="3"/>
  <c r="BI291" i="3"/>
  <c r="BH291" i="3"/>
  <c r="BG291" i="3"/>
  <c r="BF291" i="3"/>
  <c r="BE291" i="3"/>
  <c r="BM378" i="3"/>
  <c r="BL378" i="3"/>
  <c r="BK378" i="3"/>
  <c r="BJ378" i="3"/>
  <c r="BI378" i="3"/>
  <c r="BH378" i="3"/>
  <c r="BG378" i="3"/>
  <c r="BF378" i="3"/>
  <c r="BE378" i="3"/>
  <c r="BL239" i="3"/>
  <c r="BK239" i="3"/>
  <c r="BJ239" i="3"/>
  <c r="BI239" i="3"/>
  <c r="BH239" i="3"/>
  <c r="BG239" i="3"/>
  <c r="BF239" i="3"/>
  <c r="BE239" i="3"/>
  <c r="BM239" i="3"/>
  <c r="BM282" i="3"/>
  <c r="BL282" i="3"/>
  <c r="BK282" i="3"/>
  <c r="BJ282" i="3"/>
  <c r="BI282" i="3"/>
  <c r="BH282" i="3"/>
  <c r="BG282" i="3"/>
  <c r="BF282" i="3"/>
  <c r="BE282" i="3"/>
  <c r="BM146" i="3"/>
  <c r="BL146" i="3"/>
  <c r="BK146" i="3"/>
  <c r="BJ146" i="3"/>
  <c r="BI146" i="3"/>
  <c r="BH146" i="3"/>
  <c r="BG146" i="3"/>
  <c r="BF146" i="3"/>
  <c r="BE146" i="3"/>
  <c r="BM221" i="3"/>
  <c r="BL221" i="3"/>
  <c r="BK221" i="3"/>
  <c r="BJ221" i="3"/>
  <c r="BI221" i="3"/>
  <c r="BH221" i="3"/>
  <c r="BG221" i="3"/>
  <c r="BF221" i="3"/>
  <c r="BE221" i="3"/>
  <c r="BM128" i="3"/>
  <c r="BL128" i="3"/>
  <c r="BK128" i="3"/>
  <c r="BJ128" i="3"/>
  <c r="BI128" i="3"/>
  <c r="BH128" i="3"/>
  <c r="BG128" i="3"/>
  <c r="BF128" i="3"/>
  <c r="BE128" i="3"/>
  <c r="CT2" i="3"/>
  <c r="CS2" i="3"/>
  <c r="CR2" i="3"/>
  <c r="CQ2" i="3"/>
  <c r="CP2" i="3"/>
  <c r="CO2" i="3"/>
  <c r="CW2" i="3"/>
  <c r="CV2" i="3"/>
  <c r="CU2" i="3"/>
  <c r="AC135" i="3"/>
  <c r="H135" i="3"/>
  <c r="AC124" i="3"/>
  <c r="H124" i="3"/>
  <c r="H24" i="3"/>
  <c r="AC24" i="3"/>
  <c r="H88" i="3"/>
  <c r="AC88" i="3"/>
  <c r="AC170" i="3"/>
  <c r="H170" i="3"/>
  <c r="CF118" i="3"/>
  <c r="CE118" i="3"/>
  <c r="CD118" i="3"/>
  <c r="CC118" i="3"/>
  <c r="CB118" i="3"/>
  <c r="CA118" i="3"/>
  <c r="BZ118" i="3"/>
  <c r="BY118" i="3"/>
  <c r="BX118" i="3"/>
  <c r="CE50" i="3"/>
  <c r="CD50" i="3"/>
  <c r="CC50" i="3"/>
  <c r="CB50" i="3"/>
  <c r="CA50" i="3"/>
  <c r="BZ50" i="3"/>
  <c r="BY50" i="3"/>
  <c r="BX50" i="3"/>
  <c r="CF50" i="3"/>
  <c r="CE122" i="3"/>
  <c r="CD122" i="3"/>
  <c r="CC122" i="3"/>
  <c r="CB122" i="3"/>
  <c r="CA122" i="3"/>
  <c r="BZ122" i="3"/>
  <c r="BY122" i="3"/>
  <c r="BX122" i="3"/>
  <c r="CF122" i="3"/>
  <c r="CE34" i="3"/>
  <c r="CD34" i="3"/>
  <c r="CC34" i="3"/>
  <c r="CB34" i="3"/>
  <c r="CA34" i="3"/>
  <c r="BZ34" i="3"/>
  <c r="BY34" i="3"/>
  <c r="BX34" i="3"/>
  <c r="CF34" i="3"/>
  <c r="CD83" i="3"/>
  <c r="CC83" i="3"/>
  <c r="CB83" i="3"/>
  <c r="CA83" i="3"/>
  <c r="BZ83" i="3"/>
  <c r="BY83" i="3"/>
  <c r="BX83" i="3"/>
  <c r="CF83" i="3"/>
  <c r="CE83" i="3"/>
  <c r="CF19" i="3"/>
  <c r="CE19" i="3"/>
  <c r="CD19" i="3"/>
  <c r="CC19" i="3"/>
  <c r="CB19" i="3"/>
  <c r="CA19" i="3"/>
  <c r="BZ19" i="3"/>
  <c r="BY19" i="3"/>
  <c r="BX19" i="3"/>
  <c r="CF84" i="3"/>
  <c r="CE84" i="3"/>
  <c r="CD84" i="3"/>
  <c r="CC84" i="3"/>
  <c r="CB84" i="3"/>
  <c r="CA84" i="3"/>
  <c r="BZ84" i="3"/>
  <c r="BY84" i="3"/>
  <c r="BX84" i="3"/>
  <c r="CF20" i="3"/>
  <c r="CE20" i="3"/>
  <c r="CD20" i="3"/>
  <c r="CC20" i="3"/>
  <c r="CB20" i="3"/>
  <c r="CA20" i="3"/>
  <c r="BZ20" i="3"/>
  <c r="BY20" i="3"/>
  <c r="BX20" i="3"/>
  <c r="CF69" i="3"/>
  <c r="CE69" i="3"/>
  <c r="CD69" i="3"/>
  <c r="CC69" i="3"/>
  <c r="CB69" i="3"/>
  <c r="CA69" i="3"/>
  <c r="BZ69" i="3"/>
  <c r="BY69" i="3"/>
  <c r="BX69" i="3"/>
  <c r="AT660" i="3"/>
  <c r="AS660" i="3"/>
  <c r="AR660" i="3"/>
  <c r="AQ660" i="3"/>
  <c r="AP660" i="3"/>
  <c r="AO660" i="3"/>
  <c r="AN660" i="3"/>
  <c r="AM660" i="3"/>
  <c r="AL660" i="3"/>
  <c r="BZ119" i="3"/>
  <c r="BY119" i="3"/>
  <c r="BX119" i="3"/>
  <c r="CE119" i="3"/>
  <c r="CD119" i="3"/>
  <c r="CC119" i="3"/>
  <c r="CB119" i="3"/>
  <c r="CA119" i="3"/>
  <c r="CF119" i="3"/>
  <c r="CF55" i="3"/>
  <c r="CE55" i="3"/>
  <c r="CD55" i="3"/>
  <c r="CC55" i="3"/>
  <c r="CB55" i="3"/>
  <c r="CA55" i="3"/>
  <c r="BZ55" i="3"/>
  <c r="BY55" i="3"/>
  <c r="BX55" i="3"/>
  <c r="CF96" i="3"/>
  <c r="CE96" i="3"/>
  <c r="CD96" i="3"/>
  <c r="CC96" i="3"/>
  <c r="CB96" i="3"/>
  <c r="CA96" i="3"/>
  <c r="BZ96" i="3"/>
  <c r="BY96" i="3"/>
  <c r="BX96" i="3"/>
  <c r="CF32" i="3"/>
  <c r="CE32" i="3"/>
  <c r="CD32" i="3"/>
  <c r="CC32" i="3"/>
  <c r="CB32" i="3"/>
  <c r="CA32" i="3"/>
  <c r="BZ32" i="3"/>
  <c r="BY32" i="3"/>
  <c r="BX32" i="3"/>
  <c r="AT866" i="3"/>
  <c r="AS866" i="3"/>
  <c r="AR866" i="3"/>
  <c r="AQ866" i="3"/>
  <c r="AP866" i="3"/>
  <c r="AO866" i="3"/>
  <c r="AN866" i="3"/>
  <c r="AM866" i="3"/>
  <c r="AL866" i="3"/>
  <c r="AT600" i="3"/>
  <c r="AS600" i="3"/>
  <c r="AR600" i="3"/>
  <c r="AQ600" i="3"/>
  <c r="AP600" i="3"/>
  <c r="AO600" i="3"/>
  <c r="AN600" i="3"/>
  <c r="AM600" i="3"/>
  <c r="AL600" i="3"/>
  <c r="AT850" i="3"/>
  <c r="AS850" i="3"/>
  <c r="AR850" i="3"/>
  <c r="AQ850" i="3"/>
  <c r="AP850" i="3"/>
  <c r="AO850" i="3"/>
  <c r="AN850" i="3"/>
  <c r="AM850" i="3"/>
  <c r="AL850" i="3"/>
  <c r="AT818" i="3"/>
  <c r="AS818" i="3"/>
  <c r="AR818" i="3"/>
  <c r="AQ818" i="3"/>
  <c r="AP818" i="3"/>
  <c r="AO818" i="3"/>
  <c r="AN818" i="3"/>
  <c r="AM818" i="3"/>
  <c r="AL818" i="3"/>
  <c r="AT786" i="3"/>
  <c r="AS786" i="3"/>
  <c r="AR786" i="3"/>
  <c r="AQ786" i="3"/>
  <c r="AP786" i="3"/>
  <c r="AO786" i="3"/>
  <c r="AN786" i="3"/>
  <c r="AM786" i="3"/>
  <c r="AL786" i="3"/>
  <c r="AT764" i="3"/>
  <c r="AS764" i="3"/>
  <c r="AR764" i="3"/>
  <c r="AQ764" i="3"/>
  <c r="AP764" i="3"/>
  <c r="AO764" i="3"/>
  <c r="AN764" i="3"/>
  <c r="AM764" i="3"/>
  <c r="AL764" i="3"/>
  <c r="AT748" i="3"/>
  <c r="AS748" i="3"/>
  <c r="AR748" i="3"/>
  <c r="AQ748" i="3"/>
  <c r="AP748" i="3"/>
  <c r="AO748" i="3"/>
  <c r="AN748" i="3"/>
  <c r="AM748" i="3"/>
  <c r="AL748" i="3"/>
  <c r="AT732" i="3"/>
  <c r="AS732" i="3"/>
  <c r="AR732" i="3"/>
  <c r="AQ732" i="3"/>
  <c r="AP732" i="3"/>
  <c r="AO732" i="3"/>
  <c r="AN732" i="3"/>
  <c r="AM732" i="3"/>
  <c r="AL732" i="3"/>
  <c r="AT716" i="3"/>
  <c r="AS716" i="3"/>
  <c r="AR716" i="3"/>
  <c r="AQ716" i="3"/>
  <c r="AP716" i="3"/>
  <c r="AO716" i="3"/>
  <c r="AN716" i="3"/>
  <c r="AM716" i="3"/>
  <c r="AL716" i="3"/>
  <c r="AT700" i="3"/>
  <c r="AS700" i="3"/>
  <c r="AR700" i="3"/>
  <c r="AQ700" i="3"/>
  <c r="AP700" i="3"/>
  <c r="AO700" i="3"/>
  <c r="AN700" i="3"/>
  <c r="AM700" i="3"/>
  <c r="AL700" i="3"/>
  <c r="AT874" i="3"/>
  <c r="AS874" i="3"/>
  <c r="AR874" i="3"/>
  <c r="AQ874" i="3"/>
  <c r="AP874" i="3"/>
  <c r="AO874" i="3"/>
  <c r="AN874" i="3"/>
  <c r="AM874" i="3"/>
  <c r="AL874" i="3"/>
  <c r="AT572" i="3"/>
  <c r="AS572" i="3"/>
  <c r="AR572" i="3"/>
  <c r="AQ572" i="3"/>
  <c r="AP572" i="3"/>
  <c r="AO572" i="3"/>
  <c r="AN572" i="3"/>
  <c r="AM572" i="3"/>
  <c r="AL572" i="3"/>
  <c r="AT574" i="3"/>
  <c r="AS574" i="3"/>
  <c r="AR574" i="3"/>
  <c r="AQ574" i="3"/>
  <c r="AP574" i="3"/>
  <c r="AO574" i="3"/>
  <c r="AN574" i="3"/>
  <c r="AM574" i="3"/>
  <c r="AL574" i="3"/>
  <c r="AT848" i="3"/>
  <c r="AS848" i="3"/>
  <c r="AR848" i="3"/>
  <c r="AQ848" i="3"/>
  <c r="AP848" i="3"/>
  <c r="AO848" i="3"/>
  <c r="AN848" i="3"/>
  <c r="AM848" i="3"/>
  <c r="AL848" i="3"/>
  <c r="AT816" i="3"/>
  <c r="AS816" i="3"/>
  <c r="AR816" i="3"/>
  <c r="AQ816" i="3"/>
  <c r="AP816" i="3"/>
  <c r="AO816" i="3"/>
  <c r="AN816" i="3"/>
  <c r="AM816" i="3"/>
  <c r="AL816" i="3"/>
  <c r="AT784" i="3"/>
  <c r="AS784" i="3"/>
  <c r="AR784" i="3"/>
  <c r="AQ784" i="3"/>
  <c r="AP784" i="3"/>
  <c r="AO784" i="3"/>
  <c r="AN784" i="3"/>
  <c r="AM784" i="3"/>
  <c r="AL784" i="3"/>
  <c r="AT586" i="3"/>
  <c r="AS586" i="3"/>
  <c r="AR586" i="3"/>
  <c r="AQ586" i="3"/>
  <c r="AP586" i="3"/>
  <c r="AO586" i="3"/>
  <c r="AN586" i="3"/>
  <c r="AM586" i="3"/>
  <c r="AL586" i="3"/>
  <c r="AT650" i="3"/>
  <c r="AS650" i="3"/>
  <c r="AR650" i="3"/>
  <c r="AQ650" i="3"/>
  <c r="AP650" i="3"/>
  <c r="AO650" i="3"/>
  <c r="AN650" i="3"/>
  <c r="AM650" i="3"/>
  <c r="AL650" i="3"/>
  <c r="AN376" i="3"/>
  <c r="AM376" i="3"/>
  <c r="AL376" i="3"/>
  <c r="AT376" i="3"/>
  <c r="AS376" i="3"/>
  <c r="AR376" i="3"/>
  <c r="AQ376" i="3"/>
  <c r="AP376" i="3"/>
  <c r="AO376" i="3"/>
  <c r="AT678" i="3"/>
  <c r="AS678" i="3"/>
  <c r="AR678" i="3"/>
  <c r="AQ678" i="3"/>
  <c r="AP678" i="3"/>
  <c r="AO678" i="3"/>
  <c r="AN678" i="3"/>
  <c r="AM678" i="3"/>
  <c r="AL678" i="3"/>
  <c r="AT318" i="3"/>
  <c r="AS318" i="3"/>
  <c r="AR318" i="3"/>
  <c r="AQ318" i="3"/>
  <c r="AP318" i="3"/>
  <c r="AO318" i="3"/>
  <c r="AN318" i="3"/>
  <c r="AM318" i="3"/>
  <c r="AL318" i="3"/>
  <c r="AT859" i="3"/>
  <c r="AS859" i="3"/>
  <c r="AR859" i="3"/>
  <c r="AQ859" i="3"/>
  <c r="AP859" i="3"/>
  <c r="AO859" i="3"/>
  <c r="AN859" i="3"/>
  <c r="AM859" i="3"/>
  <c r="AL859" i="3"/>
  <c r="AT843" i="3"/>
  <c r="AS843" i="3"/>
  <c r="AR843" i="3"/>
  <c r="AQ843" i="3"/>
  <c r="AP843" i="3"/>
  <c r="AO843" i="3"/>
  <c r="AN843" i="3"/>
  <c r="AM843" i="3"/>
  <c r="AL843" i="3"/>
  <c r="AT827" i="3"/>
  <c r="AS827" i="3"/>
  <c r="AR827" i="3"/>
  <c r="AQ827" i="3"/>
  <c r="AP827" i="3"/>
  <c r="AO827" i="3"/>
  <c r="AN827" i="3"/>
  <c r="AM827" i="3"/>
  <c r="AL827" i="3"/>
  <c r="AT811" i="3"/>
  <c r="AS811" i="3"/>
  <c r="AR811" i="3"/>
  <c r="AQ811" i="3"/>
  <c r="AP811" i="3"/>
  <c r="AO811" i="3"/>
  <c r="AN811" i="3"/>
  <c r="AM811" i="3"/>
  <c r="AL811" i="3"/>
  <c r="AT795" i="3"/>
  <c r="AS795" i="3"/>
  <c r="AR795" i="3"/>
  <c r="AQ795" i="3"/>
  <c r="AP795" i="3"/>
  <c r="AO795" i="3"/>
  <c r="AN795" i="3"/>
  <c r="AM795" i="3"/>
  <c r="AL795" i="3"/>
  <c r="AT779" i="3"/>
  <c r="AS779" i="3"/>
  <c r="AR779" i="3"/>
  <c r="AQ779" i="3"/>
  <c r="AP779" i="3"/>
  <c r="AO779" i="3"/>
  <c r="AN779" i="3"/>
  <c r="AM779" i="3"/>
  <c r="AL779" i="3"/>
  <c r="AT763" i="3"/>
  <c r="AS763" i="3"/>
  <c r="AR763" i="3"/>
  <c r="AQ763" i="3"/>
  <c r="AP763" i="3"/>
  <c r="AO763" i="3"/>
  <c r="AN763" i="3"/>
  <c r="AM763" i="3"/>
  <c r="AL763" i="3"/>
  <c r="AT747" i="3"/>
  <c r="AS747" i="3"/>
  <c r="AR747" i="3"/>
  <c r="AQ747" i="3"/>
  <c r="AP747" i="3"/>
  <c r="AO747" i="3"/>
  <c r="AN747" i="3"/>
  <c r="AM747" i="3"/>
  <c r="AL747" i="3"/>
  <c r="AT731" i="3"/>
  <c r="AS731" i="3"/>
  <c r="AR731" i="3"/>
  <c r="AQ731" i="3"/>
  <c r="AP731" i="3"/>
  <c r="AO731" i="3"/>
  <c r="AN731" i="3"/>
  <c r="AM731" i="3"/>
  <c r="AL731" i="3"/>
  <c r="AT715" i="3"/>
  <c r="AS715" i="3"/>
  <c r="AR715" i="3"/>
  <c r="AQ715" i="3"/>
  <c r="AP715" i="3"/>
  <c r="AO715" i="3"/>
  <c r="AN715" i="3"/>
  <c r="AM715" i="3"/>
  <c r="AL715" i="3"/>
  <c r="AT699" i="3"/>
  <c r="AS699" i="3"/>
  <c r="AR699" i="3"/>
  <c r="AQ699" i="3"/>
  <c r="AP699" i="3"/>
  <c r="AO699" i="3"/>
  <c r="AN699" i="3"/>
  <c r="AM699" i="3"/>
  <c r="AL699" i="3"/>
  <c r="AT636" i="3"/>
  <c r="AS636" i="3"/>
  <c r="AR636" i="3"/>
  <c r="AQ636" i="3"/>
  <c r="AP636" i="3"/>
  <c r="AO636" i="3"/>
  <c r="AN636" i="3"/>
  <c r="AM636" i="3"/>
  <c r="AL636" i="3"/>
  <c r="AT674" i="3"/>
  <c r="AS674" i="3"/>
  <c r="AR674" i="3"/>
  <c r="AQ674" i="3"/>
  <c r="AP674" i="3"/>
  <c r="AO674" i="3"/>
  <c r="AN674" i="3"/>
  <c r="AM674" i="3"/>
  <c r="AL674" i="3"/>
  <c r="CE11" i="3"/>
  <c r="CD11" i="3"/>
  <c r="CC11" i="3"/>
  <c r="CB11" i="3"/>
  <c r="CA11" i="3"/>
  <c r="BZ11" i="3"/>
  <c r="BY11" i="3"/>
  <c r="BX11" i="3"/>
  <c r="CF11" i="3"/>
  <c r="AT367" i="3"/>
  <c r="AS367" i="3"/>
  <c r="AR367" i="3"/>
  <c r="AQ367" i="3"/>
  <c r="AP367" i="3"/>
  <c r="AO367" i="3"/>
  <c r="AN367" i="3"/>
  <c r="AM367" i="3"/>
  <c r="AL367" i="3"/>
  <c r="AP559" i="3"/>
  <c r="AO559" i="3"/>
  <c r="AN559" i="3"/>
  <c r="AM559" i="3"/>
  <c r="AL559" i="3"/>
  <c r="AT559" i="3"/>
  <c r="AS559" i="3"/>
  <c r="AR559" i="3"/>
  <c r="AQ559" i="3"/>
  <c r="AT534" i="3"/>
  <c r="AS534" i="3"/>
  <c r="AR534" i="3"/>
  <c r="AQ534" i="3"/>
  <c r="AP534" i="3"/>
  <c r="AO534" i="3"/>
  <c r="AN534" i="3"/>
  <c r="AM534" i="3"/>
  <c r="AL534" i="3"/>
  <c r="AT349" i="3"/>
  <c r="AS349" i="3"/>
  <c r="AR349" i="3"/>
  <c r="AQ349" i="3"/>
  <c r="AP349" i="3"/>
  <c r="AO349" i="3"/>
  <c r="AN349" i="3"/>
  <c r="AM349" i="3"/>
  <c r="AL349" i="3"/>
  <c r="AT520" i="3"/>
  <c r="AS520" i="3"/>
  <c r="AR520" i="3"/>
  <c r="AQ520" i="3"/>
  <c r="AP520" i="3"/>
  <c r="AO520" i="3"/>
  <c r="AN520" i="3"/>
  <c r="AM520" i="3"/>
  <c r="AL520" i="3"/>
  <c r="AT504" i="3"/>
  <c r="AR504" i="3"/>
  <c r="AQ504" i="3"/>
  <c r="AP504" i="3"/>
  <c r="AO504" i="3"/>
  <c r="AN504" i="3"/>
  <c r="AM504" i="3"/>
  <c r="AL504" i="3"/>
  <c r="AS504" i="3"/>
  <c r="AT488" i="3"/>
  <c r="AS488" i="3"/>
  <c r="AR488" i="3"/>
  <c r="AQ488" i="3"/>
  <c r="AP488" i="3"/>
  <c r="AO488" i="3"/>
  <c r="AN488" i="3"/>
  <c r="AM488" i="3"/>
  <c r="AL488" i="3"/>
  <c r="AT382" i="3"/>
  <c r="AS382" i="3"/>
  <c r="AR382" i="3"/>
  <c r="AQ382" i="3"/>
  <c r="AP382" i="3"/>
  <c r="AO382" i="3"/>
  <c r="AN382" i="3"/>
  <c r="AM382" i="3"/>
  <c r="AL382" i="3"/>
  <c r="AT683" i="3"/>
  <c r="AS683" i="3"/>
  <c r="AR683" i="3"/>
  <c r="AQ683" i="3"/>
  <c r="AP683" i="3"/>
  <c r="AO683" i="3"/>
  <c r="AN683" i="3"/>
  <c r="AM683" i="3"/>
  <c r="AL683" i="3"/>
  <c r="AT667" i="3"/>
  <c r="AS667" i="3"/>
  <c r="AR667" i="3"/>
  <c r="AQ667" i="3"/>
  <c r="AP667" i="3"/>
  <c r="AO667" i="3"/>
  <c r="AN667" i="3"/>
  <c r="AM667" i="3"/>
  <c r="AL667" i="3"/>
  <c r="AT651" i="3"/>
  <c r="AS651" i="3"/>
  <c r="AR651" i="3"/>
  <c r="AQ651" i="3"/>
  <c r="AP651" i="3"/>
  <c r="AO651" i="3"/>
  <c r="AN651" i="3"/>
  <c r="AM651" i="3"/>
  <c r="AL651" i="3"/>
  <c r="AT571" i="3"/>
  <c r="AS571" i="3"/>
  <c r="AR571" i="3"/>
  <c r="AQ571" i="3"/>
  <c r="AP571" i="3"/>
  <c r="AO571" i="3"/>
  <c r="AN571" i="3"/>
  <c r="AM571" i="3"/>
  <c r="AL571" i="3"/>
  <c r="AT552" i="3"/>
  <c r="AS552" i="3"/>
  <c r="AR552" i="3"/>
  <c r="AQ552" i="3"/>
  <c r="AP552" i="3"/>
  <c r="AO552" i="3"/>
  <c r="AN552" i="3"/>
  <c r="AM552" i="3"/>
  <c r="AL552" i="3"/>
  <c r="AT418" i="3"/>
  <c r="AS418" i="3"/>
  <c r="AR418" i="3"/>
  <c r="AQ418" i="3"/>
  <c r="AP418" i="3"/>
  <c r="AO418" i="3"/>
  <c r="AN418" i="3"/>
  <c r="AM418" i="3"/>
  <c r="AL418" i="3"/>
  <c r="AT430" i="3"/>
  <c r="AS430" i="3"/>
  <c r="AR430" i="3"/>
  <c r="AQ430" i="3"/>
  <c r="AP430" i="3"/>
  <c r="AO430" i="3"/>
  <c r="AN430" i="3"/>
  <c r="AM430" i="3"/>
  <c r="AL430" i="3"/>
  <c r="AT319" i="3"/>
  <c r="AS319" i="3"/>
  <c r="AR319" i="3"/>
  <c r="AQ319" i="3"/>
  <c r="AP319" i="3"/>
  <c r="AO319" i="3"/>
  <c r="AN319" i="3"/>
  <c r="AM319" i="3"/>
  <c r="AL319" i="3"/>
  <c r="AT537" i="3"/>
  <c r="AS537" i="3"/>
  <c r="AR537" i="3"/>
  <c r="AQ537" i="3"/>
  <c r="AP537" i="3"/>
  <c r="AO537" i="3"/>
  <c r="AN537" i="3"/>
  <c r="AM537" i="3"/>
  <c r="AL537" i="3"/>
  <c r="AT414" i="3"/>
  <c r="AS414" i="3"/>
  <c r="AR414" i="3"/>
  <c r="AQ414" i="3"/>
  <c r="AP414" i="3"/>
  <c r="AO414" i="3"/>
  <c r="AN414" i="3"/>
  <c r="AM414" i="3"/>
  <c r="AL414" i="3"/>
  <c r="AT457" i="3"/>
  <c r="AS457" i="3"/>
  <c r="AR457" i="3"/>
  <c r="AQ457" i="3"/>
  <c r="AP457" i="3"/>
  <c r="AO457" i="3"/>
  <c r="AN457" i="3"/>
  <c r="AM457" i="3"/>
  <c r="AL457" i="3"/>
  <c r="AT366" i="3"/>
  <c r="AS366" i="3"/>
  <c r="AR366" i="3"/>
  <c r="AQ366" i="3"/>
  <c r="AP366" i="3"/>
  <c r="AO366" i="3"/>
  <c r="AN366" i="3"/>
  <c r="AM366" i="3"/>
  <c r="AL366" i="3"/>
  <c r="AO525" i="3"/>
  <c r="AN525" i="3"/>
  <c r="AM525" i="3"/>
  <c r="AL525" i="3"/>
  <c r="AT525" i="3"/>
  <c r="AS525" i="3"/>
  <c r="AR525" i="3"/>
  <c r="AQ525" i="3"/>
  <c r="AP525" i="3"/>
  <c r="AN509" i="3"/>
  <c r="AM509" i="3"/>
  <c r="AL509" i="3"/>
  <c r="AT509" i="3"/>
  <c r="AS509" i="3"/>
  <c r="AR509" i="3"/>
  <c r="AQ509" i="3"/>
  <c r="AP509" i="3"/>
  <c r="AO509" i="3"/>
  <c r="AN493" i="3"/>
  <c r="AM493" i="3"/>
  <c r="AL493" i="3"/>
  <c r="AT493" i="3"/>
  <c r="AS493" i="3"/>
  <c r="AR493" i="3"/>
  <c r="AQ493" i="3"/>
  <c r="AP493" i="3"/>
  <c r="AO493" i="3"/>
  <c r="AT477" i="3"/>
  <c r="AS477" i="3"/>
  <c r="AR477" i="3"/>
  <c r="AQ477" i="3"/>
  <c r="AP477" i="3"/>
  <c r="AO477" i="3"/>
  <c r="AN477" i="3"/>
  <c r="AM477" i="3"/>
  <c r="AL477" i="3"/>
  <c r="AT460" i="3"/>
  <c r="AS460" i="3"/>
  <c r="AR460" i="3"/>
  <c r="AQ460" i="3"/>
  <c r="AP460" i="3"/>
  <c r="AO460" i="3"/>
  <c r="AN460" i="3"/>
  <c r="AM460" i="3"/>
  <c r="AL460" i="3"/>
  <c r="AT391" i="3"/>
  <c r="AS391" i="3"/>
  <c r="AR391" i="3"/>
  <c r="AQ391" i="3"/>
  <c r="AP391" i="3"/>
  <c r="AO391" i="3"/>
  <c r="AN391" i="3"/>
  <c r="AM391" i="3"/>
  <c r="AL391" i="3"/>
  <c r="AT375" i="3"/>
  <c r="AS375" i="3"/>
  <c r="AR375" i="3"/>
  <c r="AQ375" i="3"/>
  <c r="AP375" i="3"/>
  <c r="AO375" i="3"/>
  <c r="AN375" i="3"/>
  <c r="AM375" i="3"/>
  <c r="AL375" i="3"/>
  <c r="AR356" i="3"/>
  <c r="AQ356" i="3"/>
  <c r="AP356" i="3"/>
  <c r="AO356" i="3"/>
  <c r="AN356" i="3"/>
  <c r="AM356" i="3"/>
  <c r="AL356" i="3"/>
  <c r="AT356" i="3"/>
  <c r="AS356" i="3"/>
  <c r="AS340" i="3"/>
  <c r="AR340" i="3"/>
  <c r="AQ340" i="3"/>
  <c r="AP340" i="3"/>
  <c r="AO340" i="3"/>
  <c r="AN340" i="3"/>
  <c r="AM340" i="3"/>
  <c r="AL340" i="3"/>
  <c r="AT340" i="3"/>
  <c r="AR324" i="3"/>
  <c r="AQ324" i="3"/>
  <c r="AP324" i="3"/>
  <c r="AO324" i="3"/>
  <c r="AN324" i="3"/>
  <c r="AM324" i="3"/>
  <c r="AL324" i="3"/>
  <c r="AT324" i="3"/>
  <c r="AS324" i="3"/>
  <c r="AS275" i="3"/>
  <c r="AR275" i="3"/>
  <c r="AQ275" i="3"/>
  <c r="AP275" i="3"/>
  <c r="AO275" i="3"/>
  <c r="AN275" i="3"/>
  <c r="AM275" i="3"/>
  <c r="AL275" i="3"/>
  <c r="AT275" i="3"/>
  <c r="AS272" i="3"/>
  <c r="AR272" i="3"/>
  <c r="AQ272" i="3"/>
  <c r="AP272" i="3"/>
  <c r="AO272" i="3"/>
  <c r="AN272" i="3"/>
  <c r="AM272" i="3"/>
  <c r="AL272" i="3"/>
  <c r="AT272" i="3"/>
  <c r="AT431" i="3"/>
  <c r="AS431" i="3"/>
  <c r="AR431" i="3"/>
  <c r="AQ431" i="3"/>
  <c r="AP431" i="3"/>
  <c r="AO431" i="3"/>
  <c r="AN431" i="3"/>
  <c r="AM431" i="3"/>
  <c r="AL431" i="3"/>
  <c r="AT415" i="3"/>
  <c r="AS415" i="3"/>
  <c r="AR415" i="3"/>
  <c r="AQ415" i="3"/>
  <c r="AP415" i="3"/>
  <c r="AO415" i="3"/>
  <c r="AN415" i="3"/>
  <c r="AM415" i="3"/>
  <c r="AL415" i="3"/>
  <c r="AT399" i="3"/>
  <c r="AS399" i="3"/>
  <c r="AR399" i="3"/>
  <c r="AQ399" i="3"/>
  <c r="AP399" i="3"/>
  <c r="AO399" i="3"/>
  <c r="AN399" i="3"/>
  <c r="AM399" i="3"/>
  <c r="AL399" i="3"/>
  <c r="AT293" i="3"/>
  <c r="AS293" i="3"/>
  <c r="AR293" i="3"/>
  <c r="AQ293" i="3"/>
  <c r="AP293" i="3"/>
  <c r="AO293" i="3"/>
  <c r="AN293" i="3"/>
  <c r="AM293" i="3"/>
  <c r="AL293" i="3"/>
  <c r="AT290" i="3"/>
  <c r="AS290" i="3"/>
  <c r="AR290" i="3"/>
  <c r="AQ290" i="3"/>
  <c r="AP290" i="3"/>
  <c r="AO290" i="3"/>
  <c r="AN290" i="3"/>
  <c r="AM290" i="3"/>
  <c r="AL290" i="3"/>
  <c r="AM292" i="3"/>
  <c r="AL292" i="3"/>
  <c r="AS292" i="3"/>
  <c r="AR292" i="3"/>
  <c r="AQ292" i="3"/>
  <c r="AP292" i="3"/>
  <c r="AO292" i="3"/>
  <c r="AN292" i="3"/>
  <c r="AT292" i="3"/>
  <c r="AS297" i="3"/>
  <c r="AR297" i="3"/>
  <c r="AQ297" i="3"/>
  <c r="AP297" i="3"/>
  <c r="AO297" i="3"/>
  <c r="AN297" i="3"/>
  <c r="AM297" i="3"/>
  <c r="AL297" i="3"/>
  <c r="AT297" i="3"/>
  <c r="AT256" i="3"/>
  <c r="AS256" i="3"/>
  <c r="AR256" i="3"/>
  <c r="AQ256" i="3"/>
  <c r="AP256" i="3"/>
  <c r="AO256" i="3"/>
  <c r="AN256" i="3"/>
  <c r="AM256" i="3"/>
  <c r="AL256" i="3"/>
  <c r="AT240" i="3"/>
  <c r="AS240" i="3"/>
  <c r="AR240" i="3"/>
  <c r="AQ240" i="3"/>
  <c r="AP240" i="3"/>
  <c r="AO240" i="3"/>
  <c r="AN240" i="3"/>
  <c r="AM240" i="3"/>
  <c r="AL240" i="3"/>
  <c r="AT224" i="3"/>
  <c r="AS224" i="3"/>
  <c r="AR224" i="3"/>
  <c r="AQ224" i="3"/>
  <c r="AP224" i="3"/>
  <c r="AO224" i="3"/>
  <c r="AN224" i="3"/>
  <c r="AM224" i="3"/>
  <c r="AL224" i="3"/>
  <c r="AT208" i="3"/>
  <c r="AS208" i="3"/>
  <c r="AR208" i="3"/>
  <c r="AQ208" i="3"/>
  <c r="AP208" i="3"/>
  <c r="AO208" i="3"/>
  <c r="AN208" i="3"/>
  <c r="AM208" i="3"/>
  <c r="AL208" i="3"/>
  <c r="AM192" i="3"/>
  <c r="AL192" i="3"/>
  <c r="AT192" i="3"/>
  <c r="AS192" i="3"/>
  <c r="AR192" i="3"/>
  <c r="AQ192" i="3"/>
  <c r="AP192" i="3"/>
  <c r="AO192" i="3"/>
  <c r="AN192" i="3"/>
  <c r="AQ176" i="3"/>
  <c r="AP176" i="3"/>
  <c r="AO176" i="3"/>
  <c r="AN176" i="3"/>
  <c r="AM176" i="3"/>
  <c r="AL176" i="3"/>
  <c r="AT176" i="3"/>
  <c r="AS176" i="3"/>
  <c r="AR176" i="3"/>
  <c r="AT160" i="3"/>
  <c r="AS160" i="3"/>
  <c r="AR160" i="3"/>
  <c r="AQ160" i="3"/>
  <c r="AP160" i="3"/>
  <c r="AO160" i="3"/>
  <c r="AN160" i="3"/>
  <c r="AM160" i="3"/>
  <c r="AL160" i="3"/>
  <c r="AO144" i="3"/>
  <c r="AN144" i="3"/>
  <c r="AM144" i="3"/>
  <c r="AL144" i="3"/>
  <c r="AT144" i="3"/>
  <c r="AS144" i="3"/>
  <c r="AR144" i="3"/>
  <c r="AQ144" i="3"/>
  <c r="AP144" i="3"/>
  <c r="AT128" i="3"/>
  <c r="AS128" i="3"/>
  <c r="AR128" i="3"/>
  <c r="AQ128" i="3"/>
  <c r="AP128" i="3"/>
  <c r="AO128" i="3"/>
  <c r="AN128" i="3"/>
  <c r="AM128" i="3"/>
  <c r="AL128" i="3"/>
  <c r="AT112" i="3"/>
  <c r="AS112" i="3"/>
  <c r="AR112" i="3"/>
  <c r="AQ112" i="3"/>
  <c r="AP112" i="3"/>
  <c r="AO112" i="3"/>
  <c r="AN112" i="3"/>
  <c r="AM112" i="3"/>
  <c r="AL112" i="3"/>
  <c r="AT72" i="3"/>
  <c r="AS72" i="3"/>
  <c r="AR72" i="3"/>
  <c r="AQ72" i="3"/>
  <c r="AP72" i="3"/>
  <c r="AO72" i="3"/>
  <c r="AN72" i="3"/>
  <c r="AM72" i="3"/>
  <c r="AL72" i="3"/>
  <c r="AT40" i="3"/>
  <c r="AS40" i="3"/>
  <c r="AR40" i="3"/>
  <c r="AQ40" i="3"/>
  <c r="AP40" i="3"/>
  <c r="AO40" i="3"/>
  <c r="AN40" i="3"/>
  <c r="AM40" i="3"/>
  <c r="AL40" i="3"/>
  <c r="AT255" i="3"/>
  <c r="AS255" i="3"/>
  <c r="AR255" i="3"/>
  <c r="AQ255" i="3"/>
  <c r="AP255" i="3"/>
  <c r="AO255" i="3"/>
  <c r="AN255" i="3"/>
  <c r="AM255" i="3"/>
  <c r="AL255" i="3"/>
  <c r="AT239" i="3"/>
  <c r="AS239" i="3"/>
  <c r="AR239" i="3"/>
  <c r="AQ239" i="3"/>
  <c r="AP239" i="3"/>
  <c r="AO239" i="3"/>
  <c r="AN239" i="3"/>
  <c r="AM239" i="3"/>
  <c r="AL239" i="3"/>
  <c r="AT223" i="3"/>
  <c r="AS223" i="3"/>
  <c r="AR223" i="3"/>
  <c r="AQ223" i="3"/>
  <c r="AP223" i="3"/>
  <c r="AO223" i="3"/>
  <c r="AN223" i="3"/>
  <c r="AM223" i="3"/>
  <c r="AL223" i="3"/>
  <c r="AT207" i="3"/>
  <c r="AS207" i="3"/>
  <c r="AR207" i="3"/>
  <c r="AQ207" i="3"/>
  <c r="AP207" i="3"/>
  <c r="AO207" i="3"/>
  <c r="AN207" i="3"/>
  <c r="AM207" i="3"/>
  <c r="AL207" i="3"/>
  <c r="AT191" i="3"/>
  <c r="AS191" i="3"/>
  <c r="AR191" i="3"/>
  <c r="AQ191" i="3"/>
  <c r="AP191" i="3"/>
  <c r="AO191" i="3"/>
  <c r="AN191" i="3"/>
  <c r="AM191" i="3"/>
  <c r="AL191" i="3"/>
  <c r="AT175" i="3"/>
  <c r="AS175" i="3"/>
  <c r="AR175" i="3"/>
  <c r="AQ175" i="3"/>
  <c r="AP175" i="3"/>
  <c r="AO175" i="3"/>
  <c r="AN175" i="3"/>
  <c r="AM175" i="3"/>
  <c r="AL175" i="3"/>
  <c r="AT159" i="3"/>
  <c r="AS159" i="3"/>
  <c r="AR159" i="3"/>
  <c r="AQ159" i="3"/>
  <c r="AP159" i="3"/>
  <c r="AO159" i="3"/>
  <c r="AN159" i="3"/>
  <c r="AM159" i="3"/>
  <c r="AL159" i="3"/>
  <c r="AT143" i="3"/>
  <c r="AS143" i="3"/>
  <c r="AR143" i="3"/>
  <c r="AQ143" i="3"/>
  <c r="AP143" i="3"/>
  <c r="AO143" i="3"/>
  <c r="AN143" i="3"/>
  <c r="AM143" i="3"/>
  <c r="AL143" i="3"/>
  <c r="AT127" i="3"/>
  <c r="AS127" i="3"/>
  <c r="AR127" i="3"/>
  <c r="AQ127" i="3"/>
  <c r="AP127" i="3"/>
  <c r="AO127" i="3"/>
  <c r="AN127" i="3"/>
  <c r="AM127" i="3"/>
  <c r="AL127" i="3"/>
  <c r="AT111" i="3"/>
  <c r="AS111" i="3"/>
  <c r="AR111" i="3"/>
  <c r="AQ111" i="3"/>
  <c r="AP111" i="3"/>
  <c r="AO111" i="3"/>
  <c r="AN111" i="3"/>
  <c r="AM111" i="3"/>
  <c r="AL111" i="3"/>
  <c r="AT83" i="3"/>
  <c r="AS83" i="3"/>
  <c r="AR83" i="3"/>
  <c r="AQ83" i="3"/>
  <c r="AP83" i="3"/>
  <c r="AO83" i="3"/>
  <c r="AN83" i="3"/>
  <c r="AM83" i="3"/>
  <c r="AL83" i="3"/>
  <c r="AT67" i="3"/>
  <c r="AS67" i="3"/>
  <c r="AR67" i="3"/>
  <c r="AQ67" i="3"/>
  <c r="AP67" i="3"/>
  <c r="AO67" i="3"/>
  <c r="AN67" i="3"/>
  <c r="AM67" i="3"/>
  <c r="AL67" i="3"/>
  <c r="AO51" i="3"/>
  <c r="AN51" i="3"/>
  <c r="AM51" i="3"/>
  <c r="AL51" i="3"/>
  <c r="AT51" i="3"/>
  <c r="AS51" i="3"/>
  <c r="AR51" i="3"/>
  <c r="AQ51" i="3"/>
  <c r="AP51" i="3"/>
  <c r="AP35" i="3"/>
  <c r="AO35" i="3"/>
  <c r="AN35" i="3"/>
  <c r="AM35" i="3"/>
  <c r="AL35" i="3"/>
  <c r="AT35" i="3"/>
  <c r="AS35" i="3"/>
  <c r="AR35" i="3"/>
  <c r="AQ35" i="3"/>
  <c r="CF8" i="3"/>
  <c r="CE8" i="3"/>
  <c r="CD8" i="3"/>
  <c r="CC8" i="3"/>
  <c r="CB8" i="3"/>
  <c r="CA8" i="3"/>
  <c r="BZ8" i="3"/>
  <c r="BY8" i="3"/>
  <c r="BX8" i="3"/>
  <c r="AC58" i="3"/>
  <c r="H58" i="3"/>
  <c r="AC168" i="3"/>
  <c r="H168" i="3"/>
  <c r="CW55" i="3"/>
  <c r="CV55" i="3"/>
  <c r="CU55" i="3"/>
  <c r="CT55" i="3"/>
  <c r="CS55" i="3"/>
  <c r="CR55" i="3"/>
  <c r="CQ55" i="3"/>
  <c r="CP55" i="3"/>
  <c r="CO55" i="3"/>
  <c r="BM620" i="3"/>
  <c r="BL620" i="3"/>
  <c r="BK620" i="3"/>
  <c r="BJ620" i="3"/>
  <c r="BI620" i="3"/>
  <c r="BH620" i="3"/>
  <c r="BG620" i="3"/>
  <c r="BF620" i="3"/>
  <c r="BE620" i="3"/>
  <c r="BF515" i="3"/>
  <c r="BE515" i="3"/>
  <c r="BM515" i="3"/>
  <c r="BL515" i="3"/>
  <c r="BK515" i="3"/>
  <c r="BJ515" i="3"/>
  <c r="BI515" i="3"/>
  <c r="BH515" i="3"/>
  <c r="BG515" i="3"/>
  <c r="BM459" i="3"/>
  <c r="BL459" i="3"/>
  <c r="BK459" i="3"/>
  <c r="BJ459" i="3"/>
  <c r="BI459" i="3"/>
  <c r="BH459" i="3"/>
  <c r="BG459" i="3"/>
  <c r="BF459" i="3"/>
  <c r="BE459" i="3"/>
  <c r="CW112" i="3"/>
  <c r="CV112" i="3"/>
  <c r="CU112" i="3"/>
  <c r="CT112" i="3"/>
  <c r="CS112" i="3"/>
  <c r="CR112" i="3"/>
  <c r="CQ112" i="3"/>
  <c r="CP112" i="3"/>
  <c r="CO112" i="3"/>
  <c r="BM774" i="3"/>
  <c r="BL774" i="3"/>
  <c r="BK774" i="3"/>
  <c r="BJ774" i="3"/>
  <c r="BI774" i="3"/>
  <c r="BH774" i="3"/>
  <c r="BG774" i="3"/>
  <c r="BF774" i="3"/>
  <c r="BE774" i="3"/>
  <c r="CV96" i="3"/>
  <c r="CU96" i="3"/>
  <c r="CT96" i="3"/>
  <c r="CS96" i="3"/>
  <c r="CR96" i="3"/>
  <c r="CQ96" i="3"/>
  <c r="CP96" i="3"/>
  <c r="CO96" i="3"/>
  <c r="CW96" i="3"/>
  <c r="BM846" i="3"/>
  <c r="BL846" i="3"/>
  <c r="BK846" i="3"/>
  <c r="BJ846" i="3"/>
  <c r="BI846" i="3"/>
  <c r="BH846" i="3"/>
  <c r="BG846" i="3"/>
  <c r="BF846" i="3"/>
  <c r="BE846" i="3"/>
  <c r="BK831" i="3"/>
  <c r="BJ831" i="3"/>
  <c r="BI831" i="3"/>
  <c r="BH831" i="3"/>
  <c r="BG831" i="3"/>
  <c r="BF831" i="3"/>
  <c r="BE831" i="3"/>
  <c r="BM831" i="3"/>
  <c r="BL831" i="3"/>
  <c r="CQ105" i="3"/>
  <c r="CP105" i="3"/>
  <c r="CO105" i="3"/>
  <c r="CW105" i="3"/>
  <c r="CV105" i="3"/>
  <c r="CU105" i="3"/>
  <c r="CT105" i="3"/>
  <c r="CS105" i="3"/>
  <c r="CR105" i="3"/>
  <c r="CQ41" i="3"/>
  <c r="CP41" i="3"/>
  <c r="CO41" i="3"/>
  <c r="CW41" i="3"/>
  <c r="CV41" i="3"/>
  <c r="CU41" i="3"/>
  <c r="CT41" i="3"/>
  <c r="CS41" i="3"/>
  <c r="CR41" i="3"/>
  <c r="BM848" i="3"/>
  <c r="BL848" i="3"/>
  <c r="BK848" i="3"/>
  <c r="BJ848" i="3"/>
  <c r="BI848" i="3"/>
  <c r="BH848" i="3"/>
  <c r="BG848" i="3"/>
  <c r="BF848" i="3"/>
  <c r="BE848" i="3"/>
  <c r="BM784" i="3"/>
  <c r="BL784" i="3"/>
  <c r="BK784" i="3"/>
  <c r="BJ784" i="3"/>
  <c r="BI784" i="3"/>
  <c r="BH784" i="3"/>
  <c r="BG784" i="3"/>
  <c r="BF784" i="3"/>
  <c r="BE784" i="3"/>
  <c r="BM644" i="3"/>
  <c r="BL644" i="3"/>
  <c r="BK644" i="3"/>
  <c r="BJ644" i="3"/>
  <c r="BI644" i="3"/>
  <c r="BH644" i="3"/>
  <c r="BG644" i="3"/>
  <c r="BF644" i="3"/>
  <c r="BE644" i="3"/>
  <c r="CT122" i="3"/>
  <c r="CS122" i="3"/>
  <c r="CR122" i="3"/>
  <c r="CQ122" i="3"/>
  <c r="CP122" i="3"/>
  <c r="CO122" i="3"/>
  <c r="CW122" i="3"/>
  <c r="CV122" i="3"/>
  <c r="CU122" i="3"/>
  <c r="CW58" i="3"/>
  <c r="CV58" i="3"/>
  <c r="CU58" i="3"/>
  <c r="CT58" i="3"/>
  <c r="CS58" i="3"/>
  <c r="CR58" i="3"/>
  <c r="CQ58" i="3"/>
  <c r="CP58" i="3"/>
  <c r="CO58" i="3"/>
  <c r="BG865" i="3"/>
  <c r="BF865" i="3"/>
  <c r="BE865" i="3"/>
  <c r="BM865" i="3"/>
  <c r="BL865" i="3"/>
  <c r="BK865" i="3"/>
  <c r="BJ865" i="3"/>
  <c r="BI865" i="3"/>
  <c r="BH865" i="3"/>
  <c r="BM801" i="3"/>
  <c r="BL801" i="3"/>
  <c r="BK801" i="3"/>
  <c r="BJ801" i="3"/>
  <c r="BI801" i="3"/>
  <c r="BH801" i="3"/>
  <c r="BG801" i="3"/>
  <c r="BF801" i="3"/>
  <c r="BE801" i="3"/>
  <c r="BM688" i="3"/>
  <c r="BL688" i="3"/>
  <c r="BK688" i="3"/>
  <c r="BJ688" i="3"/>
  <c r="BI688" i="3"/>
  <c r="BH688" i="3"/>
  <c r="BG688" i="3"/>
  <c r="BF688" i="3"/>
  <c r="BE688" i="3"/>
  <c r="CW59" i="3"/>
  <c r="CV59" i="3"/>
  <c r="CU59" i="3"/>
  <c r="CT59" i="3"/>
  <c r="CS59" i="3"/>
  <c r="CR59" i="3"/>
  <c r="CQ59" i="3"/>
  <c r="CP59" i="3"/>
  <c r="CO59" i="3"/>
  <c r="CS14" i="3"/>
  <c r="CR14" i="3"/>
  <c r="CQ14" i="3"/>
  <c r="CP14" i="3"/>
  <c r="CO14" i="3"/>
  <c r="CW14" i="3"/>
  <c r="CV14" i="3"/>
  <c r="CT14" i="3"/>
  <c r="CU14" i="3"/>
  <c r="BM834" i="3"/>
  <c r="BL834" i="3"/>
  <c r="BK834" i="3"/>
  <c r="BJ834" i="3"/>
  <c r="BI834" i="3"/>
  <c r="BH834" i="3"/>
  <c r="BG834" i="3"/>
  <c r="BF834" i="3"/>
  <c r="BE834" i="3"/>
  <c r="BM764" i="3"/>
  <c r="BL764" i="3"/>
  <c r="BK764" i="3"/>
  <c r="BJ764" i="3"/>
  <c r="BI764" i="3"/>
  <c r="BH764" i="3"/>
  <c r="BG764" i="3"/>
  <c r="BF764" i="3"/>
  <c r="BE764" i="3"/>
  <c r="BM628" i="3"/>
  <c r="BL628" i="3"/>
  <c r="BK628" i="3"/>
  <c r="BJ628" i="3"/>
  <c r="BI628" i="3"/>
  <c r="BH628" i="3"/>
  <c r="BG628" i="3"/>
  <c r="BF628" i="3"/>
  <c r="BE628" i="3"/>
  <c r="BM216" i="3"/>
  <c r="BL216" i="3"/>
  <c r="BK216" i="3"/>
  <c r="BJ216" i="3"/>
  <c r="BI216" i="3"/>
  <c r="BH216" i="3"/>
  <c r="BG216" i="3"/>
  <c r="BF216" i="3"/>
  <c r="BE216" i="3"/>
  <c r="BM827" i="3"/>
  <c r="BL827" i="3"/>
  <c r="BK827" i="3"/>
  <c r="BJ827" i="3"/>
  <c r="BI827" i="3"/>
  <c r="BH827" i="3"/>
  <c r="BG827" i="3"/>
  <c r="BF827" i="3"/>
  <c r="BE827" i="3"/>
  <c r="BM751" i="3"/>
  <c r="BL751" i="3"/>
  <c r="BK751" i="3"/>
  <c r="BJ751" i="3"/>
  <c r="BI751" i="3"/>
  <c r="BH751" i="3"/>
  <c r="BG751" i="3"/>
  <c r="BF751" i="3"/>
  <c r="BE751" i="3"/>
  <c r="BM535" i="3"/>
  <c r="BL535" i="3"/>
  <c r="BK535" i="3"/>
  <c r="BJ535" i="3"/>
  <c r="BI535" i="3"/>
  <c r="BH535" i="3"/>
  <c r="BG535" i="3"/>
  <c r="BF535" i="3"/>
  <c r="BE535" i="3"/>
  <c r="CQ101" i="3"/>
  <c r="CP101" i="3"/>
  <c r="CO101" i="3"/>
  <c r="CV101" i="3"/>
  <c r="CU101" i="3"/>
  <c r="CT101" i="3"/>
  <c r="CS101" i="3"/>
  <c r="CR101" i="3"/>
  <c r="CW101" i="3"/>
  <c r="CW37" i="3"/>
  <c r="CV37" i="3"/>
  <c r="CU37" i="3"/>
  <c r="CT37" i="3"/>
  <c r="CS37" i="3"/>
  <c r="CR37" i="3"/>
  <c r="CQ37" i="3"/>
  <c r="CP37" i="3"/>
  <c r="CO37" i="3"/>
  <c r="BM860" i="3"/>
  <c r="BL860" i="3"/>
  <c r="BK860" i="3"/>
  <c r="BJ860" i="3"/>
  <c r="BI860" i="3"/>
  <c r="BH860" i="3"/>
  <c r="BG860" i="3"/>
  <c r="BF860" i="3"/>
  <c r="BE860" i="3"/>
  <c r="BM796" i="3"/>
  <c r="BL796" i="3"/>
  <c r="BK796" i="3"/>
  <c r="BJ796" i="3"/>
  <c r="BI796" i="3"/>
  <c r="BH796" i="3"/>
  <c r="BG796" i="3"/>
  <c r="BF796" i="3"/>
  <c r="BE796" i="3"/>
  <c r="BM696" i="3"/>
  <c r="BL696" i="3"/>
  <c r="BK696" i="3"/>
  <c r="BJ696" i="3"/>
  <c r="BI696" i="3"/>
  <c r="BH696" i="3"/>
  <c r="BG696" i="3"/>
  <c r="BF696" i="3"/>
  <c r="BE696" i="3"/>
  <c r="BM332" i="3"/>
  <c r="BL332" i="3"/>
  <c r="BK332" i="3"/>
  <c r="BJ332" i="3"/>
  <c r="BI332" i="3"/>
  <c r="BH332" i="3"/>
  <c r="BG332" i="3"/>
  <c r="BF332" i="3"/>
  <c r="BE332" i="3"/>
  <c r="CW62" i="3"/>
  <c r="CV62" i="3"/>
  <c r="CU62" i="3"/>
  <c r="CT62" i="3"/>
  <c r="CS62" i="3"/>
  <c r="CR62" i="3"/>
  <c r="CQ62" i="3"/>
  <c r="CP62" i="3"/>
  <c r="CO62" i="3"/>
  <c r="BM877" i="3"/>
  <c r="BL877" i="3"/>
  <c r="BK877" i="3"/>
  <c r="BJ877" i="3"/>
  <c r="BI877" i="3"/>
  <c r="BH877" i="3"/>
  <c r="BG877" i="3"/>
  <c r="BF877" i="3"/>
  <c r="BE877" i="3"/>
  <c r="BM813" i="3"/>
  <c r="BL813" i="3"/>
  <c r="BK813" i="3"/>
  <c r="BJ813" i="3"/>
  <c r="BI813" i="3"/>
  <c r="BH813" i="3"/>
  <c r="BG813" i="3"/>
  <c r="BF813" i="3"/>
  <c r="BE813" i="3"/>
  <c r="BM737" i="3"/>
  <c r="BL737" i="3"/>
  <c r="BK737" i="3"/>
  <c r="BJ737" i="3"/>
  <c r="BI737" i="3"/>
  <c r="BH737" i="3"/>
  <c r="BG737" i="3"/>
  <c r="BF737" i="3"/>
  <c r="BE737" i="3"/>
  <c r="BM543" i="3"/>
  <c r="BL543" i="3"/>
  <c r="BK543" i="3"/>
  <c r="BJ543" i="3"/>
  <c r="BI543" i="3"/>
  <c r="BH543" i="3"/>
  <c r="BG543" i="3"/>
  <c r="BF543" i="3"/>
  <c r="BE543" i="3"/>
  <c r="BM681" i="3"/>
  <c r="BL681" i="3"/>
  <c r="BK681" i="3"/>
  <c r="BJ681" i="3"/>
  <c r="BI681" i="3"/>
  <c r="BH681" i="3"/>
  <c r="BG681" i="3"/>
  <c r="BF681" i="3"/>
  <c r="BE681" i="3"/>
  <c r="BM617" i="3"/>
  <c r="BL617" i="3"/>
  <c r="BK617" i="3"/>
  <c r="BJ617" i="3"/>
  <c r="BI617" i="3"/>
  <c r="BH617" i="3"/>
  <c r="BG617" i="3"/>
  <c r="BF617" i="3"/>
  <c r="BE617" i="3"/>
  <c r="BM553" i="3"/>
  <c r="BL553" i="3"/>
  <c r="BK553" i="3"/>
  <c r="BJ553" i="3"/>
  <c r="BI553" i="3"/>
  <c r="BH553" i="3"/>
  <c r="BG553" i="3"/>
  <c r="BF553" i="3"/>
  <c r="BE553" i="3"/>
  <c r="BM490" i="3"/>
  <c r="BL490" i="3"/>
  <c r="BK490" i="3"/>
  <c r="BJ490" i="3"/>
  <c r="BI490" i="3"/>
  <c r="BH490" i="3"/>
  <c r="BG490" i="3"/>
  <c r="BF490" i="3"/>
  <c r="BE490" i="3"/>
  <c r="BM254" i="3"/>
  <c r="BL254" i="3"/>
  <c r="BK254" i="3"/>
  <c r="BJ254" i="3"/>
  <c r="BI254" i="3"/>
  <c r="BH254" i="3"/>
  <c r="BG254" i="3"/>
  <c r="BF254" i="3"/>
  <c r="BE254" i="3"/>
  <c r="BM730" i="3"/>
  <c r="BL730" i="3"/>
  <c r="BK730" i="3"/>
  <c r="BJ730" i="3"/>
  <c r="BI730" i="3"/>
  <c r="BH730" i="3"/>
  <c r="BG730" i="3"/>
  <c r="BF730" i="3"/>
  <c r="BE730" i="3"/>
  <c r="BG666" i="3"/>
  <c r="BF666" i="3"/>
  <c r="BE666" i="3"/>
  <c r="BM666" i="3"/>
  <c r="BL666" i="3"/>
  <c r="BK666" i="3"/>
  <c r="BJ666" i="3"/>
  <c r="BI666" i="3"/>
  <c r="BH666" i="3"/>
  <c r="BM602" i="3"/>
  <c r="BL602" i="3"/>
  <c r="BK602" i="3"/>
  <c r="BJ602" i="3"/>
  <c r="BI602" i="3"/>
  <c r="BH602" i="3"/>
  <c r="BG602" i="3"/>
  <c r="BF602" i="3"/>
  <c r="BE602" i="3"/>
  <c r="BM538" i="3"/>
  <c r="BL538" i="3"/>
  <c r="BK538" i="3"/>
  <c r="BJ538" i="3"/>
  <c r="BI538" i="3"/>
  <c r="BH538" i="3"/>
  <c r="BG538" i="3"/>
  <c r="BF538" i="3"/>
  <c r="BE538" i="3"/>
  <c r="BM372" i="3"/>
  <c r="BL372" i="3"/>
  <c r="BK372" i="3"/>
  <c r="BJ372" i="3"/>
  <c r="BI372" i="3"/>
  <c r="BH372" i="3"/>
  <c r="BG372" i="3"/>
  <c r="BF372" i="3"/>
  <c r="BE372" i="3"/>
  <c r="BM771" i="3"/>
  <c r="BL771" i="3"/>
  <c r="BK771" i="3"/>
  <c r="BJ771" i="3"/>
  <c r="BI771" i="3"/>
  <c r="BH771" i="3"/>
  <c r="BG771" i="3"/>
  <c r="BF771" i="3"/>
  <c r="BE771" i="3"/>
  <c r="BM707" i="3"/>
  <c r="BL707" i="3"/>
  <c r="BK707" i="3"/>
  <c r="BJ707" i="3"/>
  <c r="BI707" i="3"/>
  <c r="BH707" i="3"/>
  <c r="BG707" i="3"/>
  <c r="BF707" i="3"/>
  <c r="BE707" i="3"/>
  <c r="BM643" i="3"/>
  <c r="BL643" i="3"/>
  <c r="BK643" i="3"/>
  <c r="BJ643" i="3"/>
  <c r="BI643" i="3"/>
  <c r="BH643" i="3"/>
  <c r="BG643" i="3"/>
  <c r="BF643" i="3"/>
  <c r="BE643" i="3"/>
  <c r="BM514" i="3"/>
  <c r="BL514" i="3"/>
  <c r="BK514" i="3"/>
  <c r="BJ514" i="3"/>
  <c r="BI514" i="3"/>
  <c r="BH514" i="3"/>
  <c r="BG514" i="3"/>
  <c r="BF514" i="3"/>
  <c r="BE514" i="3"/>
  <c r="BM363" i="3"/>
  <c r="BL363" i="3"/>
  <c r="BK363" i="3"/>
  <c r="BJ363" i="3"/>
  <c r="BI363" i="3"/>
  <c r="BH363" i="3"/>
  <c r="BG363" i="3"/>
  <c r="BF363" i="3"/>
  <c r="BE363" i="3"/>
  <c r="BM596" i="3"/>
  <c r="BL596" i="3"/>
  <c r="BK596" i="3"/>
  <c r="BJ596" i="3"/>
  <c r="BI596" i="3"/>
  <c r="BH596" i="3"/>
  <c r="BG596" i="3"/>
  <c r="BF596" i="3"/>
  <c r="BE596" i="3"/>
  <c r="BM531" i="3"/>
  <c r="BL531" i="3"/>
  <c r="BK531" i="3"/>
  <c r="BJ531" i="3"/>
  <c r="BI531" i="3"/>
  <c r="BH531" i="3"/>
  <c r="BG531" i="3"/>
  <c r="BF531" i="3"/>
  <c r="BE531" i="3"/>
  <c r="BM380" i="3"/>
  <c r="BL380" i="3"/>
  <c r="BK380" i="3"/>
  <c r="BJ380" i="3"/>
  <c r="BI380" i="3"/>
  <c r="BH380" i="3"/>
  <c r="BG380" i="3"/>
  <c r="BF380" i="3"/>
  <c r="BE380" i="3"/>
  <c r="BM757" i="3"/>
  <c r="BL757" i="3"/>
  <c r="BK757" i="3"/>
  <c r="BJ757" i="3"/>
  <c r="BI757" i="3"/>
  <c r="BH757" i="3"/>
  <c r="BG757" i="3"/>
  <c r="BF757" i="3"/>
  <c r="BE757" i="3"/>
  <c r="BM693" i="3"/>
  <c r="BL693" i="3"/>
  <c r="BK693" i="3"/>
  <c r="BJ693" i="3"/>
  <c r="BI693" i="3"/>
  <c r="BH693" i="3"/>
  <c r="BG693" i="3"/>
  <c r="BF693" i="3"/>
  <c r="BE693" i="3"/>
  <c r="BI629" i="3"/>
  <c r="BH629" i="3"/>
  <c r="BG629" i="3"/>
  <c r="BF629" i="3"/>
  <c r="BE629" i="3"/>
  <c r="BM629" i="3"/>
  <c r="BL629" i="3"/>
  <c r="BK629" i="3"/>
  <c r="BJ629" i="3"/>
  <c r="BM565" i="3"/>
  <c r="BL565" i="3"/>
  <c r="BK565" i="3"/>
  <c r="BJ565" i="3"/>
  <c r="BI565" i="3"/>
  <c r="BH565" i="3"/>
  <c r="BG565" i="3"/>
  <c r="BF565" i="3"/>
  <c r="BE565" i="3"/>
  <c r="BM484" i="3"/>
  <c r="BL484" i="3"/>
  <c r="BK484" i="3"/>
  <c r="BJ484" i="3"/>
  <c r="BI484" i="3"/>
  <c r="BH484" i="3"/>
  <c r="BG484" i="3"/>
  <c r="BF484" i="3"/>
  <c r="BE484" i="3"/>
  <c r="BM230" i="3"/>
  <c r="BL230" i="3"/>
  <c r="BK230" i="3"/>
  <c r="BJ230" i="3"/>
  <c r="BI230" i="3"/>
  <c r="BH230" i="3"/>
  <c r="BG230" i="3"/>
  <c r="BF230" i="3"/>
  <c r="BE230" i="3"/>
  <c r="BM734" i="3"/>
  <c r="BL734" i="3"/>
  <c r="BK734" i="3"/>
  <c r="BJ734" i="3"/>
  <c r="BI734" i="3"/>
  <c r="BH734" i="3"/>
  <c r="BG734" i="3"/>
  <c r="BF734" i="3"/>
  <c r="BE734" i="3"/>
  <c r="BM670" i="3"/>
  <c r="BL670" i="3"/>
  <c r="BK670" i="3"/>
  <c r="BJ670" i="3"/>
  <c r="BI670" i="3"/>
  <c r="BH670" i="3"/>
  <c r="BG670" i="3"/>
  <c r="BF670" i="3"/>
  <c r="BE670" i="3"/>
  <c r="BM606" i="3"/>
  <c r="BL606" i="3"/>
  <c r="BK606" i="3"/>
  <c r="BJ606" i="3"/>
  <c r="BI606" i="3"/>
  <c r="BH606" i="3"/>
  <c r="BG606" i="3"/>
  <c r="BF606" i="3"/>
  <c r="BE606" i="3"/>
  <c r="BM542" i="3"/>
  <c r="BL542" i="3"/>
  <c r="BK542" i="3"/>
  <c r="BJ542" i="3"/>
  <c r="BI542" i="3"/>
  <c r="BH542" i="3"/>
  <c r="BG542" i="3"/>
  <c r="BF542" i="3"/>
  <c r="BE542" i="3"/>
  <c r="BM470" i="3"/>
  <c r="BL470" i="3"/>
  <c r="BK470" i="3"/>
  <c r="BJ470" i="3"/>
  <c r="BI470" i="3"/>
  <c r="BH470" i="3"/>
  <c r="BG470" i="3"/>
  <c r="BF470" i="3"/>
  <c r="BE470" i="3"/>
  <c r="BM525" i="3"/>
  <c r="BL525" i="3"/>
  <c r="BK525" i="3"/>
  <c r="BJ525" i="3"/>
  <c r="BI525" i="3"/>
  <c r="BH525" i="3"/>
  <c r="BG525" i="3"/>
  <c r="BF525" i="3"/>
  <c r="BE525" i="3"/>
  <c r="BM461" i="3"/>
  <c r="BL461" i="3"/>
  <c r="BK461" i="3"/>
  <c r="BJ461" i="3"/>
  <c r="BI461" i="3"/>
  <c r="BH461" i="3"/>
  <c r="BG461" i="3"/>
  <c r="BF461" i="3"/>
  <c r="BE461" i="3"/>
  <c r="BM397" i="3"/>
  <c r="BL397" i="3"/>
  <c r="BK397" i="3"/>
  <c r="BJ397" i="3"/>
  <c r="BI397" i="3"/>
  <c r="BH397" i="3"/>
  <c r="BG397" i="3"/>
  <c r="BF397" i="3"/>
  <c r="BE397" i="3"/>
  <c r="BM333" i="3"/>
  <c r="BL333" i="3"/>
  <c r="BK333" i="3"/>
  <c r="BJ333" i="3"/>
  <c r="BI333" i="3"/>
  <c r="BH333" i="3"/>
  <c r="BG333" i="3"/>
  <c r="BF333" i="3"/>
  <c r="BE333" i="3"/>
  <c r="BM247" i="3"/>
  <c r="BL247" i="3"/>
  <c r="BK247" i="3"/>
  <c r="BJ247" i="3"/>
  <c r="BI247" i="3"/>
  <c r="BH247" i="3"/>
  <c r="BG247" i="3"/>
  <c r="BF247" i="3"/>
  <c r="BE247" i="3"/>
  <c r="BM108" i="3"/>
  <c r="BL108" i="3"/>
  <c r="BK108" i="3"/>
  <c r="BJ108" i="3"/>
  <c r="BI108" i="3"/>
  <c r="BH108" i="3"/>
  <c r="BG108" i="3"/>
  <c r="BF108" i="3"/>
  <c r="BE108" i="3"/>
  <c r="BM414" i="3"/>
  <c r="BL414" i="3"/>
  <c r="BK414" i="3"/>
  <c r="BJ414" i="3"/>
  <c r="BI414" i="3"/>
  <c r="BH414" i="3"/>
  <c r="BG414" i="3"/>
  <c r="BF414" i="3"/>
  <c r="BE414" i="3"/>
  <c r="BM350" i="3"/>
  <c r="BL350" i="3"/>
  <c r="BK350" i="3"/>
  <c r="BJ350" i="3"/>
  <c r="BI350" i="3"/>
  <c r="BH350" i="3"/>
  <c r="BG350" i="3"/>
  <c r="BF350" i="3"/>
  <c r="BE350" i="3"/>
  <c r="BM246" i="3"/>
  <c r="BL246" i="3"/>
  <c r="BK246" i="3"/>
  <c r="BJ246" i="3"/>
  <c r="BI246" i="3"/>
  <c r="BH246" i="3"/>
  <c r="BG246" i="3"/>
  <c r="BF246" i="3"/>
  <c r="BE246" i="3"/>
  <c r="BM415" i="3"/>
  <c r="BL415" i="3"/>
  <c r="BK415" i="3"/>
  <c r="BJ415" i="3"/>
  <c r="BI415" i="3"/>
  <c r="BH415" i="3"/>
  <c r="BG415" i="3"/>
  <c r="BF415" i="3"/>
  <c r="BE415" i="3"/>
  <c r="BM351" i="3"/>
  <c r="BL351" i="3"/>
  <c r="BK351" i="3"/>
  <c r="BJ351" i="3"/>
  <c r="BI351" i="3"/>
  <c r="BH351" i="3"/>
  <c r="BG351" i="3"/>
  <c r="BF351" i="3"/>
  <c r="BE351" i="3"/>
  <c r="BM275" i="3"/>
  <c r="BL275" i="3"/>
  <c r="BK275" i="3"/>
  <c r="BJ275" i="3"/>
  <c r="BI275" i="3"/>
  <c r="BH275" i="3"/>
  <c r="BG275" i="3"/>
  <c r="BF275" i="3"/>
  <c r="BE275" i="3"/>
  <c r="BM143" i="3"/>
  <c r="BL143" i="3"/>
  <c r="BK143" i="3"/>
  <c r="BJ143" i="3"/>
  <c r="BI143" i="3"/>
  <c r="BH143" i="3"/>
  <c r="BG143" i="3"/>
  <c r="BF143" i="3"/>
  <c r="BE143" i="3"/>
  <c r="BM464" i="3"/>
  <c r="BL464" i="3"/>
  <c r="BK464" i="3"/>
  <c r="BJ464" i="3"/>
  <c r="BI464" i="3"/>
  <c r="BH464" i="3"/>
  <c r="BG464" i="3"/>
  <c r="BF464" i="3"/>
  <c r="BE464" i="3"/>
  <c r="BM400" i="3"/>
  <c r="BL400" i="3"/>
  <c r="BK400" i="3"/>
  <c r="BJ400" i="3"/>
  <c r="BI400" i="3"/>
  <c r="BH400" i="3"/>
  <c r="BG400" i="3"/>
  <c r="BF400" i="3"/>
  <c r="BE400" i="3"/>
  <c r="BM336" i="3"/>
  <c r="BL336" i="3"/>
  <c r="BK336" i="3"/>
  <c r="BJ336" i="3"/>
  <c r="BI336" i="3"/>
  <c r="BH336" i="3"/>
  <c r="BG336" i="3"/>
  <c r="BF336" i="3"/>
  <c r="BE336" i="3"/>
  <c r="BM251" i="3"/>
  <c r="BL251" i="3"/>
  <c r="BK251" i="3"/>
  <c r="BJ251" i="3"/>
  <c r="BI251" i="3"/>
  <c r="BH251" i="3"/>
  <c r="BG251" i="3"/>
  <c r="BF251" i="3"/>
  <c r="BE251" i="3"/>
  <c r="BM68" i="3"/>
  <c r="BL68" i="3"/>
  <c r="BK68" i="3"/>
  <c r="BJ68" i="3"/>
  <c r="BI68" i="3"/>
  <c r="BH68" i="3"/>
  <c r="BG68" i="3"/>
  <c r="BF68" i="3"/>
  <c r="BE68" i="3"/>
  <c r="BM481" i="3"/>
  <c r="BL481" i="3"/>
  <c r="BK481" i="3"/>
  <c r="BJ481" i="3"/>
  <c r="BI481" i="3"/>
  <c r="BH481" i="3"/>
  <c r="BG481" i="3"/>
  <c r="BF481" i="3"/>
  <c r="BE481" i="3"/>
  <c r="BM417" i="3"/>
  <c r="BL417" i="3"/>
  <c r="BK417" i="3"/>
  <c r="BJ417" i="3"/>
  <c r="BI417" i="3"/>
  <c r="BH417" i="3"/>
  <c r="BG417" i="3"/>
  <c r="BF417" i="3"/>
  <c r="BE417" i="3"/>
  <c r="BM353" i="3"/>
  <c r="BL353" i="3"/>
  <c r="BK353" i="3"/>
  <c r="BJ353" i="3"/>
  <c r="BI353" i="3"/>
  <c r="BH353" i="3"/>
  <c r="BG353" i="3"/>
  <c r="BF353" i="3"/>
  <c r="BE353" i="3"/>
  <c r="BK279" i="3"/>
  <c r="BJ279" i="3"/>
  <c r="BI279" i="3"/>
  <c r="BH279" i="3"/>
  <c r="BG279" i="3"/>
  <c r="BF279" i="3"/>
  <c r="BE279" i="3"/>
  <c r="BM279" i="3"/>
  <c r="BL279" i="3"/>
  <c r="BM434" i="3"/>
  <c r="BL434" i="3"/>
  <c r="BK434" i="3"/>
  <c r="BJ434" i="3"/>
  <c r="BI434" i="3"/>
  <c r="BH434" i="3"/>
  <c r="BG434" i="3"/>
  <c r="BF434" i="3"/>
  <c r="BE434" i="3"/>
  <c r="BM370" i="3"/>
  <c r="BL370" i="3"/>
  <c r="BK370" i="3"/>
  <c r="BJ370" i="3"/>
  <c r="BI370" i="3"/>
  <c r="BH370" i="3"/>
  <c r="BG370" i="3"/>
  <c r="BF370" i="3"/>
  <c r="BE370" i="3"/>
  <c r="BM304" i="3"/>
  <c r="BL304" i="3"/>
  <c r="BK304" i="3"/>
  <c r="BJ304" i="3"/>
  <c r="BI304" i="3"/>
  <c r="BH304" i="3"/>
  <c r="BG304" i="3"/>
  <c r="BF304" i="3"/>
  <c r="BE304" i="3"/>
  <c r="BM231" i="3"/>
  <c r="BL231" i="3"/>
  <c r="BK231" i="3"/>
  <c r="BJ231" i="3"/>
  <c r="BI231" i="3"/>
  <c r="BH231" i="3"/>
  <c r="BG231" i="3"/>
  <c r="BF231" i="3"/>
  <c r="BE231" i="3"/>
  <c r="BM63" i="3"/>
  <c r="BL63" i="3"/>
  <c r="BK63" i="3"/>
  <c r="BJ63" i="3"/>
  <c r="BI63" i="3"/>
  <c r="BH63" i="3"/>
  <c r="BG63" i="3"/>
  <c r="BF63" i="3"/>
  <c r="BE63" i="3"/>
  <c r="BM274" i="3"/>
  <c r="BL274" i="3"/>
  <c r="BK274" i="3"/>
  <c r="BJ274" i="3"/>
  <c r="BI274" i="3"/>
  <c r="BH274" i="3"/>
  <c r="BG274" i="3"/>
  <c r="BF274" i="3"/>
  <c r="BE274" i="3"/>
  <c r="BM210" i="3"/>
  <c r="BL210" i="3"/>
  <c r="BK210" i="3"/>
  <c r="BJ210" i="3"/>
  <c r="BI210" i="3"/>
  <c r="BH210" i="3"/>
  <c r="BG210" i="3"/>
  <c r="BF210" i="3"/>
  <c r="BE210" i="3"/>
  <c r="BM154" i="3"/>
  <c r="BL154" i="3"/>
  <c r="BK154" i="3"/>
  <c r="BJ154" i="3"/>
  <c r="BI154" i="3"/>
  <c r="BH154" i="3"/>
  <c r="BG154" i="3"/>
  <c r="BF154" i="3"/>
  <c r="BE154" i="3"/>
  <c r="BM268" i="3"/>
  <c r="BL268" i="3"/>
  <c r="BK268" i="3"/>
  <c r="BJ268" i="3"/>
  <c r="BI268" i="3"/>
  <c r="BH268" i="3"/>
  <c r="BG268" i="3"/>
  <c r="BF268" i="3"/>
  <c r="BE268" i="3"/>
  <c r="BM204" i="3"/>
  <c r="BL204" i="3"/>
  <c r="BK204" i="3"/>
  <c r="BJ204" i="3"/>
  <c r="BI204" i="3"/>
  <c r="BH204" i="3"/>
  <c r="BG204" i="3"/>
  <c r="BF204" i="3"/>
  <c r="BE204" i="3"/>
  <c r="BM135" i="3"/>
  <c r="BL135" i="3"/>
  <c r="BK135" i="3"/>
  <c r="BJ135" i="3"/>
  <c r="BI135" i="3"/>
  <c r="BH135" i="3"/>
  <c r="BG135" i="3"/>
  <c r="BF135" i="3"/>
  <c r="BE135" i="3"/>
  <c r="BM41" i="3"/>
  <c r="BL41" i="3"/>
  <c r="BK41" i="3"/>
  <c r="BJ41" i="3"/>
  <c r="BI41" i="3"/>
  <c r="BH41" i="3"/>
  <c r="BG41" i="3"/>
  <c r="BF41" i="3"/>
  <c r="BE41" i="3"/>
  <c r="BM277" i="3"/>
  <c r="BL277" i="3"/>
  <c r="BK277" i="3"/>
  <c r="BJ277" i="3"/>
  <c r="BI277" i="3"/>
  <c r="BH277" i="3"/>
  <c r="BG277" i="3"/>
  <c r="BF277" i="3"/>
  <c r="BE277" i="3"/>
  <c r="BM213" i="3"/>
  <c r="BL213" i="3"/>
  <c r="BK213" i="3"/>
  <c r="BJ213" i="3"/>
  <c r="BI213" i="3"/>
  <c r="BH213" i="3"/>
  <c r="BG213" i="3"/>
  <c r="BF213" i="3"/>
  <c r="BE213" i="3"/>
  <c r="BM44" i="3"/>
  <c r="BL44" i="3"/>
  <c r="BK44" i="3"/>
  <c r="BJ44" i="3"/>
  <c r="BI44" i="3"/>
  <c r="BH44" i="3"/>
  <c r="BG44" i="3"/>
  <c r="BF44" i="3"/>
  <c r="BE44" i="3"/>
  <c r="BM120" i="3"/>
  <c r="BL120" i="3"/>
  <c r="BK120" i="3"/>
  <c r="BJ120" i="3"/>
  <c r="BI120" i="3"/>
  <c r="BH120" i="3"/>
  <c r="BG120" i="3"/>
  <c r="BF120" i="3"/>
  <c r="BE120" i="3"/>
  <c r="BM56" i="3"/>
  <c r="BL56" i="3"/>
  <c r="BK56" i="3"/>
  <c r="BJ56" i="3"/>
  <c r="BI56" i="3"/>
  <c r="BH56" i="3"/>
  <c r="BG56" i="3"/>
  <c r="BF56" i="3"/>
  <c r="BE56" i="3"/>
  <c r="BM114" i="3"/>
  <c r="BL114" i="3"/>
  <c r="BK114" i="3"/>
  <c r="BJ114" i="3"/>
  <c r="BI114" i="3"/>
  <c r="BH114" i="3"/>
  <c r="BG114" i="3"/>
  <c r="BF114" i="3"/>
  <c r="BE114" i="3"/>
  <c r="BM50" i="3"/>
  <c r="BL50" i="3"/>
  <c r="BK50" i="3"/>
  <c r="BJ50" i="3"/>
  <c r="BI50" i="3"/>
  <c r="BH50" i="3"/>
  <c r="BG50" i="3"/>
  <c r="BF50" i="3"/>
  <c r="BE50" i="3"/>
  <c r="BM93" i="3"/>
  <c r="BL93" i="3"/>
  <c r="BK93" i="3"/>
  <c r="BJ93" i="3"/>
  <c r="BI93" i="3"/>
  <c r="BH93" i="3"/>
  <c r="BG93" i="3"/>
  <c r="BF93" i="3"/>
  <c r="BE93" i="3"/>
  <c r="CW9" i="3"/>
  <c r="CV9" i="3"/>
  <c r="CU9" i="3"/>
  <c r="CT9" i="3"/>
  <c r="CS9" i="3"/>
  <c r="CR9" i="3"/>
  <c r="CQ9" i="3"/>
  <c r="CP9" i="3"/>
  <c r="CO9" i="3"/>
  <c r="AC159" i="3"/>
  <c r="H159" i="3"/>
  <c r="AC132" i="3"/>
  <c r="H132" i="3"/>
  <c r="H32" i="3"/>
  <c r="AC32" i="3"/>
  <c r="AC888" i="3"/>
  <c r="J888" i="3"/>
  <c r="AC114" i="3"/>
  <c r="H114" i="3"/>
  <c r="AC34" i="3"/>
  <c r="H34" i="3"/>
  <c r="K874" i="3"/>
  <c r="AC874" i="3"/>
  <c r="K891" i="3"/>
  <c r="AC891" i="3"/>
  <c r="H112" i="3"/>
  <c r="AC112" i="3"/>
  <c r="H36" i="3"/>
  <c r="AC36" i="3"/>
  <c r="K883" i="3"/>
  <c r="AC883" i="3"/>
  <c r="H81" i="3"/>
  <c r="AC81" i="3"/>
  <c r="CF77" i="3"/>
  <c r="CE77" i="3"/>
  <c r="CD77" i="3"/>
  <c r="CC77" i="3"/>
  <c r="CB77" i="3"/>
  <c r="CA77" i="3"/>
  <c r="BZ77" i="3"/>
  <c r="BY77" i="3"/>
  <c r="BX77" i="3"/>
  <c r="AT822" i="3"/>
  <c r="AS822" i="3"/>
  <c r="AR822" i="3"/>
  <c r="AQ822" i="3"/>
  <c r="AP822" i="3"/>
  <c r="AO822" i="3"/>
  <c r="AN822" i="3"/>
  <c r="AM822" i="3"/>
  <c r="AL822" i="3"/>
  <c r="AT582" i="3"/>
  <c r="AS582" i="3"/>
  <c r="AR582" i="3"/>
  <c r="AQ582" i="3"/>
  <c r="AP582" i="3"/>
  <c r="AO582" i="3"/>
  <c r="AN582" i="3"/>
  <c r="AM582" i="3"/>
  <c r="AL582" i="3"/>
  <c r="AT666" i="3"/>
  <c r="AS666" i="3"/>
  <c r="AR666" i="3"/>
  <c r="AQ666" i="3"/>
  <c r="AP666" i="3"/>
  <c r="AO666" i="3"/>
  <c r="AN666" i="3"/>
  <c r="AM666" i="3"/>
  <c r="AL666" i="3"/>
  <c r="AT829" i="3"/>
  <c r="AS829" i="3"/>
  <c r="AR829" i="3"/>
  <c r="AQ829" i="3"/>
  <c r="AP829" i="3"/>
  <c r="AO829" i="3"/>
  <c r="AN829" i="3"/>
  <c r="AM829" i="3"/>
  <c r="AL829" i="3"/>
  <c r="AT733" i="3"/>
  <c r="AS733" i="3"/>
  <c r="AR733" i="3"/>
  <c r="AQ733" i="3"/>
  <c r="AP733" i="3"/>
  <c r="AO733" i="3"/>
  <c r="AN733" i="3"/>
  <c r="AM733" i="3"/>
  <c r="AL733" i="3"/>
  <c r="AT648" i="3"/>
  <c r="AS648" i="3"/>
  <c r="AR648" i="3"/>
  <c r="AQ648" i="3"/>
  <c r="AP648" i="3"/>
  <c r="AO648" i="3"/>
  <c r="AN648" i="3"/>
  <c r="AM648" i="3"/>
  <c r="AL648" i="3"/>
  <c r="AT506" i="3"/>
  <c r="AS506" i="3"/>
  <c r="AR506" i="3"/>
  <c r="AQ506" i="3"/>
  <c r="AP506" i="3"/>
  <c r="AO506" i="3"/>
  <c r="AN506" i="3"/>
  <c r="AM506" i="3"/>
  <c r="AL506" i="3"/>
  <c r="AT621" i="3"/>
  <c r="AS621" i="3"/>
  <c r="AR621" i="3"/>
  <c r="AQ621" i="3"/>
  <c r="AP621" i="3"/>
  <c r="AO621" i="3"/>
  <c r="AN621" i="3"/>
  <c r="AM621" i="3"/>
  <c r="AL621" i="3"/>
  <c r="AT335" i="3"/>
  <c r="AS335" i="3"/>
  <c r="AR335" i="3"/>
  <c r="AQ335" i="3"/>
  <c r="AP335" i="3"/>
  <c r="AO335" i="3"/>
  <c r="AN335" i="3"/>
  <c r="AM335" i="3"/>
  <c r="AL335" i="3"/>
  <c r="AT527" i="3"/>
  <c r="AS527" i="3"/>
  <c r="AR527" i="3"/>
  <c r="AQ527" i="3"/>
  <c r="AP527" i="3"/>
  <c r="AO527" i="3"/>
  <c r="AN527" i="3"/>
  <c r="AM527" i="3"/>
  <c r="AL527" i="3"/>
  <c r="AT462" i="3"/>
  <c r="AS462" i="3"/>
  <c r="AR462" i="3"/>
  <c r="AQ462" i="3"/>
  <c r="AP462" i="3"/>
  <c r="AO462" i="3"/>
  <c r="AN462" i="3"/>
  <c r="AM462" i="3"/>
  <c r="AL462" i="3"/>
  <c r="AS283" i="3"/>
  <c r="AR283" i="3"/>
  <c r="AQ283" i="3"/>
  <c r="AP283" i="3"/>
  <c r="AO283" i="3"/>
  <c r="AN283" i="3"/>
  <c r="AM283" i="3"/>
  <c r="AL283" i="3"/>
  <c r="AT283" i="3"/>
  <c r="AT301" i="3"/>
  <c r="AS301" i="3"/>
  <c r="AR301" i="3"/>
  <c r="AQ301" i="3"/>
  <c r="AP301" i="3"/>
  <c r="AO301" i="3"/>
  <c r="AN301" i="3"/>
  <c r="AM301" i="3"/>
  <c r="AL301" i="3"/>
  <c r="AT226" i="3"/>
  <c r="AS226" i="3"/>
  <c r="AR226" i="3"/>
  <c r="AQ226" i="3"/>
  <c r="AP226" i="3"/>
  <c r="AO226" i="3"/>
  <c r="AN226" i="3"/>
  <c r="AM226" i="3"/>
  <c r="AL226" i="3"/>
  <c r="AT162" i="3"/>
  <c r="AS162" i="3"/>
  <c r="AR162" i="3"/>
  <c r="AQ162" i="3"/>
  <c r="AP162" i="3"/>
  <c r="AO162" i="3"/>
  <c r="AN162" i="3"/>
  <c r="AM162" i="3"/>
  <c r="AL162" i="3"/>
  <c r="AT76" i="3"/>
  <c r="AS76" i="3"/>
  <c r="AR76" i="3"/>
  <c r="AQ76" i="3"/>
  <c r="AP76" i="3"/>
  <c r="AO76" i="3"/>
  <c r="AN76" i="3"/>
  <c r="AM76" i="3"/>
  <c r="AL76" i="3"/>
  <c r="BK560" i="3"/>
  <c r="BJ560" i="3"/>
  <c r="BI560" i="3"/>
  <c r="BH560" i="3"/>
  <c r="BG560" i="3"/>
  <c r="BF560" i="3"/>
  <c r="BE560" i="3"/>
  <c r="BM560" i="3"/>
  <c r="BL560" i="3"/>
  <c r="BM878" i="3"/>
  <c r="BL878" i="3"/>
  <c r="BK878" i="3"/>
  <c r="BJ878" i="3"/>
  <c r="BI878" i="3"/>
  <c r="BH878" i="3"/>
  <c r="BG878" i="3"/>
  <c r="BF878" i="3"/>
  <c r="BE878" i="3"/>
  <c r="BM396" i="3"/>
  <c r="BL396" i="3"/>
  <c r="BK396" i="3"/>
  <c r="BJ396" i="3"/>
  <c r="BI396" i="3"/>
  <c r="BH396" i="3"/>
  <c r="BG396" i="3"/>
  <c r="BF396" i="3"/>
  <c r="BE396" i="3"/>
  <c r="BM695" i="3"/>
  <c r="BL695" i="3"/>
  <c r="BK695" i="3"/>
  <c r="BJ695" i="3"/>
  <c r="BI695" i="3"/>
  <c r="BH695" i="3"/>
  <c r="BG695" i="3"/>
  <c r="BF695" i="3"/>
  <c r="BE695" i="3"/>
  <c r="BM842" i="3"/>
  <c r="BL842" i="3"/>
  <c r="BK842" i="3"/>
  <c r="BJ842" i="3"/>
  <c r="BI842" i="3"/>
  <c r="BH842" i="3"/>
  <c r="BG842" i="3"/>
  <c r="BF842" i="3"/>
  <c r="BE842" i="3"/>
  <c r="CW13" i="3"/>
  <c r="CV13" i="3"/>
  <c r="CU13" i="3"/>
  <c r="CT13" i="3"/>
  <c r="CS13" i="3"/>
  <c r="CR13" i="3"/>
  <c r="CQ13" i="3"/>
  <c r="CP13" i="3"/>
  <c r="CO13" i="3"/>
  <c r="BM804" i="3"/>
  <c r="BL804" i="3"/>
  <c r="BK804" i="3"/>
  <c r="BJ804" i="3"/>
  <c r="BI804" i="3"/>
  <c r="BH804" i="3"/>
  <c r="BG804" i="3"/>
  <c r="BF804" i="3"/>
  <c r="BE804" i="3"/>
  <c r="BM885" i="3"/>
  <c r="BL885" i="3"/>
  <c r="BK885" i="3"/>
  <c r="BJ885" i="3"/>
  <c r="BI885" i="3"/>
  <c r="BH885" i="3"/>
  <c r="BG885" i="3"/>
  <c r="BF885" i="3"/>
  <c r="BE885" i="3"/>
  <c r="BI689" i="3"/>
  <c r="BH689" i="3"/>
  <c r="BG689" i="3"/>
  <c r="BF689" i="3"/>
  <c r="BE689" i="3"/>
  <c r="BM689" i="3"/>
  <c r="BL689" i="3"/>
  <c r="BK689" i="3"/>
  <c r="BJ689" i="3"/>
  <c r="BM674" i="3"/>
  <c r="BL674" i="3"/>
  <c r="BK674" i="3"/>
  <c r="BJ674" i="3"/>
  <c r="BI674" i="3"/>
  <c r="BH674" i="3"/>
  <c r="BG674" i="3"/>
  <c r="BF674" i="3"/>
  <c r="BE674" i="3"/>
  <c r="BM715" i="3"/>
  <c r="BL715" i="3"/>
  <c r="BK715" i="3"/>
  <c r="BJ715" i="3"/>
  <c r="BI715" i="3"/>
  <c r="BH715" i="3"/>
  <c r="BG715" i="3"/>
  <c r="BF715" i="3"/>
  <c r="BE715" i="3"/>
  <c r="BM540" i="3"/>
  <c r="BL540" i="3"/>
  <c r="BK540" i="3"/>
  <c r="BJ540" i="3"/>
  <c r="BI540" i="3"/>
  <c r="BH540" i="3"/>
  <c r="BG540" i="3"/>
  <c r="BF540" i="3"/>
  <c r="BE540" i="3"/>
  <c r="BM249" i="3"/>
  <c r="BL249" i="3"/>
  <c r="BK249" i="3"/>
  <c r="BJ249" i="3"/>
  <c r="BI249" i="3"/>
  <c r="BH249" i="3"/>
  <c r="BG249" i="3"/>
  <c r="BF249" i="3"/>
  <c r="BE249" i="3"/>
  <c r="BM469" i="3"/>
  <c r="BL469" i="3"/>
  <c r="BK469" i="3"/>
  <c r="BJ469" i="3"/>
  <c r="BI469" i="3"/>
  <c r="BH469" i="3"/>
  <c r="BG469" i="3"/>
  <c r="BF469" i="3"/>
  <c r="BE469" i="3"/>
  <c r="BJ358" i="3"/>
  <c r="BI358" i="3"/>
  <c r="BH358" i="3"/>
  <c r="BG358" i="3"/>
  <c r="BF358" i="3"/>
  <c r="BE358" i="3"/>
  <c r="BM358" i="3"/>
  <c r="BL358" i="3"/>
  <c r="BK358" i="3"/>
  <c r="BM425" i="3"/>
  <c r="BL425" i="3"/>
  <c r="BK425" i="3"/>
  <c r="BJ425" i="3"/>
  <c r="BI425" i="3"/>
  <c r="BH425" i="3"/>
  <c r="BG425" i="3"/>
  <c r="BF425" i="3"/>
  <c r="BE425" i="3"/>
  <c r="BM314" i="3"/>
  <c r="BL314" i="3"/>
  <c r="BK314" i="3"/>
  <c r="BJ314" i="3"/>
  <c r="BI314" i="3"/>
  <c r="BH314" i="3"/>
  <c r="BG314" i="3"/>
  <c r="BF314" i="3"/>
  <c r="BE314" i="3"/>
  <c r="BM218" i="3"/>
  <c r="BL218" i="3"/>
  <c r="BK218" i="3"/>
  <c r="BJ218" i="3"/>
  <c r="BI218" i="3"/>
  <c r="BH218" i="3"/>
  <c r="BG218" i="3"/>
  <c r="BF218" i="3"/>
  <c r="BE218" i="3"/>
  <c r="BM59" i="3"/>
  <c r="BL59" i="3"/>
  <c r="BK59" i="3"/>
  <c r="BJ59" i="3"/>
  <c r="BI59" i="3"/>
  <c r="BH59" i="3"/>
  <c r="BG59" i="3"/>
  <c r="BF59" i="3"/>
  <c r="BE59" i="3"/>
  <c r="BM122" i="3"/>
  <c r="BL122" i="3"/>
  <c r="BK122" i="3"/>
  <c r="BJ122" i="3"/>
  <c r="BI122" i="3"/>
  <c r="BH122" i="3"/>
  <c r="BG122" i="3"/>
  <c r="BF122" i="3"/>
  <c r="BE122" i="3"/>
  <c r="H60" i="3"/>
  <c r="AC60" i="3"/>
  <c r="AC176" i="3"/>
  <c r="H176" i="3"/>
  <c r="AC172" i="3"/>
  <c r="H172" i="3"/>
  <c r="CF33" i="3"/>
  <c r="CE33" i="3"/>
  <c r="CD33" i="3"/>
  <c r="CC33" i="3"/>
  <c r="CB33" i="3"/>
  <c r="CA33" i="3"/>
  <c r="BZ33" i="3"/>
  <c r="BY33" i="3"/>
  <c r="BX33" i="3"/>
  <c r="CF75" i="3"/>
  <c r="CE75" i="3"/>
  <c r="CD75" i="3"/>
  <c r="CC75" i="3"/>
  <c r="CB75" i="3"/>
  <c r="CA75" i="3"/>
  <c r="BZ75" i="3"/>
  <c r="BY75" i="3"/>
  <c r="BX75" i="3"/>
  <c r="CF13" i="3"/>
  <c r="CE13" i="3"/>
  <c r="CD13" i="3"/>
  <c r="CC13" i="3"/>
  <c r="CB13" i="3"/>
  <c r="CA13" i="3"/>
  <c r="BZ13" i="3"/>
  <c r="BY13" i="3"/>
  <c r="BX13" i="3"/>
  <c r="CF62" i="3"/>
  <c r="CE62" i="3"/>
  <c r="CD62" i="3"/>
  <c r="CC62" i="3"/>
  <c r="CB62" i="3"/>
  <c r="CA62" i="3"/>
  <c r="BZ62" i="3"/>
  <c r="BY62" i="3"/>
  <c r="BX62" i="3"/>
  <c r="BZ47" i="3"/>
  <c r="BY47" i="3"/>
  <c r="BX47" i="3"/>
  <c r="CF47" i="3"/>
  <c r="CE47" i="3"/>
  <c r="CD47" i="3"/>
  <c r="CC47" i="3"/>
  <c r="CB47" i="3"/>
  <c r="CA47" i="3"/>
  <c r="AT608" i="3"/>
  <c r="AS608" i="3"/>
  <c r="AR608" i="3"/>
  <c r="AQ608" i="3"/>
  <c r="AP608" i="3"/>
  <c r="AO608" i="3"/>
  <c r="AN608" i="3"/>
  <c r="AM608" i="3"/>
  <c r="AL608" i="3"/>
  <c r="AT814" i="3"/>
  <c r="AS814" i="3"/>
  <c r="AR814" i="3"/>
  <c r="AQ814" i="3"/>
  <c r="AP814" i="3"/>
  <c r="AO814" i="3"/>
  <c r="AN814" i="3"/>
  <c r="AM814" i="3"/>
  <c r="AL814" i="3"/>
  <c r="AT746" i="3"/>
  <c r="AS746" i="3"/>
  <c r="AR746" i="3"/>
  <c r="AQ746" i="3"/>
  <c r="AP746" i="3"/>
  <c r="AO746" i="3"/>
  <c r="AN746" i="3"/>
  <c r="AM746" i="3"/>
  <c r="AL746" i="3"/>
  <c r="AT698" i="3"/>
  <c r="AS698" i="3"/>
  <c r="AR698" i="3"/>
  <c r="AQ698" i="3"/>
  <c r="AP698" i="3"/>
  <c r="AO698" i="3"/>
  <c r="AN698" i="3"/>
  <c r="AM698" i="3"/>
  <c r="AL698" i="3"/>
  <c r="AT551" i="3"/>
  <c r="AS551" i="3"/>
  <c r="AR551" i="3"/>
  <c r="AQ551" i="3"/>
  <c r="AP551" i="3"/>
  <c r="AO551" i="3"/>
  <c r="AN551" i="3"/>
  <c r="AM551" i="3"/>
  <c r="AL551" i="3"/>
  <c r="AT780" i="3"/>
  <c r="AS780" i="3"/>
  <c r="AR780" i="3"/>
  <c r="AQ780" i="3"/>
  <c r="AP780" i="3"/>
  <c r="AO780" i="3"/>
  <c r="AN780" i="3"/>
  <c r="AM780" i="3"/>
  <c r="AL780" i="3"/>
  <c r="AT480" i="3"/>
  <c r="AS480" i="3"/>
  <c r="AR480" i="3"/>
  <c r="AQ480" i="3"/>
  <c r="AP480" i="3"/>
  <c r="AO480" i="3"/>
  <c r="AN480" i="3"/>
  <c r="AM480" i="3"/>
  <c r="AL480" i="3"/>
  <c r="AS287" i="3"/>
  <c r="AR287" i="3"/>
  <c r="AQ287" i="3"/>
  <c r="AP287" i="3"/>
  <c r="AO287" i="3"/>
  <c r="AN287" i="3"/>
  <c r="AM287" i="3"/>
  <c r="AL287" i="3"/>
  <c r="AT287" i="3"/>
  <c r="AT825" i="3"/>
  <c r="AS825" i="3"/>
  <c r="AR825" i="3"/>
  <c r="AQ825" i="3"/>
  <c r="AP825" i="3"/>
  <c r="AO825" i="3"/>
  <c r="AN825" i="3"/>
  <c r="AM825" i="3"/>
  <c r="AL825" i="3"/>
  <c r="AT777" i="3"/>
  <c r="AS777" i="3"/>
  <c r="AR777" i="3"/>
  <c r="AQ777" i="3"/>
  <c r="AP777" i="3"/>
  <c r="AO777" i="3"/>
  <c r="AN777" i="3"/>
  <c r="AM777" i="3"/>
  <c r="AL777" i="3"/>
  <c r="AT729" i="3"/>
  <c r="AS729" i="3"/>
  <c r="AR729" i="3"/>
  <c r="AQ729" i="3"/>
  <c r="AP729" i="3"/>
  <c r="AO729" i="3"/>
  <c r="AN729" i="3"/>
  <c r="AM729" i="3"/>
  <c r="AL729" i="3"/>
  <c r="AT697" i="3"/>
  <c r="AS697" i="3"/>
  <c r="AR697" i="3"/>
  <c r="AQ697" i="3"/>
  <c r="AP697" i="3"/>
  <c r="AO697" i="3"/>
  <c r="AN697" i="3"/>
  <c r="AM697" i="3"/>
  <c r="AL697" i="3"/>
  <c r="AT885" i="3"/>
  <c r="AS885" i="3"/>
  <c r="AR885" i="3"/>
  <c r="AQ885" i="3"/>
  <c r="AP885" i="3"/>
  <c r="AO885" i="3"/>
  <c r="AN885" i="3"/>
  <c r="AM885" i="3"/>
  <c r="AL885" i="3"/>
  <c r="AT362" i="3"/>
  <c r="AS362" i="3"/>
  <c r="AR362" i="3"/>
  <c r="AQ362" i="3"/>
  <c r="AP362" i="3"/>
  <c r="AO362" i="3"/>
  <c r="AN362" i="3"/>
  <c r="AM362" i="3"/>
  <c r="AL362" i="3"/>
  <c r="AT532" i="3"/>
  <c r="AS532" i="3"/>
  <c r="AR532" i="3"/>
  <c r="AQ532" i="3"/>
  <c r="AP532" i="3"/>
  <c r="AO532" i="3"/>
  <c r="AN532" i="3"/>
  <c r="AM532" i="3"/>
  <c r="AL532" i="3"/>
  <c r="AT518" i="3"/>
  <c r="AS518" i="3"/>
  <c r="AR518" i="3"/>
  <c r="AQ518" i="3"/>
  <c r="AP518" i="3"/>
  <c r="AO518" i="3"/>
  <c r="AN518" i="3"/>
  <c r="AM518" i="3"/>
  <c r="AL518" i="3"/>
  <c r="AM486" i="3"/>
  <c r="AL486" i="3"/>
  <c r="AT486" i="3"/>
  <c r="AS486" i="3"/>
  <c r="AR486" i="3"/>
  <c r="AQ486" i="3"/>
  <c r="AP486" i="3"/>
  <c r="AO486" i="3"/>
  <c r="AN486" i="3"/>
  <c r="AT374" i="3"/>
  <c r="AS374" i="3"/>
  <c r="AR374" i="3"/>
  <c r="AQ374" i="3"/>
  <c r="AP374" i="3"/>
  <c r="AO374" i="3"/>
  <c r="AN374" i="3"/>
  <c r="AM374" i="3"/>
  <c r="AL374" i="3"/>
  <c r="AT681" i="3"/>
  <c r="AS681" i="3"/>
  <c r="AR681" i="3"/>
  <c r="AQ681" i="3"/>
  <c r="AP681" i="3"/>
  <c r="AO681" i="3"/>
  <c r="AN681" i="3"/>
  <c r="AM681" i="3"/>
  <c r="AL681" i="3"/>
  <c r="AT649" i="3"/>
  <c r="AS649" i="3"/>
  <c r="AR649" i="3"/>
  <c r="AQ649" i="3"/>
  <c r="AP649" i="3"/>
  <c r="AO649" i="3"/>
  <c r="AN649" i="3"/>
  <c r="AM649" i="3"/>
  <c r="AL649" i="3"/>
  <c r="AT633" i="3"/>
  <c r="AS633" i="3"/>
  <c r="AR633" i="3"/>
  <c r="AQ633" i="3"/>
  <c r="AP633" i="3"/>
  <c r="AO633" i="3"/>
  <c r="AN633" i="3"/>
  <c r="AM633" i="3"/>
  <c r="AL633" i="3"/>
  <c r="AT617" i="3"/>
  <c r="AS617" i="3"/>
  <c r="AR617" i="3"/>
  <c r="AQ617" i="3"/>
  <c r="AP617" i="3"/>
  <c r="AO617" i="3"/>
  <c r="AN617" i="3"/>
  <c r="AM617" i="3"/>
  <c r="AL617" i="3"/>
  <c r="AT601" i="3"/>
  <c r="AS601" i="3"/>
  <c r="AR601" i="3"/>
  <c r="AQ601" i="3"/>
  <c r="AP601" i="3"/>
  <c r="AO601" i="3"/>
  <c r="AN601" i="3"/>
  <c r="AM601" i="3"/>
  <c r="AL601" i="3"/>
  <c r="AT585" i="3"/>
  <c r="AS585" i="3"/>
  <c r="AR585" i="3"/>
  <c r="AQ585" i="3"/>
  <c r="AP585" i="3"/>
  <c r="AO585" i="3"/>
  <c r="AN585" i="3"/>
  <c r="AM585" i="3"/>
  <c r="AL585" i="3"/>
  <c r="AT569" i="3"/>
  <c r="AS569" i="3"/>
  <c r="AR569" i="3"/>
  <c r="AQ569" i="3"/>
  <c r="AP569" i="3"/>
  <c r="AO569" i="3"/>
  <c r="AN569" i="3"/>
  <c r="AM569" i="3"/>
  <c r="AL569" i="3"/>
  <c r="AT550" i="3"/>
  <c r="AS550" i="3"/>
  <c r="AR550" i="3"/>
  <c r="AQ550" i="3"/>
  <c r="AP550" i="3"/>
  <c r="AO550" i="3"/>
  <c r="AN550" i="3"/>
  <c r="AM550" i="3"/>
  <c r="AL550" i="3"/>
  <c r="AT402" i="3"/>
  <c r="AS402" i="3"/>
  <c r="AR402" i="3"/>
  <c r="AQ402" i="3"/>
  <c r="AP402" i="3"/>
  <c r="AO402" i="3"/>
  <c r="AN402" i="3"/>
  <c r="AM402" i="3"/>
  <c r="AL402" i="3"/>
  <c r="AT416" i="3"/>
  <c r="AS416" i="3"/>
  <c r="AR416" i="3"/>
  <c r="AQ416" i="3"/>
  <c r="AP416" i="3"/>
  <c r="AO416" i="3"/>
  <c r="AN416" i="3"/>
  <c r="AM416" i="3"/>
  <c r="AL416" i="3"/>
  <c r="AT286" i="3"/>
  <c r="AS286" i="3"/>
  <c r="AR286" i="3"/>
  <c r="AQ286" i="3"/>
  <c r="AP286" i="3"/>
  <c r="AO286" i="3"/>
  <c r="AN286" i="3"/>
  <c r="AM286" i="3"/>
  <c r="AL286" i="3"/>
  <c r="AT535" i="3"/>
  <c r="AS535" i="3"/>
  <c r="AR535" i="3"/>
  <c r="AQ535" i="3"/>
  <c r="AP535" i="3"/>
  <c r="AO535" i="3"/>
  <c r="AN535" i="3"/>
  <c r="AM535" i="3"/>
  <c r="AL535" i="3"/>
  <c r="AT398" i="3"/>
  <c r="AS398" i="3"/>
  <c r="AR398" i="3"/>
  <c r="AQ398" i="3"/>
  <c r="AP398" i="3"/>
  <c r="AO398" i="3"/>
  <c r="AN398" i="3"/>
  <c r="AM398" i="3"/>
  <c r="AL398" i="3"/>
  <c r="AT442" i="3"/>
  <c r="AS442" i="3"/>
  <c r="AR442" i="3"/>
  <c r="AQ442" i="3"/>
  <c r="AP442" i="3"/>
  <c r="AO442" i="3"/>
  <c r="AN442" i="3"/>
  <c r="AM442" i="3"/>
  <c r="AL442" i="3"/>
  <c r="AT364" i="3"/>
  <c r="AS364" i="3"/>
  <c r="AR364" i="3"/>
  <c r="AQ364" i="3"/>
  <c r="AP364" i="3"/>
  <c r="AO364" i="3"/>
  <c r="AN364" i="3"/>
  <c r="AM364" i="3"/>
  <c r="AL364" i="3"/>
  <c r="AT523" i="3"/>
  <c r="AS523" i="3"/>
  <c r="AR523" i="3"/>
  <c r="AQ523" i="3"/>
  <c r="AP523" i="3"/>
  <c r="AO523" i="3"/>
  <c r="AN523" i="3"/>
  <c r="AM523" i="3"/>
  <c r="AL523" i="3"/>
  <c r="AR507" i="3"/>
  <c r="AQ507" i="3"/>
  <c r="AP507" i="3"/>
  <c r="AO507" i="3"/>
  <c r="AN507" i="3"/>
  <c r="AM507" i="3"/>
  <c r="AL507" i="3"/>
  <c r="AT507" i="3"/>
  <c r="AS507" i="3"/>
  <c r="AT491" i="3"/>
  <c r="AS491" i="3"/>
  <c r="AR491" i="3"/>
  <c r="AQ491" i="3"/>
  <c r="AP491" i="3"/>
  <c r="AO491" i="3"/>
  <c r="AN491" i="3"/>
  <c r="AM491" i="3"/>
  <c r="AL491" i="3"/>
  <c r="AT475" i="3"/>
  <c r="AS475" i="3"/>
  <c r="AR475" i="3"/>
  <c r="AQ475" i="3"/>
  <c r="AP475" i="3"/>
  <c r="AO475" i="3"/>
  <c r="AN475" i="3"/>
  <c r="AM475" i="3"/>
  <c r="AL475" i="3"/>
  <c r="AT458" i="3"/>
  <c r="AS458" i="3"/>
  <c r="AR458" i="3"/>
  <c r="AQ458" i="3"/>
  <c r="AP458" i="3"/>
  <c r="AO458" i="3"/>
  <c r="AN458" i="3"/>
  <c r="AM458" i="3"/>
  <c r="AL458" i="3"/>
  <c r="AT389" i="3"/>
  <c r="AS389" i="3"/>
  <c r="AR389" i="3"/>
  <c r="AQ389" i="3"/>
  <c r="AP389" i="3"/>
  <c r="AO389" i="3"/>
  <c r="AN389" i="3"/>
  <c r="AM389" i="3"/>
  <c r="AL389" i="3"/>
  <c r="AR373" i="3"/>
  <c r="AQ373" i="3"/>
  <c r="AP373" i="3"/>
  <c r="AO373" i="3"/>
  <c r="AN373" i="3"/>
  <c r="AM373" i="3"/>
  <c r="AL373" i="3"/>
  <c r="AT373" i="3"/>
  <c r="AS373" i="3"/>
  <c r="AR354" i="3"/>
  <c r="AQ354" i="3"/>
  <c r="AP354" i="3"/>
  <c r="AO354" i="3"/>
  <c r="AN354" i="3"/>
  <c r="AM354" i="3"/>
  <c r="AL354" i="3"/>
  <c r="AT354" i="3"/>
  <c r="AS354" i="3"/>
  <c r="AP338" i="3"/>
  <c r="AO338" i="3"/>
  <c r="AN338" i="3"/>
  <c r="AM338" i="3"/>
  <c r="AL338" i="3"/>
  <c r="AT338" i="3"/>
  <c r="AS338" i="3"/>
  <c r="AR338" i="3"/>
  <c r="AQ338" i="3"/>
  <c r="AN322" i="3"/>
  <c r="AM322" i="3"/>
  <c r="AL322" i="3"/>
  <c r="AT322" i="3"/>
  <c r="AS322" i="3"/>
  <c r="AR322" i="3"/>
  <c r="AQ322" i="3"/>
  <c r="AP322" i="3"/>
  <c r="AO322" i="3"/>
  <c r="AT267" i="3"/>
  <c r="AS267" i="3"/>
  <c r="AR267" i="3"/>
  <c r="AQ267" i="3"/>
  <c r="AP267" i="3"/>
  <c r="AO267" i="3"/>
  <c r="AN267" i="3"/>
  <c r="AM267" i="3"/>
  <c r="AL267" i="3"/>
  <c r="AT264" i="3"/>
  <c r="AS264" i="3"/>
  <c r="AR264" i="3"/>
  <c r="AQ264" i="3"/>
  <c r="AP264" i="3"/>
  <c r="AO264" i="3"/>
  <c r="AN264" i="3"/>
  <c r="AM264" i="3"/>
  <c r="AL264" i="3"/>
  <c r="AT429" i="3"/>
  <c r="AS429" i="3"/>
  <c r="AR429" i="3"/>
  <c r="AQ429" i="3"/>
  <c r="AP429" i="3"/>
  <c r="AO429" i="3"/>
  <c r="AN429" i="3"/>
  <c r="AM429" i="3"/>
  <c r="AL429" i="3"/>
  <c r="AT397" i="3"/>
  <c r="AS397" i="3"/>
  <c r="AR397" i="3"/>
  <c r="AQ397" i="3"/>
  <c r="AP397" i="3"/>
  <c r="AO397" i="3"/>
  <c r="AN397" i="3"/>
  <c r="AM397" i="3"/>
  <c r="AL397" i="3"/>
  <c r="AS285" i="3"/>
  <c r="AR285" i="3"/>
  <c r="AQ285" i="3"/>
  <c r="AP285" i="3"/>
  <c r="AO285" i="3"/>
  <c r="AN285" i="3"/>
  <c r="AM285" i="3"/>
  <c r="AL285" i="3"/>
  <c r="AT285" i="3"/>
  <c r="AT284" i="3"/>
  <c r="AS284" i="3"/>
  <c r="AR284" i="3"/>
  <c r="AQ284" i="3"/>
  <c r="AP284" i="3"/>
  <c r="AO284" i="3"/>
  <c r="AN284" i="3"/>
  <c r="AM284" i="3"/>
  <c r="AL284" i="3"/>
  <c r="AT289" i="3"/>
  <c r="AS289" i="3"/>
  <c r="AR289" i="3"/>
  <c r="AQ289" i="3"/>
  <c r="AP289" i="3"/>
  <c r="AO289" i="3"/>
  <c r="AN289" i="3"/>
  <c r="AM289" i="3"/>
  <c r="AL289" i="3"/>
  <c r="AT254" i="3"/>
  <c r="AS254" i="3"/>
  <c r="AR254" i="3"/>
  <c r="AQ254" i="3"/>
  <c r="AP254" i="3"/>
  <c r="AO254" i="3"/>
  <c r="AN254" i="3"/>
  <c r="AM254" i="3"/>
  <c r="AL254" i="3"/>
  <c r="AT238" i="3"/>
  <c r="AS238" i="3"/>
  <c r="AR238" i="3"/>
  <c r="AQ238" i="3"/>
  <c r="AP238" i="3"/>
  <c r="AO238" i="3"/>
  <c r="AN238" i="3"/>
  <c r="AM238" i="3"/>
  <c r="AL238" i="3"/>
  <c r="AT222" i="3"/>
  <c r="AS222" i="3"/>
  <c r="AR222" i="3"/>
  <c r="AQ222" i="3"/>
  <c r="AP222" i="3"/>
  <c r="AO222" i="3"/>
  <c r="AN222" i="3"/>
  <c r="AM222" i="3"/>
  <c r="AL222" i="3"/>
  <c r="AT206" i="3"/>
  <c r="AS206" i="3"/>
  <c r="AR206" i="3"/>
  <c r="AQ206" i="3"/>
  <c r="AP206" i="3"/>
  <c r="AO206" i="3"/>
  <c r="AN206" i="3"/>
  <c r="AM206" i="3"/>
  <c r="AL206" i="3"/>
  <c r="CF10" i="3"/>
  <c r="CE10" i="3"/>
  <c r="CD10" i="3"/>
  <c r="CC10" i="3"/>
  <c r="CB10" i="3"/>
  <c r="CA10" i="3"/>
  <c r="BZ10" i="3"/>
  <c r="BY10" i="3"/>
  <c r="BX10" i="3"/>
  <c r="AT68" i="3"/>
  <c r="AS68" i="3"/>
  <c r="AR68" i="3"/>
  <c r="AQ68" i="3"/>
  <c r="AP68" i="3"/>
  <c r="AO68" i="3"/>
  <c r="AN68" i="3"/>
  <c r="AM68" i="3"/>
  <c r="AL68" i="3"/>
  <c r="AT36" i="3"/>
  <c r="AS36" i="3"/>
  <c r="AR36" i="3"/>
  <c r="AQ36" i="3"/>
  <c r="AP36" i="3"/>
  <c r="AO36" i="3"/>
  <c r="AN36" i="3"/>
  <c r="AM36" i="3"/>
  <c r="AL36" i="3"/>
  <c r="AT253" i="3"/>
  <c r="AS253" i="3"/>
  <c r="AR253" i="3"/>
  <c r="AQ253" i="3"/>
  <c r="AP253" i="3"/>
  <c r="AO253" i="3"/>
  <c r="AN253" i="3"/>
  <c r="AM253" i="3"/>
  <c r="AL253" i="3"/>
  <c r="AT237" i="3"/>
  <c r="AS237" i="3"/>
  <c r="AR237" i="3"/>
  <c r="AQ237" i="3"/>
  <c r="AP237" i="3"/>
  <c r="AO237" i="3"/>
  <c r="AN237" i="3"/>
  <c r="AM237" i="3"/>
  <c r="AL237" i="3"/>
  <c r="AT221" i="3"/>
  <c r="AS221" i="3"/>
  <c r="AR221" i="3"/>
  <c r="AQ221" i="3"/>
  <c r="AP221" i="3"/>
  <c r="AO221" i="3"/>
  <c r="AN221" i="3"/>
  <c r="AM221" i="3"/>
  <c r="AL221" i="3"/>
  <c r="AT205" i="3"/>
  <c r="AS205" i="3"/>
  <c r="AR205" i="3"/>
  <c r="AQ205" i="3"/>
  <c r="AP205" i="3"/>
  <c r="AO205" i="3"/>
  <c r="AN205" i="3"/>
  <c r="AM205" i="3"/>
  <c r="AL205" i="3"/>
  <c r="AT90" i="3"/>
  <c r="AS90" i="3"/>
  <c r="AR90" i="3"/>
  <c r="AQ90" i="3"/>
  <c r="AP90" i="3"/>
  <c r="AO90" i="3"/>
  <c r="AN90" i="3"/>
  <c r="AM90" i="3"/>
  <c r="AL90" i="3"/>
  <c r="AT58" i="3"/>
  <c r="AS58" i="3"/>
  <c r="AR58" i="3"/>
  <c r="AQ58" i="3"/>
  <c r="AP58" i="3"/>
  <c r="AO58" i="3"/>
  <c r="AN58" i="3"/>
  <c r="AM58" i="3"/>
  <c r="AL58" i="3"/>
  <c r="AT26" i="3"/>
  <c r="AS26" i="3"/>
  <c r="AR26" i="3"/>
  <c r="AQ26" i="3"/>
  <c r="AP26" i="3"/>
  <c r="AO26" i="3"/>
  <c r="AN26" i="3"/>
  <c r="AM26" i="3"/>
  <c r="AL26" i="3"/>
  <c r="AT81" i="3"/>
  <c r="AS81" i="3"/>
  <c r="AR81" i="3"/>
  <c r="AQ81" i="3"/>
  <c r="AP81" i="3"/>
  <c r="AO81" i="3"/>
  <c r="AN81" i="3"/>
  <c r="AM81" i="3"/>
  <c r="AL81" i="3"/>
  <c r="AT65" i="3"/>
  <c r="AS65" i="3"/>
  <c r="AR65" i="3"/>
  <c r="AQ65" i="3"/>
  <c r="AP65" i="3"/>
  <c r="AO65" i="3"/>
  <c r="AN65" i="3"/>
  <c r="AM65" i="3"/>
  <c r="AL65" i="3"/>
  <c r="AT49" i="3"/>
  <c r="AS49" i="3"/>
  <c r="AR49" i="3"/>
  <c r="AQ49" i="3"/>
  <c r="AP49" i="3"/>
  <c r="AO49" i="3"/>
  <c r="AN49" i="3"/>
  <c r="AM49" i="3"/>
  <c r="AL49" i="3"/>
  <c r="AT33" i="3"/>
  <c r="AS33" i="3"/>
  <c r="AR33" i="3"/>
  <c r="AQ33" i="3"/>
  <c r="AP33" i="3"/>
  <c r="AO33" i="3"/>
  <c r="AN33" i="3"/>
  <c r="AM33" i="3"/>
  <c r="AL33" i="3"/>
  <c r="CE4" i="3"/>
  <c r="CD4" i="3"/>
  <c r="CC4" i="3"/>
  <c r="CB4" i="3"/>
  <c r="CA4" i="3"/>
  <c r="BZ4" i="3"/>
  <c r="BY4" i="3"/>
  <c r="BX4" i="3"/>
  <c r="CF4" i="3"/>
  <c r="H38" i="3"/>
  <c r="AC38" i="3"/>
  <c r="H104" i="3"/>
  <c r="AC104" i="3"/>
  <c r="CW23" i="3"/>
  <c r="CV23" i="3"/>
  <c r="CU23" i="3"/>
  <c r="CT23" i="3"/>
  <c r="CS23" i="3"/>
  <c r="CR23" i="3"/>
  <c r="CQ23" i="3"/>
  <c r="CP23" i="3"/>
  <c r="CO23" i="3"/>
  <c r="BM503" i="3"/>
  <c r="BL503" i="3"/>
  <c r="BK503" i="3"/>
  <c r="BJ503" i="3"/>
  <c r="BI503" i="3"/>
  <c r="BH503" i="3"/>
  <c r="BG503" i="3"/>
  <c r="BF503" i="3"/>
  <c r="BE503" i="3"/>
  <c r="CV40" i="3"/>
  <c r="CU40" i="3"/>
  <c r="CT40" i="3"/>
  <c r="CS40" i="3"/>
  <c r="CR40" i="3"/>
  <c r="CQ40" i="3"/>
  <c r="CP40" i="3"/>
  <c r="CO40" i="3"/>
  <c r="CW40" i="3"/>
  <c r="BL364" i="3"/>
  <c r="BK364" i="3"/>
  <c r="BJ364" i="3"/>
  <c r="BI364" i="3"/>
  <c r="BH364" i="3"/>
  <c r="BG364" i="3"/>
  <c r="BF364" i="3"/>
  <c r="BE364" i="3"/>
  <c r="BM364" i="3"/>
  <c r="BM847" i="3"/>
  <c r="BL847" i="3"/>
  <c r="BK847" i="3"/>
  <c r="BJ847" i="3"/>
  <c r="BI847" i="3"/>
  <c r="BH847" i="3"/>
  <c r="BG847" i="3"/>
  <c r="BF847" i="3"/>
  <c r="BE847" i="3"/>
  <c r="CW111" i="3"/>
  <c r="CV111" i="3"/>
  <c r="CU111" i="3"/>
  <c r="CT111" i="3"/>
  <c r="CS111" i="3"/>
  <c r="CR111" i="3"/>
  <c r="CQ111" i="3"/>
  <c r="CP111" i="3"/>
  <c r="CO111" i="3"/>
  <c r="BM724" i="3"/>
  <c r="BL724" i="3"/>
  <c r="BK724" i="3"/>
  <c r="BJ724" i="3"/>
  <c r="BI724" i="3"/>
  <c r="BH724" i="3"/>
  <c r="BG724" i="3"/>
  <c r="BF724" i="3"/>
  <c r="BE724" i="3"/>
  <c r="BJ855" i="3"/>
  <c r="BI855" i="3"/>
  <c r="BH855" i="3"/>
  <c r="BG855" i="3"/>
  <c r="BF855" i="3"/>
  <c r="BE855" i="3"/>
  <c r="BM855" i="3"/>
  <c r="BL855" i="3"/>
  <c r="BK855" i="3"/>
  <c r="CW95" i="3"/>
  <c r="CV95" i="3"/>
  <c r="CU95" i="3"/>
  <c r="CT95" i="3"/>
  <c r="CS95" i="3"/>
  <c r="CR95" i="3"/>
  <c r="CQ95" i="3"/>
  <c r="CP95" i="3"/>
  <c r="CO95" i="3"/>
  <c r="BM814" i="3"/>
  <c r="BL814" i="3"/>
  <c r="BK814" i="3"/>
  <c r="BJ814" i="3"/>
  <c r="BI814" i="3"/>
  <c r="BH814" i="3"/>
  <c r="BG814" i="3"/>
  <c r="BF814" i="3"/>
  <c r="BE814" i="3"/>
  <c r="BL799" i="3"/>
  <c r="BK799" i="3"/>
  <c r="BJ799" i="3"/>
  <c r="BI799" i="3"/>
  <c r="BH799" i="3"/>
  <c r="BG799" i="3"/>
  <c r="BF799" i="3"/>
  <c r="BE799" i="3"/>
  <c r="BM799" i="3"/>
  <c r="CW97" i="3"/>
  <c r="CV97" i="3"/>
  <c r="CU97" i="3"/>
  <c r="CT97" i="3"/>
  <c r="CS97" i="3"/>
  <c r="CR97" i="3"/>
  <c r="CQ97" i="3"/>
  <c r="CP97" i="3"/>
  <c r="CO97" i="3"/>
  <c r="CW33" i="3"/>
  <c r="CV33" i="3"/>
  <c r="CU33" i="3"/>
  <c r="CT33" i="3"/>
  <c r="CS33" i="3"/>
  <c r="CR33" i="3"/>
  <c r="CQ33" i="3"/>
  <c r="CP33" i="3"/>
  <c r="CO33" i="3"/>
  <c r="BM840" i="3"/>
  <c r="BL840" i="3"/>
  <c r="BK840" i="3"/>
  <c r="BJ840" i="3"/>
  <c r="BI840" i="3"/>
  <c r="BH840" i="3"/>
  <c r="BG840" i="3"/>
  <c r="BF840" i="3"/>
  <c r="BE840" i="3"/>
  <c r="BM776" i="3"/>
  <c r="BL776" i="3"/>
  <c r="BK776" i="3"/>
  <c r="BJ776" i="3"/>
  <c r="BI776" i="3"/>
  <c r="BH776" i="3"/>
  <c r="BG776" i="3"/>
  <c r="BF776" i="3"/>
  <c r="BE776" i="3"/>
  <c r="BM600" i="3"/>
  <c r="BL600" i="3"/>
  <c r="BK600" i="3"/>
  <c r="BJ600" i="3"/>
  <c r="BI600" i="3"/>
  <c r="BH600" i="3"/>
  <c r="BG600" i="3"/>
  <c r="BF600" i="3"/>
  <c r="BE600" i="3"/>
  <c r="CW114" i="3"/>
  <c r="CV114" i="3"/>
  <c r="CU114" i="3"/>
  <c r="CT114" i="3"/>
  <c r="CS114" i="3"/>
  <c r="CR114" i="3"/>
  <c r="CQ114" i="3"/>
  <c r="CP114" i="3"/>
  <c r="CO114" i="3"/>
  <c r="CS50" i="3"/>
  <c r="CR50" i="3"/>
  <c r="CQ50" i="3"/>
  <c r="CP50" i="3"/>
  <c r="CO50" i="3"/>
  <c r="CW50" i="3"/>
  <c r="CV50" i="3"/>
  <c r="CU50" i="3"/>
  <c r="CT50" i="3"/>
  <c r="BF857" i="3"/>
  <c r="BE857" i="3"/>
  <c r="BM857" i="3"/>
  <c r="BL857" i="3"/>
  <c r="BK857" i="3"/>
  <c r="BJ857" i="3"/>
  <c r="BI857" i="3"/>
  <c r="BH857" i="3"/>
  <c r="BG857" i="3"/>
  <c r="BM793" i="3"/>
  <c r="BL793" i="3"/>
  <c r="BK793" i="3"/>
  <c r="BJ793" i="3"/>
  <c r="BI793" i="3"/>
  <c r="BH793" i="3"/>
  <c r="BG793" i="3"/>
  <c r="BF793" i="3"/>
  <c r="BE793" i="3"/>
  <c r="BM668" i="3"/>
  <c r="BL668" i="3"/>
  <c r="BK668" i="3"/>
  <c r="BJ668" i="3"/>
  <c r="BI668" i="3"/>
  <c r="BH668" i="3"/>
  <c r="BG668" i="3"/>
  <c r="BF668" i="3"/>
  <c r="BE668" i="3"/>
  <c r="CW115" i="3"/>
  <c r="CV115" i="3"/>
  <c r="CU115" i="3"/>
  <c r="CT115" i="3"/>
  <c r="CS115" i="3"/>
  <c r="CR115" i="3"/>
  <c r="CQ115" i="3"/>
  <c r="CP115" i="3"/>
  <c r="CO115" i="3"/>
  <c r="CW51" i="3"/>
  <c r="CV51" i="3"/>
  <c r="CU51" i="3"/>
  <c r="CT51" i="3"/>
  <c r="CS51" i="3"/>
  <c r="CR51" i="3"/>
  <c r="CQ51" i="3"/>
  <c r="CP51" i="3"/>
  <c r="CO51" i="3"/>
  <c r="BM826" i="3"/>
  <c r="BL826" i="3"/>
  <c r="BK826" i="3"/>
  <c r="BJ826" i="3"/>
  <c r="BI826" i="3"/>
  <c r="BH826" i="3"/>
  <c r="BG826" i="3"/>
  <c r="BF826" i="3"/>
  <c r="BE826" i="3"/>
  <c r="BM748" i="3"/>
  <c r="BL748" i="3"/>
  <c r="BK748" i="3"/>
  <c r="BJ748" i="3"/>
  <c r="BI748" i="3"/>
  <c r="BH748" i="3"/>
  <c r="BG748" i="3"/>
  <c r="BF748" i="3"/>
  <c r="BE748" i="3"/>
  <c r="BM608" i="3"/>
  <c r="BL608" i="3"/>
  <c r="BK608" i="3"/>
  <c r="BJ608" i="3"/>
  <c r="BI608" i="3"/>
  <c r="BH608" i="3"/>
  <c r="BG608" i="3"/>
  <c r="BF608" i="3"/>
  <c r="BE608" i="3"/>
  <c r="CW60" i="3"/>
  <c r="CV60" i="3"/>
  <c r="CU60" i="3"/>
  <c r="CT60" i="3"/>
  <c r="CS60" i="3"/>
  <c r="CR60" i="3"/>
  <c r="CQ60" i="3"/>
  <c r="CP60" i="3"/>
  <c r="CO60" i="3"/>
  <c r="BM883" i="3"/>
  <c r="BL883" i="3"/>
  <c r="BK883" i="3"/>
  <c r="BJ883" i="3"/>
  <c r="BI883" i="3"/>
  <c r="BH883" i="3"/>
  <c r="BG883" i="3"/>
  <c r="BF883" i="3"/>
  <c r="BE883" i="3"/>
  <c r="BM819" i="3"/>
  <c r="BL819" i="3"/>
  <c r="BK819" i="3"/>
  <c r="BJ819" i="3"/>
  <c r="BI819" i="3"/>
  <c r="BH819" i="3"/>
  <c r="BG819" i="3"/>
  <c r="BF819" i="3"/>
  <c r="BE819" i="3"/>
  <c r="BM735" i="3"/>
  <c r="BL735" i="3"/>
  <c r="BK735" i="3"/>
  <c r="BJ735" i="3"/>
  <c r="BI735" i="3"/>
  <c r="BH735" i="3"/>
  <c r="BG735" i="3"/>
  <c r="BF735" i="3"/>
  <c r="BE735" i="3"/>
  <c r="BM530" i="3"/>
  <c r="BL530" i="3"/>
  <c r="BK530" i="3"/>
  <c r="BJ530" i="3"/>
  <c r="BI530" i="3"/>
  <c r="BH530" i="3"/>
  <c r="BG530" i="3"/>
  <c r="BF530" i="3"/>
  <c r="BE530" i="3"/>
  <c r="CV93" i="3"/>
  <c r="CU93" i="3"/>
  <c r="CT93" i="3"/>
  <c r="CS93" i="3"/>
  <c r="CR93" i="3"/>
  <c r="CQ93" i="3"/>
  <c r="CP93" i="3"/>
  <c r="CO93" i="3"/>
  <c r="CW93" i="3"/>
  <c r="CW29" i="3"/>
  <c r="CV29" i="3"/>
  <c r="CU29" i="3"/>
  <c r="CT29" i="3"/>
  <c r="CS29" i="3"/>
  <c r="CR29" i="3"/>
  <c r="CQ29" i="3"/>
  <c r="CP29" i="3"/>
  <c r="CO29" i="3"/>
  <c r="BM852" i="3"/>
  <c r="BL852" i="3"/>
  <c r="BK852" i="3"/>
  <c r="BJ852" i="3"/>
  <c r="BI852" i="3"/>
  <c r="BH852" i="3"/>
  <c r="BG852" i="3"/>
  <c r="BF852" i="3"/>
  <c r="BE852" i="3"/>
  <c r="BM788" i="3"/>
  <c r="BL788" i="3"/>
  <c r="BK788" i="3"/>
  <c r="BJ788" i="3"/>
  <c r="BI788" i="3"/>
  <c r="BH788" i="3"/>
  <c r="BG788" i="3"/>
  <c r="BF788" i="3"/>
  <c r="BE788" i="3"/>
  <c r="BM676" i="3"/>
  <c r="BL676" i="3"/>
  <c r="BK676" i="3"/>
  <c r="BJ676" i="3"/>
  <c r="BI676" i="3"/>
  <c r="BH676" i="3"/>
  <c r="BG676" i="3"/>
  <c r="BF676" i="3"/>
  <c r="BE676" i="3"/>
  <c r="CW118" i="3"/>
  <c r="CV118" i="3"/>
  <c r="CU118" i="3"/>
  <c r="CT118" i="3"/>
  <c r="CS118" i="3"/>
  <c r="CR118" i="3"/>
  <c r="CQ118" i="3"/>
  <c r="CP118" i="3"/>
  <c r="CO118" i="3"/>
  <c r="CW54" i="3"/>
  <c r="CV54" i="3"/>
  <c r="CU54" i="3"/>
  <c r="CT54" i="3"/>
  <c r="CS54" i="3"/>
  <c r="CR54" i="3"/>
  <c r="CQ54" i="3"/>
  <c r="CP54" i="3"/>
  <c r="CO54" i="3"/>
  <c r="BM869" i="3"/>
  <c r="BL869" i="3"/>
  <c r="BK869" i="3"/>
  <c r="BJ869" i="3"/>
  <c r="BI869" i="3"/>
  <c r="BH869" i="3"/>
  <c r="BG869" i="3"/>
  <c r="BF869" i="3"/>
  <c r="BE869" i="3"/>
  <c r="BM805" i="3"/>
  <c r="BL805" i="3"/>
  <c r="BK805" i="3"/>
  <c r="BJ805" i="3"/>
  <c r="BI805" i="3"/>
  <c r="BH805" i="3"/>
  <c r="BG805" i="3"/>
  <c r="BF805" i="3"/>
  <c r="BE805" i="3"/>
  <c r="BM721" i="3"/>
  <c r="BL721" i="3"/>
  <c r="BK721" i="3"/>
  <c r="BJ721" i="3"/>
  <c r="BI721" i="3"/>
  <c r="BH721" i="3"/>
  <c r="BG721" i="3"/>
  <c r="BF721" i="3"/>
  <c r="BE721" i="3"/>
  <c r="BM498" i="3"/>
  <c r="BL498" i="3"/>
  <c r="BK498" i="3"/>
  <c r="BJ498" i="3"/>
  <c r="BI498" i="3"/>
  <c r="BH498" i="3"/>
  <c r="BG498" i="3"/>
  <c r="BF498" i="3"/>
  <c r="BE498" i="3"/>
  <c r="BM673" i="3"/>
  <c r="BL673" i="3"/>
  <c r="BK673" i="3"/>
  <c r="BJ673" i="3"/>
  <c r="BI673" i="3"/>
  <c r="BH673" i="3"/>
  <c r="BG673" i="3"/>
  <c r="BF673" i="3"/>
  <c r="BE673" i="3"/>
  <c r="BG609" i="3"/>
  <c r="BF609" i="3"/>
  <c r="BE609" i="3"/>
  <c r="BM609" i="3"/>
  <c r="BL609" i="3"/>
  <c r="BK609" i="3"/>
  <c r="BJ609" i="3"/>
  <c r="BI609" i="3"/>
  <c r="BH609" i="3"/>
  <c r="BM545" i="3"/>
  <c r="BL545" i="3"/>
  <c r="BK545" i="3"/>
  <c r="BJ545" i="3"/>
  <c r="BI545" i="3"/>
  <c r="BH545" i="3"/>
  <c r="BG545" i="3"/>
  <c r="BF545" i="3"/>
  <c r="BE545" i="3"/>
  <c r="BM476" i="3"/>
  <c r="BL476" i="3"/>
  <c r="BK476" i="3"/>
  <c r="BJ476" i="3"/>
  <c r="BI476" i="3"/>
  <c r="BH476" i="3"/>
  <c r="BG476" i="3"/>
  <c r="BF476" i="3"/>
  <c r="BE476" i="3"/>
  <c r="BM198" i="3"/>
  <c r="BL198" i="3"/>
  <c r="BK198" i="3"/>
  <c r="BJ198" i="3"/>
  <c r="BI198" i="3"/>
  <c r="BH198" i="3"/>
  <c r="BG198" i="3"/>
  <c r="BF198" i="3"/>
  <c r="BE198" i="3"/>
  <c r="BM722" i="3"/>
  <c r="BL722" i="3"/>
  <c r="BK722" i="3"/>
  <c r="BJ722" i="3"/>
  <c r="BI722" i="3"/>
  <c r="BH722" i="3"/>
  <c r="BG722" i="3"/>
  <c r="BF722" i="3"/>
  <c r="BE722" i="3"/>
  <c r="BI658" i="3"/>
  <c r="BH658" i="3"/>
  <c r="BG658" i="3"/>
  <c r="BF658" i="3"/>
  <c r="BE658" i="3"/>
  <c r="BM658" i="3"/>
  <c r="BL658" i="3"/>
  <c r="BK658" i="3"/>
  <c r="BJ658" i="3"/>
  <c r="BF594" i="3"/>
  <c r="BE594" i="3"/>
  <c r="BM594" i="3"/>
  <c r="BL594" i="3"/>
  <c r="BK594" i="3"/>
  <c r="BJ594" i="3"/>
  <c r="BI594" i="3"/>
  <c r="BH594" i="3"/>
  <c r="BG594" i="3"/>
  <c r="BM512" i="3"/>
  <c r="BL512" i="3"/>
  <c r="BK512" i="3"/>
  <c r="BJ512" i="3"/>
  <c r="BI512" i="3"/>
  <c r="BH512" i="3"/>
  <c r="BG512" i="3"/>
  <c r="BF512" i="3"/>
  <c r="BE512" i="3"/>
  <c r="BH340" i="3"/>
  <c r="BG340" i="3"/>
  <c r="BF340" i="3"/>
  <c r="BE340" i="3"/>
  <c r="BM340" i="3"/>
  <c r="BL340" i="3"/>
  <c r="BK340" i="3"/>
  <c r="BJ340" i="3"/>
  <c r="BI340" i="3"/>
  <c r="BM763" i="3"/>
  <c r="BL763" i="3"/>
  <c r="BK763" i="3"/>
  <c r="BJ763" i="3"/>
  <c r="BI763" i="3"/>
  <c r="BH763" i="3"/>
  <c r="BG763" i="3"/>
  <c r="BF763" i="3"/>
  <c r="BE763" i="3"/>
  <c r="BM699" i="3"/>
  <c r="BL699" i="3"/>
  <c r="BK699" i="3"/>
  <c r="BJ699" i="3"/>
  <c r="BI699" i="3"/>
  <c r="BH699" i="3"/>
  <c r="BG699" i="3"/>
  <c r="BF699" i="3"/>
  <c r="BE699" i="3"/>
  <c r="BM571" i="3"/>
  <c r="BL571" i="3"/>
  <c r="BK571" i="3"/>
  <c r="BJ571" i="3"/>
  <c r="BI571" i="3"/>
  <c r="BH571" i="3"/>
  <c r="BG571" i="3"/>
  <c r="BF571" i="3"/>
  <c r="BE571" i="3"/>
  <c r="BM492" i="3"/>
  <c r="BL492" i="3"/>
  <c r="BK492" i="3"/>
  <c r="BJ492" i="3"/>
  <c r="BI492" i="3"/>
  <c r="BH492" i="3"/>
  <c r="BG492" i="3"/>
  <c r="BF492" i="3"/>
  <c r="BE492" i="3"/>
  <c r="BM331" i="3"/>
  <c r="BL331" i="3"/>
  <c r="BK331" i="3"/>
  <c r="BJ331" i="3"/>
  <c r="BI331" i="3"/>
  <c r="BH331" i="3"/>
  <c r="BG331" i="3"/>
  <c r="BF331" i="3"/>
  <c r="BE331" i="3"/>
  <c r="BM588" i="3"/>
  <c r="BL588" i="3"/>
  <c r="BK588" i="3"/>
  <c r="BJ588" i="3"/>
  <c r="BI588" i="3"/>
  <c r="BH588" i="3"/>
  <c r="BG588" i="3"/>
  <c r="BF588" i="3"/>
  <c r="BE588" i="3"/>
  <c r="BM526" i="3"/>
  <c r="BL526" i="3"/>
  <c r="BK526" i="3"/>
  <c r="BJ526" i="3"/>
  <c r="BI526" i="3"/>
  <c r="BH526" i="3"/>
  <c r="BG526" i="3"/>
  <c r="BF526" i="3"/>
  <c r="BE526" i="3"/>
  <c r="BM348" i="3"/>
  <c r="BL348" i="3"/>
  <c r="BK348" i="3"/>
  <c r="BJ348" i="3"/>
  <c r="BI348" i="3"/>
  <c r="BH348" i="3"/>
  <c r="BG348" i="3"/>
  <c r="BF348" i="3"/>
  <c r="BE348" i="3"/>
  <c r="BM749" i="3"/>
  <c r="BL749" i="3"/>
  <c r="BK749" i="3"/>
  <c r="BJ749" i="3"/>
  <c r="BI749" i="3"/>
  <c r="BH749" i="3"/>
  <c r="BG749" i="3"/>
  <c r="BF749" i="3"/>
  <c r="BE749" i="3"/>
  <c r="BM685" i="3"/>
  <c r="BL685" i="3"/>
  <c r="BK685" i="3"/>
  <c r="BJ685" i="3"/>
  <c r="BI685" i="3"/>
  <c r="BH685" i="3"/>
  <c r="BG685" i="3"/>
  <c r="BF685" i="3"/>
  <c r="BE685" i="3"/>
  <c r="BJ621" i="3"/>
  <c r="BI621" i="3"/>
  <c r="BH621" i="3"/>
  <c r="BG621" i="3"/>
  <c r="BF621" i="3"/>
  <c r="BE621" i="3"/>
  <c r="BM621" i="3"/>
  <c r="BL621" i="3"/>
  <c r="BK621" i="3"/>
  <c r="BM557" i="3"/>
  <c r="BL557" i="3"/>
  <c r="BK557" i="3"/>
  <c r="BJ557" i="3"/>
  <c r="BI557" i="3"/>
  <c r="BH557" i="3"/>
  <c r="BG557" i="3"/>
  <c r="BF557" i="3"/>
  <c r="BE557" i="3"/>
  <c r="BL468" i="3"/>
  <c r="BK468" i="3"/>
  <c r="BJ468" i="3"/>
  <c r="BI468" i="3"/>
  <c r="BH468" i="3"/>
  <c r="BG468" i="3"/>
  <c r="BF468" i="3"/>
  <c r="BE468" i="3"/>
  <c r="BM468" i="3"/>
  <c r="BM148" i="3"/>
  <c r="BL148" i="3"/>
  <c r="BK148" i="3"/>
  <c r="BJ148" i="3"/>
  <c r="BI148" i="3"/>
  <c r="BH148" i="3"/>
  <c r="BG148" i="3"/>
  <c r="BF148" i="3"/>
  <c r="BE148" i="3"/>
  <c r="BM726" i="3"/>
  <c r="BL726" i="3"/>
  <c r="BK726" i="3"/>
  <c r="BJ726" i="3"/>
  <c r="BI726" i="3"/>
  <c r="BH726" i="3"/>
  <c r="BG726" i="3"/>
  <c r="BF726" i="3"/>
  <c r="BE726" i="3"/>
  <c r="BM662" i="3"/>
  <c r="BL662" i="3"/>
  <c r="BK662" i="3"/>
  <c r="BJ662" i="3"/>
  <c r="BI662" i="3"/>
  <c r="BH662" i="3"/>
  <c r="BG662" i="3"/>
  <c r="BF662" i="3"/>
  <c r="BE662" i="3"/>
  <c r="BM598" i="3"/>
  <c r="BL598" i="3"/>
  <c r="BK598" i="3"/>
  <c r="BJ598" i="3"/>
  <c r="BI598" i="3"/>
  <c r="BH598" i="3"/>
  <c r="BG598" i="3"/>
  <c r="BF598" i="3"/>
  <c r="BE598" i="3"/>
  <c r="BM534" i="3"/>
  <c r="BL534" i="3"/>
  <c r="BK534" i="3"/>
  <c r="BJ534" i="3"/>
  <c r="BI534" i="3"/>
  <c r="BH534" i="3"/>
  <c r="BG534" i="3"/>
  <c r="BF534" i="3"/>
  <c r="BE534" i="3"/>
  <c r="BM454" i="3"/>
  <c r="BL454" i="3"/>
  <c r="BK454" i="3"/>
  <c r="BJ454" i="3"/>
  <c r="BI454" i="3"/>
  <c r="BH454" i="3"/>
  <c r="BG454" i="3"/>
  <c r="BF454" i="3"/>
  <c r="BE454" i="3"/>
  <c r="BM517" i="3"/>
  <c r="BL517" i="3"/>
  <c r="BK517" i="3"/>
  <c r="BJ517" i="3"/>
  <c r="BI517" i="3"/>
  <c r="BH517" i="3"/>
  <c r="BG517" i="3"/>
  <c r="BF517" i="3"/>
  <c r="BE517" i="3"/>
  <c r="BI453" i="3"/>
  <c r="BH453" i="3"/>
  <c r="BG453" i="3"/>
  <c r="BF453" i="3"/>
  <c r="BE453" i="3"/>
  <c r="BM453" i="3"/>
  <c r="BL453" i="3"/>
  <c r="BK453" i="3"/>
  <c r="BJ453" i="3"/>
  <c r="BM389" i="3"/>
  <c r="BL389" i="3"/>
  <c r="BK389" i="3"/>
  <c r="BJ389" i="3"/>
  <c r="BI389" i="3"/>
  <c r="BH389" i="3"/>
  <c r="BG389" i="3"/>
  <c r="BF389" i="3"/>
  <c r="BE389" i="3"/>
  <c r="BM323" i="3"/>
  <c r="BL323" i="3"/>
  <c r="BK323" i="3"/>
  <c r="BJ323" i="3"/>
  <c r="BI323" i="3"/>
  <c r="BH323" i="3"/>
  <c r="BG323" i="3"/>
  <c r="BF323" i="3"/>
  <c r="BE323" i="3"/>
  <c r="BM233" i="3"/>
  <c r="BL233" i="3"/>
  <c r="BK233" i="3"/>
  <c r="BJ233" i="3"/>
  <c r="BI233" i="3"/>
  <c r="BH233" i="3"/>
  <c r="BG233" i="3"/>
  <c r="BF233" i="3"/>
  <c r="BE233" i="3"/>
  <c r="BM79" i="3"/>
  <c r="BL79" i="3"/>
  <c r="BK79" i="3"/>
  <c r="BJ79" i="3"/>
  <c r="BI79" i="3"/>
  <c r="BH79" i="3"/>
  <c r="BG79" i="3"/>
  <c r="BF79" i="3"/>
  <c r="BE79" i="3"/>
  <c r="BM406" i="3"/>
  <c r="BL406" i="3"/>
  <c r="BK406" i="3"/>
  <c r="BJ406" i="3"/>
  <c r="BI406" i="3"/>
  <c r="BH406" i="3"/>
  <c r="BG406" i="3"/>
  <c r="BF406" i="3"/>
  <c r="BE406" i="3"/>
  <c r="BI342" i="3"/>
  <c r="BH342" i="3"/>
  <c r="BG342" i="3"/>
  <c r="BF342" i="3"/>
  <c r="BE342" i="3"/>
  <c r="BM342" i="3"/>
  <c r="BL342" i="3"/>
  <c r="BK342" i="3"/>
  <c r="BJ342" i="3"/>
  <c r="BH241" i="3"/>
  <c r="BG241" i="3"/>
  <c r="BF241" i="3"/>
  <c r="BE241" i="3"/>
  <c r="BM241" i="3"/>
  <c r="BL241" i="3"/>
  <c r="BK241" i="3"/>
  <c r="BJ241" i="3"/>
  <c r="BI241" i="3"/>
  <c r="BM89" i="3"/>
  <c r="BL89" i="3"/>
  <c r="BK89" i="3"/>
  <c r="BJ89" i="3"/>
  <c r="BI89" i="3"/>
  <c r="BH89" i="3"/>
  <c r="BG89" i="3"/>
  <c r="BF89" i="3"/>
  <c r="BE89" i="3"/>
  <c r="BM407" i="3"/>
  <c r="BL407" i="3"/>
  <c r="BK407" i="3"/>
  <c r="BJ407" i="3"/>
  <c r="BI407" i="3"/>
  <c r="BH407" i="3"/>
  <c r="BG407" i="3"/>
  <c r="BF407" i="3"/>
  <c r="BE407" i="3"/>
  <c r="BM343" i="3"/>
  <c r="BL343" i="3"/>
  <c r="BK343" i="3"/>
  <c r="BJ343" i="3"/>
  <c r="BI343" i="3"/>
  <c r="BH343" i="3"/>
  <c r="BG343" i="3"/>
  <c r="BF343" i="3"/>
  <c r="BE343" i="3"/>
  <c r="BM263" i="3"/>
  <c r="BL263" i="3"/>
  <c r="BK263" i="3"/>
  <c r="BJ263" i="3"/>
  <c r="BI263" i="3"/>
  <c r="BH263" i="3"/>
  <c r="BG263" i="3"/>
  <c r="BF263" i="3"/>
  <c r="BE263" i="3"/>
  <c r="BM116" i="3"/>
  <c r="BL116" i="3"/>
  <c r="BK116" i="3"/>
  <c r="BJ116" i="3"/>
  <c r="BI116" i="3"/>
  <c r="BH116" i="3"/>
  <c r="BG116" i="3"/>
  <c r="BF116" i="3"/>
  <c r="BE116" i="3"/>
  <c r="BM456" i="3"/>
  <c r="BL456" i="3"/>
  <c r="BK456" i="3"/>
  <c r="BJ456" i="3"/>
  <c r="BI456" i="3"/>
  <c r="BH456" i="3"/>
  <c r="BG456" i="3"/>
  <c r="BF456" i="3"/>
  <c r="BE456" i="3"/>
  <c r="BM392" i="3"/>
  <c r="BL392" i="3"/>
  <c r="BK392" i="3"/>
  <c r="BJ392" i="3"/>
  <c r="BI392" i="3"/>
  <c r="BH392" i="3"/>
  <c r="BG392" i="3"/>
  <c r="BF392" i="3"/>
  <c r="BE392" i="3"/>
  <c r="BM328" i="3"/>
  <c r="BL328" i="3"/>
  <c r="BK328" i="3"/>
  <c r="BJ328" i="3"/>
  <c r="BI328" i="3"/>
  <c r="BH328" i="3"/>
  <c r="BG328" i="3"/>
  <c r="BF328" i="3"/>
  <c r="BE328" i="3"/>
  <c r="BM224" i="3"/>
  <c r="BL224" i="3"/>
  <c r="BK224" i="3"/>
  <c r="BJ224" i="3"/>
  <c r="BI224" i="3"/>
  <c r="BH224" i="3"/>
  <c r="BG224" i="3"/>
  <c r="BF224" i="3"/>
  <c r="BE224" i="3"/>
  <c r="BM49" i="3"/>
  <c r="BL49" i="3"/>
  <c r="BK49" i="3"/>
  <c r="BJ49" i="3"/>
  <c r="BI49" i="3"/>
  <c r="BH49" i="3"/>
  <c r="BG49" i="3"/>
  <c r="BF49" i="3"/>
  <c r="BE49" i="3"/>
  <c r="BM473" i="3"/>
  <c r="BL473" i="3"/>
  <c r="BK473" i="3"/>
  <c r="BJ473" i="3"/>
  <c r="BI473" i="3"/>
  <c r="BH473" i="3"/>
  <c r="BG473" i="3"/>
  <c r="BF473" i="3"/>
  <c r="BE473" i="3"/>
  <c r="BM409" i="3"/>
  <c r="BL409" i="3"/>
  <c r="BK409" i="3"/>
  <c r="BJ409" i="3"/>
  <c r="BI409" i="3"/>
  <c r="BH409" i="3"/>
  <c r="BG409" i="3"/>
  <c r="BF409" i="3"/>
  <c r="BE409" i="3"/>
  <c r="BM345" i="3"/>
  <c r="BL345" i="3"/>
  <c r="BK345" i="3"/>
  <c r="BJ345" i="3"/>
  <c r="BI345" i="3"/>
  <c r="BH345" i="3"/>
  <c r="BG345" i="3"/>
  <c r="BF345" i="3"/>
  <c r="BE345" i="3"/>
  <c r="BK256" i="3"/>
  <c r="BJ256" i="3"/>
  <c r="BI256" i="3"/>
  <c r="BH256" i="3"/>
  <c r="BG256" i="3"/>
  <c r="BF256" i="3"/>
  <c r="BE256" i="3"/>
  <c r="BM256" i="3"/>
  <c r="BL256" i="3"/>
  <c r="BM73" i="3"/>
  <c r="BL73" i="3"/>
  <c r="BK73" i="3"/>
  <c r="BJ73" i="3"/>
  <c r="BI73" i="3"/>
  <c r="BH73" i="3"/>
  <c r="BG73" i="3"/>
  <c r="BF73" i="3"/>
  <c r="BE73" i="3"/>
  <c r="BM426" i="3"/>
  <c r="BL426" i="3"/>
  <c r="BK426" i="3"/>
  <c r="BJ426" i="3"/>
  <c r="BI426" i="3"/>
  <c r="BH426" i="3"/>
  <c r="BG426" i="3"/>
  <c r="BF426" i="3"/>
  <c r="BE426" i="3"/>
  <c r="BM362" i="3"/>
  <c r="BL362" i="3"/>
  <c r="BK362" i="3"/>
  <c r="BJ362" i="3"/>
  <c r="BI362" i="3"/>
  <c r="BH362" i="3"/>
  <c r="BG362" i="3"/>
  <c r="BF362" i="3"/>
  <c r="BE362" i="3"/>
  <c r="BM296" i="3"/>
  <c r="BL296" i="3"/>
  <c r="BK296" i="3"/>
  <c r="BJ296" i="3"/>
  <c r="BI296" i="3"/>
  <c r="BH296" i="3"/>
  <c r="BG296" i="3"/>
  <c r="BF296" i="3"/>
  <c r="BE296" i="3"/>
  <c r="BM223" i="3"/>
  <c r="BL223" i="3"/>
  <c r="BK223" i="3"/>
  <c r="BJ223" i="3"/>
  <c r="BI223" i="3"/>
  <c r="BH223" i="3"/>
  <c r="BG223" i="3"/>
  <c r="BF223" i="3"/>
  <c r="BE223" i="3"/>
  <c r="BM57" i="3"/>
  <c r="BL57" i="3"/>
  <c r="BK57" i="3"/>
  <c r="BJ57" i="3"/>
  <c r="BI57" i="3"/>
  <c r="BH57" i="3"/>
  <c r="BG57" i="3"/>
  <c r="BF57" i="3"/>
  <c r="BE57" i="3"/>
  <c r="BH266" i="3"/>
  <c r="BG266" i="3"/>
  <c r="BF266" i="3"/>
  <c r="BE266" i="3"/>
  <c r="BM266" i="3"/>
  <c r="BL266" i="3"/>
  <c r="BK266" i="3"/>
  <c r="BJ266" i="3"/>
  <c r="BI266" i="3"/>
  <c r="BM202" i="3"/>
  <c r="BL202" i="3"/>
  <c r="BK202" i="3"/>
  <c r="BJ202" i="3"/>
  <c r="BI202" i="3"/>
  <c r="BH202" i="3"/>
  <c r="BG202" i="3"/>
  <c r="BF202" i="3"/>
  <c r="BE202" i="3"/>
  <c r="BM119" i="3"/>
  <c r="BL119" i="3"/>
  <c r="BK119" i="3"/>
  <c r="BJ119" i="3"/>
  <c r="BI119" i="3"/>
  <c r="BH119" i="3"/>
  <c r="BG119" i="3"/>
  <c r="BF119" i="3"/>
  <c r="BE119" i="3"/>
  <c r="BM324" i="3"/>
  <c r="BL324" i="3"/>
  <c r="BK324" i="3"/>
  <c r="BJ324" i="3"/>
  <c r="BI324" i="3"/>
  <c r="BH324" i="3"/>
  <c r="BG324" i="3"/>
  <c r="BF324" i="3"/>
  <c r="BE324" i="3"/>
  <c r="BL260" i="3"/>
  <c r="BK260" i="3"/>
  <c r="BJ260" i="3"/>
  <c r="BI260" i="3"/>
  <c r="BH260" i="3"/>
  <c r="BG260" i="3"/>
  <c r="BF260" i="3"/>
  <c r="BE260" i="3"/>
  <c r="BM260" i="3"/>
  <c r="BM196" i="3"/>
  <c r="BL196" i="3"/>
  <c r="BK196" i="3"/>
  <c r="BJ196" i="3"/>
  <c r="BI196" i="3"/>
  <c r="BH196" i="3"/>
  <c r="BG196" i="3"/>
  <c r="BF196" i="3"/>
  <c r="BE196" i="3"/>
  <c r="BM25" i="3"/>
  <c r="BL25" i="3"/>
  <c r="BK25" i="3"/>
  <c r="BJ25" i="3"/>
  <c r="BI25" i="3"/>
  <c r="BH25" i="3"/>
  <c r="BG25" i="3"/>
  <c r="BF25" i="3"/>
  <c r="BE25" i="3"/>
  <c r="BM269" i="3"/>
  <c r="BL269" i="3"/>
  <c r="BK269" i="3"/>
  <c r="BJ269" i="3"/>
  <c r="BI269" i="3"/>
  <c r="BH269" i="3"/>
  <c r="BG269" i="3"/>
  <c r="BF269" i="3"/>
  <c r="BE269" i="3"/>
  <c r="BM205" i="3"/>
  <c r="BL205" i="3"/>
  <c r="BK205" i="3"/>
  <c r="BJ205" i="3"/>
  <c r="BI205" i="3"/>
  <c r="BH205" i="3"/>
  <c r="BG205" i="3"/>
  <c r="BF205" i="3"/>
  <c r="BE205" i="3"/>
  <c r="BM140" i="3"/>
  <c r="BL140" i="3"/>
  <c r="BK140" i="3"/>
  <c r="BJ140" i="3"/>
  <c r="BI140" i="3"/>
  <c r="BH140" i="3"/>
  <c r="BG140" i="3"/>
  <c r="BF140" i="3"/>
  <c r="BE140" i="3"/>
  <c r="BM28" i="3"/>
  <c r="BL28" i="3"/>
  <c r="BK28" i="3"/>
  <c r="BJ28" i="3"/>
  <c r="BI28" i="3"/>
  <c r="BH28" i="3"/>
  <c r="BG28" i="3"/>
  <c r="BF28" i="3"/>
  <c r="BE28" i="3"/>
  <c r="BM112" i="3"/>
  <c r="BL112" i="3"/>
  <c r="BK112" i="3"/>
  <c r="BJ112" i="3"/>
  <c r="BI112" i="3"/>
  <c r="BH112" i="3"/>
  <c r="BG112" i="3"/>
  <c r="BF112" i="3"/>
  <c r="BE112" i="3"/>
  <c r="BM48" i="3"/>
  <c r="BL48" i="3"/>
  <c r="BK48" i="3"/>
  <c r="BJ48" i="3"/>
  <c r="BI48" i="3"/>
  <c r="BH48" i="3"/>
  <c r="BG48" i="3"/>
  <c r="BF48" i="3"/>
  <c r="BE48" i="3"/>
  <c r="BM106" i="3"/>
  <c r="BL106" i="3"/>
  <c r="BK106" i="3"/>
  <c r="BJ106" i="3"/>
  <c r="BI106" i="3"/>
  <c r="BH106" i="3"/>
  <c r="BG106" i="3"/>
  <c r="BF106" i="3"/>
  <c r="BE106" i="3"/>
  <c r="BL42" i="3"/>
  <c r="BK42" i="3"/>
  <c r="BJ42" i="3"/>
  <c r="BI42" i="3"/>
  <c r="BH42" i="3"/>
  <c r="BG42" i="3"/>
  <c r="BF42" i="3"/>
  <c r="BE42" i="3"/>
  <c r="BM42" i="3"/>
  <c r="CW5" i="3"/>
  <c r="CV5" i="3"/>
  <c r="CU5" i="3"/>
  <c r="CT5" i="3"/>
  <c r="CS5" i="3"/>
  <c r="CR5" i="3"/>
  <c r="CQ5" i="3"/>
  <c r="CP5" i="3"/>
  <c r="CO5" i="3"/>
  <c r="H76" i="3"/>
  <c r="AC76" i="3"/>
  <c r="AC143" i="3"/>
  <c r="H143" i="3"/>
  <c r="AC180" i="3"/>
  <c r="H180" i="3"/>
  <c r="AC162" i="3"/>
  <c r="H162" i="3"/>
  <c r="AC160" i="3"/>
  <c r="H160" i="3"/>
  <c r="AC122" i="3"/>
  <c r="H122" i="3"/>
  <c r="CF91" i="3"/>
  <c r="CE91" i="3"/>
  <c r="CD91" i="3"/>
  <c r="CC91" i="3"/>
  <c r="CB91" i="3"/>
  <c r="CA91" i="3"/>
  <c r="BZ91" i="3"/>
  <c r="BY91" i="3"/>
  <c r="BX91" i="3"/>
  <c r="CF12" i="3"/>
  <c r="CE12" i="3"/>
  <c r="CD12" i="3"/>
  <c r="CC12" i="3"/>
  <c r="CB12" i="3"/>
  <c r="CA12" i="3"/>
  <c r="BZ12" i="3"/>
  <c r="BY12" i="3"/>
  <c r="BX12" i="3"/>
  <c r="AT750" i="3"/>
  <c r="AS750" i="3"/>
  <c r="AR750" i="3"/>
  <c r="AQ750" i="3"/>
  <c r="AP750" i="3"/>
  <c r="AO750" i="3"/>
  <c r="AN750" i="3"/>
  <c r="AM750" i="3"/>
  <c r="AL750" i="3"/>
  <c r="AT580" i="3"/>
  <c r="AS580" i="3"/>
  <c r="AR580" i="3"/>
  <c r="AQ580" i="3"/>
  <c r="AP580" i="3"/>
  <c r="AO580" i="3"/>
  <c r="AN580" i="3"/>
  <c r="AM580" i="3"/>
  <c r="AL580" i="3"/>
  <c r="AT883" i="3"/>
  <c r="AS883" i="3"/>
  <c r="AR883" i="3"/>
  <c r="AQ883" i="3"/>
  <c r="AP883" i="3"/>
  <c r="AO883" i="3"/>
  <c r="AN883" i="3"/>
  <c r="AM883" i="3"/>
  <c r="AL883" i="3"/>
  <c r="AT861" i="3"/>
  <c r="AS861" i="3"/>
  <c r="AR861" i="3"/>
  <c r="AQ861" i="3"/>
  <c r="AP861" i="3"/>
  <c r="AO861" i="3"/>
  <c r="AN861" i="3"/>
  <c r="AM861" i="3"/>
  <c r="AL861" i="3"/>
  <c r="AT765" i="3"/>
  <c r="AS765" i="3"/>
  <c r="AR765" i="3"/>
  <c r="AQ765" i="3"/>
  <c r="AP765" i="3"/>
  <c r="AO765" i="3"/>
  <c r="AN765" i="3"/>
  <c r="AM765" i="3"/>
  <c r="AL765" i="3"/>
  <c r="AT652" i="3"/>
  <c r="AS652" i="3"/>
  <c r="AR652" i="3"/>
  <c r="AQ652" i="3"/>
  <c r="AP652" i="3"/>
  <c r="AO652" i="3"/>
  <c r="AN652" i="3"/>
  <c r="AM652" i="3"/>
  <c r="AL652" i="3"/>
  <c r="AT522" i="3"/>
  <c r="AS522" i="3"/>
  <c r="AR522" i="3"/>
  <c r="AQ522" i="3"/>
  <c r="AP522" i="3"/>
  <c r="AO522" i="3"/>
  <c r="AN522" i="3"/>
  <c r="AM522" i="3"/>
  <c r="AL522" i="3"/>
  <c r="AT653" i="3"/>
  <c r="AS653" i="3"/>
  <c r="AR653" i="3"/>
  <c r="AQ653" i="3"/>
  <c r="AP653" i="3"/>
  <c r="AO653" i="3"/>
  <c r="AN653" i="3"/>
  <c r="AM653" i="3"/>
  <c r="AL653" i="3"/>
  <c r="AT453" i="3"/>
  <c r="AS453" i="3"/>
  <c r="AR453" i="3"/>
  <c r="AQ453" i="3"/>
  <c r="AP453" i="3"/>
  <c r="AO453" i="3"/>
  <c r="AN453" i="3"/>
  <c r="AM453" i="3"/>
  <c r="AL453" i="3"/>
  <c r="AT511" i="3"/>
  <c r="AS511" i="3"/>
  <c r="AR511" i="3"/>
  <c r="AQ511" i="3"/>
  <c r="AP511" i="3"/>
  <c r="AO511" i="3"/>
  <c r="AN511" i="3"/>
  <c r="AM511" i="3"/>
  <c r="AL511" i="3"/>
  <c r="AT446" i="3"/>
  <c r="AS446" i="3"/>
  <c r="AR446" i="3"/>
  <c r="AQ446" i="3"/>
  <c r="AP446" i="3"/>
  <c r="AO446" i="3"/>
  <c r="AN446" i="3"/>
  <c r="AM446" i="3"/>
  <c r="AL446" i="3"/>
  <c r="AT433" i="3"/>
  <c r="AS433" i="3"/>
  <c r="AR433" i="3"/>
  <c r="AQ433" i="3"/>
  <c r="AP433" i="3"/>
  <c r="AO433" i="3"/>
  <c r="AN433" i="3"/>
  <c r="AM433" i="3"/>
  <c r="AL433" i="3"/>
  <c r="AT298" i="3"/>
  <c r="AS298" i="3"/>
  <c r="AR298" i="3"/>
  <c r="AQ298" i="3"/>
  <c r="AP298" i="3"/>
  <c r="AO298" i="3"/>
  <c r="AN298" i="3"/>
  <c r="AM298" i="3"/>
  <c r="AL298" i="3"/>
  <c r="AT210" i="3"/>
  <c r="AS210" i="3"/>
  <c r="AR210" i="3"/>
  <c r="AQ210" i="3"/>
  <c r="AP210" i="3"/>
  <c r="AO210" i="3"/>
  <c r="AN210" i="3"/>
  <c r="AM210" i="3"/>
  <c r="AL210" i="3"/>
  <c r="AT114" i="3"/>
  <c r="AS114" i="3"/>
  <c r="AR114" i="3"/>
  <c r="AQ114" i="3"/>
  <c r="AP114" i="3"/>
  <c r="AO114" i="3"/>
  <c r="AN114" i="3"/>
  <c r="AM114" i="3"/>
  <c r="AL114" i="3"/>
  <c r="AT241" i="3"/>
  <c r="AS241" i="3"/>
  <c r="AR241" i="3"/>
  <c r="AQ241" i="3"/>
  <c r="AP241" i="3"/>
  <c r="AO241" i="3"/>
  <c r="AN241" i="3"/>
  <c r="AM241" i="3"/>
  <c r="AL241" i="3"/>
  <c r="AT34" i="3"/>
  <c r="AS34" i="3"/>
  <c r="AR34" i="3"/>
  <c r="AQ34" i="3"/>
  <c r="AP34" i="3"/>
  <c r="AO34" i="3"/>
  <c r="AN34" i="3"/>
  <c r="AM34" i="3"/>
  <c r="AL34" i="3"/>
  <c r="BM711" i="3"/>
  <c r="BL711" i="3"/>
  <c r="BK711" i="3"/>
  <c r="BJ711" i="3"/>
  <c r="BI711" i="3"/>
  <c r="BH711" i="3"/>
  <c r="BG711" i="3"/>
  <c r="BF711" i="3"/>
  <c r="BE711" i="3"/>
  <c r="BM806" i="3"/>
  <c r="BL806" i="3"/>
  <c r="BK806" i="3"/>
  <c r="BJ806" i="3"/>
  <c r="BI806" i="3"/>
  <c r="BH806" i="3"/>
  <c r="BG806" i="3"/>
  <c r="BF806" i="3"/>
  <c r="BE806" i="3"/>
  <c r="CU113" i="3"/>
  <c r="CT113" i="3"/>
  <c r="CS113" i="3"/>
  <c r="CR113" i="3"/>
  <c r="CQ113" i="3"/>
  <c r="CP113" i="3"/>
  <c r="CO113" i="3"/>
  <c r="CW113" i="3"/>
  <c r="CV113" i="3"/>
  <c r="CT66" i="3"/>
  <c r="CS66" i="3"/>
  <c r="CR66" i="3"/>
  <c r="CQ66" i="3"/>
  <c r="CP66" i="3"/>
  <c r="CO66" i="3"/>
  <c r="CW66" i="3"/>
  <c r="CV66" i="3"/>
  <c r="CU66" i="3"/>
  <c r="BM411" i="3"/>
  <c r="BL411" i="3"/>
  <c r="BK411" i="3"/>
  <c r="BJ411" i="3"/>
  <c r="BI411" i="3"/>
  <c r="BH411" i="3"/>
  <c r="BG411" i="3"/>
  <c r="BF411" i="3"/>
  <c r="BE411" i="3"/>
  <c r="BM248" i="3"/>
  <c r="BL248" i="3"/>
  <c r="BK248" i="3"/>
  <c r="BJ248" i="3"/>
  <c r="BI248" i="3"/>
  <c r="BH248" i="3"/>
  <c r="BG248" i="3"/>
  <c r="BF248" i="3"/>
  <c r="BE248" i="3"/>
  <c r="CW109" i="3"/>
  <c r="CV109" i="3"/>
  <c r="CU109" i="3"/>
  <c r="CT109" i="3"/>
  <c r="CS109" i="3"/>
  <c r="CR109" i="3"/>
  <c r="CQ109" i="3"/>
  <c r="CP109" i="3"/>
  <c r="CO109" i="3"/>
  <c r="CW70" i="3"/>
  <c r="CV70" i="3"/>
  <c r="CU70" i="3"/>
  <c r="CT70" i="3"/>
  <c r="CS70" i="3"/>
  <c r="CR70" i="3"/>
  <c r="CQ70" i="3"/>
  <c r="CP70" i="3"/>
  <c r="CO70" i="3"/>
  <c r="BM575" i="3"/>
  <c r="BL575" i="3"/>
  <c r="BK575" i="3"/>
  <c r="BJ575" i="3"/>
  <c r="BI575" i="3"/>
  <c r="BH575" i="3"/>
  <c r="BG575" i="3"/>
  <c r="BF575" i="3"/>
  <c r="BE575" i="3"/>
  <c r="BM495" i="3"/>
  <c r="BL495" i="3"/>
  <c r="BK495" i="3"/>
  <c r="BJ495" i="3"/>
  <c r="BI495" i="3"/>
  <c r="BH495" i="3"/>
  <c r="BG495" i="3"/>
  <c r="BF495" i="3"/>
  <c r="BE495" i="3"/>
  <c r="BM610" i="3"/>
  <c r="BL610" i="3"/>
  <c r="BK610" i="3"/>
  <c r="BJ610" i="3"/>
  <c r="BI610" i="3"/>
  <c r="BH610" i="3"/>
  <c r="BG610" i="3"/>
  <c r="BF610" i="3"/>
  <c r="BE610" i="3"/>
  <c r="BM33" i="3"/>
  <c r="BL33" i="3"/>
  <c r="BK33" i="3"/>
  <c r="BJ33" i="3"/>
  <c r="BI33" i="3"/>
  <c r="BH33" i="3"/>
  <c r="BG33" i="3"/>
  <c r="BF33" i="3"/>
  <c r="BE33" i="3"/>
  <c r="BL519" i="3"/>
  <c r="BK519" i="3"/>
  <c r="BJ519" i="3"/>
  <c r="BI519" i="3"/>
  <c r="BH519" i="3"/>
  <c r="BG519" i="3"/>
  <c r="BF519" i="3"/>
  <c r="BE519" i="3"/>
  <c r="BM519" i="3"/>
  <c r="BJ765" i="3"/>
  <c r="BI765" i="3"/>
  <c r="BH765" i="3"/>
  <c r="BG765" i="3"/>
  <c r="BF765" i="3"/>
  <c r="BE765" i="3"/>
  <c r="BM765" i="3"/>
  <c r="BL765" i="3"/>
  <c r="BK765" i="3"/>
  <c r="BM506" i="3"/>
  <c r="BL506" i="3"/>
  <c r="BK506" i="3"/>
  <c r="BJ506" i="3"/>
  <c r="BI506" i="3"/>
  <c r="BH506" i="3"/>
  <c r="BG506" i="3"/>
  <c r="BF506" i="3"/>
  <c r="BE506" i="3"/>
  <c r="BM614" i="3"/>
  <c r="BL614" i="3"/>
  <c r="BK614" i="3"/>
  <c r="BJ614" i="3"/>
  <c r="BI614" i="3"/>
  <c r="BH614" i="3"/>
  <c r="BG614" i="3"/>
  <c r="BF614" i="3"/>
  <c r="BE614" i="3"/>
  <c r="BM200" i="3"/>
  <c r="BL200" i="3"/>
  <c r="BK200" i="3"/>
  <c r="BJ200" i="3"/>
  <c r="BI200" i="3"/>
  <c r="BH200" i="3"/>
  <c r="BG200" i="3"/>
  <c r="BF200" i="3"/>
  <c r="BE200" i="3"/>
  <c r="BM259" i="3"/>
  <c r="BL259" i="3"/>
  <c r="BK259" i="3"/>
  <c r="BJ259" i="3"/>
  <c r="BI259" i="3"/>
  <c r="BH259" i="3"/>
  <c r="BG259" i="3"/>
  <c r="BF259" i="3"/>
  <c r="BE259" i="3"/>
  <c r="BM472" i="3"/>
  <c r="BL472" i="3"/>
  <c r="BK472" i="3"/>
  <c r="BJ472" i="3"/>
  <c r="BI472" i="3"/>
  <c r="BH472" i="3"/>
  <c r="BG472" i="3"/>
  <c r="BF472" i="3"/>
  <c r="BE472" i="3"/>
  <c r="BM489" i="3"/>
  <c r="BL489" i="3"/>
  <c r="BK489" i="3"/>
  <c r="BJ489" i="3"/>
  <c r="BI489" i="3"/>
  <c r="BH489" i="3"/>
  <c r="BG489" i="3"/>
  <c r="BF489" i="3"/>
  <c r="BE489" i="3"/>
  <c r="BM442" i="3"/>
  <c r="BL442" i="3"/>
  <c r="BK442" i="3"/>
  <c r="BJ442" i="3"/>
  <c r="BI442" i="3"/>
  <c r="BH442" i="3"/>
  <c r="BG442" i="3"/>
  <c r="BF442" i="3"/>
  <c r="BE442" i="3"/>
  <c r="BL212" i="3"/>
  <c r="BK212" i="3"/>
  <c r="BM212" i="3"/>
  <c r="BJ212" i="3"/>
  <c r="BI212" i="3"/>
  <c r="BH212" i="3"/>
  <c r="BG212" i="3"/>
  <c r="BF212" i="3"/>
  <c r="BE212" i="3"/>
  <c r="BL58" i="3"/>
  <c r="BK58" i="3"/>
  <c r="BJ58" i="3"/>
  <c r="BI58" i="3"/>
  <c r="BH58" i="3"/>
  <c r="BG58" i="3"/>
  <c r="BF58" i="3"/>
  <c r="BE58" i="3"/>
  <c r="BM58" i="3"/>
  <c r="AC41" i="3"/>
  <c r="H41" i="3"/>
  <c r="AC196" i="3"/>
  <c r="H196" i="3"/>
  <c r="AC178" i="3"/>
  <c r="H178" i="3"/>
  <c r="CF105" i="3"/>
  <c r="CE105" i="3"/>
  <c r="CD105" i="3"/>
  <c r="CC105" i="3"/>
  <c r="CB105" i="3"/>
  <c r="CA105" i="3"/>
  <c r="BZ105" i="3"/>
  <c r="BY105" i="3"/>
  <c r="BX105" i="3"/>
  <c r="CF113" i="3"/>
  <c r="CE113" i="3"/>
  <c r="CA113" i="3"/>
  <c r="BZ113" i="3"/>
  <c r="BY113" i="3"/>
  <c r="BX113" i="3"/>
  <c r="CD113" i="3"/>
  <c r="CC113" i="3"/>
  <c r="CB113" i="3"/>
  <c r="CF76" i="3"/>
  <c r="CE76" i="3"/>
  <c r="CD76" i="3"/>
  <c r="CC76" i="3"/>
  <c r="CB76" i="3"/>
  <c r="CA76" i="3"/>
  <c r="BZ76" i="3"/>
  <c r="BY76" i="3"/>
  <c r="BX76" i="3"/>
  <c r="CF111" i="3"/>
  <c r="CE111" i="3"/>
  <c r="CD111" i="3"/>
  <c r="CC111" i="3"/>
  <c r="CB111" i="3"/>
  <c r="CA111" i="3"/>
  <c r="BZ111" i="3"/>
  <c r="BY111" i="3"/>
  <c r="BX111" i="3"/>
  <c r="CF24" i="3"/>
  <c r="CE24" i="3"/>
  <c r="CD24" i="3"/>
  <c r="CC24" i="3"/>
  <c r="CB24" i="3"/>
  <c r="CA24" i="3"/>
  <c r="BZ24" i="3"/>
  <c r="BY24" i="3"/>
  <c r="BX24" i="3"/>
  <c r="AT846" i="3"/>
  <c r="AS846" i="3"/>
  <c r="AR846" i="3"/>
  <c r="AQ846" i="3"/>
  <c r="AP846" i="3"/>
  <c r="AO846" i="3"/>
  <c r="AN846" i="3"/>
  <c r="AM846" i="3"/>
  <c r="AL846" i="3"/>
  <c r="AT762" i="3"/>
  <c r="AS762" i="3"/>
  <c r="AR762" i="3"/>
  <c r="AQ762" i="3"/>
  <c r="AP762" i="3"/>
  <c r="AO762" i="3"/>
  <c r="AN762" i="3"/>
  <c r="AM762" i="3"/>
  <c r="AL762" i="3"/>
  <c r="AT714" i="3"/>
  <c r="AS714" i="3"/>
  <c r="AR714" i="3"/>
  <c r="AQ714" i="3"/>
  <c r="AP714" i="3"/>
  <c r="AO714" i="3"/>
  <c r="AN714" i="3"/>
  <c r="AM714" i="3"/>
  <c r="AL714" i="3"/>
  <c r="AT630" i="3"/>
  <c r="AS630" i="3"/>
  <c r="AR630" i="3"/>
  <c r="AQ630" i="3"/>
  <c r="AP630" i="3"/>
  <c r="AO630" i="3"/>
  <c r="AN630" i="3"/>
  <c r="AM630" i="3"/>
  <c r="AL630" i="3"/>
  <c r="AT812" i="3"/>
  <c r="AS812" i="3"/>
  <c r="AR812" i="3"/>
  <c r="AQ812" i="3"/>
  <c r="AP812" i="3"/>
  <c r="AO812" i="3"/>
  <c r="AN812" i="3"/>
  <c r="AM812" i="3"/>
  <c r="AL812" i="3"/>
  <c r="AT578" i="3"/>
  <c r="AS578" i="3"/>
  <c r="AR578" i="3"/>
  <c r="AQ578" i="3"/>
  <c r="AP578" i="3"/>
  <c r="AO578" i="3"/>
  <c r="AN578" i="3"/>
  <c r="AM578" i="3"/>
  <c r="AL578" i="3"/>
  <c r="AT662" i="3"/>
  <c r="AS662" i="3"/>
  <c r="AR662" i="3"/>
  <c r="AQ662" i="3"/>
  <c r="AP662" i="3"/>
  <c r="AO662" i="3"/>
  <c r="AN662" i="3"/>
  <c r="AM662" i="3"/>
  <c r="AL662" i="3"/>
  <c r="AM841" i="3"/>
  <c r="AL841" i="3"/>
  <c r="AT841" i="3"/>
  <c r="AS841" i="3"/>
  <c r="AR841" i="3"/>
  <c r="AQ841" i="3"/>
  <c r="AP841" i="3"/>
  <c r="AO841" i="3"/>
  <c r="AN841" i="3"/>
  <c r="AT793" i="3"/>
  <c r="AS793" i="3"/>
  <c r="AR793" i="3"/>
  <c r="AQ793" i="3"/>
  <c r="AP793" i="3"/>
  <c r="AO793" i="3"/>
  <c r="AN793" i="3"/>
  <c r="AM793" i="3"/>
  <c r="AL793" i="3"/>
  <c r="AT761" i="3"/>
  <c r="AS761" i="3"/>
  <c r="AR761" i="3"/>
  <c r="AQ761" i="3"/>
  <c r="AP761" i="3"/>
  <c r="AO761" i="3"/>
  <c r="AN761" i="3"/>
  <c r="AM761" i="3"/>
  <c r="AL761" i="3"/>
  <c r="AT713" i="3"/>
  <c r="AS713" i="3"/>
  <c r="AR713" i="3"/>
  <c r="AQ713" i="3"/>
  <c r="AP713" i="3"/>
  <c r="AO713" i="3"/>
  <c r="AN713" i="3"/>
  <c r="AM713" i="3"/>
  <c r="AL713" i="3"/>
  <c r="AT658" i="3"/>
  <c r="AS658" i="3"/>
  <c r="AR658" i="3"/>
  <c r="AQ658" i="3"/>
  <c r="AP658" i="3"/>
  <c r="AO658" i="3"/>
  <c r="AN658" i="3"/>
  <c r="AM658" i="3"/>
  <c r="AL658" i="3"/>
  <c r="AT557" i="3"/>
  <c r="AS557" i="3"/>
  <c r="AR557" i="3"/>
  <c r="AQ557" i="3"/>
  <c r="AP557" i="3"/>
  <c r="AO557" i="3"/>
  <c r="AN557" i="3"/>
  <c r="AM557" i="3"/>
  <c r="AL557" i="3"/>
  <c r="AT333" i="3"/>
  <c r="AS333" i="3"/>
  <c r="AR333" i="3"/>
  <c r="AQ333" i="3"/>
  <c r="AP333" i="3"/>
  <c r="AO333" i="3"/>
  <c r="AN333" i="3"/>
  <c r="AM333" i="3"/>
  <c r="AL333" i="3"/>
  <c r="AT665" i="3"/>
  <c r="AS665" i="3"/>
  <c r="AR665" i="3"/>
  <c r="AQ665" i="3"/>
  <c r="AP665" i="3"/>
  <c r="AO665" i="3"/>
  <c r="AN665" i="3"/>
  <c r="AM665" i="3"/>
  <c r="AL665" i="3"/>
  <c r="AT413" i="3"/>
  <c r="AS413" i="3"/>
  <c r="AR413" i="3"/>
  <c r="AQ413" i="3"/>
  <c r="AP413" i="3"/>
  <c r="AO413" i="3"/>
  <c r="AN413" i="3"/>
  <c r="AM413" i="3"/>
  <c r="AL413" i="3"/>
  <c r="AC183" i="3"/>
  <c r="H183" i="3"/>
  <c r="H119" i="3"/>
  <c r="AC119" i="3"/>
  <c r="H108" i="3"/>
  <c r="AC108" i="3"/>
  <c r="H40" i="3"/>
  <c r="AC40" i="3"/>
  <c r="CD58" i="3"/>
  <c r="CC58" i="3"/>
  <c r="CB58" i="3"/>
  <c r="CA58" i="3"/>
  <c r="BZ58" i="3"/>
  <c r="BY58" i="3"/>
  <c r="BX58" i="3"/>
  <c r="CF58" i="3"/>
  <c r="CE58" i="3"/>
  <c r="CE98" i="3"/>
  <c r="CD98" i="3"/>
  <c r="CC98" i="3"/>
  <c r="CB98" i="3"/>
  <c r="CA98" i="3"/>
  <c r="BZ98" i="3"/>
  <c r="BY98" i="3"/>
  <c r="BX98" i="3"/>
  <c r="CF98" i="3"/>
  <c r="CF94" i="3"/>
  <c r="CE94" i="3"/>
  <c r="CD94" i="3"/>
  <c r="CC94" i="3"/>
  <c r="CB94" i="3"/>
  <c r="CA94" i="3"/>
  <c r="BZ94" i="3"/>
  <c r="BY94" i="3"/>
  <c r="BX94" i="3"/>
  <c r="CF74" i="3"/>
  <c r="CE74" i="3"/>
  <c r="CD74" i="3"/>
  <c r="CC74" i="3"/>
  <c r="CB74" i="3"/>
  <c r="CA74" i="3"/>
  <c r="BZ74" i="3"/>
  <c r="BY74" i="3"/>
  <c r="BX74" i="3"/>
  <c r="CF106" i="3"/>
  <c r="CE106" i="3"/>
  <c r="CD106" i="3"/>
  <c r="CC106" i="3"/>
  <c r="CB106" i="3"/>
  <c r="CA106" i="3"/>
  <c r="BZ106" i="3"/>
  <c r="BY106" i="3"/>
  <c r="BX106" i="3"/>
  <c r="CF67" i="3"/>
  <c r="CE67" i="3"/>
  <c r="CD67" i="3"/>
  <c r="CC67" i="3"/>
  <c r="CB67" i="3"/>
  <c r="CA67" i="3"/>
  <c r="BZ67" i="3"/>
  <c r="BY67" i="3"/>
  <c r="BX67" i="3"/>
  <c r="CF15" i="3"/>
  <c r="CE15" i="3"/>
  <c r="CD15" i="3"/>
  <c r="CC15" i="3"/>
  <c r="CB15" i="3"/>
  <c r="CA15" i="3"/>
  <c r="BZ15" i="3"/>
  <c r="BY15" i="3"/>
  <c r="BX15" i="3"/>
  <c r="CC68" i="3"/>
  <c r="CB68" i="3"/>
  <c r="CA68" i="3"/>
  <c r="BZ68" i="3"/>
  <c r="BY68" i="3"/>
  <c r="BX68" i="3"/>
  <c r="CF68" i="3"/>
  <c r="CE68" i="3"/>
  <c r="CD68" i="3"/>
  <c r="CA117" i="3"/>
  <c r="BZ117" i="3"/>
  <c r="BY117" i="3"/>
  <c r="BX117" i="3"/>
  <c r="CF117" i="3"/>
  <c r="CE117" i="3"/>
  <c r="CD117" i="3"/>
  <c r="CC117" i="3"/>
  <c r="CB117" i="3"/>
  <c r="CF53" i="3"/>
  <c r="CE53" i="3"/>
  <c r="CD53" i="3"/>
  <c r="CC53" i="3"/>
  <c r="CB53" i="3"/>
  <c r="CA53" i="3"/>
  <c r="BZ53" i="3"/>
  <c r="BY53" i="3"/>
  <c r="BX53" i="3"/>
  <c r="CF54" i="3"/>
  <c r="CE54" i="3"/>
  <c r="CD54" i="3"/>
  <c r="CC54" i="3"/>
  <c r="CB54" i="3"/>
  <c r="CA54" i="3"/>
  <c r="BZ54" i="3"/>
  <c r="BY54" i="3"/>
  <c r="BX54" i="3"/>
  <c r="CF103" i="3"/>
  <c r="CE103" i="3"/>
  <c r="CD103" i="3"/>
  <c r="CC103" i="3"/>
  <c r="CB103" i="3"/>
  <c r="CA103" i="3"/>
  <c r="BZ103" i="3"/>
  <c r="BY103" i="3"/>
  <c r="BX103" i="3"/>
  <c r="CF39" i="3"/>
  <c r="CE39" i="3"/>
  <c r="CD39" i="3"/>
  <c r="CC39" i="3"/>
  <c r="CB39" i="3"/>
  <c r="CA39" i="3"/>
  <c r="BZ39" i="3"/>
  <c r="BY39" i="3"/>
  <c r="BX39" i="3"/>
  <c r="CF80" i="3"/>
  <c r="CE80" i="3"/>
  <c r="CD80" i="3"/>
  <c r="CC80" i="3"/>
  <c r="CB80" i="3"/>
  <c r="CA80" i="3"/>
  <c r="BZ80" i="3"/>
  <c r="BY80" i="3"/>
  <c r="BX80" i="3"/>
  <c r="CF16" i="3"/>
  <c r="CE16" i="3"/>
  <c r="CD16" i="3"/>
  <c r="CC16" i="3"/>
  <c r="CB16" i="3"/>
  <c r="CA16" i="3"/>
  <c r="BZ16" i="3"/>
  <c r="BY16" i="3"/>
  <c r="BX16" i="3"/>
  <c r="AT576" i="3"/>
  <c r="AS576" i="3"/>
  <c r="AR576" i="3"/>
  <c r="AQ576" i="3"/>
  <c r="AP576" i="3"/>
  <c r="AO576" i="3"/>
  <c r="AN576" i="3"/>
  <c r="AM576" i="3"/>
  <c r="AL576" i="3"/>
  <c r="AT624" i="3"/>
  <c r="AS624" i="3"/>
  <c r="AR624" i="3"/>
  <c r="AQ624" i="3"/>
  <c r="AP624" i="3"/>
  <c r="AO624" i="3"/>
  <c r="AN624" i="3"/>
  <c r="AM624" i="3"/>
  <c r="AL624" i="3"/>
  <c r="AT842" i="3"/>
  <c r="AS842" i="3"/>
  <c r="AR842" i="3"/>
  <c r="AQ842" i="3"/>
  <c r="AP842" i="3"/>
  <c r="AO842" i="3"/>
  <c r="AN842" i="3"/>
  <c r="AM842" i="3"/>
  <c r="AL842" i="3"/>
  <c r="AT810" i="3"/>
  <c r="AS810" i="3"/>
  <c r="AR810" i="3"/>
  <c r="AQ810" i="3"/>
  <c r="AP810" i="3"/>
  <c r="AO810" i="3"/>
  <c r="AN810" i="3"/>
  <c r="AM810" i="3"/>
  <c r="AL810" i="3"/>
  <c r="AT778" i="3"/>
  <c r="AS778" i="3"/>
  <c r="AR778" i="3"/>
  <c r="AQ778" i="3"/>
  <c r="AP778" i="3"/>
  <c r="AO778" i="3"/>
  <c r="AN778" i="3"/>
  <c r="AM778" i="3"/>
  <c r="AL778" i="3"/>
  <c r="AT760" i="3"/>
  <c r="AS760" i="3"/>
  <c r="AR760" i="3"/>
  <c r="AQ760" i="3"/>
  <c r="AP760" i="3"/>
  <c r="AO760" i="3"/>
  <c r="AN760" i="3"/>
  <c r="AM760" i="3"/>
  <c r="AL760" i="3"/>
  <c r="AT744" i="3"/>
  <c r="AS744" i="3"/>
  <c r="AR744" i="3"/>
  <c r="AQ744" i="3"/>
  <c r="AP744" i="3"/>
  <c r="AO744" i="3"/>
  <c r="AN744" i="3"/>
  <c r="AM744" i="3"/>
  <c r="AL744" i="3"/>
  <c r="AT728" i="3"/>
  <c r="AS728" i="3"/>
  <c r="AR728" i="3"/>
  <c r="AQ728" i="3"/>
  <c r="AP728" i="3"/>
  <c r="AO728" i="3"/>
  <c r="AN728" i="3"/>
  <c r="AM728" i="3"/>
  <c r="AL728" i="3"/>
  <c r="AT712" i="3"/>
  <c r="AS712" i="3"/>
  <c r="AR712" i="3"/>
  <c r="AQ712" i="3"/>
  <c r="AP712" i="3"/>
  <c r="AO712" i="3"/>
  <c r="AN712" i="3"/>
  <c r="AM712" i="3"/>
  <c r="AL712" i="3"/>
  <c r="AT696" i="3"/>
  <c r="AS696" i="3"/>
  <c r="AR696" i="3"/>
  <c r="AQ696" i="3"/>
  <c r="AP696" i="3"/>
  <c r="AO696" i="3"/>
  <c r="AN696" i="3"/>
  <c r="AM696" i="3"/>
  <c r="AL696" i="3"/>
  <c r="AT620" i="3"/>
  <c r="AS620" i="3"/>
  <c r="AR620" i="3"/>
  <c r="AQ620" i="3"/>
  <c r="AP620" i="3"/>
  <c r="AO620" i="3"/>
  <c r="AN620" i="3"/>
  <c r="AM620" i="3"/>
  <c r="AL620" i="3"/>
  <c r="AT622" i="3"/>
  <c r="AS622" i="3"/>
  <c r="AR622" i="3"/>
  <c r="AQ622" i="3"/>
  <c r="AP622" i="3"/>
  <c r="AO622" i="3"/>
  <c r="AN622" i="3"/>
  <c r="AM622" i="3"/>
  <c r="AL622" i="3"/>
  <c r="AT476" i="3"/>
  <c r="AS476" i="3"/>
  <c r="AR476" i="3"/>
  <c r="AQ476" i="3"/>
  <c r="AP476" i="3"/>
  <c r="AO476" i="3"/>
  <c r="AN476" i="3"/>
  <c r="AM476" i="3"/>
  <c r="AL476" i="3"/>
  <c r="AT840" i="3"/>
  <c r="AS840" i="3"/>
  <c r="AR840" i="3"/>
  <c r="AQ840" i="3"/>
  <c r="AP840" i="3"/>
  <c r="AO840" i="3"/>
  <c r="AN840" i="3"/>
  <c r="AM840" i="3"/>
  <c r="AL840" i="3"/>
  <c r="AT808" i="3"/>
  <c r="AS808" i="3"/>
  <c r="AR808" i="3"/>
  <c r="AQ808" i="3"/>
  <c r="AP808" i="3"/>
  <c r="AO808" i="3"/>
  <c r="AN808" i="3"/>
  <c r="AM808" i="3"/>
  <c r="AL808" i="3"/>
  <c r="AT776" i="3"/>
  <c r="AS776" i="3"/>
  <c r="AR776" i="3"/>
  <c r="AQ776" i="3"/>
  <c r="AP776" i="3"/>
  <c r="AO776" i="3"/>
  <c r="AN776" i="3"/>
  <c r="AM776" i="3"/>
  <c r="AL776" i="3"/>
  <c r="AT634" i="3"/>
  <c r="AS634" i="3"/>
  <c r="AR634" i="3"/>
  <c r="AQ634" i="3"/>
  <c r="AP634" i="3"/>
  <c r="AO634" i="3"/>
  <c r="AN634" i="3"/>
  <c r="AM634" i="3"/>
  <c r="AL634" i="3"/>
  <c r="AT564" i="3"/>
  <c r="AS564" i="3"/>
  <c r="AR564" i="3"/>
  <c r="AQ564" i="3"/>
  <c r="AP564" i="3"/>
  <c r="AO564" i="3"/>
  <c r="AN564" i="3"/>
  <c r="AM564" i="3"/>
  <c r="AL564" i="3"/>
  <c r="AT685" i="3"/>
  <c r="AS685" i="3"/>
  <c r="AR685" i="3"/>
  <c r="AQ685" i="3"/>
  <c r="AP685" i="3"/>
  <c r="AO685" i="3"/>
  <c r="AN685" i="3"/>
  <c r="AM685" i="3"/>
  <c r="AL685" i="3"/>
  <c r="AT337" i="3"/>
  <c r="AS337" i="3"/>
  <c r="AR337" i="3"/>
  <c r="AQ337" i="3"/>
  <c r="AP337" i="3"/>
  <c r="AO337" i="3"/>
  <c r="AN337" i="3"/>
  <c r="AM337" i="3"/>
  <c r="AL337" i="3"/>
  <c r="AT646" i="3"/>
  <c r="AS646" i="3"/>
  <c r="AR646" i="3"/>
  <c r="AQ646" i="3"/>
  <c r="AP646" i="3"/>
  <c r="AO646" i="3"/>
  <c r="AN646" i="3"/>
  <c r="AM646" i="3"/>
  <c r="AL646" i="3"/>
  <c r="AT887" i="3"/>
  <c r="AS887" i="3"/>
  <c r="AR887" i="3"/>
  <c r="AQ887" i="3"/>
  <c r="AP887" i="3"/>
  <c r="AO887" i="3"/>
  <c r="AN887" i="3"/>
  <c r="AM887" i="3"/>
  <c r="AL887" i="3"/>
  <c r="AT855" i="3"/>
  <c r="AS855" i="3"/>
  <c r="AR855" i="3"/>
  <c r="AQ855" i="3"/>
  <c r="AP855" i="3"/>
  <c r="AO855" i="3"/>
  <c r="AN855" i="3"/>
  <c r="AM855" i="3"/>
  <c r="AL855" i="3"/>
  <c r="AT839" i="3"/>
  <c r="AS839" i="3"/>
  <c r="AR839" i="3"/>
  <c r="AQ839" i="3"/>
  <c r="AP839" i="3"/>
  <c r="AO839" i="3"/>
  <c r="AN839" i="3"/>
  <c r="AM839" i="3"/>
  <c r="AL839" i="3"/>
  <c r="AT823" i="3"/>
  <c r="AS823" i="3"/>
  <c r="AR823" i="3"/>
  <c r="AQ823" i="3"/>
  <c r="AP823" i="3"/>
  <c r="AO823" i="3"/>
  <c r="AN823" i="3"/>
  <c r="AM823" i="3"/>
  <c r="AL823" i="3"/>
  <c r="AT807" i="3"/>
  <c r="AS807" i="3"/>
  <c r="AR807" i="3"/>
  <c r="AQ807" i="3"/>
  <c r="AP807" i="3"/>
  <c r="AO807" i="3"/>
  <c r="AN807" i="3"/>
  <c r="AM807" i="3"/>
  <c r="AL807" i="3"/>
  <c r="AT791" i="3"/>
  <c r="AS791" i="3"/>
  <c r="AR791" i="3"/>
  <c r="AQ791" i="3"/>
  <c r="AP791" i="3"/>
  <c r="AO791" i="3"/>
  <c r="AN791" i="3"/>
  <c r="AM791" i="3"/>
  <c r="AL791" i="3"/>
  <c r="AT775" i="3"/>
  <c r="AS775" i="3"/>
  <c r="AR775" i="3"/>
  <c r="AQ775" i="3"/>
  <c r="AP775" i="3"/>
  <c r="AO775" i="3"/>
  <c r="AN775" i="3"/>
  <c r="AM775" i="3"/>
  <c r="AL775" i="3"/>
  <c r="AT759" i="3"/>
  <c r="AS759" i="3"/>
  <c r="AR759" i="3"/>
  <c r="AQ759" i="3"/>
  <c r="AP759" i="3"/>
  <c r="AO759" i="3"/>
  <c r="AN759" i="3"/>
  <c r="AM759" i="3"/>
  <c r="AL759" i="3"/>
  <c r="AT743" i="3"/>
  <c r="AS743" i="3"/>
  <c r="AR743" i="3"/>
  <c r="AQ743" i="3"/>
  <c r="AP743" i="3"/>
  <c r="AO743" i="3"/>
  <c r="AN743" i="3"/>
  <c r="AM743" i="3"/>
  <c r="AL743" i="3"/>
  <c r="AT727" i="3"/>
  <c r="AS727" i="3"/>
  <c r="AR727" i="3"/>
  <c r="AQ727" i="3"/>
  <c r="AP727" i="3"/>
  <c r="AO727" i="3"/>
  <c r="AN727" i="3"/>
  <c r="AM727" i="3"/>
  <c r="AL727" i="3"/>
  <c r="AT711" i="3"/>
  <c r="AS711" i="3"/>
  <c r="AR711" i="3"/>
  <c r="AQ711" i="3"/>
  <c r="AP711" i="3"/>
  <c r="AO711" i="3"/>
  <c r="AN711" i="3"/>
  <c r="AM711" i="3"/>
  <c r="AL711" i="3"/>
  <c r="AT695" i="3"/>
  <c r="AS695" i="3"/>
  <c r="AR695" i="3"/>
  <c r="AQ695" i="3"/>
  <c r="AP695" i="3"/>
  <c r="AO695" i="3"/>
  <c r="AN695" i="3"/>
  <c r="AM695" i="3"/>
  <c r="AL695" i="3"/>
  <c r="AT566" i="3"/>
  <c r="AS566" i="3"/>
  <c r="AR566" i="3"/>
  <c r="AQ566" i="3"/>
  <c r="AP566" i="3"/>
  <c r="AO566" i="3"/>
  <c r="AN566" i="3"/>
  <c r="AM566" i="3"/>
  <c r="AL566" i="3"/>
  <c r="AT642" i="3"/>
  <c r="AS642" i="3"/>
  <c r="AR642" i="3"/>
  <c r="AQ642" i="3"/>
  <c r="AP642" i="3"/>
  <c r="AO642" i="3"/>
  <c r="AN642" i="3"/>
  <c r="AM642" i="3"/>
  <c r="AL642" i="3"/>
  <c r="AT876" i="3"/>
  <c r="AS876" i="3"/>
  <c r="AR876" i="3"/>
  <c r="AQ876" i="3"/>
  <c r="AP876" i="3"/>
  <c r="AO876" i="3"/>
  <c r="AN876" i="3"/>
  <c r="AM876" i="3"/>
  <c r="AL876" i="3"/>
  <c r="AT278" i="3"/>
  <c r="AS278" i="3"/>
  <c r="AR278" i="3"/>
  <c r="AQ278" i="3"/>
  <c r="AP278" i="3"/>
  <c r="AO278" i="3"/>
  <c r="AN278" i="3"/>
  <c r="AM278" i="3"/>
  <c r="AL278" i="3"/>
  <c r="AT546" i="3"/>
  <c r="AS546" i="3"/>
  <c r="AR546" i="3"/>
  <c r="AQ546" i="3"/>
  <c r="AP546" i="3"/>
  <c r="AO546" i="3"/>
  <c r="AN546" i="3"/>
  <c r="AM546" i="3"/>
  <c r="AL546" i="3"/>
  <c r="AT530" i="3"/>
  <c r="AS530" i="3"/>
  <c r="AR530" i="3"/>
  <c r="AQ530" i="3"/>
  <c r="AP530" i="3"/>
  <c r="AO530" i="3"/>
  <c r="AN530" i="3"/>
  <c r="AM530" i="3"/>
  <c r="AL530" i="3"/>
  <c r="AT294" i="3"/>
  <c r="AS294" i="3"/>
  <c r="AR294" i="3"/>
  <c r="AQ294" i="3"/>
  <c r="AP294" i="3"/>
  <c r="AO294" i="3"/>
  <c r="AN294" i="3"/>
  <c r="AM294" i="3"/>
  <c r="AL294" i="3"/>
  <c r="AP516" i="3"/>
  <c r="AO516" i="3"/>
  <c r="AN516" i="3"/>
  <c r="AM516" i="3"/>
  <c r="AL516" i="3"/>
  <c r="AT516" i="3"/>
  <c r="AS516" i="3"/>
  <c r="AR516" i="3"/>
  <c r="AQ516" i="3"/>
  <c r="AT500" i="3"/>
  <c r="AS500" i="3"/>
  <c r="AR500" i="3"/>
  <c r="AQ500" i="3"/>
  <c r="AP500" i="3"/>
  <c r="AO500" i="3"/>
  <c r="AN500" i="3"/>
  <c r="AM500" i="3"/>
  <c r="AL500" i="3"/>
  <c r="AS465" i="3"/>
  <c r="AR465" i="3"/>
  <c r="AQ465" i="3"/>
  <c r="AP465" i="3"/>
  <c r="AO465" i="3"/>
  <c r="AN465" i="3"/>
  <c r="AM465" i="3"/>
  <c r="AL465" i="3"/>
  <c r="AT465" i="3"/>
  <c r="AT358" i="3"/>
  <c r="AS358" i="3"/>
  <c r="AR358" i="3"/>
  <c r="AQ358" i="3"/>
  <c r="AP358" i="3"/>
  <c r="AO358" i="3"/>
  <c r="AN358" i="3"/>
  <c r="AM358" i="3"/>
  <c r="AL358" i="3"/>
  <c r="AT679" i="3"/>
  <c r="AS679" i="3"/>
  <c r="AR679" i="3"/>
  <c r="AQ679" i="3"/>
  <c r="AP679" i="3"/>
  <c r="AO679" i="3"/>
  <c r="AN679" i="3"/>
  <c r="AM679" i="3"/>
  <c r="AL679" i="3"/>
  <c r="AT663" i="3"/>
  <c r="AS663" i="3"/>
  <c r="AR663" i="3"/>
  <c r="AQ663" i="3"/>
  <c r="AP663" i="3"/>
  <c r="AO663" i="3"/>
  <c r="AN663" i="3"/>
  <c r="AM663" i="3"/>
  <c r="AL663" i="3"/>
  <c r="AT647" i="3"/>
  <c r="AS647" i="3"/>
  <c r="AR647" i="3"/>
  <c r="AQ647" i="3"/>
  <c r="AP647" i="3"/>
  <c r="AO647" i="3"/>
  <c r="AN647" i="3"/>
  <c r="AM647" i="3"/>
  <c r="AL647" i="3"/>
  <c r="AT567" i="3"/>
  <c r="AS567" i="3"/>
  <c r="AR567" i="3"/>
  <c r="AQ567" i="3"/>
  <c r="AP567" i="3"/>
  <c r="AO567" i="3"/>
  <c r="AN567" i="3"/>
  <c r="AM567" i="3"/>
  <c r="AL567" i="3"/>
  <c r="AT548" i="3"/>
  <c r="AS548" i="3"/>
  <c r="AR548" i="3"/>
  <c r="AQ548" i="3"/>
  <c r="AP548" i="3"/>
  <c r="AO548" i="3"/>
  <c r="AN548" i="3"/>
  <c r="AM548" i="3"/>
  <c r="AL548" i="3"/>
  <c r="AT345" i="3"/>
  <c r="AS345" i="3"/>
  <c r="AR345" i="3"/>
  <c r="AQ345" i="3"/>
  <c r="AP345" i="3"/>
  <c r="AO345" i="3"/>
  <c r="AN345" i="3"/>
  <c r="AM345" i="3"/>
  <c r="AL345" i="3"/>
  <c r="AT400" i="3"/>
  <c r="AS400" i="3"/>
  <c r="AR400" i="3"/>
  <c r="AQ400" i="3"/>
  <c r="AP400" i="3"/>
  <c r="AO400" i="3"/>
  <c r="AN400" i="3"/>
  <c r="AM400" i="3"/>
  <c r="AL400" i="3"/>
  <c r="AT558" i="3"/>
  <c r="AS558" i="3"/>
  <c r="AR558" i="3"/>
  <c r="AQ558" i="3"/>
  <c r="AP558" i="3"/>
  <c r="AO558" i="3"/>
  <c r="AN558" i="3"/>
  <c r="AM558" i="3"/>
  <c r="AL558" i="3"/>
  <c r="AL533" i="3"/>
  <c r="AT533" i="3"/>
  <c r="AS533" i="3"/>
  <c r="AR533" i="3"/>
  <c r="AQ533" i="3"/>
  <c r="AP533" i="3"/>
  <c r="AO533" i="3"/>
  <c r="AN533" i="3"/>
  <c r="AM533" i="3"/>
  <c r="AT360" i="3"/>
  <c r="AS360" i="3"/>
  <c r="AR360" i="3"/>
  <c r="AQ360" i="3"/>
  <c r="AP360" i="3"/>
  <c r="AO360" i="3"/>
  <c r="AN360" i="3"/>
  <c r="AM360" i="3"/>
  <c r="AL360" i="3"/>
  <c r="AT426" i="3"/>
  <c r="AS426" i="3"/>
  <c r="AR426" i="3"/>
  <c r="AQ426" i="3"/>
  <c r="AP426" i="3"/>
  <c r="AO426" i="3"/>
  <c r="AN426" i="3"/>
  <c r="AM426" i="3"/>
  <c r="AL426" i="3"/>
  <c r="AT347" i="3"/>
  <c r="AS347" i="3"/>
  <c r="AR347" i="3"/>
  <c r="AQ347" i="3"/>
  <c r="AP347" i="3"/>
  <c r="AO347" i="3"/>
  <c r="AN347" i="3"/>
  <c r="AM347" i="3"/>
  <c r="AL347" i="3"/>
  <c r="AT521" i="3"/>
  <c r="AS521" i="3"/>
  <c r="AR521" i="3"/>
  <c r="AQ521" i="3"/>
  <c r="AP521" i="3"/>
  <c r="AO521" i="3"/>
  <c r="AN521" i="3"/>
  <c r="AM521" i="3"/>
  <c r="AL521" i="3"/>
  <c r="AT505" i="3"/>
  <c r="AS505" i="3"/>
  <c r="AR505" i="3"/>
  <c r="AQ505" i="3"/>
  <c r="AP505" i="3"/>
  <c r="AO505" i="3"/>
  <c r="AN505" i="3"/>
  <c r="AM505" i="3"/>
  <c r="AL505" i="3"/>
  <c r="AT489" i="3"/>
  <c r="AS489" i="3"/>
  <c r="AR489" i="3"/>
  <c r="AQ489" i="3"/>
  <c r="AP489" i="3"/>
  <c r="AO489" i="3"/>
  <c r="AN489" i="3"/>
  <c r="AM489" i="3"/>
  <c r="AL489" i="3"/>
  <c r="AT473" i="3"/>
  <c r="AS473" i="3"/>
  <c r="AR473" i="3"/>
  <c r="AQ473" i="3"/>
  <c r="AP473" i="3"/>
  <c r="AO473" i="3"/>
  <c r="AN473" i="3"/>
  <c r="AM473" i="3"/>
  <c r="AL473" i="3"/>
  <c r="AQ456" i="3"/>
  <c r="AP456" i="3"/>
  <c r="AO456" i="3"/>
  <c r="AN456" i="3"/>
  <c r="AM456" i="3"/>
  <c r="AL456" i="3"/>
  <c r="AT456" i="3"/>
  <c r="AS456" i="3"/>
  <c r="AR456" i="3"/>
  <c r="AL387" i="3"/>
  <c r="AT387" i="3"/>
  <c r="AS387" i="3"/>
  <c r="AR387" i="3"/>
  <c r="AQ387" i="3"/>
  <c r="AP387" i="3"/>
  <c r="AO387" i="3"/>
  <c r="AN387" i="3"/>
  <c r="AM387" i="3"/>
  <c r="AT371" i="3"/>
  <c r="AS371" i="3"/>
  <c r="AR371" i="3"/>
  <c r="AQ371" i="3"/>
  <c r="AP371" i="3"/>
  <c r="AO371" i="3"/>
  <c r="AN371" i="3"/>
  <c r="AM371" i="3"/>
  <c r="AL371" i="3"/>
  <c r="AR352" i="3"/>
  <c r="AQ352" i="3"/>
  <c r="AP352" i="3"/>
  <c r="AO352" i="3"/>
  <c r="AN352" i="3"/>
  <c r="AM352" i="3"/>
  <c r="AL352" i="3"/>
  <c r="AT352" i="3"/>
  <c r="AS352" i="3"/>
  <c r="AT336" i="3"/>
  <c r="AS336" i="3"/>
  <c r="AR336" i="3"/>
  <c r="AQ336" i="3"/>
  <c r="AP336" i="3"/>
  <c r="AO336" i="3"/>
  <c r="AN336" i="3"/>
  <c r="AM336" i="3"/>
  <c r="AL336" i="3"/>
  <c r="AT320" i="3"/>
  <c r="AS320" i="3"/>
  <c r="AR320" i="3"/>
  <c r="AQ320" i="3"/>
  <c r="AP320" i="3"/>
  <c r="AO320" i="3"/>
  <c r="AN320" i="3"/>
  <c r="AM320" i="3"/>
  <c r="AL320" i="3"/>
  <c r="AT259" i="3"/>
  <c r="AS259" i="3"/>
  <c r="AR259" i="3"/>
  <c r="AQ259" i="3"/>
  <c r="AP259" i="3"/>
  <c r="AO259" i="3"/>
  <c r="AN259" i="3"/>
  <c r="AM259" i="3"/>
  <c r="AL259" i="3"/>
  <c r="AT443" i="3"/>
  <c r="AS443" i="3"/>
  <c r="AR443" i="3"/>
  <c r="AQ443" i="3"/>
  <c r="AP443" i="3"/>
  <c r="AO443" i="3"/>
  <c r="AN443" i="3"/>
  <c r="AM443" i="3"/>
  <c r="AL443" i="3"/>
  <c r="AO427" i="3"/>
  <c r="AN427" i="3"/>
  <c r="AM427" i="3"/>
  <c r="AL427" i="3"/>
  <c r="AT427" i="3"/>
  <c r="AS427" i="3"/>
  <c r="AR427" i="3"/>
  <c r="AQ427" i="3"/>
  <c r="AP427" i="3"/>
  <c r="AT411" i="3"/>
  <c r="AS411" i="3"/>
  <c r="AR411" i="3"/>
  <c r="AQ411" i="3"/>
  <c r="AP411" i="3"/>
  <c r="AO411" i="3"/>
  <c r="AN411" i="3"/>
  <c r="AM411" i="3"/>
  <c r="AL411" i="3"/>
  <c r="AT395" i="3"/>
  <c r="AS395" i="3"/>
  <c r="AR395" i="3"/>
  <c r="AQ395" i="3"/>
  <c r="AP395" i="3"/>
  <c r="AO395" i="3"/>
  <c r="AN395" i="3"/>
  <c r="AM395" i="3"/>
  <c r="AL395" i="3"/>
  <c r="AT277" i="3"/>
  <c r="AS277" i="3"/>
  <c r="AR277" i="3"/>
  <c r="AQ277" i="3"/>
  <c r="AP277" i="3"/>
  <c r="AO277" i="3"/>
  <c r="AN277" i="3"/>
  <c r="AM277" i="3"/>
  <c r="AL277" i="3"/>
  <c r="AT274" i="3"/>
  <c r="AS274" i="3"/>
  <c r="AR274" i="3"/>
  <c r="AQ274" i="3"/>
  <c r="AP274" i="3"/>
  <c r="AO274" i="3"/>
  <c r="AN274" i="3"/>
  <c r="AM274" i="3"/>
  <c r="AL274" i="3"/>
  <c r="AT276" i="3"/>
  <c r="AS276" i="3"/>
  <c r="AR276" i="3"/>
  <c r="AQ276" i="3"/>
  <c r="AP276" i="3"/>
  <c r="AO276" i="3"/>
  <c r="AN276" i="3"/>
  <c r="AM276" i="3"/>
  <c r="AL276" i="3"/>
  <c r="AT281" i="3"/>
  <c r="AS281" i="3"/>
  <c r="AR281" i="3"/>
  <c r="AQ281" i="3"/>
  <c r="AP281" i="3"/>
  <c r="AO281" i="3"/>
  <c r="AN281" i="3"/>
  <c r="AM281" i="3"/>
  <c r="AL281" i="3"/>
  <c r="AL252" i="3"/>
  <c r="AT252" i="3"/>
  <c r="AS252" i="3"/>
  <c r="AR252" i="3"/>
  <c r="AQ252" i="3"/>
  <c r="AP252" i="3"/>
  <c r="AO252" i="3"/>
  <c r="AN252" i="3"/>
  <c r="AM252" i="3"/>
  <c r="AT236" i="3"/>
  <c r="AS236" i="3"/>
  <c r="AR236" i="3"/>
  <c r="AQ236" i="3"/>
  <c r="AP236" i="3"/>
  <c r="AO236" i="3"/>
  <c r="AN236" i="3"/>
  <c r="AM236" i="3"/>
  <c r="AL236" i="3"/>
  <c r="AT220" i="3"/>
  <c r="AS220" i="3"/>
  <c r="AR220" i="3"/>
  <c r="AQ220" i="3"/>
  <c r="AP220" i="3"/>
  <c r="AO220" i="3"/>
  <c r="AN220" i="3"/>
  <c r="AM220" i="3"/>
  <c r="AL220" i="3"/>
  <c r="AT204" i="3"/>
  <c r="AS204" i="3"/>
  <c r="AR204" i="3"/>
  <c r="AQ204" i="3"/>
  <c r="AP204" i="3"/>
  <c r="AO204" i="3"/>
  <c r="AN204" i="3"/>
  <c r="AM204" i="3"/>
  <c r="AL204" i="3"/>
  <c r="AT188" i="3"/>
  <c r="AS188" i="3"/>
  <c r="AR188" i="3"/>
  <c r="AQ188" i="3"/>
  <c r="AP188" i="3"/>
  <c r="AO188" i="3"/>
  <c r="AN188" i="3"/>
  <c r="AM188" i="3"/>
  <c r="AL188" i="3"/>
  <c r="AT172" i="3"/>
  <c r="AS172" i="3"/>
  <c r="AR172" i="3"/>
  <c r="AQ172" i="3"/>
  <c r="AP172" i="3"/>
  <c r="AO172" i="3"/>
  <c r="AN172" i="3"/>
  <c r="AM172" i="3"/>
  <c r="AL172" i="3"/>
  <c r="AT156" i="3"/>
  <c r="AR156" i="3"/>
  <c r="AQ156" i="3"/>
  <c r="AP156" i="3"/>
  <c r="AO156" i="3"/>
  <c r="AN156" i="3"/>
  <c r="AM156" i="3"/>
  <c r="AL156" i="3"/>
  <c r="AS156" i="3"/>
  <c r="AT140" i="3"/>
  <c r="AS140" i="3"/>
  <c r="AR140" i="3"/>
  <c r="AQ140" i="3"/>
  <c r="AP140" i="3"/>
  <c r="AO140" i="3"/>
  <c r="AN140" i="3"/>
  <c r="AM140" i="3"/>
  <c r="AL140" i="3"/>
  <c r="AL124" i="3"/>
  <c r="AT124" i="3"/>
  <c r="AS124" i="3"/>
  <c r="AR124" i="3"/>
  <c r="AQ124" i="3"/>
  <c r="AP124" i="3"/>
  <c r="AO124" i="3"/>
  <c r="AN124" i="3"/>
  <c r="AM124" i="3"/>
  <c r="AT108" i="3"/>
  <c r="AS108" i="3"/>
  <c r="AR108" i="3"/>
  <c r="AQ108" i="3"/>
  <c r="AP108" i="3"/>
  <c r="AO108" i="3"/>
  <c r="AN108" i="3"/>
  <c r="AM108" i="3"/>
  <c r="AL108" i="3"/>
  <c r="CF5" i="3"/>
  <c r="CE5" i="3"/>
  <c r="CD5" i="3"/>
  <c r="CC5" i="3"/>
  <c r="CB5" i="3"/>
  <c r="CA5" i="3"/>
  <c r="BZ5" i="3"/>
  <c r="BY5" i="3"/>
  <c r="BX5" i="3"/>
  <c r="AT64" i="3"/>
  <c r="AS64" i="3"/>
  <c r="AR64" i="3"/>
  <c r="AQ64" i="3"/>
  <c r="AP64" i="3"/>
  <c r="AO64" i="3"/>
  <c r="AN64" i="3"/>
  <c r="AM64" i="3"/>
  <c r="AL64" i="3"/>
  <c r="AT32" i="3"/>
  <c r="AS32" i="3"/>
  <c r="AR32" i="3"/>
  <c r="AQ32" i="3"/>
  <c r="AP32" i="3"/>
  <c r="AO32" i="3"/>
  <c r="AN32" i="3"/>
  <c r="AM32" i="3"/>
  <c r="AL32" i="3"/>
  <c r="AT251" i="3"/>
  <c r="AS251" i="3"/>
  <c r="AR251" i="3"/>
  <c r="AQ251" i="3"/>
  <c r="AP251" i="3"/>
  <c r="AO251" i="3"/>
  <c r="AN251" i="3"/>
  <c r="AM251" i="3"/>
  <c r="AL251" i="3"/>
  <c r="AT235" i="3"/>
  <c r="AS235" i="3"/>
  <c r="AR235" i="3"/>
  <c r="AQ235" i="3"/>
  <c r="AP235" i="3"/>
  <c r="AO235" i="3"/>
  <c r="AN235" i="3"/>
  <c r="AM235" i="3"/>
  <c r="AL235" i="3"/>
  <c r="AT219" i="3"/>
  <c r="AS219" i="3"/>
  <c r="AR219" i="3"/>
  <c r="AQ219" i="3"/>
  <c r="AP219" i="3"/>
  <c r="AO219" i="3"/>
  <c r="AN219" i="3"/>
  <c r="AM219" i="3"/>
  <c r="AL219" i="3"/>
  <c r="AT203" i="3"/>
  <c r="AS203" i="3"/>
  <c r="AR203" i="3"/>
  <c r="AQ203" i="3"/>
  <c r="AP203" i="3"/>
  <c r="AO203" i="3"/>
  <c r="AN203" i="3"/>
  <c r="AM203" i="3"/>
  <c r="AL203" i="3"/>
  <c r="AT187" i="3"/>
  <c r="AS187" i="3"/>
  <c r="AR187" i="3"/>
  <c r="AQ187" i="3"/>
  <c r="AP187" i="3"/>
  <c r="AO187" i="3"/>
  <c r="AN187" i="3"/>
  <c r="AM187" i="3"/>
  <c r="AL187" i="3"/>
  <c r="AT171" i="3"/>
  <c r="AS171" i="3"/>
  <c r="AR171" i="3"/>
  <c r="AQ171" i="3"/>
  <c r="AP171" i="3"/>
  <c r="AO171" i="3"/>
  <c r="AN171" i="3"/>
  <c r="AM171" i="3"/>
  <c r="AL171" i="3"/>
  <c r="AT155" i="3"/>
  <c r="AS155" i="3"/>
  <c r="AR155" i="3"/>
  <c r="AQ155" i="3"/>
  <c r="AP155" i="3"/>
  <c r="AO155" i="3"/>
  <c r="AN155" i="3"/>
  <c r="AM155" i="3"/>
  <c r="AL155" i="3"/>
  <c r="AT123" i="3"/>
  <c r="AS123" i="3"/>
  <c r="AR123" i="3"/>
  <c r="AQ123" i="3"/>
  <c r="AP123" i="3"/>
  <c r="AO123" i="3"/>
  <c r="AN123" i="3"/>
  <c r="AM123" i="3"/>
  <c r="AL123" i="3"/>
  <c r="AT86" i="3"/>
  <c r="AS86" i="3"/>
  <c r="AR86" i="3"/>
  <c r="AQ86" i="3"/>
  <c r="AP86" i="3"/>
  <c r="AO86" i="3"/>
  <c r="AN86" i="3"/>
  <c r="AM86" i="3"/>
  <c r="AL86" i="3"/>
  <c r="AT54" i="3"/>
  <c r="AS54" i="3"/>
  <c r="AR54" i="3"/>
  <c r="AQ54" i="3"/>
  <c r="AP54" i="3"/>
  <c r="AO54" i="3"/>
  <c r="AN54" i="3"/>
  <c r="AM54" i="3"/>
  <c r="AL54" i="3"/>
  <c r="AT22" i="3"/>
  <c r="AS22" i="3"/>
  <c r="AR22" i="3"/>
  <c r="AQ22" i="3"/>
  <c r="AP22" i="3"/>
  <c r="AO22" i="3"/>
  <c r="AN22" i="3"/>
  <c r="AM22" i="3"/>
  <c r="AL22" i="3"/>
  <c r="AT79" i="3"/>
  <c r="AS79" i="3"/>
  <c r="AR79" i="3"/>
  <c r="AQ79" i="3"/>
  <c r="AP79" i="3"/>
  <c r="AO79" i="3"/>
  <c r="AN79" i="3"/>
  <c r="AM79" i="3"/>
  <c r="AL79" i="3"/>
  <c r="AT63" i="3"/>
  <c r="AS63" i="3"/>
  <c r="AR63" i="3"/>
  <c r="AQ63" i="3"/>
  <c r="AP63" i="3"/>
  <c r="AO63" i="3"/>
  <c r="AN63" i="3"/>
  <c r="AM63" i="3"/>
  <c r="AL63" i="3"/>
  <c r="AT47" i="3"/>
  <c r="AS47" i="3"/>
  <c r="AR47" i="3"/>
  <c r="AQ47" i="3"/>
  <c r="AP47" i="3"/>
  <c r="AO47" i="3"/>
  <c r="AN47" i="3"/>
  <c r="AM47" i="3"/>
  <c r="AL47" i="3"/>
  <c r="AT31" i="3"/>
  <c r="AS31" i="3"/>
  <c r="AR31" i="3"/>
  <c r="AQ31" i="3"/>
  <c r="AP31" i="3"/>
  <c r="AO31" i="3"/>
  <c r="AN31" i="3"/>
  <c r="AM31" i="3"/>
  <c r="AL31" i="3"/>
  <c r="CF2" i="3"/>
  <c r="CE2" i="3"/>
  <c r="CD2" i="3"/>
  <c r="CC2" i="3"/>
  <c r="CB2" i="3"/>
  <c r="CA2" i="3"/>
  <c r="BZ2" i="3"/>
  <c r="BY2" i="3"/>
  <c r="BX2" i="3"/>
  <c r="AC74" i="3"/>
  <c r="H74" i="3"/>
  <c r="AC99" i="3"/>
  <c r="H99" i="3"/>
  <c r="BM886" i="3"/>
  <c r="BL886" i="3"/>
  <c r="BK886" i="3"/>
  <c r="BJ886" i="3"/>
  <c r="BI886" i="3"/>
  <c r="BH886" i="3"/>
  <c r="BG886" i="3"/>
  <c r="BF886" i="3"/>
  <c r="BE886" i="3"/>
  <c r="BM871" i="3"/>
  <c r="BL871" i="3"/>
  <c r="BK871" i="3"/>
  <c r="BJ871" i="3"/>
  <c r="BI871" i="3"/>
  <c r="BH871" i="3"/>
  <c r="BG871" i="3"/>
  <c r="BF871" i="3"/>
  <c r="BE871" i="3"/>
  <c r="CW100" i="3"/>
  <c r="CV100" i="3"/>
  <c r="CU100" i="3"/>
  <c r="CT100" i="3"/>
  <c r="CS100" i="3"/>
  <c r="CR100" i="3"/>
  <c r="CQ100" i="3"/>
  <c r="CP100" i="3"/>
  <c r="CO100" i="3"/>
  <c r="BM862" i="3"/>
  <c r="BL862" i="3"/>
  <c r="BK862" i="3"/>
  <c r="BJ862" i="3"/>
  <c r="BI862" i="3"/>
  <c r="BH862" i="3"/>
  <c r="BG862" i="3"/>
  <c r="BF862" i="3"/>
  <c r="BE862" i="3"/>
  <c r="CW120" i="3"/>
  <c r="CV120" i="3"/>
  <c r="CU120" i="3"/>
  <c r="CT120" i="3"/>
  <c r="CS120" i="3"/>
  <c r="CR120" i="3"/>
  <c r="CQ120" i="3"/>
  <c r="CP120" i="3"/>
  <c r="CO120" i="3"/>
  <c r="BM815" i="3"/>
  <c r="BL815" i="3"/>
  <c r="BK815" i="3"/>
  <c r="BJ815" i="3"/>
  <c r="BI815" i="3"/>
  <c r="BH815" i="3"/>
  <c r="BG815" i="3"/>
  <c r="BF815" i="3"/>
  <c r="BE815" i="3"/>
  <c r="CW64" i="3"/>
  <c r="CV64" i="3"/>
  <c r="CU64" i="3"/>
  <c r="CT64" i="3"/>
  <c r="CS64" i="3"/>
  <c r="CR64" i="3"/>
  <c r="CQ64" i="3"/>
  <c r="CP64" i="3"/>
  <c r="CO64" i="3"/>
  <c r="BG680" i="3"/>
  <c r="BF680" i="3"/>
  <c r="BE680" i="3"/>
  <c r="BM680" i="3"/>
  <c r="BL680" i="3"/>
  <c r="BK680" i="3"/>
  <c r="BJ680" i="3"/>
  <c r="BI680" i="3"/>
  <c r="BH680" i="3"/>
  <c r="BK823" i="3"/>
  <c r="BJ823" i="3"/>
  <c r="BI823" i="3"/>
  <c r="BH823" i="3"/>
  <c r="BG823" i="3"/>
  <c r="BF823" i="3"/>
  <c r="BE823" i="3"/>
  <c r="BM823" i="3"/>
  <c r="BL823" i="3"/>
  <c r="CQ84" i="3"/>
  <c r="CP84" i="3"/>
  <c r="CO84" i="3"/>
  <c r="CW84" i="3"/>
  <c r="CV84" i="3"/>
  <c r="CU84" i="3"/>
  <c r="CT84" i="3"/>
  <c r="CS84" i="3"/>
  <c r="CR84" i="3"/>
  <c r="BM782" i="3"/>
  <c r="BL782" i="3"/>
  <c r="BK782" i="3"/>
  <c r="BJ782" i="3"/>
  <c r="BI782" i="3"/>
  <c r="BH782" i="3"/>
  <c r="BG782" i="3"/>
  <c r="BF782" i="3"/>
  <c r="BE782" i="3"/>
  <c r="BM727" i="3"/>
  <c r="BL727" i="3"/>
  <c r="BK727" i="3"/>
  <c r="BJ727" i="3"/>
  <c r="BI727" i="3"/>
  <c r="BH727" i="3"/>
  <c r="BG727" i="3"/>
  <c r="BF727" i="3"/>
  <c r="BE727" i="3"/>
  <c r="CW89" i="3"/>
  <c r="CV89" i="3"/>
  <c r="CU89" i="3"/>
  <c r="CT89" i="3"/>
  <c r="CS89" i="3"/>
  <c r="CR89" i="3"/>
  <c r="CQ89" i="3"/>
  <c r="CP89" i="3"/>
  <c r="CO89" i="3"/>
  <c r="CW25" i="3"/>
  <c r="CV25" i="3"/>
  <c r="CU25" i="3"/>
  <c r="CT25" i="3"/>
  <c r="CS25" i="3"/>
  <c r="CR25" i="3"/>
  <c r="CQ25" i="3"/>
  <c r="CP25" i="3"/>
  <c r="CO25" i="3"/>
  <c r="BM832" i="3"/>
  <c r="BL832" i="3"/>
  <c r="BK832" i="3"/>
  <c r="BJ832" i="3"/>
  <c r="BI832" i="3"/>
  <c r="BH832" i="3"/>
  <c r="BG832" i="3"/>
  <c r="BF832" i="3"/>
  <c r="BE832" i="3"/>
  <c r="BM760" i="3"/>
  <c r="BL760" i="3"/>
  <c r="BK760" i="3"/>
  <c r="BJ760" i="3"/>
  <c r="BI760" i="3"/>
  <c r="BH760" i="3"/>
  <c r="BG760" i="3"/>
  <c r="BF760" i="3"/>
  <c r="BE760" i="3"/>
  <c r="BM568" i="3"/>
  <c r="BL568" i="3"/>
  <c r="BK568" i="3"/>
  <c r="BJ568" i="3"/>
  <c r="BI568" i="3"/>
  <c r="BH568" i="3"/>
  <c r="BG568" i="3"/>
  <c r="BF568" i="3"/>
  <c r="BE568" i="3"/>
  <c r="CW106" i="3"/>
  <c r="CV106" i="3"/>
  <c r="CU106" i="3"/>
  <c r="CT106" i="3"/>
  <c r="CS106" i="3"/>
  <c r="CR106" i="3"/>
  <c r="CQ106" i="3"/>
  <c r="CP106" i="3"/>
  <c r="CO106" i="3"/>
  <c r="CR42" i="3"/>
  <c r="CQ42" i="3"/>
  <c r="CP42" i="3"/>
  <c r="CO42" i="3"/>
  <c r="CW42" i="3"/>
  <c r="CV42" i="3"/>
  <c r="CU42" i="3"/>
  <c r="CT42" i="3"/>
  <c r="CS42" i="3"/>
  <c r="BM849" i="3"/>
  <c r="BL849" i="3"/>
  <c r="BK849" i="3"/>
  <c r="BJ849" i="3"/>
  <c r="BI849" i="3"/>
  <c r="BH849" i="3"/>
  <c r="BG849" i="3"/>
  <c r="BF849" i="3"/>
  <c r="BE849" i="3"/>
  <c r="BM785" i="3"/>
  <c r="BL785" i="3"/>
  <c r="BK785" i="3"/>
  <c r="BJ785" i="3"/>
  <c r="BI785" i="3"/>
  <c r="BH785" i="3"/>
  <c r="BG785" i="3"/>
  <c r="BF785" i="3"/>
  <c r="BE785" i="3"/>
  <c r="CW107" i="3"/>
  <c r="CV107" i="3"/>
  <c r="CU107" i="3"/>
  <c r="CT107" i="3"/>
  <c r="CS107" i="3"/>
  <c r="CR107" i="3"/>
  <c r="CQ107" i="3"/>
  <c r="CP107" i="3"/>
  <c r="CO107" i="3"/>
  <c r="CW43" i="3"/>
  <c r="CV43" i="3"/>
  <c r="CU43" i="3"/>
  <c r="CT43" i="3"/>
  <c r="CS43" i="3"/>
  <c r="CR43" i="3"/>
  <c r="CQ43" i="3"/>
  <c r="CP43" i="3"/>
  <c r="CO43" i="3"/>
  <c r="BM818" i="3"/>
  <c r="BL818" i="3"/>
  <c r="BK818" i="3"/>
  <c r="BJ818" i="3"/>
  <c r="BI818" i="3"/>
  <c r="BH818" i="3"/>
  <c r="BG818" i="3"/>
  <c r="BF818" i="3"/>
  <c r="BE818" i="3"/>
  <c r="BM732" i="3"/>
  <c r="BL732" i="3"/>
  <c r="BK732" i="3"/>
  <c r="BJ732" i="3"/>
  <c r="BI732" i="3"/>
  <c r="BH732" i="3"/>
  <c r="BG732" i="3"/>
  <c r="BF732" i="3"/>
  <c r="BE732" i="3"/>
  <c r="BF576" i="3"/>
  <c r="BE576" i="3"/>
  <c r="BM576" i="3"/>
  <c r="BL576" i="3"/>
  <c r="BK576" i="3"/>
  <c r="BJ576" i="3"/>
  <c r="BI576" i="3"/>
  <c r="BH576" i="3"/>
  <c r="BG576" i="3"/>
  <c r="CW52" i="3"/>
  <c r="CV52" i="3"/>
  <c r="CU52" i="3"/>
  <c r="CT52" i="3"/>
  <c r="CS52" i="3"/>
  <c r="CR52" i="3"/>
  <c r="CQ52" i="3"/>
  <c r="CP52" i="3"/>
  <c r="CO52" i="3"/>
  <c r="BM811" i="3"/>
  <c r="BL811" i="3"/>
  <c r="BK811" i="3"/>
  <c r="BJ811" i="3"/>
  <c r="BI811" i="3"/>
  <c r="BH811" i="3"/>
  <c r="BG811" i="3"/>
  <c r="BF811" i="3"/>
  <c r="BE811" i="3"/>
  <c r="BM716" i="3"/>
  <c r="BL716" i="3"/>
  <c r="BK716" i="3"/>
  <c r="BJ716" i="3"/>
  <c r="BI716" i="3"/>
  <c r="BH716" i="3"/>
  <c r="BG716" i="3"/>
  <c r="BF716" i="3"/>
  <c r="BE716" i="3"/>
  <c r="BM443" i="3"/>
  <c r="BL443" i="3"/>
  <c r="BK443" i="3"/>
  <c r="BJ443" i="3"/>
  <c r="BI443" i="3"/>
  <c r="BH443" i="3"/>
  <c r="BG443" i="3"/>
  <c r="BF443" i="3"/>
  <c r="BE443" i="3"/>
  <c r="CV85" i="3"/>
  <c r="CU85" i="3"/>
  <c r="CT85" i="3"/>
  <c r="CS85" i="3"/>
  <c r="CR85" i="3"/>
  <c r="CQ85" i="3"/>
  <c r="CP85" i="3"/>
  <c r="CO85" i="3"/>
  <c r="CW85" i="3"/>
  <c r="CW21" i="3"/>
  <c r="CV21" i="3"/>
  <c r="CU21" i="3"/>
  <c r="CT21" i="3"/>
  <c r="CS21" i="3"/>
  <c r="CR21" i="3"/>
  <c r="CQ21" i="3"/>
  <c r="CP21" i="3"/>
  <c r="CO21" i="3"/>
  <c r="BM844" i="3"/>
  <c r="BL844" i="3"/>
  <c r="BK844" i="3"/>
  <c r="BJ844" i="3"/>
  <c r="BI844" i="3"/>
  <c r="BH844" i="3"/>
  <c r="BG844" i="3"/>
  <c r="BF844" i="3"/>
  <c r="BE844" i="3"/>
  <c r="BM780" i="3"/>
  <c r="BL780" i="3"/>
  <c r="BK780" i="3"/>
  <c r="BJ780" i="3"/>
  <c r="BI780" i="3"/>
  <c r="BH780" i="3"/>
  <c r="BG780" i="3"/>
  <c r="BF780" i="3"/>
  <c r="BE780" i="3"/>
  <c r="BM639" i="3"/>
  <c r="BL639" i="3"/>
  <c r="BK639" i="3"/>
  <c r="BJ639" i="3"/>
  <c r="BI639" i="3"/>
  <c r="BH639" i="3"/>
  <c r="BG639" i="3"/>
  <c r="BF639" i="3"/>
  <c r="BE639" i="3"/>
  <c r="CW110" i="3"/>
  <c r="CV110" i="3"/>
  <c r="CU110" i="3"/>
  <c r="CT110" i="3"/>
  <c r="CS110" i="3"/>
  <c r="CR110" i="3"/>
  <c r="CQ110" i="3"/>
  <c r="CP110" i="3"/>
  <c r="CO110" i="3"/>
  <c r="CW46" i="3"/>
  <c r="CV46" i="3"/>
  <c r="CU46" i="3"/>
  <c r="CT46" i="3"/>
  <c r="CS46" i="3"/>
  <c r="CR46" i="3"/>
  <c r="CQ46" i="3"/>
  <c r="CP46" i="3"/>
  <c r="CO46" i="3"/>
  <c r="BM861" i="3"/>
  <c r="BL861" i="3"/>
  <c r="BK861" i="3"/>
  <c r="BJ861" i="3"/>
  <c r="BI861" i="3"/>
  <c r="BH861" i="3"/>
  <c r="BG861" i="3"/>
  <c r="BF861" i="3"/>
  <c r="BE861" i="3"/>
  <c r="BM797" i="3"/>
  <c r="BL797" i="3"/>
  <c r="BK797" i="3"/>
  <c r="BJ797" i="3"/>
  <c r="BI797" i="3"/>
  <c r="BH797" i="3"/>
  <c r="BG797" i="3"/>
  <c r="BF797" i="3"/>
  <c r="BE797" i="3"/>
  <c r="BM700" i="3"/>
  <c r="BL700" i="3"/>
  <c r="BK700" i="3"/>
  <c r="BJ700" i="3"/>
  <c r="BI700" i="3"/>
  <c r="BH700" i="3"/>
  <c r="BG700" i="3"/>
  <c r="BF700" i="3"/>
  <c r="BE700" i="3"/>
  <c r="BM455" i="3"/>
  <c r="BL455" i="3"/>
  <c r="BK455" i="3"/>
  <c r="BJ455" i="3"/>
  <c r="BI455" i="3"/>
  <c r="BH455" i="3"/>
  <c r="BG455" i="3"/>
  <c r="BF455" i="3"/>
  <c r="BE455" i="3"/>
  <c r="BM665" i="3"/>
  <c r="BL665" i="3"/>
  <c r="BK665" i="3"/>
  <c r="BJ665" i="3"/>
  <c r="BI665" i="3"/>
  <c r="BH665" i="3"/>
  <c r="BG665" i="3"/>
  <c r="BF665" i="3"/>
  <c r="BE665" i="3"/>
  <c r="BM601" i="3"/>
  <c r="BL601" i="3"/>
  <c r="BK601" i="3"/>
  <c r="BJ601" i="3"/>
  <c r="BI601" i="3"/>
  <c r="BH601" i="3"/>
  <c r="BG601" i="3"/>
  <c r="BF601" i="3"/>
  <c r="BE601" i="3"/>
  <c r="BM537" i="3"/>
  <c r="BL537" i="3"/>
  <c r="BK537" i="3"/>
  <c r="BJ537" i="3"/>
  <c r="BI537" i="3"/>
  <c r="BH537" i="3"/>
  <c r="BG537" i="3"/>
  <c r="BF537" i="3"/>
  <c r="BE537" i="3"/>
  <c r="BM460" i="3"/>
  <c r="BL460" i="3"/>
  <c r="BK460" i="3"/>
  <c r="BJ460" i="3"/>
  <c r="BI460" i="3"/>
  <c r="BH460" i="3"/>
  <c r="BG460" i="3"/>
  <c r="BF460" i="3"/>
  <c r="BE460" i="3"/>
  <c r="BM714" i="3"/>
  <c r="BL714" i="3"/>
  <c r="BK714" i="3"/>
  <c r="BJ714" i="3"/>
  <c r="BI714" i="3"/>
  <c r="BH714" i="3"/>
  <c r="BG714" i="3"/>
  <c r="BF714" i="3"/>
  <c r="BE714" i="3"/>
  <c r="BM650" i="3"/>
  <c r="BL650" i="3"/>
  <c r="BK650" i="3"/>
  <c r="BJ650" i="3"/>
  <c r="BI650" i="3"/>
  <c r="BH650" i="3"/>
  <c r="BG650" i="3"/>
  <c r="BF650" i="3"/>
  <c r="BE650" i="3"/>
  <c r="BM586" i="3"/>
  <c r="BL586" i="3"/>
  <c r="BK586" i="3"/>
  <c r="BJ586" i="3"/>
  <c r="BI586" i="3"/>
  <c r="BH586" i="3"/>
  <c r="BG586" i="3"/>
  <c r="BF586" i="3"/>
  <c r="BE586" i="3"/>
  <c r="BM507" i="3"/>
  <c r="BL507" i="3"/>
  <c r="BK507" i="3"/>
  <c r="BJ507" i="3"/>
  <c r="BI507" i="3"/>
  <c r="BH507" i="3"/>
  <c r="BG507" i="3"/>
  <c r="BF507" i="3"/>
  <c r="BE507" i="3"/>
  <c r="BM271" i="3"/>
  <c r="BL271" i="3"/>
  <c r="BK271" i="3"/>
  <c r="BJ271" i="3"/>
  <c r="BI271" i="3"/>
  <c r="BH271" i="3"/>
  <c r="BG271" i="3"/>
  <c r="BF271" i="3"/>
  <c r="BE271" i="3"/>
  <c r="BM755" i="3"/>
  <c r="BL755" i="3"/>
  <c r="BK755" i="3"/>
  <c r="BJ755" i="3"/>
  <c r="BI755" i="3"/>
  <c r="BH755" i="3"/>
  <c r="BG755" i="3"/>
  <c r="BF755" i="3"/>
  <c r="BE755" i="3"/>
  <c r="BM691" i="3"/>
  <c r="BL691" i="3"/>
  <c r="BK691" i="3"/>
  <c r="BJ691" i="3"/>
  <c r="BI691" i="3"/>
  <c r="BH691" i="3"/>
  <c r="BG691" i="3"/>
  <c r="BF691" i="3"/>
  <c r="BE691" i="3"/>
  <c r="BM563" i="3"/>
  <c r="BL563" i="3"/>
  <c r="BK563" i="3"/>
  <c r="BJ563" i="3"/>
  <c r="BI563" i="3"/>
  <c r="BH563" i="3"/>
  <c r="BG563" i="3"/>
  <c r="BF563" i="3"/>
  <c r="BE563" i="3"/>
  <c r="BM487" i="3"/>
  <c r="BL487" i="3"/>
  <c r="BK487" i="3"/>
  <c r="BJ487" i="3"/>
  <c r="BI487" i="3"/>
  <c r="BH487" i="3"/>
  <c r="BG487" i="3"/>
  <c r="BF487" i="3"/>
  <c r="BE487" i="3"/>
  <c r="BM321" i="3"/>
  <c r="BL321" i="3"/>
  <c r="BK321" i="3"/>
  <c r="BJ321" i="3"/>
  <c r="BI321" i="3"/>
  <c r="BH321" i="3"/>
  <c r="BG321" i="3"/>
  <c r="BF321" i="3"/>
  <c r="BE321" i="3"/>
  <c r="BM580" i="3"/>
  <c r="BL580" i="3"/>
  <c r="BK580" i="3"/>
  <c r="BJ580" i="3"/>
  <c r="BI580" i="3"/>
  <c r="BH580" i="3"/>
  <c r="BG580" i="3"/>
  <c r="BF580" i="3"/>
  <c r="BE580" i="3"/>
  <c r="BM504" i="3"/>
  <c r="BL504" i="3"/>
  <c r="BK504" i="3"/>
  <c r="BJ504" i="3"/>
  <c r="BI504" i="3"/>
  <c r="BH504" i="3"/>
  <c r="BG504" i="3"/>
  <c r="BF504" i="3"/>
  <c r="BE504" i="3"/>
  <c r="BM318" i="3"/>
  <c r="BL318" i="3"/>
  <c r="BK318" i="3"/>
  <c r="BJ318" i="3"/>
  <c r="BI318" i="3"/>
  <c r="BH318" i="3"/>
  <c r="BG318" i="3"/>
  <c r="BF318" i="3"/>
  <c r="BE318" i="3"/>
  <c r="BM741" i="3"/>
  <c r="BL741" i="3"/>
  <c r="BK741" i="3"/>
  <c r="BJ741" i="3"/>
  <c r="BI741" i="3"/>
  <c r="BH741" i="3"/>
  <c r="BG741" i="3"/>
  <c r="BF741" i="3"/>
  <c r="BE741" i="3"/>
  <c r="BL677" i="3"/>
  <c r="BK677" i="3"/>
  <c r="BJ677" i="3"/>
  <c r="BI677" i="3"/>
  <c r="BH677" i="3"/>
  <c r="BG677" i="3"/>
  <c r="BF677" i="3"/>
  <c r="BE677" i="3"/>
  <c r="BM677" i="3"/>
  <c r="BM613" i="3"/>
  <c r="BL613" i="3"/>
  <c r="BK613" i="3"/>
  <c r="BJ613" i="3"/>
  <c r="BI613" i="3"/>
  <c r="BH613" i="3"/>
  <c r="BG613" i="3"/>
  <c r="BF613" i="3"/>
  <c r="BE613" i="3"/>
  <c r="BM549" i="3"/>
  <c r="BL549" i="3"/>
  <c r="BK549" i="3"/>
  <c r="BJ549" i="3"/>
  <c r="BI549" i="3"/>
  <c r="BH549" i="3"/>
  <c r="BG549" i="3"/>
  <c r="BF549" i="3"/>
  <c r="BE549" i="3"/>
  <c r="BM452" i="3"/>
  <c r="BL452" i="3"/>
  <c r="BK452" i="3"/>
  <c r="BJ452" i="3"/>
  <c r="BI452" i="3"/>
  <c r="BH452" i="3"/>
  <c r="BG452" i="3"/>
  <c r="BF452" i="3"/>
  <c r="BE452" i="3"/>
  <c r="BM81" i="3"/>
  <c r="BL81" i="3"/>
  <c r="BK81" i="3"/>
  <c r="BJ81" i="3"/>
  <c r="BI81" i="3"/>
  <c r="BH81" i="3"/>
  <c r="BG81" i="3"/>
  <c r="BF81" i="3"/>
  <c r="BE81" i="3"/>
  <c r="BM718" i="3"/>
  <c r="BL718" i="3"/>
  <c r="BK718" i="3"/>
  <c r="BJ718" i="3"/>
  <c r="BI718" i="3"/>
  <c r="BH718" i="3"/>
  <c r="BG718" i="3"/>
  <c r="BF718" i="3"/>
  <c r="BE718" i="3"/>
  <c r="BM654" i="3"/>
  <c r="BL654" i="3"/>
  <c r="BK654" i="3"/>
  <c r="BJ654" i="3"/>
  <c r="BI654" i="3"/>
  <c r="BH654" i="3"/>
  <c r="BG654" i="3"/>
  <c r="BF654" i="3"/>
  <c r="BE654" i="3"/>
  <c r="BM590" i="3"/>
  <c r="BL590" i="3"/>
  <c r="BK590" i="3"/>
  <c r="BJ590" i="3"/>
  <c r="BI590" i="3"/>
  <c r="BH590" i="3"/>
  <c r="BG590" i="3"/>
  <c r="BF590" i="3"/>
  <c r="BE590" i="3"/>
  <c r="BH528" i="3"/>
  <c r="BG528" i="3"/>
  <c r="BF528" i="3"/>
  <c r="BE528" i="3"/>
  <c r="BM528" i="3"/>
  <c r="BL528" i="3"/>
  <c r="BK528" i="3"/>
  <c r="BJ528" i="3"/>
  <c r="BI528" i="3"/>
  <c r="BM420" i="3"/>
  <c r="BL420" i="3"/>
  <c r="BK420" i="3"/>
  <c r="BJ420" i="3"/>
  <c r="BI420" i="3"/>
  <c r="BH420" i="3"/>
  <c r="BG420" i="3"/>
  <c r="BF420" i="3"/>
  <c r="BE420" i="3"/>
  <c r="BM509" i="3"/>
  <c r="BL509" i="3"/>
  <c r="BK509" i="3"/>
  <c r="BJ509" i="3"/>
  <c r="BI509" i="3"/>
  <c r="BH509" i="3"/>
  <c r="BG509" i="3"/>
  <c r="BF509" i="3"/>
  <c r="BE509" i="3"/>
  <c r="BK445" i="3"/>
  <c r="BJ445" i="3"/>
  <c r="BI445" i="3"/>
  <c r="BH445" i="3"/>
  <c r="BG445" i="3"/>
  <c r="BF445" i="3"/>
  <c r="BE445" i="3"/>
  <c r="BM445" i="3"/>
  <c r="BL445" i="3"/>
  <c r="BL381" i="3"/>
  <c r="BK381" i="3"/>
  <c r="BJ381" i="3"/>
  <c r="BI381" i="3"/>
  <c r="BH381" i="3"/>
  <c r="BG381" i="3"/>
  <c r="BF381" i="3"/>
  <c r="BE381" i="3"/>
  <c r="BM381" i="3"/>
  <c r="BM313" i="3"/>
  <c r="BL313" i="3"/>
  <c r="BK313" i="3"/>
  <c r="BJ313" i="3"/>
  <c r="BI313" i="3"/>
  <c r="BH313" i="3"/>
  <c r="BG313" i="3"/>
  <c r="BF313" i="3"/>
  <c r="BE313" i="3"/>
  <c r="BL217" i="3"/>
  <c r="BK217" i="3"/>
  <c r="BJ217" i="3"/>
  <c r="BI217" i="3"/>
  <c r="BH217" i="3"/>
  <c r="BG217" i="3"/>
  <c r="BF217" i="3"/>
  <c r="BE217" i="3"/>
  <c r="BM217" i="3"/>
  <c r="BM67" i="3"/>
  <c r="BL67" i="3"/>
  <c r="BK67" i="3"/>
  <c r="BJ67" i="3"/>
  <c r="BI67" i="3"/>
  <c r="BH67" i="3"/>
  <c r="BG67" i="3"/>
  <c r="BF67" i="3"/>
  <c r="BE67" i="3"/>
  <c r="BM398" i="3"/>
  <c r="BL398" i="3"/>
  <c r="BK398" i="3"/>
  <c r="BJ398" i="3"/>
  <c r="BI398" i="3"/>
  <c r="BH398" i="3"/>
  <c r="BG398" i="3"/>
  <c r="BF398" i="3"/>
  <c r="BE398" i="3"/>
  <c r="BM334" i="3"/>
  <c r="BL334" i="3"/>
  <c r="BK334" i="3"/>
  <c r="BJ334" i="3"/>
  <c r="BI334" i="3"/>
  <c r="BH334" i="3"/>
  <c r="BG334" i="3"/>
  <c r="BF334" i="3"/>
  <c r="BE334" i="3"/>
  <c r="BM235" i="3"/>
  <c r="BL235" i="3"/>
  <c r="BK235" i="3"/>
  <c r="BJ235" i="3"/>
  <c r="BI235" i="3"/>
  <c r="BH235" i="3"/>
  <c r="BG235" i="3"/>
  <c r="BF235" i="3"/>
  <c r="BE235" i="3"/>
  <c r="BM60" i="3"/>
  <c r="BL60" i="3"/>
  <c r="BK60" i="3"/>
  <c r="BJ60" i="3"/>
  <c r="BI60" i="3"/>
  <c r="BH60" i="3"/>
  <c r="BG60" i="3"/>
  <c r="BF60" i="3"/>
  <c r="BE60" i="3"/>
  <c r="BM399" i="3"/>
  <c r="BL399" i="3"/>
  <c r="BK399" i="3"/>
  <c r="BJ399" i="3"/>
  <c r="BI399" i="3"/>
  <c r="BH399" i="3"/>
  <c r="BG399" i="3"/>
  <c r="BF399" i="3"/>
  <c r="BE399" i="3"/>
  <c r="BM335" i="3"/>
  <c r="BL335" i="3"/>
  <c r="BK335" i="3"/>
  <c r="BJ335" i="3"/>
  <c r="BI335" i="3"/>
  <c r="BH335" i="3"/>
  <c r="BG335" i="3"/>
  <c r="BF335" i="3"/>
  <c r="BE335" i="3"/>
  <c r="BM240" i="3"/>
  <c r="BL240" i="3"/>
  <c r="BK240" i="3"/>
  <c r="BJ240" i="3"/>
  <c r="BI240" i="3"/>
  <c r="BH240" i="3"/>
  <c r="BG240" i="3"/>
  <c r="BF240" i="3"/>
  <c r="BE240" i="3"/>
  <c r="BM87" i="3"/>
  <c r="BL87" i="3"/>
  <c r="BK87" i="3"/>
  <c r="BJ87" i="3"/>
  <c r="BI87" i="3"/>
  <c r="BH87" i="3"/>
  <c r="BG87" i="3"/>
  <c r="BF87" i="3"/>
  <c r="BE87" i="3"/>
  <c r="BM448" i="3"/>
  <c r="BL448" i="3"/>
  <c r="BK448" i="3"/>
  <c r="BJ448" i="3"/>
  <c r="BI448" i="3"/>
  <c r="BH448" i="3"/>
  <c r="BG448" i="3"/>
  <c r="BF448" i="3"/>
  <c r="BE448" i="3"/>
  <c r="BM384" i="3"/>
  <c r="BL384" i="3"/>
  <c r="BK384" i="3"/>
  <c r="BJ384" i="3"/>
  <c r="BI384" i="3"/>
  <c r="BH384" i="3"/>
  <c r="BG384" i="3"/>
  <c r="BF384" i="3"/>
  <c r="BE384" i="3"/>
  <c r="BM322" i="3"/>
  <c r="BL322" i="3"/>
  <c r="BK322" i="3"/>
  <c r="BJ322" i="3"/>
  <c r="BI322" i="3"/>
  <c r="BH322" i="3"/>
  <c r="BG322" i="3"/>
  <c r="BF322" i="3"/>
  <c r="BE322" i="3"/>
  <c r="BM208" i="3"/>
  <c r="BL208" i="3"/>
  <c r="BK208" i="3"/>
  <c r="BJ208" i="3"/>
  <c r="BI208" i="3"/>
  <c r="BH208" i="3"/>
  <c r="BG208" i="3"/>
  <c r="BF208" i="3"/>
  <c r="BE208" i="3"/>
  <c r="BM529" i="3"/>
  <c r="BL529" i="3"/>
  <c r="BK529" i="3"/>
  <c r="BJ529" i="3"/>
  <c r="BI529" i="3"/>
  <c r="BH529" i="3"/>
  <c r="BG529" i="3"/>
  <c r="BF529" i="3"/>
  <c r="BE529" i="3"/>
  <c r="BM465" i="3"/>
  <c r="BL465" i="3"/>
  <c r="BK465" i="3"/>
  <c r="BJ465" i="3"/>
  <c r="BI465" i="3"/>
  <c r="BH465" i="3"/>
  <c r="BG465" i="3"/>
  <c r="BF465" i="3"/>
  <c r="BE465" i="3"/>
  <c r="BM401" i="3"/>
  <c r="BL401" i="3"/>
  <c r="BK401" i="3"/>
  <c r="BJ401" i="3"/>
  <c r="BI401" i="3"/>
  <c r="BH401" i="3"/>
  <c r="BG401" i="3"/>
  <c r="BF401" i="3"/>
  <c r="BE401" i="3"/>
  <c r="BM337" i="3"/>
  <c r="BL337" i="3"/>
  <c r="BK337" i="3"/>
  <c r="BJ337" i="3"/>
  <c r="BI337" i="3"/>
  <c r="BH337" i="3"/>
  <c r="BG337" i="3"/>
  <c r="BF337" i="3"/>
  <c r="BE337" i="3"/>
  <c r="BI225" i="3"/>
  <c r="BH225" i="3"/>
  <c r="BG225" i="3"/>
  <c r="BF225" i="3"/>
  <c r="BE225" i="3"/>
  <c r="BL225" i="3"/>
  <c r="BK225" i="3"/>
  <c r="BJ225" i="3"/>
  <c r="BM225" i="3"/>
  <c r="BM36" i="3"/>
  <c r="BL36" i="3"/>
  <c r="BK36" i="3"/>
  <c r="BJ36" i="3"/>
  <c r="BI36" i="3"/>
  <c r="BH36" i="3"/>
  <c r="BG36" i="3"/>
  <c r="BF36" i="3"/>
  <c r="BE36" i="3"/>
  <c r="BM418" i="3"/>
  <c r="BL418" i="3"/>
  <c r="BK418" i="3"/>
  <c r="BJ418" i="3"/>
  <c r="BI418" i="3"/>
  <c r="BH418" i="3"/>
  <c r="BG418" i="3"/>
  <c r="BF418" i="3"/>
  <c r="BE418" i="3"/>
  <c r="BM354" i="3"/>
  <c r="BL354" i="3"/>
  <c r="BK354" i="3"/>
  <c r="BJ354" i="3"/>
  <c r="BI354" i="3"/>
  <c r="BH354" i="3"/>
  <c r="BG354" i="3"/>
  <c r="BF354" i="3"/>
  <c r="BE354" i="3"/>
  <c r="BM278" i="3"/>
  <c r="BL278" i="3"/>
  <c r="BK278" i="3"/>
  <c r="BJ278" i="3"/>
  <c r="BI278" i="3"/>
  <c r="BH278" i="3"/>
  <c r="BG278" i="3"/>
  <c r="BF278" i="3"/>
  <c r="BE278" i="3"/>
  <c r="BM215" i="3"/>
  <c r="BL215" i="3"/>
  <c r="BK215" i="3"/>
  <c r="BJ215" i="3"/>
  <c r="BI215" i="3"/>
  <c r="BH215" i="3"/>
  <c r="BG215" i="3"/>
  <c r="BF215" i="3"/>
  <c r="BE215" i="3"/>
  <c r="BM51" i="3"/>
  <c r="BL51" i="3"/>
  <c r="BK51" i="3"/>
  <c r="BJ51" i="3"/>
  <c r="BI51" i="3"/>
  <c r="BH51" i="3"/>
  <c r="BG51" i="3"/>
  <c r="BF51" i="3"/>
  <c r="BE51" i="3"/>
  <c r="BM258" i="3"/>
  <c r="BL258" i="3"/>
  <c r="BK258" i="3"/>
  <c r="BJ258" i="3"/>
  <c r="BI258" i="3"/>
  <c r="BH258" i="3"/>
  <c r="BG258" i="3"/>
  <c r="BF258" i="3"/>
  <c r="BE258" i="3"/>
  <c r="BM194" i="3"/>
  <c r="BL194" i="3"/>
  <c r="BK194" i="3"/>
  <c r="BJ194" i="3"/>
  <c r="BI194" i="3"/>
  <c r="BH194" i="3"/>
  <c r="BG194" i="3"/>
  <c r="BF194" i="3"/>
  <c r="BE194" i="3"/>
  <c r="BJ316" i="3"/>
  <c r="BI316" i="3"/>
  <c r="BH316" i="3"/>
  <c r="BG316" i="3"/>
  <c r="BF316" i="3"/>
  <c r="BE316" i="3"/>
  <c r="BM316" i="3"/>
  <c r="BL316" i="3"/>
  <c r="BK316" i="3"/>
  <c r="BM252" i="3"/>
  <c r="BL252" i="3"/>
  <c r="BK252" i="3"/>
  <c r="BJ252" i="3"/>
  <c r="BI252" i="3"/>
  <c r="BH252" i="3"/>
  <c r="BG252" i="3"/>
  <c r="BF252" i="3"/>
  <c r="BE252" i="3"/>
  <c r="BM188" i="3"/>
  <c r="BL188" i="3"/>
  <c r="BK188" i="3"/>
  <c r="BJ188" i="3"/>
  <c r="BI188" i="3"/>
  <c r="BH188" i="3"/>
  <c r="BG188" i="3"/>
  <c r="BF188" i="3"/>
  <c r="BE188" i="3"/>
  <c r="BM325" i="3"/>
  <c r="BL325" i="3"/>
  <c r="BK325" i="3"/>
  <c r="BJ325" i="3"/>
  <c r="BI325" i="3"/>
  <c r="BH325" i="3"/>
  <c r="BG325" i="3"/>
  <c r="BF325" i="3"/>
  <c r="BE325" i="3"/>
  <c r="BM261" i="3"/>
  <c r="BJ261" i="3"/>
  <c r="BI261" i="3"/>
  <c r="BH261" i="3"/>
  <c r="BG261" i="3"/>
  <c r="BF261" i="3"/>
  <c r="BE261" i="3"/>
  <c r="BL261" i="3"/>
  <c r="BK261" i="3"/>
  <c r="BM197" i="3"/>
  <c r="BL197" i="3"/>
  <c r="BK197" i="3"/>
  <c r="BJ197" i="3"/>
  <c r="BI197" i="3"/>
  <c r="BH197" i="3"/>
  <c r="BG197" i="3"/>
  <c r="BF197" i="3"/>
  <c r="BE197" i="3"/>
  <c r="BM168" i="3"/>
  <c r="BL168" i="3"/>
  <c r="BK168" i="3"/>
  <c r="BJ168" i="3"/>
  <c r="BI168" i="3"/>
  <c r="BH168" i="3"/>
  <c r="BG168" i="3"/>
  <c r="BF168" i="3"/>
  <c r="BE168" i="3"/>
  <c r="BM104" i="3"/>
  <c r="BL104" i="3"/>
  <c r="BK104" i="3"/>
  <c r="BJ104" i="3"/>
  <c r="BI104" i="3"/>
  <c r="BH104" i="3"/>
  <c r="BG104" i="3"/>
  <c r="BF104" i="3"/>
  <c r="BE104" i="3"/>
  <c r="BM40" i="3"/>
  <c r="BL40" i="3"/>
  <c r="BK40" i="3"/>
  <c r="BJ40" i="3"/>
  <c r="BI40" i="3"/>
  <c r="BH40" i="3"/>
  <c r="BG40" i="3"/>
  <c r="BF40" i="3"/>
  <c r="BE40" i="3"/>
  <c r="BM98" i="3"/>
  <c r="BL98" i="3"/>
  <c r="BK98" i="3"/>
  <c r="BJ98" i="3"/>
  <c r="BI98" i="3"/>
  <c r="BH98" i="3"/>
  <c r="BG98" i="3"/>
  <c r="BF98" i="3"/>
  <c r="BE98" i="3"/>
  <c r="BH34" i="3"/>
  <c r="BG34" i="3"/>
  <c r="BF34" i="3"/>
  <c r="BE34" i="3"/>
  <c r="BM34" i="3"/>
  <c r="BL34" i="3"/>
  <c r="BK34" i="3"/>
  <c r="BJ34" i="3"/>
  <c r="BI34" i="3"/>
  <c r="CW10" i="3"/>
  <c r="CV10" i="3"/>
  <c r="CU10" i="3"/>
  <c r="CT10" i="3"/>
  <c r="CS10" i="3"/>
  <c r="CR10" i="3"/>
  <c r="CQ10" i="3"/>
  <c r="CP10" i="3"/>
  <c r="CO10" i="3"/>
  <c r="AC57" i="3"/>
  <c r="H57" i="3"/>
  <c r="H116" i="3"/>
  <c r="AC116" i="3"/>
  <c r="H48" i="3"/>
  <c r="AC48" i="3"/>
  <c r="AC65" i="3"/>
  <c r="H65" i="3"/>
  <c r="AC98" i="3"/>
  <c r="H98" i="3"/>
  <c r="AC50" i="3"/>
  <c r="H50" i="3"/>
  <c r="H93" i="3"/>
  <c r="AC93" i="3"/>
  <c r="H52" i="3"/>
  <c r="AC52" i="3"/>
  <c r="AC89" i="3"/>
  <c r="H89" i="3"/>
  <c r="CF65" i="3"/>
  <c r="CE65" i="3"/>
  <c r="CD65" i="3"/>
  <c r="CC65" i="3"/>
  <c r="CB65" i="3"/>
  <c r="CA65" i="3"/>
  <c r="BZ65" i="3"/>
  <c r="BY65" i="3"/>
  <c r="BX65" i="3"/>
  <c r="CD27" i="3"/>
  <c r="CC27" i="3"/>
  <c r="CB27" i="3"/>
  <c r="CA27" i="3"/>
  <c r="BZ27" i="3"/>
  <c r="BY27" i="3"/>
  <c r="BX27" i="3"/>
  <c r="CF27" i="3"/>
  <c r="CE27" i="3"/>
  <c r="CF63" i="3"/>
  <c r="CE63" i="3"/>
  <c r="CD63" i="3"/>
  <c r="CC63" i="3"/>
  <c r="CB63" i="3"/>
  <c r="CA63" i="3"/>
  <c r="BZ63" i="3"/>
  <c r="BY63" i="3"/>
  <c r="BX63" i="3"/>
  <c r="AT854" i="3"/>
  <c r="AS854" i="3"/>
  <c r="AR854" i="3"/>
  <c r="AQ854" i="3"/>
  <c r="AP854" i="3"/>
  <c r="AO854" i="3"/>
  <c r="AN854" i="3"/>
  <c r="AM854" i="3"/>
  <c r="AL854" i="3"/>
  <c r="AT734" i="3"/>
  <c r="AS734" i="3"/>
  <c r="AR734" i="3"/>
  <c r="AQ734" i="3"/>
  <c r="AP734" i="3"/>
  <c r="AO734" i="3"/>
  <c r="AN734" i="3"/>
  <c r="AM734" i="3"/>
  <c r="AL734" i="3"/>
  <c r="AT852" i="3"/>
  <c r="AS852" i="3"/>
  <c r="AR852" i="3"/>
  <c r="AQ852" i="3"/>
  <c r="AP852" i="3"/>
  <c r="AO852" i="3"/>
  <c r="AN852" i="3"/>
  <c r="AM852" i="3"/>
  <c r="AL852" i="3"/>
  <c r="AT594" i="3"/>
  <c r="AS594" i="3"/>
  <c r="AR594" i="3"/>
  <c r="AQ594" i="3"/>
  <c r="AP594" i="3"/>
  <c r="AO594" i="3"/>
  <c r="AN594" i="3"/>
  <c r="AM594" i="3"/>
  <c r="AL594" i="3"/>
  <c r="AT845" i="3"/>
  <c r="AS845" i="3"/>
  <c r="AR845" i="3"/>
  <c r="AQ845" i="3"/>
  <c r="AP845" i="3"/>
  <c r="AO845" i="3"/>
  <c r="AN845" i="3"/>
  <c r="AM845" i="3"/>
  <c r="AL845" i="3"/>
  <c r="AO749" i="3"/>
  <c r="AN749" i="3"/>
  <c r="AM749" i="3"/>
  <c r="AL749" i="3"/>
  <c r="AT749" i="3"/>
  <c r="AS749" i="3"/>
  <c r="AR749" i="3"/>
  <c r="AQ749" i="3"/>
  <c r="AP749" i="3"/>
  <c r="AT688" i="3"/>
  <c r="AS688" i="3"/>
  <c r="AR688" i="3"/>
  <c r="AQ688" i="3"/>
  <c r="AP688" i="3"/>
  <c r="AO688" i="3"/>
  <c r="AN688" i="3"/>
  <c r="AM688" i="3"/>
  <c r="AL688" i="3"/>
  <c r="AT406" i="3"/>
  <c r="AS406" i="3"/>
  <c r="AR406" i="3"/>
  <c r="AQ406" i="3"/>
  <c r="AP406" i="3"/>
  <c r="AO406" i="3"/>
  <c r="AN406" i="3"/>
  <c r="AM406" i="3"/>
  <c r="AL406" i="3"/>
  <c r="AP270" i="3"/>
  <c r="AO270" i="3"/>
  <c r="AN270" i="3"/>
  <c r="AM270" i="3"/>
  <c r="AL270" i="3"/>
  <c r="AT270" i="3"/>
  <c r="AS270" i="3"/>
  <c r="AR270" i="3"/>
  <c r="AQ270" i="3"/>
  <c r="AT605" i="3"/>
  <c r="AS605" i="3"/>
  <c r="AR605" i="3"/>
  <c r="AQ605" i="3"/>
  <c r="AP605" i="3"/>
  <c r="AO605" i="3"/>
  <c r="AN605" i="3"/>
  <c r="AM605" i="3"/>
  <c r="AL605" i="3"/>
  <c r="AT424" i="3"/>
  <c r="AS424" i="3"/>
  <c r="AR424" i="3"/>
  <c r="AQ424" i="3"/>
  <c r="AP424" i="3"/>
  <c r="AO424" i="3"/>
  <c r="AN424" i="3"/>
  <c r="AM424" i="3"/>
  <c r="AL424" i="3"/>
  <c r="AT370" i="3"/>
  <c r="AS370" i="3"/>
  <c r="AR370" i="3"/>
  <c r="AQ370" i="3"/>
  <c r="AP370" i="3"/>
  <c r="AO370" i="3"/>
  <c r="AN370" i="3"/>
  <c r="AM370" i="3"/>
  <c r="AL370" i="3"/>
  <c r="AT479" i="3"/>
  <c r="AS479" i="3"/>
  <c r="AR479" i="3"/>
  <c r="AQ479" i="3"/>
  <c r="AP479" i="3"/>
  <c r="AO479" i="3"/>
  <c r="AN479" i="3"/>
  <c r="AM479" i="3"/>
  <c r="AL479" i="3"/>
  <c r="AT342" i="3"/>
  <c r="AS342" i="3"/>
  <c r="AR342" i="3"/>
  <c r="AQ342" i="3"/>
  <c r="AP342" i="3"/>
  <c r="AO342" i="3"/>
  <c r="AN342" i="3"/>
  <c r="AM342" i="3"/>
  <c r="AL342" i="3"/>
  <c r="AT280" i="3"/>
  <c r="AS280" i="3"/>
  <c r="AR280" i="3"/>
  <c r="AQ280" i="3"/>
  <c r="AP280" i="3"/>
  <c r="AO280" i="3"/>
  <c r="AN280" i="3"/>
  <c r="AM280" i="3"/>
  <c r="AL280" i="3"/>
  <c r="AT401" i="3"/>
  <c r="AS401" i="3"/>
  <c r="AR401" i="3"/>
  <c r="AQ401" i="3"/>
  <c r="AP401" i="3"/>
  <c r="AO401" i="3"/>
  <c r="AN401" i="3"/>
  <c r="AM401" i="3"/>
  <c r="AL401" i="3"/>
  <c r="AT242" i="3"/>
  <c r="AS242" i="3"/>
  <c r="AR242" i="3"/>
  <c r="AQ242" i="3"/>
  <c r="AP242" i="3"/>
  <c r="AO242" i="3"/>
  <c r="AN242" i="3"/>
  <c r="AM242" i="3"/>
  <c r="AL242" i="3"/>
  <c r="AT178" i="3"/>
  <c r="AS178" i="3"/>
  <c r="AR178" i="3"/>
  <c r="AQ178" i="3"/>
  <c r="AP178" i="3"/>
  <c r="AO178" i="3"/>
  <c r="AN178" i="3"/>
  <c r="AM178" i="3"/>
  <c r="AL178" i="3"/>
  <c r="AT130" i="3"/>
  <c r="AS130" i="3"/>
  <c r="AR130" i="3"/>
  <c r="AQ130" i="3"/>
  <c r="AP130" i="3"/>
  <c r="AO130" i="3"/>
  <c r="AN130" i="3"/>
  <c r="AM130" i="3"/>
  <c r="AL130" i="3"/>
  <c r="AT44" i="3"/>
  <c r="AS44" i="3"/>
  <c r="AR44" i="3"/>
  <c r="AQ44" i="3"/>
  <c r="AP44" i="3"/>
  <c r="AO44" i="3"/>
  <c r="AN44" i="3"/>
  <c r="AM44" i="3"/>
  <c r="AL44" i="3"/>
  <c r="AT225" i="3"/>
  <c r="AS225" i="3"/>
  <c r="AR225" i="3"/>
  <c r="AQ225" i="3"/>
  <c r="AP225" i="3"/>
  <c r="AO225" i="3"/>
  <c r="AN225" i="3"/>
  <c r="AM225" i="3"/>
  <c r="AL225" i="3"/>
  <c r="H120" i="3"/>
  <c r="AC120" i="3"/>
  <c r="BM756" i="3"/>
  <c r="BL756" i="3"/>
  <c r="BK756" i="3"/>
  <c r="BJ756" i="3"/>
  <c r="BI756" i="3"/>
  <c r="BH756" i="3"/>
  <c r="BG756" i="3"/>
  <c r="BF756" i="3"/>
  <c r="BE756" i="3"/>
  <c r="BM551" i="3"/>
  <c r="BL551" i="3"/>
  <c r="BK551" i="3"/>
  <c r="BJ551" i="3"/>
  <c r="BI551" i="3"/>
  <c r="BH551" i="3"/>
  <c r="BG551" i="3"/>
  <c r="BF551" i="3"/>
  <c r="BE551" i="3"/>
  <c r="CW39" i="3"/>
  <c r="CV39" i="3"/>
  <c r="CU39" i="3"/>
  <c r="CT39" i="3"/>
  <c r="CS39" i="3"/>
  <c r="CR39" i="3"/>
  <c r="CQ39" i="3"/>
  <c r="CP39" i="3"/>
  <c r="CO39" i="3"/>
  <c r="CW49" i="3"/>
  <c r="CV49" i="3"/>
  <c r="CU49" i="3"/>
  <c r="CT49" i="3"/>
  <c r="CS49" i="3"/>
  <c r="CR49" i="3"/>
  <c r="CQ49" i="3"/>
  <c r="CP49" i="3"/>
  <c r="CO49" i="3"/>
  <c r="BL664" i="3"/>
  <c r="BK664" i="3"/>
  <c r="BJ664" i="3"/>
  <c r="BI664" i="3"/>
  <c r="BH664" i="3"/>
  <c r="BG664" i="3"/>
  <c r="BF664" i="3"/>
  <c r="BE664" i="3"/>
  <c r="BM664" i="3"/>
  <c r="BM873" i="3"/>
  <c r="BL873" i="3"/>
  <c r="BK873" i="3"/>
  <c r="BJ873" i="3"/>
  <c r="BI873" i="3"/>
  <c r="BH873" i="3"/>
  <c r="BG873" i="3"/>
  <c r="BF873" i="3"/>
  <c r="BE873" i="3"/>
  <c r="CW67" i="3"/>
  <c r="CV67" i="3"/>
  <c r="CU67" i="3"/>
  <c r="CQ67" i="3"/>
  <c r="CP67" i="3"/>
  <c r="CO67" i="3"/>
  <c r="CT67" i="3"/>
  <c r="CS67" i="3"/>
  <c r="CR67" i="3"/>
  <c r="BM778" i="3"/>
  <c r="BL778" i="3"/>
  <c r="BK778" i="3"/>
  <c r="BJ778" i="3"/>
  <c r="BI778" i="3"/>
  <c r="BH778" i="3"/>
  <c r="BG778" i="3"/>
  <c r="BF778" i="3"/>
  <c r="BE778" i="3"/>
  <c r="BM835" i="3"/>
  <c r="BL835" i="3"/>
  <c r="BK835" i="3"/>
  <c r="BJ835" i="3"/>
  <c r="BI835" i="3"/>
  <c r="BH835" i="3"/>
  <c r="BG835" i="3"/>
  <c r="BF835" i="3"/>
  <c r="BE835" i="3"/>
  <c r="CW45" i="3"/>
  <c r="CV45" i="3"/>
  <c r="CU45" i="3"/>
  <c r="CT45" i="3"/>
  <c r="CS45" i="3"/>
  <c r="CR45" i="3"/>
  <c r="CQ45" i="3"/>
  <c r="CP45" i="3"/>
  <c r="CO45" i="3"/>
  <c r="BM703" i="3"/>
  <c r="BL703" i="3"/>
  <c r="BK703" i="3"/>
  <c r="BJ703" i="3"/>
  <c r="BI703" i="3"/>
  <c r="BH703" i="3"/>
  <c r="BG703" i="3"/>
  <c r="BF703" i="3"/>
  <c r="BE703" i="3"/>
  <c r="BK625" i="3"/>
  <c r="BJ625" i="3"/>
  <c r="BI625" i="3"/>
  <c r="BH625" i="3"/>
  <c r="BG625" i="3"/>
  <c r="BF625" i="3"/>
  <c r="BE625" i="3"/>
  <c r="BM625" i="3"/>
  <c r="BL625" i="3"/>
  <c r="BM295" i="3"/>
  <c r="BL295" i="3"/>
  <c r="BK295" i="3"/>
  <c r="BJ295" i="3"/>
  <c r="BI295" i="3"/>
  <c r="BH295" i="3"/>
  <c r="BG295" i="3"/>
  <c r="BF295" i="3"/>
  <c r="BE295" i="3"/>
  <c r="BM546" i="3"/>
  <c r="BL546" i="3"/>
  <c r="BK546" i="3"/>
  <c r="BJ546" i="3"/>
  <c r="BI546" i="3"/>
  <c r="BH546" i="3"/>
  <c r="BG546" i="3"/>
  <c r="BF546" i="3"/>
  <c r="BE546" i="3"/>
  <c r="BM651" i="3"/>
  <c r="BL651" i="3"/>
  <c r="BK651" i="3"/>
  <c r="BJ651" i="3"/>
  <c r="BI651" i="3"/>
  <c r="BH651" i="3"/>
  <c r="BG651" i="3"/>
  <c r="BF651" i="3"/>
  <c r="BE651" i="3"/>
  <c r="BM395" i="3"/>
  <c r="BL395" i="3"/>
  <c r="BK395" i="3"/>
  <c r="BJ395" i="3"/>
  <c r="BI395" i="3"/>
  <c r="BH395" i="3"/>
  <c r="BG395" i="3"/>
  <c r="BF395" i="3"/>
  <c r="BE395" i="3"/>
  <c r="BL412" i="3"/>
  <c r="BK412" i="3"/>
  <c r="BJ412" i="3"/>
  <c r="BI412" i="3"/>
  <c r="BH412" i="3"/>
  <c r="BG412" i="3"/>
  <c r="BF412" i="3"/>
  <c r="BE412" i="3"/>
  <c r="BM412" i="3"/>
  <c r="BM637" i="3"/>
  <c r="BL637" i="3"/>
  <c r="BK637" i="3"/>
  <c r="BJ637" i="3"/>
  <c r="BI637" i="3"/>
  <c r="BH637" i="3"/>
  <c r="BG637" i="3"/>
  <c r="BF637" i="3"/>
  <c r="BE637" i="3"/>
  <c r="BM742" i="3"/>
  <c r="BK742" i="3"/>
  <c r="BJ742" i="3"/>
  <c r="BI742" i="3"/>
  <c r="BH742" i="3"/>
  <c r="BG742" i="3"/>
  <c r="BF742" i="3"/>
  <c r="BE742" i="3"/>
  <c r="BL742" i="3"/>
  <c r="BM550" i="3"/>
  <c r="BL550" i="3"/>
  <c r="BK550" i="3"/>
  <c r="BJ550" i="3"/>
  <c r="BI550" i="3"/>
  <c r="BH550" i="3"/>
  <c r="BG550" i="3"/>
  <c r="BF550" i="3"/>
  <c r="BE550" i="3"/>
  <c r="BG405" i="3"/>
  <c r="BF405" i="3"/>
  <c r="BE405" i="3"/>
  <c r="BM405" i="3"/>
  <c r="BL405" i="3"/>
  <c r="BK405" i="3"/>
  <c r="BJ405" i="3"/>
  <c r="BI405" i="3"/>
  <c r="BH405" i="3"/>
  <c r="BM264" i="3"/>
  <c r="BL264" i="3"/>
  <c r="BK264" i="3"/>
  <c r="BJ264" i="3"/>
  <c r="BI264" i="3"/>
  <c r="BH264" i="3"/>
  <c r="BG264" i="3"/>
  <c r="BF264" i="3"/>
  <c r="BE264" i="3"/>
  <c r="BM359" i="3"/>
  <c r="BL359" i="3"/>
  <c r="BK359" i="3"/>
  <c r="BJ359" i="3"/>
  <c r="BI359" i="3"/>
  <c r="BH359" i="3"/>
  <c r="BG359" i="3"/>
  <c r="BF359" i="3"/>
  <c r="BE359" i="3"/>
  <c r="BE408" i="3"/>
  <c r="BM408" i="3"/>
  <c r="BL408" i="3"/>
  <c r="BK408" i="3"/>
  <c r="BJ408" i="3"/>
  <c r="BI408" i="3"/>
  <c r="BH408" i="3"/>
  <c r="BG408" i="3"/>
  <c r="BF408" i="3"/>
  <c r="BM257" i="3"/>
  <c r="BL257" i="3"/>
  <c r="BK257" i="3"/>
  <c r="BJ257" i="3"/>
  <c r="BI257" i="3"/>
  <c r="BH257" i="3"/>
  <c r="BG257" i="3"/>
  <c r="BF257" i="3"/>
  <c r="BE257" i="3"/>
  <c r="BM361" i="3"/>
  <c r="BL361" i="3"/>
  <c r="BK361" i="3"/>
  <c r="BJ361" i="3"/>
  <c r="BI361" i="3"/>
  <c r="BH361" i="3"/>
  <c r="BG361" i="3"/>
  <c r="BF361" i="3"/>
  <c r="BE361" i="3"/>
  <c r="BM211" i="3"/>
  <c r="BL211" i="3"/>
  <c r="BK211" i="3"/>
  <c r="BJ211" i="3"/>
  <c r="BI211" i="3"/>
  <c r="BH211" i="3"/>
  <c r="BG211" i="3"/>
  <c r="BF211" i="3"/>
  <c r="BE211" i="3"/>
  <c r="BM175" i="3"/>
  <c r="BL175" i="3"/>
  <c r="BK175" i="3"/>
  <c r="BJ175" i="3"/>
  <c r="BI175" i="3"/>
  <c r="BH175" i="3"/>
  <c r="BG175" i="3"/>
  <c r="BF175" i="3"/>
  <c r="BE175" i="3"/>
  <c r="BM159" i="3"/>
  <c r="BL159" i="3"/>
  <c r="BK159" i="3"/>
  <c r="BJ159" i="3"/>
  <c r="BI159" i="3"/>
  <c r="BH159" i="3"/>
  <c r="BG159" i="3"/>
  <c r="BF159" i="3"/>
  <c r="BE159" i="3"/>
  <c r="BM276" i="3"/>
  <c r="BL276" i="3"/>
  <c r="BK276" i="3"/>
  <c r="BJ276" i="3"/>
  <c r="BI276" i="3"/>
  <c r="BH276" i="3"/>
  <c r="BG276" i="3"/>
  <c r="BF276" i="3"/>
  <c r="BE276" i="3"/>
  <c r="BM285" i="3"/>
  <c r="BL285" i="3"/>
  <c r="BK285" i="3"/>
  <c r="BJ285" i="3"/>
  <c r="BI285" i="3"/>
  <c r="BH285" i="3"/>
  <c r="BG285" i="3"/>
  <c r="BF285" i="3"/>
  <c r="BE285" i="3"/>
  <c r="BG64" i="3"/>
  <c r="BF64" i="3"/>
  <c r="BE64" i="3"/>
  <c r="BM64" i="3"/>
  <c r="BL64" i="3"/>
  <c r="BK64" i="3"/>
  <c r="BJ64" i="3"/>
  <c r="BI64" i="3"/>
  <c r="BH64" i="3"/>
  <c r="AC49" i="3"/>
  <c r="H49" i="3"/>
  <c r="AC106" i="3"/>
  <c r="H106" i="3"/>
  <c r="BZ78" i="3"/>
  <c r="BY78" i="3"/>
  <c r="BX78" i="3"/>
  <c r="CF78" i="3"/>
  <c r="CE78" i="3"/>
  <c r="CD78" i="3"/>
  <c r="CC78" i="3"/>
  <c r="CB78" i="3"/>
  <c r="CA78" i="3"/>
  <c r="CF18" i="3"/>
  <c r="CE18" i="3"/>
  <c r="CD18" i="3"/>
  <c r="CC18" i="3"/>
  <c r="CB18" i="3"/>
  <c r="CA18" i="3"/>
  <c r="BZ18" i="3"/>
  <c r="BY18" i="3"/>
  <c r="BX18" i="3"/>
  <c r="CF61" i="3"/>
  <c r="CE61" i="3"/>
  <c r="CD61" i="3"/>
  <c r="CC61" i="3"/>
  <c r="CB61" i="3"/>
  <c r="CA61" i="3"/>
  <c r="BZ61" i="3"/>
  <c r="BY61" i="3"/>
  <c r="BX61" i="3"/>
  <c r="CF88" i="3"/>
  <c r="CE88" i="3"/>
  <c r="CD88" i="3"/>
  <c r="CC88" i="3"/>
  <c r="CB88" i="3"/>
  <c r="CA88" i="3"/>
  <c r="BZ88" i="3"/>
  <c r="BY88" i="3"/>
  <c r="BX88" i="3"/>
  <c r="AT877" i="3"/>
  <c r="AS877" i="3"/>
  <c r="AR877" i="3"/>
  <c r="AQ877" i="3"/>
  <c r="AP877" i="3"/>
  <c r="AO877" i="3"/>
  <c r="AN877" i="3"/>
  <c r="AM877" i="3"/>
  <c r="AL877" i="3"/>
  <c r="AT782" i="3"/>
  <c r="AS782" i="3"/>
  <c r="AR782" i="3"/>
  <c r="AQ782" i="3"/>
  <c r="AP782" i="3"/>
  <c r="AO782" i="3"/>
  <c r="AN782" i="3"/>
  <c r="AM782" i="3"/>
  <c r="AL782" i="3"/>
  <c r="AT730" i="3"/>
  <c r="AS730" i="3"/>
  <c r="AR730" i="3"/>
  <c r="AQ730" i="3"/>
  <c r="AP730" i="3"/>
  <c r="AO730" i="3"/>
  <c r="AN730" i="3"/>
  <c r="AM730" i="3"/>
  <c r="AL730" i="3"/>
  <c r="AT628" i="3"/>
  <c r="AS628" i="3"/>
  <c r="AR628" i="3"/>
  <c r="AQ628" i="3"/>
  <c r="AP628" i="3"/>
  <c r="AO628" i="3"/>
  <c r="AN628" i="3"/>
  <c r="AM628" i="3"/>
  <c r="AL628" i="3"/>
  <c r="AT844" i="3"/>
  <c r="AS844" i="3"/>
  <c r="AR844" i="3"/>
  <c r="AQ844" i="3"/>
  <c r="AP844" i="3"/>
  <c r="AO844" i="3"/>
  <c r="AN844" i="3"/>
  <c r="AM844" i="3"/>
  <c r="AL844" i="3"/>
  <c r="AT676" i="3"/>
  <c r="AS676" i="3"/>
  <c r="AR676" i="3"/>
  <c r="AQ676" i="3"/>
  <c r="AP676" i="3"/>
  <c r="AO676" i="3"/>
  <c r="AN676" i="3"/>
  <c r="AM676" i="3"/>
  <c r="AL676" i="3"/>
  <c r="AT353" i="3"/>
  <c r="AS353" i="3"/>
  <c r="AR353" i="3"/>
  <c r="AQ353" i="3"/>
  <c r="AP353" i="3"/>
  <c r="AO353" i="3"/>
  <c r="AN353" i="3"/>
  <c r="AM353" i="3"/>
  <c r="AL353" i="3"/>
  <c r="AT857" i="3"/>
  <c r="AS857" i="3"/>
  <c r="AR857" i="3"/>
  <c r="AQ857" i="3"/>
  <c r="AP857" i="3"/>
  <c r="AO857" i="3"/>
  <c r="AN857" i="3"/>
  <c r="AM857" i="3"/>
  <c r="AL857" i="3"/>
  <c r="AT809" i="3"/>
  <c r="AS809" i="3"/>
  <c r="AR809" i="3"/>
  <c r="AQ809" i="3"/>
  <c r="AP809" i="3"/>
  <c r="AO809" i="3"/>
  <c r="AN809" i="3"/>
  <c r="AM809" i="3"/>
  <c r="AL809" i="3"/>
  <c r="AT745" i="3"/>
  <c r="AS745" i="3"/>
  <c r="AR745" i="3"/>
  <c r="AQ745" i="3"/>
  <c r="AP745" i="3"/>
  <c r="AO745" i="3"/>
  <c r="AN745" i="3"/>
  <c r="AM745" i="3"/>
  <c r="AL745" i="3"/>
  <c r="AT570" i="3"/>
  <c r="AS570" i="3"/>
  <c r="AR570" i="3"/>
  <c r="AQ570" i="3"/>
  <c r="AP570" i="3"/>
  <c r="AO570" i="3"/>
  <c r="AN570" i="3"/>
  <c r="AM570" i="3"/>
  <c r="AL570" i="3"/>
  <c r="AP502" i="3"/>
  <c r="AO502" i="3"/>
  <c r="AN502" i="3"/>
  <c r="AM502" i="3"/>
  <c r="AL502" i="3"/>
  <c r="AT502" i="3"/>
  <c r="AS502" i="3"/>
  <c r="AR502" i="3"/>
  <c r="AQ502" i="3"/>
  <c r="AT282" i="3"/>
  <c r="AS282" i="3"/>
  <c r="AR282" i="3"/>
  <c r="AQ282" i="3"/>
  <c r="AP282" i="3"/>
  <c r="AO282" i="3"/>
  <c r="AN282" i="3"/>
  <c r="AM282" i="3"/>
  <c r="AL282" i="3"/>
  <c r="AC889" i="3"/>
  <c r="J889" i="3"/>
  <c r="AC154" i="3"/>
  <c r="H154" i="3"/>
  <c r="CF41" i="3"/>
  <c r="CE41" i="3"/>
  <c r="CD41" i="3"/>
  <c r="CC41" i="3"/>
  <c r="CB41" i="3"/>
  <c r="CA41" i="3"/>
  <c r="BZ41" i="3"/>
  <c r="BY41" i="3"/>
  <c r="BX41" i="3"/>
  <c r="CF86" i="3"/>
  <c r="CE86" i="3"/>
  <c r="CD86" i="3"/>
  <c r="CC86" i="3"/>
  <c r="CB86" i="3"/>
  <c r="CA86" i="3"/>
  <c r="BZ86" i="3"/>
  <c r="BY86" i="3"/>
  <c r="BX86" i="3"/>
  <c r="CE90" i="3"/>
  <c r="CD90" i="3"/>
  <c r="CC90" i="3"/>
  <c r="CB90" i="3"/>
  <c r="CA90" i="3"/>
  <c r="BZ90" i="3"/>
  <c r="BY90" i="3"/>
  <c r="BX90" i="3"/>
  <c r="CF90" i="3"/>
  <c r="CF121" i="3"/>
  <c r="CE121" i="3"/>
  <c r="CD121" i="3"/>
  <c r="CC121" i="3"/>
  <c r="CB121" i="3"/>
  <c r="CA121" i="3"/>
  <c r="BZ121" i="3"/>
  <c r="BY121" i="3"/>
  <c r="BX121" i="3"/>
  <c r="AT584" i="3"/>
  <c r="AS584" i="3"/>
  <c r="AR584" i="3"/>
  <c r="AQ584" i="3"/>
  <c r="AP584" i="3"/>
  <c r="AO584" i="3"/>
  <c r="AN584" i="3"/>
  <c r="AM584" i="3"/>
  <c r="AL584" i="3"/>
  <c r="CD59" i="3"/>
  <c r="CC59" i="3"/>
  <c r="CB59" i="3"/>
  <c r="CA59" i="3"/>
  <c r="BZ59" i="3"/>
  <c r="BY59" i="3"/>
  <c r="BX59" i="3"/>
  <c r="CE59" i="3"/>
  <c r="CF59" i="3"/>
  <c r="CD14" i="3"/>
  <c r="CC14" i="3"/>
  <c r="CB14" i="3"/>
  <c r="CA14" i="3"/>
  <c r="BZ14" i="3"/>
  <c r="BY14" i="3"/>
  <c r="BX14" i="3"/>
  <c r="CF14" i="3"/>
  <c r="CE14" i="3"/>
  <c r="CF60" i="3"/>
  <c r="CE60" i="3"/>
  <c r="CD60" i="3"/>
  <c r="CC60" i="3"/>
  <c r="CB60" i="3"/>
  <c r="CA60" i="3"/>
  <c r="BZ60" i="3"/>
  <c r="BY60" i="3"/>
  <c r="BX60" i="3"/>
  <c r="CF109" i="3"/>
  <c r="CE109" i="3"/>
  <c r="CD109" i="3"/>
  <c r="CC109" i="3"/>
  <c r="CB109" i="3"/>
  <c r="CA109" i="3"/>
  <c r="BZ109" i="3"/>
  <c r="BY109" i="3"/>
  <c r="BX109" i="3"/>
  <c r="CF45" i="3"/>
  <c r="CE45" i="3"/>
  <c r="CD45" i="3"/>
  <c r="CC45" i="3"/>
  <c r="CB45" i="3"/>
  <c r="CA45" i="3"/>
  <c r="BZ45" i="3"/>
  <c r="BY45" i="3"/>
  <c r="BX45" i="3"/>
  <c r="CF46" i="3"/>
  <c r="CE46" i="3"/>
  <c r="CD46" i="3"/>
  <c r="CC46" i="3"/>
  <c r="CB46" i="3"/>
  <c r="CA46" i="3"/>
  <c r="BZ46" i="3"/>
  <c r="BY46" i="3"/>
  <c r="BX46" i="3"/>
  <c r="CE95" i="3"/>
  <c r="CD95" i="3"/>
  <c r="CC95" i="3"/>
  <c r="CB95" i="3"/>
  <c r="CA95" i="3"/>
  <c r="BZ95" i="3"/>
  <c r="BY95" i="3"/>
  <c r="BX95" i="3"/>
  <c r="CF95" i="3"/>
  <c r="CF31" i="3"/>
  <c r="CE31" i="3"/>
  <c r="CD31" i="3"/>
  <c r="CC31" i="3"/>
  <c r="CB31" i="3"/>
  <c r="CA31" i="3"/>
  <c r="BZ31" i="3"/>
  <c r="BY31" i="3"/>
  <c r="BX31" i="3"/>
  <c r="CF72" i="3"/>
  <c r="CE72" i="3"/>
  <c r="CD72" i="3"/>
  <c r="CC72" i="3"/>
  <c r="CB72" i="3"/>
  <c r="CA72" i="3"/>
  <c r="BZ72" i="3"/>
  <c r="BY72" i="3"/>
  <c r="BX72" i="3"/>
  <c r="AT867" i="3"/>
  <c r="AS867" i="3"/>
  <c r="AR867" i="3"/>
  <c r="AQ867" i="3"/>
  <c r="AP867" i="3"/>
  <c r="AO867" i="3"/>
  <c r="AN867" i="3"/>
  <c r="AM867" i="3"/>
  <c r="AL867" i="3"/>
  <c r="AT878" i="3"/>
  <c r="AS878" i="3"/>
  <c r="AR878" i="3"/>
  <c r="AQ878" i="3"/>
  <c r="AP878" i="3"/>
  <c r="AO878" i="3"/>
  <c r="AN878" i="3"/>
  <c r="AM878" i="3"/>
  <c r="AL878" i="3"/>
  <c r="AT592" i="3"/>
  <c r="AS592" i="3"/>
  <c r="AR592" i="3"/>
  <c r="AQ592" i="3"/>
  <c r="AP592" i="3"/>
  <c r="AO592" i="3"/>
  <c r="AN592" i="3"/>
  <c r="AM592" i="3"/>
  <c r="AL592" i="3"/>
  <c r="AT838" i="3"/>
  <c r="AS838" i="3"/>
  <c r="AR838" i="3"/>
  <c r="AQ838" i="3"/>
  <c r="AP838" i="3"/>
  <c r="AO838" i="3"/>
  <c r="AN838" i="3"/>
  <c r="AM838" i="3"/>
  <c r="AL838" i="3"/>
  <c r="AT806" i="3"/>
  <c r="AS806" i="3"/>
  <c r="AR806" i="3"/>
  <c r="AQ806" i="3"/>
  <c r="AP806" i="3"/>
  <c r="AO806" i="3"/>
  <c r="AN806" i="3"/>
  <c r="AM806" i="3"/>
  <c r="AL806" i="3"/>
  <c r="AT774" i="3"/>
  <c r="AS774" i="3"/>
  <c r="AR774" i="3"/>
  <c r="AQ774" i="3"/>
  <c r="AP774" i="3"/>
  <c r="AO774" i="3"/>
  <c r="AN774" i="3"/>
  <c r="AM774" i="3"/>
  <c r="AL774" i="3"/>
  <c r="AT758" i="3"/>
  <c r="AS758" i="3"/>
  <c r="AR758" i="3"/>
  <c r="AQ758" i="3"/>
  <c r="AP758" i="3"/>
  <c r="AO758" i="3"/>
  <c r="AN758" i="3"/>
  <c r="AM758" i="3"/>
  <c r="AL758" i="3"/>
  <c r="AT742" i="3"/>
  <c r="AS742" i="3"/>
  <c r="AR742" i="3"/>
  <c r="AQ742" i="3"/>
  <c r="AP742" i="3"/>
  <c r="AO742" i="3"/>
  <c r="AN742" i="3"/>
  <c r="AM742" i="3"/>
  <c r="AL742" i="3"/>
  <c r="AT726" i="3"/>
  <c r="AS726" i="3"/>
  <c r="AR726" i="3"/>
  <c r="AQ726" i="3"/>
  <c r="AP726" i="3"/>
  <c r="AO726" i="3"/>
  <c r="AN726" i="3"/>
  <c r="AM726" i="3"/>
  <c r="AL726" i="3"/>
  <c r="AT710" i="3"/>
  <c r="AS710" i="3"/>
  <c r="AR710" i="3"/>
  <c r="AQ710" i="3"/>
  <c r="AP710" i="3"/>
  <c r="AO710" i="3"/>
  <c r="AN710" i="3"/>
  <c r="AM710" i="3"/>
  <c r="AL710" i="3"/>
  <c r="AT694" i="3"/>
  <c r="AS694" i="3"/>
  <c r="AR694" i="3"/>
  <c r="AQ694" i="3"/>
  <c r="AP694" i="3"/>
  <c r="AO694" i="3"/>
  <c r="AN694" i="3"/>
  <c r="AM694" i="3"/>
  <c r="AL694" i="3"/>
  <c r="AT612" i="3"/>
  <c r="AS612" i="3"/>
  <c r="AR612" i="3"/>
  <c r="AQ612" i="3"/>
  <c r="AP612" i="3"/>
  <c r="AO612" i="3"/>
  <c r="AN612" i="3"/>
  <c r="AM612" i="3"/>
  <c r="AL612" i="3"/>
  <c r="AT614" i="3"/>
  <c r="AS614" i="3"/>
  <c r="AR614" i="3"/>
  <c r="AQ614" i="3"/>
  <c r="AP614" i="3"/>
  <c r="AO614" i="3"/>
  <c r="AN614" i="3"/>
  <c r="AM614" i="3"/>
  <c r="AL614" i="3"/>
  <c r="AT836" i="3"/>
  <c r="AS836" i="3"/>
  <c r="AR836" i="3"/>
  <c r="AQ836" i="3"/>
  <c r="AP836" i="3"/>
  <c r="AO836" i="3"/>
  <c r="AN836" i="3"/>
  <c r="AM836" i="3"/>
  <c r="AL836" i="3"/>
  <c r="AT804" i="3"/>
  <c r="AS804" i="3"/>
  <c r="AR804" i="3"/>
  <c r="AQ804" i="3"/>
  <c r="AP804" i="3"/>
  <c r="AO804" i="3"/>
  <c r="AN804" i="3"/>
  <c r="AM804" i="3"/>
  <c r="AL804" i="3"/>
  <c r="AT691" i="3"/>
  <c r="AS691" i="3"/>
  <c r="AR691" i="3"/>
  <c r="AQ691" i="3"/>
  <c r="AP691" i="3"/>
  <c r="AO691" i="3"/>
  <c r="AN691" i="3"/>
  <c r="AM691" i="3"/>
  <c r="AL691" i="3"/>
  <c r="AT626" i="3"/>
  <c r="AS626" i="3"/>
  <c r="AR626" i="3"/>
  <c r="AQ626" i="3"/>
  <c r="AP626" i="3"/>
  <c r="AO626" i="3"/>
  <c r="AN626" i="3"/>
  <c r="AM626" i="3"/>
  <c r="AL626" i="3"/>
  <c r="AT672" i="3"/>
  <c r="AS672" i="3"/>
  <c r="AR672" i="3"/>
  <c r="AQ672" i="3"/>
  <c r="AP672" i="3"/>
  <c r="AO672" i="3"/>
  <c r="AN672" i="3"/>
  <c r="AM672" i="3"/>
  <c r="AL672" i="3"/>
  <c r="AT321" i="3"/>
  <c r="AS321" i="3"/>
  <c r="AR321" i="3"/>
  <c r="AQ321" i="3"/>
  <c r="AP321" i="3"/>
  <c r="AO321" i="3"/>
  <c r="AN321" i="3"/>
  <c r="AM321" i="3"/>
  <c r="AL321" i="3"/>
  <c r="AL474" i="3"/>
  <c r="AR474" i="3"/>
  <c r="AQ474" i="3"/>
  <c r="AP474" i="3"/>
  <c r="AO474" i="3"/>
  <c r="AN474" i="3"/>
  <c r="AM474" i="3"/>
  <c r="AT474" i="3"/>
  <c r="AS474" i="3"/>
  <c r="AT853" i="3"/>
  <c r="AS853" i="3"/>
  <c r="AR853" i="3"/>
  <c r="AQ853" i="3"/>
  <c r="AP853" i="3"/>
  <c r="AO853" i="3"/>
  <c r="AN853" i="3"/>
  <c r="AM853" i="3"/>
  <c r="AL853" i="3"/>
  <c r="AT837" i="3"/>
  <c r="AS837" i="3"/>
  <c r="AR837" i="3"/>
  <c r="AQ837" i="3"/>
  <c r="AP837" i="3"/>
  <c r="AO837" i="3"/>
  <c r="AN837" i="3"/>
  <c r="AM837" i="3"/>
  <c r="AL837" i="3"/>
  <c r="AT805" i="3"/>
  <c r="AS805" i="3"/>
  <c r="AR805" i="3"/>
  <c r="AQ805" i="3"/>
  <c r="AP805" i="3"/>
  <c r="AO805" i="3"/>
  <c r="AN805" i="3"/>
  <c r="AM805" i="3"/>
  <c r="AL805" i="3"/>
  <c r="AT789" i="3"/>
  <c r="AS789" i="3"/>
  <c r="AR789" i="3"/>
  <c r="AQ789" i="3"/>
  <c r="AP789" i="3"/>
  <c r="AO789" i="3"/>
  <c r="AN789" i="3"/>
  <c r="AM789" i="3"/>
  <c r="AL789" i="3"/>
  <c r="AT773" i="3"/>
  <c r="AS773" i="3"/>
  <c r="AR773" i="3"/>
  <c r="AQ773" i="3"/>
  <c r="AP773" i="3"/>
  <c r="AO773" i="3"/>
  <c r="AN773" i="3"/>
  <c r="AM773" i="3"/>
  <c r="AL773" i="3"/>
  <c r="AT757" i="3"/>
  <c r="AS757" i="3"/>
  <c r="AR757" i="3"/>
  <c r="AQ757" i="3"/>
  <c r="AP757" i="3"/>
  <c r="AO757" i="3"/>
  <c r="AN757" i="3"/>
  <c r="AM757" i="3"/>
  <c r="AL757" i="3"/>
  <c r="AT741" i="3"/>
  <c r="AS741" i="3"/>
  <c r="AR741" i="3"/>
  <c r="AQ741" i="3"/>
  <c r="AP741" i="3"/>
  <c r="AO741" i="3"/>
  <c r="AN741" i="3"/>
  <c r="AM741" i="3"/>
  <c r="AL741" i="3"/>
  <c r="AT725" i="3"/>
  <c r="AS725" i="3"/>
  <c r="AR725" i="3"/>
  <c r="AQ725" i="3"/>
  <c r="AP725" i="3"/>
  <c r="AO725" i="3"/>
  <c r="AN725" i="3"/>
  <c r="AM725" i="3"/>
  <c r="AL725" i="3"/>
  <c r="AT709" i="3"/>
  <c r="AS709" i="3"/>
  <c r="AR709" i="3"/>
  <c r="AQ709" i="3"/>
  <c r="AP709" i="3"/>
  <c r="AO709" i="3"/>
  <c r="AN709" i="3"/>
  <c r="AM709" i="3"/>
  <c r="AL709" i="3"/>
  <c r="AT693" i="3"/>
  <c r="AS693" i="3"/>
  <c r="AR693" i="3"/>
  <c r="AQ693" i="3"/>
  <c r="AP693" i="3"/>
  <c r="AO693" i="3"/>
  <c r="AN693" i="3"/>
  <c r="AM693" i="3"/>
  <c r="AL693" i="3"/>
  <c r="AT562" i="3"/>
  <c r="AS562" i="3"/>
  <c r="AR562" i="3"/>
  <c r="AQ562" i="3"/>
  <c r="AP562" i="3"/>
  <c r="AO562" i="3"/>
  <c r="AN562" i="3"/>
  <c r="AM562" i="3"/>
  <c r="AL562" i="3"/>
  <c r="AT432" i="3"/>
  <c r="AS432" i="3"/>
  <c r="AR432" i="3"/>
  <c r="AQ432" i="3"/>
  <c r="AP432" i="3"/>
  <c r="AO432" i="3"/>
  <c r="AN432" i="3"/>
  <c r="AM432" i="3"/>
  <c r="AL432" i="3"/>
  <c r="AT690" i="3"/>
  <c r="AS690" i="3"/>
  <c r="AR690" i="3"/>
  <c r="AQ690" i="3"/>
  <c r="AP690" i="3"/>
  <c r="AO690" i="3"/>
  <c r="AN690" i="3"/>
  <c r="AM690" i="3"/>
  <c r="AL690" i="3"/>
  <c r="AT463" i="3"/>
  <c r="AS463" i="3"/>
  <c r="AR463" i="3"/>
  <c r="AQ463" i="3"/>
  <c r="AP463" i="3"/>
  <c r="AO463" i="3"/>
  <c r="AN463" i="3"/>
  <c r="AM463" i="3"/>
  <c r="AL463" i="3"/>
  <c r="AT263" i="3"/>
  <c r="AS263" i="3"/>
  <c r="AR263" i="3"/>
  <c r="AQ263" i="3"/>
  <c r="AP263" i="3"/>
  <c r="AO263" i="3"/>
  <c r="AN263" i="3"/>
  <c r="AM263" i="3"/>
  <c r="AL263" i="3"/>
  <c r="AT514" i="3"/>
  <c r="AS514" i="3"/>
  <c r="AR514" i="3"/>
  <c r="AQ514" i="3"/>
  <c r="AP514" i="3"/>
  <c r="AO514" i="3"/>
  <c r="AN514" i="3"/>
  <c r="AM514" i="3"/>
  <c r="AL514" i="3"/>
  <c r="AT498" i="3"/>
  <c r="AS498" i="3"/>
  <c r="AR498" i="3"/>
  <c r="AQ498" i="3"/>
  <c r="AP498" i="3"/>
  <c r="AO498" i="3"/>
  <c r="AN498" i="3"/>
  <c r="AM498" i="3"/>
  <c r="AL498" i="3"/>
  <c r="AT449" i="3"/>
  <c r="AS449" i="3"/>
  <c r="AR449" i="3"/>
  <c r="AQ449" i="3"/>
  <c r="AP449" i="3"/>
  <c r="AO449" i="3"/>
  <c r="AN449" i="3"/>
  <c r="AM449" i="3"/>
  <c r="AL449" i="3"/>
  <c r="AT355" i="3"/>
  <c r="AS355" i="3"/>
  <c r="AR355" i="3"/>
  <c r="AQ355" i="3"/>
  <c r="AP355" i="3"/>
  <c r="AO355" i="3"/>
  <c r="AN355" i="3"/>
  <c r="AM355" i="3"/>
  <c r="AL355" i="3"/>
  <c r="AT677" i="3"/>
  <c r="AS677" i="3"/>
  <c r="AR677" i="3"/>
  <c r="AQ677" i="3"/>
  <c r="AP677" i="3"/>
  <c r="AO677" i="3"/>
  <c r="AN677" i="3"/>
  <c r="AM677" i="3"/>
  <c r="AL677" i="3"/>
  <c r="AT661" i="3"/>
  <c r="AS661" i="3"/>
  <c r="AR661" i="3"/>
  <c r="AQ661" i="3"/>
  <c r="AP661" i="3"/>
  <c r="AO661" i="3"/>
  <c r="AN661" i="3"/>
  <c r="AM661" i="3"/>
  <c r="AL661" i="3"/>
  <c r="AT645" i="3"/>
  <c r="AS645" i="3"/>
  <c r="AR645" i="3"/>
  <c r="AQ645" i="3"/>
  <c r="AP645" i="3"/>
  <c r="AO645" i="3"/>
  <c r="AN645" i="3"/>
  <c r="AM645" i="3"/>
  <c r="AL645" i="3"/>
  <c r="AT629" i="3"/>
  <c r="AS629" i="3"/>
  <c r="AR629" i="3"/>
  <c r="AQ629" i="3"/>
  <c r="AP629" i="3"/>
  <c r="AO629" i="3"/>
  <c r="AN629" i="3"/>
  <c r="AM629" i="3"/>
  <c r="AL629" i="3"/>
  <c r="AT613" i="3"/>
  <c r="AS613" i="3"/>
  <c r="AR613" i="3"/>
  <c r="AQ613" i="3"/>
  <c r="AP613" i="3"/>
  <c r="AO613" i="3"/>
  <c r="AN613" i="3"/>
  <c r="AM613" i="3"/>
  <c r="AL613" i="3"/>
  <c r="AT597" i="3"/>
  <c r="AS597" i="3"/>
  <c r="AR597" i="3"/>
  <c r="AQ597" i="3"/>
  <c r="AP597" i="3"/>
  <c r="AO597" i="3"/>
  <c r="AN597" i="3"/>
  <c r="AM597" i="3"/>
  <c r="AL597" i="3"/>
  <c r="AT581" i="3"/>
  <c r="AS581" i="3"/>
  <c r="AR581" i="3"/>
  <c r="AQ581" i="3"/>
  <c r="AP581" i="3"/>
  <c r="AO581" i="3"/>
  <c r="AN581" i="3"/>
  <c r="AM581" i="3"/>
  <c r="AL581" i="3"/>
  <c r="AT565" i="3"/>
  <c r="AS565" i="3"/>
  <c r="AR565" i="3"/>
  <c r="AQ565" i="3"/>
  <c r="AP565" i="3"/>
  <c r="AO565" i="3"/>
  <c r="AN565" i="3"/>
  <c r="AM565" i="3"/>
  <c r="AL565" i="3"/>
  <c r="AT482" i="3"/>
  <c r="AS482" i="3"/>
  <c r="AR482" i="3"/>
  <c r="AQ482" i="3"/>
  <c r="AP482" i="3"/>
  <c r="AO482" i="3"/>
  <c r="AN482" i="3"/>
  <c r="AM482" i="3"/>
  <c r="AL482" i="3"/>
  <c r="AT329" i="3"/>
  <c r="AS329" i="3"/>
  <c r="AR329" i="3"/>
  <c r="AQ329" i="3"/>
  <c r="AP329" i="3"/>
  <c r="AO329" i="3"/>
  <c r="AN329" i="3"/>
  <c r="AM329" i="3"/>
  <c r="AL329" i="3"/>
  <c r="AT388" i="3"/>
  <c r="AS388" i="3"/>
  <c r="AR388" i="3"/>
  <c r="AQ388" i="3"/>
  <c r="AP388" i="3"/>
  <c r="AO388" i="3"/>
  <c r="AN388" i="3"/>
  <c r="AM388" i="3"/>
  <c r="AL388" i="3"/>
  <c r="AT547" i="3"/>
  <c r="AS547" i="3"/>
  <c r="AR547" i="3"/>
  <c r="AQ547" i="3"/>
  <c r="AP547" i="3"/>
  <c r="AO547" i="3"/>
  <c r="AN547" i="3"/>
  <c r="AM547" i="3"/>
  <c r="AL547" i="3"/>
  <c r="AT531" i="3"/>
  <c r="AS531" i="3"/>
  <c r="AR531" i="3"/>
  <c r="AQ531" i="3"/>
  <c r="AP531" i="3"/>
  <c r="AO531" i="3"/>
  <c r="AN531" i="3"/>
  <c r="AM531" i="3"/>
  <c r="AL531" i="3"/>
  <c r="AT341" i="3"/>
  <c r="AS341" i="3"/>
  <c r="AR341" i="3"/>
  <c r="AQ341" i="3"/>
  <c r="AP341" i="3"/>
  <c r="AO341" i="3"/>
  <c r="AN341" i="3"/>
  <c r="AM341" i="3"/>
  <c r="AL341" i="3"/>
  <c r="AT412" i="3"/>
  <c r="AS412" i="3"/>
  <c r="AR412" i="3"/>
  <c r="AQ412" i="3"/>
  <c r="AP412" i="3"/>
  <c r="AO412" i="3"/>
  <c r="AN412" i="3"/>
  <c r="AM412" i="3"/>
  <c r="AL412" i="3"/>
  <c r="AT331" i="3"/>
  <c r="AS331" i="3"/>
  <c r="AR331" i="3"/>
  <c r="AQ331" i="3"/>
  <c r="AP331" i="3"/>
  <c r="AO331" i="3"/>
  <c r="AN331" i="3"/>
  <c r="AM331" i="3"/>
  <c r="AL331" i="3"/>
  <c r="AQ519" i="3"/>
  <c r="AP519" i="3"/>
  <c r="AO519" i="3"/>
  <c r="AN519" i="3"/>
  <c r="AM519" i="3"/>
  <c r="AL519" i="3"/>
  <c r="AT519" i="3"/>
  <c r="AS519" i="3"/>
  <c r="AR519" i="3"/>
  <c r="AT503" i="3"/>
  <c r="AS503" i="3"/>
  <c r="AR503" i="3"/>
  <c r="AQ503" i="3"/>
  <c r="AP503" i="3"/>
  <c r="AO503" i="3"/>
  <c r="AN503" i="3"/>
  <c r="AM503" i="3"/>
  <c r="AL503" i="3"/>
  <c r="AT487" i="3"/>
  <c r="AS487" i="3"/>
  <c r="AR487" i="3"/>
  <c r="AQ487" i="3"/>
  <c r="AP487" i="3"/>
  <c r="AO487" i="3"/>
  <c r="AN487" i="3"/>
  <c r="AM487" i="3"/>
  <c r="AL487" i="3"/>
  <c r="AT471" i="3"/>
  <c r="AS471" i="3"/>
  <c r="AR471" i="3"/>
  <c r="AQ471" i="3"/>
  <c r="AP471" i="3"/>
  <c r="AO471" i="3"/>
  <c r="AN471" i="3"/>
  <c r="AM471" i="3"/>
  <c r="AL471" i="3"/>
  <c r="AT454" i="3"/>
  <c r="AS454" i="3"/>
  <c r="AR454" i="3"/>
  <c r="AQ454" i="3"/>
  <c r="AP454" i="3"/>
  <c r="AO454" i="3"/>
  <c r="AN454" i="3"/>
  <c r="AM454" i="3"/>
  <c r="AL454" i="3"/>
  <c r="AT385" i="3"/>
  <c r="AS385" i="3"/>
  <c r="AR385" i="3"/>
  <c r="AQ385" i="3"/>
  <c r="AP385" i="3"/>
  <c r="AO385" i="3"/>
  <c r="AN385" i="3"/>
  <c r="AM385" i="3"/>
  <c r="AL385" i="3"/>
  <c r="AT369" i="3"/>
  <c r="AS369" i="3"/>
  <c r="AR369" i="3"/>
  <c r="AQ369" i="3"/>
  <c r="AP369" i="3"/>
  <c r="AO369" i="3"/>
  <c r="AN369" i="3"/>
  <c r="AM369" i="3"/>
  <c r="AL369" i="3"/>
  <c r="AT350" i="3"/>
  <c r="AS350" i="3"/>
  <c r="AR350" i="3"/>
  <c r="AQ350" i="3"/>
  <c r="AP350" i="3"/>
  <c r="AO350" i="3"/>
  <c r="AN350" i="3"/>
  <c r="AM350" i="3"/>
  <c r="AL350" i="3"/>
  <c r="AT334" i="3"/>
  <c r="AS334" i="3"/>
  <c r="AR334" i="3"/>
  <c r="AQ334" i="3"/>
  <c r="AP334" i="3"/>
  <c r="AO334" i="3"/>
  <c r="AN334" i="3"/>
  <c r="AM334" i="3"/>
  <c r="AL334" i="3"/>
  <c r="AT315" i="3"/>
  <c r="AS315" i="3"/>
  <c r="AR315" i="3"/>
  <c r="AQ315" i="3"/>
  <c r="AP315" i="3"/>
  <c r="AO315" i="3"/>
  <c r="AN315" i="3"/>
  <c r="AM315" i="3"/>
  <c r="AL315" i="3"/>
  <c r="AN312" i="3"/>
  <c r="AM312" i="3"/>
  <c r="AL312" i="3"/>
  <c r="AT312" i="3"/>
  <c r="AS312" i="3"/>
  <c r="AR312" i="3"/>
  <c r="AQ312" i="3"/>
  <c r="AP312" i="3"/>
  <c r="AO312" i="3"/>
  <c r="AT441" i="3"/>
  <c r="AS441" i="3"/>
  <c r="AR441" i="3"/>
  <c r="AQ441" i="3"/>
  <c r="AP441" i="3"/>
  <c r="AO441" i="3"/>
  <c r="AN441" i="3"/>
  <c r="AM441" i="3"/>
  <c r="AL441" i="3"/>
  <c r="AT425" i="3"/>
  <c r="AS425" i="3"/>
  <c r="AR425" i="3"/>
  <c r="AQ425" i="3"/>
  <c r="AP425" i="3"/>
  <c r="AO425" i="3"/>
  <c r="AN425" i="3"/>
  <c r="AM425" i="3"/>
  <c r="AL425" i="3"/>
  <c r="AT409" i="3"/>
  <c r="AS409" i="3"/>
  <c r="AR409" i="3"/>
  <c r="AQ409" i="3"/>
  <c r="AP409" i="3"/>
  <c r="AO409" i="3"/>
  <c r="AN409" i="3"/>
  <c r="AM409" i="3"/>
  <c r="AL409" i="3"/>
  <c r="AT393" i="3"/>
  <c r="AS393" i="3"/>
  <c r="AR393" i="3"/>
  <c r="AQ393" i="3"/>
  <c r="AP393" i="3"/>
  <c r="AO393" i="3"/>
  <c r="AN393" i="3"/>
  <c r="AM393" i="3"/>
  <c r="AL393" i="3"/>
  <c r="AS269" i="3"/>
  <c r="AR269" i="3"/>
  <c r="AQ269" i="3"/>
  <c r="AP269" i="3"/>
  <c r="AO269" i="3"/>
  <c r="AN269" i="3"/>
  <c r="AM269" i="3"/>
  <c r="AL269" i="3"/>
  <c r="AT269" i="3"/>
  <c r="AN266" i="3"/>
  <c r="AM266" i="3"/>
  <c r="AL266" i="3"/>
  <c r="AT266" i="3"/>
  <c r="AS266" i="3"/>
  <c r="AR266" i="3"/>
  <c r="AQ266" i="3"/>
  <c r="AP266" i="3"/>
  <c r="AO266" i="3"/>
  <c r="AT268" i="3"/>
  <c r="AS268" i="3"/>
  <c r="AR268" i="3"/>
  <c r="AQ268" i="3"/>
  <c r="AP268" i="3"/>
  <c r="AO268" i="3"/>
  <c r="AN268" i="3"/>
  <c r="AM268" i="3"/>
  <c r="AL268" i="3"/>
  <c r="AT273" i="3"/>
  <c r="AS273" i="3"/>
  <c r="AR273" i="3"/>
  <c r="AQ273" i="3"/>
  <c r="AP273" i="3"/>
  <c r="AO273" i="3"/>
  <c r="AN273" i="3"/>
  <c r="AM273" i="3"/>
  <c r="AL273" i="3"/>
  <c r="AT250" i="3"/>
  <c r="AS250" i="3"/>
  <c r="AR250" i="3"/>
  <c r="AQ250" i="3"/>
  <c r="AP250" i="3"/>
  <c r="AO250" i="3"/>
  <c r="AN250" i="3"/>
  <c r="AM250" i="3"/>
  <c r="AL250" i="3"/>
  <c r="AT234" i="3"/>
  <c r="AS234" i="3"/>
  <c r="AR234" i="3"/>
  <c r="AQ234" i="3"/>
  <c r="AP234" i="3"/>
  <c r="AO234" i="3"/>
  <c r="AN234" i="3"/>
  <c r="AM234" i="3"/>
  <c r="AL234" i="3"/>
  <c r="AT218" i="3"/>
  <c r="AS218" i="3"/>
  <c r="AR218" i="3"/>
  <c r="AQ218" i="3"/>
  <c r="AP218" i="3"/>
  <c r="AO218" i="3"/>
  <c r="AN218" i="3"/>
  <c r="AM218" i="3"/>
  <c r="AL218" i="3"/>
  <c r="AT202" i="3"/>
  <c r="AS202" i="3"/>
  <c r="AR202" i="3"/>
  <c r="AQ202" i="3"/>
  <c r="AP202" i="3"/>
  <c r="AO202" i="3"/>
  <c r="AN202" i="3"/>
  <c r="AM202" i="3"/>
  <c r="AL202" i="3"/>
  <c r="AQ186" i="3"/>
  <c r="AP186" i="3"/>
  <c r="AO186" i="3"/>
  <c r="AN186" i="3"/>
  <c r="AM186" i="3"/>
  <c r="AL186" i="3"/>
  <c r="AT186" i="3"/>
  <c r="AS186" i="3"/>
  <c r="AR186" i="3"/>
  <c r="AP170" i="3"/>
  <c r="AO170" i="3"/>
  <c r="AN170" i="3"/>
  <c r="AM170" i="3"/>
  <c r="AL170" i="3"/>
  <c r="AT170" i="3"/>
  <c r="AS170" i="3"/>
  <c r="AR170" i="3"/>
  <c r="AQ170" i="3"/>
  <c r="AT154" i="3"/>
  <c r="AS154" i="3"/>
  <c r="AR154" i="3"/>
  <c r="AQ154" i="3"/>
  <c r="AP154" i="3"/>
  <c r="AO154" i="3"/>
  <c r="AN154" i="3"/>
  <c r="AM154" i="3"/>
  <c r="AL154" i="3"/>
  <c r="AT138" i="3"/>
  <c r="AS138" i="3"/>
  <c r="AR138" i="3"/>
  <c r="AQ138" i="3"/>
  <c r="AP138" i="3"/>
  <c r="AO138" i="3"/>
  <c r="AN138" i="3"/>
  <c r="AM138" i="3"/>
  <c r="AL138" i="3"/>
  <c r="AT122" i="3"/>
  <c r="AS122" i="3"/>
  <c r="AR122" i="3"/>
  <c r="AQ122" i="3"/>
  <c r="AP122" i="3"/>
  <c r="AO122" i="3"/>
  <c r="AN122" i="3"/>
  <c r="AM122" i="3"/>
  <c r="AL122" i="3"/>
  <c r="AT106" i="3"/>
  <c r="AS106" i="3"/>
  <c r="AR106" i="3"/>
  <c r="AQ106" i="3"/>
  <c r="AP106" i="3"/>
  <c r="AO106" i="3"/>
  <c r="AN106" i="3"/>
  <c r="AM106" i="3"/>
  <c r="AL106" i="3"/>
  <c r="AT93" i="3"/>
  <c r="AS93" i="3"/>
  <c r="AR93" i="3"/>
  <c r="AQ93" i="3"/>
  <c r="AP93" i="3"/>
  <c r="AO93" i="3"/>
  <c r="AN93" i="3"/>
  <c r="AM93" i="3"/>
  <c r="AL93" i="3"/>
  <c r="AT60" i="3"/>
  <c r="AS60" i="3"/>
  <c r="AR60" i="3"/>
  <c r="AQ60" i="3"/>
  <c r="AP60" i="3"/>
  <c r="AO60" i="3"/>
  <c r="AN60" i="3"/>
  <c r="AM60" i="3"/>
  <c r="AL60" i="3"/>
  <c r="AT28" i="3"/>
  <c r="AS28" i="3"/>
  <c r="AR28" i="3"/>
  <c r="AQ28" i="3"/>
  <c r="AP28" i="3"/>
  <c r="AO28" i="3"/>
  <c r="AN28" i="3"/>
  <c r="AM28" i="3"/>
  <c r="AL28" i="3"/>
  <c r="AT249" i="3"/>
  <c r="AS249" i="3"/>
  <c r="AR249" i="3"/>
  <c r="AQ249" i="3"/>
  <c r="AP249" i="3"/>
  <c r="AO249" i="3"/>
  <c r="AN249" i="3"/>
  <c r="AM249" i="3"/>
  <c r="AL249" i="3"/>
  <c r="AT233" i="3"/>
  <c r="AS233" i="3"/>
  <c r="AR233" i="3"/>
  <c r="AQ233" i="3"/>
  <c r="AP233" i="3"/>
  <c r="AO233" i="3"/>
  <c r="AN233" i="3"/>
  <c r="AM233" i="3"/>
  <c r="AL233" i="3"/>
  <c r="AT217" i="3"/>
  <c r="AS217" i="3"/>
  <c r="AR217" i="3"/>
  <c r="AQ217" i="3"/>
  <c r="AP217" i="3"/>
  <c r="AO217" i="3"/>
  <c r="AN217" i="3"/>
  <c r="AM217" i="3"/>
  <c r="AL217" i="3"/>
  <c r="AT201" i="3"/>
  <c r="AS201" i="3"/>
  <c r="AR201" i="3"/>
  <c r="AQ201" i="3"/>
  <c r="AP201" i="3"/>
  <c r="AO201" i="3"/>
  <c r="AN201" i="3"/>
  <c r="AM201" i="3"/>
  <c r="AL201" i="3"/>
  <c r="AT82" i="3"/>
  <c r="AS82" i="3"/>
  <c r="AR82" i="3"/>
  <c r="AQ82" i="3"/>
  <c r="AP82" i="3"/>
  <c r="AO82" i="3"/>
  <c r="AN82" i="3"/>
  <c r="AM82" i="3"/>
  <c r="AL82" i="3"/>
  <c r="AT50" i="3"/>
  <c r="AS50" i="3"/>
  <c r="AR50" i="3"/>
  <c r="AQ50" i="3"/>
  <c r="AP50" i="3"/>
  <c r="AO50" i="3"/>
  <c r="AN50" i="3"/>
  <c r="AM50" i="3"/>
  <c r="AL50" i="3"/>
  <c r="CF6" i="3"/>
  <c r="CE6" i="3"/>
  <c r="CD6" i="3"/>
  <c r="CC6" i="3"/>
  <c r="CB6" i="3"/>
  <c r="CA6" i="3"/>
  <c r="BZ6" i="3"/>
  <c r="BY6" i="3"/>
  <c r="BX6" i="3"/>
  <c r="AC152" i="3"/>
  <c r="H152" i="3"/>
  <c r="BM822" i="3"/>
  <c r="BL822" i="3"/>
  <c r="BK822" i="3"/>
  <c r="BJ822" i="3"/>
  <c r="BI822" i="3"/>
  <c r="BH822" i="3"/>
  <c r="BG822" i="3"/>
  <c r="BF822" i="3"/>
  <c r="BE822" i="3"/>
  <c r="BM839" i="3"/>
  <c r="BL839" i="3"/>
  <c r="BK839" i="3"/>
  <c r="BJ839" i="3"/>
  <c r="BI839" i="3"/>
  <c r="BH839" i="3"/>
  <c r="BG839" i="3"/>
  <c r="BF839" i="3"/>
  <c r="BE839" i="3"/>
  <c r="CW68" i="3"/>
  <c r="CV68" i="3"/>
  <c r="CU68" i="3"/>
  <c r="CT68" i="3"/>
  <c r="CS68" i="3"/>
  <c r="CR68" i="3"/>
  <c r="CQ68" i="3"/>
  <c r="CP68" i="3"/>
  <c r="CO68" i="3"/>
  <c r="BM830" i="3"/>
  <c r="BL830" i="3"/>
  <c r="BK830" i="3"/>
  <c r="BJ830" i="3"/>
  <c r="BI830" i="3"/>
  <c r="BH830" i="3"/>
  <c r="BG830" i="3"/>
  <c r="BF830" i="3"/>
  <c r="BE830" i="3"/>
  <c r="CW119" i="3"/>
  <c r="CV119" i="3"/>
  <c r="CU119" i="3"/>
  <c r="CT119" i="3"/>
  <c r="CS119" i="3"/>
  <c r="CR119" i="3"/>
  <c r="CQ119" i="3"/>
  <c r="CP119" i="3"/>
  <c r="CO119" i="3"/>
  <c r="BM783" i="3"/>
  <c r="BL783" i="3"/>
  <c r="BK783" i="3"/>
  <c r="BJ783" i="3"/>
  <c r="BI783" i="3"/>
  <c r="BH783" i="3"/>
  <c r="BG783" i="3"/>
  <c r="BF783" i="3"/>
  <c r="BE783" i="3"/>
  <c r="CW32" i="3"/>
  <c r="CV32" i="3"/>
  <c r="CU32" i="3"/>
  <c r="CT32" i="3"/>
  <c r="CS32" i="3"/>
  <c r="CR32" i="3"/>
  <c r="CQ32" i="3"/>
  <c r="CP32" i="3"/>
  <c r="CO32" i="3"/>
  <c r="BM791" i="3"/>
  <c r="BL791" i="3"/>
  <c r="BK791" i="3"/>
  <c r="BJ791" i="3"/>
  <c r="BI791" i="3"/>
  <c r="BH791" i="3"/>
  <c r="BG791" i="3"/>
  <c r="BF791" i="3"/>
  <c r="BE791" i="3"/>
  <c r="CV80" i="3"/>
  <c r="CU80" i="3"/>
  <c r="CT80" i="3"/>
  <c r="CS80" i="3"/>
  <c r="CR80" i="3"/>
  <c r="CQ80" i="3"/>
  <c r="CP80" i="3"/>
  <c r="CO80" i="3"/>
  <c r="CW80" i="3"/>
  <c r="BM740" i="3"/>
  <c r="BL740" i="3"/>
  <c r="BK740" i="3"/>
  <c r="BJ740" i="3"/>
  <c r="BI740" i="3"/>
  <c r="BH740" i="3"/>
  <c r="BG740" i="3"/>
  <c r="BF740" i="3"/>
  <c r="BE740" i="3"/>
  <c r="BM684" i="3"/>
  <c r="BL684" i="3"/>
  <c r="BK684" i="3"/>
  <c r="BJ684" i="3"/>
  <c r="BI684" i="3"/>
  <c r="BH684" i="3"/>
  <c r="BG684" i="3"/>
  <c r="BF684" i="3"/>
  <c r="BE684" i="3"/>
  <c r="CW81" i="3"/>
  <c r="CV81" i="3"/>
  <c r="CU81" i="3"/>
  <c r="CT81" i="3"/>
  <c r="CS81" i="3"/>
  <c r="CR81" i="3"/>
  <c r="CQ81" i="3"/>
  <c r="CP81" i="3"/>
  <c r="CO81" i="3"/>
  <c r="BM888" i="3"/>
  <c r="BL888" i="3"/>
  <c r="BK888" i="3"/>
  <c r="BJ888" i="3"/>
  <c r="BI888" i="3"/>
  <c r="BH888" i="3"/>
  <c r="BG888" i="3"/>
  <c r="BF888" i="3"/>
  <c r="BE888" i="3"/>
  <c r="BM824" i="3"/>
  <c r="BL824" i="3"/>
  <c r="BK824" i="3"/>
  <c r="BJ824" i="3"/>
  <c r="BI824" i="3"/>
  <c r="BH824" i="3"/>
  <c r="BG824" i="3"/>
  <c r="BF824" i="3"/>
  <c r="BE824" i="3"/>
  <c r="BM744" i="3"/>
  <c r="BL744" i="3"/>
  <c r="BK744" i="3"/>
  <c r="BJ744" i="3"/>
  <c r="BI744" i="3"/>
  <c r="BH744" i="3"/>
  <c r="BG744" i="3"/>
  <c r="BF744" i="3"/>
  <c r="BE744" i="3"/>
  <c r="BM536" i="3"/>
  <c r="BL536" i="3"/>
  <c r="BK536" i="3"/>
  <c r="BJ536" i="3"/>
  <c r="BI536" i="3"/>
  <c r="BH536" i="3"/>
  <c r="BG536" i="3"/>
  <c r="BF536" i="3"/>
  <c r="BE536" i="3"/>
  <c r="CS98" i="3"/>
  <c r="CR98" i="3"/>
  <c r="CQ98" i="3"/>
  <c r="CP98" i="3"/>
  <c r="CO98" i="3"/>
  <c r="CW98" i="3"/>
  <c r="CV98" i="3"/>
  <c r="CU98" i="3"/>
  <c r="CT98" i="3"/>
  <c r="CW34" i="3"/>
  <c r="CV34" i="3"/>
  <c r="CU34" i="3"/>
  <c r="CT34" i="3"/>
  <c r="CS34" i="3"/>
  <c r="CR34" i="3"/>
  <c r="CQ34" i="3"/>
  <c r="CP34" i="3"/>
  <c r="CO34" i="3"/>
  <c r="BM841" i="3"/>
  <c r="BK841" i="3"/>
  <c r="BJ841" i="3"/>
  <c r="BI841" i="3"/>
  <c r="BH841" i="3"/>
  <c r="BG841" i="3"/>
  <c r="BF841" i="3"/>
  <c r="BE841" i="3"/>
  <c r="BL841" i="3"/>
  <c r="BM777" i="3"/>
  <c r="BL777" i="3"/>
  <c r="BK777" i="3"/>
  <c r="BJ777" i="3"/>
  <c r="BI777" i="3"/>
  <c r="BH777" i="3"/>
  <c r="BG777" i="3"/>
  <c r="BF777" i="3"/>
  <c r="BE777" i="3"/>
  <c r="BM624" i="3"/>
  <c r="BL624" i="3"/>
  <c r="BK624" i="3"/>
  <c r="BJ624" i="3"/>
  <c r="BI624" i="3"/>
  <c r="BH624" i="3"/>
  <c r="BG624" i="3"/>
  <c r="BF624" i="3"/>
  <c r="BE624" i="3"/>
  <c r="CS99" i="3"/>
  <c r="CR99" i="3"/>
  <c r="CQ99" i="3"/>
  <c r="CP99" i="3"/>
  <c r="CO99" i="3"/>
  <c r="CW99" i="3"/>
  <c r="CV99" i="3"/>
  <c r="CU99" i="3"/>
  <c r="CT99" i="3"/>
  <c r="CR35" i="3"/>
  <c r="CQ35" i="3"/>
  <c r="CP35" i="3"/>
  <c r="CO35" i="3"/>
  <c r="CW35" i="3"/>
  <c r="CV35" i="3"/>
  <c r="CU35" i="3"/>
  <c r="CT35" i="3"/>
  <c r="CS35" i="3"/>
  <c r="BM874" i="3"/>
  <c r="BL874" i="3"/>
  <c r="BK874" i="3"/>
  <c r="BJ874" i="3"/>
  <c r="BI874" i="3"/>
  <c r="BH874" i="3"/>
  <c r="BG874" i="3"/>
  <c r="BF874" i="3"/>
  <c r="BE874" i="3"/>
  <c r="BM810" i="3"/>
  <c r="BL810" i="3"/>
  <c r="BK810" i="3"/>
  <c r="BJ810" i="3"/>
  <c r="BI810" i="3"/>
  <c r="BH810" i="3"/>
  <c r="BG810" i="3"/>
  <c r="BF810" i="3"/>
  <c r="BE810" i="3"/>
  <c r="BM719" i="3"/>
  <c r="BL719" i="3"/>
  <c r="BK719" i="3"/>
  <c r="BJ719" i="3"/>
  <c r="BI719" i="3"/>
  <c r="BH719" i="3"/>
  <c r="BG719" i="3"/>
  <c r="BF719" i="3"/>
  <c r="BE719" i="3"/>
  <c r="CW44" i="3"/>
  <c r="CV44" i="3"/>
  <c r="CU44" i="3"/>
  <c r="CT44" i="3"/>
  <c r="CS44" i="3"/>
  <c r="CR44" i="3"/>
  <c r="CQ44" i="3"/>
  <c r="CP44" i="3"/>
  <c r="CO44" i="3"/>
  <c r="BM867" i="3"/>
  <c r="BL867" i="3"/>
  <c r="BK867" i="3"/>
  <c r="BJ867" i="3"/>
  <c r="BI867" i="3"/>
  <c r="BH867" i="3"/>
  <c r="BG867" i="3"/>
  <c r="BF867" i="3"/>
  <c r="BE867" i="3"/>
  <c r="BM803" i="3"/>
  <c r="BL803" i="3"/>
  <c r="BK803" i="3"/>
  <c r="BJ803" i="3"/>
  <c r="BI803" i="3"/>
  <c r="BH803" i="3"/>
  <c r="BG803" i="3"/>
  <c r="BF803" i="3"/>
  <c r="BE803" i="3"/>
  <c r="BM679" i="3"/>
  <c r="BL679" i="3"/>
  <c r="BK679" i="3"/>
  <c r="BJ679" i="3"/>
  <c r="BI679" i="3"/>
  <c r="BH679" i="3"/>
  <c r="BG679" i="3"/>
  <c r="BF679" i="3"/>
  <c r="BE679" i="3"/>
  <c r="BL311" i="3"/>
  <c r="BK311" i="3"/>
  <c r="BJ311" i="3"/>
  <c r="BI311" i="3"/>
  <c r="BH311" i="3"/>
  <c r="BG311" i="3"/>
  <c r="BF311" i="3"/>
  <c r="BE311" i="3"/>
  <c r="BM311" i="3"/>
  <c r="CV77" i="3"/>
  <c r="CU77" i="3"/>
  <c r="CT77" i="3"/>
  <c r="CS77" i="3"/>
  <c r="CR77" i="3"/>
  <c r="CQ77" i="3"/>
  <c r="CP77" i="3"/>
  <c r="CO77" i="3"/>
  <c r="CW77" i="3"/>
  <c r="CW17" i="3"/>
  <c r="CV17" i="3"/>
  <c r="CU17" i="3"/>
  <c r="CT17" i="3"/>
  <c r="CS17" i="3"/>
  <c r="CR17" i="3"/>
  <c r="CQ17" i="3"/>
  <c r="CP17" i="3"/>
  <c r="CO17" i="3"/>
  <c r="BM836" i="3"/>
  <c r="BL836" i="3"/>
  <c r="BK836" i="3"/>
  <c r="BJ836" i="3"/>
  <c r="BI836" i="3"/>
  <c r="BH836" i="3"/>
  <c r="BG836" i="3"/>
  <c r="BF836" i="3"/>
  <c r="BE836" i="3"/>
  <c r="BM768" i="3"/>
  <c r="BL768" i="3"/>
  <c r="BK768" i="3"/>
  <c r="BJ768" i="3"/>
  <c r="BI768" i="3"/>
  <c r="BH768" i="3"/>
  <c r="BG768" i="3"/>
  <c r="BF768" i="3"/>
  <c r="BE768" i="3"/>
  <c r="BL632" i="3"/>
  <c r="BK632" i="3"/>
  <c r="BJ632" i="3"/>
  <c r="BI632" i="3"/>
  <c r="BH632" i="3"/>
  <c r="BG632" i="3"/>
  <c r="BF632" i="3"/>
  <c r="BE632" i="3"/>
  <c r="BM632" i="3"/>
  <c r="CW102" i="3"/>
  <c r="CV102" i="3"/>
  <c r="CU102" i="3"/>
  <c r="CT102" i="3"/>
  <c r="CS102" i="3"/>
  <c r="CR102" i="3"/>
  <c r="CQ102" i="3"/>
  <c r="CP102" i="3"/>
  <c r="CO102" i="3"/>
  <c r="CW38" i="3"/>
  <c r="CV38" i="3"/>
  <c r="CU38" i="3"/>
  <c r="CT38" i="3"/>
  <c r="CS38" i="3"/>
  <c r="CR38" i="3"/>
  <c r="CQ38" i="3"/>
  <c r="CP38" i="3"/>
  <c r="CO38" i="3"/>
  <c r="BM853" i="3"/>
  <c r="BL853" i="3"/>
  <c r="BK853" i="3"/>
  <c r="BJ853" i="3"/>
  <c r="BI853" i="3"/>
  <c r="BH853" i="3"/>
  <c r="BG853" i="3"/>
  <c r="BF853" i="3"/>
  <c r="BE853" i="3"/>
  <c r="BM789" i="3"/>
  <c r="BL789" i="3"/>
  <c r="BK789" i="3"/>
  <c r="BJ789" i="3"/>
  <c r="BI789" i="3"/>
  <c r="BH789" i="3"/>
  <c r="BG789" i="3"/>
  <c r="BF789" i="3"/>
  <c r="BE789" i="3"/>
  <c r="BM663" i="3"/>
  <c r="BL663" i="3"/>
  <c r="BK663" i="3"/>
  <c r="BJ663" i="3"/>
  <c r="BI663" i="3"/>
  <c r="BH663" i="3"/>
  <c r="BG663" i="3"/>
  <c r="BF663" i="3"/>
  <c r="BE663" i="3"/>
  <c r="BM347" i="3"/>
  <c r="BL347" i="3"/>
  <c r="BK347" i="3"/>
  <c r="BJ347" i="3"/>
  <c r="BI347" i="3"/>
  <c r="BH347" i="3"/>
  <c r="BG347" i="3"/>
  <c r="BF347" i="3"/>
  <c r="BE347" i="3"/>
  <c r="BM657" i="3"/>
  <c r="BL657" i="3"/>
  <c r="BK657" i="3"/>
  <c r="BJ657" i="3"/>
  <c r="BI657" i="3"/>
  <c r="BH657" i="3"/>
  <c r="BG657" i="3"/>
  <c r="BF657" i="3"/>
  <c r="BE657" i="3"/>
  <c r="BM593" i="3"/>
  <c r="BL593" i="3"/>
  <c r="BK593" i="3"/>
  <c r="BJ593" i="3"/>
  <c r="BI593" i="3"/>
  <c r="BH593" i="3"/>
  <c r="BG593" i="3"/>
  <c r="BF593" i="3"/>
  <c r="BE593" i="3"/>
  <c r="BM532" i="3"/>
  <c r="BL532" i="3"/>
  <c r="BK532" i="3"/>
  <c r="BJ532" i="3"/>
  <c r="BI532" i="3"/>
  <c r="BH532" i="3"/>
  <c r="BG532" i="3"/>
  <c r="BF532" i="3"/>
  <c r="BE532" i="3"/>
  <c r="BM451" i="3"/>
  <c r="BL451" i="3"/>
  <c r="BK451" i="3"/>
  <c r="BJ451" i="3"/>
  <c r="BI451" i="3"/>
  <c r="BH451" i="3"/>
  <c r="BG451" i="3"/>
  <c r="BF451" i="3"/>
  <c r="BE451" i="3"/>
  <c r="BM770" i="3"/>
  <c r="BL770" i="3"/>
  <c r="BK770" i="3"/>
  <c r="BJ770" i="3"/>
  <c r="BI770" i="3"/>
  <c r="BH770" i="3"/>
  <c r="BG770" i="3"/>
  <c r="BF770" i="3"/>
  <c r="BE770" i="3"/>
  <c r="BM706" i="3"/>
  <c r="BL706" i="3"/>
  <c r="BK706" i="3"/>
  <c r="BJ706" i="3"/>
  <c r="BI706" i="3"/>
  <c r="BH706" i="3"/>
  <c r="BG706" i="3"/>
  <c r="BF706" i="3"/>
  <c r="BE706" i="3"/>
  <c r="BM642" i="3"/>
  <c r="BL642" i="3"/>
  <c r="BK642" i="3"/>
  <c r="BJ642" i="3"/>
  <c r="BI642" i="3"/>
  <c r="BH642" i="3"/>
  <c r="BG642" i="3"/>
  <c r="BF642" i="3"/>
  <c r="BE642" i="3"/>
  <c r="BM578" i="3"/>
  <c r="BL578" i="3"/>
  <c r="BK578" i="3"/>
  <c r="BJ578" i="3"/>
  <c r="BI578" i="3"/>
  <c r="BH578" i="3"/>
  <c r="BG578" i="3"/>
  <c r="BF578" i="3"/>
  <c r="BE578" i="3"/>
  <c r="BM502" i="3"/>
  <c r="BL502" i="3"/>
  <c r="BK502" i="3"/>
  <c r="BJ502" i="3"/>
  <c r="BI502" i="3"/>
  <c r="BH502" i="3"/>
  <c r="BG502" i="3"/>
  <c r="BF502" i="3"/>
  <c r="BE502" i="3"/>
  <c r="BK232" i="3"/>
  <c r="BJ232" i="3"/>
  <c r="BI232" i="3"/>
  <c r="BH232" i="3"/>
  <c r="BG232" i="3"/>
  <c r="BF232" i="3"/>
  <c r="BE232" i="3"/>
  <c r="BM232" i="3"/>
  <c r="BL232" i="3"/>
  <c r="BM747" i="3"/>
  <c r="BL747" i="3"/>
  <c r="BK747" i="3"/>
  <c r="BJ747" i="3"/>
  <c r="BI747" i="3"/>
  <c r="BH747" i="3"/>
  <c r="BG747" i="3"/>
  <c r="BF747" i="3"/>
  <c r="BE747" i="3"/>
  <c r="BM683" i="3"/>
  <c r="BL683" i="3"/>
  <c r="BK683" i="3"/>
  <c r="BJ683" i="3"/>
  <c r="BI683" i="3"/>
  <c r="BH683" i="3"/>
  <c r="BG683" i="3"/>
  <c r="BF683" i="3"/>
  <c r="BE683" i="3"/>
  <c r="BM555" i="3"/>
  <c r="BL555" i="3"/>
  <c r="BK555" i="3"/>
  <c r="BJ555" i="3"/>
  <c r="BI555" i="3"/>
  <c r="BH555" i="3"/>
  <c r="BG555" i="3"/>
  <c r="BF555" i="3"/>
  <c r="BE555" i="3"/>
  <c r="BM482" i="3"/>
  <c r="BL482" i="3"/>
  <c r="BK482" i="3"/>
  <c r="BJ482" i="3"/>
  <c r="BI482" i="3"/>
  <c r="BH482" i="3"/>
  <c r="BG482" i="3"/>
  <c r="BF482" i="3"/>
  <c r="BE482" i="3"/>
  <c r="BM243" i="3"/>
  <c r="BL243" i="3"/>
  <c r="BK243" i="3"/>
  <c r="BJ243" i="3"/>
  <c r="BI243" i="3"/>
  <c r="BH243" i="3"/>
  <c r="BG243" i="3"/>
  <c r="BF243" i="3"/>
  <c r="BE243" i="3"/>
  <c r="BM572" i="3"/>
  <c r="BL572" i="3"/>
  <c r="BK572" i="3"/>
  <c r="BJ572" i="3"/>
  <c r="BI572" i="3"/>
  <c r="BH572" i="3"/>
  <c r="BG572" i="3"/>
  <c r="BF572" i="3"/>
  <c r="BE572" i="3"/>
  <c r="BL499" i="3"/>
  <c r="BK499" i="3"/>
  <c r="BJ499" i="3"/>
  <c r="BI499" i="3"/>
  <c r="BH499" i="3"/>
  <c r="BG499" i="3"/>
  <c r="BF499" i="3"/>
  <c r="BE499" i="3"/>
  <c r="BM499" i="3"/>
  <c r="BM294" i="3"/>
  <c r="BL294" i="3"/>
  <c r="BK294" i="3"/>
  <c r="BJ294" i="3"/>
  <c r="BI294" i="3"/>
  <c r="BH294" i="3"/>
  <c r="BG294" i="3"/>
  <c r="BF294" i="3"/>
  <c r="BE294" i="3"/>
  <c r="BL733" i="3"/>
  <c r="BK733" i="3"/>
  <c r="BJ733" i="3"/>
  <c r="BI733" i="3"/>
  <c r="BH733" i="3"/>
  <c r="BG733" i="3"/>
  <c r="BF733" i="3"/>
  <c r="BE733" i="3"/>
  <c r="BM733" i="3"/>
  <c r="BL669" i="3"/>
  <c r="BK669" i="3"/>
  <c r="BJ669" i="3"/>
  <c r="BI669" i="3"/>
  <c r="BH669" i="3"/>
  <c r="BG669" i="3"/>
  <c r="BF669" i="3"/>
  <c r="BE669" i="3"/>
  <c r="BM669" i="3"/>
  <c r="BM605" i="3"/>
  <c r="BL605" i="3"/>
  <c r="BK605" i="3"/>
  <c r="BJ605" i="3"/>
  <c r="BI605" i="3"/>
  <c r="BH605" i="3"/>
  <c r="BG605" i="3"/>
  <c r="BF605" i="3"/>
  <c r="BE605" i="3"/>
  <c r="BM435" i="3"/>
  <c r="BL435" i="3"/>
  <c r="BK435" i="3"/>
  <c r="BJ435" i="3"/>
  <c r="BI435" i="3"/>
  <c r="BH435" i="3"/>
  <c r="BG435" i="3"/>
  <c r="BF435" i="3"/>
  <c r="BE435" i="3"/>
  <c r="BM710" i="3"/>
  <c r="BL710" i="3"/>
  <c r="BK710" i="3"/>
  <c r="BJ710" i="3"/>
  <c r="BI710" i="3"/>
  <c r="BH710" i="3"/>
  <c r="BG710" i="3"/>
  <c r="BF710" i="3"/>
  <c r="BE710" i="3"/>
  <c r="BM646" i="3"/>
  <c r="BL646" i="3"/>
  <c r="BK646" i="3"/>
  <c r="BJ646" i="3"/>
  <c r="BI646" i="3"/>
  <c r="BH646" i="3"/>
  <c r="BG646" i="3"/>
  <c r="BF646" i="3"/>
  <c r="BE646" i="3"/>
  <c r="BM582" i="3"/>
  <c r="BL582" i="3"/>
  <c r="BK582" i="3"/>
  <c r="BJ582" i="3"/>
  <c r="BI582" i="3"/>
  <c r="BH582" i="3"/>
  <c r="BG582" i="3"/>
  <c r="BF582" i="3"/>
  <c r="BE582" i="3"/>
  <c r="BH523" i="3"/>
  <c r="BG523" i="3"/>
  <c r="BF523" i="3"/>
  <c r="BE523" i="3"/>
  <c r="BM523" i="3"/>
  <c r="BL523" i="3"/>
  <c r="BK523" i="3"/>
  <c r="BJ523" i="3"/>
  <c r="BI523" i="3"/>
  <c r="BK388" i="3"/>
  <c r="BJ388" i="3"/>
  <c r="BI388" i="3"/>
  <c r="BH388" i="3"/>
  <c r="BG388" i="3"/>
  <c r="BF388" i="3"/>
  <c r="BE388" i="3"/>
  <c r="BM388" i="3"/>
  <c r="BL388" i="3"/>
  <c r="BM501" i="3"/>
  <c r="BL501" i="3"/>
  <c r="BK501" i="3"/>
  <c r="BJ501" i="3"/>
  <c r="BI501" i="3"/>
  <c r="BH501" i="3"/>
  <c r="BG501" i="3"/>
  <c r="BF501" i="3"/>
  <c r="BE501" i="3"/>
  <c r="BM437" i="3"/>
  <c r="BL437" i="3"/>
  <c r="BK437" i="3"/>
  <c r="BJ437" i="3"/>
  <c r="BI437" i="3"/>
  <c r="BH437" i="3"/>
  <c r="BG437" i="3"/>
  <c r="BF437" i="3"/>
  <c r="BE437" i="3"/>
  <c r="BM373" i="3"/>
  <c r="BL373" i="3"/>
  <c r="BK373" i="3"/>
  <c r="BJ373" i="3"/>
  <c r="BI373" i="3"/>
  <c r="BH373" i="3"/>
  <c r="BG373" i="3"/>
  <c r="BF373" i="3"/>
  <c r="BE373" i="3"/>
  <c r="BL303" i="3"/>
  <c r="BK303" i="3"/>
  <c r="BJ303" i="3"/>
  <c r="BI303" i="3"/>
  <c r="BH303" i="3"/>
  <c r="BG303" i="3"/>
  <c r="BF303" i="3"/>
  <c r="BE303" i="3"/>
  <c r="BM303" i="3"/>
  <c r="BM201" i="3"/>
  <c r="BL201" i="3"/>
  <c r="BK201" i="3"/>
  <c r="BJ201" i="3"/>
  <c r="BI201" i="3"/>
  <c r="BH201" i="3"/>
  <c r="BG201" i="3"/>
  <c r="BF201" i="3"/>
  <c r="BE201" i="3"/>
  <c r="BG23" i="3"/>
  <c r="BF23" i="3"/>
  <c r="BE23" i="3"/>
  <c r="BM23" i="3"/>
  <c r="BL23" i="3"/>
  <c r="BK23" i="3"/>
  <c r="BJ23" i="3"/>
  <c r="BI23" i="3"/>
  <c r="BH23" i="3"/>
  <c r="BM390" i="3"/>
  <c r="BL390" i="3"/>
  <c r="BK390" i="3"/>
  <c r="BJ390" i="3"/>
  <c r="BI390" i="3"/>
  <c r="BH390" i="3"/>
  <c r="BG390" i="3"/>
  <c r="BF390" i="3"/>
  <c r="BE390" i="3"/>
  <c r="BM320" i="3"/>
  <c r="BL320" i="3"/>
  <c r="BK320" i="3"/>
  <c r="BJ320" i="3"/>
  <c r="BI320" i="3"/>
  <c r="BH320" i="3"/>
  <c r="BG320" i="3"/>
  <c r="BF320" i="3"/>
  <c r="BE320" i="3"/>
  <c r="BM219" i="3"/>
  <c r="BL219" i="3"/>
  <c r="BK219" i="3"/>
  <c r="BJ219" i="3"/>
  <c r="BI219" i="3"/>
  <c r="BH219" i="3"/>
  <c r="BG219" i="3"/>
  <c r="BF219" i="3"/>
  <c r="BE219" i="3"/>
  <c r="BM39" i="3"/>
  <c r="BL39" i="3"/>
  <c r="BK39" i="3"/>
  <c r="BJ39" i="3"/>
  <c r="BI39" i="3"/>
  <c r="BH39" i="3"/>
  <c r="BG39" i="3"/>
  <c r="BF39" i="3"/>
  <c r="BE39" i="3"/>
  <c r="BM391" i="3"/>
  <c r="BL391" i="3"/>
  <c r="BK391" i="3"/>
  <c r="BJ391" i="3"/>
  <c r="BI391" i="3"/>
  <c r="BH391" i="3"/>
  <c r="BG391" i="3"/>
  <c r="BF391" i="3"/>
  <c r="BE391" i="3"/>
  <c r="BM327" i="3"/>
  <c r="BL327" i="3"/>
  <c r="BK327" i="3"/>
  <c r="BJ327" i="3"/>
  <c r="BI327" i="3"/>
  <c r="BH327" i="3"/>
  <c r="BG327" i="3"/>
  <c r="BF327" i="3"/>
  <c r="BE327" i="3"/>
  <c r="BM238" i="3"/>
  <c r="BL238" i="3"/>
  <c r="BK238" i="3"/>
  <c r="BJ238" i="3"/>
  <c r="BI238" i="3"/>
  <c r="BH238" i="3"/>
  <c r="BG238" i="3"/>
  <c r="BF238" i="3"/>
  <c r="BE238" i="3"/>
  <c r="BM75" i="3"/>
  <c r="BL75" i="3"/>
  <c r="BK75" i="3"/>
  <c r="BJ75" i="3"/>
  <c r="BI75" i="3"/>
  <c r="BH75" i="3"/>
  <c r="BG75" i="3"/>
  <c r="BF75" i="3"/>
  <c r="BE75" i="3"/>
  <c r="BM440" i="3"/>
  <c r="BL440" i="3"/>
  <c r="BK440" i="3"/>
  <c r="BJ440" i="3"/>
  <c r="BI440" i="3"/>
  <c r="BH440" i="3"/>
  <c r="BG440" i="3"/>
  <c r="BF440" i="3"/>
  <c r="BE440" i="3"/>
  <c r="BM376" i="3"/>
  <c r="BL376" i="3"/>
  <c r="BK376" i="3"/>
  <c r="BJ376" i="3"/>
  <c r="BI376" i="3"/>
  <c r="BH376" i="3"/>
  <c r="BG376" i="3"/>
  <c r="BF376" i="3"/>
  <c r="BE376" i="3"/>
  <c r="BM312" i="3"/>
  <c r="BL312" i="3"/>
  <c r="BK312" i="3"/>
  <c r="BJ312" i="3"/>
  <c r="BI312" i="3"/>
  <c r="BH312" i="3"/>
  <c r="BG312" i="3"/>
  <c r="BF312" i="3"/>
  <c r="BE312" i="3"/>
  <c r="BM192" i="3"/>
  <c r="BL192" i="3"/>
  <c r="BK192" i="3"/>
  <c r="BJ192" i="3"/>
  <c r="BI192" i="3"/>
  <c r="BH192" i="3"/>
  <c r="BG192" i="3"/>
  <c r="BF192" i="3"/>
  <c r="BE192" i="3"/>
  <c r="BM521" i="3"/>
  <c r="BL521" i="3"/>
  <c r="BK521" i="3"/>
  <c r="BJ521" i="3"/>
  <c r="BI521" i="3"/>
  <c r="BH521" i="3"/>
  <c r="BG521" i="3"/>
  <c r="BF521" i="3"/>
  <c r="BE521" i="3"/>
  <c r="BM457" i="3"/>
  <c r="BL457" i="3"/>
  <c r="BK457" i="3"/>
  <c r="BJ457" i="3"/>
  <c r="BI457" i="3"/>
  <c r="BH457" i="3"/>
  <c r="BG457" i="3"/>
  <c r="BF457" i="3"/>
  <c r="BE457" i="3"/>
  <c r="BM393" i="3"/>
  <c r="BL393" i="3"/>
  <c r="BK393" i="3"/>
  <c r="BJ393" i="3"/>
  <c r="BI393" i="3"/>
  <c r="BH393" i="3"/>
  <c r="BG393" i="3"/>
  <c r="BF393" i="3"/>
  <c r="BE393" i="3"/>
  <c r="BM329" i="3"/>
  <c r="BL329" i="3"/>
  <c r="BK329" i="3"/>
  <c r="BJ329" i="3"/>
  <c r="BI329" i="3"/>
  <c r="BH329" i="3"/>
  <c r="BG329" i="3"/>
  <c r="BF329" i="3"/>
  <c r="BE329" i="3"/>
  <c r="BL209" i="3"/>
  <c r="BK209" i="3"/>
  <c r="BJ209" i="3"/>
  <c r="BI209" i="3"/>
  <c r="BH209" i="3"/>
  <c r="BG209" i="3"/>
  <c r="BF209" i="3"/>
  <c r="BE209" i="3"/>
  <c r="BM209" i="3"/>
  <c r="BM474" i="3"/>
  <c r="BL474" i="3"/>
  <c r="BK474" i="3"/>
  <c r="BJ474" i="3"/>
  <c r="BI474" i="3"/>
  <c r="BH474" i="3"/>
  <c r="BG474" i="3"/>
  <c r="BF474" i="3"/>
  <c r="BE474" i="3"/>
  <c r="BM410" i="3"/>
  <c r="BL410" i="3"/>
  <c r="BK410" i="3"/>
  <c r="BJ410" i="3"/>
  <c r="BI410" i="3"/>
  <c r="BH410" i="3"/>
  <c r="BG410" i="3"/>
  <c r="BF410" i="3"/>
  <c r="BE410" i="3"/>
  <c r="BM346" i="3"/>
  <c r="BL346" i="3"/>
  <c r="BK346" i="3"/>
  <c r="BJ346" i="3"/>
  <c r="BI346" i="3"/>
  <c r="BH346" i="3"/>
  <c r="BG346" i="3"/>
  <c r="BF346" i="3"/>
  <c r="BE346" i="3"/>
  <c r="BM273" i="3"/>
  <c r="BL273" i="3"/>
  <c r="BK273" i="3"/>
  <c r="BJ273" i="3"/>
  <c r="BI273" i="3"/>
  <c r="BH273" i="3"/>
  <c r="BG273" i="3"/>
  <c r="BF273" i="3"/>
  <c r="BE273" i="3"/>
  <c r="BM124" i="3"/>
  <c r="BL124" i="3"/>
  <c r="BK124" i="3"/>
  <c r="BJ124" i="3"/>
  <c r="BI124" i="3"/>
  <c r="BH124" i="3"/>
  <c r="BG124" i="3"/>
  <c r="BF124" i="3"/>
  <c r="BE124" i="3"/>
  <c r="BL207" i="3"/>
  <c r="BK207" i="3"/>
  <c r="BJ207" i="3"/>
  <c r="BI207" i="3"/>
  <c r="BH207" i="3"/>
  <c r="BG207" i="3"/>
  <c r="BF207" i="3"/>
  <c r="BE207" i="3"/>
  <c r="BM207" i="3"/>
  <c r="BM127" i="3"/>
  <c r="BL127" i="3"/>
  <c r="BK127" i="3"/>
  <c r="BJ127" i="3"/>
  <c r="BI127" i="3"/>
  <c r="BH127" i="3"/>
  <c r="BG127" i="3"/>
  <c r="BF127" i="3"/>
  <c r="BE127" i="3"/>
  <c r="BL47" i="3"/>
  <c r="BK47" i="3"/>
  <c r="BJ47" i="3"/>
  <c r="BI47" i="3"/>
  <c r="BH47" i="3"/>
  <c r="BG47" i="3"/>
  <c r="BF47" i="3"/>
  <c r="BE47" i="3"/>
  <c r="BM47" i="3"/>
  <c r="BM250" i="3"/>
  <c r="BL250" i="3"/>
  <c r="BK250" i="3"/>
  <c r="BJ250" i="3"/>
  <c r="BI250" i="3"/>
  <c r="BH250" i="3"/>
  <c r="BG250" i="3"/>
  <c r="BF250" i="3"/>
  <c r="BE250" i="3"/>
  <c r="BM186" i="3"/>
  <c r="BL186" i="3"/>
  <c r="BK186" i="3"/>
  <c r="BJ186" i="3"/>
  <c r="BI186" i="3"/>
  <c r="BH186" i="3"/>
  <c r="BG186" i="3"/>
  <c r="BF186" i="3"/>
  <c r="BE186" i="3"/>
  <c r="BM308" i="3"/>
  <c r="BL308" i="3"/>
  <c r="BK308" i="3"/>
  <c r="BJ308" i="3"/>
  <c r="BI308" i="3"/>
  <c r="BH308" i="3"/>
  <c r="BG308" i="3"/>
  <c r="BF308" i="3"/>
  <c r="BE308" i="3"/>
  <c r="BM244" i="3"/>
  <c r="BL244" i="3"/>
  <c r="BK244" i="3"/>
  <c r="BJ244" i="3"/>
  <c r="BI244" i="3"/>
  <c r="BH244" i="3"/>
  <c r="BG244" i="3"/>
  <c r="BF244" i="3"/>
  <c r="BE244" i="3"/>
  <c r="BJ180" i="3"/>
  <c r="BI180" i="3"/>
  <c r="BH180" i="3"/>
  <c r="BG180" i="3"/>
  <c r="BF180" i="3"/>
  <c r="BE180" i="3"/>
  <c r="BM180" i="3"/>
  <c r="BL180" i="3"/>
  <c r="BK180" i="3"/>
  <c r="BK100" i="3"/>
  <c r="BJ100" i="3"/>
  <c r="BI100" i="3"/>
  <c r="BH100" i="3"/>
  <c r="BG100" i="3"/>
  <c r="BF100" i="3"/>
  <c r="BE100" i="3"/>
  <c r="BM100" i="3"/>
  <c r="BL100" i="3"/>
  <c r="BM317" i="3"/>
  <c r="BL317" i="3"/>
  <c r="BK317" i="3"/>
  <c r="BJ317" i="3"/>
  <c r="BI317" i="3"/>
  <c r="BH317" i="3"/>
  <c r="BG317" i="3"/>
  <c r="BF317" i="3"/>
  <c r="BE317" i="3"/>
  <c r="BM253" i="3"/>
  <c r="BL253" i="3"/>
  <c r="BK253" i="3"/>
  <c r="BJ253" i="3"/>
  <c r="BI253" i="3"/>
  <c r="BH253" i="3"/>
  <c r="BG253" i="3"/>
  <c r="BF253" i="3"/>
  <c r="BE253" i="3"/>
  <c r="BM111" i="3"/>
  <c r="BL111" i="3"/>
  <c r="BK111" i="3"/>
  <c r="BJ111" i="3"/>
  <c r="BI111" i="3"/>
  <c r="BH111" i="3"/>
  <c r="BG111" i="3"/>
  <c r="BF111" i="3"/>
  <c r="BE111" i="3"/>
  <c r="BM160" i="3"/>
  <c r="BL160" i="3"/>
  <c r="BK160" i="3"/>
  <c r="BJ160" i="3"/>
  <c r="BI160" i="3"/>
  <c r="BH160" i="3"/>
  <c r="BG160" i="3"/>
  <c r="BF160" i="3"/>
  <c r="BE160" i="3"/>
  <c r="BM32" i="3"/>
  <c r="BL32" i="3"/>
  <c r="BK32" i="3"/>
  <c r="BJ32" i="3"/>
  <c r="BI32" i="3"/>
  <c r="BH32" i="3"/>
  <c r="BG32" i="3"/>
  <c r="BF32" i="3"/>
  <c r="BE32" i="3"/>
  <c r="BM90" i="3"/>
  <c r="BL90" i="3"/>
  <c r="BK90" i="3"/>
  <c r="BJ90" i="3"/>
  <c r="BI90" i="3"/>
  <c r="BH90" i="3"/>
  <c r="BG90" i="3"/>
  <c r="BF90" i="3"/>
  <c r="BE90" i="3"/>
  <c r="BM26" i="3"/>
  <c r="BL26" i="3"/>
  <c r="BK26" i="3"/>
  <c r="BJ26" i="3"/>
  <c r="BI26" i="3"/>
  <c r="BH26" i="3"/>
  <c r="BG26" i="3"/>
  <c r="BF26" i="3"/>
  <c r="BE26" i="3"/>
  <c r="CW8" i="3"/>
  <c r="CS8" i="3"/>
  <c r="CR8" i="3"/>
  <c r="CQ8" i="3"/>
  <c r="CP8" i="3"/>
  <c r="CO8" i="3"/>
  <c r="CV8" i="3"/>
  <c r="CU8" i="3"/>
  <c r="CT8" i="3"/>
  <c r="H28" i="3"/>
  <c r="AC28" i="3"/>
  <c r="AC871" i="3"/>
  <c r="J871" i="3"/>
  <c r="AC127" i="3"/>
  <c r="H127" i="3"/>
  <c r="AC164" i="3"/>
  <c r="H164" i="3"/>
  <c r="AC141" i="3"/>
  <c r="H141" i="3"/>
  <c r="AC155" i="3"/>
  <c r="H155" i="3"/>
  <c r="AC879" i="3"/>
  <c r="K879" i="3"/>
  <c r="CF81" i="3"/>
  <c r="CE81" i="3"/>
  <c r="CD81" i="3"/>
  <c r="CC81" i="3"/>
  <c r="CB81" i="3"/>
  <c r="CA81" i="3"/>
  <c r="BZ81" i="3"/>
  <c r="BY81" i="3"/>
  <c r="BX81" i="3"/>
  <c r="CF28" i="3"/>
  <c r="CE28" i="3"/>
  <c r="CD28" i="3"/>
  <c r="CC28" i="3"/>
  <c r="CB28" i="3"/>
  <c r="CA28" i="3"/>
  <c r="BZ28" i="3"/>
  <c r="BY28" i="3"/>
  <c r="BX28" i="3"/>
  <c r="AT632" i="3"/>
  <c r="AS632" i="3"/>
  <c r="AR632" i="3"/>
  <c r="AQ632" i="3"/>
  <c r="AP632" i="3"/>
  <c r="AO632" i="3"/>
  <c r="AN632" i="3"/>
  <c r="AM632" i="3"/>
  <c r="AL632" i="3"/>
  <c r="AT881" i="3"/>
  <c r="AS881" i="3"/>
  <c r="AR881" i="3"/>
  <c r="AQ881" i="3"/>
  <c r="AP881" i="3"/>
  <c r="AO881" i="3"/>
  <c r="AN881" i="3"/>
  <c r="AM881" i="3"/>
  <c r="AL881" i="3"/>
  <c r="AT445" i="3"/>
  <c r="AS445" i="3"/>
  <c r="AR445" i="3"/>
  <c r="AQ445" i="3"/>
  <c r="AP445" i="3"/>
  <c r="AO445" i="3"/>
  <c r="AN445" i="3"/>
  <c r="AM445" i="3"/>
  <c r="AL445" i="3"/>
  <c r="AT797" i="3"/>
  <c r="AS797" i="3"/>
  <c r="AR797" i="3"/>
  <c r="AQ797" i="3"/>
  <c r="AP797" i="3"/>
  <c r="AO797" i="3"/>
  <c r="AN797" i="3"/>
  <c r="AM797" i="3"/>
  <c r="AL797" i="3"/>
  <c r="AT327" i="3"/>
  <c r="AS327" i="3"/>
  <c r="AR327" i="3"/>
  <c r="AQ327" i="3"/>
  <c r="AP327" i="3"/>
  <c r="AO327" i="3"/>
  <c r="AN327" i="3"/>
  <c r="AM327" i="3"/>
  <c r="AL327" i="3"/>
  <c r="AT490" i="3"/>
  <c r="AS490" i="3"/>
  <c r="AR490" i="3"/>
  <c r="AQ490" i="3"/>
  <c r="AP490" i="3"/>
  <c r="AO490" i="3"/>
  <c r="AN490" i="3"/>
  <c r="AM490" i="3"/>
  <c r="AL490" i="3"/>
  <c r="AT589" i="3"/>
  <c r="AS589" i="3"/>
  <c r="AR589" i="3"/>
  <c r="AQ589" i="3"/>
  <c r="AP589" i="3"/>
  <c r="AO589" i="3"/>
  <c r="AN589" i="3"/>
  <c r="AM589" i="3"/>
  <c r="AL589" i="3"/>
  <c r="AT436" i="3"/>
  <c r="AS436" i="3"/>
  <c r="AR436" i="3"/>
  <c r="AQ436" i="3"/>
  <c r="AP436" i="3"/>
  <c r="AO436" i="3"/>
  <c r="AN436" i="3"/>
  <c r="AM436" i="3"/>
  <c r="AL436" i="3"/>
  <c r="AS359" i="3"/>
  <c r="AR359" i="3"/>
  <c r="AT359" i="3"/>
  <c r="AQ359" i="3"/>
  <c r="AP359" i="3"/>
  <c r="AO359" i="3"/>
  <c r="AN359" i="3"/>
  <c r="AM359" i="3"/>
  <c r="AL359" i="3"/>
  <c r="AT300" i="3"/>
  <c r="AS300" i="3"/>
  <c r="AR300" i="3"/>
  <c r="AQ300" i="3"/>
  <c r="AP300" i="3"/>
  <c r="AO300" i="3"/>
  <c r="AN300" i="3"/>
  <c r="AM300" i="3"/>
  <c r="AL300" i="3"/>
  <c r="AT209" i="3"/>
  <c r="AS209" i="3"/>
  <c r="AR209" i="3"/>
  <c r="AQ209" i="3"/>
  <c r="AP209" i="3"/>
  <c r="AO209" i="3"/>
  <c r="AN209" i="3"/>
  <c r="AM209" i="3"/>
  <c r="AL209" i="3"/>
  <c r="BM567" i="3"/>
  <c r="BL567" i="3"/>
  <c r="BK567" i="3"/>
  <c r="BJ567" i="3"/>
  <c r="BI567" i="3"/>
  <c r="BH567" i="3"/>
  <c r="BG567" i="3"/>
  <c r="BF567" i="3"/>
  <c r="BE567" i="3"/>
  <c r="H103" i="3"/>
  <c r="AC103" i="3"/>
  <c r="CF26" i="3"/>
  <c r="CE26" i="3"/>
  <c r="CD26" i="3"/>
  <c r="CC26" i="3"/>
  <c r="CB26" i="3"/>
  <c r="CA26" i="3"/>
  <c r="BZ26" i="3"/>
  <c r="BY26" i="3"/>
  <c r="BX26" i="3"/>
  <c r="CF89" i="3"/>
  <c r="CE89" i="3"/>
  <c r="CD89" i="3"/>
  <c r="CC89" i="3"/>
  <c r="CB89" i="3"/>
  <c r="CA89" i="3"/>
  <c r="BZ89" i="3"/>
  <c r="BY89" i="3"/>
  <c r="BX89" i="3"/>
  <c r="CD115" i="3"/>
  <c r="CC115" i="3"/>
  <c r="CB115" i="3"/>
  <c r="CA115" i="3"/>
  <c r="BZ115" i="3"/>
  <c r="BY115" i="3"/>
  <c r="BX115" i="3"/>
  <c r="CF115" i="3"/>
  <c r="CE115" i="3"/>
  <c r="CF116" i="3"/>
  <c r="CE116" i="3"/>
  <c r="CD116" i="3"/>
  <c r="CC116" i="3"/>
  <c r="CB116" i="3"/>
  <c r="CA116" i="3"/>
  <c r="BZ116" i="3"/>
  <c r="BY116" i="3"/>
  <c r="BX116" i="3"/>
  <c r="CF101" i="3"/>
  <c r="CE101" i="3"/>
  <c r="CD101" i="3"/>
  <c r="CC101" i="3"/>
  <c r="CB101" i="3"/>
  <c r="CA101" i="3"/>
  <c r="BZ101" i="3"/>
  <c r="BY101" i="3"/>
  <c r="BX101" i="3"/>
  <c r="CF87" i="3"/>
  <c r="CE87" i="3"/>
  <c r="CD87" i="3"/>
  <c r="CC87" i="3"/>
  <c r="CB87" i="3"/>
  <c r="CA87" i="3"/>
  <c r="BZ87" i="3"/>
  <c r="BY87" i="3"/>
  <c r="BX87" i="3"/>
  <c r="CF64" i="3"/>
  <c r="CE64" i="3"/>
  <c r="CD64" i="3"/>
  <c r="CC64" i="3"/>
  <c r="CB64" i="3"/>
  <c r="CA64" i="3"/>
  <c r="BZ64" i="3"/>
  <c r="BY64" i="3"/>
  <c r="BX64" i="3"/>
  <c r="AT560" i="3"/>
  <c r="AS560" i="3"/>
  <c r="AR560" i="3"/>
  <c r="AQ560" i="3"/>
  <c r="AP560" i="3"/>
  <c r="AO560" i="3"/>
  <c r="AN560" i="3"/>
  <c r="AM560" i="3"/>
  <c r="AL560" i="3"/>
  <c r="AT802" i="3"/>
  <c r="AS802" i="3"/>
  <c r="AR802" i="3"/>
  <c r="AQ802" i="3"/>
  <c r="AP802" i="3"/>
  <c r="AO802" i="3"/>
  <c r="AN802" i="3"/>
  <c r="AM802" i="3"/>
  <c r="AL802" i="3"/>
  <c r="AT756" i="3"/>
  <c r="AS756" i="3"/>
  <c r="AR756" i="3"/>
  <c r="AQ756" i="3"/>
  <c r="AP756" i="3"/>
  <c r="AO756" i="3"/>
  <c r="AN756" i="3"/>
  <c r="AM756" i="3"/>
  <c r="AL756" i="3"/>
  <c r="AT708" i="3"/>
  <c r="AS708" i="3"/>
  <c r="AR708" i="3"/>
  <c r="AQ708" i="3"/>
  <c r="AP708" i="3"/>
  <c r="AO708" i="3"/>
  <c r="AN708" i="3"/>
  <c r="AM708" i="3"/>
  <c r="AL708" i="3"/>
  <c r="AT604" i="3"/>
  <c r="AS604" i="3"/>
  <c r="AR604" i="3"/>
  <c r="AQ604" i="3"/>
  <c r="AP604" i="3"/>
  <c r="AO604" i="3"/>
  <c r="AN604" i="3"/>
  <c r="AM604" i="3"/>
  <c r="AL604" i="3"/>
  <c r="AT864" i="3"/>
  <c r="AS864" i="3"/>
  <c r="AR864" i="3"/>
  <c r="AQ864" i="3"/>
  <c r="AP864" i="3"/>
  <c r="AO864" i="3"/>
  <c r="AN864" i="3"/>
  <c r="AM864" i="3"/>
  <c r="AL864" i="3"/>
  <c r="AT800" i="3"/>
  <c r="AS800" i="3"/>
  <c r="AR800" i="3"/>
  <c r="AQ800" i="3"/>
  <c r="AP800" i="3"/>
  <c r="AO800" i="3"/>
  <c r="AN800" i="3"/>
  <c r="AM800" i="3"/>
  <c r="AL800" i="3"/>
  <c r="AP888" i="3"/>
  <c r="AO888" i="3"/>
  <c r="AN888" i="3"/>
  <c r="AM888" i="3"/>
  <c r="AL888" i="3"/>
  <c r="AT888" i="3"/>
  <c r="AS888" i="3"/>
  <c r="AR888" i="3"/>
  <c r="AQ888" i="3"/>
  <c r="AT870" i="3"/>
  <c r="AS870" i="3"/>
  <c r="AR870" i="3"/>
  <c r="AQ870" i="3"/>
  <c r="AP870" i="3"/>
  <c r="AO870" i="3"/>
  <c r="AN870" i="3"/>
  <c r="AM870" i="3"/>
  <c r="AL870" i="3"/>
  <c r="AT835" i="3"/>
  <c r="AS835" i="3"/>
  <c r="AR835" i="3"/>
  <c r="AQ835" i="3"/>
  <c r="AP835" i="3"/>
  <c r="AO835" i="3"/>
  <c r="AN835" i="3"/>
  <c r="AM835" i="3"/>
  <c r="AL835" i="3"/>
  <c r="AT787" i="3"/>
  <c r="AS787" i="3"/>
  <c r="AR787" i="3"/>
  <c r="AQ787" i="3"/>
  <c r="AP787" i="3"/>
  <c r="AO787" i="3"/>
  <c r="AN787" i="3"/>
  <c r="AM787" i="3"/>
  <c r="AL787" i="3"/>
  <c r="AT755" i="3"/>
  <c r="AS755" i="3"/>
  <c r="AR755" i="3"/>
  <c r="AQ755" i="3"/>
  <c r="AP755" i="3"/>
  <c r="AO755" i="3"/>
  <c r="AN755" i="3"/>
  <c r="AM755" i="3"/>
  <c r="AL755" i="3"/>
  <c r="AT723" i="3"/>
  <c r="AS723" i="3"/>
  <c r="AR723" i="3"/>
  <c r="AQ723" i="3"/>
  <c r="AP723" i="3"/>
  <c r="AO723" i="3"/>
  <c r="AN723" i="3"/>
  <c r="AM723" i="3"/>
  <c r="AL723" i="3"/>
  <c r="AT553" i="3"/>
  <c r="AS553" i="3"/>
  <c r="AR553" i="3"/>
  <c r="AQ553" i="3"/>
  <c r="AP553" i="3"/>
  <c r="AO553" i="3"/>
  <c r="AN553" i="3"/>
  <c r="AM553" i="3"/>
  <c r="AL553" i="3"/>
  <c r="AT689" i="3"/>
  <c r="AS689" i="3"/>
  <c r="AR689" i="3"/>
  <c r="AQ689" i="3"/>
  <c r="AP689" i="3"/>
  <c r="AO689" i="3"/>
  <c r="AN689" i="3"/>
  <c r="AM689" i="3"/>
  <c r="AL689" i="3"/>
  <c r="AS542" i="3"/>
  <c r="AR542" i="3"/>
  <c r="AQ542" i="3"/>
  <c r="AP542" i="3"/>
  <c r="AO542" i="3"/>
  <c r="AN542" i="3"/>
  <c r="AM542" i="3"/>
  <c r="AL542" i="3"/>
  <c r="AT542" i="3"/>
  <c r="AP528" i="3"/>
  <c r="AO528" i="3"/>
  <c r="AN528" i="3"/>
  <c r="AM528" i="3"/>
  <c r="AL528" i="3"/>
  <c r="AT528" i="3"/>
  <c r="AS528" i="3"/>
  <c r="AR528" i="3"/>
  <c r="AQ528" i="3"/>
  <c r="AT434" i="3"/>
  <c r="AS434" i="3"/>
  <c r="AR434" i="3"/>
  <c r="AQ434" i="3"/>
  <c r="AP434" i="3"/>
  <c r="AO434" i="3"/>
  <c r="AN434" i="3"/>
  <c r="AM434" i="3"/>
  <c r="AL434" i="3"/>
  <c r="AT675" i="3"/>
  <c r="AS675" i="3"/>
  <c r="AR675" i="3"/>
  <c r="AQ675" i="3"/>
  <c r="AP675" i="3"/>
  <c r="AO675" i="3"/>
  <c r="AN675" i="3"/>
  <c r="AM675" i="3"/>
  <c r="AL675" i="3"/>
  <c r="AT643" i="3"/>
  <c r="AS643" i="3"/>
  <c r="AR643" i="3"/>
  <c r="AQ643" i="3"/>
  <c r="AP643" i="3"/>
  <c r="AO643" i="3"/>
  <c r="AN643" i="3"/>
  <c r="AM643" i="3"/>
  <c r="AL643" i="3"/>
  <c r="AT563" i="3"/>
  <c r="AS563" i="3"/>
  <c r="AR563" i="3"/>
  <c r="AQ563" i="3"/>
  <c r="AP563" i="3"/>
  <c r="AO563" i="3"/>
  <c r="AN563" i="3"/>
  <c r="AM563" i="3"/>
  <c r="AL563" i="3"/>
  <c r="AT310" i="3"/>
  <c r="AS310" i="3"/>
  <c r="AR310" i="3"/>
  <c r="AQ310" i="3"/>
  <c r="AP310" i="3"/>
  <c r="AO310" i="3"/>
  <c r="AN310" i="3"/>
  <c r="AM310" i="3"/>
  <c r="AL310" i="3"/>
  <c r="AT545" i="3"/>
  <c r="AS545" i="3"/>
  <c r="AR545" i="3"/>
  <c r="AQ545" i="3"/>
  <c r="AP545" i="3"/>
  <c r="AO545" i="3"/>
  <c r="AN545" i="3"/>
  <c r="AM545" i="3"/>
  <c r="AL545" i="3"/>
  <c r="AT325" i="3"/>
  <c r="AS325" i="3"/>
  <c r="AR325" i="3"/>
  <c r="AQ325" i="3"/>
  <c r="AP325" i="3"/>
  <c r="AO325" i="3"/>
  <c r="AN325" i="3"/>
  <c r="AM325" i="3"/>
  <c r="AL325" i="3"/>
  <c r="AQ302" i="3"/>
  <c r="AP302" i="3"/>
  <c r="AO302" i="3"/>
  <c r="AN302" i="3"/>
  <c r="AM302" i="3"/>
  <c r="AL302" i="3"/>
  <c r="AT302" i="3"/>
  <c r="AS302" i="3"/>
  <c r="AR302" i="3"/>
  <c r="AT501" i="3"/>
  <c r="AS501" i="3"/>
  <c r="AR501" i="3"/>
  <c r="AQ501" i="3"/>
  <c r="AP501" i="3"/>
  <c r="AO501" i="3"/>
  <c r="AN501" i="3"/>
  <c r="AM501" i="3"/>
  <c r="AL501" i="3"/>
  <c r="AT452" i="3"/>
  <c r="AS452" i="3"/>
  <c r="AR452" i="3"/>
  <c r="AQ452" i="3"/>
  <c r="AP452" i="3"/>
  <c r="AO452" i="3"/>
  <c r="AN452" i="3"/>
  <c r="AM452" i="3"/>
  <c r="AL452" i="3"/>
  <c r="AT365" i="3"/>
  <c r="AS365" i="3"/>
  <c r="AR365" i="3"/>
  <c r="AQ365" i="3"/>
  <c r="AP365" i="3"/>
  <c r="AO365" i="3"/>
  <c r="AN365" i="3"/>
  <c r="AM365" i="3"/>
  <c r="AL365" i="3"/>
  <c r="AT332" i="3"/>
  <c r="AS332" i="3"/>
  <c r="AR332" i="3"/>
  <c r="AQ332" i="3"/>
  <c r="AP332" i="3"/>
  <c r="AO332" i="3"/>
  <c r="AN332" i="3"/>
  <c r="AM332" i="3"/>
  <c r="AL332" i="3"/>
  <c r="AT304" i="3"/>
  <c r="AS304" i="3"/>
  <c r="AR304" i="3"/>
  <c r="AQ304" i="3"/>
  <c r="AP304" i="3"/>
  <c r="AO304" i="3"/>
  <c r="AN304" i="3"/>
  <c r="AM304" i="3"/>
  <c r="AL304" i="3"/>
  <c r="AT407" i="3"/>
  <c r="AS407" i="3"/>
  <c r="AR407" i="3"/>
  <c r="AQ407" i="3"/>
  <c r="AP407" i="3"/>
  <c r="AO407" i="3"/>
  <c r="AN407" i="3"/>
  <c r="AM407" i="3"/>
  <c r="AL407" i="3"/>
  <c r="AR261" i="3"/>
  <c r="AQ261" i="3"/>
  <c r="AP261" i="3"/>
  <c r="AO261" i="3"/>
  <c r="AN261" i="3"/>
  <c r="AM261" i="3"/>
  <c r="AL261" i="3"/>
  <c r="AT261" i="3"/>
  <c r="AS261" i="3"/>
  <c r="AT260" i="3"/>
  <c r="AS260" i="3"/>
  <c r="AR260" i="3"/>
  <c r="AQ260" i="3"/>
  <c r="AP260" i="3"/>
  <c r="AO260" i="3"/>
  <c r="AN260" i="3"/>
  <c r="AM260" i="3"/>
  <c r="AL260" i="3"/>
  <c r="AT248" i="3"/>
  <c r="AS248" i="3"/>
  <c r="AR248" i="3"/>
  <c r="AQ248" i="3"/>
  <c r="AP248" i="3"/>
  <c r="AO248" i="3"/>
  <c r="AN248" i="3"/>
  <c r="AM248" i="3"/>
  <c r="AL248" i="3"/>
  <c r="AT200" i="3"/>
  <c r="AS200" i="3"/>
  <c r="AR200" i="3"/>
  <c r="AQ200" i="3"/>
  <c r="AP200" i="3"/>
  <c r="AO200" i="3"/>
  <c r="AN200" i="3"/>
  <c r="AM200" i="3"/>
  <c r="AL200" i="3"/>
  <c r="AT168" i="3"/>
  <c r="AS168" i="3"/>
  <c r="AR168" i="3"/>
  <c r="AQ168" i="3"/>
  <c r="AP168" i="3"/>
  <c r="AO168" i="3"/>
  <c r="AN168" i="3"/>
  <c r="AM168" i="3"/>
  <c r="AL168" i="3"/>
  <c r="AT136" i="3"/>
  <c r="AS136" i="3"/>
  <c r="AR136" i="3"/>
  <c r="AQ136" i="3"/>
  <c r="AP136" i="3"/>
  <c r="AO136" i="3"/>
  <c r="AN136" i="3"/>
  <c r="AM136" i="3"/>
  <c r="AL136" i="3"/>
  <c r="AT104" i="3"/>
  <c r="AS104" i="3"/>
  <c r="AR104" i="3"/>
  <c r="AQ104" i="3"/>
  <c r="AP104" i="3"/>
  <c r="AO104" i="3"/>
  <c r="AN104" i="3"/>
  <c r="AM104" i="3"/>
  <c r="AL104" i="3"/>
  <c r="AT56" i="3"/>
  <c r="AS56" i="3"/>
  <c r="AR56" i="3"/>
  <c r="AQ56" i="3"/>
  <c r="AP56" i="3"/>
  <c r="AO56" i="3"/>
  <c r="AN56" i="3"/>
  <c r="AM56" i="3"/>
  <c r="AL56" i="3"/>
  <c r="AT247" i="3"/>
  <c r="AS247" i="3"/>
  <c r="AR247" i="3"/>
  <c r="AQ247" i="3"/>
  <c r="AP247" i="3"/>
  <c r="AO247" i="3"/>
  <c r="AN247" i="3"/>
  <c r="AM247" i="3"/>
  <c r="AL247" i="3"/>
  <c r="AT215" i="3"/>
  <c r="AS215" i="3"/>
  <c r="AR215" i="3"/>
  <c r="AQ215" i="3"/>
  <c r="AP215" i="3"/>
  <c r="AO215" i="3"/>
  <c r="AN215" i="3"/>
  <c r="AM215" i="3"/>
  <c r="AL215" i="3"/>
  <c r="AT183" i="3"/>
  <c r="AS183" i="3"/>
  <c r="AR183" i="3"/>
  <c r="AQ183" i="3"/>
  <c r="AP183" i="3"/>
  <c r="AO183" i="3"/>
  <c r="AN183" i="3"/>
  <c r="AM183" i="3"/>
  <c r="AL183" i="3"/>
  <c r="AT151" i="3"/>
  <c r="AS151" i="3"/>
  <c r="AR151" i="3"/>
  <c r="AQ151" i="3"/>
  <c r="AP151" i="3"/>
  <c r="AO151" i="3"/>
  <c r="AN151" i="3"/>
  <c r="AM151" i="3"/>
  <c r="AL151" i="3"/>
  <c r="AT119" i="3"/>
  <c r="AS119" i="3"/>
  <c r="AR119" i="3"/>
  <c r="AQ119" i="3"/>
  <c r="AP119" i="3"/>
  <c r="AO119" i="3"/>
  <c r="AN119" i="3"/>
  <c r="AM119" i="3"/>
  <c r="AL119" i="3"/>
  <c r="CF7" i="3"/>
  <c r="CE7" i="3"/>
  <c r="CD7" i="3"/>
  <c r="CC7" i="3"/>
  <c r="CB7" i="3"/>
  <c r="CA7" i="3"/>
  <c r="BZ7" i="3"/>
  <c r="BY7" i="3"/>
  <c r="BX7" i="3"/>
  <c r="AT59" i="3"/>
  <c r="AS59" i="3"/>
  <c r="AR59" i="3"/>
  <c r="AQ59" i="3"/>
  <c r="AP59" i="3"/>
  <c r="AO59" i="3"/>
  <c r="AN59" i="3"/>
  <c r="AM59" i="3"/>
  <c r="AL59" i="3"/>
  <c r="AT27" i="3"/>
  <c r="AS27" i="3"/>
  <c r="AR27" i="3"/>
  <c r="AQ27" i="3"/>
  <c r="AP27" i="3"/>
  <c r="AO27" i="3"/>
  <c r="AN27" i="3"/>
  <c r="AM27" i="3"/>
  <c r="AL27" i="3"/>
  <c r="AC90" i="3"/>
  <c r="H90" i="3"/>
  <c r="BM807" i="3"/>
  <c r="BL807" i="3"/>
  <c r="BK807" i="3"/>
  <c r="BJ807" i="3"/>
  <c r="BI807" i="3"/>
  <c r="BH807" i="3"/>
  <c r="BG807" i="3"/>
  <c r="BF807" i="3"/>
  <c r="BE807" i="3"/>
  <c r="BM798" i="3"/>
  <c r="BL798" i="3"/>
  <c r="BK798" i="3"/>
  <c r="BJ798" i="3"/>
  <c r="BI798" i="3"/>
  <c r="BH798" i="3"/>
  <c r="BG798" i="3"/>
  <c r="BF798" i="3"/>
  <c r="BE798" i="3"/>
  <c r="BM759" i="3"/>
  <c r="BL759" i="3"/>
  <c r="BK759" i="3"/>
  <c r="BJ759" i="3"/>
  <c r="BI759" i="3"/>
  <c r="BH759" i="3"/>
  <c r="BG759" i="3"/>
  <c r="BF759" i="3"/>
  <c r="BE759" i="3"/>
  <c r="BJ592" i="3"/>
  <c r="BI592" i="3"/>
  <c r="BH592" i="3"/>
  <c r="BG592" i="3"/>
  <c r="BF592" i="3"/>
  <c r="BE592" i="3"/>
  <c r="BM592" i="3"/>
  <c r="BL592" i="3"/>
  <c r="BK592" i="3"/>
  <c r="CW79" i="3"/>
  <c r="CV79" i="3"/>
  <c r="CU79" i="3"/>
  <c r="CT79" i="3"/>
  <c r="CS79" i="3"/>
  <c r="CR79" i="3"/>
  <c r="CQ79" i="3"/>
  <c r="CP79" i="3"/>
  <c r="CO79" i="3"/>
  <c r="BM728" i="3"/>
  <c r="BL728" i="3"/>
  <c r="BK728" i="3"/>
  <c r="BJ728" i="3"/>
  <c r="BI728" i="3"/>
  <c r="BH728" i="3"/>
  <c r="BG728" i="3"/>
  <c r="BF728" i="3"/>
  <c r="BE728" i="3"/>
  <c r="CW90" i="3"/>
  <c r="CV90" i="3"/>
  <c r="CU90" i="3"/>
  <c r="CT90" i="3"/>
  <c r="CS90" i="3"/>
  <c r="CR90" i="3"/>
  <c r="CQ90" i="3"/>
  <c r="CP90" i="3"/>
  <c r="CO90" i="3"/>
  <c r="BM833" i="3"/>
  <c r="BL833" i="3"/>
  <c r="BK833" i="3"/>
  <c r="BJ833" i="3"/>
  <c r="BI833" i="3"/>
  <c r="BH833" i="3"/>
  <c r="BG833" i="3"/>
  <c r="BF833" i="3"/>
  <c r="BE833" i="3"/>
  <c r="CW27" i="3"/>
  <c r="CV27" i="3"/>
  <c r="CU27" i="3"/>
  <c r="CT27" i="3"/>
  <c r="CS27" i="3"/>
  <c r="CR27" i="3"/>
  <c r="CQ27" i="3"/>
  <c r="CP27" i="3"/>
  <c r="CO27" i="3"/>
  <c r="BM802" i="3"/>
  <c r="BL802" i="3"/>
  <c r="BK802" i="3"/>
  <c r="BJ802" i="3"/>
  <c r="BI802" i="3"/>
  <c r="BH802" i="3"/>
  <c r="BG802" i="3"/>
  <c r="BF802" i="3"/>
  <c r="BE802" i="3"/>
  <c r="BM488" i="3"/>
  <c r="BL488" i="3"/>
  <c r="BK488" i="3"/>
  <c r="BJ488" i="3"/>
  <c r="BI488" i="3"/>
  <c r="BH488" i="3"/>
  <c r="BG488" i="3"/>
  <c r="BF488" i="3"/>
  <c r="BE488" i="3"/>
  <c r="BM859" i="3"/>
  <c r="BL859" i="3"/>
  <c r="BK859" i="3"/>
  <c r="BJ859" i="3"/>
  <c r="BI859" i="3"/>
  <c r="BH859" i="3"/>
  <c r="BG859" i="3"/>
  <c r="BF859" i="3"/>
  <c r="BE859" i="3"/>
  <c r="BM672" i="3"/>
  <c r="BL672" i="3"/>
  <c r="BK672" i="3"/>
  <c r="BJ672" i="3"/>
  <c r="BI672" i="3"/>
  <c r="BH672" i="3"/>
  <c r="BG672" i="3"/>
  <c r="BF672" i="3"/>
  <c r="BE672" i="3"/>
  <c r="CW69" i="3"/>
  <c r="CV69" i="3"/>
  <c r="CU69" i="3"/>
  <c r="CT69" i="3"/>
  <c r="CS69" i="3"/>
  <c r="CR69" i="3"/>
  <c r="CQ69" i="3"/>
  <c r="CP69" i="3"/>
  <c r="CO69" i="3"/>
  <c r="BM828" i="3"/>
  <c r="BL828" i="3"/>
  <c r="BK828" i="3"/>
  <c r="BJ828" i="3"/>
  <c r="BI828" i="3"/>
  <c r="BH828" i="3"/>
  <c r="BG828" i="3"/>
  <c r="BF828" i="3"/>
  <c r="BE828" i="3"/>
  <c r="CW94" i="3"/>
  <c r="CV94" i="3"/>
  <c r="CU94" i="3"/>
  <c r="CT94" i="3"/>
  <c r="CS94" i="3"/>
  <c r="CR94" i="3"/>
  <c r="CQ94" i="3"/>
  <c r="CP94" i="3"/>
  <c r="CO94" i="3"/>
  <c r="BM845" i="3"/>
  <c r="BL845" i="3"/>
  <c r="BK845" i="3"/>
  <c r="BJ845" i="3"/>
  <c r="BI845" i="3"/>
  <c r="BH845" i="3"/>
  <c r="BG845" i="3"/>
  <c r="BF845" i="3"/>
  <c r="BE845" i="3"/>
  <c r="BG656" i="3"/>
  <c r="BF656" i="3"/>
  <c r="BE656" i="3"/>
  <c r="BM656" i="3"/>
  <c r="BL656" i="3"/>
  <c r="BK656" i="3"/>
  <c r="BJ656" i="3"/>
  <c r="BI656" i="3"/>
  <c r="BH656" i="3"/>
  <c r="BM649" i="3"/>
  <c r="BL649" i="3"/>
  <c r="BK649" i="3"/>
  <c r="BJ649" i="3"/>
  <c r="BI649" i="3"/>
  <c r="BH649" i="3"/>
  <c r="BG649" i="3"/>
  <c r="BF649" i="3"/>
  <c r="BE649" i="3"/>
  <c r="BM419" i="3"/>
  <c r="BL419" i="3"/>
  <c r="BK419" i="3"/>
  <c r="BJ419" i="3"/>
  <c r="BI419" i="3"/>
  <c r="BH419" i="3"/>
  <c r="BG419" i="3"/>
  <c r="BF419" i="3"/>
  <c r="BE419" i="3"/>
  <c r="BM698" i="3"/>
  <c r="BL698" i="3"/>
  <c r="BK698" i="3"/>
  <c r="BJ698" i="3"/>
  <c r="BI698" i="3"/>
  <c r="BH698" i="3"/>
  <c r="BG698" i="3"/>
  <c r="BF698" i="3"/>
  <c r="BE698" i="3"/>
  <c r="BM570" i="3"/>
  <c r="BL570" i="3"/>
  <c r="BK570" i="3"/>
  <c r="BJ570" i="3"/>
  <c r="BI570" i="3"/>
  <c r="BH570" i="3"/>
  <c r="BG570" i="3"/>
  <c r="BF570" i="3"/>
  <c r="BE570" i="3"/>
  <c r="BM162" i="3"/>
  <c r="BL162" i="3"/>
  <c r="BK162" i="3"/>
  <c r="BJ162" i="3"/>
  <c r="BI162" i="3"/>
  <c r="BH162" i="3"/>
  <c r="BG162" i="3"/>
  <c r="BF162" i="3"/>
  <c r="BE162" i="3"/>
  <c r="BH675" i="3"/>
  <c r="BG675" i="3"/>
  <c r="BF675" i="3"/>
  <c r="BE675" i="3"/>
  <c r="BM675" i="3"/>
  <c r="BL675" i="3"/>
  <c r="BK675" i="3"/>
  <c r="BJ675" i="3"/>
  <c r="BI675" i="3"/>
  <c r="BM547" i="3"/>
  <c r="BL547" i="3"/>
  <c r="BK547" i="3"/>
  <c r="BJ547" i="3"/>
  <c r="BI547" i="3"/>
  <c r="BH547" i="3"/>
  <c r="BG547" i="3"/>
  <c r="BF547" i="3"/>
  <c r="BE547" i="3"/>
  <c r="BM214" i="3"/>
  <c r="BL214" i="3"/>
  <c r="BK214" i="3"/>
  <c r="BJ214" i="3"/>
  <c r="BI214" i="3"/>
  <c r="BH214" i="3"/>
  <c r="BG214" i="3"/>
  <c r="BF214" i="3"/>
  <c r="BE214" i="3"/>
  <c r="BM494" i="3"/>
  <c r="BL494" i="3"/>
  <c r="BK494" i="3"/>
  <c r="BJ494" i="3"/>
  <c r="BI494" i="3"/>
  <c r="BH494" i="3"/>
  <c r="BG494" i="3"/>
  <c r="BF494" i="3"/>
  <c r="BE494" i="3"/>
  <c r="BM725" i="3"/>
  <c r="BL725" i="3"/>
  <c r="BK725" i="3"/>
  <c r="BJ725" i="3"/>
  <c r="BI725" i="3"/>
  <c r="BH725" i="3"/>
  <c r="BG725" i="3"/>
  <c r="BF725" i="3"/>
  <c r="BE725" i="3"/>
  <c r="BM597" i="3"/>
  <c r="BL597" i="3"/>
  <c r="BK597" i="3"/>
  <c r="BJ597" i="3"/>
  <c r="BI597" i="3"/>
  <c r="BH597" i="3"/>
  <c r="BG597" i="3"/>
  <c r="BF597" i="3"/>
  <c r="BE597" i="3"/>
  <c r="BM403" i="3"/>
  <c r="BL403" i="3"/>
  <c r="BK403" i="3"/>
  <c r="BJ403" i="3"/>
  <c r="BI403" i="3"/>
  <c r="BH403" i="3"/>
  <c r="BG403" i="3"/>
  <c r="BF403" i="3"/>
  <c r="BE403" i="3"/>
  <c r="BM702" i="3"/>
  <c r="BL702" i="3"/>
  <c r="BK702" i="3"/>
  <c r="BJ702" i="3"/>
  <c r="BI702" i="3"/>
  <c r="BH702" i="3"/>
  <c r="BG702" i="3"/>
  <c r="BF702" i="3"/>
  <c r="BE702" i="3"/>
  <c r="BM574" i="3"/>
  <c r="BL574" i="3"/>
  <c r="BK574" i="3"/>
  <c r="BJ574" i="3"/>
  <c r="BI574" i="3"/>
  <c r="BH574" i="3"/>
  <c r="BG574" i="3"/>
  <c r="BF574" i="3"/>
  <c r="BE574" i="3"/>
  <c r="BM356" i="3"/>
  <c r="BL356" i="3"/>
  <c r="BK356" i="3"/>
  <c r="BJ356" i="3"/>
  <c r="BI356" i="3"/>
  <c r="BH356" i="3"/>
  <c r="BG356" i="3"/>
  <c r="BF356" i="3"/>
  <c r="BE356" i="3"/>
  <c r="BM429" i="3"/>
  <c r="BL429" i="3"/>
  <c r="BK429" i="3"/>
  <c r="BJ429" i="3"/>
  <c r="BI429" i="3"/>
  <c r="BH429" i="3"/>
  <c r="BG429" i="3"/>
  <c r="BF429" i="3"/>
  <c r="BE429" i="3"/>
  <c r="BG288" i="3"/>
  <c r="BF288" i="3"/>
  <c r="BE288" i="3"/>
  <c r="BM288" i="3"/>
  <c r="BL288" i="3"/>
  <c r="BK288" i="3"/>
  <c r="BJ288" i="3"/>
  <c r="BI288" i="3"/>
  <c r="BH288" i="3"/>
  <c r="BM446" i="3"/>
  <c r="BL446" i="3"/>
  <c r="BK446" i="3"/>
  <c r="BJ446" i="3"/>
  <c r="BI446" i="3"/>
  <c r="BH446" i="3"/>
  <c r="BG446" i="3"/>
  <c r="BF446" i="3"/>
  <c r="BE446" i="3"/>
  <c r="BM310" i="3"/>
  <c r="BL310" i="3"/>
  <c r="BK310" i="3"/>
  <c r="BJ310" i="3"/>
  <c r="BI310" i="3"/>
  <c r="BH310" i="3"/>
  <c r="BG310" i="3"/>
  <c r="BF310" i="3"/>
  <c r="BE310" i="3"/>
  <c r="BM447" i="3"/>
  <c r="BL447" i="3"/>
  <c r="BK447" i="3"/>
  <c r="BJ447" i="3"/>
  <c r="BI447" i="3"/>
  <c r="BH447" i="3"/>
  <c r="BG447" i="3"/>
  <c r="BF447" i="3"/>
  <c r="BE447" i="3"/>
  <c r="BM315" i="3"/>
  <c r="BL315" i="3"/>
  <c r="BK315" i="3"/>
  <c r="BJ315" i="3"/>
  <c r="BI315" i="3"/>
  <c r="BH315" i="3"/>
  <c r="BG315" i="3"/>
  <c r="BF315" i="3"/>
  <c r="BE315" i="3"/>
  <c r="BM368" i="3"/>
  <c r="BL368" i="3"/>
  <c r="BK368" i="3"/>
  <c r="BJ368" i="3"/>
  <c r="BI368" i="3"/>
  <c r="BH368" i="3"/>
  <c r="BG368" i="3"/>
  <c r="BF368" i="3"/>
  <c r="BE368" i="3"/>
  <c r="BM176" i="3"/>
  <c r="BL176" i="3"/>
  <c r="BK176" i="3"/>
  <c r="BJ176" i="3"/>
  <c r="BI176" i="3"/>
  <c r="BH176" i="3"/>
  <c r="BG176" i="3"/>
  <c r="BF176" i="3"/>
  <c r="BE176" i="3"/>
  <c r="BM449" i="3"/>
  <c r="BL449" i="3"/>
  <c r="BK449" i="3"/>
  <c r="BJ449" i="3"/>
  <c r="BI449" i="3"/>
  <c r="BH449" i="3"/>
  <c r="BG449" i="3"/>
  <c r="BF449" i="3"/>
  <c r="BE449" i="3"/>
  <c r="BM319" i="3"/>
  <c r="BL319" i="3"/>
  <c r="BK319" i="3"/>
  <c r="BJ319" i="3"/>
  <c r="BI319" i="3"/>
  <c r="BH319" i="3"/>
  <c r="BG319" i="3"/>
  <c r="BF319" i="3"/>
  <c r="BE319" i="3"/>
  <c r="BM466" i="3"/>
  <c r="BL466" i="3"/>
  <c r="BK466" i="3"/>
  <c r="BJ466" i="3"/>
  <c r="BI466" i="3"/>
  <c r="BH466" i="3"/>
  <c r="BG466" i="3"/>
  <c r="BF466" i="3"/>
  <c r="BE466" i="3"/>
  <c r="BM338" i="3"/>
  <c r="BL338" i="3"/>
  <c r="BK338" i="3"/>
  <c r="BJ338" i="3"/>
  <c r="BI338" i="3"/>
  <c r="BH338" i="3"/>
  <c r="BG338" i="3"/>
  <c r="BF338" i="3"/>
  <c r="BE338" i="3"/>
  <c r="BM95" i="3"/>
  <c r="BL95" i="3"/>
  <c r="BK95" i="3"/>
  <c r="BJ95" i="3"/>
  <c r="BI95" i="3"/>
  <c r="BH95" i="3"/>
  <c r="BG95" i="3"/>
  <c r="BF95" i="3"/>
  <c r="BE95" i="3"/>
  <c r="BI242" i="3"/>
  <c r="BH242" i="3"/>
  <c r="BG242" i="3"/>
  <c r="BF242" i="3"/>
  <c r="BE242" i="3"/>
  <c r="BM242" i="3"/>
  <c r="BL242" i="3"/>
  <c r="BK242" i="3"/>
  <c r="BJ242" i="3"/>
  <c r="BK84" i="3"/>
  <c r="BJ84" i="3"/>
  <c r="BI84" i="3"/>
  <c r="BH84" i="3"/>
  <c r="BG84" i="3"/>
  <c r="BF84" i="3"/>
  <c r="BE84" i="3"/>
  <c r="BM84" i="3"/>
  <c r="BL84" i="3"/>
  <c r="BM236" i="3"/>
  <c r="BL236" i="3"/>
  <c r="BK236" i="3"/>
  <c r="BJ236" i="3"/>
  <c r="BI236" i="3"/>
  <c r="BH236" i="3"/>
  <c r="BG236" i="3"/>
  <c r="BF236" i="3"/>
  <c r="BE236" i="3"/>
  <c r="BM94" i="3"/>
  <c r="BL94" i="3"/>
  <c r="BK94" i="3"/>
  <c r="BJ94" i="3"/>
  <c r="BI94" i="3"/>
  <c r="BH94" i="3"/>
  <c r="BG94" i="3"/>
  <c r="BF94" i="3"/>
  <c r="BE94" i="3"/>
  <c r="BM245" i="3"/>
  <c r="BL245" i="3"/>
  <c r="BK245" i="3"/>
  <c r="BJ245" i="3"/>
  <c r="BI245" i="3"/>
  <c r="BH245" i="3"/>
  <c r="BG245" i="3"/>
  <c r="BF245" i="3"/>
  <c r="BE245" i="3"/>
  <c r="BM88" i="3"/>
  <c r="BL88" i="3"/>
  <c r="BK88" i="3"/>
  <c r="BJ88" i="3"/>
  <c r="BI88" i="3"/>
  <c r="BH88" i="3"/>
  <c r="BG88" i="3"/>
  <c r="BF88" i="3"/>
  <c r="BE88" i="3"/>
  <c r="BM82" i="3"/>
  <c r="BL82" i="3"/>
  <c r="BK82" i="3"/>
  <c r="BJ82" i="3"/>
  <c r="BI82" i="3"/>
  <c r="BH82" i="3"/>
  <c r="BG82" i="3"/>
  <c r="BF82" i="3"/>
  <c r="BE82" i="3"/>
  <c r="CW6" i="3"/>
  <c r="CV6" i="3"/>
  <c r="CU6" i="3"/>
  <c r="CT6" i="3"/>
  <c r="CS6" i="3"/>
  <c r="CR6" i="3"/>
  <c r="CQ6" i="3"/>
  <c r="CP6" i="3"/>
  <c r="CO6" i="3"/>
  <c r="AC873" i="3"/>
  <c r="K873" i="3"/>
  <c r="AC191" i="3"/>
  <c r="H191" i="3"/>
  <c r="H100" i="3"/>
  <c r="AC100" i="3"/>
  <c r="H64" i="3"/>
  <c r="AC64" i="3"/>
  <c r="AC33" i="3"/>
  <c r="H33" i="3"/>
  <c r="AC146" i="3"/>
  <c r="H146" i="3"/>
  <c r="K867" i="3"/>
  <c r="AC867" i="3"/>
  <c r="AC66" i="3"/>
  <c r="H66" i="3"/>
  <c r="AC144" i="3"/>
  <c r="H144" i="3"/>
  <c r="H68" i="3"/>
  <c r="AC68" i="3"/>
  <c r="AC142" i="3"/>
  <c r="H142" i="3"/>
  <c r="CF49" i="3"/>
  <c r="CE49" i="3"/>
  <c r="CD49" i="3"/>
  <c r="CC49" i="3"/>
  <c r="CB49" i="3"/>
  <c r="CA49" i="3"/>
  <c r="BZ49" i="3"/>
  <c r="BY49" i="3"/>
  <c r="BX49" i="3"/>
  <c r="CF17" i="3"/>
  <c r="CE17" i="3"/>
  <c r="CD17" i="3"/>
  <c r="CC17" i="3"/>
  <c r="CB17" i="3"/>
  <c r="CA17" i="3"/>
  <c r="BZ17" i="3"/>
  <c r="BY17" i="3"/>
  <c r="BX17" i="3"/>
  <c r="CF40" i="3"/>
  <c r="CE40" i="3"/>
  <c r="CD40" i="3"/>
  <c r="CC40" i="3"/>
  <c r="CB40" i="3"/>
  <c r="CA40" i="3"/>
  <c r="BZ40" i="3"/>
  <c r="BY40" i="3"/>
  <c r="BX40" i="3"/>
  <c r="AT790" i="3"/>
  <c r="AS790" i="3"/>
  <c r="AR790" i="3"/>
  <c r="AQ790" i="3"/>
  <c r="AP790" i="3"/>
  <c r="AO790" i="3"/>
  <c r="AN790" i="3"/>
  <c r="AM790" i="3"/>
  <c r="AL790" i="3"/>
  <c r="AT718" i="3"/>
  <c r="AS718" i="3"/>
  <c r="AR718" i="3"/>
  <c r="AQ718" i="3"/>
  <c r="AP718" i="3"/>
  <c r="AO718" i="3"/>
  <c r="AN718" i="3"/>
  <c r="AM718" i="3"/>
  <c r="AL718" i="3"/>
  <c r="AT820" i="3"/>
  <c r="AS820" i="3"/>
  <c r="AR820" i="3"/>
  <c r="AQ820" i="3"/>
  <c r="AP820" i="3"/>
  <c r="AO820" i="3"/>
  <c r="AN820" i="3"/>
  <c r="AM820" i="3"/>
  <c r="AL820" i="3"/>
  <c r="AT686" i="3"/>
  <c r="AS686" i="3"/>
  <c r="AR686" i="3"/>
  <c r="AQ686" i="3"/>
  <c r="AP686" i="3"/>
  <c r="AO686" i="3"/>
  <c r="AN686" i="3"/>
  <c r="AM686" i="3"/>
  <c r="AL686" i="3"/>
  <c r="AN813" i="3"/>
  <c r="AM813" i="3"/>
  <c r="AL813" i="3"/>
  <c r="AT813" i="3"/>
  <c r="AS813" i="3"/>
  <c r="AR813" i="3"/>
  <c r="AQ813" i="3"/>
  <c r="AP813" i="3"/>
  <c r="AO813" i="3"/>
  <c r="AT717" i="3"/>
  <c r="AS717" i="3"/>
  <c r="AR717" i="3"/>
  <c r="AQ717" i="3"/>
  <c r="AP717" i="3"/>
  <c r="AO717" i="3"/>
  <c r="AN717" i="3"/>
  <c r="AM717" i="3"/>
  <c r="AL717" i="3"/>
  <c r="AT536" i="3"/>
  <c r="AS536" i="3"/>
  <c r="AR536" i="3"/>
  <c r="AQ536" i="3"/>
  <c r="AP536" i="3"/>
  <c r="AO536" i="3"/>
  <c r="AN536" i="3"/>
  <c r="AM536" i="3"/>
  <c r="AL536" i="3"/>
  <c r="AT669" i="3"/>
  <c r="AS669" i="3"/>
  <c r="AR669" i="3"/>
  <c r="AQ669" i="3"/>
  <c r="AP669" i="3"/>
  <c r="AO669" i="3"/>
  <c r="AN669" i="3"/>
  <c r="AM669" i="3"/>
  <c r="AL669" i="3"/>
  <c r="AT573" i="3"/>
  <c r="AS573" i="3"/>
  <c r="AR573" i="3"/>
  <c r="AQ573" i="3"/>
  <c r="AP573" i="3"/>
  <c r="AO573" i="3"/>
  <c r="AN573" i="3"/>
  <c r="AM573" i="3"/>
  <c r="AL573" i="3"/>
  <c r="AT472" i="3"/>
  <c r="AS472" i="3"/>
  <c r="AR472" i="3"/>
  <c r="AQ472" i="3"/>
  <c r="AP472" i="3"/>
  <c r="AO472" i="3"/>
  <c r="AN472" i="3"/>
  <c r="AM472" i="3"/>
  <c r="AL472" i="3"/>
  <c r="CA9" i="3"/>
  <c r="CF9" i="3"/>
  <c r="CE9" i="3"/>
  <c r="CD9" i="3"/>
  <c r="CC9" i="3"/>
  <c r="CB9" i="3"/>
  <c r="BZ9" i="3"/>
  <c r="BY9" i="3"/>
  <c r="BX9" i="3"/>
  <c r="BM863" i="3"/>
  <c r="BL863" i="3"/>
  <c r="BK863" i="3"/>
  <c r="BJ863" i="3"/>
  <c r="BI863" i="3"/>
  <c r="BH863" i="3"/>
  <c r="BG863" i="3"/>
  <c r="BF863" i="3"/>
  <c r="BE863" i="3"/>
  <c r="AC167" i="3"/>
  <c r="H167" i="3"/>
  <c r="AC156" i="3"/>
  <c r="H156" i="3"/>
  <c r="H56" i="3"/>
  <c r="AC56" i="3"/>
  <c r="CE82" i="3"/>
  <c r="CD82" i="3"/>
  <c r="CC82" i="3"/>
  <c r="CB82" i="3"/>
  <c r="CA82" i="3"/>
  <c r="BZ82" i="3"/>
  <c r="BY82" i="3"/>
  <c r="BX82" i="3"/>
  <c r="CF82" i="3"/>
  <c r="CE114" i="3"/>
  <c r="CD114" i="3"/>
  <c r="CC114" i="3"/>
  <c r="CB114" i="3"/>
  <c r="CA114" i="3"/>
  <c r="BZ114" i="3"/>
  <c r="BY114" i="3"/>
  <c r="BX114" i="3"/>
  <c r="CF114" i="3"/>
  <c r="CB51" i="3"/>
  <c r="CA51" i="3"/>
  <c r="BZ51" i="3"/>
  <c r="BY51" i="3"/>
  <c r="BX51" i="3"/>
  <c r="CF51" i="3"/>
  <c r="CE51" i="3"/>
  <c r="CD51" i="3"/>
  <c r="CC51" i="3"/>
  <c r="CF52" i="3"/>
  <c r="CE52" i="3"/>
  <c r="CD52" i="3"/>
  <c r="CC52" i="3"/>
  <c r="CB52" i="3"/>
  <c r="CA52" i="3"/>
  <c r="BZ52" i="3"/>
  <c r="BY52" i="3"/>
  <c r="BX52" i="3"/>
  <c r="CF37" i="3"/>
  <c r="CE37" i="3"/>
  <c r="CD37" i="3"/>
  <c r="CC37" i="3"/>
  <c r="CB37" i="3"/>
  <c r="CA37" i="3"/>
  <c r="BZ37" i="3"/>
  <c r="BY37" i="3"/>
  <c r="BX37" i="3"/>
  <c r="CF38" i="3"/>
  <c r="CE38" i="3"/>
  <c r="CD38" i="3"/>
  <c r="CC38" i="3"/>
  <c r="CB38" i="3"/>
  <c r="CA38" i="3"/>
  <c r="BZ38" i="3"/>
  <c r="BY38" i="3"/>
  <c r="BX38" i="3"/>
  <c r="BZ23" i="3"/>
  <c r="BY23" i="3"/>
  <c r="BX23" i="3"/>
  <c r="CF23" i="3"/>
  <c r="CE23" i="3"/>
  <c r="CD23" i="3"/>
  <c r="CC23" i="3"/>
  <c r="CB23" i="3"/>
  <c r="CA23" i="3"/>
  <c r="AT869" i="3"/>
  <c r="AS869" i="3"/>
  <c r="AR869" i="3"/>
  <c r="AQ869" i="3"/>
  <c r="AP869" i="3"/>
  <c r="AO869" i="3"/>
  <c r="AN869" i="3"/>
  <c r="AM869" i="3"/>
  <c r="AL869" i="3"/>
  <c r="AT834" i="3"/>
  <c r="AS834" i="3"/>
  <c r="AR834" i="3"/>
  <c r="AQ834" i="3"/>
  <c r="AP834" i="3"/>
  <c r="AO834" i="3"/>
  <c r="AN834" i="3"/>
  <c r="AM834" i="3"/>
  <c r="AL834" i="3"/>
  <c r="AT772" i="3"/>
  <c r="AS772" i="3"/>
  <c r="AR772" i="3"/>
  <c r="AQ772" i="3"/>
  <c r="AP772" i="3"/>
  <c r="AO772" i="3"/>
  <c r="AN772" i="3"/>
  <c r="AM772" i="3"/>
  <c r="AL772" i="3"/>
  <c r="AT740" i="3"/>
  <c r="AS740" i="3"/>
  <c r="AR740" i="3"/>
  <c r="AQ740" i="3"/>
  <c r="AP740" i="3"/>
  <c r="AO740" i="3"/>
  <c r="AN740" i="3"/>
  <c r="AM740" i="3"/>
  <c r="AL740" i="3"/>
  <c r="AT724" i="3"/>
  <c r="AS724" i="3"/>
  <c r="AR724" i="3"/>
  <c r="AQ724" i="3"/>
  <c r="AP724" i="3"/>
  <c r="AO724" i="3"/>
  <c r="AN724" i="3"/>
  <c r="AM724" i="3"/>
  <c r="AL724" i="3"/>
  <c r="AT692" i="3"/>
  <c r="AS692" i="3"/>
  <c r="AR692" i="3"/>
  <c r="AQ692" i="3"/>
  <c r="AP692" i="3"/>
  <c r="AO692" i="3"/>
  <c r="AN692" i="3"/>
  <c r="AM692" i="3"/>
  <c r="AL692" i="3"/>
  <c r="AT606" i="3"/>
  <c r="AS606" i="3"/>
  <c r="AR606" i="3"/>
  <c r="AQ606" i="3"/>
  <c r="AP606" i="3"/>
  <c r="AO606" i="3"/>
  <c r="AN606" i="3"/>
  <c r="AM606" i="3"/>
  <c r="AL606" i="3"/>
  <c r="AT832" i="3"/>
  <c r="AS832" i="3"/>
  <c r="AR832" i="3"/>
  <c r="AQ832" i="3"/>
  <c r="AP832" i="3"/>
  <c r="AO832" i="3"/>
  <c r="AN832" i="3"/>
  <c r="AM832" i="3"/>
  <c r="AL832" i="3"/>
  <c r="AT568" i="3"/>
  <c r="AS568" i="3"/>
  <c r="AR568" i="3"/>
  <c r="AQ568" i="3"/>
  <c r="AP568" i="3"/>
  <c r="AO568" i="3"/>
  <c r="AN568" i="3"/>
  <c r="AM568" i="3"/>
  <c r="AL568" i="3"/>
  <c r="AT618" i="3"/>
  <c r="AS618" i="3"/>
  <c r="AR618" i="3"/>
  <c r="AQ618" i="3"/>
  <c r="AP618" i="3"/>
  <c r="AO618" i="3"/>
  <c r="AN618" i="3"/>
  <c r="AM618" i="3"/>
  <c r="AL618" i="3"/>
  <c r="AT656" i="3"/>
  <c r="AS656" i="3"/>
  <c r="AR656" i="3"/>
  <c r="AQ656" i="3"/>
  <c r="AP656" i="3"/>
  <c r="AO656" i="3"/>
  <c r="AN656" i="3"/>
  <c r="AM656" i="3"/>
  <c r="AL656" i="3"/>
  <c r="AT459" i="3"/>
  <c r="AS459" i="3"/>
  <c r="AR459" i="3"/>
  <c r="AQ459" i="3"/>
  <c r="AP459" i="3"/>
  <c r="AO459" i="3"/>
  <c r="AN459" i="3"/>
  <c r="AM459" i="3"/>
  <c r="AL459" i="3"/>
  <c r="AT851" i="3"/>
  <c r="AS851" i="3"/>
  <c r="AR851" i="3"/>
  <c r="AQ851" i="3"/>
  <c r="AP851" i="3"/>
  <c r="AO851" i="3"/>
  <c r="AN851" i="3"/>
  <c r="AM851" i="3"/>
  <c r="AL851" i="3"/>
  <c r="AT819" i="3"/>
  <c r="AS819" i="3"/>
  <c r="AR819" i="3"/>
  <c r="AQ819" i="3"/>
  <c r="AP819" i="3"/>
  <c r="AO819" i="3"/>
  <c r="AN819" i="3"/>
  <c r="AM819" i="3"/>
  <c r="AL819" i="3"/>
  <c r="AT803" i="3"/>
  <c r="AS803" i="3"/>
  <c r="AR803" i="3"/>
  <c r="AQ803" i="3"/>
  <c r="AP803" i="3"/>
  <c r="AO803" i="3"/>
  <c r="AN803" i="3"/>
  <c r="AM803" i="3"/>
  <c r="AL803" i="3"/>
  <c r="AT771" i="3"/>
  <c r="AS771" i="3"/>
  <c r="AR771" i="3"/>
  <c r="AQ771" i="3"/>
  <c r="AP771" i="3"/>
  <c r="AO771" i="3"/>
  <c r="AN771" i="3"/>
  <c r="AM771" i="3"/>
  <c r="AL771" i="3"/>
  <c r="AT739" i="3"/>
  <c r="AS739" i="3"/>
  <c r="AR739" i="3"/>
  <c r="AQ739" i="3"/>
  <c r="AP739" i="3"/>
  <c r="AO739" i="3"/>
  <c r="AN739" i="3"/>
  <c r="AM739" i="3"/>
  <c r="AL739" i="3"/>
  <c r="AT707" i="3"/>
  <c r="AS707" i="3"/>
  <c r="AR707" i="3"/>
  <c r="AQ707" i="3"/>
  <c r="AP707" i="3"/>
  <c r="AO707" i="3"/>
  <c r="AN707" i="3"/>
  <c r="AM707" i="3"/>
  <c r="AL707" i="3"/>
  <c r="AT687" i="3"/>
  <c r="AS687" i="3"/>
  <c r="AR687" i="3"/>
  <c r="AQ687" i="3"/>
  <c r="AP687" i="3"/>
  <c r="AO687" i="3"/>
  <c r="AN687" i="3"/>
  <c r="AM687" i="3"/>
  <c r="AL687" i="3"/>
  <c r="AT422" i="3"/>
  <c r="AS422" i="3"/>
  <c r="AR422" i="3"/>
  <c r="AQ422" i="3"/>
  <c r="AP422" i="3"/>
  <c r="AO422" i="3"/>
  <c r="AN422" i="3"/>
  <c r="AM422" i="3"/>
  <c r="AL422" i="3"/>
  <c r="AT670" i="3"/>
  <c r="AS670" i="3"/>
  <c r="AR670" i="3"/>
  <c r="AQ670" i="3"/>
  <c r="AP670" i="3"/>
  <c r="AO670" i="3"/>
  <c r="AN670" i="3"/>
  <c r="AM670" i="3"/>
  <c r="AL670" i="3"/>
  <c r="AT447" i="3"/>
  <c r="AS447" i="3"/>
  <c r="AR447" i="3"/>
  <c r="AQ447" i="3"/>
  <c r="AP447" i="3"/>
  <c r="AO447" i="3"/>
  <c r="AN447" i="3"/>
  <c r="AM447" i="3"/>
  <c r="AL447" i="3"/>
  <c r="AT512" i="3"/>
  <c r="AS512" i="3"/>
  <c r="AR512" i="3"/>
  <c r="AQ512" i="3"/>
  <c r="AP512" i="3"/>
  <c r="AO512" i="3"/>
  <c r="AN512" i="3"/>
  <c r="AM512" i="3"/>
  <c r="AL512" i="3"/>
  <c r="AT496" i="3"/>
  <c r="AS496" i="3"/>
  <c r="AR496" i="3"/>
  <c r="AQ496" i="3"/>
  <c r="AP496" i="3"/>
  <c r="AO496" i="3"/>
  <c r="AN496" i="3"/>
  <c r="AM496" i="3"/>
  <c r="AL496" i="3"/>
  <c r="AT339" i="3"/>
  <c r="AS339" i="3"/>
  <c r="AR339" i="3"/>
  <c r="AQ339" i="3"/>
  <c r="AP339" i="3"/>
  <c r="AO339" i="3"/>
  <c r="AN339" i="3"/>
  <c r="AM339" i="3"/>
  <c r="AL339" i="3"/>
  <c r="AT659" i="3"/>
  <c r="AS659" i="3"/>
  <c r="AR659" i="3"/>
  <c r="AQ659" i="3"/>
  <c r="AP659" i="3"/>
  <c r="AO659" i="3"/>
  <c r="AN659" i="3"/>
  <c r="AM659" i="3"/>
  <c r="AL659" i="3"/>
  <c r="AT478" i="3"/>
  <c r="AS478" i="3"/>
  <c r="AR478" i="3"/>
  <c r="AQ478" i="3"/>
  <c r="AP478" i="3"/>
  <c r="AO478" i="3"/>
  <c r="AN478" i="3"/>
  <c r="AM478" i="3"/>
  <c r="AL478" i="3"/>
  <c r="AT380" i="3"/>
  <c r="AS380" i="3"/>
  <c r="AR380" i="3"/>
  <c r="AQ380" i="3"/>
  <c r="AP380" i="3"/>
  <c r="AO380" i="3"/>
  <c r="AN380" i="3"/>
  <c r="AM380" i="3"/>
  <c r="AL380" i="3"/>
  <c r="AS470" i="3"/>
  <c r="AR470" i="3"/>
  <c r="AQ470" i="3"/>
  <c r="AP470" i="3"/>
  <c r="AO470" i="3"/>
  <c r="AT470" i="3"/>
  <c r="AN470" i="3"/>
  <c r="AM470" i="3"/>
  <c r="AL470" i="3"/>
  <c r="AT396" i="3"/>
  <c r="AS396" i="3"/>
  <c r="AR396" i="3"/>
  <c r="AQ396" i="3"/>
  <c r="AP396" i="3"/>
  <c r="AO396" i="3"/>
  <c r="AN396" i="3"/>
  <c r="AM396" i="3"/>
  <c r="AL396" i="3"/>
  <c r="AT517" i="3"/>
  <c r="AS517" i="3"/>
  <c r="AR517" i="3"/>
  <c r="AQ517" i="3"/>
  <c r="AP517" i="3"/>
  <c r="AO517" i="3"/>
  <c r="AN517" i="3"/>
  <c r="AM517" i="3"/>
  <c r="AL517" i="3"/>
  <c r="AT485" i="3"/>
  <c r="AS485" i="3"/>
  <c r="AR485" i="3"/>
  <c r="AQ485" i="3"/>
  <c r="AP485" i="3"/>
  <c r="AO485" i="3"/>
  <c r="AN485" i="3"/>
  <c r="AM485" i="3"/>
  <c r="AL485" i="3"/>
  <c r="AT469" i="3"/>
  <c r="AS469" i="3"/>
  <c r="AR469" i="3"/>
  <c r="AQ469" i="3"/>
  <c r="AP469" i="3"/>
  <c r="AO469" i="3"/>
  <c r="AN469" i="3"/>
  <c r="AM469" i="3"/>
  <c r="AL469" i="3"/>
  <c r="AT383" i="3"/>
  <c r="AS383" i="3"/>
  <c r="AR383" i="3"/>
  <c r="AQ383" i="3"/>
  <c r="AP383" i="3"/>
  <c r="AO383" i="3"/>
  <c r="AN383" i="3"/>
  <c r="AM383" i="3"/>
  <c r="AL383" i="3"/>
  <c r="AS348" i="3"/>
  <c r="AR348" i="3"/>
  <c r="AQ348" i="3"/>
  <c r="AP348" i="3"/>
  <c r="AO348" i="3"/>
  <c r="AN348" i="3"/>
  <c r="AM348" i="3"/>
  <c r="AL348" i="3"/>
  <c r="AT348" i="3"/>
  <c r="AL307" i="3"/>
  <c r="AT307" i="3"/>
  <c r="AS307" i="3"/>
  <c r="AR307" i="3"/>
  <c r="AQ307" i="3"/>
  <c r="AP307" i="3"/>
  <c r="AO307" i="3"/>
  <c r="AN307" i="3"/>
  <c r="AM307" i="3"/>
  <c r="AT439" i="3"/>
  <c r="AS439" i="3"/>
  <c r="AR439" i="3"/>
  <c r="AQ439" i="3"/>
  <c r="AP439" i="3"/>
  <c r="AO439" i="3"/>
  <c r="AN439" i="3"/>
  <c r="AM439" i="3"/>
  <c r="AL439" i="3"/>
  <c r="AT423" i="3"/>
  <c r="AS423" i="3"/>
  <c r="AR423" i="3"/>
  <c r="AQ423" i="3"/>
  <c r="AP423" i="3"/>
  <c r="AO423" i="3"/>
  <c r="AN423" i="3"/>
  <c r="AM423" i="3"/>
  <c r="AL423" i="3"/>
  <c r="AT368" i="3"/>
  <c r="AS368" i="3"/>
  <c r="AR368" i="3"/>
  <c r="AQ368" i="3"/>
  <c r="AP368" i="3"/>
  <c r="AO368" i="3"/>
  <c r="AN368" i="3"/>
  <c r="AM368" i="3"/>
  <c r="AL368" i="3"/>
  <c r="AT258" i="3"/>
  <c r="AS258" i="3"/>
  <c r="AR258" i="3"/>
  <c r="AQ258" i="3"/>
  <c r="AP258" i="3"/>
  <c r="AO258" i="3"/>
  <c r="AN258" i="3"/>
  <c r="AM258" i="3"/>
  <c r="AL258" i="3"/>
  <c r="AT265" i="3"/>
  <c r="AS265" i="3"/>
  <c r="AR265" i="3"/>
  <c r="AQ265" i="3"/>
  <c r="AP265" i="3"/>
  <c r="AO265" i="3"/>
  <c r="AN265" i="3"/>
  <c r="AM265" i="3"/>
  <c r="AL265" i="3"/>
  <c r="AT232" i="3"/>
  <c r="AS232" i="3"/>
  <c r="AR232" i="3"/>
  <c r="AQ232" i="3"/>
  <c r="AP232" i="3"/>
  <c r="AO232" i="3"/>
  <c r="AN232" i="3"/>
  <c r="AM232" i="3"/>
  <c r="AL232" i="3"/>
  <c r="AT216" i="3"/>
  <c r="AS216" i="3"/>
  <c r="AR216" i="3"/>
  <c r="AQ216" i="3"/>
  <c r="AP216" i="3"/>
  <c r="AO216" i="3"/>
  <c r="AN216" i="3"/>
  <c r="AM216" i="3"/>
  <c r="AL216" i="3"/>
  <c r="AT184" i="3"/>
  <c r="AS184" i="3"/>
  <c r="AR184" i="3"/>
  <c r="AQ184" i="3"/>
  <c r="AP184" i="3"/>
  <c r="AO184" i="3"/>
  <c r="AN184" i="3"/>
  <c r="AM184" i="3"/>
  <c r="AL184" i="3"/>
  <c r="AT152" i="3"/>
  <c r="AS152" i="3"/>
  <c r="AR152" i="3"/>
  <c r="AQ152" i="3"/>
  <c r="AP152" i="3"/>
  <c r="AO152" i="3"/>
  <c r="AN152" i="3"/>
  <c r="AM152" i="3"/>
  <c r="AL152" i="3"/>
  <c r="AT120" i="3"/>
  <c r="AS120" i="3"/>
  <c r="AR120" i="3"/>
  <c r="AQ120" i="3"/>
  <c r="AP120" i="3"/>
  <c r="AO120" i="3"/>
  <c r="AN120" i="3"/>
  <c r="AM120" i="3"/>
  <c r="AL120" i="3"/>
  <c r="AT88" i="3"/>
  <c r="AS88" i="3"/>
  <c r="AR88" i="3"/>
  <c r="AQ88" i="3"/>
  <c r="AP88" i="3"/>
  <c r="AO88" i="3"/>
  <c r="AN88" i="3"/>
  <c r="AM88" i="3"/>
  <c r="AL88" i="3"/>
  <c r="AT24" i="3"/>
  <c r="AS24" i="3"/>
  <c r="AR24" i="3"/>
  <c r="AQ24" i="3"/>
  <c r="AP24" i="3"/>
  <c r="AO24" i="3"/>
  <c r="AN24" i="3"/>
  <c r="AM24" i="3"/>
  <c r="AL24" i="3"/>
  <c r="AT231" i="3"/>
  <c r="AS231" i="3"/>
  <c r="AR231" i="3"/>
  <c r="AQ231" i="3"/>
  <c r="AP231" i="3"/>
  <c r="AO231" i="3"/>
  <c r="AN231" i="3"/>
  <c r="AM231" i="3"/>
  <c r="AL231" i="3"/>
  <c r="AJ231" i="3"/>
  <c r="AT199" i="3"/>
  <c r="AS199" i="3"/>
  <c r="AR199" i="3"/>
  <c r="AQ199" i="3"/>
  <c r="AP199" i="3"/>
  <c r="AO199" i="3"/>
  <c r="AN199" i="3"/>
  <c r="AM199" i="3"/>
  <c r="AL199" i="3"/>
  <c r="AT167" i="3"/>
  <c r="AS167" i="3"/>
  <c r="AR167" i="3"/>
  <c r="AQ167" i="3"/>
  <c r="AP167" i="3"/>
  <c r="AO167" i="3"/>
  <c r="AN167" i="3"/>
  <c r="AM167" i="3"/>
  <c r="AL167" i="3"/>
  <c r="AT135" i="3"/>
  <c r="AS135" i="3"/>
  <c r="AR135" i="3"/>
  <c r="AQ135" i="3"/>
  <c r="AP135" i="3"/>
  <c r="AO135" i="3"/>
  <c r="AN135" i="3"/>
  <c r="AM135" i="3"/>
  <c r="AL135" i="3"/>
  <c r="AT103" i="3"/>
  <c r="AS103" i="3"/>
  <c r="AR103" i="3"/>
  <c r="AQ103" i="3"/>
  <c r="AP103" i="3"/>
  <c r="AO103" i="3"/>
  <c r="AN103" i="3"/>
  <c r="AM103" i="3"/>
  <c r="AL103" i="3"/>
  <c r="AT75" i="3"/>
  <c r="AS75" i="3"/>
  <c r="AR75" i="3"/>
  <c r="AQ75" i="3"/>
  <c r="AP75" i="3"/>
  <c r="AO75" i="3"/>
  <c r="AN75" i="3"/>
  <c r="AM75" i="3"/>
  <c r="AL75" i="3"/>
  <c r="AT43" i="3"/>
  <c r="AS43" i="3"/>
  <c r="AR43" i="3"/>
  <c r="AQ43" i="3"/>
  <c r="AP43" i="3"/>
  <c r="AO43" i="3"/>
  <c r="AN43" i="3"/>
  <c r="AM43" i="3"/>
  <c r="AL43" i="3"/>
  <c r="AC26" i="3"/>
  <c r="H26" i="3"/>
  <c r="BM660" i="3"/>
  <c r="BL660" i="3"/>
  <c r="BK660" i="3"/>
  <c r="BJ660" i="3"/>
  <c r="BI660" i="3"/>
  <c r="BH660" i="3"/>
  <c r="BG660" i="3"/>
  <c r="BF660" i="3"/>
  <c r="BE660" i="3"/>
  <c r="CW48" i="3"/>
  <c r="CV48" i="3"/>
  <c r="CU48" i="3"/>
  <c r="CT48" i="3"/>
  <c r="CS48" i="3"/>
  <c r="CR48" i="3"/>
  <c r="CQ48" i="3"/>
  <c r="CP48" i="3"/>
  <c r="CO48" i="3"/>
  <c r="CQ76" i="3"/>
  <c r="CP76" i="3"/>
  <c r="CO76" i="3"/>
  <c r="CW76" i="3"/>
  <c r="CV76" i="3"/>
  <c r="CU76" i="3"/>
  <c r="CT76" i="3"/>
  <c r="CS76" i="3"/>
  <c r="CR76" i="3"/>
  <c r="CV16" i="3"/>
  <c r="CU16" i="3"/>
  <c r="CT16" i="3"/>
  <c r="CS16" i="3"/>
  <c r="CR16" i="3"/>
  <c r="CQ16" i="3"/>
  <c r="CP16" i="3"/>
  <c r="CO16" i="3"/>
  <c r="CW16" i="3"/>
  <c r="BK640" i="3"/>
  <c r="BJ640" i="3"/>
  <c r="BI640" i="3"/>
  <c r="BH640" i="3"/>
  <c r="BG640" i="3"/>
  <c r="BF640" i="3"/>
  <c r="BE640" i="3"/>
  <c r="BM640" i="3"/>
  <c r="BL640" i="3"/>
  <c r="CW108" i="3"/>
  <c r="CV108" i="3"/>
  <c r="CU108" i="3"/>
  <c r="CT108" i="3"/>
  <c r="CS108" i="3"/>
  <c r="CR108" i="3"/>
  <c r="CQ108" i="3"/>
  <c r="CP108" i="3"/>
  <c r="CO108" i="3"/>
  <c r="CW73" i="3"/>
  <c r="CV73" i="3"/>
  <c r="CU73" i="3"/>
  <c r="CT73" i="3"/>
  <c r="CS73" i="3"/>
  <c r="CR73" i="3"/>
  <c r="CQ73" i="3"/>
  <c r="CP73" i="3"/>
  <c r="CO73" i="3"/>
  <c r="BM816" i="3"/>
  <c r="BL816" i="3"/>
  <c r="BK816" i="3"/>
  <c r="BJ816" i="3"/>
  <c r="BI816" i="3"/>
  <c r="BH816" i="3"/>
  <c r="BG816" i="3"/>
  <c r="BF816" i="3"/>
  <c r="BE816" i="3"/>
  <c r="BM520" i="3"/>
  <c r="BL520" i="3"/>
  <c r="BK520" i="3"/>
  <c r="BJ520" i="3"/>
  <c r="BI520" i="3"/>
  <c r="BH520" i="3"/>
  <c r="BG520" i="3"/>
  <c r="BF520" i="3"/>
  <c r="BE520" i="3"/>
  <c r="CW26" i="3"/>
  <c r="CV26" i="3"/>
  <c r="CU26" i="3"/>
  <c r="CT26" i="3"/>
  <c r="CS26" i="3"/>
  <c r="CR26" i="3"/>
  <c r="CQ26" i="3"/>
  <c r="CP26" i="3"/>
  <c r="CO26" i="3"/>
  <c r="BM761" i="3"/>
  <c r="BL761" i="3"/>
  <c r="BK761" i="3"/>
  <c r="BJ761" i="3"/>
  <c r="BI761" i="3"/>
  <c r="BH761" i="3"/>
  <c r="BG761" i="3"/>
  <c r="BF761" i="3"/>
  <c r="BE761" i="3"/>
  <c r="CW91" i="3"/>
  <c r="CV91" i="3"/>
  <c r="CU91" i="3"/>
  <c r="CT91" i="3"/>
  <c r="CS91" i="3"/>
  <c r="CR91" i="3"/>
  <c r="CQ91" i="3"/>
  <c r="CP91" i="3"/>
  <c r="CO91" i="3"/>
  <c r="BM866" i="3"/>
  <c r="BL866" i="3"/>
  <c r="BK866" i="3"/>
  <c r="BJ866" i="3"/>
  <c r="BI866" i="3"/>
  <c r="BH866" i="3"/>
  <c r="BG866" i="3"/>
  <c r="BF866" i="3"/>
  <c r="BE866" i="3"/>
  <c r="BM712" i="3"/>
  <c r="BL712" i="3"/>
  <c r="BK712" i="3"/>
  <c r="BJ712" i="3"/>
  <c r="BI712" i="3"/>
  <c r="BH712" i="3"/>
  <c r="BG712" i="3"/>
  <c r="BF712" i="3"/>
  <c r="BE712" i="3"/>
  <c r="CW36" i="3"/>
  <c r="CV36" i="3"/>
  <c r="CU36" i="3"/>
  <c r="CT36" i="3"/>
  <c r="CS36" i="3"/>
  <c r="CR36" i="3"/>
  <c r="CQ36" i="3"/>
  <c r="CP36" i="3"/>
  <c r="CO36" i="3"/>
  <c r="BM795" i="3"/>
  <c r="BL795" i="3"/>
  <c r="BK795" i="3"/>
  <c r="BJ795" i="3"/>
  <c r="BI795" i="3"/>
  <c r="BH795" i="3"/>
  <c r="BG795" i="3"/>
  <c r="BF795" i="3"/>
  <c r="BE795" i="3"/>
  <c r="BM272" i="3"/>
  <c r="BL272" i="3"/>
  <c r="BK272" i="3"/>
  <c r="BJ272" i="3"/>
  <c r="BI272" i="3"/>
  <c r="BH272" i="3"/>
  <c r="BG272" i="3"/>
  <c r="BF272" i="3"/>
  <c r="BE272" i="3"/>
  <c r="BM752" i="3"/>
  <c r="BL752" i="3"/>
  <c r="BK752" i="3"/>
  <c r="BJ752" i="3"/>
  <c r="BI752" i="3"/>
  <c r="BH752" i="3"/>
  <c r="BG752" i="3"/>
  <c r="BF752" i="3"/>
  <c r="BE752" i="3"/>
  <c r="BM616" i="3"/>
  <c r="BL616" i="3"/>
  <c r="BK616" i="3"/>
  <c r="BJ616" i="3"/>
  <c r="BI616" i="3"/>
  <c r="BH616" i="3"/>
  <c r="BG616" i="3"/>
  <c r="BF616" i="3"/>
  <c r="BE616" i="3"/>
  <c r="CW30" i="3"/>
  <c r="CV30" i="3"/>
  <c r="CU30" i="3"/>
  <c r="CT30" i="3"/>
  <c r="CS30" i="3"/>
  <c r="CR30" i="3"/>
  <c r="CQ30" i="3"/>
  <c r="CP30" i="3"/>
  <c r="CO30" i="3"/>
  <c r="BM781" i="3"/>
  <c r="BL781" i="3"/>
  <c r="BK781" i="3"/>
  <c r="BJ781" i="3"/>
  <c r="BI781" i="3"/>
  <c r="BH781" i="3"/>
  <c r="BG781" i="3"/>
  <c r="BF781" i="3"/>
  <c r="BE781" i="3"/>
  <c r="BM713" i="3"/>
  <c r="BL713" i="3"/>
  <c r="BK713" i="3"/>
  <c r="BJ713" i="3"/>
  <c r="BI713" i="3"/>
  <c r="BH713" i="3"/>
  <c r="BG713" i="3"/>
  <c r="BF713" i="3"/>
  <c r="BE713" i="3"/>
  <c r="BM585" i="3"/>
  <c r="BL585" i="3"/>
  <c r="BK585" i="3"/>
  <c r="BJ585" i="3"/>
  <c r="BI585" i="3"/>
  <c r="BH585" i="3"/>
  <c r="BG585" i="3"/>
  <c r="BF585" i="3"/>
  <c r="BE585" i="3"/>
  <c r="BM527" i="3"/>
  <c r="BL527" i="3"/>
  <c r="BK527" i="3"/>
  <c r="BJ527" i="3"/>
  <c r="BI527" i="3"/>
  <c r="BH527" i="3"/>
  <c r="BG527" i="3"/>
  <c r="BF527" i="3"/>
  <c r="BE527" i="3"/>
  <c r="BM762" i="3"/>
  <c r="BL762" i="3"/>
  <c r="BK762" i="3"/>
  <c r="BJ762" i="3"/>
  <c r="BI762" i="3"/>
  <c r="BH762" i="3"/>
  <c r="BG762" i="3"/>
  <c r="BF762" i="3"/>
  <c r="BE762" i="3"/>
  <c r="BF634" i="3"/>
  <c r="BE634" i="3"/>
  <c r="BM634" i="3"/>
  <c r="BL634" i="3"/>
  <c r="BK634" i="3"/>
  <c r="BJ634" i="3"/>
  <c r="BI634" i="3"/>
  <c r="BH634" i="3"/>
  <c r="BG634" i="3"/>
  <c r="BM478" i="3"/>
  <c r="BL478" i="3"/>
  <c r="BK478" i="3"/>
  <c r="BJ478" i="3"/>
  <c r="BI478" i="3"/>
  <c r="BH478" i="3"/>
  <c r="BG478" i="3"/>
  <c r="BF478" i="3"/>
  <c r="BE478" i="3"/>
  <c r="BM739" i="3"/>
  <c r="BL739" i="3"/>
  <c r="BK739" i="3"/>
  <c r="BJ739" i="3"/>
  <c r="BI739" i="3"/>
  <c r="BH739" i="3"/>
  <c r="BG739" i="3"/>
  <c r="BF739" i="3"/>
  <c r="BE739" i="3"/>
  <c r="BM479" i="3"/>
  <c r="BL479" i="3"/>
  <c r="BK479" i="3"/>
  <c r="BJ479" i="3"/>
  <c r="BI479" i="3"/>
  <c r="BH479" i="3"/>
  <c r="BG479" i="3"/>
  <c r="BF479" i="3"/>
  <c r="BE479" i="3"/>
  <c r="BM564" i="3"/>
  <c r="BL564" i="3"/>
  <c r="BK564" i="3"/>
  <c r="BJ564" i="3"/>
  <c r="BI564" i="3"/>
  <c r="BH564" i="3"/>
  <c r="BG564" i="3"/>
  <c r="BF564" i="3"/>
  <c r="BE564" i="3"/>
  <c r="BM184" i="3"/>
  <c r="BL184" i="3"/>
  <c r="BK184" i="3"/>
  <c r="BJ184" i="3"/>
  <c r="BI184" i="3"/>
  <c r="BH184" i="3"/>
  <c r="BG184" i="3"/>
  <c r="BF184" i="3"/>
  <c r="BE184" i="3"/>
  <c r="BL661" i="3"/>
  <c r="BK661" i="3"/>
  <c r="BJ661" i="3"/>
  <c r="BI661" i="3"/>
  <c r="BH661" i="3"/>
  <c r="BG661" i="3"/>
  <c r="BF661" i="3"/>
  <c r="BE661" i="3"/>
  <c r="BM661" i="3"/>
  <c r="BM533" i="3"/>
  <c r="BL533" i="3"/>
  <c r="BK533" i="3"/>
  <c r="BJ533" i="3"/>
  <c r="BI533" i="3"/>
  <c r="BH533" i="3"/>
  <c r="BG533" i="3"/>
  <c r="BF533" i="3"/>
  <c r="BE533" i="3"/>
  <c r="BC533" i="3"/>
  <c r="BM766" i="3"/>
  <c r="BL766" i="3"/>
  <c r="BK766" i="3"/>
  <c r="BJ766" i="3"/>
  <c r="BI766" i="3"/>
  <c r="BH766" i="3"/>
  <c r="BG766" i="3"/>
  <c r="BF766" i="3"/>
  <c r="BE766" i="3"/>
  <c r="BM638" i="3"/>
  <c r="BL638" i="3"/>
  <c r="BK638" i="3"/>
  <c r="BJ638" i="3"/>
  <c r="BI638" i="3"/>
  <c r="BH638" i="3"/>
  <c r="BG638" i="3"/>
  <c r="BF638" i="3"/>
  <c r="BE638" i="3"/>
  <c r="BM518" i="3"/>
  <c r="BL518" i="3"/>
  <c r="BK518" i="3"/>
  <c r="BJ518" i="3"/>
  <c r="BI518" i="3"/>
  <c r="BH518" i="3"/>
  <c r="BG518" i="3"/>
  <c r="BF518" i="3"/>
  <c r="BE518" i="3"/>
  <c r="BM493" i="3"/>
  <c r="BL493" i="3"/>
  <c r="BK493" i="3"/>
  <c r="BJ493" i="3"/>
  <c r="BI493" i="3"/>
  <c r="BH493" i="3"/>
  <c r="BG493" i="3"/>
  <c r="BF493" i="3"/>
  <c r="BE493" i="3"/>
  <c r="BM365" i="3"/>
  <c r="BL365" i="3"/>
  <c r="BK365" i="3"/>
  <c r="BJ365" i="3"/>
  <c r="BI365" i="3"/>
  <c r="BH365" i="3"/>
  <c r="BG365" i="3"/>
  <c r="BF365" i="3"/>
  <c r="BE365" i="3"/>
  <c r="BI382" i="3"/>
  <c r="BH382" i="3"/>
  <c r="BG382" i="3"/>
  <c r="BF382" i="3"/>
  <c r="BE382" i="3"/>
  <c r="BM382" i="3"/>
  <c r="BL382" i="3"/>
  <c r="BK382" i="3"/>
  <c r="BJ382" i="3"/>
  <c r="BM203" i="3"/>
  <c r="BL203" i="3"/>
  <c r="BK203" i="3"/>
  <c r="BJ203" i="3"/>
  <c r="BI203" i="3"/>
  <c r="BH203" i="3"/>
  <c r="BG203" i="3"/>
  <c r="BF203" i="3"/>
  <c r="BE203" i="3"/>
  <c r="BH383" i="3"/>
  <c r="BG383" i="3"/>
  <c r="BF383" i="3"/>
  <c r="BE383" i="3"/>
  <c r="BM383" i="3"/>
  <c r="BL383" i="3"/>
  <c r="BK383" i="3"/>
  <c r="BJ383" i="3"/>
  <c r="BI383" i="3"/>
  <c r="BM222" i="3"/>
  <c r="BL222" i="3"/>
  <c r="BK222" i="3"/>
  <c r="BJ222" i="3"/>
  <c r="BI222" i="3"/>
  <c r="BH222" i="3"/>
  <c r="BG222" i="3"/>
  <c r="BF222" i="3"/>
  <c r="BE222" i="3"/>
  <c r="BM432" i="3"/>
  <c r="BL432" i="3"/>
  <c r="BK432" i="3"/>
  <c r="BJ432" i="3"/>
  <c r="BI432" i="3"/>
  <c r="BH432" i="3"/>
  <c r="BG432" i="3"/>
  <c r="BF432" i="3"/>
  <c r="BE432" i="3"/>
  <c r="BM302" i="3"/>
  <c r="BL302" i="3"/>
  <c r="BK302" i="3"/>
  <c r="BJ302" i="3"/>
  <c r="BI302" i="3"/>
  <c r="BH302" i="3"/>
  <c r="BG302" i="3"/>
  <c r="BF302" i="3"/>
  <c r="BE302" i="3"/>
  <c r="BM513" i="3"/>
  <c r="BL513" i="3"/>
  <c r="BK513" i="3"/>
  <c r="BJ513" i="3"/>
  <c r="BI513" i="3"/>
  <c r="BH513" i="3"/>
  <c r="BG513" i="3"/>
  <c r="BF513" i="3"/>
  <c r="BE513" i="3"/>
  <c r="BM385" i="3"/>
  <c r="BL385" i="3"/>
  <c r="BK385" i="3"/>
  <c r="BJ385" i="3"/>
  <c r="BI385" i="3"/>
  <c r="BH385" i="3"/>
  <c r="BG385" i="3"/>
  <c r="BF385" i="3"/>
  <c r="BE385" i="3"/>
  <c r="BM402" i="3"/>
  <c r="BL402" i="3"/>
  <c r="BK402" i="3"/>
  <c r="BJ402" i="3"/>
  <c r="BI402" i="3"/>
  <c r="BH402" i="3"/>
  <c r="BG402" i="3"/>
  <c r="BF402" i="3"/>
  <c r="BE402" i="3"/>
  <c r="BM267" i="3"/>
  <c r="BL267" i="3"/>
  <c r="BK267" i="3"/>
  <c r="BJ267" i="3"/>
  <c r="BI267" i="3"/>
  <c r="BH267" i="3"/>
  <c r="BG267" i="3"/>
  <c r="BF267" i="3"/>
  <c r="BE267" i="3"/>
  <c r="BL199" i="3"/>
  <c r="BK199" i="3"/>
  <c r="BJ199" i="3"/>
  <c r="BI199" i="3"/>
  <c r="BH199" i="3"/>
  <c r="BG199" i="3"/>
  <c r="BF199" i="3"/>
  <c r="BE199" i="3"/>
  <c r="BM199" i="3"/>
  <c r="BM31" i="3"/>
  <c r="BL31" i="3"/>
  <c r="BK31" i="3"/>
  <c r="BJ31" i="3"/>
  <c r="BI31" i="3"/>
  <c r="BH31" i="3"/>
  <c r="BG31" i="3"/>
  <c r="BF31" i="3"/>
  <c r="BE31" i="3"/>
  <c r="BM178" i="3"/>
  <c r="BL178" i="3"/>
  <c r="BK178" i="3"/>
  <c r="BJ178" i="3"/>
  <c r="BI178" i="3"/>
  <c r="BH178" i="3"/>
  <c r="BG178" i="3"/>
  <c r="BF178" i="3"/>
  <c r="BE178" i="3"/>
  <c r="BM300" i="3"/>
  <c r="BL300" i="3"/>
  <c r="BK300" i="3"/>
  <c r="BJ300" i="3"/>
  <c r="BI300" i="3"/>
  <c r="BH300" i="3"/>
  <c r="BG300" i="3"/>
  <c r="BF300" i="3"/>
  <c r="BE300" i="3"/>
  <c r="BM172" i="3"/>
  <c r="BL172" i="3"/>
  <c r="BK172" i="3"/>
  <c r="BJ172" i="3"/>
  <c r="BI172" i="3"/>
  <c r="BH172" i="3"/>
  <c r="BG172" i="3"/>
  <c r="BF172" i="3"/>
  <c r="BE172" i="3"/>
  <c r="BM309" i="3"/>
  <c r="BL309" i="3"/>
  <c r="BK309" i="3"/>
  <c r="BJ309" i="3"/>
  <c r="BI309" i="3"/>
  <c r="BH309" i="3"/>
  <c r="BG309" i="3"/>
  <c r="BF309" i="3"/>
  <c r="BE309" i="3"/>
  <c r="BJ152" i="3"/>
  <c r="BI152" i="3"/>
  <c r="BH152" i="3"/>
  <c r="BG152" i="3"/>
  <c r="BF152" i="3"/>
  <c r="BE152" i="3"/>
  <c r="BB152" i="3"/>
  <c r="BL152" i="3"/>
  <c r="BK152" i="3"/>
  <c r="BM152" i="3"/>
  <c r="BM24" i="3"/>
  <c r="BL24" i="3"/>
  <c r="BK24" i="3"/>
  <c r="BJ24" i="3"/>
  <c r="BI24" i="3"/>
  <c r="BH24" i="3"/>
  <c r="BG24" i="3"/>
  <c r="BF24" i="3"/>
  <c r="BE24" i="3"/>
  <c r="BM43" i="3"/>
  <c r="BL43" i="3"/>
  <c r="BK43" i="3"/>
  <c r="BJ43" i="3"/>
  <c r="BI43" i="3"/>
  <c r="BH43" i="3"/>
  <c r="BG43" i="3"/>
  <c r="BF43" i="3"/>
  <c r="BE43" i="3"/>
  <c r="AC138" i="3"/>
  <c r="H138" i="3"/>
  <c r="CF110" i="3"/>
  <c r="CE110" i="3"/>
  <c r="CD110" i="3"/>
  <c r="CC110" i="3"/>
  <c r="CB110" i="3"/>
  <c r="CA110" i="3"/>
  <c r="BZ110" i="3"/>
  <c r="BY110" i="3"/>
  <c r="BX110" i="3"/>
  <c r="CF102" i="3"/>
  <c r="CE102" i="3"/>
  <c r="CD102" i="3"/>
  <c r="CC102" i="3"/>
  <c r="CB102" i="3"/>
  <c r="CA102" i="3"/>
  <c r="BZ102" i="3"/>
  <c r="BY102" i="3"/>
  <c r="BX102" i="3"/>
  <c r="CF57" i="3"/>
  <c r="CE57" i="3"/>
  <c r="CD57" i="3"/>
  <c r="CC57" i="3"/>
  <c r="CB57" i="3"/>
  <c r="CA57" i="3"/>
  <c r="BZ57" i="3"/>
  <c r="BY57" i="3"/>
  <c r="BX57" i="3"/>
  <c r="CF73" i="3"/>
  <c r="CE73" i="3"/>
  <c r="CD73" i="3"/>
  <c r="CC73" i="3"/>
  <c r="CB73" i="3"/>
  <c r="CA73" i="3"/>
  <c r="BZ73" i="3"/>
  <c r="BY73" i="3"/>
  <c r="BX73" i="3"/>
  <c r="CF107" i="3"/>
  <c r="CE107" i="3"/>
  <c r="CD107" i="3"/>
  <c r="CC107" i="3"/>
  <c r="CB107" i="3"/>
  <c r="CA107" i="3"/>
  <c r="BZ107" i="3"/>
  <c r="BY107" i="3"/>
  <c r="BX107" i="3"/>
  <c r="CC43" i="3"/>
  <c r="CB43" i="3"/>
  <c r="CA43" i="3"/>
  <c r="BZ43" i="3"/>
  <c r="BY43" i="3"/>
  <c r="BX43" i="3"/>
  <c r="CF43" i="3"/>
  <c r="CE43" i="3"/>
  <c r="CD43" i="3"/>
  <c r="CF108" i="3"/>
  <c r="CE108" i="3"/>
  <c r="CD108" i="3"/>
  <c r="CC108" i="3"/>
  <c r="CB108" i="3"/>
  <c r="CA108" i="3"/>
  <c r="BZ108" i="3"/>
  <c r="BY108" i="3"/>
  <c r="BX108" i="3"/>
  <c r="CF44" i="3"/>
  <c r="CE44" i="3"/>
  <c r="CD44" i="3"/>
  <c r="CC44" i="3"/>
  <c r="CB44" i="3"/>
  <c r="CA44" i="3"/>
  <c r="BZ44" i="3"/>
  <c r="BY44" i="3"/>
  <c r="BX44" i="3"/>
  <c r="CF93" i="3"/>
  <c r="CE93" i="3"/>
  <c r="CD93" i="3"/>
  <c r="CC93" i="3"/>
  <c r="CB93" i="3"/>
  <c r="CA93" i="3"/>
  <c r="BZ93" i="3"/>
  <c r="BY93" i="3"/>
  <c r="BX93" i="3"/>
  <c r="CF29" i="3"/>
  <c r="CE29" i="3"/>
  <c r="CD29" i="3"/>
  <c r="CC29" i="3"/>
  <c r="CB29" i="3"/>
  <c r="CA29" i="3"/>
  <c r="BZ29" i="3"/>
  <c r="BY29" i="3"/>
  <c r="BX29" i="3"/>
  <c r="CF30" i="3"/>
  <c r="CE30" i="3"/>
  <c r="CD30" i="3"/>
  <c r="CC30" i="3"/>
  <c r="CB30" i="3"/>
  <c r="CA30" i="3"/>
  <c r="BZ30" i="3"/>
  <c r="BY30" i="3"/>
  <c r="BX30" i="3"/>
  <c r="CF79" i="3"/>
  <c r="CE79" i="3"/>
  <c r="CD79" i="3"/>
  <c r="CC79" i="3"/>
  <c r="CB79" i="3"/>
  <c r="CA79" i="3"/>
  <c r="BZ79" i="3"/>
  <c r="BY79" i="3"/>
  <c r="BX79" i="3"/>
  <c r="CF120" i="3"/>
  <c r="CE120" i="3"/>
  <c r="CD120" i="3"/>
  <c r="CC120" i="3"/>
  <c r="CB120" i="3"/>
  <c r="CA120" i="3"/>
  <c r="BZ120" i="3"/>
  <c r="BY120" i="3"/>
  <c r="BX120" i="3"/>
  <c r="CF56" i="3"/>
  <c r="CE56" i="3"/>
  <c r="CD56" i="3"/>
  <c r="CC56" i="3"/>
  <c r="CB56" i="3"/>
  <c r="CA56" i="3"/>
  <c r="BZ56" i="3"/>
  <c r="BY56" i="3"/>
  <c r="BX56" i="3"/>
  <c r="AT616" i="3"/>
  <c r="AS616" i="3"/>
  <c r="AR616" i="3"/>
  <c r="AQ616" i="3"/>
  <c r="AP616" i="3"/>
  <c r="AO616" i="3"/>
  <c r="AN616" i="3"/>
  <c r="AM616" i="3"/>
  <c r="AL616" i="3"/>
  <c r="AT644" i="3"/>
  <c r="AS644" i="3"/>
  <c r="AR644" i="3"/>
  <c r="AQ644" i="3"/>
  <c r="AP644" i="3"/>
  <c r="AO644" i="3"/>
  <c r="AN644" i="3"/>
  <c r="AM644" i="3"/>
  <c r="AL644" i="3"/>
  <c r="AT889" i="3"/>
  <c r="AS889" i="3"/>
  <c r="AR889" i="3"/>
  <c r="AQ889" i="3"/>
  <c r="AP889" i="3"/>
  <c r="AO889" i="3"/>
  <c r="AN889" i="3"/>
  <c r="AM889" i="3"/>
  <c r="AL889" i="3"/>
  <c r="AI889" i="3"/>
  <c r="AT830" i="3"/>
  <c r="AS830" i="3"/>
  <c r="AR830" i="3"/>
  <c r="AQ830" i="3"/>
  <c r="AP830" i="3"/>
  <c r="AO830" i="3"/>
  <c r="AN830" i="3"/>
  <c r="AM830" i="3"/>
  <c r="AL830" i="3"/>
  <c r="AT798" i="3"/>
  <c r="AS798" i="3"/>
  <c r="AR798" i="3"/>
  <c r="AQ798" i="3"/>
  <c r="AP798" i="3"/>
  <c r="AO798" i="3"/>
  <c r="AN798" i="3"/>
  <c r="AM798" i="3"/>
  <c r="AL798" i="3"/>
  <c r="AT770" i="3"/>
  <c r="AS770" i="3"/>
  <c r="AR770" i="3"/>
  <c r="AQ770" i="3"/>
  <c r="AP770" i="3"/>
  <c r="AO770" i="3"/>
  <c r="AN770" i="3"/>
  <c r="AM770" i="3"/>
  <c r="AL770" i="3"/>
  <c r="AT754" i="3"/>
  <c r="AS754" i="3"/>
  <c r="AR754" i="3"/>
  <c r="AQ754" i="3"/>
  <c r="AP754" i="3"/>
  <c r="AO754" i="3"/>
  <c r="AN754" i="3"/>
  <c r="AM754" i="3"/>
  <c r="AL754" i="3"/>
  <c r="AT738" i="3"/>
  <c r="AS738" i="3"/>
  <c r="AR738" i="3"/>
  <c r="AQ738" i="3"/>
  <c r="AP738" i="3"/>
  <c r="AO738" i="3"/>
  <c r="AN738" i="3"/>
  <c r="AM738" i="3"/>
  <c r="AL738" i="3"/>
  <c r="AT722" i="3"/>
  <c r="AS722" i="3"/>
  <c r="AR722" i="3"/>
  <c r="AQ722" i="3"/>
  <c r="AP722" i="3"/>
  <c r="AO722" i="3"/>
  <c r="AN722" i="3"/>
  <c r="AM722" i="3"/>
  <c r="AL722" i="3"/>
  <c r="AT706" i="3"/>
  <c r="AS706" i="3"/>
  <c r="AR706" i="3"/>
  <c r="AQ706" i="3"/>
  <c r="AP706" i="3"/>
  <c r="AO706" i="3"/>
  <c r="AN706" i="3"/>
  <c r="AM706" i="3"/>
  <c r="AL706" i="3"/>
  <c r="AI706" i="3"/>
  <c r="AT555" i="3"/>
  <c r="AS555" i="3"/>
  <c r="AR555" i="3"/>
  <c r="AQ555" i="3"/>
  <c r="AP555" i="3"/>
  <c r="AO555" i="3"/>
  <c r="AN555" i="3"/>
  <c r="AM555" i="3"/>
  <c r="AL555" i="3"/>
  <c r="AT596" i="3"/>
  <c r="AS596" i="3"/>
  <c r="AR596" i="3"/>
  <c r="AQ596" i="3"/>
  <c r="AP596" i="3"/>
  <c r="AO596" i="3"/>
  <c r="AN596" i="3"/>
  <c r="AM596" i="3"/>
  <c r="AL596" i="3"/>
  <c r="AT598" i="3"/>
  <c r="AS598" i="3"/>
  <c r="AR598" i="3"/>
  <c r="AQ598" i="3"/>
  <c r="AP598" i="3"/>
  <c r="AO598" i="3"/>
  <c r="AN598" i="3"/>
  <c r="AM598" i="3"/>
  <c r="AL598" i="3"/>
  <c r="AT860" i="3"/>
  <c r="AS860" i="3"/>
  <c r="AR860" i="3"/>
  <c r="AQ860" i="3"/>
  <c r="AP860" i="3"/>
  <c r="AO860" i="3"/>
  <c r="AN860" i="3"/>
  <c r="AM860" i="3"/>
  <c r="AL860" i="3"/>
  <c r="AT828" i="3"/>
  <c r="AS828" i="3"/>
  <c r="AR828" i="3"/>
  <c r="AQ828" i="3"/>
  <c r="AP828" i="3"/>
  <c r="AO828" i="3"/>
  <c r="AN828" i="3"/>
  <c r="AM828" i="3"/>
  <c r="AL828" i="3"/>
  <c r="AT796" i="3"/>
  <c r="AS796" i="3"/>
  <c r="AR796" i="3"/>
  <c r="AQ796" i="3"/>
  <c r="AP796" i="3"/>
  <c r="AO796" i="3"/>
  <c r="AN796" i="3"/>
  <c r="AM796" i="3"/>
  <c r="AL796" i="3"/>
  <c r="AR311" i="3"/>
  <c r="AQ311" i="3"/>
  <c r="AP311" i="3"/>
  <c r="AO311" i="3"/>
  <c r="AN311" i="3"/>
  <c r="AM311" i="3"/>
  <c r="AL311" i="3"/>
  <c r="AT311" i="3"/>
  <c r="AS311" i="3"/>
  <c r="AT610" i="3"/>
  <c r="AS610" i="3"/>
  <c r="AR610" i="3"/>
  <c r="AQ610" i="3"/>
  <c r="AP610" i="3"/>
  <c r="AO610" i="3"/>
  <c r="AN610" i="3"/>
  <c r="AM610" i="3"/>
  <c r="AL610" i="3"/>
  <c r="AT873" i="3"/>
  <c r="AS873" i="3"/>
  <c r="AR873" i="3"/>
  <c r="AQ873" i="3"/>
  <c r="AP873" i="3"/>
  <c r="AO873" i="3"/>
  <c r="AN873" i="3"/>
  <c r="AM873" i="3"/>
  <c r="AL873" i="3"/>
  <c r="AT640" i="3"/>
  <c r="AS640" i="3"/>
  <c r="AR640" i="3"/>
  <c r="AQ640" i="3"/>
  <c r="AP640" i="3"/>
  <c r="AO640" i="3"/>
  <c r="AN640" i="3"/>
  <c r="AM640" i="3"/>
  <c r="AL640" i="3"/>
  <c r="AT438" i="3"/>
  <c r="AS438" i="3"/>
  <c r="AR438" i="3"/>
  <c r="AQ438" i="3"/>
  <c r="AP438" i="3"/>
  <c r="AO438" i="3"/>
  <c r="AN438" i="3"/>
  <c r="AM438" i="3"/>
  <c r="AL438" i="3"/>
  <c r="AK438" i="3"/>
  <c r="AT865" i="3"/>
  <c r="AS865" i="3"/>
  <c r="AR865" i="3"/>
  <c r="AQ865" i="3"/>
  <c r="AP865" i="3"/>
  <c r="AO865" i="3"/>
  <c r="AN865" i="3"/>
  <c r="AM865" i="3"/>
  <c r="AL865" i="3"/>
  <c r="AT849" i="3"/>
  <c r="AS849" i="3"/>
  <c r="AR849" i="3"/>
  <c r="AQ849" i="3"/>
  <c r="AP849" i="3"/>
  <c r="AO849" i="3"/>
  <c r="AN849" i="3"/>
  <c r="AM849" i="3"/>
  <c r="AL849" i="3"/>
  <c r="AT833" i="3"/>
  <c r="AS833" i="3"/>
  <c r="AR833" i="3"/>
  <c r="AQ833" i="3"/>
  <c r="AP833" i="3"/>
  <c r="AO833" i="3"/>
  <c r="AN833" i="3"/>
  <c r="AM833" i="3"/>
  <c r="AL833" i="3"/>
  <c r="AT817" i="3"/>
  <c r="AS817" i="3"/>
  <c r="AR817" i="3"/>
  <c r="AQ817" i="3"/>
  <c r="AP817" i="3"/>
  <c r="AO817" i="3"/>
  <c r="AN817" i="3"/>
  <c r="AM817" i="3"/>
  <c r="AL817" i="3"/>
  <c r="AT801" i="3"/>
  <c r="AS801" i="3"/>
  <c r="AR801" i="3"/>
  <c r="AQ801" i="3"/>
  <c r="AP801" i="3"/>
  <c r="AO801" i="3"/>
  <c r="AN801" i="3"/>
  <c r="AM801" i="3"/>
  <c r="AL801" i="3"/>
  <c r="AT785" i="3"/>
  <c r="AS785" i="3"/>
  <c r="AR785" i="3"/>
  <c r="AQ785" i="3"/>
  <c r="AP785" i="3"/>
  <c r="AO785" i="3"/>
  <c r="AN785" i="3"/>
  <c r="AM785" i="3"/>
  <c r="AL785" i="3"/>
  <c r="AT769" i="3"/>
  <c r="AS769" i="3"/>
  <c r="AR769" i="3"/>
  <c r="AQ769" i="3"/>
  <c r="AP769" i="3"/>
  <c r="AO769" i="3"/>
  <c r="AN769" i="3"/>
  <c r="AM769" i="3"/>
  <c r="AL769" i="3"/>
  <c r="AT753" i="3"/>
  <c r="AS753" i="3"/>
  <c r="AR753" i="3"/>
  <c r="AQ753" i="3"/>
  <c r="AP753" i="3"/>
  <c r="AO753" i="3"/>
  <c r="AN753" i="3"/>
  <c r="AM753" i="3"/>
  <c r="AL753" i="3"/>
  <c r="AT737" i="3"/>
  <c r="AS737" i="3"/>
  <c r="AR737" i="3"/>
  <c r="AQ737" i="3"/>
  <c r="AP737" i="3"/>
  <c r="AO737" i="3"/>
  <c r="AN737" i="3"/>
  <c r="AM737" i="3"/>
  <c r="AL737" i="3"/>
  <c r="AT721" i="3"/>
  <c r="AS721" i="3"/>
  <c r="AR721" i="3"/>
  <c r="AQ721" i="3"/>
  <c r="AP721" i="3"/>
  <c r="AO721" i="3"/>
  <c r="AN721" i="3"/>
  <c r="AM721" i="3"/>
  <c r="AL721" i="3"/>
  <c r="AT705" i="3"/>
  <c r="AS705" i="3"/>
  <c r="AR705" i="3"/>
  <c r="AQ705" i="3"/>
  <c r="AP705" i="3"/>
  <c r="AO705" i="3"/>
  <c r="AN705" i="3"/>
  <c r="AM705" i="3"/>
  <c r="AL705" i="3"/>
  <c r="AT684" i="3"/>
  <c r="AS684" i="3"/>
  <c r="AR684" i="3"/>
  <c r="AQ684" i="3"/>
  <c r="AP684" i="3"/>
  <c r="AO684" i="3"/>
  <c r="AN684" i="3"/>
  <c r="AM684" i="3"/>
  <c r="AL684" i="3"/>
  <c r="AT549" i="3"/>
  <c r="AS549" i="3"/>
  <c r="AR549" i="3"/>
  <c r="AQ549" i="3"/>
  <c r="AP549" i="3"/>
  <c r="AO549" i="3"/>
  <c r="AN549" i="3"/>
  <c r="AM549" i="3"/>
  <c r="AL549" i="3"/>
  <c r="AT408" i="3"/>
  <c r="AS408" i="3"/>
  <c r="AR408" i="3"/>
  <c r="AQ408" i="3"/>
  <c r="AP408" i="3"/>
  <c r="AO408" i="3"/>
  <c r="AN408" i="3"/>
  <c r="AM408" i="3"/>
  <c r="AL408" i="3"/>
  <c r="AT680" i="3"/>
  <c r="AS680" i="3"/>
  <c r="AR680" i="3"/>
  <c r="AQ680" i="3"/>
  <c r="AP680" i="3"/>
  <c r="AO680" i="3"/>
  <c r="AN680" i="3"/>
  <c r="AM680" i="3"/>
  <c r="AL680" i="3"/>
  <c r="AT654" i="3"/>
  <c r="AS654" i="3"/>
  <c r="AR654" i="3"/>
  <c r="AQ654" i="3"/>
  <c r="AP654" i="3"/>
  <c r="AO654" i="3"/>
  <c r="AN654" i="3"/>
  <c r="AM654" i="3"/>
  <c r="AL654" i="3"/>
  <c r="AT540" i="3"/>
  <c r="AS540" i="3"/>
  <c r="AR540" i="3"/>
  <c r="AQ540" i="3"/>
  <c r="AP540" i="3"/>
  <c r="AO540" i="3"/>
  <c r="AN540" i="3"/>
  <c r="AM540" i="3"/>
  <c r="AL540" i="3"/>
  <c r="AT444" i="3"/>
  <c r="AS444" i="3"/>
  <c r="AR444" i="3"/>
  <c r="AQ444" i="3"/>
  <c r="AP444" i="3"/>
  <c r="AO444" i="3"/>
  <c r="AN444" i="3"/>
  <c r="AM444" i="3"/>
  <c r="AL444" i="3"/>
  <c r="AT526" i="3"/>
  <c r="AS526" i="3"/>
  <c r="AR526" i="3"/>
  <c r="AQ526" i="3"/>
  <c r="AP526" i="3"/>
  <c r="AO526" i="3"/>
  <c r="AN526" i="3"/>
  <c r="AM526" i="3"/>
  <c r="AL526" i="3"/>
  <c r="AT510" i="3"/>
  <c r="AS510" i="3"/>
  <c r="AR510" i="3"/>
  <c r="AQ510" i="3"/>
  <c r="AP510" i="3"/>
  <c r="AO510" i="3"/>
  <c r="AN510" i="3"/>
  <c r="AM510" i="3"/>
  <c r="AL510" i="3"/>
  <c r="AT494" i="3"/>
  <c r="AS494" i="3"/>
  <c r="AR494" i="3"/>
  <c r="AQ494" i="3"/>
  <c r="AP494" i="3"/>
  <c r="AO494" i="3"/>
  <c r="AN494" i="3"/>
  <c r="AM494" i="3"/>
  <c r="AL494" i="3"/>
  <c r="AT420" i="3"/>
  <c r="AS420" i="3"/>
  <c r="AR420" i="3"/>
  <c r="AQ420" i="3"/>
  <c r="AP420" i="3"/>
  <c r="AO420" i="3"/>
  <c r="AN420" i="3"/>
  <c r="AM420" i="3"/>
  <c r="AL420" i="3"/>
  <c r="AT323" i="3"/>
  <c r="AS323" i="3"/>
  <c r="AR323" i="3"/>
  <c r="AQ323" i="3"/>
  <c r="AP323" i="3"/>
  <c r="AO323" i="3"/>
  <c r="AN323" i="3"/>
  <c r="AM323" i="3"/>
  <c r="AL323" i="3"/>
  <c r="AT673" i="3"/>
  <c r="AS673" i="3"/>
  <c r="AR673" i="3"/>
  <c r="AQ673" i="3"/>
  <c r="AP673" i="3"/>
  <c r="AO673" i="3"/>
  <c r="AN673" i="3"/>
  <c r="AM673" i="3"/>
  <c r="AL673" i="3"/>
  <c r="AT657" i="3"/>
  <c r="AN657" i="3"/>
  <c r="AM657" i="3"/>
  <c r="AL657" i="3"/>
  <c r="AS657" i="3"/>
  <c r="AR657" i="3"/>
  <c r="AQ657" i="3"/>
  <c r="AP657" i="3"/>
  <c r="AO657" i="3"/>
  <c r="AT641" i="3"/>
  <c r="AS641" i="3"/>
  <c r="AR641" i="3"/>
  <c r="AQ641" i="3"/>
  <c r="AP641" i="3"/>
  <c r="AO641" i="3"/>
  <c r="AN641" i="3"/>
  <c r="AM641" i="3"/>
  <c r="AL641" i="3"/>
  <c r="AT625" i="3"/>
  <c r="AS625" i="3"/>
  <c r="AR625" i="3"/>
  <c r="AQ625" i="3"/>
  <c r="AP625" i="3"/>
  <c r="AO625" i="3"/>
  <c r="AN625" i="3"/>
  <c r="AM625" i="3"/>
  <c r="AL625" i="3"/>
  <c r="AP609" i="3"/>
  <c r="AO609" i="3"/>
  <c r="AN609" i="3"/>
  <c r="AM609" i="3"/>
  <c r="AL609" i="3"/>
  <c r="AT609" i="3"/>
  <c r="AS609" i="3"/>
  <c r="AR609" i="3"/>
  <c r="AQ609" i="3"/>
  <c r="AT593" i="3"/>
  <c r="AS593" i="3"/>
  <c r="AR593" i="3"/>
  <c r="AQ593" i="3"/>
  <c r="AP593" i="3"/>
  <c r="AO593" i="3"/>
  <c r="AN593" i="3"/>
  <c r="AM593" i="3"/>
  <c r="AL593" i="3"/>
  <c r="AT577" i="3"/>
  <c r="AS577" i="3"/>
  <c r="AR577" i="3"/>
  <c r="AQ577" i="3"/>
  <c r="AP577" i="3"/>
  <c r="AO577" i="3"/>
  <c r="AN577" i="3"/>
  <c r="AM577" i="3"/>
  <c r="AL577" i="3"/>
  <c r="AT561" i="3"/>
  <c r="AS561" i="3"/>
  <c r="AR561" i="3"/>
  <c r="AQ561" i="3"/>
  <c r="AP561" i="3"/>
  <c r="AO561" i="3"/>
  <c r="AN561" i="3"/>
  <c r="AM561" i="3"/>
  <c r="AL561" i="3"/>
  <c r="AT451" i="3"/>
  <c r="AS451" i="3"/>
  <c r="AR451" i="3"/>
  <c r="AQ451" i="3"/>
  <c r="AP451" i="3"/>
  <c r="AO451" i="3"/>
  <c r="AN451" i="3"/>
  <c r="AM451" i="3"/>
  <c r="AL451" i="3"/>
  <c r="AN279" i="3"/>
  <c r="AM279" i="3"/>
  <c r="AL279" i="3"/>
  <c r="AT279" i="3"/>
  <c r="AS279" i="3"/>
  <c r="AR279" i="3"/>
  <c r="AQ279" i="3"/>
  <c r="AP279" i="3"/>
  <c r="AO279" i="3"/>
  <c r="AT372" i="3"/>
  <c r="AS372" i="3"/>
  <c r="AR372" i="3"/>
  <c r="AQ372" i="3"/>
  <c r="AP372" i="3"/>
  <c r="AO372" i="3"/>
  <c r="AN372" i="3"/>
  <c r="AM372" i="3"/>
  <c r="AL372" i="3"/>
  <c r="AJ372" i="3"/>
  <c r="AT543" i="3"/>
  <c r="AS543" i="3"/>
  <c r="AR543" i="3"/>
  <c r="AQ543" i="3"/>
  <c r="AP543" i="3"/>
  <c r="AO543" i="3"/>
  <c r="AN543" i="3"/>
  <c r="AM543" i="3"/>
  <c r="AL543" i="3"/>
  <c r="AT467" i="3"/>
  <c r="AS467" i="3"/>
  <c r="AR467" i="3"/>
  <c r="AQ467" i="3"/>
  <c r="AP467" i="3"/>
  <c r="AO467" i="3"/>
  <c r="AN467" i="3"/>
  <c r="AM467" i="3"/>
  <c r="AL467" i="3"/>
  <c r="AT295" i="3"/>
  <c r="AS295" i="3"/>
  <c r="AR295" i="3"/>
  <c r="AQ295" i="3"/>
  <c r="AP295" i="3"/>
  <c r="AO295" i="3"/>
  <c r="AN295" i="3"/>
  <c r="AM295" i="3"/>
  <c r="AL295" i="3"/>
  <c r="AT386" i="3"/>
  <c r="AS386" i="3"/>
  <c r="AR386" i="3"/>
  <c r="AQ386" i="3"/>
  <c r="AP386" i="3"/>
  <c r="AO386" i="3"/>
  <c r="AN386" i="3"/>
  <c r="AM386" i="3"/>
  <c r="AL386" i="3"/>
  <c r="AJ386" i="3"/>
  <c r="AT271" i="3"/>
  <c r="AS271" i="3"/>
  <c r="AR271" i="3"/>
  <c r="AQ271" i="3"/>
  <c r="AP271" i="3"/>
  <c r="AO271" i="3"/>
  <c r="AN271" i="3"/>
  <c r="AM271" i="3"/>
  <c r="AL271" i="3"/>
  <c r="AT515" i="3"/>
  <c r="AS515" i="3"/>
  <c r="AR515" i="3"/>
  <c r="AQ515" i="3"/>
  <c r="AP515" i="3"/>
  <c r="AO515" i="3"/>
  <c r="AN515" i="3"/>
  <c r="AM515" i="3"/>
  <c r="AL515" i="3"/>
  <c r="AM499" i="3"/>
  <c r="AL499" i="3"/>
  <c r="AT499" i="3"/>
  <c r="AS499" i="3"/>
  <c r="AR499" i="3"/>
  <c r="AQ499" i="3"/>
  <c r="AP499" i="3"/>
  <c r="AO499" i="3"/>
  <c r="AN499" i="3"/>
  <c r="AT483" i="3"/>
  <c r="AS483" i="3"/>
  <c r="AR483" i="3"/>
  <c r="AQ483" i="3"/>
  <c r="AP483" i="3"/>
  <c r="AO483" i="3"/>
  <c r="AN483" i="3"/>
  <c r="AM483" i="3"/>
  <c r="AL483" i="3"/>
  <c r="AI483" i="3"/>
  <c r="AR466" i="3"/>
  <c r="AQ466" i="3"/>
  <c r="AP466" i="3"/>
  <c r="AO466" i="3"/>
  <c r="AN466" i="3"/>
  <c r="AM466" i="3"/>
  <c r="AL466" i="3"/>
  <c r="AT466" i="3"/>
  <c r="AS466" i="3"/>
  <c r="AS450" i="3"/>
  <c r="AR450" i="3"/>
  <c r="AQ450" i="3"/>
  <c r="AP450" i="3"/>
  <c r="AO450" i="3"/>
  <c r="AN450" i="3"/>
  <c r="AM450" i="3"/>
  <c r="AL450" i="3"/>
  <c r="AT450" i="3"/>
  <c r="AT381" i="3"/>
  <c r="AS381" i="3"/>
  <c r="AR381" i="3"/>
  <c r="AQ381" i="3"/>
  <c r="AP381" i="3"/>
  <c r="AO381" i="3"/>
  <c r="AN381" i="3"/>
  <c r="AM381" i="3"/>
  <c r="AL381" i="3"/>
  <c r="AT363" i="3"/>
  <c r="AS363" i="3"/>
  <c r="AR363" i="3"/>
  <c r="AQ363" i="3"/>
  <c r="AP363" i="3"/>
  <c r="AO363" i="3"/>
  <c r="AN363" i="3"/>
  <c r="AM363" i="3"/>
  <c r="AL363" i="3"/>
  <c r="AT346" i="3"/>
  <c r="AS346" i="3"/>
  <c r="AR346" i="3"/>
  <c r="AQ346" i="3"/>
  <c r="AP346" i="3"/>
  <c r="AO346" i="3"/>
  <c r="AN346" i="3"/>
  <c r="AM346" i="3"/>
  <c r="AL346" i="3"/>
  <c r="AO330" i="3"/>
  <c r="AN330" i="3"/>
  <c r="AM330" i="3"/>
  <c r="AL330" i="3"/>
  <c r="AT330" i="3"/>
  <c r="AS330" i="3"/>
  <c r="AR330" i="3"/>
  <c r="AQ330" i="3"/>
  <c r="AP330" i="3"/>
  <c r="AP299" i="3"/>
  <c r="AO299" i="3"/>
  <c r="AN299" i="3"/>
  <c r="AM299" i="3"/>
  <c r="AL299" i="3"/>
  <c r="AJ299" i="3"/>
  <c r="AT299" i="3"/>
  <c r="AS299" i="3"/>
  <c r="AR299" i="3"/>
  <c r="AQ299" i="3"/>
  <c r="AT296" i="3"/>
  <c r="AS296" i="3"/>
  <c r="AR296" i="3"/>
  <c r="AQ296" i="3"/>
  <c r="AP296" i="3"/>
  <c r="AO296" i="3"/>
  <c r="AN296" i="3"/>
  <c r="AM296" i="3"/>
  <c r="AL296" i="3"/>
  <c r="AK296" i="3"/>
  <c r="AT437" i="3"/>
  <c r="AS437" i="3"/>
  <c r="AR437" i="3"/>
  <c r="AQ437" i="3"/>
  <c r="AP437" i="3"/>
  <c r="AO437" i="3"/>
  <c r="AN437" i="3"/>
  <c r="AM437" i="3"/>
  <c r="AL437" i="3"/>
  <c r="AT421" i="3"/>
  <c r="AS421" i="3"/>
  <c r="AR421" i="3"/>
  <c r="AQ421" i="3"/>
  <c r="AP421" i="3"/>
  <c r="AO421" i="3"/>
  <c r="AN421" i="3"/>
  <c r="AM421" i="3"/>
  <c r="AL421" i="3"/>
  <c r="AT405" i="3"/>
  <c r="AS405" i="3"/>
  <c r="AR405" i="3"/>
  <c r="AQ405" i="3"/>
  <c r="AP405" i="3"/>
  <c r="AO405" i="3"/>
  <c r="AN405" i="3"/>
  <c r="AM405" i="3"/>
  <c r="AL405" i="3"/>
  <c r="AT317" i="3"/>
  <c r="AS317" i="3"/>
  <c r="AR317" i="3"/>
  <c r="AQ317" i="3"/>
  <c r="AP317" i="3"/>
  <c r="AO317" i="3"/>
  <c r="AN317" i="3"/>
  <c r="AM317" i="3"/>
  <c r="AL317" i="3"/>
  <c r="AM314" i="3"/>
  <c r="AL314" i="3"/>
  <c r="AT314" i="3"/>
  <c r="AS314" i="3"/>
  <c r="AR314" i="3"/>
  <c r="AQ314" i="3"/>
  <c r="AP314" i="3"/>
  <c r="AO314" i="3"/>
  <c r="AN314" i="3"/>
  <c r="AT316" i="3"/>
  <c r="AS316" i="3"/>
  <c r="AR316" i="3"/>
  <c r="AQ316" i="3"/>
  <c r="AP316" i="3"/>
  <c r="AO316" i="3"/>
  <c r="AN316" i="3"/>
  <c r="AM316" i="3"/>
  <c r="AL316" i="3"/>
  <c r="AT357" i="3"/>
  <c r="AS357" i="3"/>
  <c r="AR357" i="3"/>
  <c r="AQ357" i="3"/>
  <c r="AP357" i="3"/>
  <c r="AO357" i="3"/>
  <c r="AN357" i="3"/>
  <c r="AM357" i="3"/>
  <c r="AL357" i="3"/>
  <c r="AI357" i="3"/>
  <c r="AT257" i="3"/>
  <c r="AS257" i="3"/>
  <c r="AR257" i="3"/>
  <c r="AQ257" i="3"/>
  <c r="AP257" i="3"/>
  <c r="AO257" i="3"/>
  <c r="AN257" i="3"/>
  <c r="AM257" i="3"/>
  <c r="AL257" i="3"/>
  <c r="AT246" i="3"/>
  <c r="AS246" i="3"/>
  <c r="AR246" i="3"/>
  <c r="AQ246" i="3"/>
  <c r="AP246" i="3"/>
  <c r="AO246" i="3"/>
  <c r="AN246" i="3"/>
  <c r="AM246" i="3"/>
  <c r="AL246" i="3"/>
  <c r="AT230" i="3"/>
  <c r="AS230" i="3"/>
  <c r="AR230" i="3"/>
  <c r="AQ230" i="3"/>
  <c r="AP230" i="3"/>
  <c r="AO230" i="3"/>
  <c r="AN230" i="3"/>
  <c r="AM230" i="3"/>
  <c r="AL230" i="3"/>
  <c r="AT214" i="3"/>
  <c r="AS214" i="3"/>
  <c r="AR214" i="3"/>
  <c r="AQ214" i="3"/>
  <c r="AP214" i="3"/>
  <c r="AO214" i="3"/>
  <c r="AN214" i="3"/>
  <c r="AM214" i="3"/>
  <c r="AL214" i="3"/>
  <c r="AT198" i="3"/>
  <c r="AS198" i="3"/>
  <c r="AR198" i="3"/>
  <c r="AQ198" i="3"/>
  <c r="AP198" i="3"/>
  <c r="AO198" i="3"/>
  <c r="AN198" i="3"/>
  <c r="AM198" i="3"/>
  <c r="AL198" i="3"/>
  <c r="AT84" i="3"/>
  <c r="AS84" i="3"/>
  <c r="AR84" i="3"/>
  <c r="AQ84" i="3"/>
  <c r="AP84" i="3"/>
  <c r="AO84" i="3"/>
  <c r="AN84" i="3"/>
  <c r="AM84" i="3"/>
  <c r="AL84" i="3"/>
  <c r="AT52" i="3"/>
  <c r="AS52" i="3"/>
  <c r="AR52" i="3"/>
  <c r="AQ52" i="3"/>
  <c r="AP52" i="3"/>
  <c r="AO52" i="3"/>
  <c r="AN52" i="3"/>
  <c r="AM52" i="3"/>
  <c r="AL52" i="3"/>
  <c r="CF3" i="3"/>
  <c r="CE3" i="3"/>
  <c r="CD3" i="3"/>
  <c r="CC3" i="3"/>
  <c r="CB3" i="3"/>
  <c r="CA3" i="3"/>
  <c r="BZ3" i="3"/>
  <c r="BY3" i="3"/>
  <c r="BX3" i="3"/>
  <c r="AT245" i="3"/>
  <c r="AS245" i="3"/>
  <c r="AR245" i="3"/>
  <c r="AQ245" i="3"/>
  <c r="AP245" i="3"/>
  <c r="AO245" i="3"/>
  <c r="AN245" i="3"/>
  <c r="AM245" i="3"/>
  <c r="AL245" i="3"/>
  <c r="AT229" i="3"/>
  <c r="AS229" i="3"/>
  <c r="AR229" i="3"/>
  <c r="AQ229" i="3"/>
  <c r="AP229" i="3"/>
  <c r="AO229" i="3"/>
  <c r="AN229" i="3"/>
  <c r="AM229" i="3"/>
  <c r="AL229" i="3"/>
  <c r="AJ229" i="3"/>
  <c r="AT213" i="3"/>
  <c r="AS213" i="3"/>
  <c r="AR213" i="3"/>
  <c r="AQ213" i="3"/>
  <c r="AP213" i="3"/>
  <c r="AO213" i="3"/>
  <c r="AN213" i="3"/>
  <c r="AM213" i="3"/>
  <c r="AL213" i="3"/>
  <c r="AT197" i="3"/>
  <c r="AS197" i="3"/>
  <c r="AR197" i="3"/>
  <c r="AQ197" i="3"/>
  <c r="AP197" i="3"/>
  <c r="AO197" i="3"/>
  <c r="AN197" i="3"/>
  <c r="AM197" i="3"/>
  <c r="AL197" i="3"/>
  <c r="AT74" i="3"/>
  <c r="AS74" i="3"/>
  <c r="AR74" i="3"/>
  <c r="AQ74" i="3"/>
  <c r="AP74" i="3"/>
  <c r="AO74" i="3"/>
  <c r="AN74" i="3"/>
  <c r="AM74" i="3"/>
  <c r="AL74" i="3"/>
  <c r="AT42" i="3"/>
  <c r="AS42" i="3"/>
  <c r="AR42" i="3"/>
  <c r="AQ42" i="3"/>
  <c r="AP42" i="3"/>
  <c r="AO42" i="3"/>
  <c r="AN42" i="3"/>
  <c r="AM42" i="3"/>
  <c r="AL42" i="3"/>
  <c r="AT89" i="3"/>
  <c r="AS89" i="3"/>
  <c r="AR89" i="3"/>
  <c r="AQ89" i="3"/>
  <c r="AP89" i="3"/>
  <c r="AO89" i="3"/>
  <c r="AN89" i="3"/>
  <c r="AM89" i="3"/>
  <c r="AL89" i="3"/>
  <c r="AT73" i="3"/>
  <c r="AS73" i="3"/>
  <c r="AR73" i="3"/>
  <c r="AQ73" i="3"/>
  <c r="AP73" i="3"/>
  <c r="AO73" i="3"/>
  <c r="AN73" i="3"/>
  <c r="AM73" i="3"/>
  <c r="AL73" i="3"/>
  <c r="AT57" i="3"/>
  <c r="AS57" i="3"/>
  <c r="AR57" i="3"/>
  <c r="AQ57" i="3"/>
  <c r="AP57" i="3"/>
  <c r="AO57" i="3"/>
  <c r="AN57" i="3"/>
  <c r="AM57" i="3"/>
  <c r="AL57" i="3"/>
  <c r="AT41" i="3"/>
  <c r="AS41" i="3"/>
  <c r="AR41" i="3"/>
  <c r="AQ41" i="3"/>
  <c r="AP41" i="3"/>
  <c r="AO41" i="3"/>
  <c r="AN41" i="3"/>
  <c r="AM41" i="3"/>
  <c r="AL41" i="3"/>
  <c r="AT25" i="3"/>
  <c r="AS25" i="3"/>
  <c r="AR25" i="3"/>
  <c r="AQ25" i="3"/>
  <c r="AP25" i="3"/>
  <c r="AO25" i="3"/>
  <c r="AN25" i="3"/>
  <c r="AM25" i="3"/>
  <c r="AL25" i="3"/>
  <c r="AC25" i="3"/>
  <c r="H25" i="3"/>
  <c r="AC136" i="3"/>
  <c r="H136" i="3"/>
  <c r="CW92" i="3"/>
  <c r="CV92" i="3"/>
  <c r="CU92" i="3"/>
  <c r="CT92" i="3"/>
  <c r="CS92" i="3"/>
  <c r="CR92" i="3"/>
  <c r="CQ92" i="3"/>
  <c r="CP92" i="3"/>
  <c r="CO92" i="3"/>
  <c r="BM775" i="3"/>
  <c r="BL775" i="3"/>
  <c r="BK775" i="3"/>
  <c r="BJ775" i="3"/>
  <c r="BI775" i="3"/>
  <c r="BH775" i="3"/>
  <c r="BG775" i="3"/>
  <c r="BF775" i="3"/>
  <c r="BE775" i="3"/>
  <c r="BM854" i="3"/>
  <c r="BL854" i="3"/>
  <c r="BK854" i="3"/>
  <c r="BJ854" i="3"/>
  <c r="BI854" i="3"/>
  <c r="BH854" i="3"/>
  <c r="BG854" i="3"/>
  <c r="BF854" i="3"/>
  <c r="BE854" i="3"/>
  <c r="BM772" i="3"/>
  <c r="BL772" i="3"/>
  <c r="BK772" i="3"/>
  <c r="BJ772" i="3"/>
  <c r="BI772" i="3"/>
  <c r="BH772" i="3"/>
  <c r="BG772" i="3"/>
  <c r="BF772" i="3"/>
  <c r="BE772" i="3"/>
  <c r="BD772" i="3"/>
  <c r="CW72" i="3"/>
  <c r="CV72" i="3"/>
  <c r="CU72" i="3"/>
  <c r="CT72" i="3"/>
  <c r="CS72" i="3"/>
  <c r="CR72" i="3"/>
  <c r="CQ72" i="3"/>
  <c r="CP72" i="3"/>
  <c r="CO72" i="3"/>
  <c r="BM704" i="3"/>
  <c r="BL704" i="3"/>
  <c r="BK704" i="3"/>
  <c r="BJ704" i="3"/>
  <c r="BI704" i="3"/>
  <c r="BH704" i="3"/>
  <c r="BG704" i="3"/>
  <c r="BF704" i="3"/>
  <c r="BE704" i="3"/>
  <c r="BM870" i="3"/>
  <c r="BL870" i="3"/>
  <c r="BK870" i="3"/>
  <c r="BJ870" i="3"/>
  <c r="BI870" i="3"/>
  <c r="BH870" i="3"/>
  <c r="BG870" i="3"/>
  <c r="BF870" i="3"/>
  <c r="BE870" i="3"/>
  <c r="CV104" i="3"/>
  <c r="CU104" i="3"/>
  <c r="CT104" i="3"/>
  <c r="CS104" i="3"/>
  <c r="CR104" i="3"/>
  <c r="CQ104" i="3"/>
  <c r="CP104" i="3"/>
  <c r="CO104" i="3"/>
  <c r="CW104" i="3"/>
  <c r="CV56" i="3"/>
  <c r="CU56" i="3"/>
  <c r="CT56" i="3"/>
  <c r="CS56" i="3"/>
  <c r="CR56" i="3"/>
  <c r="CQ56" i="3"/>
  <c r="CP56" i="3"/>
  <c r="CO56" i="3"/>
  <c r="CW56" i="3"/>
  <c r="CW63" i="3"/>
  <c r="CV63" i="3"/>
  <c r="CU63" i="3"/>
  <c r="CT63" i="3"/>
  <c r="CS63" i="3"/>
  <c r="CR63" i="3"/>
  <c r="CQ63" i="3"/>
  <c r="CP63" i="3"/>
  <c r="CO63" i="3"/>
  <c r="BM379" i="3"/>
  <c r="BL379" i="3"/>
  <c r="BK379" i="3"/>
  <c r="BJ379" i="3"/>
  <c r="BI379" i="3"/>
  <c r="BH379" i="3"/>
  <c r="BG379" i="3"/>
  <c r="BF379" i="3"/>
  <c r="BE379" i="3"/>
  <c r="CW65" i="3"/>
  <c r="CV65" i="3"/>
  <c r="CU65" i="3"/>
  <c r="CT65" i="3"/>
  <c r="CS65" i="3"/>
  <c r="CR65" i="3"/>
  <c r="CQ65" i="3"/>
  <c r="CP65" i="3"/>
  <c r="CO65" i="3"/>
  <c r="BM808" i="3"/>
  <c r="BL808" i="3"/>
  <c r="BK808" i="3"/>
  <c r="BJ808" i="3"/>
  <c r="BI808" i="3"/>
  <c r="BH808" i="3"/>
  <c r="BG808" i="3"/>
  <c r="BF808" i="3"/>
  <c r="BE808" i="3"/>
  <c r="BC808" i="3"/>
  <c r="BM708" i="3"/>
  <c r="BL708" i="3"/>
  <c r="BK708" i="3"/>
  <c r="BJ708" i="3"/>
  <c r="BI708" i="3"/>
  <c r="BH708" i="3"/>
  <c r="BG708" i="3"/>
  <c r="BF708" i="3"/>
  <c r="BE708" i="3"/>
  <c r="BD708" i="3"/>
  <c r="BL483" i="3"/>
  <c r="BK483" i="3"/>
  <c r="BJ483" i="3"/>
  <c r="BI483" i="3"/>
  <c r="BH483" i="3"/>
  <c r="BG483" i="3"/>
  <c r="BF483" i="3"/>
  <c r="BE483" i="3"/>
  <c r="BM483" i="3"/>
  <c r="CW82" i="3"/>
  <c r="CV82" i="3"/>
  <c r="CU82" i="3"/>
  <c r="CT82" i="3"/>
  <c r="CS82" i="3"/>
  <c r="CR82" i="3"/>
  <c r="CQ82" i="3"/>
  <c r="CP82" i="3"/>
  <c r="CO82" i="3"/>
  <c r="BM889" i="3"/>
  <c r="BL889" i="3"/>
  <c r="BK889" i="3"/>
  <c r="BJ889" i="3"/>
  <c r="BI889" i="3"/>
  <c r="BH889" i="3"/>
  <c r="BG889" i="3"/>
  <c r="BF889" i="3"/>
  <c r="BE889" i="3"/>
  <c r="BM825" i="3"/>
  <c r="BL825" i="3"/>
  <c r="BK825" i="3"/>
  <c r="BJ825" i="3"/>
  <c r="BI825" i="3"/>
  <c r="BH825" i="3"/>
  <c r="BG825" i="3"/>
  <c r="BF825" i="3"/>
  <c r="BE825" i="3"/>
  <c r="BM745" i="3"/>
  <c r="BL745" i="3"/>
  <c r="BK745" i="3"/>
  <c r="BJ745" i="3"/>
  <c r="BI745" i="3"/>
  <c r="BH745" i="3"/>
  <c r="BG745" i="3"/>
  <c r="BF745" i="3"/>
  <c r="BE745" i="3"/>
  <c r="BM559" i="3"/>
  <c r="BL559" i="3"/>
  <c r="BK559" i="3"/>
  <c r="BJ559" i="3"/>
  <c r="BI559" i="3"/>
  <c r="BH559" i="3"/>
  <c r="BG559" i="3"/>
  <c r="BF559" i="3"/>
  <c r="BE559" i="3"/>
  <c r="CW83" i="3"/>
  <c r="CV83" i="3"/>
  <c r="CU83" i="3"/>
  <c r="CT83" i="3"/>
  <c r="CS83" i="3"/>
  <c r="CR83" i="3"/>
  <c r="CQ83" i="3"/>
  <c r="CP83" i="3"/>
  <c r="CO83" i="3"/>
  <c r="CW19" i="3"/>
  <c r="CV19" i="3"/>
  <c r="CU19" i="3"/>
  <c r="CT19" i="3"/>
  <c r="CS19" i="3"/>
  <c r="CR19" i="3"/>
  <c r="CQ19" i="3"/>
  <c r="CP19" i="3"/>
  <c r="CO19" i="3"/>
  <c r="BM858" i="3"/>
  <c r="BL858" i="3"/>
  <c r="BK858" i="3"/>
  <c r="BJ858" i="3"/>
  <c r="BI858" i="3"/>
  <c r="BH858" i="3"/>
  <c r="BG858" i="3"/>
  <c r="BF858" i="3"/>
  <c r="BE858" i="3"/>
  <c r="BM794" i="3"/>
  <c r="BL794" i="3"/>
  <c r="BK794" i="3"/>
  <c r="BJ794" i="3"/>
  <c r="BI794" i="3"/>
  <c r="BH794" i="3"/>
  <c r="BG794" i="3"/>
  <c r="BF794" i="3"/>
  <c r="BE794" i="3"/>
  <c r="BM692" i="3"/>
  <c r="BL692" i="3"/>
  <c r="BK692" i="3"/>
  <c r="BJ692" i="3"/>
  <c r="BI692" i="3"/>
  <c r="BH692" i="3"/>
  <c r="BG692" i="3"/>
  <c r="BF692" i="3"/>
  <c r="BE692" i="3"/>
  <c r="BM428" i="3"/>
  <c r="BL428" i="3"/>
  <c r="BK428" i="3"/>
  <c r="BJ428" i="3"/>
  <c r="BI428" i="3"/>
  <c r="BH428" i="3"/>
  <c r="BG428" i="3"/>
  <c r="BF428" i="3"/>
  <c r="BE428" i="3"/>
  <c r="CW28" i="3"/>
  <c r="CV28" i="3"/>
  <c r="CU28" i="3"/>
  <c r="CT28" i="3"/>
  <c r="CS28" i="3"/>
  <c r="CR28" i="3"/>
  <c r="CQ28" i="3"/>
  <c r="CP28" i="3"/>
  <c r="CO28" i="3"/>
  <c r="BM851" i="3"/>
  <c r="BL851" i="3"/>
  <c r="BK851" i="3"/>
  <c r="BJ851" i="3"/>
  <c r="BI851" i="3"/>
  <c r="BH851" i="3"/>
  <c r="BG851" i="3"/>
  <c r="BF851" i="3"/>
  <c r="BE851" i="3"/>
  <c r="BM787" i="3"/>
  <c r="BL787" i="3"/>
  <c r="BK787" i="3"/>
  <c r="BJ787" i="3"/>
  <c r="BI787" i="3"/>
  <c r="BH787" i="3"/>
  <c r="BG787" i="3"/>
  <c r="BF787" i="3"/>
  <c r="BE787" i="3"/>
  <c r="BB787" i="3"/>
  <c r="BM652" i="3"/>
  <c r="BL652" i="3"/>
  <c r="BK652" i="3"/>
  <c r="BJ652" i="3"/>
  <c r="BI652" i="3"/>
  <c r="BH652" i="3"/>
  <c r="BG652" i="3"/>
  <c r="BF652" i="3"/>
  <c r="BE652" i="3"/>
  <c r="BM52" i="3"/>
  <c r="BL52" i="3"/>
  <c r="BK52" i="3"/>
  <c r="BJ52" i="3"/>
  <c r="BI52" i="3"/>
  <c r="BH52" i="3"/>
  <c r="BG52" i="3"/>
  <c r="BF52" i="3"/>
  <c r="BE52" i="3"/>
  <c r="CW61" i="3"/>
  <c r="CV61" i="3"/>
  <c r="CU61" i="3"/>
  <c r="CT61" i="3"/>
  <c r="CS61" i="3"/>
  <c r="CR61" i="3"/>
  <c r="CQ61" i="3"/>
  <c r="CP61" i="3"/>
  <c r="CO61" i="3"/>
  <c r="BM820" i="3"/>
  <c r="BL820" i="3"/>
  <c r="BK820" i="3"/>
  <c r="BJ820" i="3"/>
  <c r="BI820" i="3"/>
  <c r="BH820" i="3"/>
  <c r="BG820" i="3"/>
  <c r="BF820" i="3"/>
  <c r="BE820" i="3"/>
  <c r="BM736" i="3"/>
  <c r="BL736" i="3"/>
  <c r="BK736" i="3"/>
  <c r="BJ736" i="3"/>
  <c r="BI736" i="3"/>
  <c r="BH736" i="3"/>
  <c r="BG736" i="3"/>
  <c r="BF736" i="3"/>
  <c r="BE736" i="3"/>
  <c r="BB736" i="3"/>
  <c r="BM584" i="3"/>
  <c r="BL584" i="3"/>
  <c r="BK584" i="3"/>
  <c r="BJ584" i="3"/>
  <c r="BI584" i="3"/>
  <c r="BH584" i="3"/>
  <c r="BG584" i="3"/>
  <c r="BF584" i="3"/>
  <c r="BE584" i="3"/>
  <c r="CW86" i="3"/>
  <c r="CV86" i="3"/>
  <c r="CU86" i="3"/>
  <c r="CT86" i="3"/>
  <c r="CS86" i="3"/>
  <c r="CR86" i="3"/>
  <c r="CQ86" i="3"/>
  <c r="CP86" i="3"/>
  <c r="CO86" i="3"/>
  <c r="CW22" i="3"/>
  <c r="CV22" i="3"/>
  <c r="CU22" i="3"/>
  <c r="CT22" i="3"/>
  <c r="CS22" i="3"/>
  <c r="CR22" i="3"/>
  <c r="CQ22" i="3"/>
  <c r="CP22" i="3"/>
  <c r="CO22" i="3"/>
  <c r="BM837" i="3"/>
  <c r="BL837" i="3"/>
  <c r="BK837" i="3"/>
  <c r="BJ837" i="3"/>
  <c r="BI837" i="3"/>
  <c r="BH837" i="3"/>
  <c r="BG837" i="3"/>
  <c r="BF837" i="3"/>
  <c r="BE837" i="3"/>
  <c r="BM773" i="3"/>
  <c r="BL773" i="3"/>
  <c r="BK773" i="3"/>
  <c r="BJ773" i="3"/>
  <c r="BI773" i="3"/>
  <c r="BH773" i="3"/>
  <c r="BG773" i="3"/>
  <c r="BF773" i="3"/>
  <c r="BE773" i="3"/>
  <c r="BM636" i="3"/>
  <c r="BL636" i="3"/>
  <c r="BK636" i="3"/>
  <c r="BJ636" i="3"/>
  <c r="BI636" i="3"/>
  <c r="BH636" i="3"/>
  <c r="BG636" i="3"/>
  <c r="BF636" i="3"/>
  <c r="BE636" i="3"/>
  <c r="BD636" i="3"/>
  <c r="BM705" i="3"/>
  <c r="BL705" i="3"/>
  <c r="BK705" i="3"/>
  <c r="BJ705" i="3"/>
  <c r="BI705" i="3"/>
  <c r="BH705" i="3"/>
  <c r="BG705" i="3"/>
  <c r="BF705" i="3"/>
  <c r="BE705" i="3"/>
  <c r="BM641" i="3"/>
  <c r="BL641" i="3"/>
  <c r="BK641" i="3"/>
  <c r="BJ641" i="3"/>
  <c r="BI641" i="3"/>
  <c r="BH641" i="3"/>
  <c r="BG641" i="3"/>
  <c r="BF641" i="3"/>
  <c r="BE641" i="3"/>
  <c r="BM577" i="3"/>
  <c r="BL577" i="3"/>
  <c r="BK577" i="3"/>
  <c r="BJ577" i="3"/>
  <c r="BI577" i="3"/>
  <c r="BH577" i="3"/>
  <c r="BG577" i="3"/>
  <c r="BF577" i="3"/>
  <c r="BE577" i="3"/>
  <c r="BM522" i="3"/>
  <c r="BL522" i="3"/>
  <c r="BK522" i="3"/>
  <c r="BJ522" i="3"/>
  <c r="BI522" i="3"/>
  <c r="BH522" i="3"/>
  <c r="BG522" i="3"/>
  <c r="BF522" i="3"/>
  <c r="BE522" i="3"/>
  <c r="BM387" i="3"/>
  <c r="BL387" i="3"/>
  <c r="BK387" i="3"/>
  <c r="BJ387" i="3"/>
  <c r="BI387" i="3"/>
  <c r="BH387" i="3"/>
  <c r="BG387" i="3"/>
  <c r="BF387" i="3"/>
  <c r="BE387" i="3"/>
  <c r="BM754" i="3"/>
  <c r="BL754" i="3"/>
  <c r="BK754" i="3"/>
  <c r="BJ754" i="3"/>
  <c r="BI754" i="3"/>
  <c r="BH754" i="3"/>
  <c r="BG754" i="3"/>
  <c r="BF754" i="3"/>
  <c r="BE754" i="3"/>
  <c r="BM690" i="3"/>
  <c r="BL690" i="3"/>
  <c r="BK690" i="3"/>
  <c r="BJ690" i="3"/>
  <c r="BI690" i="3"/>
  <c r="BH690" i="3"/>
  <c r="BG690" i="3"/>
  <c r="BF690" i="3"/>
  <c r="BE690" i="3"/>
  <c r="BM626" i="3"/>
  <c r="BL626" i="3"/>
  <c r="BK626" i="3"/>
  <c r="BJ626" i="3"/>
  <c r="BI626" i="3"/>
  <c r="BH626" i="3"/>
  <c r="BG626" i="3"/>
  <c r="BF626" i="3"/>
  <c r="BE626" i="3"/>
  <c r="BC626" i="3"/>
  <c r="BM562" i="3"/>
  <c r="BL562" i="3"/>
  <c r="BK562" i="3"/>
  <c r="BJ562" i="3"/>
  <c r="BI562" i="3"/>
  <c r="BH562" i="3"/>
  <c r="BG562" i="3"/>
  <c r="BF562" i="3"/>
  <c r="BE562" i="3"/>
  <c r="BM462" i="3"/>
  <c r="BL462" i="3"/>
  <c r="BK462" i="3"/>
  <c r="BJ462" i="3"/>
  <c r="BI462" i="3"/>
  <c r="BH462" i="3"/>
  <c r="BG462" i="3"/>
  <c r="BF462" i="3"/>
  <c r="BE462" i="3"/>
  <c r="BM132" i="3"/>
  <c r="BL132" i="3"/>
  <c r="BK132" i="3"/>
  <c r="BJ132" i="3"/>
  <c r="BI132" i="3"/>
  <c r="BH132" i="3"/>
  <c r="BG132" i="3"/>
  <c r="BF132" i="3"/>
  <c r="BE132" i="3"/>
  <c r="BM731" i="3"/>
  <c r="BL731" i="3"/>
  <c r="BK731" i="3"/>
  <c r="BJ731" i="3"/>
  <c r="BI731" i="3"/>
  <c r="BH731" i="3"/>
  <c r="BG731" i="3"/>
  <c r="BF731" i="3"/>
  <c r="BE731" i="3"/>
  <c r="BM667" i="3"/>
  <c r="BL667" i="3"/>
  <c r="BK667" i="3"/>
  <c r="BJ667" i="3"/>
  <c r="BI667" i="3"/>
  <c r="BH667" i="3"/>
  <c r="BG667" i="3"/>
  <c r="BF667" i="3"/>
  <c r="BE667" i="3"/>
  <c r="BM539" i="3"/>
  <c r="BL539" i="3"/>
  <c r="BK539" i="3"/>
  <c r="BJ539" i="3"/>
  <c r="BI539" i="3"/>
  <c r="BH539" i="3"/>
  <c r="BG539" i="3"/>
  <c r="BF539" i="3"/>
  <c r="BE539" i="3"/>
  <c r="BM463" i="3"/>
  <c r="BL463" i="3"/>
  <c r="BK463" i="3"/>
  <c r="BJ463" i="3"/>
  <c r="BI463" i="3"/>
  <c r="BH463" i="3"/>
  <c r="BG463" i="3"/>
  <c r="BF463" i="3"/>
  <c r="BE463" i="3"/>
  <c r="BM556" i="3"/>
  <c r="BL556" i="3"/>
  <c r="BK556" i="3"/>
  <c r="BJ556" i="3"/>
  <c r="BI556" i="3"/>
  <c r="BH556" i="3"/>
  <c r="BG556" i="3"/>
  <c r="BF556" i="3"/>
  <c r="BE556" i="3"/>
  <c r="BM467" i="3"/>
  <c r="BL467" i="3"/>
  <c r="BK467" i="3"/>
  <c r="BJ467" i="3"/>
  <c r="BI467" i="3"/>
  <c r="BH467" i="3"/>
  <c r="BG467" i="3"/>
  <c r="BF467" i="3"/>
  <c r="BE467" i="3"/>
  <c r="BM103" i="3"/>
  <c r="BL103" i="3"/>
  <c r="BK103" i="3"/>
  <c r="BJ103" i="3"/>
  <c r="BI103" i="3"/>
  <c r="BH103" i="3"/>
  <c r="BG103" i="3"/>
  <c r="BF103" i="3"/>
  <c r="BE103" i="3"/>
  <c r="BM717" i="3"/>
  <c r="BL717" i="3"/>
  <c r="BK717" i="3"/>
  <c r="BJ717" i="3"/>
  <c r="BI717" i="3"/>
  <c r="BH717" i="3"/>
  <c r="BG717" i="3"/>
  <c r="BF717" i="3"/>
  <c r="BE717" i="3"/>
  <c r="BL653" i="3"/>
  <c r="BK653" i="3"/>
  <c r="BJ653" i="3"/>
  <c r="BI653" i="3"/>
  <c r="BH653" i="3"/>
  <c r="BG653" i="3"/>
  <c r="BF653" i="3"/>
  <c r="BE653" i="3"/>
  <c r="BM653" i="3"/>
  <c r="BM589" i="3"/>
  <c r="BL589" i="3"/>
  <c r="BK589" i="3"/>
  <c r="BJ589" i="3"/>
  <c r="BI589" i="3"/>
  <c r="BH589" i="3"/>
  <c r="BG589" i="3"/>
  <c r="BF589" i="3"/>
  <c r="BE589" i="3"/>
  <c r="BM516" i="3"/>
  <c r="BL516" i="3"/>
  <c r="BK516" i="3"/>
  <c r="BJ516" i="3"/>
  <c r="BI516" i="3"/>
  <c r="BH516" i="3"/>
  <c r="BG516" i="3"/>
  <c r="BF516" i="3"/>
  <c r="BE516" i="3"/>
  <c r="BM371" i="3"/>
  <c r="BL371" i="3"/>
  <c r="BK371" i="3"/>
  <c r="BJ371" i="3"/>
  <c r="BI371" i="3"/>
  <c r="BH371" i="3"/>
  <c r="BG371" i="3"/>
  <c r="BF371" i="3"/>
  <c r="BE371" i="3"/>
  <c r="BM758" i="3"/>
  <c r="BL758" i="3"/>
  <c r="BK758" i="3"/>
  <c r="BJ758" i="3"/>
  <c r="BI758" i="3"/>
  <c r="BH758" i="3"/>
  <c r="BG758" i="3"/>
  <c r="BF758" i="3"/>
  <c r="BE758" i="3"/>
  <c r="BM694" i="3"/>
  <c r="BL694" i="3"/>
  <c r="BK694" i="3"/>
  <c r="BJ694" i="3"/>
  <c r="BI694" i="3"/>
  <c r="BH694" i="3"/>
  <c r="BG694" i="3"/>
  <c r="BF694" i="3"/>
  <c r="BE694" i="3"/>
  <c r="BM630" i="3"/>
  <c r="BL630" i="3"/>
  <c r="BK630" i="3"/>
  <c r="BJ630" i="3"/>
  <c r="BI630" i="3"/>
  <c r="BH630" i="3"/>
  <c r="BG630" i="3"/>
  <c r="BF630" i="3"/>
  <c r="BE630" i="3"/>
  <c r="BM566" i="3"/>
  <c r="BL566" i="3"/>
  <c r="BK566" i="3"/>
  <c r="BJ566" i="3"/>
  <c r="BI566" i="3"/>
  <c r="BH566" i="3"/>
  <c r="BG566" i="3"/>
  <c r="BF566" i="3"/>
  <c r="BE566" i="3"/>
  <c r="BM496" i="3"/>
  <c r="BL496" i="3"/>
  <c r="BK496" i="3"/>
  <c r="BJ496" i="3"/>
  <c r="BI496" i="3"/>
  <c r="BH496" i="3"/>
  <c r="BG496" i="3"/>
  <c r="BF496" i="3"/>
  <c r="BE496" i="3"/>
  <c r="BC496" i="3"/>
  <c r="BM306" i="3"/>
  <c r="BL306" i="3"/>
  <c r="BK306" i="3"/>
  <c r="BJ306" i="3"/>
  <c r="BI306" i="3"/>
  <c r="BH306" i="3"/>
  <c r="BG306" i="3"/>
  <c r="BF306" i="3"/>
  <c r="BE306" i="3"/>
  <c r="BM485" i="3"/>
  <c r="BL485" i="3"/>
  <c r="BK485" i="3"/>
  <c r="BJ485" i="3"/>
  <c r="BI485" i="3"/>
  <c r="BH485" i="3"/>
  <c r="BG485" i="3"/>
  <c r="BF485" i="3"/>
  <c r="BE485" i="3"/>
  <c r="BM421" i="3"/>
  <c r="BL421" i="3"/>
  <c r="BK421" i="3"/>
  <c r="BJ421" i="3"/>
  <c r="BI421" i="3"/>
  <c r="BH421" i="3"/>
  <c r="BG421" i="3"/>
  <c r="BF421" i="3"/>
  <c r="BE421" i="3"/>
  <c r="BM357" i="3"/>
  <c r="BL357" i="3"/>
  <c r="BK357" i="3"/>
  <c r="BJ357" i="3"/>
  <c r="BI357" i="3"/>
  <c r="BH357" i="3"/>
  <c r="BG357" i="3"/>
  <c r="BF357" i="3"/>
  <c r="BE357" i="3"/>
  <c r="BM270" i="3"/>
  <c r="BL270" i="3"/>
  <c r="BK270" i="3"/>
  <c r="BJ270" i="3"/>
  <c r="BI270" i="3"/>
  <c r="BH270" i="3"/>
  <c r="BG270" i="3"/>
  <c r="BF270" i="3"/>
  <c r="BE270" i="3"/>
  <c r="BM438" i="3"/>
  <c r="BL438" i="3"/>
  <c r="BK438" i="3"/>
  <c r="BJ438" i="3"/>
  <c r="BI438" i="3"/>
  <c r="BH438" i="3"/>
  <c r="BG438" i="3"/>
  <c r="BF438" i="3"/>
  <c r="BE438" i="3"/>
  <c r="BM374" i="3"/>
  <c r="BL374" i="3"/>
  <c r="BK374" i="3"/>
  <c r="BJ374" i="3"/>
  <c r="BI374" i="3"/>
  <c r="BH374" i="3"/>
  <c r="BG374" i="3"/>
  <c r="BF374" i="3"/>
  <c r="BE374" i="3"/>
  <c r="BM299" i="3"/>
  <c r="BL299" i="3"/>
  <c r="BK299" i="3"/>
  <c r="BJ299" i="3"/>
  <c r="BI299" i="3"/>
  <c r="BH299" i="3"/>
  <c r="BG299" i="3"/>
  <c r="BF299" i="3"/>
  <c r="BE299" i="3"/>
  <c r="BM439" i="3"/>
  <c r="BL439" i="3"/>
  <c r="BK439" i="3"/>
  <c r="BJ439" i="3"/>
  <c r="BI439" i="3"/>
  <c r="BH439" i="3"/>
  <c r="BG439" i="3"/>
  <c r="BF439" i="3"/>
  <c r="BE439" i="3"/>
  <c r="BM375" i="3"/>
  <c r="BL375" i="3"/>
  <c r="BK375" i="3"/>
  <c r="BJ375" i="3"/>
  <c r="BI375" i="3"/>
  <c r="BH375" i="3"/>
  <c r="BG375" i="3"/>
  <c r="BF375" i="3"/>
  <c r="BE375" i="3"/>
  <c r="BM305" i="3"/>
  <c r="BL305" i="3"/>
  <c r="BK305" i="3"/>
  <c r="BJ305" i="3"/>
  <c r="BI305" i="3"/>
  <c r="BH305" i="3"/>
  <c r="BG305" i="3"/>
  <c r="BF305" i="3"/>
  <c r="BE305" i="3"/>
  <c r="BM206" i="3"/>
  <c r="BL206" i="3"/>
  <c r="BK206" i="3"/>
  <c r="BJ206" i="3"/>
  <c r="BI206" i="3"/>
  <c r="BH206" i="3"/>
  <c r="BG206" i="3"/>
  <c r="BF206" i="3"/>
  <c r="BE206" i="3"/>
  <c r="CW11" i="3"/>
  <c r="CV11" i="3"/>
  <c r="CU11" i="3"/>
  <c r="CT11" i="3"/>
  <c r="CS11" i="3"/>
  <c r="CR11" i="3"/>
  <c r="CQ11" i="3"/>
  <c r="CP11" i="3"/>
  <c r="CO11" i="3"/>
  <c r="BM424" i="3"/>
  <c r="BL424" i="3"/>
  <c r="BK424" i="3"/>
  <c r="BJ424" i="3"/>
  <c r="BI424" i="3"/>
  <c r="BH424" i="3"/>
  <c r="BG424" i="3"/>
  <c r="BF424" i="3"/>
  <c r="BE424" i="3"/>
  <c r="BM360" i="3"/>
  <c r="BL360" i="3"/>
  <c r="BK360" i="3"/>
  <c r="BJ360" i="3"/>
  <c r="BI360" i="3"/>
  <c r="BH360" i="3"/>
  <c r="BG360" i="3"/>
  <c r="BF360" i="3"/>
  <c r="BE360" i="3"/>
  <c r="BM280" i="3"/>
  <c r="BL280" i="3"/>
  <c r="BK280" i="3"/>
  <c r="BJ280" i="3"/>
  <c r="BI280" i="3"/>
  <c r="BH280" i="3"/>
  <c r="BG280" i="3"/>
  <c r="BF280" i="3"/>
  <c r="BE280" i="3"/>
  <c r="BD280" i="3"/>
  <c r="BM167" i="3"/>
  <c r="BL167" i="3"/>
  <c r="BK167" i="3"/>
  <c r="BJ167" i="3"/>
  <c r="BI167" i="3"/>
  <c r="BH167" i="3"/>
  <c r="BG167" i="3"/>
  <c r="BF167" i="3"/>
  <c r="BE167" i="3"/>
  <c r="BM505" i="3"/>
  <c r="BL505" i="3"/>
  <c r="BK505" i="3"/>
  <c r="BJ505" i="3"/>
  <c r="BI505" i="3"/>
  <c r="BH505" i="3"/>
  <c r="BG505" i="3"/>
  <c r="BF505" i="3"/>
  <c r="BE505" i="3"/>
  <c r="BM441" i="3"/>
  <c r="BL441" i="3"/>
  <c r="BK441" i="3"/>
  <c r="BJ441" i="3"/>
  <c r="BI441" i="3"/>
  <c r="BH441" i="3"/>
  <c r="BG441" i="3"/>
  <c r="BF441" i="3"/>
  <c r="BE441" i="3"/>
  <c r="BM377" i="3"/>
  <c r="BL377" i="3"/>
  <c r="BK377" i="3"/>
  <c r="BJ377" i="3"/>
  <c r="BI377" i="3"/>
  <c r="BH377" i="3"/>
  <c r="BG377" i="3"/>
  <c r="BF377" i="3"/>
  <c r="BE377" i="3"/>
  <c r="BM307" i="3"/>
  <c r="BL307" i="3"/>
  <c r="BK307" i="3"/>
  <c r="BJ307" i="3"/>
  <c r="BI307" i="3"/>
  <c r="BH307" i="3"/>
  <c r="BG307" i="3"/>
  <c r="BF307" i="3"/>
  <c r="BE307" i="3"/>
  <c r="BM458" i="3"/>
  <c r="BL458" i="3"/>
  <c r="BK458" i="3"/>
  <c r="BJ458" i="3"/>
  <c r="BI458" i="3"/>
  <c r="BH458" i="3"/>
  <c r="BG458" i="3"/>
  <c r="BF458" i="3"/>
  <c r="BE458" i="3"/>
  <c r="BM394" i="3"/>
  <c r="BL394" i="3"/>
  <c r="BK394" i="3"/>
  <c r="BJ394" i="3"/>
  <c r="BI394" i="3"/>
  <c r="BH394" i="3"/>
  <c r="BG394" i="3"/>
  <c r="BF394" i="3"/>
  <c r="BE394" i="3"/>
  <c r="BC394" i="3"/>
  <c r="BM330" i="3"/>
  <c r="BL330" i="3"/>
  <c r="BK330" i="3"/>
  <c r="BJ330" i="3"/>
  <c r="BI330" i="3"/>
  <c r="BH330" i="3"/>
  <c r="BG330" i="3"/>
  <c r="BF330" i="3"/>
  <c r="BE330" i="3"/>
  <c r="BD330" i="3"/>
  <c r="BM255" i="3"/>
  <c r="BL255" i="3"/>
  <c r="BK255" i="3"/>
  <c r="BJ255" i="3"/>
  <c r="BI255" i="3"/>
  <c r="BH255" i="3"/>
  <c r="BG255" i="3"/>
  <c r="BF255" i="3"/>
  <c r="BE255" i="3"/>
  <c r="BM83" i="3"/>
  <c r="BK83" i="3"/>
  <c r="BJ83" i="3"/>
  <c r="BI83" i="3"/>
  <c r="BH83" i="3"/>
  <c r="BG83" i="3"/>
  <c r="BF83" i="3"/>
  <c r="BE83" i="3"/>
  <c r="BL83" i="3"/>
  <c r="BM191" i="3"/>
  <c r="BL191" i="3"/>
  <c r="BK191" i="3"/>
  <c r="BJ191" i="3"/>
  <c r="BI191" i="3"/>
  <c r="BH191" i="3"/>
  <c r="BG191" i="3"/>
  <c r="BF191" i="3"/>
  <c r="BE191" i="3"/>
  <c r="BM298" i="3"/>
  <c r="BL298" i="3"/>
  <c r="BK298" i="3"/>
  <c r="BJ298" i="3"/>
  <c r="BI298" i="3"/>
  <c r="BH298" i="3"/>
  <c r="BG298" i="3"/>
  <c r="BF298" i="3"/>
  <c r="BE298" i="3"/>
  <c r="BM234" i="3"/>
  <c r="BL234" i="3"/>
  <c r="BK234" i="3"/>
  <c r="BJ234" i="3"/>
  <c r="BI234" i="3"/>
  <c r="BH234" i="3"/>
  <c r="BG234" i="3"/>
  <c r="BF234" i="3"/>
  <c r="BE234" i="3"/>
  <c r="BM170" i="3"/>
  <c r="BL170" i="3"/>
  <c r="BK170" i="3"/>
  <c r="BJ170" i="3"/>
  <c r="BI170" i="3"/>
  <c r="BH170" i="3"/>
  <c r="BG170" i="3"/>
  <c r="BF170" i="3"/>
  <c r="BE170" i="3"/>
  <c r="BL292" i="3"/>
  <c r="BM292" i="3"/>
  <c r="BK292" i="3"/>
  <c r="BJ292" i="3"/>
  <c r="BI292" i="3"/>
  <c r="BH292" i="3"/>
  <c r="BG292" i="3"/>
  <c r="BF292" i="3"/>
  <c r="BE292" i="3"/>
  <c r="BM156" i="3"/>
  <c r="BL156" i="3"/>
  <c r="BK156" i="3"/>
  <c r="BJ156" i="3"/>
  <c r="BI156" i="3"/>
  <c r="BH156" i="3"/>
  <c r="BG156" i="3"/>
  <c r="BF156" i="3"/>
  <c r="BE156" i="3"/>
  <c r="BM71" i="3"/>
  <c r="BL71" i="3"/>
  <c r="BK71" i="3"/>
  <c r="BJ71" i="3"/>
  <c r="BI71" i="3"/>
  <c r="BH71" i="3"/>
  <c r="BG71" i="3"/>
  <c r="BF71" i="3"/>
  <c r="BE71" i="3"/>
  <c r="BM301" i="3"/>
  <c r="BL301" i="3"/>
  <c r="BK301" i="3"/>
  <c r="BJ301" i="3"/>
  <c r="BI301" i="3"/>
  <c r="BH301" i="3"/>
  <c r="BG301" i="3"/>
  <c r="BF301" i="3"/>
  <c r="BE301" i="3"/>
  <c r="BM237" i="3"/>
  <c r="BL237" i="3"/>
  <c r="BK237" i="3"/>
  <c r="BJ237" i="3"/>
  <c r="BI237" i="3"/>
  <c r="BH237" i="3"/>
  <c r="BG237" i="3"/>
  <c r="BF237" i="3"/>
  <c r="BE237" i="3"/>
  <c r="BM144" i="3"/>
  <c r="BL144" i="3"/>
  <c r="BK144" i="3"/>
  <c r="BJ144" i="3"/>
  <c r="BI144" i="3"/>
  <c r="BH144" i="3"/>
  <c r="BG144" i="3"/>
  <c r="BF144" i="3"/>
  <c r="BE144" i="3"/>
  <c r="BM80" i="3"/>
  <c r="BL80" i="3"/>
  <c r="BK80" i="3"/>
  <c r="BJ80" i="3"/>
  <c r="BI80" i="3"/>
  <c r="BH80" i="3"/>
  <c r="BG80" i="3"/>
  <c r="BF80" i="3"/>
  <c r="BE80" i="3"/>
  <c r="BL138" i="3"/>
  <c r="BK138" i="3"/>
  <c r="BJ138" i="3"/>
  <c r="BI138" i="3"/>
  <c r="BH138" i="3"/>
  <c r="BG138" i="3"/>
  <c r="BF138" i="3"/>
  <c r="BE138" i="3"/>
  <c r="BM138" i="3"/>
  <c r="BK74" i="3"/>
  <c r="BJ74" i="3"/>
  <c r="BI74" i="3"/>
  <c r="BH74" i="3"/>
  <c r="BG74" i="3"/>
  <c r="BF74" i="3"/>
  <c r="BE74" i="3"/>
  <c r="BM74" i="3"/>
  <c r="BL74" i="3"/>
  <c r="BM35" i="3"/>
  <c r="BL35" i="3"/>
  <c r="BK35" i="3"/>
  <c r="BJ35" i="3"/>
  <c r="BI35" i="3"/>
  <c r="BH35" i="3"/>
  <c r="BG35" i="3"/>
  <c r="BF35" i="3"/>
  <c r="BE35" i="3"/>
  <c r="CW4" i="3"/>
  <c r="CV4" i="3"/>
  <c r="CU4" i="3"/>
  <c r="CT4" i="3"/>
  <c r="CS4" i="3"/>
  <c r="CR4" i="3"/>
  <c r="CQ4" i="3"/>
  <c r="CP4" i="3"/>
  <c r="CO4" i="3"/>
  <c r="H44" i="3"/>
  <c r="AC44" i="3"/>
  <c r="H73" i="3"/>
  <c r="AC73" i="3"/>
  <c r="H111" i="3"/>
  <c r="AC111" i="3"/>
  <c r="AC194" i="3"/>
  <c r="H194" i="3"/>
  <c r="AC192" i="3"/>
  <c r="H192" i="3"/>
  <c r="AC151" i="3"/>
  <c r="H151" i="3"/>
  <c r="AC140" i="3"/>
  <c r="H140" i="3"/>
  <c r="H72" i="3"/>
  <c r="AC72" i="3"/>
  <c r="AC186" i="3"/>
  <c r="H186" i="3"/>
  <c r="CF97" i="3"/>
  <c r="CE97" i="3"/>
  <c r="CD97" i="3"/>
  <c r="CC97" i="3"/>
  <c r="CB97" i="3"/>
  <c r="CA97" i="3"/>
  <c r="BZ97" i="3"/>
  <c r="BY97" i="3"/>
  <c r="BX97" i="3"/>
  <c r="CF70" i="3"/>
  <c r="CE70" i="3"/>
  <c r="CD70" i="3"/>
  <c r="CC70" i="3"/>
  <c r="CB70" i="3"/>
  <c r="CA70" i="3"/>
  <c r="BZ70" i="3"/>
  <c r="BY70" i="3"/>
  <c r="BX70" i="3"/>
  <c r="CE42" i="3"/>
  <c r="CD42" i="3"/>
  <c r="CC42" i="3"/>
  <c r="CB42" i="3"/>
  <c r="CA42" i="3"/>
  <c r="BZ42" i="3"/>
  <c r="BY42" i="3"/>
  <c r="BX42" i="3"/>
  <c r="CF42" i="3"/>
  <c r="CF66" i="3"/>
  <c r="CE66" i="3"/>
  <c r="CD66" i="3"/>
  <c r="CC66" i="3"/>
  <c r="CB66" i="3"/>
  <c r="CA66" i="3"/>
  <c r="BZ66" i="3"/>
  <c r="BY66" i="3"/>
  <c r="BX66" i="3"/>
  <c r="CF99" i="3"/>
  <c r="CE99" i="3"/>
  <c r="CD99" i="3"/>
  <c r="CC99" i="3"/>
  <c r="CB99" i="3"/>
  <c r="CA99" i="3"/>
  <c r="BZ99" i="3"/>
  <c r="BY99" i="3"/>
  <c r="BX99" i="3"/>
  <c r="CD35" i="3"/>
  <c r="CC35" i="3"/>
  <c r="CB35" i="3"/>
  <c r="CA35" i="3"/>
  <c r="BZ35" i="3"/>
  <c r="BY35" i="3"/>
  <c r="BX35" i="3"/>
  <c r="CF35" i="3"/>
  <c r="CE35" i="3"/>
  <c r="CF100" i="3"/>
  <c r="CE100" i="3"/>
  <c r="CD100" i="3"/>
  <c r="CC100" i="3"/>
  <c r="CB100" i="3"/>
  <c r="CA100" i="3"/>
  <c r="BZ100" i="3"/>
  <c r="BY100" i="3"/>
  <c r="BX100" i="3"/>
  <c r="CF36" i="3"/>
  <c r="CE36" i="3"/>
  <c r="CD36" i="3"/>
  <c r="CC36" i="3"/>
  <c r="CB36" i="3"/>
  <c r="CA36" i="3"/>
  <c r="BZ36" i="3"/>
  <c r="BY36" i="3"/>
  <c r="BX36" i="3"/>
  <c r="CF85" i="3"/>
  <c r="CE85" i="3"/>
  <c r="CD85" i="3"/>
  <c r="CC85" i="3"/>
  <c r="CB85" i="3"/>
  <c r="CA85" i="3"/>
  <c r="BZ85" i="3"/>
  <c r="BY85" i="3"/>
  <c r="BX85" i="3"/>
  <c r="CF21" i="3"/>
  <c r="CE21" i="3"/>
  <c r="CD21" i="3"/>
  <c r="CC21" i="3"/>
  <c r="CB21" i="3"/>
  <c r="CA21" i="3"/>
  <c r="BZ21" i="3"/>
  <c r="BY21" i="3"/>
  <c r="BX21" i="3"/>
  <c r="CF22" i="3"/>
  <c r="CE22" i="3"/>
  <c r="CD22" i="3"/>
  <c r="CC22" i="3"/>
  <c r="CB22" i="3"/>
  <c r="CA22" i="3"/>
  <c r="BZ22" i="3"/>
  <c r="BY22" i="3"/>
  <c r="BX22" i="3"/>
  <c r="CE71" i="3"/>
  <c r="CD71" i="3"/>
  <c r="CC71" i="3"/>
  <c r="CB71" i="3"/>
  <c r="CA71" i="3"/>
  <c r="BZ71" i="3"/>
  <c r="BY71" i="3"/>
  <c r="BX71" i="3"/>
  <c r="CF71" i="3"/>
  <c r="CF112" i="3"/>
  <c r="CE112" i="3"/>
  <c r="CD112" i="3"/>
  <c r="CC112" i="3"/>
  <c r="CB112" i="3"/>
  <c r="CA112" i="3"/>
  <c r="BZ112" i="3"/>
  <c r="BY112" i="3"/>
  <c r="BX112" i="3"/>
  <c r="CF48" i="3"/>
  <c r="CE48" i="3"/>
  <c r="CD48" i="3"/>
  <c r="CC48" i="3"/>
  <c r="CB48" i="3"/>
  <c r="CA48" i="3"/>
  <c r="BZ48" i="3"/>
  <c r="BY48" i="3"/>
  <c r="BX48" i="3"/>
  <c r="AT886" i="3"/>
  <c r="AS886" i="3"/>
  <c r="AR886" i="3"/>
  <c r="AQ886" i="3"/>
  <c r="AP886" i="3"/>
  <c r="AO886" i="3"/>
  <c r="AN886" i="3"/>
  <c r="AM886" i="3"/>
  <c r="AL886" i="3"/>
  <c r="AT862" i="3"/>
  <c r="AS862" i="3"/>
  <c r="AR862" i="3"/>
  <c r="AQ862" i="3"/>
  <c r="AP862" i="3"/>
  <c r="AO862" i="3"/>
  <c r="AN862" i="3"/>
  <c r="AM862" i="3"/>
  <c r="AL862" i="3"/>
  <c r="AT858" i="3"/>
  <c r="AS858" i="3"/>
  <c r="AR858" i="3"/>
  <c r="AQ858" i="3"/>
  <c r="AP858" i="3"/>
  <c r="AO858" i="3"/>
  <c r="AN858" i="3"/>
  <c r="AM858" i="3"/>
  <c r="AL858" i="3"/>
  <c r="AT826" i="3"/>
  <c r="AS826" i="3"/>
  <c r="AR826" i="3"/>
  <c r="AQ826" i="3"/>
  <c r="AP826" i="3"/>
  <c r="AO826" i="3"/>
  <c r="AN826" i="3"/>
  <c r="AM826" i="3"/>
  <c r="AL826" i="3"/>
  <c r="AT794" i="3"/>
  <c r="AS794" i="3"/>
  <c r="AR794" i="3"/>
  <c r="AQ794" i="3"/>
  <c r="AP794" i="3"/>
  <c r="AO794" i="3"/>
  <c r="AN794" i="3"/>
  <c r="AM794" i="3"/>
  <c r="AL794" i="3"/>
  <c r="AT768" i="3"/>
  <c r="AS768" i="3"/>
  <c r="AR768" i="3"/>
  <c r="AQ768" i="3"/>
  <c r="AP768" i="3"/>
  <c r="AO768" i="3"/>
  <c r="AN768" i="3"/>
  <c r="AM768" i="3"/>
  <c r="AL768" i="3"/>
  <c r="AJ768" i="3"/>
  <c r="AT752" i="3"/>
  <c r="AS752" i="3"/>
  <c r="AR752" i="3"/>
  <c r="AQ752" i="3"/>
  <c r="AP752" i="3"/>
  <c r="AO752" i="3"/>
  <c r="AN752" i="3"/>
  <c r="AM752" i="3"/>
  <c r="AL752" i="3"/>
  <c r="AT736" i="3"/>
  <c r="AS736" i="3"/>
  <c r="AR736" i="3"/>
  <c r="AQ736" i="3"/>
  <c r="AP736" i="3"/>
  <c r="AO736" i="3"/>
  <c r="AN736" i="3"/>
  <c r="AM736" i="3"/>
  <c r="AL736" i="3"/>
  <c r="AT720" i="3"/>
  <c r="AS720" i="3"/>
  <c r="AR720" i="3"/>
  <c r="AQ720" i="3"/>
  <c r="AP720" i="3"/>
  <c r="AO720" i="3"/>
  <c r="AN720" i="3"/>
  <c r="AM720" i="3"/>
  <c r="AL720" i="3"/>
  <c r="AT704" i="3"/>
  <c r="AS704" i="3"/>
  <c r="AR704" i="3"/>
  <c r="AQ704" i="3"/>
  <c r="AP704" i="3"/>
  <c r="AO704" i="3"/>
  <c r="AN704" i="3"/>
  <c r="AM704" i="3"/>
  <c r="AL704" i="3"/>
  <c r="AT461" i="3"/>
  <c r="AS461" i="3"/>
  <c r="AR461" i="3"/>
  <c r="AQ461" i="3"/>
  <c r="AP461" i="3"/>
  <c r="AO461" i="3"/>
  <c r="AN461" i="3"/>
  <c r="AM461" i="3"/>
  <c r="AL461" i="3"/>
  <c r="AT588" i="3"/>
  <c r="AS588" i="3"/>
  <c r="AR588" i="3"/>
  <c r="AQ588" i="3"/>
  <c r="AP588" i="3"/>
  <c r="AO588" i="3"/>
  <c r="AN588" i="3"/>
  <c r="AM588" i="3"/>
  <c r="AL588" i="3"/>
  <c r="AT590" i="3"/>
  <c r="AS590" i="3"/>
  <c r="AR590" i="3"/>
  <c r="AQ590" i="3"/>
  <c r="AP590" i="3"/>
  <c r="AO590" i="3"/>
  <c r="AN590" i="3"/>
  <c r="AM590" i="3"/>
  <c r="AL590" i="3"/>
  <c r="AT856" i="3"/>
  <c r="AS856" i="3"/>
  <c r="AR856" i="3"/>
  <c r="AQ856" i="3"/>
  <c r="AP856" i="3"/>
  <c r="AO856" i="3"/>
  <c r="AN856" i="3"/>
  <c r="AM856" i="3"/>
  <c r="AL856" i="3"/>
  <c r="AT824" i="3"/>
  <c r="AS824" i="3"/>
  <c r="AR824" i="3"/>
  <c r="AQ824" i="3"/>
  <c r="AP824" i="3"/>
  <c r="AO824" i="3"/>
  <c r="AN824" i="3"/>
  <c r="AM824" i="3"/>
  <c r="AL824" i="3"/>
  <c r="AJ824" i="3"/>
  <c r="AT792" i="3"/>
  <c r="AS792" i="3"/>
  <c r="AR792" i="3"/>
  <c r="AQ792" i="3"/>
  <c r="AP792" i="3"/>
  <c r="AO792" i="3"/>
  <c r="AN792" i="3"/>
  <c r="AM792" i="3"/>
  <c r="AL792" i="3"/>
  <c r="AT602" i="3"/>
  <c r="AS602" i="3"/>
  <c r="AR602" i="3"/>
  <c r="AQ602" i="3"/>
  <c r="AP602" i="3"/>
  <c r="AO602" i="3"/>
  <c r="AN602" i="3"/>
  <c r="AM602" i="3"/>
  <c r="AL602" i="3"/>
  <c r="AT682" i="3"/>
  <c r="AS682" i="3"/>
  <c r="AR682" i="3"/>
  <c r="AQ682" i="3"/>
  <c r="AP682" i="3"/>
  <c r="AO682" i="3"/>
  <c r="AN682" i="3"/>
  <c r="AM682" i="3"/>
  <c r="AL682" i="3"/>
  <c r="AT484" i="3"/>
  <c r="AS484" i="3"/>
  <c r="AR484" i="3"/>
  <c r="AQ484" i="3"/>
  <c r="AP484" i="3"/>
  <c r="AO484" i="3"/>
  <c r="AN484" i="3"/>
  <c r="AM484" i="3"/>
  <c r="AL484" i="3"/>
  <c r="AT871" i="3"/>
  <c r="AS871" i="3"/>
  <c r="AR871" i="3"/>
  <c r="AQ871" i="3"/>
  <c r="AP871" i="3"/>
  <c r="AO871" i="3"/>
  <c r="AN871" i="3"/>
  <c r="AM871" i="3"/>
  <c r="AL871" i="3"/>
  <c r="AT410" i="3"/>
  <c r="AS410" i="3"/>
  <c r="AR410" i="3"/>
  <c r="AQ410" i="3"/>
  <c r="AP410" i="3"/>
  <c r="AO410" i="3"/>
  <c r="AN410" i="3"/>
  <c r="AM410" i="3"/>
  <c r="AL410" i="3"/>
  <c r="AT863" i="3"/>
  <c r="AS863" i="3"/>
  <c r="AR863" i="3"/>
  <c r="AQ863" i="3"/>
  <c r="AP863" i="3"/>
  <c r="AO863" i="3"/>
  <c r="AN863" i="3"/>
  <c r="AM863" i="3"/>
  <c r="AL863" i="3"/>
  <c r="AT847" i="3"/>
  <c r="AS847" i="3"/>
  <c r="AR847" i="3"/>
  <c r="AQ847" i="3"/>
  <c r="AP847" i="3"/>
  <c r="AO847" i="3"/>
  <c r="AN847" i="3"/>
  <c r="AM847" i="3"/>
  <c r="AL847" i="3"/>
  <c r="AJ847" i="3"/>
  <c r="AT831" i="3"/>
  <c r="AS831" i="3"/>
  <c r="AR831" i="3"/>
  <c r="AQ831" i="3"/>
  <c r="AP831" i="3"/>
  <c r="AO831" i="3"/>
  <c r="AN831" i="3"/>
  <c r="AM831" i="3"/>
  <c r="AL831" i="3"/>
  <c r="AT815" i="3"/>
  <c r="AS815" i="3"/>
  <c r="AR815" i="3"/>
  <c r="AQ815" i="3"/>
  <c r="AP815" i="3"/>
  <c r="AO815" i="3"/>
  <c r="AN815" i="3"/>
  <c r="AM815" i="3"/>
  <c r="AL815" i="3"/>
  <c r="AT799" i="3"/>
  <c r="AS799" i="3"/>
  <c r="AR799" i="3"/>
  <c r="AQ799" i="3"/>
  <c r="AP799" i="3"/>
  <c r="AO799" i="3"/>
  <c r="AN799" i="3"/>
  <c r="AM799" i="3"/>
  <c r="AL799" i="3"/>
  <c r="AT783" i="3"/>
  <c r="AS783" i="3"/>
  <c r="AR783" i="3"/>
  <c r="AQ783" i="3"/>
  <c r="AP783" i="3"/>
  <c r="AO783" i="3"/>
  <c r="AN783" i="3"/>
  <c r="AM783" i="3"/>
  <c r="AL783" i="3"/>
  <c r="AT767" i="3"/>
  <c r="AS767" i="3"/>
  <c r="AR767" i="3"/>
  <c r="AQ767" i="3"/>
  <c r="AP767" i="3"/>
  <c r="AO767" i="3"/>
  <c r="AN767" i="3"/>
  <c r="AM767" i="3"/>
  <c r="AL767" i="3"/>
  <c r="AT751" i="3"/>
  <c r="AS751" i="3"/>
  <c r="AR751" i="3"/>
  <c r="AQ751" i="3"/>
  <c r="AP751" i="3"/>
  <c r="AO751" i="3"/>
  <c r="AN751" i="3"/>
  <c r="AM751" i="3"/>
  <c r="AL751" i="3"/>
  <c r="AT735" i="3"/>
  <c r="AS735" i="3"/>
  <c r="AR735" i="3"/>
  <c r="AQ735" i="3"/>
  <c r="AP735" i="3"/>
  <c r="AO735" i="3"/>
  <c r="AN735" i="3"/>
  <c r="AM735" i="3"/>
  <c r="AL735" i="3"/>
  <c r="AT719" i="3"/>
  <c r="AS719" i="3"/>
  <c r="AR719" i="3"/>
  <c r="AQ719" i="3"/>
  <c r="AP719" i="3"/>
  <c r="AO719" i="3"/>
  <c r="AN719" i="3"/>
  <c r="AM719" i="3"/>
  <c r="AL719" i="3"/>
  <c r="AJ719" i="3"/>
  <c r="AT703" i="3"/>
  <c r="AS703" i="3"/>
  <c r="AR703" i="3"/>
  <c r="AQ703" i="3"/>
  <c r="AP703" i="3"/>
  <c r="AO703" i="3"/>
  <c r="AN703" i="3"/>
  <c r="AM703" i="3"/>
  <c r="AL703" i="3"/>
  <c r="AI703" i="3"/>
  <c r="AT668" i="3"/>
  <c r="AS668" i="3"/>
  <c r="AR668" i="3"/>
  <c r="AQ668" i="3"/>
  <c r="AP668" i="3"/>
  <c r="AO668" i="3"/>
  <c r="AN668" i="3"/>
  <c r="AM668" i="3"/>
  <c r="AL668" i="3"/>
  <c r="AT392" i="3"/>
  <c r="AS392" i="3"/>
  <c r="AR392" i="3"/>
  <c r="AQ392" i="3"/>
  <c r="AP392" i="3"/>
  <c r="AO392" i="3"/>
  <c r="AN392" i="3"/>
  <c r="AM392" i="3"/>
  <c r="AL392" i="3"/>
  <c r="AT343" i="3"/>
  <c r="AS343" i="3"/>
  <c r="AR343" i="3"/>
  <c r="AQ343" i="3"/>
  <c r="AP343" i="3"/>
  <c r="AO343" i="3"/>
  <c r="AN343" i="3"/>
  <c r="AM343" i="3"/>
  <c r="AL343" i="3"/>
  <c r="AT664" i="3"/>
  <c r="AS664" i="3"/>
  <c r="AR664" i="3"/>
  <c r="AQ664" i="3"/>
  <c r="AP664" i="3"/>
  <c r="AO664" i="3"/>
  <c r="AN664" i="3"/>
  <c r="AM664" i="3"/>
  <c r="AL664" i="3"/>
  <c r="AT638" i="3"/>
  <c r="AS638" i="3"/>
  <c r="AR638" i="3"/>
  <c r="AQ638" i="3"/>
  <c r="AP638" i="3"/>
  <c r="AO638" i="3"/>
  <c r="AN638" i="3"/>
  <c r="AM638" i="3"/>
  <c r="AL638" i="3"/>
  <c r="AT538" i="3"/>
  <c r="AS538" i="3"/>
  <c r="AR538" i="3"/>
  <c r="AQ538" i="3"/>
  <c r="AP538" i="3"/>
  <c r="AO538" i="3"/>
  <c r="AN538" i="3"/>
  <c r="AM538" i="3"/>
  <c r="AL538" i="3"/>
  <c r="AT428" i="3"/>
  <c r="AS428" i="3"/>
  <c r="AR428" i="3"/>
  <c r="AQ428" i="3"/>
  <c r="AP428" i="3"/>
  <c r="AO428" i="3"/>
  <c r="AN428" i="3"/>
  <c r="AM428" i="3"/>
  <c r="AL428" i="3"/>
  <c r="AT524" i="3"/>
  <c r="AS524" i="3"/>
  <c r="AR524" i="3"/>
  <c r="AQ524" i="3"/>
  <c r="AP524" i="3"/>
  <c r="AO524" i="3"/>
  <c r="AN524" i="3"/>
  <c r="AM524" i="3"/>
  <c r="AL524" i="3"/>
  <c r="AT508" i="3"/>
  <c r="AS508" i="3"/>
  <c r="AR508" i="3"/>
  <c r="AQ508" i="3"/>
  <c r="AP508" i="3"/>
  <c r="AO508" i="3"/>
  <c r="AN508" i="3"/>
  <c r="AM508" i="3"/>
  <c r="AL508" i="3"/>
  <c r="AT492" i="3"/>
  <c r="AS492" i="3"/>
  <c r="AR492" i="3"/>
  <c r="AQ492" i="3"/>
  <c r="AP492" i="3"/>
  <c r="AO492" i="3"/>
  <c r="AN492" i="3"/>
  <c r="AM492" i="3"/>
  <c r="AL492" i="3"/>
  <c r="AT404" i="3"/>
  <c r="AS404" i="3"/>
  <c r="AR404" i="3"/>
  <c r="AQ404" i="3"/>
  <c r="AP404" i="3"/>
  <c r="AO404" i="3"/>
  <c r="AN404" i="3"/>
  <c r="AM404" i="3"/>
  <c r="AL404" i="3"/>
  <c r="AM303" i="3"/>
  <c r="AL303" i="3"/>
  <c r="AT303" i="3"/>
  <c r="AS303" i="3"/>
  <c r="AR303" i="3"/>
  <c r="AQ303" i="3"/>
  <c r="AP303" i="3"/>
  <c r="AO303" i="3"/>
  <c r="AN303" i="3"/>
  <c r="AT671" i="3"/>
  <c r="AS671" i="3"/>
  <c r="AR671" i="3"/>
  <c r="AQ671" i="3"/>
  <c r="AP671" i="3"/>
  <c r="AO671" i="3"/>
  <c r="AN671" i="3"/>
  <c r="AM671" i="3"/>
  <c r="AL671" i="3"/>
  <c r="AT655" i="3"/>
  <c r="AS655" i="3"/>
  <c r="AR655" i="3"/>
  <c r="AQ655" i="3"/>
  <c r="AP655" i="3"/>
  <c r="AO655" i="3"/>
  <c r="AN655" i="3"/>
  <c r="AM655" i="3"/>
  <c r="AL655" i="3"/>
  <c r="AT639" i="3"/>
  <c r="AS639" i="3"/>
  <c r="AR639" i="3"/>
  <c r="AQ639" i="3"/>
  <c r="AP639" i="3"/>
  <c r="AO639" i="3"/>
  <c r="AN639" i="3"/>
  <c r="AM639" i="3"/>
  <c r="AL639" i="3"/>
  <c r="AT575" i="3"/>
  <c r="AS575" i="3"/>
  <c r="AR575" i="3"/>
  <c r="AQ575" i="3"/>
  <c r="AP575" i="3"/>
  <c r="AO575" i="3"/>
  <c r="AN575" i="3"/>
  <c r="AM575" i="3"/>
  <c r="AL575" i="3"/>
  <c r="AT556" i="3"/>
  <c r="AS556" i="3"/>
  <c r="AR556" i="3"/>
  <c r="AQ556" i="3"/>
  <c r="AP556" i="3"/>
  <c r="AO556" i="3"/>
  <c r="AN556" i="3"/>
  <c r="AM556" i="3"/>
  <c r="AL556" i="3"/>
  <c r="AT440" i="3"/>
  <c r="AS440" i="3"/>
  <c r="AR440" i="3"/>
  <c r="AQ440" i="3"/>
  <c r="AP440" i="3"/>
  <c r="AO440" i="3"/>
  <c r="AN440" i="3"/>
  <c r="AM440" i="3"/>
  <c r="AL440" i="3"/>
  <c r="AS468" i="3"/>
  <c r="AR468" i="3"/>
  <c r="AQ468" i="3"/>
  <c r="AP468" i="3"/>
  <c r="AO468" i="3"/>
  <c r="AN468" i="3"/>
  <c r="AM468" i="3"/>
  <c r="AL468" i="3"/>
  <c r="AT468" i="3"/>
  <c r="AT351" i="3"/>
  <c r="AS351" i="3"/>
  <c r="AR351" i="3"/>
  <c r="AQ351" i="3"/>
  <c r="AP351" i="3"/>
  <c r="AO351" i="3"/>
  <c r="AN351" i="3"/>
  <c r="AM351" i="3"/>
  <c r="AL351" i="3"/>
  <c r="AT455" i="3"/>
  <c r="AS455" i="3"/>
  <c r="AR455" i="3"/>
  <c r="AQ455" i="3"/>
  <c r="AP455" i="3"/>
  <c r="AO455" i="3"/>
  <c r="AN455" i="3"/>
  <c r="AM455" i="3"/>
  <c r="AL455" i="3"/>
  <c r="AT262" i="3"/>
  <c r="AS262" i="3"/>
  <c r="AR262" i="3"/>
  <c r="AQ262" i="3"/>
  <c r="AP262" i="3"/>
  <c r="AO262" i="3"/>
  <c r="AN262" i="3"/>
  <c r="AM262" i="3"/>
  <c r="AL262" i="3"/>
  <c r="AT378" i="3"/>
  <c r="AS378" i="3"/>
  <c r="AR378" i="3"/>
  <c r="AQ378" i="3"/>
  <c r="AP378" i="3"/>
  <c r="AO378" i="3"/>
  <c r="AN378" i="3"/>
  <c r="AM378" i="3"/>
  <c r="AL378" i="3"/>
  <c r="AT529" i="3"/>
  <c r="AS529" i="3"/>
  <c r="AR529" i="3"/>
  <c r="AQ529" i="3"/>
  <c r="AP529" i="3"/>
  <c r="AO529" i="3"/>
  <c r="AN529" i="3"/>
  <c r="AM529" i="3"/>
  <c r="AL529" i="3"/>
  <c r="AT513" i="3"/>
  <c r="AS513" i="3"/>
  <c r="AR513" i="3"/>
  <c r="AQ513" i="3"/>
  <c r="AP513" i="3"/>
  <c r="AO513" i="3"/>
  <c r="AN513" i="3"/>
  <c r="AM513" i="3"/>
  <c r="AL513" i="3"/>
  <c r="AT497" i="3"/>
  <c r="AS497" i="3"/>
  <c r="AR497" i="3"/>
  <c r="AQ497" i="3"/>
  <c r="AP497" i="3"/>
  <c r="AO497" i="3"/>
  <c r="AN497" i="3"/>
  <c r="AM497" i="3"/>
  <c r="AL497" i="3"/>
  <c r="AT481" i="3"/>
  <c r="AS481" i="3"/>
  <c r="AR481" i="3"/>
  <c r="AQ481" i="3"/>
  <c r="AP481" i="3"/>
  <c r="AO481" i="3"/>
  <c r="AN481" i="3"/>
  <c r="AM481" i="3"/>
  <c r="AL481" i="3"/>
  <c r="AT464" i="3"/>
  <c r="AS464" i="3"/>
  <c r="AR464" i="3"/>
  <c r="AQ464" i="3"/>
  <c r="AP464" i="3"/>
  <c r="AO464" i="3"/>
  <c r="AN464" i="3"/>
  <c r="AM464" i="3"/>
  <c r="AL464" i="3"/>
  <c r="AT448" i="3"/>
  <c r="AS448" i="3"/>
  <c r="AR448" i="3"/>
  <c r="AQ448" i="3"/>
  <c r="AP448" i="3"/>
  <c r="AO448" i="3"/>
  <c r="AN448" i="3"/>
  <c r="AM448" i="3"/>
  <c r="AL448" i="3"/>
  <c r="AT379" i="3"/>
  <c r="AS379" i="3"/>
  <c r="AR379" i="3"/>
  <c r="AQ379" i="3"/>
  <c r="AP379" i="3"/>
  <c r="AO379" i="3"/>
  <c r="AN379" i="3"/>
  <c r="AM379" i="3"/>
  <c r="AL379" i="3"/>
  <c r="AR361" i="3"/>
  <c r="AQ361" i="3"/>
  <c r="AP361" i="3"/>
  <c r="AO361" i="3"/>
  <c r="AN361" i="3"/>
  <c r="AM361" i="3"/>
  <c r="AL361" i="3"/>
  <c r="AT361" i="3"/>
  <c r="AS361" i="3"/>
  <c r="AT344" i="3"/>
  <c r="AS344" i="3"/>
  <c r="AR344" i="3"/>
  <c r="AQ344" i="3"/>
  <c r="AP344" i="3"/>
  <c r="AO344" i="3"/>
  <c r="AN344" i="3"/>
  <c r="AM344" i="3"/>
  <c r="AL344" i="3"/>
  <c r="AT328" i="3"/>
  <c r="AS328" i="3"/>
  <c r="AR328" i="3"/>
  <c r="AQ328" i="3"/>
  <c r="AP328" i="3"/>
  <c r="AO328" i="3"/>
  <c r="AN328" i="3"/>
  <c r="AM328" i="3"/>
  <c r="AL328" i="3"/>
  <c r="AT291" i="3"/>
  <c r="AS291" i="3"/>
  <c r="AR291" i="3"/>
  <c r="AQ291" i="3"/>
  <c r="AP291" i="3"/>
  <c r="AO291" i="3"/>
  <c r="AN291" i="3"/>
  <c r="AM291" i="3"/>
  <c r="AL291" i="3"/>
  <c r="AR288" i="3"/>
  <c r="AQ288" i="3"/>
  <c r="AP288" i="3"/>
  <c r="AO288" i="3"/>
  <c r="AN288" i="3"/>
  <c r="AM288" i="3"/>
  <c r="AL288" i="3"/>
  <c r="AT288" i="3"/>
  <c r="AS288" i="3"/>
  <c r="AT435" i="3"/>
  <c r="AS435" i="3"/>
  <c r="AR435" i="3"/>
  <c r="AQ435" i="3"/>
  <c r="AP435" i="3"/>
  <c r="AO435" i="3"/>
  <c r="AN435" i="3"/>
  <c r="AM435" i="3"/>
  <c r="AL435" i="3"/>
  <c r="AT419" i="3"/>
  <c r="AS419" i="3"/>
  <c r="AR419" i="3"/>
  <c r="AQ419" i="3"/>
  <c r="AP419" i="3"/>
  <c r="AO419" i="3"/>
  <c r="AN419" i="3"/>
  <c r="AM419" i="3"/>
  <c r="AL419" i="3"/>
  <c r="AT403" i="3"/>
  <c r="AS403" i="3"/>
  <c r="AR403" i="3"/>
  <c r="AQ403" i="3"/>
  <c r="AP403" i="3"/>
  <c r="AO403" i="3"/>
  <c r="AN403" i="3"/>
  <c r="AM403" i="3"/>
  <c r="AL403" i="3"/>
  <c r="AR309" i="3"/>
  <c r="AQ309" i="3"/>
  <c r="AP309" i="3"/>
  <c r="AO309" i="3"/>
  <c r="AN309" i="3"/>
  <c r="AM309" i="3"/>
  <c r="AL309" i="3"/>
  <c r="AT309" i="3"/>
  <c r="AS309" i="3"/>
  <c r="AT306" i="3"/>
  <c r="AS306" i="3"/>
  <c r="AR306" i="3"/>
  <c r="AQ306" i="3"/>
  <c r="AP306" i="3"/>
  <c r="AO306" i="3"/>
  <c r="AN306" i="3"/>
  <c r="AM306" i="3"/>
  <c r="AL306" i="3"/>
  <c r="AL308" i="3"/>
  <c r="AT308" i="3"/>
  <c r="AS308" i="3"/>
  <c r="AR308" i="3"/>
  <c r="AQ308" i="3"/>
  <c r="AP308" i="3"/>
  <c r="AO308" i="3"/>
  <c r="AN308" i="3"/>
  <c r="AM308" i="3"/>
  <c r="AT313" i="3"/>
  <c r="AS313" i="3"/>
  <c r="AR313" i="3"/>
  <c r="AQ313" i="3"/>
  <c r="AP313" i="3"/>
  <c r="AO313" i="3"/>
  <c r="AN313" i="3"/>
  <c r="AM313" i="3"/>
  <c r="AL313" i="3"/>
  <c r="AT91" i="3"/>
  <c r="AS91" i="3"/>
  <c r="AR91" i="3"/>
  <c r="AQ91" i="3"/>
  <c r="AP91" i="3"/>
  <c r="AO91" i="3"/>
  <c r="AN91" i="3"/>
  <c r="AM91" i="3"/>
  <c r="AL91" i="3"/>
  <c r="AT244" i="3"/>
  <c r="AS244" i="3"/>
  <c r="AR244" i="3"/>
  <c r="AQ244" i="3"/>
  <c r="AP244" i="3"/>
  <c r="AO244" i="3"/>
  <c r="AN244" i="3"/>
  <c r="AM244" i="3"/>
  <c r="AL244" i="3"/>
  <c r="AT212" i="3"/>
  <c r="AS212" i="3"/>
  <c r="AR212" i="3"/>
  <c r="AQ212" i="3"/>
  <c r="AP212" i="3"/>
  <c r="AO212" i="3"/>
  <c r="AN212" i="3"/>
  <c r="AM212" i="3"/>
  <c r="AL212" i="3"/>
  <c r="AT196" i="3"/>
  <c r="AS196" i="3"/>
  <c r="AR196" i="3"/>
  <c r="AQ196" i="3"/>
  <c r="AP196" i="3"/>
  <c r="AO196" i="3"/>
  <c r="AN196" i="3"/>
  <c r="AM196" i="3"/>
  <c r="AL196" i="3"/>
  <c r="AT180" i="3"/>
  <c r="AS180" i="3"/>
  <c r="AR180" i="3"/>
  <c r="AQ180" i="3"/>
  <c r="AP180" i="3"/>
  <c r="AO180" i="3"/>
  <c r="AN180" i="3"/>
  <c r="AM180" i="3"/>
  <c r="AL180" i="3"/>
  <c r="AT164" i="3"/>
  <c r="AS164" i="3"/>
  <c r="AR164" i="3"/>
  <c r="AQ164" i="3"/>
  <c r="AP164" i="3"/>
  <c r="AO164" i="3"/>
  <c r="AN164" i="3"/>
  <c r="AM164" i="3"/>
  <c r="AL164" i="3"/>
  <c r="AT148" i="3"/>
  <c r="AS148" i="3"/>
  <c r="AR148" i="3"/>
  <c r="AQ148" i="3"/>
  <c r="AP148" i="3"/>
  <c r="AO148" i="3"/>
  <c r="AN148" i="3"/>
  <c r="AM148" i="3"/>
  <c r="AL148" i="3"/>
  <c r="AT132" i="3"/>
  <c r="AS132" i="3"/>
  <c r="AR132" i="3"/>
  <c r="AQ132" i="3"/>
  <c r="AP132" i="3"/>
  <c r="AO132" i="3"/>
  <c r="AN132" i="3"/>
  <c r="AM132" i="3"/>
  <c r="AL132" i="3"/>
  <c r="AT116" i="3"/>
  <c r="AS116" i="3"/>
  <c r="AR116" i="3"/>
  <c r="AQ116" i="3"/>
  <c r="AP116" i="3"/>
  <c r="AO116" i="3"/>
  <c r="AN116" i="3"/>
  <c r="AM116" i="3"/>
  <c r="AL116" i="3"/>
  <c r="AT100" i="3"/>
  <c r="AS100" i="3"/>
  <c r="AR100" i="3"/>
  <c r="AQ100" i="3"/>
  <c r="AP100" i="3"/>
  <c r="AO100" i="3"/>
  <c r="AN100" i="3"/>
  <c r="AM100" i="3"/>
  <c r="AL100" i="3"/>
  <c r="AT80" i="3"/>
  <c r="AS80" i="3"/>
  <c r="AR80" i="3"/>
  <c r="AQ80" i="3"/>
  <c r="AP80" i="3"/>
  <c r="AO80" i="3"/>
  <c r="AN80" i="3"/>
  <c r="AM80" i="3"/>
  <c r="AL80" i="3"/>
  <c r="AT48" i="3"/>
  <c r="AS48" i="3"/>
  <c r="AR48" i="3"/>
  <c r="AQ48" i="3"/>
  <c r="AP48" i="3"/>
  <c r="AO48" i="3"/>
  <c r="AN48" i="3"/>
  <c r="AM48" i="3"/>
  <c r="AL48" i="3"/>
  <c r="AT94" i="3"/>
  <c r="AS94" i="3"/>
  <c r="AR94" i="3"/>
  <c r="AQ94" i="3"/>
  <c r="AP94" i="3"/>
  <c r="AO94" i="3"/>
  <c r="AN94" i="3"/>
  <c r="AM94" i="3"/>
  <c r="AL94" i="3"/>
  <c r="AT243" i="3"/>
  <c r="AS243" i="3"/>
  <c r="AR243" i="3"/>
  <c r="AQ243" i="3"/>
  <c r="AP243" i="3"/>
  <c r="AO243" i="3"/>
  <c r="AN243" i="3"/>
  <c r="AM243" i="3"/>
  <c r="AL243" i="3"/>
  <c r="AT227" i="3"/>
  <c r="AS227" i="3"/>
  <c r="AR227" i="3"/>
  <c r="AQ227" i="3"/>
  <c r="AP227" i="3"/>
  <c r="AO227" i="3"/>
  <c r="AN227" i="3"/>
  <c r="AM227" i="3"/>
  <c r="AL227" i="3"/>
  <c r="AT211" i="3"/>
  <c r="AS211" i="3"/>
  <c r="AR211" i="3"/>
  <c r="AQ211" i="3"/>
  <c r="AP211" i="3"/>
  <c r="AO211" i="3"/>
  <c r="AN211" i="3"/>
  <c r="AM211" i="3"/>
  <c r="AL211" i="3"/>
  <c r="AT87" i="3"/>
  <c r="AS87" i="3"/>
  <c r="AR87" i="3"/>
  <c r="AQ87" i="3"/>
  <c r="AP87" i="3"/>
  <c r="AO87" i="3"/>
  <c r="AN87" i="3"/>
  <c r="AM87" i="3"/>
  <c r="AL87" i="3"/>
  <c r="AT71" i="3"/>
  <c r="AS71" i="3"/>
  <c r="AR71" i="3"/>
  <c r="AQ71" i="3"/>
  <c r="AP71" i="3"/>
  <c r="AO71" i="3"/>
  <c r="AN71" i="3"/>
  <c r="AM71" i="3"/>
  <c r="AL71" i="3"/>
  <c r="AT55" i="3"/>
  <c r="AS55" i="3"/>
  <c r="AR55" i="3"/>
  <c r="AQ55" i="3"/>
  <c r="AP55" i="3"/>
  <c r="AO55" i="3"/>
  <c r="AN55" i="3"/>
  <c r="AM55" i="3"/>
  <c r="AL55" i="3"/>
  <c r="AT39" i="3"/>
  <c r="AS39" i="3"/>
  <c r="AR39" i="3"/>
  <c r="AQ39" i="3"/>
  <c r="AP39" i="3"/>
  <c r="AO39" i="3"/>
  <c r="AN39" i="3"/>
  <c r="AM39" i="3"/>
  <c r="AL39" i="3"/>
  <c r="AT23" i="3"/>
  <c r="AS23" i="3"/>
  <c r="AR23" i="3"/>
  <c r="AQ23" i="3"/>
  <c r="AP23" i="3"/>
  <c r="AO23" i="3"/>
  <c r="AN23" i="3"/>
  <c r="AM23" i="3"/>
  <c r="AL23" i="3"/>
  <c r="AC42" i="3"/>
  <c r="H42" i="3"/>
  <c r="AC184" i="3"/>
  <c r="H184" i="3"/>
  <c r="CV88" i="3"/>
  <c r="CU88" i="3"/>
  <c r="CT88" i="3"/>
  <c r="CS88" i="3"/>
  <c r="CR88" i="3"/>
  <c r="CQ88" i="3"/>
  <c r="CP88" i="3"/>
  <c r="CO88" i="3"/>
  <c r="CW88" i="3"/>
  <c r="BM743" i="3"/>
  <c r="BL743" i="3"/>
  <c r="BK743" i="3"/>
  <c r="BJ743" i="3"/>
  <c r="BI743" i="3"/>
  <c r="BH743" i="3"/>
  <c r="BG743" i="3"/>
  <c r="BF743" i="3"/>
  <c r="BE743" i="3"/>
  <c r="BM790" i="3"/>
  <c r="BL790" i="3"/>
  <c r="BK790" i="3"/>
  <c r="BJ790" i="3"/>
  <c r="BI790" i="3"/>
  <c r="BH790" i="3"/>
  <c r="BG790" i="3"/>
  <c r="BF790" i="3"/>
  <c r="BE790" i="3"/>
  <c r="BM687" i="3"/>
  <c r="BL687" i="3"/>
  <c r="BK687" i="3"/>
  <c r="BJ687" i="3"/>
  <c r="BI687" i="3"/>
  <c r="BH687" i="3"/>
  <c r="BG687" i="3"/>
  <c r="BF687" i="3"/>
  <c r="BE687" i="3"/>
  <c r="CW71" i="3"/>
  <c r="CV71" i="3"/>
  <c r="CU71" i="3"/>
  <c r="CT71" i="3"/>
  <c r="CS71" i="3"/>
  <c r="CR71" i="3"/>
  <c r="CQ71" i="3"/>
  <c r="CP71" i="3"/>
  <c r="CO71" i="3"/>
  <c r="BM647" i="3"/>
  <c r="BL647" i="3"/>
  <c r="BK647" i="3"/>
  <c r="BJ647" i="3"/>
  <c r="BI647" i="3"/>
  <c r="BH647" i="3"/>
  <c r="BG647" i="3"/>
  <c r="BF647" i="3"/>
  <c r="BE647" i="3"/>
  <c r="BM838" i="3"/>
  <c r="BL838" i="3"/>
  <c r="BK838" i="3"/>
  <c r="BJ838" i="3"/>
  <c r="BI838" i="3"/>
  <c r="BH838" i="3"/>
  <c r="BG838" i="3"/>
  <c r="BF838" i="3"/>
  <c r="BE838" i="3"/>
  <c r="BD838" i="3"/>
  <c r="CW103" i="3"/>
  <c r="CV103" i="3"/>
  <c r="CU103" i="3"/>
  <c r="CT103" i="3"/>
  <c r="CS103" i="3"/>
  <c r="CR103" i="3"/>
  <c r="CQ103" i="3"/>
  <c r="CP103" i="3"/>
  <c r="CO103" i="3"/>
  <c r="BM471" i="3"/>
  <c r="BL471" i="3"/>
  <c r="BK471" i="3"/>
  <c r="BJ471" i="3"/>
  <c r="BI471" i="3"/>
  <c r="BH471" i="3"/>
  <c r="BG471" i="3"/>
  <c r="BF471" i="3"/>
  <c r="BE471" i="3"/>
  <c r="CW24" i="3"/>
  <c r="CV24" i="3"/>
  <c r="CU24" i="3"/>
  <c r="CT24" i="3"/>
  <c r="CS24" i="3"/>
  <c r="CR24" i="3"/>
  <c r="CQ24" i="3"/>
  <c r="CP24" i="3"/>
  <c r="CO24" i="3"/>
  <c r="CW31" i="3"/>
  <c r="CV31" i="3"/>
  <c r="CU31" i="3"/>
  <c r="CT31" i="3"/>
  <c r="CS31" i="3"/>
  <c r="CR31" i="3"/>
  <c r="CQ31" i="3"/>
  <c r="CP31" i="3"/>
  <c r="CO31" i="3"/>
  <c r="CW121" i="3"/>
  <c r="CV121" i="3"/>
  <c r="CU121" i="3"/>
  <c r="CT121" i="3"/>
  <c r="CS121" i="3"/>
  <c r="CR121" i="3"/>
  <c r="CQ121" i="3"/>
  <c r="CP121" i="3"/>
  <c r="CO121" i="3"/>
  <c r="CU57" i="3"/>
  <c r="CT57" i="3"/>
  <c r="CS57" i="3"/>
  <c r="CR57" i="3"/>
  <c r="CQ57" i="3"/>
  <c r="CP57" i="3"/>
  <c r="CO57" i="3"/>
  <c r="CV57" i="3"/>
  <c r="CW57" i="3"/>
  <c r="BM864" i="3"/>
  <c r="BL864" i="3"/>
  <c r="BK864" i="3"/>
  <c r="BJ864" i="3"/>
  <c r="BI864" i="3"/>
  <c r="BH864" i="3"/>
  <c r="BG864" i="3"/>
  <c r="BF864" i="3"/>
  <c r="BE864" i="3"/>
  <c r="BM800" i="3"/>
  <c r="BL800" i="3"/>
  <c r="BK800" i="3"/>
  <c r="BJ800" i="3"/>
  <c r="BI800" i="3"/>
  <c r="BH800" i="3"/>
  <c r="BG800" i="3"/>
  <c r="BF800" i="3"/>
  <c r="BE800" i="3"/>
  <c r="BM671" i="3"/>
  <c r="BL671" i="3"/>
  <c r="BK671" i="3"/>
  <c r="BJ671" i="3"/>
  <c r="BI671" i="3"/>
  <c r="BH671" i="3"/>
  <c r="BG671" i="3"/>
  <c r="BF671" i="3"/>
  <c r="BE671" i="3"/>
  <c r="BM475" i="3"/>
  <c r="BL475" i="3"/>
  <c r="BK475" i="3"/>
  <c r="BJ475" i="3"/>
  <c r="BI475" i="3"/>
  <c r="BH475" i="3"/>
  <c r="BG475" i="3"/>
  <c r="BF475" i="3"/>
  <c r="BE475" i="3"/>
  <c r="CW74" i="3"/>
  <c r="CV74" i="3"/>
  <c r="CU74" i="3"/>
  <c r="CT74" i="3"/>
  <c r="CS74" i="3"/>
  <c r="CR74" i="3"/>
  <c r="CQ74" i="3"/>
  <c r="CP74" i="3"/>
  <c r="CO74" i="3"/>
  <c r="BM881" i="3"/>
  <c r="BL881" i="3"/>
  <c r="BK881" i="3"/>
  <c r="BJ881" i="3"/>
  <c r="BI881" i="3"/>
  <c r="BH881" i="3"/>
  <c r="BG881" i="3"/>
  <c r="BF881" i="3"/>
  <c r="BE881" i="3"/>
  <c r="BM817" i="3"/>
  <c r="BL817" i="3"/>
  <c r="BK817" i="3"/>
  <c r="BJ817" i="3"/>
  <c r="BI817" i="3"/>
  <c r="BH817" i="3"/>
  <c r="BG817" i="3"/>
  <c r="BF817" i="3"/>
  <c r="BE817" i="3"/>
  <c r="BG729" i="3"/>
  <c r="BF729" i="3"/>
  <c r="BE729" i="3"/>
  <c r="BM729" i="3"/>
  <c r="BL729" i="3"/>
  <c r="BK729" i="3"/>
  <c r="BJ729" i="3"/>
  <c r="BI729" i="3"/>
  <c r="BH729" i="3"/>
  <c r="BM508" i="3"/>
  <c r="BL508" i="3"/>
  <c r="BK508" i="3"/>
  <c r="BJ508" i="3"/>
  <c r="BI508" i="3"/>
  <c r="BH508" i="3"/>
  <c r="BG508" i="3"/>
  <c r="BF508" i="3"/>
  <c r="BE508" i="3"/>
  <c r="CW75" i="3"/>
  <c r="CV75" i="3"/>
  <c r="CU75" i="3"/>
  <c r="CT75" i="3"/>
  <c r="CS75" i="3"/>
  <c r="CR75" i="3"/>
  <c r="CQ75" i="3"/>
  <c r="CP75" i="3"/>
  <c r="CO75" i="3"/>
  <c r="CW18" i="3"/>
  <c r="CV18" i="3"/>
  <c r="CU18" i="3"/>
  <c r="CT18" i="3"/>
  <c r="CS18" i="3"/>
  <c r="CR18" i="3"/>
  <c r="CQ18" i="3"/>
  <c r="CP18" i="3"/>
  <c r="CO18" i="3"/>
  <c r="BM850" i="3"/>
  <c r="BL850" i="3"/>
  <c r="BK850" i="3"/>
  <c r="BJ850" i="3"/>
  <c r="BI850" i="3"/>
  <c r="BH850" i="3"/>
  <c r="BG850" i="3"/>
  <c r="BF850" i="3"/>
  <c r="BE850" i="3"/>
  <c r="BM786" i="3"/>
  <c r="BL786" i="3"/>
  <c r="BK786" i="3"/>
  <c r="BJ786" i="3"/>
  <c r="BI786" i="3"/>
  <c r="BH786" i="3"/>
  <c r="BG786" i="3"/>
  <c r="BF786" i="3"/>
  <c r="BE786" i="3"/>
  <c r="BM655" i="3"/>
  <c r="BL655" i="3"/>
  <c r="BK655" i="3"/>
  <c r="BJ655" i="3"/>
  <c r="BI655" i="3"/>
  <c r="BH655" i="3"/>
  <c r="BG655" i="3"/>
  <c r="BF655" i="3"/>
  <c r="BE655" i="3"/>
  <c r="BM289" i="3"/>
  <c r="BL289" i="3"/>
  <c r="BK289" i="3"/>
  <c r="BJ289" i="3"/>
  <c r="BI289" i="3"/>
  <c r="BH289" i="3"/>
  <c r="BG289" i="3"/>
  <c r="BF289" i="3"/>
  <c r="BE289" i="3"/>
  <c r="CW20" i="3"/>
  <c r="CV20" i="3"/>
  <c r="CU20" i="3"/>
  <c r="CT20" i="3"/>
  <c r="CS20" i="3"/>
  <c r="CR20" i="3"/>
  <c r="CQ20" i="3"/>
  <c r="CP20" i="3"/>
  <c r="CO20" i="3"/>
  <c r="BM843" i="3"/>
  <c r="BL843" i="3"/>
  <c r="BK843" i="3"/>
  <c r="BJ843" i="3"/>
  <c r="BI843" i="3"/>
  <c r="BH843" i="3"/>
  <c r="BG843" i="3"/>
  <c r="BF843" i="3"/>
  <c r="BE843" i="3"/>
  <c r="BM779" i="3"/>
  <c r="BL779" i="3"/>
  <c r="BK779" i="3"/>
  <c r="BJ779" i="3"/>
  <c r="BI779" i="3"/>
  <c r="BH779" i="3"/>
  <c r="BG779" i="3"/>
  <c r="BF779" i="3"/>
  <c r="BE779" i="3"/>
  <c r="CW117" i="3"/>
  <c r="CV117" i="3"/>
  <c r="CU117" i="3"/>
  <c r="CT117" i="3"/>
  <c r="CS117" i="3"/>
  <c r="CR117" i="3"/>
  <c r="CQ117" i="3"/>
  <c r="CP117" i="3"/>
  <c r="CO117" i="3"/>
  <c r="CW53" i="3"/>
  <c r="CV53" i="3"/>
  <c r="CU53" i="3"/>
  <c r="CT53" i="3"/>
  <c r="CS53" i="3"/>
  <c r="CR53" i="3"/>
  <c r="CQ53" i="3"/>
  <c r="CP53" i="3"/>
  <c r="CO53" i="3"/>
  <c r="BM876" i="3"/>
  <c r="BL876" i="3"/>
  <c r="BK876" i="3"/>
  <c r="BJ876" i="3"/>
  <c r="BI876" i="3"/>
  <c r="BH876" i="3"/>
  <c r="BG876" i="3"/>
  <c r="BF876" i="3"/>
  <c r="BE876" i="3"/>
  <c r="BM812" i="3"/>
  <c r="BL812" i="3"/>
  <c r="BK812" i="3"/>
  <c r="BJ812" i="3"/>
  <c r="BI812" i="3"/>
  <c r="BH812" i="3"/>
  <c r="BG812" i="3"/>
  <c r="BF812" i="3"/>
  <c r="BE812" i="3"/>
  <c r="BM720" i="3"/>
  <c r="BL720" i="3"/>
  <c r="BK720" i="3"/>
  <c r="BJ720" i="3"/>
  <c r="BI720" i="3"/>
  <c r="BH720" i="3"/>
  <c r="BG720" i="3"/>
  <c r="BF720" i="3"/>
  <c r="BE720" i="3"/>
  <c r="BM552" i="3"/>
  <c r="BL552" i="3"/>
  <c r="BK552" i="3"/>
  <c r="BJ552" i="3"/>
  <c r="BI552" i="3"/>
  <c r="BH552" i="3"/>
  <c r="BG552" i="3"/>
  <c r="BF552" i="3"/>
  <c r="BE552" i="3"/>
  <c r="CW78" i="3"/>
  <c r="CV78" i="3"/>
  <c r="CU78" i="3"/>
  <c r="CT78" i="3"/>
  <c r="CS78" i="3"/>
  <c r="CR78" i="3"/>
  <c r="CQ78" i="3"/>
  <c r="CP78" i="3"/>
  <c r="CO78" i="3"/>
  <c r="CW12" i="3"/>
  <c r="CV12" i="3"/>
  <c r="CU12" i="3"/>
  <c r="CT12" i="3"/>
  <c r="CS12" i="3"/>
  <c r="CR12" i="3"/>
  <c r="CQ12" i="3"/>
  <c r="CP12" i="3"/>
  <c r="CO12" i="3"/>
  <c r="BM829" i="3"/>
  <c r="BL829" i="3"/>
  <c r="BK829" i="3"/>
  <c r="BJ829" i="3"/>
  <c r="BI829" i="3"/>
  <c r="BH829" i="3"/>
  <c r="BG829" i="3"/>
  <c r="BF829" i="3"/>
  <c r="BE829" i="3"/>
  <c r="BM769" i="3"/>
  <c r="BL769" i="3"/>
  <c r="BK769" i="3"/>
  <c r="BJ769" i="3"/>
  <c r="BI769" i="3"/>
  <c r="BH769" i="3"/>
  <c r="BG769" i="3"/>
  <c r="BF769" i="3"/>
  <c r="BE769" i="3"/>
  <c r="BF697" i="3"/>
  <c r="BE697" i="3"/>
  <c r="BL697" i="3"/>
  <c r="BK697" i="3"/>
  <c r="BJ697" i="3"/>
  <c r="BI697" i="3"/>
  <c r="BH697" i="3"/>
  <c r="BG697" i="3"/>
  <c r="BM697" i="3"/>
  <c r="BM633" i="3"/>
  <c r="BL633" i="3"/>
  <c r="BK633" i="3"/>
  <c r="BJ633" i="3"/>
  <c r="BI633" i="3"/>
  <c r="BH633" i="3"/>
  <c r="BG633" i="3"/>
  <c r="BF633" i="3"/>
  <c r="BE633" i="3"/>
  <c r="BM569" i="3"/>
  <c r="BL569" i="3"/>
  <c r="BK569" i="3"/>
  <c r="BJ569" i="3"/>
  <c r="BI569" i="3"/>
  <c r="BH569" i="3"/>
  <c r="BG569" i="3"/>
  <c r="BF569" i="3"/>
  <c r="BE569" i="3"/>
  <c r="BM500" i="3"/>
  <c r="BL500" i="3"/>
  <c r="BK500" i="3"/>
  <c r="BJ500" i="3"/>
  <c r="BI500" i="3"/>
  <c r="BH500" i="3"/>
  <c r="BG500" i="3"/>
  <c r="BF500" i="3"/>
  <c r="BE500" i="3"/>
  <c r="BB500" i="3"/>
  <c r="BM355" i="3"/>
  <c r="BL355" i="3"/>
  <c r="BK355" i="3"/>
  <c r="BJ355" i="3"/>
  <c r="BI355" i="3"/>
  <c r="BH355" i="3"/>
  <c r="BG355" i="3"/>
  <c r="BF355" i="3"/>
  <c r="BE355" i="3"/>
  <c r="BM746" i="3"/>
  <c r="BL746" i="3"/>
  <c r="BK746" i="3"/>
  <c r="BJ746" i="3"/>
  <c r="BI746" i="3"/>
  <c r="BH746" i="3"/>
  <c r="BG746" i="3"/>
  <c r="BF746" i="3"/>
  <c r="BE746" i="3"/>
  <c r="BM682" i="3"/>
  <c r="BL682" i="3"/>
  <c r="BK682" i="3"/>
  <c r="BJ682" i="3"/>
  <c r="BI682" i="3"/>
  <c r="BH682" i="3"/>
  <c r="BG682" i="3"/>
  <c r="BF682" i="3"/>
  <c r="BE682" i="3"/>
  <c r="BM618" i="3"/>
  <c r="BL618" i="3"/>
  <c r="BK618" i="3"/>
  <c r="BJ618" i="3"/>
  <c r="BI618" i="3"/>
  <c r="BH618" i="3"/>
  <c r="BG618" i="3"/>
  <c r="BF618" i="3"/>
  <c r="BE618" i="3"/>
  <c r="BM554" i="3"/>
  <c r="BL554" i="3"/>
  <c r="BK554" i="3"/>
  <c r="BJ554" i="3"/>
  <c r="BI554" i="3"/>
  <c r="BH554" i="3"/>
  <c r="BG554" i="3"/>
  <c r="BF554" i="3"/>
  <c r="BE554" i="3"/>
  <c r="BH436" i="3"/>
  <c r="BG436" i="3"/>
  <c r="BF436" i="3"/>
  <c r="BE436" i="3"/>
  <c r="BM436" i="3"/>
  <c r="BL436" i="3"/>
  <c r="BK436" i="3"/>
  <c r="BJ436" i="3"/>
  <c r="BI436" i="3"/>
  <c r="BM91" i="3"/>
  <c r="BL91" i="3"/>
  <c r="BK91" i="3"/>
  <c r="BJ91" i="3"/>
  <c r="BI91" i="3"/>
  <c r="BH91" i="3"/>
  <c r="BG91" i="3"/>
  <c r="BF91" i="3"/>
  <c r="BE91" i="3"/>
  <c r="BM723" i="3"/>
  <c r="BL723" i="3"/>
  <c r="BK723" i="3"/>
  <c r="BJ723" i="3"/>
  <c r="BI723" i="3"/>
  <c r="BH723" i="3"/>
  <c r="BG723" i="3"/>
  <c r="BF723" i="3"/>
  <c r="BE723" i="3"/>
  <c r="BM659" i="3"/>
  <c r="BL659" i="3"/>
  <c r="BK659" i="3"/>
  <c r="BJ659" i="3"/>
  <c r="BI659" i="3"/>
  <c r="BH659" i="3"/>
  <c r="BG659" i="3"/>
  <c r="BF659" i="3"/>
  <c r="BE659" i="3"/>
  <c r="BM524" i="3"/>
  <c r="BL524" i="3"/>
  <c r="BK524" i="3"/>
  <c r="BJ524" i="3"/>
  <c r="BI524" i="3"/>
  <c r="BH524" i="3"/>
  <c r="BG524" i="3"/>
  <c r="BF524" i="3"/>
  <c r="BE524" i="3"/>
  <c r="BM427" i="3"/>
  <c r="BL427" i="3"/>
  <c r="BK427" i="3"/>
  <c r="BJ427" i="3"/>
  <c r="BI427" i="3"/>
  <c r="BH427" i="3"/>
  <c r="BG427" i="3"/>
  <c r="BF427" i="3"/>
  <c r="BE427" i="3"/>
  <c r="BM612" i="3"/>
  <c r="BL612" i="3"/>
  <c r="BK612" i="3"/>
  <c r="BJ612" i="3"/>
  <c r="BI612" i="3"/>
  <c r="BH612" i="3"/>
  <c r="BG612" i="3"/>
  <c r="BF612" i="3"/>
  <c r="BE612" i="3"/>
  <c r="BM548" i="3"/>
  <c r="BL548" i="3"/>
  <c r="BK548" i="3"/>
  <c r="BJ548" i="3"/>
  <c r="BI548" i="3"/>
  <c r="BH548" i="3"/>
  <c r="BG548" i="3"/>
  <c r="BF548" i="3"/>
  <c r="BE548" i="3"/>
  <c r="BM444" i="3"/>
  <c r="BL444" i="3"/>
  <c r="BK444" i="3"/>
  <c r="BJ444" i="3"/>
  <c r="BI444" i="3"/>
  <c r="BH444" i="3"/>
  <c r="BG444" i="3"/>
  <c r="BF444" i="3"/>
  <c r="BE444" i="3"/>
  <c r="BM62" i="3"/>
  <c r="BL62" i="3"/>
  <c r="BK62" i="3"/>
  <c r="BJ62" i="3"/>
  <c r="BI62" i="3"/>
  <c r="BH62" i="3"/>
  <c r="BG62" i="3"/>
  <c r="BF62" i="3"/>
  <c r="BE62" i="3"/>
  <c r="BM709" i="3"/>
  <c r="BL709" i="3"/>
  <c r="BK709" i="3"/>
  <c r="BJ709" i="3"/>
  <c r="BI709" i="3"/>
  <c r="BH709" i="3"/>
  <c r="BG709" i="3"/>
  <c r="BF709" i="3"/>
  <c r="BE709" i="3"/>
  <c r="BM645" i="3"/>
  <c r="BL645" i="3"/>
  <c r="BK645" i="3"/>
  <c r="BJ645" i="3"/>
  <c r="BI645" i="3"/>
  <c r="BH645" i="3"/>
  <c r="BG645" i="3"/>
  <c r="BF645" i="3"/>
  <c r="BE645" i="3"/>
  <c r="BM581" i="3"/>
  <c r="BL581" i="3"/>
  <c r="BK581" i="3"/>
  <c r="BJ581" i="3"/>
  <c r="BI581" i="3"/>
  <c r="BH581" i="3"/>
  <c r="BG581" i="3"/>
  <c r="BF581" i="3"/>
  <c r="BE581" i="3"/>
  <c r="BL511" i="3"/>
  <c r="BK511" i="3"/>
  <c r="BJ511" i="3"/>
  <c r="BI511" i="3"/>
  <c r="BH511" i="3"/>
  <c r="BG511" i="3"/>
  <c r="BF511" i="3"/>
  <c r="BE511" i="3"/>
  <c r="BM511" i="3"/>
  <c r="BM339" i="3"/>
  <c r="BL339" i="3"/>
  <c r="BK339" i="3"/>
  <c r="BJ339" i="3"/>
  <c r="BI339" i="3"/>
  <c r="BH339" i="3"/>
  <c r="BG339" i="3"/>
  <c r="BF339" i="3"/>
  <c r="BE339" i="3"/>
  <c r="BM750" i="3"/>
  <c r="BL750" i="3"/>
  <c r="BK750" i="3"/>
  <c r="BJ750" i="3"/>
  <c r="BI750" i="3"/>
  <c r="BH750" i="3"/>
  <c r="BG750" i="3"/>
  <c r="BF750" i="3"/>
  <c r="BE750" i="3"/>
  <c r="BM686" i="3"/>
  <c r="BI686" i="3"/>
  <c r="BH686" i="3"/>
  <c r="BG686" i="3"/>
  <c r="BF686" i="3"/>
  <c r="BE686" i="3"/>
  <c r="BL686" i="3"/>
  <c r="BK686" i="3"/>
  <c r="BJ686" i="3"/>
  <c r="BM622" i="3"/>
  <c r="BL622" i="3"/>
  <c r="BK622" i="3"/>
  <c r="BJ622" i="3"/>
  <c r="BI622" i="3"/>
  <c r="BH622" i="3"/>
  <c r="BG622" i="3"/>
  <c r="BF622" i="3"/>
  <c r="BE622" i="3"/>
  <c r="BM558" i="3"/>
  <c r="BL558" i="3"/>
  <c r="BK558" i="3"/>
  <c r="BJ558" i="3"/>
  <c r="BI558" i="3"/>
  <c r="BH558" i="3"/>
  <c r="BG558" i="3"/>
  <c r="BF558" i="3"/>
  <c r="BE558" i="3"/>
  <c r="BM491" i="3"/>
  <c r="BL491" i="3"/>
  <c r="BK491" i="3"/>
  <c r="BJ491" i="3"/>
  <c r="BI491" i="3"/>
  <c r="BH491" i="3"/>
  <c r="BG491" i="3"/>
  <c r="BF491" i="3"/>
  <c r="BE491" i="3"/>
  <c r="BM283" i="3"/>
  <c r="BL283" i="3"/>
  <c r="BK283" i="3"/>
  <c r="BJ283" i="3"/>
  <c r="BI283" i="3"/>
  <c r="BH283" i="3"/>
  <c r="BG283" i="3"/>
  <c r="BF283" i="3"/>
  <c r="BE283" i="3"/>
  <c r="BM477" i="3"/>
  <c r="BL477" i="3"/>
  <c r="BK477" i="3"/>
  <c r="BJ477" i="3"/>
  <c r="BI477" i="3"/>
  <c r="BH477" i="3"/>
  <c r="BG477" i="3"/>
  <c r="BF477" i="3"/>
  <c r="BE477" i="3"/>
  <c r="BF413" i="3"/>
  <c r="BE413" i="3"/>
  <c r="BM413" i="3"/>
  <c r="BL413" i="3"/>
  <c r="BK413" i="3"/>
  <c r="BJ413" i="3"/>
  <c r="BI413" i="3"/>
  <c r="BH413" i="3"/>
  <c r="BG413" i="3"/>
  <c r="BM349" i="3"/>
  <c r="BL349" i="3"/>
  <c r="BK349" i="3"/>
  <c r="BJ349" i="3"/>
  <c r="BI349" i="3"/>
  <c r="BH349" i="3"/>
  <c r="BG349" i="3"/>
  <c r="BF349" i="3"/>
  <c r="BE349" i="3"/>
  <c r="BM265" i="3"/>
  <c r="BL265" i="3"/>
  <c r="BK265" i="3"/>
  <c r="BJ265" i="3"/>
  <c r="BI265" i="3"/>
  <c r="BH265" i="3"/>
  <c r="BG265" i="3"/>
  <c r="BF265" i="3"/>
  <c r="BE265" i="3"/>
  <c r="BM142" i="3"/>
  <c r="BL142" i="3"/>
  <c r="BK142" i="3"/>
  <c r="BJ142" i="3"/>
  <c r="BI142" i="3"/>
  <c r="BH142" i="3"/>
  <c r="BG142" i="3"/>
  <c r="BF142" i="3"/>
  <c r="BE142" i="3"/>
  <c r="BM430" i="3"/>
  <c r="BL430" i="3"/>
  <c r="BK430" i="3"/>
  <c r="BJ430" i="3"/>
  <c r="BI430" i="3"/>
  <c r="BH430" i="3"/>
  <c r="BG430" i="3"/>
  <c r="BF430" i="3"/>
  <c r="BE430" i="3"/>
  <c r="BM366" i="3"/>
  <c r="BL366" i="3"/>
  <c r="BK366" i="3"/>
  <c r="BJ366" i="3"/>
  <c r="BI366" i="3"/>
  <c r="BH366" i="3"/>
  <c r="BG366" i="3"/>
  <c r="BF366" i="3"/>
  <c r="BE366" i="3"/>
  <c r="BM287" i="3"/>
  <c r="BL287" i="3"/>
  <c r="BK287" i="3"/>
  <c r="BJ287" i="3"/>
  <c r="BI287" i="3"/>
  <c r="BH287" i="3"/>
  <c r="BG287" i="3"/>
  <c r="BF287" i="3"/>
  <c r="BE287" i="3"/>
  <c r="BM431" i="3"/>
  <c r="BL431" i="3"/>
  <c r="BK431" i="3"/>
  <c r="BJ431" i="3"/>
  <c r="BI431" i="3"/>
  <c r="BH431" i="3"/>
  <c r="BG431" i="3"/>
  <c r="BF431" i="3"/>
  <c r="BE431" i="3"/>
  <c r="BM367" i="3"/>
  <c r="BL367" i="3"/>
  <c r="BK367" i="3"/>
  <c r="BJ367" i="3"/>
  <c r="BI367" i="3"/>
  <c r="BH367" i="3"/>
  <c r="BG367" i="3"/>
  <c r="BF367" i="3"/>
  <c r="BE367" i="3"/>
  <c r="BM286" i="3"/>
  <c r="BL286" i="3"/>
  <c r="BK286" i="3"/>
  <c r="BJ286" i="3"/>
  <c r="BI286" i="3"/>
  <c r="BH286" i="3"/>
  <c r="BG286" i="3"/>
  <c r="BF286" i="3"/>
  <c r="BE286" i="3"/>
  <c r="BM190" i="3"/>
  <c r="BL190" i="3"/>
  <c r="BK190" i="3"/>
  <c r="BJ190" i="3"/>
  <c r="BI190" i="3"/>
  <c r="BH190" i="3"/>
  <c r="BG190" i="3"/>
  <c r="BF190" i="3"/>
  <c r="BE190" i="3"/>
  <c r="BM480" i="3"/>
  <c r="BL480" i="3"/>
  <c r="BK480" i="3"/>
  <c r="BJ480" i="3"/>
  <c r="BI480" i="3"/>
  <c r="BH480" i="3"/>
  <c r="BG480" i="3"/>
  <c r="BF480" i="3"/>
  <c r="BE480" i="3"/>
  <c r="BM416" i="3"/>
  <c r="BL416" i="3"/>
  <c r="BK416" i="3"/>
  <c r="BJ416" i="3"/>
  <c r="BI416" i="3"/>
  <c r="BH416" i="3"/>
  <c r="BG416" i="3"/>
  <c r="BF416" i="3"/>
  <c r="BE416" i="3"/>
  <c r="BM352" i="3"/>
  <c r="BL352" i="3"/>
  <c r="BK352" i="3"/>
  <c r="BJ352" i="3"/>
  <c r="BI352" i="3"/>
  <c r="BH352" i="3"/>
  <c r="BG352" i="3"/>
  <c r="BF352" i="3"/>
  <c r="BE352" i="3"/>
  <c r="BM262" i="3"/>
  <c r="BL262" i="3"/>
  <c r="BK262" i="3"/>
  <c r="BJ262" i="3"/>
  <c r="BI262" i="3"/>
  <c r="BH262" i="3"/>
  <c r="BG262" i="3"/>
  <c r="BF262" i="3"/>
  <c r="BE262" i="3"/>
  <c r="BM126" i="3"/>
  <c r="BL126" i="3"/>
  <c r="BK126" i="3"/>
  <c r="BJ126" i="3"/>
  <c r="BI126" i="3"/>
  <c r="BH126" i="3"/>
  <c r="BG126" i="3"/>
  <c r="BF126" i="3"/>
  <c r="BE126" i="3"/>
  <c r="BM497" i="3"/>
  <c r="BL497" i="3"/>
  <c r="BK497" i="3"/>
  <c r="BJ497" i="3"/>
  <c r="BI497" i="3"/>
  <c r="BH497" i="3"/>
  <c r="BG497" i="3"/>
  <c r="BF497" i="3"/>
  <c r="BE497" i="3"/>
  <c r="BM433" i="3"/>
  <c r="BL433" i="3"/>
  <c r="BK433" i="3"/>
  <c r="BJ433" i="3"/>
  <c r="BI433" i="3"/>
  <c r="BH433" i="3"/>
  <c r="BG433" i="3"/>
  <c r="BF433" i="3"/>
  <c r="BE433" i="3"/>
  <c r="BM369" i="3"/>
  <c r="BL369" i="3"/>
  <c r="BK369" i="3"/>
  <c r="BJ369" i="3"/>
  <c r="BI369" i="3"/>
  <c r="BH369" i="3"/>
  <c r="BG369" i="3"/>
  <c r="BF369" i="3"/>
  <c r="BE369" i="3"/>
  <c r="BM297" i="3"/>
  <c r="BL297" i="3"/>
  <c r="BK297" i="3"/>
  <c r="BJ297" i="3"/>
  <c r="BI297" i="3"/>
  <c r="BH297" i="3"/>
  <c r="BG297" i="3"/>
  <c r="BF297" i="3"/>
  <c r="BE297" i="3"/>
  <c r="BM147" i="3"/>
  <c r="BL147" i="3"/>
  <c r="BK147" i="3"/>
  <c r="BJ147" i="3"/>
  <c r="BI147" i="3"/>
  <c r="BH147" i="3"/>
  <c r="BG147" i="3"/>
  <c r="BF147" i="3"/>
  <c r="BE147" i="3"/>
  <c r="BM450" i="3"/>
  <c r="BL450" i="3"/>
  <c r="BK450" i="3"/>
  <c r="BJ450" i="3"/>
  <c r="BI450" i="3"/>
  <c r="BH450" i="3"/>
  <c r="BG450" i="3"/>
  <c r="BF450" i="3"/>
  <c r="BE450" i="3"/>
  <c r="BM386" i="3"/>
  <c r="BL386" i="3"/>
  <c r="BK386" i="3"/>
  <c r="BJ386" i="3"/>
  <c r="BI386" i="3"/>
  <c r="BH386" i="3"/>
  <c r="BG386" i="3"/>
  <c r="BF386" i="3"/>
  <c r="BE386" i="3"/>
  <c r="BM326" i="3"/>
  <c r="BL326" i="3"/>
  <c r="BK326" i="3"/>
  <c r="BJ326" i="3"/>
  <c r="BI326" i="3"/>
  <c r="BH326" i="3"/>
  <c r="BG326" i="3"/>
  <c r="BF326" i="3"/>
  <c r="BE326" i="3"/>
  <c r="BM227" i="3"/>
  <c r="BL227" i="3"/>
  <c r="BK227" i="3"/>
  <c r="BJ227" i="3"/>
  <c r="BI227" i="3"/>
  <c r="BH227" i="3"/>
  <c r="BG227" i="3"/>
  <c r="BF227" i="3"/>
  <c r="BE227" i="3"/>
  <c r="BM54" i="3"/>
  <c r="BL54" i="3"/>
  <c r="BK54" i="3"/>
  <c r="BJ54" i="3"/>
  <c r="BI54" i="3"/>
  <c r="BH54" i="3"/>
  <c r="BG54" i="3"/>
  <c r="BF54" i="3"/>
  <c r="BE54" i="3"/>
  <c r="BM183" i="3"/>
  <c r="BL183" i="3"/>
  <c r="BK183" i="3"/>
  <c r="BJ183" i="3"/>
  <c r="BI183" i="3"/>
  <c r="BH183" i="3"/>
  <c r="BG183" i="3"/>
  <c r="BF183" i="3"/>
  <c r="BE183" i="3"/>
  <c r="BK92" i="3"/>
  <c r="BJ92" i="3"/>
  <c r="BI92" i="3"/>
  <c r="BH92" i="3"/>
  <c r="BG92" i="3"/>
  <c r="BF92" i="3"/>
  <c r="BE92" i="3"/>
  <c r="BM92" i="3"/>
  <c r="BL92" i="3"/>
  <c r="BM290" i="3"/>
  <c r="BL290" i="3"/>
  <c r="BK290" i="3"/>
  <c r="BJ290" i="3"/>
  <c r="BI290" i="3"/>
  <c r="BH290" i="3"/>
  <c r="BG290" i="3"/>
  <c r="BF290" i="3"/>
  <c r="BE290" i="3"/>
  <c r="BM226" i="3"/>
  <c r="BL226" i="3"/>
  <c r="BK226" i="3"/>
  <c r="BJ226" i="3"/>
  <c r="BI226" i="3"/>
  <c r="BH226" i="3"/>
  <c r="BG226" i="3"/>
  <c r="BF226" i="3"/>
  <c r="BE226" i="3"/>
  <c r="BM164" i="3"/>
  <c r="BL164" i="3"/>
  <c r="BK164" i="3"/>
  <c r="BJ164" i="3"/>
  <c r="BI164" i="3"/>
  <c r="BH164" i="3"/>
  <c r="BG164" i="3"/>
  <c r="BF164" i="3"/>
  <c r="BE164" i="3"/>
  <c r="BG55" i="3"/>
  <c r="BF55" i="3"/>
  <c r="BE55" i="3"/>
  <c r="BM55" i="3"/>
  <c r="BL55" i="3"/>
  <c r="BK55" i="3"/>
  <c r="BJ55" i="3"/>
  <c r="BI55" i="3"/>
  <c r="BH55" i="3"/>
  <c r="BH284" i="3"/>
  <c r="BG284" i="3"/>
  <c r="BF284" i="3"/>
  <c r="BE284" i="3"/>
  <c r="BM284" i="3"/>
  <c r="BL284" i="3"/>
  <c r="BK284" i="3"/>
  <c r="BJ284" i="3"/>
  <c r="BI284" i="3"/>
  <c r="BM220" i="3"/>
  <c r="BL220" i="3"/>
  <c r="BK220" i="3"/>
  <c r="BJ220" i="3"/>
  <c r="BI220" i="3"/>
  <c r="BH220" i="3"/>
  <c r="BG220" i="3"/>
  <c r="BF220" i="3"/>
  <c r="BE220" i="3"/>
  <c r="BM151" i="3"/>
  <c r="BL151" i="3"/>
  <c r="BK151" i="3"/>
  <c r="BJ151" i="3"/>
  <c r="BI151" i="3"/>
  <c r="BH151" i="3"/>
  <c r="BG151" i="3"/>
  <c r="BF151" i="3"/>
  <c r="BE151" i="3"/>
  <c r="BM65" i="3"/>
  <c r="BL65" i="3"/>
  <c r="BK65" i="3"/>
  <c r="BJ65" i="3"/>
  <c r="BI65" i="3"/>
  <c r="BH65" i="3"/>
  <c r="BG65" i="3"/>
  <c r="BF65" i="3"/>
  <c r="BE65" i="3"/>
  <c r="BM293" i="3"/>
  <c r="BL293" i="3"/>
  <c r="BK293" i="3"/>
  <c r="BJ293" i="3"/>
  <c r="BI293" i="3"/>
  <c r="BH293" i="3"/>
  <c r="BG293" i="3"/>
  <c r="BF293" i="3"/>
  <c r="BE293" i="3"/>
  <c r="BM229" i="3"/>
  <c r="BL229" i="3"/>
  <c r="BK229" i="3"/>
  <c r="BJ229" i="3"/>
  <c r="BI229" i="3"/>
  <c r="BH229" i="3"/>
  <c r="BG229" i="3"/>
  <c r="BF229" i="3"/>
  <c r="BE229" i="3"/>
  <c r="BM163" i="3"/>
  <c r="BL163" i="3"/>
  <c r="BK163" i="3"/>
  <c r="BJ163" i="3"/>
  <c r="BI163" i="3"/>
  <c r="BH163" i="3"/>
  <c r="BG163" i="3"/>
  <c r="BF163" i="3"/>
  <c r="BE163" i="3"/>
  <c r="BM76" i="3"/>
  <c r="BL76" i="3"/>
  <c r="BK76" i="3"/>
  <c r="BJ76" i="3"/>
  <c r="BI76" i="3"/>
  <c r="BH76" i="3"/>
  <c r="BG76" i="3"/>
  <c r="BF76" i="3"/>
  <c r="BE76" i="3"/>
  <c r="BM136" i="3"/>
  <c r="BL136" i="3"/>
  <c r="BK136" i="3"/>
  <c r="BJ136" i="3"/>
  <c r="BI136" i="3"/>
  <c r="BH136" i="3"/>
  <c r="BG136" i="3"/>
  <c r="BF136" i="3"/>
  <c r="BE136" i="3"/>
  <c r="BM72" i="3"/>
  <c r="BL72" i="3"/>
  <c r="BK72" i="3"/>
  <c r="BJ72" i="3"/>
  <c r="BI72" i="3"/>
  <c r="BH72" i="3"/>
  <c r="BG72" i="3"/>
  <c r="BF72" i="3"/>
  <c r="BE72" i="3"/>
  <c r="BM130" i="3"/>
  <c r="BL130" i="3"/>
  <c r="BK130" i="3"/>
  <c r="BJ130" i="3"/>
  <c r="BI130" i="3"/>
  <c r="BH130" i="3"/>
  <c r="BG130" i="3"/>
  <c r="BF130" i="3"/>
  <c r="BE130" i="3"/>
  <c r="BM66" i="3"/>
  <c r="BL66" i="3"/>
  <c r="BK66" i="3"/>
  <c r="BJ66" i="3"/>
  <c r="BI66" i="3"/>
  <c r="BH66" i="3"/>
  <c r="BG66" i="3"/>
  <c r="BF66" i="3"/>
  <c r="BE66" i="3"/>
  <c r="BM27" i="3"/>
  <c r="BL27" i="3"/>
  <c r="BK27" i="3"/>
  <c r="BJ27" i="3"/>
  <c r="BI27" i="3"/>
  <c r="BH27" i="3"/>
  <c r="BG27" i="3"/>
  <c r="BF27" i="3"/>
  <c r="BE27" i="3"/>
  <c r="BM109" i="3"/>
  <c r="BL109" i="3"/>
  <c r="BK109" i="3"/>
  <c r="BJ109" i="3"/>
  <c r="BI109" i="3"/>
  <c r="BH109" i="3"/>
  <c r="BG109" i="3"/>
  <c r="BF109" i="3"/>
  <c r="BE109" i="3"/>
  <c r="BM45" i="3"/>
  <c r="BL45" i="3"/>
  <c r="BK45" i="3"/>
  <c r="BJ45" i="3"/>
  <c r="BI45" i="3"/>
  <c r="BH45" i="3"/>
  <c r="BG45" i="3"/>
  <c r="BF45" i="3"/>
  <c r="BE45" i="3"/>
  <c r="CW3" i="3"/>
  <c r="CV3" i="3"/>
  <c r="CU3" i="3"/>
  <c r="CT3" i="3"/>
  <c r="CS3" i="3"/>
  <c r="CR3" i="3"/>
  <c r="CQ3" i="3"/>
  <c r="CP3" i="3"/>
  <c r="CO3" i="3"/>
  <c r="AC175" i="3"/>
  <c r="H175" i="3"/>
  <c r="AC148" i="3"/>
  <c r="H148" i="3"/>
  <c r="K876" i="3"/>
  <c r="AC876" i="3"/>
  <c r="H80" i="3"/>
  <c r="AC80" i="3"/>
  <c r="AC130" i="3"/>
  <c r="H130" i="3"/>
  <c r="K885" i="3"/>
  <c r="AC885" i="3"/>
  <c r="AC82" i="3"/>
  <c r="H82" i="3"/>
  <c r="AC128" i="3"/>
  <c r="H128" i="3"/>
  <c r="H84" i="3"/>
  <c r="AC84" i="3"/>
  <c r="CM53" i="3"/>
  <c r="CN53" i="3"/>
  <c r="AK538" i="3"/>
  <c r="BW99" i="3"/>
  <c r="BV99" i="3"/>
  <c r="BC52" i="3"/>
  <c r="AJ450" i="3"/>
  <c r="CN73" i="3"/>
  <c r="CM73" i="3"/>
  <c r="CL73" i="3"/>
  <c r="CJ73" i="3"/>
  <c r="AI307" i="3"/>
  <c r="AJ307" i="3"/>
  <c r="AK307" i="3"/>
  <c r="BB863" i="3"/>
  <c r="BC863" i="3"/>
  <c r="BD863" i="3"/>
  <c r="BB446" i="3"/>
  <c r="BC446" i="3"/>
  <c r="BD446" i="3"/>
  <c r="AI136" i="3"/>
  <c r="AJ136" i="3"/>
  <c r="AK136" i="3"/>
  <c r="BB346" i="3"/>
  <c r="BA346" i="3"/>
  <c r="BC346" i="3"/>
  <c r="BD346" i="3"/>
  <c r="BB605" i="3"/>
  <c r="BA605" i="3"/>
  <c r="BC605" i="3"/>
  <c r="BD605" i="3"/>
  <c r="CM99" i="3"/>
  <c r="CN99" i="3"/>
  <c r="AI355" i="3"/>
  <c r="AJ355" i="3"/>
  <c r="AK355" i="3"/>
  <c r="BB211" i="3"/>
  <c r="BA211" i="3"/>
  <c r="BC211" i="3"/>
  <c r="BD211" i="3"/>
  <c r="AI22" i="3"/>
  <c r="AJ22" i="3"/>
  <c r="AK22" i="3"/>
  <c r="AI500" i="3"/>
  <c r="AJ500" i="3"/>
  <c r="AK500" i="3"/>
  <c r="BB454" i="3"/>
  <c r="BA454" i="3"/>
  <c r="BD454" i="3"/>
  <c r="BC454" i="3"/>
  <c r="BB364" i="3"/>
  <c r="BC364" i="3"/>
  <c r="BD364" i="3"/>
  <c r="AI68" i="3"/>
  <c r="AJ68" i="3"/>
  <c r="AK68" i="3"/>
  <c r="AI362" i="3"/>
  <c r="AJ362" i="3"/>
  <c r="AK362" i="3"/>
  <c r="AI76" i="3"/>
  <c r="AJ76" i="3"/>
  <c r="AK76" i="3"/>
  <c r="BB417" i="3"/>
  <c r="BC417" i="3"/>
  <c r="BD417" i="3"/>
  <c r="BB275" i="3"/>
  <c r="BA275" i="3"/>
  <c r="BC275" i="3"/>
  <c r="BD275" i="3"/>
  <c r="BB628" i="3"/>
  <c r="BC628" i="3"/>
  <c r="BD628" i="3"/>
  <c r="CM59" i="3"/>
  <c r="CN59" i="3"/>
  <c r="BB865" i="3"/>
  <c r="BA865" i="3"/>
  <c r="BC865" i="3"/>
  <c r="BD865" i="3"/>
  <c r="BC848" i="3"/>
  <c r="BB848" i="3"/>
  <c r="BA848" i="3"/>
  <c r="BD848" i="3"/>
  <c r="AI127" i="3"/>
  <c r="AJ127" i="3"/>
  <c r="AK127" i="3"/>
  <c r="AI160" i="3"/>
  <c r="AJ160" i="3"/>
  <c r="AK160" i="3"/>
  <c r="AI275" i="3"/>
  <c r="AJ275" i="3"/>
  <c r="AK275" i="3"/>
  <c r="AI537" i="3"/>
  <c r="AJ537" i="3"/>
  <c r="AK537" i="3"/>
  <c r="AI843" i="3"/>
  <c r="AJ843" i="3"/>
  <c r="AK843" i="3"/>
  <c r="AI95" i="3"/>
  <c r="AJ95" i="3"/>
  <c r="AK95" i="3"/>
  <c r="AI788" i="3"/>
  <c r="AJ788" i="3"/>
  <c r="AK788" i="3"/>
  <c r="BD558" i="3"/>
  <c r="CM71" i="3"/>
  <c r="CN71" i="3"/>
  <c r="AK244" i="3"/>
  <c r="AJ308" i="3"/>
  <c r="AI847" i="3"/>
  <c r="AK847" i="3"/>
  <c r="AI824" i="3"/>
  <c r="AK824" i="3"/>
  <c r="AI768" i="3"/>
  <c r="AK768" i="3"/>
  <c r="BV22" i="3"/>
  <c r="BW22" i="3"/>
  <c r="BB330" i="3"/>
  <c r="BA330" i="3"/>
  <c r="BC330" i="3"/>
  <c r="BC441" i="3"/>
  <c r="BC758" i="3"/>
  <c r="BB636" i="3"/>
  <c r="BA636" i="3"/>
  <c r="BC636" i="3"/>
  <c r="BB652" i="3"/>
  <c r="BC652" i="3"/>
  <c r="BD652" i="3"/>
  <c r="CM83" i="3"/>
  <c r="CN83" i="3"/>
  <c r="BC889" i="3"/>
  <c r="BB708" i="3"/>
  <c r="BC708" i="3"/>
  <c r="CM63" i="3"/>
  <c r="CN63" i="3"/>
  <c r="BB772" i="3"/>
  <c r="BA772" i="3"/>
  <c r="BC772" i="3"/>
  <c r="AI296" i="3"/>
  <c r="AJ296" i="3"/>
  <c r="AI769" i="3"/>
  <c r="AJ769" i="3"/>
  <c r="AK769" i="3"/>
  <c r="AI438" i="3"/>
  <c r="AJ438" i="3"/>
  <c r="AI754" i="3"/>
  <c r="AJ754" i="3"/>
  <c r="AK754" i="3"/>
  <c r="AI830" i="3"/>
  <c r="AJ830" i="3"/>
  <c r="AK830" i="3"/>
  <c r="BV29" i="3"/>
  <c r="BW29" i="3"/>
  <c r="BV102" i="3"/>
  <c r="BW102" i="3"/>
  <c r="BB402" i="3"/>
  <c r="BA402" i="3"/>
  <c r="BC402" i="3"/>
  <c r="BD402" i="3"/>
  <c r="BC365" i="3"/>
  <c r="BB365" i="3"/>
  <c r="BA365" i="3"/>
  <c r="BD365" i="3"/>
  <c r="BC761" i="3"/>
  <c r="BB761" i="3"/>
  <c r="BA761" i="3"/>
  <c r="BD761" i="3"/>
  <c r="CM108" i="3"/>
  <c r="CN108" i="3"/>
  <c r="AJ517" i="3"/>
  <c r="AI517" i="3"/>
  <c r="AK517" i="3"/>
  <c r="AJ478" i="3"/>
  <c r="AI478" i="3"/>
  <c r="AK478" i="3"/>
  <c r="AI512" i="3"/>
  <c r="AJ512" i="3"/>
  <c r="AK512" i="3"/>
  <c r="AI422" i="3"/>
  <c r="AJ422" i="3"/>
  <c r="AK422" i="3"/>
  <c r="AI772" i="3"/>
  <c r="AJ772" i="3"/>
  <c r="AK772" i="3"/>
  <c r="BB84" i="3"/>
  <c r="BA84" i="3"/>
  <c r="BC84" i="3"/>
  <c r="BD84" i="3"/>
  <c r="BB494" i="3"/>
  <c r="BC494" i="3"/>
  <c r="BD494" i="3"/>
  <c r="BB675" i="3"/>
  <c r="BA675" i="3"/>
  <c r="BC675" i="3"/>
  <c r="BD675" i="3"/>
  <c r="BB419" i="3"/>
  <c r="BC419" i="3"/>
  <c r="BD419" i="3"/>
  <c r="BC488" i="3"/>
  <c r="BB488" i="3"/>
  <c r="BA488" i="3"/>
  <c r="BD488" i="3"/>
  <c r="CM79" i="3"/>
  <c r="CN79" i="3"/>
  <c r="BB807" i="3"/>
  <c r="BC807" i="3"/>
  <c r="BD807" i="3"/>
  <c r="AI59" i="3"/>
  <c r="AJ59" i="3"/>
  <c r="AK59" i="3"/>
  <c r="AI332" i="3"/>
  <c r="AJ332" i="3"/>
  <c r="AK332" i="3"/>
  <c r="AI325" i="3"/>
  <c r="AJ325" i="3"/>
  <c r="AK325" i="3"/>
  <c r="AI708" i="3"/>
  <c r="AJ708" i="3"/>
  <c r="AK708" i="3"/>
  <c r="BW115" i="3"/>
  <c r="BV115" i="3"/>
  <c r="BV28" i="3"/>
  <c r="BW28" i="3"/>
  <c r="CM8" i="3"/>
  <c r="CN8" i="3"/>
  <c r="BB26" i="3"/>
  <c r="BC26" i="3"/>
  <c r="BD26" i="3"/>
  <c r="BC250" i="3"/>
  <c r="BB250" i="3"/>
  <c r="BA250" i="3"/>
  <c r="BD250" i="3"/>
  <c r="BB410" i="3"/>
  <c r="BC410" i="3"/>
  <c r="BD410" i="3"/>
  <c r="BB523" i="3"/>
  <c r="BA523" i="3"/>
  <c r="BC523" i="3"/>
  <c r="BD523" i="3"/>
  <c r="BB683" i="3"/>
  <c r="BA683" i="3"/>
  <c r="BC683" i="3"/>
  <c r="BD683" i="3"/>
  <c r="CM77" i="3"/>
  <c r="CL77" i="3"/>
  <c r="CJ77" i="3"/>
  <c r="CN77" i="3"/>
  <c r="CM119" i="3"/>
  <c r="CL119" i="3"/>
  <c r="CJ119" i="3"/>
  <c r="CN119" i="3"/>
  <c r="BB822" i="3"/>
  <c r="BC822" i="3"/>
  <c r="BD822" i="3"/>
  <c r="AJ217" i="3"/>
  <c r="AI217" i="3"/>
  <c r="AK217" i="3"/>
  <c r="AJ487" i="3"/>
  <c r="AI487" i="3"/>
  <c r="AK487" i="3"/>
  <c r="AJ412" i="3"/>
  <c r="AI412" i="3"/>
  <c r="AK412" i="3"/>
  <c r="AI773" i="3"/>
  <c r="AJ773" i="3"/>
  <c r="AK773" i="3"/>
  <c r="AI672" i="3"/>
  <c r="AJ672" i="3"/>
  <c r="AK672" i="3"/>
  <c r="AI758" i="3"/>
  <c r="AJ758" i="3"/>
  <c r="AK758" i="3"/>
  <c r="BW72" i="3"/>
  <c r="BV72" i="3"/>
  <c r="BV109" i="3"/>
  <c r="BW109" i="3"/>
  <c r="BB703" i="3"/>
  <c r="BA703" i="3"/>
  <c r="BC703" i="3"/>
  <c r="BD703" i="3"/>
  <c r="AI280" i="3"/>
  <c r="AJ280" i="3"/>
  <c r="AK280" i="3"/>
  <c r="AI424" i="3"/>
  <c r="AJ424" i="3"/>
  <c r="AK424" i="3"/>
  <c r="BC197" i="3"/>
  <c r="BB197" i="3"/>
  <c r="BA197" i="3"/>
  <c r="BD197" i="3"/>
  <c r="BC51" i="3"/>
  <c r="BB51" i="3"/>
  <c r="BD51" i="3"/>
  <c r="BB278" i="3"/>
  <c r="BD278" i="3"/>
  <c r="BC278" i="3"/>
  <c r="BB549" i="3"/>
  <c r="BA549" i="3"/>
  <c r="BC549" i="3"/>
  <c r="BD549" i="3"/>
  <c r="BB844" i="3"/>
  <c r="BC844" i="3"/>
  <c r="BD844" i="3"/>
  <c r="BB818" i="3"/>
  <c r="BC818" i="3"/>
  <c r="BD818" i="3"/>
  <c r="AI281" i="3"/>
  <c r="AJ281" i="3"/>
  <c r="AK281" i="3"/>
  <c r="AJ546" i="3"/>
  <c r="AI546" i="3"/>
  <c r="AK546" i="3"/>
  <c r="AI337" i="3"/>
  <c r="AJ337" i="3"/>
  <c r="AK337" i="3"/>
  <c r="BB58" i="3"/>
  <c r="BC58" i="3"/>
  <c r="BD58" i="3"/>
  <c r="BC48" i="3"/>
  <c r="BB48" i="3"/>
  <c r="BD48" i="3"/>
  <c r="BC49" i="3"/>
  <c r="BB49" i="3"/>
  <c r="BD49" i="3"/>
  <c r="BB233" i="3"/>
  <c r="BC233" i="3"/>
  <c r="BA233" i="3"/>
  <c r="BD233" i="3"/>
  <c r="BC726" i="3"/>
  <c r="BA726" i="3"/>
  <c r="BB726" i="3"/>
  <c r="BD726" i="3"/>
  <c r="BB571" i="3"/>
  <c r="BC571" i="3"/>
  <c r="BA571" i="3"/>
  <c r="BD571" i="3"/>
  <c r="BC609" i="3"/>
  <c r="BB609" i="3"/>
  <c r="BA609" i="3"/>
  <c r="BD609" i="3"/>
  <c r="AI90" i="3"/>
  <c r="AJ90" i="3"/>
  <c r="AK90" i="3"/>
  <c r="AI289" i="3"/>
  <c r="AJ289" i="3"/>
  <c r="AK289" i="3"/>
  <c r="AI429" i="3"/>
  <c r="AJ429" i="3"/>
  <c r="AK429" i="3"/>
  <c r="AI814" i="3"/>
  <c r="AJ814" i="3"/>
  <c r="AK814" i="3"/>
  <c r="BB314" i="3"/>
  <c r="BA314" i="3"/>
  <c r="BC314" i="3"/>
  <c r="BD314" i="3"/>
  <c r="BB674" i="3"/>
  <c r="BC674" i="3"/>
  <c r="BD674" i="3"/>
  <c r="BB396" i="3"/>
  <c r="BA396" i="3"/>
  <c r="BC396" i="3"/>
  <c r="BD396" i="3"/>
  <c r="AI621" i="3"/>
  <c r="AJ621" i="3"/>
  <c r="AK621" i="3"/>
  <c r="AI822" i="3"/>
  <c r="AJ822" i="3"/>
  <c r="AK822" i="3"/>
  <c r="BB268" i="3"/>
  <c r="BA268" i="3"/>
  <c r="BC268" i="3"/>
  <c r="BD268" i="3"/>
  <c r="BC210" i="3"/>
  <c r="BB210" i="3"/>
  <c r="BD210" i="3"/>
  <c r="BB246" i="3"/>
  <c r="BC246" i="3"/>
  <c r="BD246" i="3"/>
  <c r="BB764" i="3"/>
  <c r="BC764" i="3"/>
  <c r="BA764" i="3"/>
  <c r="BD764" i="3"/>
  <c r="CM58" i="3"/>
  <c r="CN58" i="3"/>
  <c r="AJ375" i="3"/>
  <c r="AI375" i="3"/>
  <c r="AK375" i="3"/>
  <c r="AJ525" i="3"/>
  <c r="AI525" i="3"/>
  <c r="AK525" i="3"/>
  <c r="AI636" i="3"/>
  <c r="AJ636" i="3"/>
  <c r="AK636" i="3"/>
  <c r="AI600" i="3"/>
  <c r="AJ600" i="3"/>
  <c r="AK600" i="3"/>
  <c r="BC221" i="3"/>
  <c r="BB221" i="3"/>
  <c r="BD221" i="3"/>
  <c r="AI305" i="3"/>
  <c r="AJ305" i="3"/>
  <c r="AK305" i="3"/>
  <c r="AI390" i="3"/>
  <c r="AJ390" i="3"/>
  <c r="AK390" i="3"/>
  <c r="AJ435" i="3"/>
  <c r="AJ703" i="3"/>
  <c r="AK703" i="3"/>
  <c r="BD255" i="3"/>
  <c r="BC736" i="3"/>
  <c r="BD736" i="3"/>
  <c r="AK257" i="3"/>
  <c r="AK610" i="3"/>
  <c r="AI380" i="3"/>
  <c r="AJ380" i="3"/>
  <c r="AK380" i="3"/>
  <c r="BV114" i="3"/>
  <c r="BW114" i="3"/>
  <c r="BB356" i="3"/>
  <c r="BA356" i="3"/>
  <c r="BC356" i="3"/>
  <c r="BD356" i="3"/>
  <c r="AI563" i="3"/>
  <c r="AJ563" i="3"/>
  <c r="AK563" i="3"/>
  <c r="BB317" i="3"/>
  <c r="BC317" i="3"/>
  <c r="BD317" i="3"/>
  <c r="BB457" i="3"/>
  <c r="BC457" i="3"/>
  <c r="BD457" i="3"/>
  <c r="BB642" i="3"/>
  <c r="BD642" i="3"/>
  <c r="BC642" i="3"/>
  <c r="BB768" i="3"/>
  <c r="BA768" i="3"/>
  <c r="BC768" i="3"/>
  <c r="BD768" i="3"/>
  <c r="AI757" i="3"/>
  <c r="AJ757" i="3"/>
  <c r="AK757" i="3"/>
  <c r="AI809" i="3"/>
  <c r="AJ809" i="3"/>
  <c r="AK809" i="3"/>
  <c r="BB732" i="3"/>
  <c r="BC732" i="3"/>
  <c r="BD732" i="3"/>
  <c r="AI251" i="3"/>
  <c r="AJ251" i="3"/>
  <c r="AK251" i="3"/>
  <c r="BV53" i="3"/>
  <c r="BW53" i="3"/>
  <c r="BB57" i="3"/>
  <c r="BA57" i="3"/>
  <c r="BC57" i="3"/>
  <c r="BD57" i="3"/>
  <c r="BB594" i="3"/>
  <c r="BC594" i="3"/>
  <c r="BD594" i="3"/>
  <c r="BB857" i="3"/>
  <c r="BC857" i="3"/>
  <c r="BD857" i="3"/>
  <c r="AJ507" i="3"/>
  <c r="AI507" i="3"/>
  <c r="AK507" i="3"/>
  <c r="BD500" i="3"/>
  <c r="CM117" i="3"/>
  <c r="CL117" i="3"/>
  <c r="CJ117" i="3"/>
  <c r="CN117" i="3"/>
  <c r="CM103" i="3"/>
  <c r="CL103" i="3"/>
  <c r="CJ103" i="3"/>
  <c r="CN103" i="3"/>
  <c r="AJ288" i="3"/>
  <c r="AK455" i="3"/>
  <c r="AJ508" i="3"/>
  <c r="AK862" i="3"/>
  <c r="BV100" i="3"/>
  <c r="BW100" i="3"/>
  <c r="BV66" i="3"/>
  <c r="BW66" i="3"/>
  <c r="CM4" i="3"/>
  <c r="CL4" i="3"/>
  <c r="CJ4" i="3"/>
  <c r="CN4" i="3"/>
  <c r="BB394" i="3"/>
  <c r="BD394" i="3"/>
  <c r="BC360" i="3"/>
  <c r="BB305" i="3"/>
  <c r="BC305" i="3"/>
  <c r="BA305" i="3"/>
  <c r="BD305" i="3"/>
  <c r="BB270" i="3"/>
  <c r="BA270" i="3"/>
  <c r="BC270" i="3"/>
  <c r="BD270" i="3"/>
  <c r="BB496" i="3"/>
  <c r="BD496" i="3"/>
  <c r="BC103" i="3"/>
  <c r="BB626" i="3"/>
  <c r="BD626" i="3"/>
  <c r="CM22" i="3"/>
  <c r="CN22" i="3"/>
  <c r="BC787" i="3"/>
  <c r="BD787" i="3"/>
  <c r="BB808" i="3"/>
  <c r="BA808" i="3"/>
  <c r="BD808" i="3"/>
  <c r="CM104" i="3"/>
  <c r="CN104" i="3"/>
  <c r="BB854" i="3"/>
  <c r="BA854" i="3"/>
  <c r="BC854" i="3"/>
  <c r="BD854" i="3"/>
  <c r="AI73" i="3"/>
  <c r="AJ73" i="3"/>
  <c r="AK73" i="3"/>
  <c r="AI229" i="3"/>
  <c r="AK229" i="3"/>
  <c r="AJ357" i="3"/>
  <c r="AK357" i="3"/>
  <c r="AJ466" i="3"/>
  <c r="AI466" i="3"/>
  <c r="AK466" i="3"/>
  <c r="AI372" i="3"/>
  <c r="AK372" i="3"/>
  <c r="AI444" i="3"/>
  <c r="AJ444" i="3"/>
  <c r="AK444" i="3"/>
  <c r="AJ408" i="3"/>
  <c r="AI408" i="3"/>
  <c r="AK408" i="3"/>
  <c r="AJ705" i="3"/>
  <c r="AI833" i="3"/>
  <c r="AJ833" i="3"/>
  <c r="AK833" i="3"/>
  <c r="AI598" i="3"/>
  <c r="AJ598" i="3"/>
  <c r="AK598" i="3"/>
  <c r="AJ706" i="3"/>
  <c r="AK706" i="3"/>
  <c r="BC152" i="3"/>
  <c r="BD152" i="3"/>
  <c r="BC178" i="3"/>
  <c r="BB178" i="3"/>
  <c r="BD178" i="3"/>
  <c r="BC513" i="3"/>
  <c r="BB513" i="3"/>
  <c r="BA513" i="3"/>
  <c r="BD513" i="3"/>
  <c r="BB203" i="3"/>
  <c r="BC203" i="3"/>
  <c r="BD203" i="3"/>
  <c r="BB533" i="3"/>
  <c r="BD533" i="3"/>
  <c r="BB527" i="3"/>
  <c r="BC527" i="3"/>
  <c r="BD527" i="3"/>
  <c r="BB752" i="3"/>
  <c r="BA752" i="3"/>
  <c r="BC752" i="3"/>
  <c r="BD752" i="3"/>
  <c r="CM26" i="3"/>
  <c r="CL26" i="3"/>
  <c r="CJ26" i="3"/>
  <c r="CN26" i="3"/>
  <c r="AI103" i="3"/>
  <c r="AJ103" i="3"/>
  <c r="AK103" i="3"/>
  <c r="AI231" i="3"/>
  <c r="AK231" i="3"/>
  <c r="AI152" i="3"/>
  <c r="AJ152" i="3"/>
  <c r="AK152" i="3"/>
  <c r="AI368" i="3"/>
  <c r="AJ368" i="3"/>
  <c r="AK368" i="3"/>
  <c r="AJ396" i="3"/>
  <c r="AI396" i="3"/>
  <c r="AK396" i="3"/>
  <c r="AI459" i="3"/>
  <c r="AJ459" i="3"/>
  <c r="AK459" i="3"/>
  <c r="BV52" i="3"/>
  <c r="BW52" i="3"/>
  <c r="AI790" i="3"/>
  <c r="AJ790" i="3"/>
  <c r="AK790" i="3"/>
  <c r="BC245" i="3"/>
  <c r="BB245" i="3"/>
  <c r="BA245" i="3"/>
  <c r="BD245" i="3"/>
  <c r="BB449" i="3"/>
  <c r="BC449" i="3"/>
  <c r="BD449" i="3"/>
  <c r="CN94" i="3"/>
  <c r="CM94" i="3"/>
  <c r="BB802" i="3"/>
  <c r="BC802" i="3"/>
  <c r="BD802" i="3"/>
  <c r="BW7" i="3"/>
  <c r="BV7" i="3"/>
  <c r="AI787" i="3"/>
  <c r="AJ787" i="3"/>
  <c r="AK787" i="3"/>
  <c r="BV64" i="3"/>
  <c r="BW64" i="3"/>
  <c r="BV89" i="3"/>
  <c r="BW89" i="3"/>
  <c r="AI490" i="3"/>
  <c r="AJ490" i="3"/>
  <c r="AK490" i="3"/>
  <c r="BB207" i="3"/>
  <c r="BC207" i="3"/>
  <c r="BD207" i="3"/>
  <c r="BB521" i="3"/>
  <c r="BA521" i="3"/>
  <c r="BC521" i="3"/>
  <c r="BD521" i="3"/>
  <c r="BB501" i="3"/>
  <c r="BC501" i="3"/>
  <c r="BD501" i="3"/>
  <c r="BB435" i="3"/>
  <c r="BC435" i="3"/>
  <c r="BD435" i="3"/>
  <c r="BB669" i="3"/>
  <c r="BC669" i="3"/>
  <c r="BD669" i="3"/>
  <c r="BB499" i="3"/>
  <c r="BA499" i="3"/>
  <c r="BC499" i="3"/>
  <c r="BD499" i="3"/>
  <c r="BB482" i="3"/>
  <c r="BA482" i="3"/>
  <c r="BC482" i="3"/>
  <c r="BD482" i="3"/>
  <c r="BB502" i="3"/>
  <c r="BA502" i="3"/>
  <c r="BC502" i="3"/>
  <c r="BD502" i="3"/>
  <c r="BB853" i="3"/>
  <c r="BC853" i="3"/>
  <c r="BD853" i="3"/>
  <c r="BC824" i="3"/>
  <c r="BB824" i="3"/>
  <c r="BA824" i="3"/>
  <c r="BD824" i="3"/>
  <c r="BB791" i="3"/>
  <c r="BC791" i="3"/>
  <c r="BD791" i="3"/>
  <c r="AI233" i="3"/>
  <c r="AJ233" i="3"/>
  <c r="AK233" i="3"/>
  <c r="AI202" i="3"/>
  <c r="AJ202" i="3"/>
  <c r="AK202" i="3"/>
  <c r="AI312" i="3"/>
  <c r="AJ312" i="3"/>
  <c r="AK312" i="3"/>
  <c r="AI463" i="3"/>
  <c r="AJ463" i="3"/>
  <c r="AK463" i="3"/>
  <c r="BV31" i="3"/>
  <c r="BW31" i="3"/>
  <c r="BW18" i="3"/>
  <c r="BV18" i="3"/>
  <c r="CM45" i="3"/>
  <c r="CL45" i="3"/>
  <c r="CJ45" i="3"/>
  <c r="CN45" i="3"/>
  <c r="BB188" i="3"/>
  <c r="BA188" i="3"/>
  <c r="BC188" i="3"/>
  <c r="BD188" i="3"/>
  <c r="BB60" i="3"/>
  <c r="BC60" i="3"/>
  <c r="BD60" i="3"/>
  <c r="BB509" i="3"/>
  <c r="BA509" i="3"/>
  <c r="BC509" i="3"/>
  <c r="BD509" i="3"/>
  <c r="BC321" i="3"/>
  <c r="BB321" i="3"/>
  <c r="BD321" i="3"/>
  <c r="BB271" i="3"/>
  <c r="BC271" i="3"/>
  <c r="BD271" i="3"/>
  <c r="BB455" i="3"/>
  <c r="BC455" i="3"/>
  <c r="BD455" i="3"/>
  <c r="CM21" i="3"/>
  <c r="CL21" i="3"/>
  <c r="CJ21" i="3"/>
  <c r="CN21" i="3"/>
  <c r="CM52" i="3"/>
  <c r="CN52" i="3"/>
  <c r="CM42" i="3"/>
  <c r="CL42" i="3"/>
  <c r="CJ42" i="3"/>
  <c r="CN42" i="3"/>
  <c r="AI47" i="3"/>
  <c r="AJ47" i="3"/>
  <c r="AK47" i="3"/>
  <c r="AI276" i="3"/>
  <c r="AJ276" i="3"/>
  <c r="AK276" i="3"/>
  <c r="AI345" i="3"/>
  <c r="AJ345" i="3"/>
  <c r="AK345" i="3"/>
  <c r="AI695" i="3"/>
  <c r="AJ695" i="3"/>
  <c r="AK695" i="3"/>
  <c r="AI743" i="3"/>
  <c r="AJ743" i="3"/>
  <c r="AK743" i="3"/>
  <c r="AI744" i="3"/>
  <c r="AJ744" i="3"/>
  <c r="AK744" i="3"/>
  <c r="AI810" i="3"/>
  <c r="AJ810" i="3"/>
  <c r="AK810" i="3"/>
  <c r="BB506" i="3"/>
  <c r="BA506" i="3"/>
  <c r="BC506" i="3"/>
  <c r="BD506" i="3"/>
  <c r="AI114" i="3"/>
  <c r="AJ114" i="3"/>
  <c r="AK114" i="3"/>
  <c r="BW91" i="3"/>
  <c r="BV91" i="3"/>
  <c r="BB196" i="3"/>
  <c r="BC196" i="3"/>
  <c r="BD196" i="3"/>
  <c r="BB362" i="3"/>
  <c r="BC362" i="3"/>
  <c r="BD362" i="3"/>
  <c r="BB621" i="3"/>
  <c r="BA621" i="3"/>
  <c r="BC621" i="3"/>
  <c r="BD621" i="3"/>
  <c r="CM93" i="3"/>
  <c r="CL93" i="3"/>
  <c r="CJ93" i="3"/>
  <c r="CN93" i="3"/>
  <c r="BB748" i="3"/>
  <c r="BC748" i="3"/>
  <c r="BD748" i="3"/>
  <c r="CM115" i="3"/>
  <c r="CL115" i="3"/>
  <c r="CJ115" i="3"/>
  <c r="CN115" i="3"/>
  <c r="AJ221" i="3"/>
  <c r="AI221" i="3"/>
  <c r="AK221" i="3"/>
  <c r="BV10" i="3"/>
  <c r="BW10" i="3"/>
  <c r="AI284" i="3"/>
  <c r="AJ284" i="3"/>
  <c r="AK284" i="3"/>
  <c r="AI486" i="3"/>
  <c r="AJ486" i="3"/>
  <c r="AK486" i="3"/>
  <c r="BB122" i="3"/>
  <c r="BC122" i="3"/>
  <c r="BD122" i="3"/>
  <c r="BB878" i="3"/>
  <c r="BA878" i="3"/>
  <c r="BC878" i="3"/>
  <c r="BD878" i="3"/>
  <c r="AI162" i="3"/>
  <c r="AJ162" i="3"/>
  <c r="AK162" i="3"/>
  <c r="BB274" i="3"/>
  <c r="BA274" i="3"/>
  <c r="BC274" i="3"/>
  <c r="BD274" i="3"/>
  <c r="BB629" i="3"/>
  <c r="BC629" i="3"/>
  <c r="BD629" i="3"/>
  <c r="BB643" i="3"/>
  <c r="BA643" i="3"/>
  <c r="BC643" i="3"/>
  <c r="BD643" i="3"/>
  <c r="BB666" i="3"/>
  <c r="BC666" i="3"/>
  <c r="BD666" i="3"/>
  <c r="CM62" i="3"/>
  <c r="CN62" i="3"/>
  <c r="BB834" i="3"/>
  <c r="BA834" i="3"/>
  <c r="BC834" i="3"/>
  <c r="BD834" i="3"/>
  <c r="BV8" i="3"/>
  <c r="BW8" i="3"/>
  <c r="AJ207" i="3"/>
  <c r="AI207" i="3"/>
  <c r="AK207" i="3"/>
  <c r="AI72" i="3"/>
  <c r="AJ72" i="3"/>
  <c r="AK72" i="3"/>
  <c r="AI297" i="3"/>
  <c r="AJ297" i="3"/>
  <c r="AK297" i="3"/>
  <c r="AJ391" i="3"/>
  <c r="AI391" i="3"/>
  <c r="AK391" i="3"/>
  <c r="AI552" i="3"/>
  <c r="AJ552" i="3"/>
  <c r="AK552" i="3"/>
  <c r="AI667" i="3"/>
  <c r="AJ667" i="3"/>
  <c r="AK667" i="3"/>
  <c r="BW19" i="3"/>
  <c r="BV19" i="3"/>
  <c r="BB239" i="3"/>
  <c r="BA239" i="3"/>
  <c r="BC239" i="3"/>
  <c r="BD239" i="3"/>
  <c r="BB344" i="3"/>
  <c r="BA344" i="3"/>
  <c r="BC344" i="3"/>
  <c r="BD344" i="3"/>
  <c r="BB604" i="3"/>
  <c r="BC604" i="3"/>
  <c r="BD604" i="3"/>
  <c r="AI539" i="3"/>
  <c r="AJ539" i="3"/>
  <c r="AK539" i="3"/>
  <c r="BV25" i="3"/>
  <c r="BW25" i="3"/>
  <c r="CM74" i="3"/>
  <c r="CL74" i="3"/>
  <c r="CJ74" i="3"/>
  <c r="CN74" i="3"/>
  <c r="BC280" i="3"/>
  <c r="BB280" i="3"/>
  <c r="BA280" i="3"/>
  <c r="CM72" i="3"/>
  <c r="CL72" i="3"/>
  <c r="CJ72" i="3"/>
  <c r="CN72" i="3"/>
  <c r="BB616" i="3"/>
  <c r="BA616" i="3"/>
  <c r="BC616" i="3"/>
  <c r="BD616" i="3"/>
  <c r="AI771" i="3"/>
  <c r="AJ771" i="3"/>
  <c r="AK771" i="3"/>
  <c r="BB319" i="3"/>
  <c r="BA319" i="3"/>
  <c r="BC319" i="3"/>
  <c r="BD319" i="3"/>
  <c r="AI119" i="3"/>
  <c r="AJ119" i="3"/>
  <c r="AK119" i="3"/>
  <c r="BB376" i="3"/>
  <c r="BC376" i="3"/>
  <c r="BD376" i="3"/>
  <c r="BV121" i="3"/>
  <c r="BW121" i="3"/>
  <c r="BB861" i="3"/>
  <c r="BC861" i="3"/>
  <c r="BD861" i="3"/>
  <c r="AI780" i="3"/>
  <c r="AJ780" i="3"/>
  <c r="AK780" i="3"/>
  <c r="BC769" i="3"/>
  <c r="BB769" i="3"/>
  <c r="BA769" i="3"/>
  <c r="BD769" i="3"/>
  <c r="BB838" i="3"/>
  <c r="BC838" i="3"/>
  <c r="AI719" i="3"/>
  <c r="AK719" i="3"/>
  <c r="BV21" i="3"/>
  <c r="BW21" i="3"/>
  <c r="BB371" i="3"/>
  <c r="BA371" i="3"/>
  <c r="BC371" i="3"/>
  <c r="BD371" i="3"/>
  <c r="BC653" i="3"/>
  <c r="BB667" i="3"/>
  <c r="BA667" i="3"/>
  <c r="BC667" i="3"/>
  <c r="BD667" i="3"/>
  <c r="BB522" i="3"/>
  <c r="BC522" i="3"/>
  <c r="BD522" i="3"/>
  <c r="BB559" i="3"/>
  <c r="BC559" i="3"/>
  <c r="BD559" i="3"/>
  <c r="CM82" i="3"/>
  <c r="CN82" i="3"/>
  <c r="AI299" i="3"/>
  <c r="AK299" i="3"/>
  <c r="AJ483" i="3"/>
  <c r="AK483" i="3"/>
  <c r="AI386" i="3"/>
  <c r="AK386" i="3"/>
  <c r="AJ420" i="3"/>
  <c r="AI420" i="3"/>
  <c r="AK420" i="3"/>
  <c r="AJ540" i="3"/>
  <c r="AI540" i="3"/>
  <c r="AK540" i="3"/>
  <c r="AI721" i="3"/>
  <c r="AJ721" i="3"/>
  <c r="AK721" i="3"/>
  <c r="AI785" i="3"/>
  <c r="AJ785" i="3"/>
  <c r="AK785" i="3"/>
  <c r="AK849" i="3"/>
  <c r="AI722" i="3"/>
  <c r="AJ722" i="3"/>
  <c r="AK722" i="3"/>
  <c r="AJ889" i="3"/>
  <c r="AK889" i="3"/>
  <c r="BW107" i="3"/>
  <c r="BV107" i="3"/>
  <c r="BB31" i="3"/>
  <c r="BC31" i="3"/>
  <c r="BD31" i="3"/>
  <c r="BB302" i="3"/>
  <c r="BA302" i="3"/>
  <c r="BC302" i="3"/>
  <c r="BD302" i="3"/>
  <c r="BB493" i="3"/>
  <c r="BC493" i="3"/>
  <c r="BD493" i="3"/>
  <c r="AI265" i="3"/>
  <c r="AJ265" i="3"/>
  <c r="AK265" i="3"/>
  <c r="AI423" i="3"/>
  <c r="AJ423" i="3"/>
  <c r="AK423" i="3"/>
  <c r="AI348" i="3"/>
  <c r="AJ348" i="3"/>
  <c r="AK348" i="3"/>
  <c r="AI659" i="3"/>
  <c r="AJ659" i="3"/>
  <c r="AK659" i="3"/>
  <c r="AI447" i="3"/>
  <c r="AJ447" i="3"/>
  <c r="AK447" i="3"/>
  <c r="AI687" i="3"/>
  <c r="AJ687" i="3"/>
  <c r="AK687" i="3"/>
  <c r="AI803" i="3"/>
  <c r="AJ803" i="3"/>
  <c r="AK803" i="3"/>
  <c r="AI656" i="3"/>
  <c r="AJ656" i="3"/>
  <c r="AK656" i="3"/>
  <c r="AI724" i="3"/>
  <c r="AJ724" i="3"/>
  <c r="AK724" i="3"/>
  <c r="AI686" i="3"/>
  <c r="AJ686" i="3"/>
  <c r="AK686" i="3"/>
  <c r="BB82" i="3"/>
  <c r="BC82" i="3"/>
  <c r="BD82" i="3"/>
  <c r="BC176" i="3"/>
  <c r="BB176" i="3"/>
  <c r="BA176" i="3"/>
  <c r="BD176" i="3"/>
  <c r="BB214" i="3"/>
  <c r="BA214" i="3"/>
  <c r="BC214" i="3"/>
  <c r="BD214" i="3"/>
  <c r="BB162" i="3"/>
  <c r="BA162" i="3"/>
  <c r="BC162" i="3"/>
  <c r="BD162" i="3"/>
  <c r="BB828" i="3"/>
  <c r="BA828" i="3"/>
  <c r="BC828" i="3"/>
  <c r="BD828" i="3"/>
  <c r="CM27" i="3"/>
  <c r="CN27" i="3"/>
  <c r="AI151" i="3"/>
  <c r="AJ151" i="3"/>
  <c r="AK151" i="3"/>
  <c r="AI168" i="3"/>
  <c r="AJ168" i="3"/>
  <c r="AK168" i="3"/>
  <c r="AI545" i="3"/>
  <c r="AJ545" i="3"/>
  <c r="AK545" i="3"/>
  <c r="AI643" i="3"/>
  <c r="AJ643" i="3"/>
  <c r="AK643" i="3"/>
  <c r="AI553" i="3"/>
  <c r="AJ553" i="3"/>
  <c r="AK553" i="3"/>
  <c r="AI835" i="3"/>
  <c r="AJ835" i="3"/>
  <c r="AK835" i="3"/>
  <c r="AI800" i="3"/>
  <c r="AJ800" i="3"/>
  <c r="AK800" i="3"/>
  <c r="BV81" i="3"/>
  <c r="BW81" i="3"/>
  <c r="BB440" i="3"/>
  <c r="BC440" i="3"/>
  <c r="BD440" i="3"/>
  <c r="BC320" i="3"/>
  <c r="BB320" i="3"/>
  <c r="BD320" i="3"/>
  <c r="BB572" i="3"/>
  <c r="BA572" i="3"/>
  <c r="BC572" i="3"/>
  <c r="BD572" i="3"/>
  <c r="BB663" i="3"/>
  <c r="BA663" i="3"/>
  <c r="BC663" i="3"/>
  <c r="BD663" i="3"/>
  <c r="CM38" i="3"/>
  <c r="CN38" i="3"/>
  <c r="BB803" i="3"/>
  <c r="BA803" i="3"/>
  <c r="BC803" i="3"/>
  <c r="BD803" i="3"/>
  <c r="BB719" i="3"/>
  <c r="BA719" i="3"/>
  <c r="BC719" i="3"/>
  <c r="BD719" i="3"/>
  <c r="BB830" i="3"/>
  <c r="BC830" i="3"/>
  <c r="BA830" i="3"/>
  <c r="BD830" i="3"/>
  <c r="AI154" i="3"/>
  <c r="AJ154" i="3"/>
  <c r="AK154" i="3"/>
  <c r="AI218" i="3"/>
  <c r="AJ218" i="3"/>
  <c r="AK218" i="3"/>
  <c r="AI315" i="3"/>
  <c r="AJ315" i="3"/>
  <c r="AK315" i="3"/>
  <c r="AJ385" i="3"/>
  <c r="AI385" i="3"/>
  <c r="AK385" i="3"/>
  <c r="AI341" i="3"/>
  <c r="AJ341" i="3"/>
  <c r="AK341" i="3"/>
  <c r="AI329" i="3"/>
  <c r="AJ329" i="3"/>
  <c r="AK329" i="3"/>
  <c r="AI597" i="3"/>
  <c r="AJ597" i="3"/>
  <c r="AK597" i="3"/>
  <c r="AI661" i="3"/>
  <c r="AJ661" i="3"/>
  <c r="AK661" i="3"/>
  <c r="AI612" i="3"/>
  <c r="AJ612" i="3"/>
  <c r="AK612" i="3"/>
  <c r="BW60" i="3"/>
  <c r="BV60" i="3"/>
  <c r="BW59" i="3"/>
  <c r="BV59" i="3"/>
  <c r="BV86" i="3"/>
  <c r="BW86" i="3"/>
  <c r="AI857" i="3"/>
  <c r="AJ857" i="3"/>
  <c r="AK857" i="3"/>
  <c r="AI877" i="3"/>
  <c r="AJ877" i="3"/>
  <c r="AK877" i="3"/>
  <c r="CN49" i="3"/>
  <c r="CM49" i="3"/>
  <c r="CL49" i="3"/>
  <c r="CJ49" i="3"/>
  <c r="AI734" i="3"/>
  <c r="AJ734" i="3"/>
  <c r="AK734" i="3"/>
  <c r="BW27" i="3"/>
  <c r="BV27" i="3"/>
  <c r="CM10" i="3"/>
  <c r="CL10" i="3"/>
  <c r="CJ10" i="3"/>
  <c r="CN10" i="3"/>
  <c r="BC465" i="3"/>
  <c r="BB465" i="3"/>
  <c r="BD465" i="3"/>
  <c r="CM106" i="3"/>
  <c r="CL106" i="3"/>
  <c r="CJ106" i="3"/>
  <c r="CN106" i="3"/>
  <c r="CM100" i="3"/>
  <c r="CN100" i="3"/>
  <c r="AI108" i="3"/>
  <c r="AJ108" i="3"/>
  <c r="AK108" i="3"/>
  <c r="AI274" i="3"/>
  <c r="AJ274" i="3"/>
  <c r="AK274" i="3"/>
  <c r="AI352" i="3"/>
  <c r="AJ352" i="3"/>
  <c r="AK352" i="3"/>
  <c r="AI807" i="3"/>
  <c r="AJ807" i="3"/>
  <c r="AK807" i="3"/>
  <c r="AI685" i="3"/>
  <c r="AJ685" i="3"/>
  <c r="AK685" i="3"/>
  <c r="BV74" i="3"/>
  <c r="BW74" i="3"/>
  <c r="AJ665" i="3"/>
  <c r="AI665" i="3"/>
  <c r="AK665" i="3"/>
  <c r="AI658" i="3"/>
  <c r="AJ658" i="3"/>
  <c r="AK658" i="3"/>
  <c r="AI630" i="3"/>
  <c r="AJ630" i="3"/>
  <c r="AK630" i="3"/>
  <c r="BC33" i="3"/>
  <c r="BB33" i="3"/>
  <c r="BA33" i="3"/>
  <c r="BD33" i="3"/>
  <c r="AI210" i="3"/>
  <c r="AJ210" i="3"/>
  <c r="AK210" i="3"/>
  <c r="BC269" i="3"/>
  <c r="BB269" i="3"/>
  <c r="BA269" i="3"/>
  <c r="BD269" i="3"/>
  <c r="BB119" i="3"/>
  <c r="BC119" i="3"/>
  <c r="BD119" i="3"/>
  <c r="BB345" i="3"/>
  <c r="BC345" i="3"/>
  <c r="BD345" i="3"/>
  <c r="BB89" i="3"/>
  <c r="BC89" i="3"/>
  <c r="BD89" i="3"/>
  <c r="BB685" i="3"/>
  <c r="BA685" i="3"/>
  <c r="BC685" i="3"/>
  <c r="BD685" i="3"/>
  <c r="BC658" i="3"/>
  <c r="BB658" i="3"/>
  <c r="BD658" i="3"/>
  <c r="BB826" i="3"/>
  <c r="BC826" i="3"/>
  <c r="BD826" i="3"/>
  <c r="CM111" i="3"/>
  <c r="CL111" i="3"/>
  <c r="CJ111" i="3"/>
  <c r="CN111" i="3"/>
  <c r="CM40" i="3"/>
  <c r="CL40" i="3"/>
  <c r="CJ40" i="3"/>
  <c r="CN40" i="3"/>
  <c r="AI81" i="3"/>
  <c r="AJ81" i="3"/>
  <c r="AK81" i="3"/>
  <c r="AI237" i="3"/>
  <c r="AJ237" i="3"/>
  <c r="AK237" i="3"/>
  <c r="AJ475" i="3"/>
  <c r="AI475" i="3"/>
  <c r="AK475" i="3"/>
  <c r="AI286" i="3"/>
  <c r="AJ286" i="3"/>
  <c r="AK286" i="3"/>
  <c r="AI550" i="3"/>
  <c r="AJ550" i="3"/>
  <c r="AK550" i="3"/>
  <c r="AI885" i="3"/>
  <c r="AJ885" i="3"/>
  <c r="AK885" i="3"/>
  <c r="AI825" i="3"/>
  <c r="AJ825" i="3"/>
  <c r="AK825" i="3"/>
  <c r="BB249" i="3"/>
  <c r="BA249" i="3"/>
  <c r="BC249" i="3"/>
  <c r="BD249" i="3"/>
  <c r="BC689" i="3"/>
  <c r="BB689" i="3"/>
  <c r="BD689" i="3"/>
  <c r="AI506" i="3"/>
  <c r="AJ506" i="3"/>
  <c r="AK506" i="3"/>
  <c r="AI829" i="3"/>
  <c r="AJ829" i="3"/>
  <c r="AK829" i="3"/>
  <c r="CN9" i="3"/>
  <c r="CM9" i="3"/>
  <c r="CL9" i="3"/>
  <c r="CJ9" i="3"/>
  <c r="BB351" i="3"/>
  <c r="BC351" i="3"/>
  <c r="BD351" i="3"/>
  <c r="BC461" i="3"/>
  <c r="BB461" i="3"/>
  <c r="BD461" i="3"/>
  <c r="BB693" i="3"/>
  <c r="BC693" i="3"/>
  <c r="BD693" i="3"/>
  <c r="BB372" i="3"/>
  <c r="BC372" i="3"/>
  <c r="BD372" i="3"/>
  <c r="BB730" i="3"/>
  <c r="BC730" i="3"/>
  <c r="BD730" i="3"/>
  <c r="BB688" i="3"/>
  <c r="BA688" i="3"/>
  <c r="BC688" i="3"/>
  <c r="BD688" i="3"/>
  <c r="CM122" i="3"/>
  <c r="CL122" i="3"/>
  <c r="CJ122" i="3"/>
  <c r="CN122" i="3"/>
  <c r="AI83" i="3"/>
  <c r="AJ83" i="3"/>
  <c r="AK83" i="3"/>
  <c r="AI324" i="3"/>
  <c r="AJ324" i="3"/>
  <c r="AK324" i="3"/>
  <c r="AJ493" i="3"/>
  <c r="AI493" i="3"/>
  <c r="AK493" i="3"/>
  <c r="AI319" i="3"/>
  <c r="AJ319" i="3"/>
  <c r="AK319" i="3"/>
  <c r="AI683" i="3"/>
  <c r="AJ683" i="3"/>
  <c r="AK683" i="3"/>
  <c r="AI811" i="3"/>
  <c r="AJ811" i="3"/>
  <c r="AK811" i="3"/>
  <c r="AI574" i="3"/>
  <c r="AJ574" i="3"/>
  <c r="AK574" i="3"/>
  <c r="AI732" i="3"/>
  <c r="AJ732" i="3"/>
  <c r="AK732" i="3"/>
  <c r="AI866" i="3"/>
  <c r="AJ866" i="3"/>
  <c r="AK866" i="3"/>
  <c r="BB648" i="3"/>
  <c r="BC648" i="3"/>
  <c r="BD648" i="3"/>
  <c r="CM87" i="3"/>
  <c r="CL87" i="3"/>
  <c r="CJ87" i="3"/>
  <c r="CN87" i="3"/>
  <c r="AI554" i="3"/>
  <c r="AJ554" i="3"/>
  <c r="AK554" i="3"/>
  <c r="AI655" i="3"/>
  <c r="AJ655" i="3"/>
  <c r="AK655" i="3"/>
  <c r="AI792" i="3"/>
  <c r="AJ792" i="3"/>
  <c r="AK792" i="3"/>
  <c r="BB292" i="3"/>
  <c r="BA292" i="3"/>
  <c r="BC292" i="3"/>
  <c r="BD292" i="3"/>
  <c r="BB692" i="3"/>
  <c r="BA692" i="3"/>
  <c r="BC692" i="3"/>
  <c r="BD692" i="3"/>
  <c r="AI526" i="3"/>
  <c r="AJ526" i="3"/>
  <c r="AK526" i="3"/>
  <c r="BB762" i="3"/>
  <c r="BC762" i="3"/>
  <c r="BD762" i="3"/>
  <c r="AI248" i="3"/>
  <c r="AJ248" i="3"/>
  <c r="AK248" i="3"/>
  <c r="BB127" i="3"/>
  <c r="BC127" i="3"/>
  <c r="BD127" i="3"/>
  <c r="BB201" i="3"/>
  <c r="BA201" i="3"/>
  <c r="BC201" i="3"/>
  <c r="BD201" i="3"/>
  <c r="BB874" i="3"/>
  <c r="BD874" i="3"/>
  <c r="BC874" i="3"/>
  <c r="AI742" i="3"/>
  <c r="AJ742" i="3"/>
  <c r="AK742" i="3"/>
  <c r="BB756" i="3"/>
  <c r="BC756" i="3"/>
  <c r="BD756" i="3"/>
  <c r="BB862" i="3"/>
  <c r="BA862" i="3"/>
  <c r="BC862" i="3"/>
  <c r="BD862" i="3"/>
  <c r="BB324" i="3"/>
  <c r="BA324" i="3"/>
  <c r="BC324" i="3"/>
  <c r="BD324" i="3"/>
  <c r="BB676" i="3"/>
  <c r="BC676" i="3"/>
  <c r="BD676" i="3"/>
  <c r="AI65" i="3"/>
  <c r="AJ65" i="3"/>
  <c r="AK65" i="3"/>
  <c r="AI746" i="3"/>
  <c r="AJ746" i="3"/>
  <c r="AK746" i="3"/>
  <c r="BB430" i="3"/>
  <c r="BC430" i="3"/>
  <c r="BD430" i="3"/>
  <c r="BC413" i="3"/>
  <c r="BB413" i="3"/>
  <c r="BD413" i="3"/>
  <c r="BB723" i="3"/>
  <c r="BA723" i="3"/>
  <c r="BC723" i="3"/>
  <c r="BD723" i="3"/>
  <c r="CM18" i="3"/>
  <c r="CL18" i="3"/>
  <c r="CJ18" i="3"/>
  <c r="CN18" i="3"/>
  <c r="CN57" i="3"/>
  <c r="CM57" i="3"/>
  <c r="AJ513" i="3"/>
  <c r="AI513" i="3"/>
  <c r="AK513" i="3"/>
  <c r="AI886" i="3"/>
  <c r="AJ886" i="3"/>
  <c r="AK886" i="3"/>
  <c r="BB74" i="3"/>
  <c r="BA74" i="3"/>
  <c r="BC74" i="3"/>
  <c r="BD74" i="3"/>
  <c r="BB301" i="3"/>
  <c r="BA301" i="3"/>
  <c r="BC301" i="3"/>
  <c r="BD301" i="3"/>
  <c r="BB191" i="3"/>
  <c r="BA191" i="3"/>
  <c r="BC191" i="3"/>
  <c r="BD191" i="3"/>
  <c r="BC357" i="3"/>
  <c r="BB357" i="3"/>
  <c r="BA357" i="3"/>
  <c r="BD357" i="3"/>
  <c r="BB467" i="3"/>
  <c r="BA467" i="3"/>
  <c r="BC467" i="3"/>
  <c r="BD467" i="3"/>
  <c r="BB55" i="3"/>
  <c r="BA55" i="3"/>
  <c r="BC55" i="3"/>
  <c r="BD55" i="3"/>
  <c r="BB352" i="3"/>
  <c r="BA352" i="3"/>
  <c r="BC352" i="3"/>
  <c r="BD352" i="3"/>
  <c r="BC686" i="3"/>
  <c r="BB686" i="3"/>
  <c r="BA686" i="3"/>
  <c r="BD686" i="3"/>
  <c r="BB581" i="3"/>
  <c r="BA581" i="3"/>
  <c r="BC581" i="3"/>
  <c r="BD581" i="3"/>
  <c r="BB786" i="3"/>
  <c r="BA786" i="3"/>
  <c r="BC786" i="3"/>
  <c r="BD786" i="3"/>
  <c r="AI91" i="3"/>
  <c r="AJ91" i="3"/>
  <c r="AK91" i="3"/>
  <c r="AI309" i="3"/>
  <c r="AJ309" i="3"/>
  <c r="AK309" i="3"/>
  <c r="AI351" i="3"/>
  <c r="AJ351" i="3"/>
  <c r="AK351" i="3"/>
  <c r="AI303" i="3"/>
  <c r="AJ303" i="3"/>
  <c r="AK303" i="3"/>
  <c r="AI815" i="3"/>
  <c r="AJ815" i="3"/>
  <c r="AK815" i="3"/>
  <c r="AI863" i="3"/>
  <c r="AJ863" i="3"/>
  <c r="AK863" i="3"/>
  <c r="AI736" i="3"/>
  <c r="AJ736" i="3"/>
  <c r="AK736" i="3"/>
  <c r="AI794" i="3"/>
  <c r="AJ794" i="3"/>
  <c r="AK794" i="3"/>
  <c r="BV48" i="3"/>
  <c r="BW48" i="3"/>
  <c r="BV42" i="3"/>
  <c r="BW42" i="3"/>
  <c r="BC170" i="3"/>
  <c r="BB170" i="3"/>
  <c r="BD170" i="3"/>
  <c r="BB458" i="3"/>
  <c r="BC458" i="3"/>
  <c r="BD458" i="3"/>
  <c r="BB375" i="3"/>
  <c r="BC375" i="3"/>
  <c r="BD375" i="3"/>
  <c r="BB299" i="3"/>
  <c r="BC299" i="3"/>
  <c r="BD299" i="3"/>
  <c r="BB566" i="3"/>
  <c r="BA566" i="3"/>
  <c r="BC566" i="3"/>
  <c r="BD566" i="3"/>
  <c r="BC516" i="3"/>
  <c r="BB516" i="3"/>
  <c r="BD516" i="3"/>
  <c r="BB731" i="3"/>
  <c r="BC731" i="3"/>
  <c r="BD731" i="3"/>
  <c r="BC577" i="3"/>
  <c r="BB577" i="3"/>
  <c r="BD577" i="3"/>
  <c r="CM61" i="3"/>
  <c r="CN61" i="3"/>
  <c r="BB851" i="3"/>
  <c r="BC851" i="3"/>
  <c r="BD851" i="3"/>
  <c r="BB794" i="3"/>
  <c r="BA794" i="3"/>
  <c r="BC794" i="3"/>
  <c r="BD794" i="3"/>
  <c r="BC745" i="3"/>
  <c r="BB745" i="3"/>
  <c r="BA745" i="3"/>
  <c r="BD745" i="3"/>
  <c r="CM56" i="3"/>
  <c r="CN56" i="3"/>
  <c r="BB870" i="3"/>
  <c r="BA870" i="3"/>
  <c r="BC870" i="3"/>
  <c r="BD870" i="3"/>
  <c r="AI89" i="3"/>
  <c r="AJ89" i="3"/>
  <c r="AK89" i="3"/>
  <c r="AI245" i="3"/>
  <c r="AJ245" i="3"/>
  <c r="AK245" i="3"/>
  <c r="AI230" i="3"/>
  <c r="AJ230" i="3"/>
  <c r="AK230" i="3"/>
  <c r="AI316" i="3"/>
  <c r="AJ316" i="3"/>
  <c r="AK316" i="3"/>
  <c r="AI421" i="3"/>
  <c r="AJ421" i="3"/>
  <c r="AK421" i="3"/>
  <c r="AI279" i="3"/>
  <c r="AJ279" i="3"/>
  <c r="AK279" i="3"/>
  <c r="AI609" i="3"/>
  <c r="AJ609" i="3"/>
  <c r="AK609" i="3"/>
  <c r="AI311" i="3"/>
  <c r="AJ311" i="3"/>
  <c r="AK311" i="3"/>
  <c r="BW120" i="3"/>
  <c r="BV120" i="3"/>
  <c r="BV93" i="3"/>
  <c r="BW93" i="3"/>
  <c r="BV110" i="3"/>
  <c r="BW110" i="3"/>
  <c r="BC43" i="3"/>
  <c r="BD43" i="3"/>
  <c r="BB43" i="3"/>
  <c r="BC309" i="3"/>
  <c r="BB309" i="3"/>
  <c r="BD309" i="3"/>
  <c r="BC518" i="3"/>
  <c r="BB518" i="3"/>
  <c r="BA518" i="3"/>
  <c r="BD518" i="3"/>
  <c r="CM36" i="3"/>
  <c r="CN36" i="3"/>
  <c r="AI135" i="3"/>
  <c r="AJ135" i="3"/>
  <c r="AK135" i="3"/>
  <c r="AI24" i="3"/>
  <c r="AJ24" i="3"/>
  <c r="AK24" i="3"/>
  <c r="AI184" i="3"/>
  <c r="AJ184" i="3"/>
  <c r="AK184" i="3"/>
  <c r="AJ383" i="3"/>
  <c r="AI383" i="3"/>
  <c r="AK383" i="3"/>
  <c r="AI707" i="3"/>
  <c r="AJ707" i="3"/>
  <c r="AK707" i="3"/>
  <c r="BV40" i="3"/>
  <c r="BW40" i="3"/>
  <c r="BB338" i="3"/>
  <c r="BC338" i="3"/>
  <c r="BD338" i="3"/>
  <c r="BB368" i="3"/>
  <c r="BA368" i="3"/>
  <c r="BC368" i="3"/>
  <c r="BD368" i="3"/>
  <c r="BC288" i="3"/>
  <c r="BB288" i="3"/>
  <c r="BD288" i="3"/>
  <c r="BC702" i="3"/>
  <c r="BB702" i="3"/>
  <c r="BD702" i="3"/>
  <c r="BB547" i="3"/>
  <c r="BC547" i="3"/>
  <c r="BD547" i="3"/>
  <c r="BB728" i="3"/>
  <c r="BA728" i="3"/>
  <c r="BC728" i="3"/>
  <c r="BD728" i="3"/>
  <c r="BB592" i="3"/>
  <c r="BC592" i="3"/>
  <c r="BD592" i="3"/>
  <c r="AI528" i="3"/>
  <c r="AJ528" i="3"/>
  <c r="AK528" i="3"/>
  <c r="AJ870" i="3"/>
  <c r="AI870" i="3"/>
  <c r="AK870" i="3"/>
  <c r="BV87" i="3"/>
  <c r="BW87" i="3"/>
  <c r="BV26" i="3"/>
  <c r="BW26" i="3"/>
  <c r="BB567" i="3"/>
  <c r="BA567" i="3"/>
  <c r="BC567" i="3"/>
  <c r="BD567" i="3"/>
  <c r="BC160" i="3"/>
  <c r="BB160" i="3"/>
  <c r="BA160" i="3"/>
  <c r="BD160" i="3"/>
  <c r="BB124" i="3"/>
  <c r="BC124" i="3"/>
  <c r="BD124" i="3"/>
  <c r="BC192" i="3"/>
  <c r="BB192" i="3"/>
  <c r="BD192" i="3"/>
  <c r="BB390" i="3"/>
  <c r="BA390" i="3"/>
  <c r="BC390" i="3"/>
  <c r="BD390" i="3"/>
  <c r="BB311" i="3"/>
  <c r="BA311" i="3"/>
  <c r="BC311" i="3"/>
  <c r="BD311" i="3"/>
  <c r="BB867" i="3"/>
  <c r="BC867" i="3"/>
  <c r="BD867" i="3"/>
  <c r="BC888" i="3"/>
  <c r="BB888" i="3"/>
  <c r="BD888" i="3"/>
  <c r="AI106" i="3"/>
  <c r="AJ106" i="3"/>
  <c r="AK106" i="3"/>
  <c r="AJ503" i="3"/>
  <c r="AI503" i="3"/>
  <c r="AK503" i="3"/>
  <c r="AJ482" i="3"/>
  <c r="AI482" i="3"/>
  <c r="AK482" i="3"/>
  <c r="AI562" i="3"/>
  <c r="AJ562" i="3"/>
  <c r="AK562" i="3"/>
  <c r="AI878" i="3"/>
  <c r="AJ878" i="3"/>
  <c r="AK878" i="3"/>
  <c r="BV95" i="3"/>
  <c r="BW95" i="3"/>
  <c r="BB159" i="3"/>
  <c r="BA159" i="3"/>
  <c r="BC159" i="3"/>
  <c r="BD159" i="3"/>
  <c r="BC405" i="3"/>
  <c r="BB405" i="3"/>
  <c r="BD405" i="3"/>
  <c r="BB651" i="3"/>
  <c r="BC651" i="3"/>
  <c r="BD651" i="3"/>
  <c r="AJ479" i="3"/>
  <c r="AI479" i="3"/>
  <c r="AK479" i="3"/>
  <c r="AI688" i="3"/>
  <c r="AJ688" i="3"/>
  <c r="AK688" i="3"/>
  <c r="BC194" i="3"/>
  <c r="BB194" i="3"/>
  <c r="BA194" i="3"/>
  <c r="BD194" i="3"/>
  <c r="BB384" i="3"/>
  <c r="BC384" i="3"/>
  <c r="BD384" i="3"/>
  <c r="BC718" i="3"/>
  <c r="BB718" i="3"/>
  <c r="BD718" i="3"/>
  <c r="BB487" i="3"/>
  <c r="BA487" i="3"/>
  <c r="BC487" i="3"/>
  <c r="BD487" i="3"/>
  <c r="BB782" i="3"/>
  <c r="BC782" i="3"/>
  <c r="BD782" i="3"/>
  <c r="BB871" i="3"/>
  <c r="BA871" i="3"/>
  <c r="BC871" i="3"/>
  <c r="BD871" i="3"/>
  <c r="AI220" i="3"/>
  <c r="AJ220" i="3"/>
  <c r="AK220" i="3"/>
  <c r="AJ456" i="3"/>
  <c r="AI456" i="3"/>
  <c r="AK456" i="3"/>
  <c r="AI516" i="3"/>
  <c r="AJ516" i="3"/>
  <c r="AK516" i="3"/>
  <c r="AI876" i="3"/>
  <c r="AJ876" i="3"/>
  <c r="AK876" i="3"/>
  <c r="AI823" i="3"/>
  <c r="AJ823" i="3"/>
  <c r="AK823" i="3"/>
  <c r="AI620" i="3"/>
  <c r="AJ620" i="3"/>
  <c r="AK620" i="3"/>
  <c r="BB442" i="3"/>
  <c r="BC442" i="3"/>
  <c r="BD442" i="3"/>
  <c r="BC200" i="3"/>
  <c r="BB200" i="3"/>
  <c r="BA200" i="3"/>
  <c r="BD200" i="3"/>
  <c r="AI750" i="3"/>
  <c r="AJ750" i="3"/>
  <c r="AK750" i="3"/>
  <c r="BC202" i="3"/>
  <c r="BB202" i="3"/>
  <c r="BD202" i="3"/>
  <c r="BB223" i="3"/>
  <c r="BA223" i="3"/>
  <c r="BC223" i="3"/>
  <c r="BD223" i="3"/>
  <c r="BB409" i="3"/>
  <c r="BC409" i="3"/>
  <c r="BD409" i="3"/>
  <c r="BB328" i="3"/>
  <c r="BA328" i="3"/>
  <c r="BC328" i="3"/>
  <c r="BD328" i="3"/>
  <c r="BB263" i="3"/>
  <c r="BC263" i="3"/>
  <c r="BD263" i="3"/>
  <c r="BB699" i="3"/>
  <c r="BA699" i="3"/>
  <c r="BD699" i="3"/>
  <c r="BC699" i="3"/>
  <c r="BB722" i="3"/>
  <c r="BC722" i="3"/>
  <c r="BD722" i="3"/>
  <c r="BB498" i="3"/>
  <c r="BA498" i="3"/>
  <c r="BC498" i="3"/>
  <c r="BD498" i="3"/>
  <c r="BB883" i="3"/>
  <c r="BA883" i="3"/>
  <c r="BC883" i="3"/>
  <c r="BD883" i="3"/>
  <c r="BB668" i="3"/>
  <c r="BA668" i="3"/>
  <c r="BC668" i="3"/>
  <c r="BD668" i="3"/>
  <c r="CM114" i="3"/>
  <c r="CN114" i="3"/>
  <c r="CN33" i="3"/>
  <c r="CM33" i="3"/>
  <c r="BW4" i="3"/>
  <c r="BV4" i="3"/>
  <c r="AI264" i="3"/>
  <c r="AJ264" i="3"/>
  <c r="AK264" i="3"/>
  <c r="AI364" i="3"/>
  <c r="AJ364" i="3"/>
  <c r="AK364" i="3"/>
  <c r="AJ416" i="3"/>
  <c r="AI416" i="3"/>
  <c r="AK416" i="3"/>
  <c r="BV13" i="3"/>
  <c r="BW13" i="3"/>
  <c r="BB842" i="3"/>
  <c r="BA842" i="3"/>
  <c r="BC842" i="3"/>
  <c r="BD842" i="3"/>
  <c r="BB114" i="3"/>
  <c r="BA114" i="3"/>
  <c r="BC114" i="3"/>
  <c r="BD114" i="3"/>
  <c r="BC670" i="3"/>
  <c r="BB670" i="3"/>
  <c r="BD670" i="3"/>
  <c r="BC681" i="3"/>
  <c r="BA681" i="3"/>
  <c r="BB681" i="3"/>
  <c r="BD681" i="3"/>
  <c r="BB332" i="3"/>
  <c r="BA332" i="3"/>
  <c r="BC332" i="3"/>
  <c r="BD332" i="3"/>
  <c r="BB827" i="3"/>
  <c r="BC827" i="3"/>
  <c r="BD827" i="3"/>
  <c r="BB459" i="3"/>
  <c r="BC459" i="3"/>
  <c r="BD459" i="3"/>
  <c r="CM55" i="3"/>
  <c r="CN55" i="3"/>
  <c r="AJ223" i="3"/>
  <c r="AI223" i="3"/>
  <c r="AK223" i="3"/>
  <c r="BV32" i="3"/>
  <c r="BW32" i="3"/>
  <c r="AI417" i="3"/>
  <c r="AJ417" i="3"/>
  <c r="AK417" i="3"/>
  <c r="BC524" i="3"/>
  <c r="BA524" i="3"/>
  <c r="BB524" i="3"/>
  <c r="BD524" i="3"/>
  <c r="CM24" i="3"/>
  <c r="CL24" i="3"/>
  <c r="CJ24" i="3"/>
  <c r="CN24" i="3"/>
  <c r="AJ481" i="3"/>
  <c r="AI481" i="3"/>
  <c r="AK481" i="3"/>
  <c r="BC35" i="3"/>
  <c r="BB35" i="3"/>
  <c r="BD35" i="3"/>
  <c r="BC694" i="3"/>
  <c r="BB694" i="3"/>
  <c r="BD694" i="3"/>
  <c r="BB379" i="3"/>
  <c r="BA379" i="3"/>
  <c r="BC379" i="3"/>
  <c r="BD379" i="3"/>
  <c r="AI405" i="3"/>
  <c r="AJ405" i="3"/>
  <c r="AK405" i="3"/>
  <c r="BB267" i="3"/>
  <c r="BA267" i="3"/>
  <c r="BC267" i="3"/>
  <c r="BD267" i="3"/>
  <c r="CM16" i="3"/>
  <c r="CN16" i="3"/>
  <c r="AI232" i="3"/>
  <c r="AJ232" i="3"/>
  <c r="AK232" i="3"/>
  <c r="BV49" i="3"/>
  <c r="BW49" i="3"/>
  <c r="AJ215" i="3"/>
  <c r="AI215" i="3"/>
  <c r="AK215" i="3"/>
  <c r="AI755" i="3"/>
  <c r="AJ755" i="3"/>
  <c r="AK755" i="3"/>
  <c r="BB219" i="3"/>
  <c r="BA219" i="3"/>
  <c r="BC219" i="3"/>
  <c r="BD219" i="3"/>
  <c r="BB347" i="3"/>
  <c r="BC347" i="3"/>
  <c r="BD347" i="3"/>
  <c r="AI710" i="3"/>
  <c r="AJ710" i="3"/>
  <c r="AK710" i="3"/>
  <c r="BV63" i="3"/>
  <c r="BW63" i="3"/>
  <c r="BC849" i="3"/>
  <c r="BA849" i="3"/>
  <c r="BB849" i="3"/>
  <c r="BD849" i="3"/>
  <c r="BV39" i="3"/>
  <c r="BW39" i="3"/>
  <c r="BB575" i="3"/>
  <c r="BC575" i="3"/>
  <c r="BD575" i="3"/>
  <c r="BB473" i="3"/>
  <c r="BC473" i="3"/>
  <c r="BD473" i="3"/>
  <c r="BB724" i="3"/>
  <c r="BC724" i="3"/>
  <c r="BD724" i="3"/>
  <c r="AI335" i="3"/>
  <c r="AJ335" i="3"/>
  <c r="AK335" i="3"/>
  <c r="BB130" i="3"/>
  <c r="BC130" i="3"/>
  <c r="BD130" i="3"/>
  <c r="CM75" i="3"/>
  <c r="CN75" i="3"/>
  <c r="CN121" i="3"/>
  <c r="CM121" i="3"/>
  <c r="CL121" i="3"/>
  <c r="CJ121" i="3"/>
  <c r="AI132" i="3"/>
  <c r="AJ132" i="3"/>
  <c r="AK132" i="3"/>
  <c r="AI291" i="3"/>
  <c r="AJ291" i="3"/>
  <c r="AK291" i="3"/>
  <c r="AI639" i="3"/>
  <c r="AJ639" i="3"/>
  <c r="AK639" i="3"/>
  <c r="AI524" i="3"/>
  <c r="AJ524" i="3"/>
  <c r="AK524" i="3"/>
  <c r="AI735" i="3"/>
  <c r="AJ735" i="3"/>
  <c r="AK735" i="3"/>
  <c r="AI831" i="3"/>
  <c r="AJ831" i="3"/>
  <c r="AK831" i="3"/>
  <c r="AI590" i="3"/>
  <c r="AJ590" i="3"/>
  <c r="AK590" i="3"/>
  <c r="AI752" i="3"/>
  <c r="AJ752" i="3"/>
  <c r="AK752" i="3"/>
  <c r="BW112" i="3"/>
  <c r="BV112" i="3"/>
  <c r="BV85" i="3"/>
  <c r="BW85" i="3"/>
  <c r="BB138" i="3"/>
  <c r="BC138" i="3"/>
  <c r="BD138" i="3"/>
  <c r="BB71" i="3"/>
  <c r="BA71" i="3"/>
  <c r="BC71" i="3"/>
  <c r="BD71" i="3"/>
  <c r="BB167" i="3"/>
  <c r="BA167" i="3"/>
  <c r="BC167" i="3"/>
  <c r="BD167" i="3"/>
  <c r="BB424" i="3"/>
  <c r="BA424" i="3"/>
  <c r="BC424" i="3"/>
  <c r="BD424" i="3"/>
  <c r="BB439" i="3"/>
  <c r="BC439" i="3"/>
  <c r="BD439" i="3"/>
  <c r="BC421" i="3"/>
  <c r="BD421" i="3"/>
  <c r="BB421" i="3"/>
  <c r="BB690" i="3"/>
  <c r="BC690" i="3"/>
  <c r="BD690" i="3"/>
  <c r="BB773" i="3"/>
  <c r="BC773" i="3"/>
  <c r="BD773" i="3"/>
  <c r="CN86" i="3"/>
  <c r="CM86" i="3"/>
  <c r="CM28" i="3"/>
  <c r="CN28" i="3"/>
  <c r="BB775" i="3"/>
  <c r="BC775" i="3"/>
  <c r="BD775" i="3"/>
  <c r="AI25" i="3"/>
  <c r="AJ25" i="3"/>
  <c r="AK25" i="3"/>
  <c r="AI42" i="3"/>
  <c r="AJ42" i="3"/>
  <c r="AK42" i="3"/>
  <c r="AI246" i="3"/>
  <c r="AJ246" i="3"/>
  <c r="AK246" i="3"/>
  <c r="AJ381" i="3"/>
  <c r="AI381" i="3"/>
  <c r="AK381" i="3"/>
  <c r="AI295" i="3"/>
  <c r="AJ295" i="3"/>
  <c r="AK295" i="3"/>
  <c r="AI625" i="3"/>
  <c r="AJ625" i="3"/>
  <c r="AK625" i="3"/>
  <c r="AI494" i="3"/>
  <c r="AJ494" i="3"/>
  <c r="AK494" i="3"/>
  <c r="AI654" i="3"/>
  <c r="AJ654" i="3"/>
  <c r="AK654" i="3"/>
  <c r="AI549" i="3"/>
  <c r="AJ549" i="3"/>
  <c r="AK549" i="3"/>
  <c r="AI737" i="3"/>
  <c r="AJ737" i="3"/>
  <c r="AK737" i="3"/>
  <c r="AI640" i="3"/>
  <c r="AJ640" i="3"/>
  <c r="AK640" i="3"/>
  <c r="AI796" i="3"/>
  <c r="AJ796" i="3"/>
  <c r="AK796" i="3"/>
  <c r="AI596" i="3"/>
  <c r="AJ596" i="3"/>
  <c r="AK596" i="3"/>
  <c r="AI644" i="3"/>
  <c r="AJ644" i="3"/>
  <c r="AK644" i="3"/>
  <c r="BV79" i="3"/>
  <c r="BW79" i="3"/>
  <c r="BV44" i="3"/>
  <c r="BW44" i="3"/>
  <c r="BV73" i="3"/>
  <c r="BW73" i="3"/>
  <c r="BB172" i="3"/>
  <c r="BA172" i="3"/>
  <c r="BC172" i="3"/>
  <c r="BD172" i="3"/>
  <c r="BB199" i="3"/>
  <c r="BC199" i="3"/>
  <c r="BD199" i="3"/>
  <c r="BB432" i="3"/>
  <c r="BA432" i="3"/>
  <c r="BC432" i="3"/>
  <c r="BD432" i="3"/>
  <c r="BB712" i="3"/>
  <c r="BC712" i="3"/>
  <c r="BD712" i="3"/>
  <c r="BC520" i="3"/>
  <c r="BD520" i="3"/>
  <c r="BB520" i="3"/>
  <c r="BB640" i="3"/>
  <c r="BC640" i="3"/>
  <c r="BD640" i="3"/>
  <c r="CM48" i="3"/>
  <c r="CL48" i="3"/>
  <c r="CJ48" i="3"/>
  <c r="CN48" i="3"/>
  <c r="AI43" i="3"/>
  <c r="AJ43" i="3"/>
  <c r="AK43" i="3"/>
  <c r="AI216" i="3"/>
  <c r="AJ216" i="3"/>
  <c r="AK216" i="3"/>
  <c r="AI439" i="3"/>
  <c r="AJ439" i="3"/>
  <c r="AK439" i="3"/>
  <c r="AJ469" i="3"/>
  <c r="AI469" i="3"/>
  <c r="AK469" i="3"/>
  <c r="AI819" i="3"/>
  <c r="AJ819" i="3"/>
  <c r="AK819" i="3"/>
  <c r="AI472" i="3"/>
  <c r="AJ472" i="3"/>
  <c r="AK472" i="3"/>
  <c r="BC94" i="3"/>
  <c r="BB94" i="3"/>
  <c r="BD94" i="3"/>
  <c r="BB310" i="3"/>
  <c r="BC310" i="3"/>
  <c r="BD310" i="3"/>
  <c r="BB403" i="3"/>
  <c r="BC403" i="3"/>
  <c r="BD403" i="3"/>
  <c r="BC649" i="3"/>
  <c r="BB649" i="3"/>
  <c r="BD649" i="3"/>
  <c r="BB759" i="3"/>
  <c r="BC759" i="3"/>
  <c r="BD759" i="3"/>
  <c r="AI261" i="3"/>
  <c r="AJ261" i="3"/>
  <c r="AK261" i="3"/>
  <c r="AI723" i="3"/>
  <c r="AJ723" i="3"/>
  <c r="AK723" i="3"/>
  <c r="AI864" i="3"/>
  <c r="AJ864" i="3"/>
  <c r="AK864" i="3"/>
  <c r="BV101" i="3"/>
  <c r="BW101" i="3"/>
  <c r="AI327" i="3"/>
  <c r="AJ327" i="3"/>
  <c r="AK327" i="3"/>
  <c r="BB111" i="3"/>
  <c r="BC111" i="3"/>
  <c r="BD111" i="3"/>
  <c r="BB180" i="3"/>
  <c r="BA180" i="3"/>
  <c r="BC180" i="3"/>
  <c r="BD180" i="3"/>
  <c r="BB474" i="3"/>
  <c r="BA474" i="3"/>
  <c r="BC474" i="3"/>
  <c r="BD474" i="3"/>
  <c r="BB393" i="3"/>
  <c r="BA393" i="3"/>
  <c r="BC393" i="3"/>
  <c r="BD393" i="3"/>
  <c r="BC75" i="3"/>
  <c r="BA75" i="3"/>
  <c r="BB75" i="3"/>
  <c r="BD75" i="3"/>
  <c r="BC646" i="3"/>
  <c r="BB646" i="3"/>
  <c r="BD646" i="3"/>
  <c r="BB747" i="3"/>
  <c r="BC747" i="3"/>
  <c r="BD747" i="3"/>
  <c r="BC593" i="3"/>
  <c r="BB593" i="3"/>
  <c r="BA593" i="3"/>
  <c r="BD593" i="3"/>
  <c r="CN102" i="3"/>
  <c r="CM102" i="3"/>
  <c r="CL102" i="3"/>
  <c r="CJ102" i="3"/>
  <c r="BB536" i="3"/>
  <c r="BC536" i="3"/>
  <c r="BD536" i="3"/>
  <c r="CN81" i="3"/>
  <c r="CM81" i="3"/>
  <c r="CL81" i="3"/>
  <c r="CJ81" i="3"/>
  <c r="CM32" i="3"/>
  <c r="CL32" i="3"/>
  <c r="CJ32" i="3"/>
  <c r="CN32" i="3"/>
  <c r="CM68" i="3"/>
  <c r="CL68" i="3"/>
  <c r="CJ68" i="3"/>
  <c r="CN68" i="3"/>
  <c r="BW6" i="3"/>
  <c r="BV6" i="3"/>
  <c r="AI170" i="3"/>
  <c r="AJ170" i="3"/>
  <c r="AK170" i="3"/>
  <c r="AI234" i="3"/>
  <c r="AJ234" i="3"/>
  <c r="AK234" i="3"/>
  <c r="AI531" i="3"/>
  <c r="AJ531" i="3"/>
  <c r="AK531" i="3"/>
  <c r="AI565" i="3"/>
  <c r="AJ565" i="3"/>
  <c r="AK565" i="3"/>
  <c r="AI804" i="3"/>
  <c r="AJ804" i="3"/>
  <c r="AK804" i="3"/>
  <c r="BV46" i="3"/>
  <c r="BW46" i="3"/>
  <c r="AI594" i="3"/>
  <c r="AJ594" i="3"/>
  <c r="AK594" i="3"/>
  <c r="BB448" i="3"/>
  <c r="BC448" i="3"/>
  <c r="BD448" i="3"/>
  <c r="BB334" i="3"/>
  <c r="BA334" i="3"/>
  <c r="BC334" i="3"/>
  <c r="BD334" i="3"/>
  <c r="BC504" i="3"/>
  <c r="BB504" i="3"/>
  <c r="BA504" i="3"/>
  <c r="BD504" i="3"/>
  <c r="BB563" i="3"/>
  <c r="BC563" i="3"/>
  <c r="BD563" i="3"/>
  <c r="BB691" i="3"/>
  <c r="BC691" i="3"/>
  <c r="BD691" i="3"/>
  <c r="BB586" i="3"/>
  <c r="BA586" i="3"/>
  <c r="BC586" i="3"/>
  <c r="BD586" i="3"/>
  <c r="BB639" i="3"/>
  <c r="BA639" i="3"/>
  <c r="BC639" i="3"/>
  <c r="BD639" i="3"/>
  <c r="BB576" i="3"/>
  <c r="BA576" i="3"/>
  <c r="BC576" i="3"/>
  <c r="BD576" i="3"/>
  <c r="BW2" i="3"/>
  <c r="BV2" i="3"/>
  <c r="AI155" i="3"/>
  <c r="AJ155" i="3"/>
  <c r="AK155" i="3"/>
  <c r="AI235" i="3"/>
  <c r="AJ235" i="3"/>
  <c r="AK235" i="3"/>
  <c r="AI236" i="3"/>
  <c r="AJ236" i="3"/>
  <c r="AK236" i="3"/>
  <c r="AJ521" i="3"/>
  <c r="AI521" i="3"/>
  <c r="AK521" i="3"/>
  <c r="AI558" i="3"/>
  <c r="AJ558" i="3"/>
  <c r="AK558" i="3"/>
  <c r="AI548" i="3"/>
  <c r="AJ548" i="3"/>
  <c r="AK548" i="3"/>
  <c r="AI642" i="3"/>
  <c r="AJ642" i="3"/>
  <c r="AK642" i="3"/>
  <c r="AI840" i="3"/>
  <c r="AJ840" i="3"/>
  <c r="AK840" i="3"/>
  <c r="AI696" i="3"/>
  <c r="AJ696" i="3"/>
  <c r="AK696" i="3"/>
  <c r="AI842" i="3"/>
  <c r="AJ842" i="3"/>
  <c r="AK842" i="3"/>
  <c r="AI578" i="3"/>
  <c r="AJ578" i="3"/>
  <c r="AK578" i="3"/>
  <c r="CM109" i="3"/>
  <c r="CN109" i="3"/>
  <c r="AI34" i="3"/>
  <c r="AJ34" i="3"/>
  <c r="AK34" i="3"/>
  <c r="CN5" i="3"/>
  <c r="CM5" i="3"/>
  <c r="BB42" i="3"/>
  <c r="BA42" i="3"/>
  <c r="BC42" i="3"/>
  <c r="BD42" i="3"/>
  <c r="BB260" i="3"/>
  <c r="BC260" i="3"/>
  <c r="BD260" i="3"/>
  <c r="BB852" i="3"/>
  <c r="BA852" i="3"/>
  <c r="BC852" i="3"/>
  <c r="BD852" i="3"/>
  <c r="CM60" i="3"/>
  <c r="CN60" i="3"/>
  <c r="BB793" i="3"/>
  <c r="BC793" i="3"/>
  <c r="BD793" i="3"/>
  <c r="CN97" i="3"/>
  <c r="CM97" i="3"/>
  <c r="CM95" i="3"/>
  <c r="CL95" i="3"/>
  <c r="CJ95" i="3"/>
  <c r="CN95" i="3"/>
  <c r="BB503" i="3"/>
  <c r="BA503" i="3"/>
  <c r="BC503" i="3"/>
  <c r="BD503" i="3"/>
  <c r="AI33" i="3"/>
  <c r="AJ33" i="3"/>
  <c r="AK33" i="3"/>
  <c r="AI238" i="3"/>
  <c r="AJ238" i="3"/>
  <c r="AK238" i="3"/>
  <c r="AJ491" i="3"/>
  <c r="AI491" i="3"/>
  <c r="AK491" i="3"/>
  <c r="AI697" i="3"/>
  <c r="AJ697" i="3"/>
  <c r="AK697" i="3"/>
  <c r="BB540" i="3"/>
  <c r="BC540" i="3"/>
  <c r="BD540" i="3"/>
  <c r="AI226" i="3"/>
  <c r="AJ226" i="3"/>
  <c r="AK226" i="3"/>
  <c r="BC56" i="3"/>
  <c r="BB56" i="3"/>
  <c r="BD56" i="3"/>
  <c r="BB380" i="3"/>
  <c r="BA380" i="3"/>
  <c r="BC380" i="3"/>
  <c r="BD380" i="3"/>
  <c r="BB543" i="3"/>
  <c r="BA543" i="3"/>
  <c r="BC543" i="3"/>
  <c r="BD543" i="3"/>
  <c r="BB696" i="3"/>
  <c r="BC696" i="3"/>
  <c r="BD696" i="3"/>
  <c r="AJ175" i="3"/>
  <c r="AI175" i="3"/>
  <c r="AK175" i="3"/>
  <c r="AI239" i="3"/>
  <c r="AJ239" i="3"/>
  <c r="AK239" i="3"/>
  <c r="AI272" i="3"/>
  <c r="AJ272" i="3"/>
  <c r="AK272" i="3"/>
  <c r="AJ430" i="3"/>
  <c r="AI430" i="3"/>
  <c r="AK430" i="3"/>
  <c r="AI382" i="3"/>
  <c r="AJ382" i="3"/>
  <c r="AK382" i="3"/>
  <c r="AI763" i="3"/>
  <c r="AJ763" i="3"/>
  <c r="AK763" i="3"/>
  <c r="AI318" i="3"/>
  <c r="AJ318" i="3"/>
  <c r="AK318" i="3"/>
  <c r="AI586" i="3"/>
  <c r="AJ586" i="3"/>
  <c r="AK586" i="3"/>
  <c r="BC561" i="3"/>
  <c r="BD561" i="3"/>
  <c r="BB561" i="3"/>
  <c r="CM15" i="3"/>
  <c r="CN15" i="3"/>
  <c r="CM116" i="3"/>
  <c r="CN116" i="3"/>
  <c r="AI146" i="3"/>
  <c r="AJ146" i="3"/>
  <c r="AK146" i="3"/>
  <c r="AI326" i="3"/>
  <c r="AJ326" i="3"/>
  <c r="AK326" i="3"/>
  <c r="BW104" i="3"/>
  <c r="BV104" i="3"/>
  <c r="BC697" i="3"/>
  <c r="BB697" i="3"/>
  <c r="BA697" i="3"/>
  <c r="BD697" i="3"/>
  <c r="AI100" i="3"/>
  <c r="AJ100" i="3"/>
  <c r="AK100" i="3"/>
  <c r="AI468" i="3"/>
  <c r="AJ468" i="3"/>
  <c r="AK468" i="3"/>
  <c r="BV36" i="3"/>
  <c r="BW36" i="3"/>
  <c r="BB377" i="3"/>
  <c r="BC377" i="3"/>
  <c r="BD377" i="3"/>
  <c r="BB562" i="3"/>
  <c r="BA562" i="3"/>
  <c r="BC562" i="3"/>
  <c r="BD562" i="3"/>
  <c r="AJ213" i="3"/>
  <c r="AI213" i="3"/>
  <c r="AK213" i="3"/>
  <c r="AI860" i="3"/>
  <c r="AJ860" i="3"/>
  <c r="AK860" i="3"/>
  <c r="BB479" i="3"/>
  <c r="BC479" i="3"/>
  <c r="BD479" i="3"/>
  <c r="AJ485" i="3"/>
  <c r="AI485" i="3"/>
  <c r="AK485" i="3"/>
  <c r="AI717" i="3"/>
  <c r="AJ717" i="3"/>
  <c r="AK717" i="3"/>
  <c r="BB859" i="3"/>
  <c r="BC859" i="3"/>
  <c r="BD859" i="3"/>
  <c r="AI434" i="3"/>
  <c r="AJ434" i="3"/>
  <c r="AK434" i="3"/>
  <c r="AI300" i="3"/>
  <c r="AJ300" i="3"/>
  <c r="AK300" i="3"/>
  <c r="BB327" i="3"/>
  <c r="BA327" i="3"/>
  <c r="BD327" i="3"/>
  <c r="BC327" i="3"/>
  <c r="CN34" i="3"/>
  <c r="CM34" i="3"/>
  <c r="AI331" i="3"/>
  <c r="AJ331" i="3"/>
  <c r="AK331" i="3"/>
  <c r="AI676" i="3"/>
  <c r="AJ676" i="3"/>
  <c r="AK676" i="3"/>
  <c r="BC528" i="3"/>
  <c r="BB528" i="3"/>
  <c r="BD528" i="3"/>
  <c r="AJ187" i="3"/>
  <c r="AI187" i="3"/>
  <c r="AK187" i="3"/>
  <c r="BV98" i="3"/>
  <c r="BW98" i="3"/>
  <c r="BB557" i="3"/>
  <c r="BA557" i="3"/>
  <c r="BC557" i="3"/>
  <c r="BD557" i="3"/>
  <c r="CM51" i="3"/>
  <c r="CN51" i="3"/>
  <c r="AI535" i="3"/>
  <c r="AJ535" i="3"/>
  <c r="AK535" i="3"/>
  <c r="AI716" i="3"/>
  <c r="AJ716" i="3"/>
  <c r="AK716" i="3"/>
  <c r="CM31" i="3"/>
  <c r="CL31" i="3"/>
  <c r="CJ31" i="3"/>
  <c r="CN31" i="3"/>
  <c r="AI71" i="3"/>
  <c r="AJ71" i="3"/>
  <c r="AK71" i="3"/>
  <c r="AJ211" i="3"/>
  <c r="AI211" i="3"/>
  <c r="AK211" i="3"/>
  <c r="AI80" i="3"/>
  <c r="AJ80" i="3"/>
  <c r="AK80" i="3"/>
  <c r="AI313" i="3"/>
  <c r="AJ313" i="3"/>
  <c r="AK313" i="3"/>
  <c r="AJ464" i="3"/>
  <c r="AI464" i="3"/>
  <c r="AK464" i="3"/>
  <c r="AI602" i="3"/>
  <c r="AJ602" i="3"/>
  <c r="AK602" i="3"/>
  <c r="AI826" i="3"/>
  <c r="AJ826" i="3"/>
  <c r="AK826" i="3"/>
  <c r="BV70" i="3"/>
  <c r="BW70" i="3"/>
  <c r="BC80" i="3"/>
  <c r="BA80" i="3"/>
  <c r="BB80" i="3"/>
  <c r="BD80" i="3"/>
  <c r="BB156" i="3"/>
  <c r="BA156" i="3"/>
  <c r="BC156" i="3"/>
  <c r="BD156" i="3"/>
  <c r="BC234" i="3"/>
  <c r="BB234" i="3"/>
  <c r="BD234" i="3"/>
  <c r="BC83" i="3"/>
  <c r="BB83" i="3"/>
  <c r="BD83" i="3"/>
  <c r="BB374" i="3"/>
  <c r="BA374" i="3"/>
  <c r="BC374" i="3"/>
  <c r="BD374" i="3"/>
  <c r="BB589" i="3"/>
  <c r="BC589" i="3"/>
  <c r="BD589" i="3"/>
  <c r="BB132" i="3"/>
  <c r="BC132" i="3"/>
  <c r="BD132" i="3"/>
  <c r="BB837" i="3"/>
  <c r="BA837" i="3"/>
  <c r="BC837" i="3"/>
  <c r="BD837" i="3"/>
  <c r="BB858" i="3"/>
  <c r="BA858" i="3"/>
  <c r="BC858" i="3"/>
  <c r="BD858" i="3"/>
  <c r="BB825" i="3"/>
  <c r="BA825" i="3"/>
  <c r="BC825" i="3"/>
  <c r="BD825" i="3"/>
  <c r="BB483" i="3"/>
  <c r="BC483" i="3"/>
  <c r="BD483" i="3"/>
  <c r="CN65" i="3"/>
  <c r="CM65" i="3"/>
  <c r="CM92" i="3"/>
  <c r="CL92" i="3"/>
  <c r="CJ92" i="3"/>
  <c r="CN92" i="3"/>
  <c r="AI74" i="3"/>
  <c r="AJ74" i="3"/>
  <c r="AK74" i="3"/>
  <c r="BW3" i="3"/>
  <c r="BV3" i="3"/>
  <c r="AI198" i="3"/>
  <c r="AJ198" i="3"/>
  <c r="AK198" i="3"/>
  <c r="AI314" i="3"/>
  <c r="AJ314" i="3"/>
  <c r="AK314" i="3"/>
  <c r="AI437" i="3"/>
  <c r="AJ437" i="3"/>
  <c r="AK437" i="3"/>
  <c r="AJ499" i="3"/>
  <c r="AI499" i="3"/>
  <c r="AK499" i="3"/>
  <c r="AI467" i="3"/>
  <c r="AJ467" i="3"/>
  <c r="AK467" i="3"/>
  <c r="AI673" i="3"/>
  <c r="AJ673" i="3"/>
  <c r="AK673" i="3"/>
  <c r="AI680" i="3"/>
  <c r="AJ680" i="3"/>
  <c r="AK680" i="3"/>
  <c r="AI753" i="3"/>
  <c r="AJ753" i="3"/>
  <c r="AK753" i="3"/>
  <c r="AI801" i="3"/>
  <c r="AJ801" i="3"/>
  <c r="AK801" i="3"/>
  <c r="AI798" i="3"/>
  <c r="AJ798" i="3"/>
  <c r="AK798" i="3"/>
  <c r="BW108" i="3"/>
  <c r="BV108" i="3"/>
  <c r="BB385" i="3"/>
  <c r="BA385" i="3"/>
  <c r="BC385" i="3"/>
  <c r="BD385" i="3"/>
  <c r="BB222" i="3"/>
  <c r="BA222" i="3"/>
  <c r="BC222" i="3"/>
  <c r="BD222" i="3"/>
  <c r="BC638" i="3"/>
  <c r="BB638" i="3"/>
  <c r="BD638" i="3"/>
  <c r="BB564" i="3"/>
  <c r="BC564" i="3"/>
  <c r="BD564" i="3"/>
  <c r="CM30" i="3"/>
  <c r="CL30" i="3"/>
  <c r="CJ30" i="3"/>
  <c r="CN30" i="3"/>
  <c r="BB866" i="3"/>
  <c r="BD866" i="3"/>
  <c r="BC866" i="3"/>
  <c r="BC816" i="3"/>
  <c r="BB816" i="3"/>
  <c r="BA816" i="3"/>
  <c r="BD816" i="3"/>
  <c r="BB660" i="3"/>
  <c r="BA660" i="3"/>
  <c r="BC660" i="3"/>
  <c r="BD660" i="3"/>
  <c r="AI75" i="3"/>
  <c r="AJ75" i="3"/>
  <c r="AK75" i="3"/>
  <c r="AJ167" i="3"/>
  <c r="AI167" i="3"/>
  <c r="AK167" i="3"/>
  <c r="AI258" i="3"/>
  <c r="AJ258" i="3"/>
  <c r="AK258" i="3"/>
  <c r="AI339" i="3"/>
  <c r="AJ339" i="3"/>
  <c r="AK339" i="3"/>
  <c r="AI618" i="3"/>
  <c r="AJ618" i="3"/>
  <c r="AK618" i="3"/>
  <c r="BV38" i="3"/>
  <c r="BW38" i="3"/>
  <c r="AI573" i="3"/>
  <c r="AJ573" i="3"/>
  <c r="AK573" i="3"/>
  <c r="BB725" i="3"/>
  <c r="BA725" i="3"/>
  <c r="BC725" i="3"/>
  <c r="BD725" i="3"/>
  <c r="AI27" i="3"/>
  <c r="AJ27" i="3"/>
  <c r="AK27" i="3"/>
  <c r="AJ183" i="3"/>
  <c r="AI183" i="3"/>
  <c r="AK183" i="3"/>
  <c r="AI200" i="3"/>
  <c r="AJ200" i="3"/>
  <c r="AK200" i="3"/>
  <c r="AI407" i="3"/>
  <c r="AJ407" i="3"/>
  <c r="AK407" i="3"/>
  <c r="AI675" i="3"/>
  <c r="AJ675" i="3"/>
  <c r="AK675" i="3"/>
  <c r="AI604" i="3"/>
  <c r="AJ604" i="3"/>
  <c r="AK604" i="3"/>
  <c r="AI802" i="3"/>
  <c r="AJ802" i="3"/>
  <c r="AK802" i="3"/>
  <c r="BW116" i="3"/>
  <c r="BV116" i="3"/>
  <c r="AJ209" i="3"/>
  <c r="AI209" i="3"/>
  <c r="AK209" i="3"/>
  <c r="AI797" i="3"/>
  <c r="AJ797" i="3"/>
  <c r="AK797" i="3"/>
  <c r="AI881" i="3"/>
  <c r="AJ881" i="3"/>
  <c r="AK881" i="3"/>
  <c r="BB238" i="3"/>
  <c r="BC238" i="3"/>
  <c r="BD238" i="3"/>
  <c r="BB39" i="3"/>
  <c r="BA39" i="3"/>
  <c r="BC39" i="3"/>
  <c r="BD39" i="3"/>
  <c r="BB388" i="3"/>
  <c r="BA388" i="3"/>
  <c r="BC388" i="3"/>
  <c r="BD388" i="3"/>
  <c r="BC710" i="3"/>
  <c r="BB710" i="3"/>
  <c r="BD710" i="3"/>
  <c r="BB733" i="3"/>
  <c r="BC733" i="3"/>
  <c r="BD733" i="3"/>
  <c r="BB770" i="3"/>
  <c r="BA770" i="3"/>
  <c r="BC770" i="3"/>
  <c r="BD770" i="3"/>
  <c r="BC657" i="3"/>
  <c r="BB657" i="3"/>
  <c r="BA657" i="3"/>
  <c r="BD657" i="3"/>
  <c r="CM17" i="3"/>
  <c r="CN17" i="3"/>
  <c r="BB810" i="3"/>
  <c r="BA810" i="3"/>
  <c r="BC810" i="3"/>
  <c r="BD810" i="3"/>
  <c r="BB841" i="3"/>
  <c r="BC841" i="3"/>
  <c r="BD841" i="3"/>
  <c r="CM80" i="3"/>
  <c r="CN80" i="3"/>
  <c r="AI50" i="3"/>
  <c r="AJ50" i="3"/>
  <c r="AK50" i="3"/>
  <c r="AI250" i="3"/>
  <c r="AJ250" i="3"/>
  <c r="AK250" i="3"/>
  <c r="AJ471" i="3"/>
  <c r="AI471" i="3"/>
  <c r="AK471" i="3"/>
  <c r="AI613" i="3"/>
  <c r="AJ613" i="3"/>
  <c r="AK613" i="3"/>
  <c r="AI837" i="3"/>
  <c r="AJ837" i="3"/>
  <c r="AK837" i="3"/>
  <c r="AI836" i="3"/>
  <c r="AJ836" i="3"/>
  <c r="AK836" i="3"/>
  <c r="BW14" i="3"/>
  <c r="BV14" i="3"/>
  <c r="BV41" i="3"/>
  <c r="BW41" i="3"/>
  <c r="AI282" i="3"/>
  <c r="AJ282" i="3"/>
  <c r="AK282" i="3"/>
  <c r="BW88" i="3"/>
  <c r="BV88" i="3"/>
  <c r="BB257" i="3"/>
  <c r="BC257" i="3"/>
  <c r="BD257" i="3"/>
  <c r="BB637" i="3"/>
  <c r="BC637" i="3"/>
  <c r="BD637" i="3"/>
  <c r="BB873" i="3"/>
  <c r="BA873" i="3"/>
  <c r="BC873" i="3"/>
  <c r="BD873" i="3"/>
  <c r="AI370" i="3"/>
  <c r="AJ370" i="3"/>
  <c r="AK370" i="3"/>
  <c r="BB98" i="3"/>
  <c r="BA98" i="3"/>
  <c r="BC98" i="3"/>
  <c r="BD98" i="3"/>
  <c r="BB529" i="3"/>
  <c r="BC529" i="3"/>
  <c r="BD529" i="3"/>
  <c r="BC81" i="3"/>
  <c r="BB81" i="3"/>
  <c r="BD81" i="3"/>
  <c r="BB650" i="3"/>
  <c r="BC650" i="3"/>
  <c r="BD650" i="3"/>
  <c r="CM43" i="3"/>
  <c r="CN43" i="3"/>
  <c r="AI64" i="3"/>
  <c r="AJ64" i="3"/>
  <c r="AK64" i="3"/>
  <c r="AI395" i="3"/>
  <c r="AJ395" i="3"/>
  <c r="AK395" i="3"/>
  <c r="AI347" i="3"/>
  <c r="AJ347" i="3"/>
  <c r="AK347" i="3"/>
  <c r="AI839" i="3"/>
  <c r="AJ839" i="3"/>
  <c r="AK839" i="3"/>
  <c r="AI646" i="3"/>
  <c r="AJ646" i="3"/>
  <c r="AK646" i="3"/>
  <c r="AJ476" i="3"/>
  <c r="AI476" i="3"/>
  <c r="AK476" i="3"/>
  <c r="BW15" i="3"/>
  <c r="BV15" i="3"/>
  <c r="AI333" i="3"/>
  <c r="AJ333" i="3"/>
  <c r="AK333" i="3"/>
  <c r="AI793" i="3"/>
  <c r="AJ793" i="3"/>
  <c r="AK793" i="3"/>
  <c r="BV76" i="3"/>
  <c r="BW76" i="3"/>
  <c r="BB614" i="3"/>
  <c r="BA614" i="3"/>
  <c r="BC614" i="3"/>
  <c r="BD614" i="3"/>
  <c r="BB711" i="3"/>
  <c r="BA711" i="3"/>
  <c r="BC711" i="3"/>
  <c r="BD711" i="3"/>
  <c r="AI652" i="3"/>
  <c r="AJ652" i="3"/>
  <c r="AK652" i="3"/>
  <c r="BC73" i="3"/>
  <c r="BB73" i="3"/>
  <c r="BA73" i="3"/>
  <c r="BD73" i="3"/>
  <c r="BB241" i="3"/>
  <c r="BA241" i="3"/>
  <c r="BC241" i="3"/>
  <c r="BD241" i="3"/>
  <c r="BB348" i="3"/>
  <c r="BC348" i="3"/>
  <c r="BD348" i="3"/>
  <c r="BC512" i="3"/>
  <c r="BB512" i="3"/>
  <c r="BA512" i="3"/>
  <c r="BD512" i="3"/>
  <c r="BC721" i="3"/>
  <c r="BB721" i="3"/>
  <c r="BA721" i="3"/>
  <c r="BD721" i="3"/>
  <c r="BB847" i="3"/>
  <c r="BA847" i="3"/>
  <c r="BC847" i="3"/>
  <c r="BD847" i="3"/>
  <c r="AI26" i="3"/>
  <c r="AJ26" i="3"/>
  <c r="AK26" i="3"/>
  <c r="AI267" i="3"/>
  <c r="AJ267" i="3"/>
  <c r="AK267" i="3"/>
  <c r="AI338" i="3"/>
  <c r="AJ338" i="3"/>
  <c r="AK338" i="3"/>
  <c r="AJ398" i="3"/>
  <c r="AI398" i="3"/>
  <c r="AK398" i="3"/>
  <c r="AI374" i="3"/>
  <c r="AJ374" i="3"/>
  <c r="AK374" i="3"/>
  <c r="AI729" i="3"/>
  <c r="AJ729" i="3"/>
  <c r="AK729" i="3"/>
  <c r="AJ480" i="3"/>
  <c r="AI480" i="3"/>
  <c r="AK480" i="3"/>
  <c r="AI698" i="3"/>
  <c r="AJ698" i="3"/>
  <c r="AK698" i="3"/>
  <c r="BB804" i="3"/>
  <c r="BC804" i="3"/>
  <c r="BD804" i="3"/>
  <c r="AJ527" i="3"/>
  <c r="AI527" i="3"/>
  <c r="AK527" i="3"/>
  <c r="BC120" i="3"/>
  <c r="BB120" i="3"/>
  <c r="BA120" i="3"/>
  <c r="BD120" i="3"/>
  <c r="BB154" i="3"/>
  <c r="BC154" i="3"/>
  <c r="BD154" i="3"/>
  <c r="BB370" i="3"/>
  <c r="BA370" i="3"/>
  <c r="BC370" i="3"/>
  <c r="BD370" i="3"/>
  <c r="BB336" i="3"/>
  <c r="BA336" i="3"/>
  <c r="BC336" i="3"/>
  <c r="BD336" i="3"/>
  <c r="BB350" i="3"/>
  <c r="BA350" i="3"/>
  <c r="BC350" i="3"/>
  <c r="BD350" i="3"/>
  <c r="BC333" i="3"/>
  <c r="BA333" i="3"/>
  <c r="BB333" i="3"/>
  <c r="BD333" i="3"/>
  <c r="BC484" i="3"/>
  <c r="BB484" i="3"/>
  <c r="BD484" i="3"/>
  <c r="BB531" i="3"/>
  <c r="BC531" i="3"/>
  <c r="BD531" i="3"/>
  <c r="BB514" i="3"/>
  <c r="BC514" i="3"/>
  <c r="BD514" i="3"/>
  <c r="BC602" i="3"/>
  <c r="BB602" i="3"/>
  <c r="BA602" i="3"/>
  <c r="BD602" i="3"/>
  <c r="BC737" i="3"/>
  <c r="BB737" i="3"/>
  <c r="BD737" i="3"/>
  <c r="BB796" i="3"/>
  <c r="BA796" i="3"/>
  <c r="BC796" i="3"/>
  <c r="BD796" i="3"/>
  <c r="BB831" i="3"/>
  <c r="BC831" i="3"/>
  <c r="BD831" i="3"/>
  <c r="BB774" i="3"/>
  <c r="BA774" i="3"/>
  <c r="BC774" i="3"/>
  <c r="BD774" i="3"/>
  <c r="AI240" i="3"/>
  <c r="AJ240" i="3"/>
  <c r="AK240" i="3"/>
  <c r="AI415" i="3"/>
  <c r="AJ415" i="3"/>
  <c r="AK415" i="3"/>
  <c r="AI340" i="3"/>
  <c r="AJ340" i="3"/>
  <c r="AK340" i="3"/>
  <c r="AJ509" i="3"/>
  <c r="AI509" i="3"/>
  <c r="AK509" i="3"/>
  <c r="AI715" i="3"/>
  <c r="AJ715" i="3"/>
  <c r="AK715" i="3"/>
  <c r="AI779" i="3"/>
  <c r="AJ779" i="3"/>
  <c r="AK779" i="3"/>
  <c r="AI678" i="3"/>
  <c r="AJ678" i="3"/>
  <c r="AK678" i="3"/>
  <c r="AI816" i="3"/>
  <c r="AJ816" i="3"/>
  <c r="AK816" i="3"/>
  <c r="AI700" i="3"/>
  <c r="AJ700" i="3"/>
  <c r="AK700" i="3"/>
  <c r="AI748" i="3"/>
  <c r="AJ748" i="3"/>
  <c r="AK748" i="3"/>
  <c r="BW83" i="3"/>
  <c r="BV83" i="3"/>
  <c r="BC291" i="3"/>
  <c r="BB291" i="3"/>
  <c r="BA291" i="3"/>
  <c r="BD291" i="3"/>
  <c r="BB404" i="3"/>
  <c r="BA404" i="3"/>
  <c r="BC404" i="3"/>
  <c r="BD404" i="3"/>
  <c r="BB809" i="3"/>
  <c r="BA809" i="3"/>
  <c r="BC809" i="3"/>
  <c r="BD809" i="3"/>
  <c r="AJ377" i="3"/>
  <c r="AI377" i="3"/>
  <c r="AK377" i="3"/>
  <c r="BC226" i="3"/>
  <c r="BB226" i="3"/>
  <c r="BD226" i="3"/>
  <c r="CN78" i="3"/>
  <c r="CM78" i="3"/>
  <c r="CL78" i="3"/>
  <c r="CJ78" i="3"/>
  <c r="CM88" i="3"/>
  <c r="CL88" i="3"/>
  <c r="CJ88" i="3"/>
  <c r="CN88" i="3"/>
  <c r="BB387" i="3"/>
  <c r="BC387" i="3"/>
  <c r="BD387" i="3"/>
  <c r="AI84" i="3"/>
  <c r="AJ84" i="3"/>
  <c r="AK84" i="3"/>
  <c r="BC766" i="3"/>
  <c r="BB766" i="3"/>
  <c r="BA766" i="3"/>
  <c r="BD766" i="3"/>
  <c r="AI120" i="3"/>
  <c r="AJ120" i="3"/>
  <c r="AK120" i="3"/>
  <c r="AI669" i="3"/>
  <c r="AJ669" i="3"/>
  <c r="AK669" i="3"/>
  <c r="BB845" i="3"/>
  <c r="BA845" i="3"/>
  <c r="BC845" i="3"/>
  <c r="BD845" i="3"/>
  <c r="AI632" i="3"/>
  <c r="AJ632" i="3"/>
  <c r="AK632" i="3"/>
  <c r="AI82" i="3"/>
  <c r="AJ82" i="3"/>
  <c r="AK82" i="3"/>
  <c r="AI805" i="3"/>
  <c r="AJ805" i="3"/>
  <c r="AK805" i="3"/>
  <c r="BB295" i="3"/>
  <c r="BC295" i="3"/>
  <c r="BD295" i="3"/>
  <c r="BB36" i="3"/>
  <c r="BA36" i="3"/>
  <c r="BC36" i="3"/>
  <c r="BD36" i="3"/>
  <c r="AI426" i="3"/>
  <c r="AJ426" i="3"/>
  <c r="AK426" i="3"/>
  <c r="AI762" i="3"/>
  <c r="AJ762" i="3"/>
  <c r="AK762" i="3"/>
  <c r="BB106" i="3"/>
  <c r="BC106" i="3"/>
  <c r="BD106" i="3"/>
  <c r="BB608" i="3"/>
  <c r="BA608" i="3"/>
  <c r="BC608" i="3"/>
  <c r="BD608" i="3"/>
  <c r="AI58" i="3"/>
  <c r="AJ58" i="3"/>
  <c r="AK58" i="3"/>
  <c r="BV33" i="3"/>
  <c r="BW33" i="3"/>
  <c r="CN3" i="3"/>
  <c r="CM3" i="3"/>
  <c r="BB450" i="3"/>
  <c r="BA450" i="3"/>
  <c r="BC450" i="3"/>
  <c r="BD450" i="3"/>
  <c r="BB283" i="3"/>
  <c r="BC283" i="3"/>
  <c r="BD283" i="3"/>
  <c r="BB436" i="3"/>
  <c r="BA436" i="3"/>
  <c r="BC436" i="3"/>
  <c r="BD436" i="3"/>
  <c r="CM12" i="3"/>
  <c r="CN12" i="3"/>
  <c r="CM20" i="3"/>
  <c r="CL20" i="3"/>
  <c r="CJ20" i="3"/>
  <c r="CN20" i="3"/>
  <c r="AI419" i="3"/>
  <c r="AJ419" i="3"/>
  <c r="AK419" i="3"/>
  <c r="AJ379" i="3"/>
  <c r="AI379" i="3"/>
  <c r="AK379" i="3"/>
  <c r="AI428" i="3"/>
  <c r="AJ428" i="3"/>
  <c r="AK428" i="3"/>
  <c r="AI668" i="3"/>
  <c r="AJ668" i="3"/>
  <c r="AK668" i="3"/>
  <c r="AI588" i="3"/>
  <c r="AJ588" i="3"/>
  <c r="AK588" i="3"/>
  <c r="AI858" i="3"/>
  <c r="AJ858" i="3"/>
  <c r="AK858" i="3"/>
  <c r="BV71" i="3"/>
  <c r="BW71" i="3"/>
  <c r="BW35" i="3"/>
  <c r="BV35" i="3"/>
  <c r="BV97" i="3"/>
  <c r="BW97" i="3"/>
  <c r="BC144" i="3"/>
  <c r="BB144" i="3"/>
  <c r="BD144" i="3"/>
  <c r="BB298" i="3"/>
  <c r="BC298" i="3"/>
  <c r="BD298" i="3"/>
  <c r="BB307" i="3"/>
  <c r="BC307" i="3"/>
  <c r="BD307" i="3"/>
  <c r="CM11" i="3"/>
  <c r="CL11" i="3"/>
  <c r="CJ11" i="3"/>
  <c r="CN11" i="3"/>
  <c r="BB485" i="3"/>
  <c r="BC485" i="3"/>
  <c r="BD485" i="3"/>
  <c r="BC630" i="3"/>
  <c r="BB630" i="3"/>
  <c r="BA630" i="3"/>
  <c r="BD630" i="3"/>
  <c r="BB463" i="3"/>
  <c r="BA463" i="3"/>
  <c r="BC463" i="3"/>
  <c r="BD463" i="3"/>
  <c r="BB462" i="3"/>
  <c r="BA462" i="3"/>
  <c r="BC462" i="3"/>
  <c r="BD462" i="3"/>
  <c r="BB754" i="3"/>
  <c r="BC754" i="3"/>
  <c r="BD754" i="3"/>
  <c r="BC705" i="3"/>
  <c r="BB705" i="3"/>
  <c r="BD705" i="3"/>
  <c r="BB584" i="3"/>
  <c r="BC584" i="3"/>
  <c r="BD584" i="3"/>
  <c r="BB428" i="3"/>
  <c r="BC428" i="3"/>
  <c r="BD428" i="3"/>
  <c r="CM19" i="3"/>
  <c r="CN19" i="3"/>
  <c r="BB704" i="3"/>
  <c r="BC704" i="3"/>
  <c r="BD704" i="3"/>
  <c r="AI41" i="3"/>
  <c r="AJ41" i="3"/>
  <c r="AK41" i="3"/>
  <c r="AJ197" i="3"/>
  <c r="AI197" i="3"/>
  <c r="AK197" i="3"/>
  <c r="AI52" i="3"/>
  <c r="AJ52" i="3"/>
  <c r="AK52" i="3"/>
  <c r="AI317" i="3"/>
  <c r="AJ317" i="3"/>
  <c r="AK317" i="3"/>
  <c r="AI346" i="3"/>
  <c r="AJ346" i="3"/>
  <c r="AK346" i="3"/>
  <c r="AJ515" i="3"/>
  <c r="AI515" i="3"/>
  <c r="AK515" i="3"/>
  <c r="AI543" i="3"/>
  <c r="AJ543" i="3"/>
  <c r="AK543" i="3"/>
  <c r="AI593" i="3"/>
  <c r="AJ593" i="3"/>
  <c r="AK593" i="3"/>
  <c r="AI641" i="3"/>
  <c r="AJ641" i="3"/>
  <c r="AK641" i="3"/>
  <c r="AI510" i="3"/>
  <c r="AJ510" i="3"/>
  <c r="AK510" i="3"/>
  <c r="AI684" i="3"/>
  <c r="AJ684" i="3"/>
  <c r="AK684" i="3"/>
  <c r="AI817" i="3"/>
  <c r="AJ817" i="3"/>
  <c r="AK817" i="3"/>
  <c r="AJ873" i="3"/>
  <c r="AI873" i="3"/>
  <c r="AK873" i="3"/>
  <c r="AI828" i="3"/>
  <c r="AJ828" i="3"/>
  <c r="AK828" i="3"/>
  <c r="AI555" i="3"/>
  <c r="AJ555" i="3"/>
  <c r="AK555" i="3"/>
  <c r="AI616" i="3"/>
  <c r="AJ616" i="3"/>
  <c r="AK616" i="3"/>
  <c r="BV30" i="3"/>
  <c r="BW30" i="3"/>
  <c r="BV57" i="3"/>
  <c r="BW57" i="3"/>
  <c r="BC24" i="3"/>
  <c r="BB24" i="3"/>
  <c r="BA24" i="3"/>
  <c r="BD24" i="3"/>
  <c r="BB300" i="3"/>
  <c r="BA300" i="3"/>
  <c r="BC300" i="3"/>
  <c r="BD300" i="3"/>
  <c r="BB382" i="3"/>
  <c r="BC382" i="3"/>
  <c r="BD382" i="3"/>
  <c r="BB634" i="3"/>
  <c r="BC634" i="3"/>
  <c r="BD634" i="3"/>
  <c r="BC713" i="3"/>
  <c r="BB713" i="3"/>
  <c r="BA713" i="3"/>
  <c r="BD713" i="3"/>
  <c r="BC272" i="3"/>
  <c r="BB272" i="3"/>
  <c r="BD272" i="3"/>
  <c r="CM91" i="3"/>
  <c r="CL91" i="3"/>
  <c r="CJ91" i="3"/>
  <c r="CN91" i="3"/>
  <c r="AJ199" i="3"/>
  <c r="AI199" i="3"/>
  <c r="AK199" i="3"/>
  <c r="AI88" i="3"/>
  <c r="AJ88" i="3"/>
  <c r="AK88" i="3"/>
  <c r="AI496" i="3"/>
  <c r="AJ496" i="3"/>
  <c r="AK496" i="3"/>
  <c r="AI739" i="3"/>
  <c r="AJ739" i="3"/>
  <c r="AK739" i="3"/>
  <c r="AI606" i="3"/>
  <c r="AJ606" i="3"/>
  <c r="AK606" i="3"/>
  <c r="AI718" i="3"/>
  <c r="AJ718" i="3"/>
  <c r="AK718" i="3"/>
  <c r="BV17" i="3"/>
  <c r="BW17" i="3"/>
  <c r="CN6" i="3"/>
  <c r="CM6" i="3"/>
  <c r="BB236" i="3"/>
  <c r="BA236" i="3"/>
  <c r="BC236" i="3"/>
  <c r="BD236" i="3"/>
  <c r="BB466" i="3"/>
  <c r="BD466" i="3"/>
  <c r="BC466" i="3"/>
  <c r="BC429" i="3"/>
  <c r="BB429" i="3"/>
  <c r="BA429" i="3"/>
  <c r="BD429" i="3"/>
  <c r="BB656" i="3"/>
  <c r="BC656" i="3"/>
  <c r="BD656" i="3"/>
  <c r="BB672" i="3"/>
  <c r="BC672" i="3"/>
  <c r="BD672" i="3"/>
  <c r="AI304" i="3"/>
  <c r="AJ304" i="3"/>
  <c r="AK304" i="3"/>
  <c r="AJ452" i="3"/>
  <c r="AI452" i="3"/>
  <c r="AK452" i="3"/>
  <c r="AI589" i="3"/>
  <c r="AJ589" i="3"/>
  <c r="AK589" i="3"/>
  <c r="BC186" i="3"/>
  <c r="BB186" i="3"/>
  <c r="BA186" i="3"/>
  <c r="BD186" i="3"/>
  <c r="BB23" i="3"/>
  <c r="BC23" i="3"/>
  <c r="BD23" i="3"/>
  <c r="BB294" i="3"/>
  <c r="BC294" i="3"/>
  <c r="BD294" i="3"/>
  <c r="BB839" i="3"/>
  <c r="BA839" i="3"/>
  <c r="BC839" i="3"/>
  <c r="BD839" i="3"/>
  <c r="AJ201" i="3"/>
  <c r="AI201" i="3"/>
  <c r="AK201" i="3"/>
  <c r="AI60" i="3"/>
  <c r="AJ60" i="3"/>
  <c r="AK60" i="3"/>
  <c r="AI441" i="3"/>
  <c r="AJ441" i="3"/>
  <c r="AK441" i="3"/>
  <c r="AJ519" i="3"/>
  <c r="AI519" i="3"/>
  <c r="AK519" i="3"/>
  <c r="AI547" i="3"/>
  <c r="AJ547" i="3"/>
  <c r="AK547" i="3"/>
  <c r="AI629" i="3"/>
  <c r="AJ629" i="3"/>
  <c r="AK629" i="3"/>
  <c r="AI741" i="3"/>
  <c r="AJ741" i="3"/>
  <c r="AK741" i="3"/>
  <c r="AJ867" i="3"/>
  <c r="AI867" i="3"/>
  <c r="AK867" i="3"/>
  <c r="BB546" i="3"/>
  <c r="BA546" i="3"/>
  <c r="BC546" i="3"/>
  <c r="BD546" i="3"/>
  <c r="AI44" i="3"/>
  <c r="AJ44" i="3"/>
  <c r="AK44" i="3"/>
  <c r="AI401" i="3"/>
  <c r="AJ401" i="3"/>
  <c r="AK401" i="3"/>
  <c r="BD316" i="3"/>
  <c r="BB316" i="3"/>
  <c r="BA316" i="3"/>
  <c r="BC316" i="3"/>
  <c r="BB418" i="3"/>
  <c r="BC418" i="3"/>
  <c r="BD418" i="3"/>
  <c r="BC445" i="3"/>
  <c r="BB445" i="3"/>
  <c r="BA445" i="3"/>
  <c r="BD445" i="3"/>
  <c r="BB714" i="3"/>
  <c r="BA714" i="3"/>
  <c r="BC714" i="3"/>
  <c r="BD714" i="3"/>
  <c r="BB780" i="3"/>
  <c r="BA780" i="3"/>
  <c r="BC780" i="3"/>
  <c r="BD780" i="3"/>
  <c r="BB443" i="3"/>
  <c r="BA443" i="3"/>
  <c r="BC443" i="3"/>
  <c r="BD443" i="3"/>
  <c r="CM120" i="3"/>
  <c r="CN120" i="3"/>
  <c r="AI79" i="3"/>
  <c r="AJ79" i="3"/>
  <c r="AK79" i="3"/>
  <c r="AI123" i="3"/>
  <c r="AJ123" i="3"/>
  <c r="AK123" i="3"/>
  <c r="AJ171" i="3"/>
  <c r="AI171" i="3"/>
  <c r="AK171" i="3"/>
  <c r="AI411" i="3"/>
  <c r="AJ411" i="3"/>
  <c r="AK411" i="3"/>
  <c r="AJ371" i="3"/>
  <c r="AI371" i="3"/>
  <c r="AK371" i="3"/>
  <c r="AI679" i="3"/>
  <c r="AJ679" i="3"/>
  <c r="AK679" i="3"/>
  <c r="AI775" i="3"/>
  <c r="AJ775" i="3"/>
  <c r="AK775" i="3"/>
  <c r="AI778" i="3"/>
  <c r="AJ778" i="3"/>
  <c r="AK778" i="3"/>
  <c r="BB212" i="3"/>
  <c r="BA212" i="3"/>
  <c r="BC212" i="3"/>
  <c r="BD212" i="3"/>
  <c r="BC472" i="3"/>
  <c r="BB472" i="3"/>
  <c r="BA472" i="3"/>
  <c r="BD472" i="3"/>
  <c r="BC248" i="3"/>
  <c r="BB248" i="3"/>
  <c r="BD248" i="3"/>
  <c r="AI433" i="3"/>
  <c r="AJ433" i="3"/>
  <c r="AK433" i="3"/>
  <c r="AI883" i="3"/>
  <c r="AJ883" i="3"/>
  <c r="AK883" i="3"/>
  <c r="BB140" i="3"/>
  <c r="BA140" i="3"/>
  <c r="BC140" i="3"/>
  <c r="BD140" i="3"/>
  <c r="BB392" i="3"/>
  <c r="BA392" i="3"/>
  <c r="BC392" i="3"/>
  <c r="BD392" i="3"/>
  <c r="BB468" i="3"/>
  <c r="BA468" i="3"/>
  <c r="BC468" i="3"/>
  <c r="BD468" i="3"/>
  <c r="BB526" i="3"/>
  <c r="BC526" i="3"/>
  <c r="BD526" i="3"/>
  <c r="BC492" i="3"/>
  <c r="BB492" i="3"/>
  <c r="BD492" i="3"/>
  <c r="BC545" i="3"/>
  <c r="BB545" i="3"/>
  <c r="BA545" i="3"/>
  <c r="BD545" i="3"/>
  <c r="BB805" i="3"/>
  <c r="BC805" i="3"/>
  <c r="BD805" i="3"/>
  <c r="AI49" i="3"/>
  <c r="AJ49" i="3"/>
  <c r="AK49" i="3"/>
  <c r="AI585" i="3"/>
  <c r="AJ585" i="3"/>
  <c r="AK585" i="3"/>
  <c r="AI633" i="3"/>
  <c r="AJ633" i="3"/>
  <c r="AK633" i="3"/>
  <c r="AI582" i="3"/>
  <c r="AJ582" i="3"/>
  <c r="AK582" i="3"/>
  <c r="BB204" i="3"/>
  <c r="BC204" i="3"/>
  <c r="BD204" i="3"/>
  <c r="BB353" i="3"/>
  <c r="BC353" i="3"/>
  <c r="BD353" i="3"/>
  <c r="BB400" i="3"/>
  <c r="BC400" i="3"/>
  <c r="BD400" i="3"/>
  <c r="BC397" i="3"/>
  <c r="BB397" i="3"/>
  <c r="BD397" i="3"/>
  <c r="BB470" i="3"/>
  <c r="BA470" i="3"/>
  <c r="BC470" i="3"/>
  <c r="BD470" i="3"/>
  <c r="BC734" i="3"/>
  <c r="BB734" i="3"/>
  <c r="BA734" i="3"/>
  <c r="BD734" i="3"/>
  <c r="BC216" i="3"/>
  <c r="BB216" i="3"/>
  <c r="BD216" i="3"/>
  <c r="BB846" i="3"/>
  <c r="BC846" i="3"/>
  <c r="BD846" i="3"/>
  <c r="AJ112" i="3"/>
  <c r="AI112" i="3"/>
  <c r="AK112" i="3"/>
  <c r="AI256" i="3"/>
  <c r="AJ256" i="3"/>
  <c r="AK256" i="3"/>
  <c r="AI290" i="3"/>
  <c r="AJ290" i="3"/>
  <c r="AK290" i="3"/>
  <c r="BC128" i="3"/>
  <c r="BB128" i="3"/>
  <c r="BD128" i="3"/>
  <c r="AI194" i="3"/>
  <c r="AJ194" i="3"/>
  <c r="AK194" i="3"/>
  <c r="AI451" i="3"/>
  <c r="AJ451" i="3"/>
  <c r="AK451" i="3"/>
  <c r="AI738" i="3"/>
  <c r="AJ738" i="3"/>
  <c r="AK738" i="3"/>
  <c r="BV82" i="3"/>
  <c r="BW82" i="3"/>
  <c r="BB798" i="3"/>
  <c r="BC798" i="3"/>
  <c r="BD798" i="3"/>
  <c r="AJ365" i="3"/>
  <c r="AI365" i="3"/>
  <c r="AK365" i="3"/>
  <c r="AI888" i="3"/>
  <c r="AJ888" i="3"/>
  <c r="AK888" i="3"/>
  <c r="BB244" i="3"/>
  <c r="BA244" i="3"/>
  <c r="BC244" i="3"/>
  <c r="BD244" i="3"/>
  <c r="BC532" i="3"/>
  <c r="BB532" i="3"/>
  <c r="BD532" i="3"/>
  <c r="AI266" i="3"/>
  <c r="AJ266" i="3"/>
  <c r="AK266" i="3"/>
  <c r="AI726" i="3"/>
  <c r="AJ726" i="3"/>
  <c r="AK726" i="3"/>
  <c r="BC64" i="3"/>
  <c r="BB64" i="3"/>
  <c r="BD64" i="3"/>
  <c r="CM39" i="3"/>
  <c r="CN39" i="3"/>
  <c r="AI749" i="3"/>
  <c r="AJ749" i="3"/>
  <c r="AK749" i="3"/>
  <c r="BB258" i="3"/>
  <c r="BA258" i="3"/>
  <c r="BC258" i="3"/>
  <c r="BD258" i="3"/>
  <c r="BB337" i="3"/>
  <c r="BC337" i="3"/>
  <c r="BD337" i="3"/>
  <c r="BB727" i="3"/>
  <c r="BC727" i="3"/>
  <c r="BD727" i="3"/>
  <c r="AJ387" i="3"/>
  <c r="AI387" i="3"/>
  <c r="AK387" i="3"/>
  <c r="AI465" i="3"/>
  <c r="AJ465" i="3"/>
  <c r="AK465" i="3"/>
  <c r="AI841" i="3"/>
  <c r="AJ841" i="3"/>
  <c r="AK841" i="3"/>
  <c r="BB519" i="3"/>
  <c r="BC519" i="3"/>
  <c r="BD519" i="3"/>
  <c r="BB517" i="3"/>
  <c r="BA517" i="3"/>
  <c r="BC517" i="3"/>
  <c r="BD517" i="3"/>
  <c r="BB788" i="3"/>
  <c r="BC788" i="3"/>
  <c r="BD788" i="3"/>
  <c r="AI222" i="3"/>
  <c r="AJ222" i="3"/>
  <c r="AK222" i="3"/>
  <c r="AI608" i="3"/>
  <c r="AJ608" i="3"/>
  <c r="AK608" i="3"/>
  <c r="BB757" i="3"/>
  <c r="BC757" i="3"/>
  <c r="BD757" i="3"/>
  <c r="AI650" i="3"/>
  <c r="AJ650" i="3"/>
  <c r="AK650" i="3"/>
  <c r="AI384" i="3"/>
  <c r="AJ384" i="3"/>
  <c r="AK384" i="3"/>
  <c r="BC585" i="3"/>
  <c r="BB585" i="3"/>
  <c r="BD585" i="3"/>
  <c r="AI568" i="3"/>
  <c r="AJ568" i="3"/>
  <c r="AK568" i="3"/>
  <c r="AI834" i="3"/>
  <c r="AJ834" i="3"/>
  <c r="AK834" i="3"/>
  <c r="BV9" i="3"/>
  <c r="BW9" i="3"/>
  <c r="BB597" i="3"/>
  <c r="BA597" i="3"/>
  <c r="BC597" i="3"/>
  <c r="BD597" i="3"/>
  <c r="CM69" i="3"/>
  <c r="CL69" i="3"/>
  <c r="CJ69" i="3"/>
  <c r="CN69" i="3"/>
  <c r="BB833" i="3"/>
  <c r="BA833" i="3"/>
  <c r="BC833" i="3"/>
  <c r="BD833" i="3"/>
  <c r="AI247" i="3"/>
  <c r="AJ247" i="3"/>
  <c r="AK247" i="3"/>
  <c r="AJ501" i="3"/>
  <c r="AI501" i="3"/>
  <c r="AK501" i="3"/>
  <c r="AI689" i="3"/>
  <c r="AJ689" i="3"/>
  <c r="AK689" i="3"/>
  <c r="AI445" i="3"/>
  <c r="AJ445" i="3"/>
  <c r="AK445" i="3"/>
  <c r="BB308" i="3"/>
  <c r="BA308" i="3"/>
  <c r="BC308" i="3"/>
  <c r="BD308" i="3"/>
  <c r="BB47" i="3"/>
  <c r="BC47" i="3"/>
  <c r="BD47" i="3"/>
  <c r="BC312" i="3"/>
  <c r="BB312" i="3"/>
  <c r="BA312" i="3"/>
  <c r="BD312" i="3"/>
  <c r="BC373" i="3"/>
  <c r="BB373" i="3"/>
  <c r="BA373" i="3"/>
  <c r="BD373" i="3"/>
  <c r="BB582" i="3"/>
  <c r="BA582" i="3"/>
  <c r="BC582" i="3"/>
  <c r="BD582" i="3"/>
  <c r="BB243" i="3"/>
  <c r="BA243" i="3"/>
  <c r="BC243" i="3"/>
  <c r="BD243" i="3"/>
  <c r="BB578" i="3"/>
  <c r="BC578" i="3"/>
  <c r="BD578" i="3"/>
  <c r="BB836" i="3"/>
  <c r="BA836" i="3"/>
  <c r="BC836" i="3"/>
  <c r="BD836" i="3"/>
  <c r="BB679" i="3"/>
  <c r="BC679" i="3"/>
  <c r="BD679" i="3"/>
  <c r="BB777" i="3"/>
  <c r="BC777" i="3"/>
  <c r="BD777" i="3"/>
  <c r="BB740" i="3"/>
  <c r="BC740" i="3"/>
  <c r="BD740" i="3"/>
  <c r="AI138" i="3"/>
  <c r="AJ138" i="3"/>
  <c r="AK138" i="3"/>
  <c r="AI273" i="3"/>
  <c r="AJ273" i="3"/>
  <c r="AK273" i="3"/>
  <c r="AI334" i="3"/>
  <c r="AJ334" i="3"/>
  <c r="AK334" i="3"/>
  <c r="AJ454" i="3"/>
  <c r="AI454" i="3"/>
  <c r="AK454" i="3"/>
  <c r="AI388" i="3"/>
  <c r="AJ388" i="3"/>
  <c r="AK388" i="3"/>
  <c r="AI514" i="3"/>
  <c r="AJ514" i="3"/>
  <c r="AK514" i="3"/>
  <c r="AI709" i="3"/>
  <c r="AJ709" i="3"/>
  <c r="AK709" i="3"/>
  <c r="AI691" i="3"/>
  <c r="AJ691" i="3"/>
  <c r="AK691" i="3"/>
  <c r="AI628" i="3"/>
  <c r="AJ628" i="3"/>
  <c r="AK628" i="3"/>
  <c r="BB175" i="3"/>
  <c r="BA175" i="3"/>
  <c r="BC175" i="3"/>
  <c r="BD175" i="3"/>
  <c r="BB359" i="3"/>
  <c r="BC359" i="3"/>
  <c r="BD359" i="3"/>
  <c r="BC625" i="3"/>
  <c r="BB625" i="3"/>
  <c r="BD625" i="3"/>
  <c r="BB664" i="3"/>
  <c r="BC664" i="3"/>
  <c r="BD664" i="3"/>
  <c r="AI845" i="3"/>
  <c r="AJ845" i="3"/>
  <c r="AK845" i="3"/>
  <c r="BV65" i="3"/>
  <c r="BW65" i="3"/>
  <c r="BB252" i="3"/>
  <c r="BC252" i="3"/>
  <c r="BD252" i="3"/>
  <c r="BB401" i="3"/>
  <c r="BC401" i="3"/>
  <c r="BD401" i="3"/>
  <c r="BB335" i="3"/>
  <c r="BA335" i="3"/>
  <c r="BC335" i="3"/>
  <c r="BD335" i="3"/>
  <c r="BB235" i="3"/>
  <c r="BA235" i="3"/>
  <c r="BC235" i="3"/>
  <c r="BD235" i="3"/>
  <c r="BB318" i="3"/>
  <c r="BA318" i="3"/>
  <c r="BC318" i="3"/>
  <c r="BD318" i="3"/>
  <c r="CM85" i="3"/>
  <c r="CN85" i="3"/>
  <c r="BB760" i="3"/>
  <c r="BA760" i="3"/>
  <c r="BC760" i="3"/>
  <c r="BD760" i="3"/>
  <c r="AI31" i="3"/>
  <c r="AJ31" i="3"/>
  <c r="AK31" i="3"/>
  <c r="BV5" i="3"/>
  <c r="BW5" i="3"/>
  <c r="AI140" i="3"/>
  <c r="AJ140" i="3"/>
  <c r="AK140" i="3"/>
  <c r="AI188" i="3"/>
  <c r="AJ188" i="3"/>
  <c r="AK188" i="3"/>
  <c r="AI320" i="3"/>
  <c r="AJ320" i="3"/>
  <c r="AK320" i="3"/>
  <c r="AI278" i="3"/>
  <c r="AJ278" i="3"/>
  <c r="AK278" i="3"/>
  <c r="AI711" i="3"/>
  <c r="AJ711" i="3"/>
  <c r="AK711" i="3"/>
  <c r="AI564" i="3"/>
  <c r="AJ564" i="3"/>
  <c r="AK564" i="3"/>
  <c r="AI576" i="3"/>
  <c r="AJ576" i="3"/>
  <c r="AK576" i="3"/>
  <c r="AI761" i="3"/>
  <c r="AJ761" i="3"/>
  <c r="AK761" i="3"/>
  <c r="AI662" i="3"/>
  <c r="AJ662" i="3"/>
  <c r="AK662" i="3"/>
  <c r="BV111" i="3"/>
  <c r="BW111" i="3"/>
  <c r="BV105" i="3"/>
  <c r="BW105" i="3"/>
  <c r="BB489" i="3"/>
  <c r="BC489" i="3"/>
  <c r="BD489" i="3"/>
  <c r="BB610" i="3"/>
  <c r="BC610" i="3"/>
  <c r="BD610" i="3"/>
  <c r="BB806" i="3"/>
  <c r="BA806" i="3"/>
  <c r="BC806" i="3"/>
  <c r="BD806" i="3"/>
  <c r="AI522" i="3"/>
  <c r="AJ522" i="3"/>
  <c r="AK522" i="3"/>
  <c r="AI861" i="3"/>
  <c r="AJ861" i="3"/>
  <c r="AK861" i="3"/>
  <c r="BC112" i="3"/>
  <c r="BA112" i="3"/>
  <c r="BB112" i="3"/>
  <c r="BD112" i="3"/>
  <c r="BB426" i="3"/>
  <c r="BC426" i="3"/>
  <c r="BD426" i="3"/>
  <c r="BB116" i="3"/>
  <c r="BA116" i="3"/>
  <c r="BC116" i="3"/>
  <c r="BD116" i="3"/>
  <c r="BB407" i="3"/>
  <c r="BA407" i="3"/>
  <c r="BC407" i="3"/>
  <c r="BD407" i="3"/>
  <c r="BB79" i="3"/>
  <c r="BA79" i="3"/>
  <c r="BC79" i="3"/>
  <c r="BD79" i="3"/>
  <c r="BC389" i="3"/>
  <c r="BB389" i="3"/>
  <c r="BA389" i="3"/>
  <c r="BD389" i="3"/>
  <c r="BC662" i="3"/>
  <c r="BB662" i="3"/>
  <c r="BD662" i="3"/>
  <c r="BB331" i="3"/>
  <c r="BC331" i="3"/>
  <c r="BD331" i="3"/>
  <c r="BB763" i="3"/>
  <c r="BC763" i="3"/>
  <c r="BD763" i="3"/>
  <c r="CN118" i="3"/>
  <c r="CM118" i="3"/>
  <c r="CL118" i="3"/>
  <c r="CJ118" i="3"/>
  <c r="BB799" i="3"/>
  <c r="BC799" i="3"/>
  <c r="BD799" i="3"/>
  <c r="AJ205" i="3"/>
  <c r="AI205" i="3"/>
  <c r="AK205" i="3"/>
  <c r="AI253" i="3"/>
  <c r="AJ253" i="3"/>
  <c r="AK253" i="3"/>
  <c r="AI322" i="3"/>
  <c r="AJ322" i="3"/>
  <c r="AK322" i="3"/>
  <c r="AI354" i="3"/>
  <c r="AJ354" i="3"/>
  <c r="AK354" i="3"/>
  <c r="AJ681" i="3"/>
  <c r="AI681" i="3"/>
  <c r="AK681" i="3"/>
  <c r="AI551" i="3"/>
  <c r="AJ551" i="3"/>
  <c r="AK551" i="3"/>
  <c r="BB425" i="3"/>
  <c r="BC425" i="3"/>
  <c r="BD425" i="3"/>
  <c r="BB715" i="3"/>
  <c r="BC715" i="3"/>
  <c r="BD715" i="3"/>
  <c r="BB885" i="3"/>
  <c r="BC885" i="3"/>
  <c r="BD885" i="3"/>
  <c r="BC213" i="3"/>
  <c r="BB213" i="3"/>
  <c r="BA213" i="3"/>
  <c r="BD213" i="3"/>
  <c r="BB135" i="3"/>
  <c r="BC135" i="3"/>
  <c r="BD135" i="3"/>
  <c r="BB63" i="3"/>
  <c r="BA63" i="3"/>
  <c r="BC63" i="3"/>
  <c r="BD63" i="3"/>
  <c r="BB68" i="3"/>
  <c r="BC68" i="3"/>
  <c r="BD68" i="3"/>
  <c r="BB143" i="3"/>
  <c r="BA143" i="3"/>
  <c r="BC143" i="3"/>
  <c r="BD143" i="3"/>
  <c r="BB414" i="3"/>
  <c r="BC414" i="3"/>
  <c r="BD414" i="3"/>
  <c r="BB565" i="3"/>
  <c r="BC565" i="3"/>
  <c r="BD565" i="3"/>
  <c r="BB363" i="3"/>
  <c r="BC363" i="3"/>
  <c r="BD363" i="3"/>
  <c r="BB860" i="3"/>
  <c r="BA860" i="3"/>
  <c r="BC860" i="3"/>
  <c r="BD860" i="3"/>
  <c r="BB535" i="3"/>
  <c r="BA535" i="3"/>
  <c r="BC535" i="3"/>
  <c r="BD535" i="3"/>
  <c r="BC784" i="3"/>
  <c r="BB784" i="3"/>
  <c r="BD784" i="3"/>
  <c r="CM96" i="3"/>
  <c r="CN96" i="3"/>
  <c r="AI51" i="3"/>
  <c r="AJ51" i="3"/>
  <c r="AK51" i="3"/>
  <c r="AJ144" i="3"/>
  <c r="AI144" i="3"/>
  <c r="AK144" i="3"/>
  <c r="AJ224" i="3"/>
  <c r="AI224" i="3"/>
  <c r="AK224" i="3"/>
  <c r="AJ366" i="3"/>
  <c r="AI366" i="3"/>
  <c r="AK366" i="3"/>
  <c r="AJ418" i="3"/>
  <c r="AI418" i="3"/>
  <c r="AK418" i="3"/>
  <c r="AI674" i="3"/>
  <c r="AJ674" i="3"/>
  <c r="AK674" i="3"/>
  <c r="AI747" i="3"/>
  <c r="AJ747" i="3"/>
  <c r="AK747" i="3"/>
  <c r="AI784" i="3"/>
  <c r="AJ784" i="3"/>
  <c r="AK784" i="3"/>
  <c r="AI786" i="3"/>
  <c r="AJ786" i="3"/>
  <c r="AK786" i="3"/>
  <c r="BW96" i="3"/>
  <c r="BV96" i="3"/>
  <c r="AI660" i="3"/>
  <c r="AJ660" i="3"/>
  <c r="AK660" i="3"/>
  <c r="BW84" i="3"/>
  <c r="BV84" i="3"/>
  <c r="BB281" i="3"/>
  <c r="BA281" i="3"/>
  <c r="BC281" i="3"/>
  <c r="BD281" i="3"/>
  <c r="BC678" i="3"/>
  <c r="BB678" i="3"/>
  <c r="BD678" i="3"/>
  <c r="BB738" i="3"/>
  <c r="BC738" i="3"/>
  <c r="BD738" i="3"/>
  <c r="BC753" i="3"/>
  <c r="BB753" i="3"/>
  <c r="BD753" i="3"/>
  <c r="BB767" i="3"/>
  <c r="BC767" i="3"/>
  <c r="BD767" i="3"/>
  <c r="BC792" i="3"/>
  <c r="BA792" i="3"/>
  <c r="BB792" i="3"/>
  <c r="BD792" i="3"/>
  <c r="CM47" i="3"/>
  <c r="CN47" i="3"/>
  <c r="AI813" i="3"/>
  <c r="AJ813" i="3"/>
  <c r="AK813" i="3"/>
  <c r="BC32" i="3"/>
  <c r="BB32" i="3"/>
  <c r="BA32" i="3"/>
  <c r="BD32" i="3"/>
  <c r="AI584" i="3"/>
  <c r="AJ584" i="3"/>
  <c r="AK584" i="3"/>
  <c r="BB550" i="3"/>
  <c r="BA550" i="3"/>
  <c r="BC550" i="3"/>
  <c r="BD550" i="3"/>
  <c r="BB398" i="3"/>
  <c r="BA398" i="3"/>
  <c r="BC398" i="3"/>
  <c r="BD398" i="3"/>
  <c r="BB815" i="3"/>
  <c r="BC815" i="3"/>
  <c r="BD815" i="3"/>
  <c r="AI124" i="3"/>
  <c r="AJ124" i="3"/>
  <c r="AK124" i="3"/>
  <c r="AI759" i="3"/>
  <c r="AJ759" i="3"/>
  <c r="AK759" i="3"/>
  <c r="BV58" i="3"/>
  <c r="BW58" i="3"/>
  <c r="AI812" i="3"/>
  <c r="AJ812" i="3"/>
  <c r="AK812" i="3"/>
  <c r="BC456" i="3"/>
  <c r="BB456" i="3"/>
  <c r="BD456" i="3"/>
  <c r="BB560" i="3"/>
  <c r="BA560" i="3"/>
  <c r="BC560" i="3"/>
  <c r="BD560" i="3"/>
  <c r="BC553" i="3"/>
  <c r="BB553" i="3"/>
  <c r="BD553" i="3"/>
  <c r="BB644" i="3"/>
  <c r="BA644" i="3"/>
  <c r="BC644" i="3"/>
  <c r="BD644" i="3"/>
  <c r="AJ460" i="3"/>
  <c r="AI460" i="3"/>
  <c r="AK460" i="3"/>
  <c r="AI848" i="3"/>
  <c r="AJ848" i="3"/>
  <c r="AK848" i="3"/>
  <c r="BC486" i="3"/>
  <c r="BB486" i="3"/>
  <c r="BA486" i="3"/>
  <c r="BD486" i="3"/>
  <c r="BV56" i="3"/>
  <c r="BW56" i="3"/>
  <c r="BB795" i="3"/>
  <c r="BC795" i="3"/>
  <c r="BD795" i="3"/>
  <c r="AI692" i="3"/>
  <c r="AJ692" i="3"/>
  <c r="AK692" i="3"/>
  <c r="BC88" i="3"/>
  <c r="BB88" i="3"/>
  <c r="BD88" i="3"/>
  <c r="CM90" i="3"/>
  <c r="CN90" i="3"/>
  <c r="AI756" i="3"/>
  <c r="AJ756" i="3"/>
  <c r="AK756" i="3"/>
  <c r="BB329" i="3"/>
  <c r="BA329" i="3"/>
  <c r="BC329" i="3"/>
  <c r="BD329" i="3"/>
  <c r="BB744" i="3"/>
  <c r="BC744" i="3"/>
  <c r="BD744" i="3"/>
  <c r="AI249" i="3"/>
  <c r="AJ249" i="3"/>
  <c r="AK249" i="3"/>
  <c r="AI645" i="3"/>
  <c r="AJ645" i="3"/>
  <c r="AK645" i="3"/>
  <c r="AI774" i="3"/>
  <c r="AJ774" i="3"/>
  <c r="AK774" i="3"/>
  <c r="BB361" i="3"/>
  <c r="BC361" i="3"/>
  <c r="BD361" i="3"/>
  <c r="BB551" i="3"/>
  <c r="BC551" i="3"/>
  <c r="BD551" i="3"/>
  <c r="AI130" i="3"/>
  <c r="AJ130" i="3"/>
  <c r="AK130" i="3"/>
  <c r="AI605" i="3"/>
  <c r="AJ605" i="3"/>
  <c r="AK605" i="3"/>
  <c r="BC40" i="3"/>
  <c r="BB40" i="3"/>
  <c r="BA40" i="3"/>
  <c r="BD40" i="3"/>
  <c r="BB325" i="3"/>
  <c r="BC325" i="3"/>
  <c r="BD325" i="3"/>
  <c r="BC208" i="3"/>
  <c r="BB208" i="3"/>
  <c r="BA208" i="3"/>
  <c r="BD208" i="3"/>
  <c r="BB613" i="3"/>
  <c r="BA613" i="3"/>
  <c r="BC613" i="3"/>
  <c r="BD613" i="3"/>
  <c r="BB507" i="3"/>
  <c r="BA507" i="3"/>
  <c r="BC507" i="3"/>
  <c r="BD507" i="3"/>
  <c r="BC601" i="3"/>
  <c r="BB601" i="3"/>
  <c r="BD601" i="3"/>
  <c r="BB797" i="3"/>
  <c r="BC797" i="3"/>
  <c r="BD797" i="3"/>
  <c r="BC785" i="3"/>
  <c r="BB785" i="3"/>
  <c r="BD785" i="3"/>
  <c r="BC832" i="3"/>
  <c r="BB832" i="3"/>
  <c r="BA832" i="3"/>
  <c r="BD832" i="3"/>
  <c r="BB823" i="3"/>
  <c r="BC823" i="3"/>
  <c r="BD823" i="3"/>
  <c r="AJ505" i="3"/>
  <c r="AI505" i="3"/>
  <c r="AK505" i="3"/>
  <c r="AI727" i="3"/>
  <c r="AJ727" i="3"/>
  <c r="AK727" i="3"/>
  <c r="AI712" i="3"/>
  <c r="AJ712" i="3"/>
  <c r="AK712" i="3"/>
  <c r="BW67" i="3"/>
  <c r="BV67" i="3"/>
  <c r="BB495" i="3"/>
  <c r="BC495" i="3"/>
  <c r="BD495" i="3"/>
  <c r="AI241" i="3"/>
  <c r="AJ241" i="3"/>
  <c r="AK241" i="3"/>
  <c r="BC256" i="3"/>
  <c r="BB256" i="3"/>
  <c r="BD256" i="3"/>
  <c r="BC840" i="3"/>
  <c r="BB840" i="3"/>
  <c r="BD840" i="3"/>
  <c r="BB855" i="3"/>
  <c r="BC855" i="3"/>
  <c r="BD855" i="3"/>
  <c r="AI36" i="3"/>
  <c r="AJ36" i="3"/>
  <c r="AK36" i="3"/>
  <c r="AI442" i="3"/>
  <c r="AJ442" i="3"/>
  <c r="AK442" i="3"/>
  <c r="AI287" i="3"/>
  <c r="AJ287" i="3"/>
  <c r="AK287" i="3"/>
  <c r="BC59" i="3"/>
  <c r="BB59" i="3"/>
  <c r="BD59" i="3"/>
  <c r="BB415" i="3"/>
  <c r="BC415" i="3"/>
  <c r="BD415" i="3"/>
  <c r="BB108" i="3"/>
  <c r="BA108" i="3"/>
  <c r="BC108" i="3"/>
  <c r="BD108" i="3"/>
  <c r="BB525" i="3"/>
  <c r="BC525" i="3"/>
  <c r="BD525" i="3"/>
  <c r="BC617" i="3"/>
  <c r="BA617" i="3"/>
  <c r="BB617" i="3"/>
  <c r="BD617" i="3"/>
  <c r="BB751" i="3"/>
  <c r="BC751" i="3"/>
  <c r="BD751" i="3"/>
  <c r="CM14" i="3"/>
  <c r="CL14" i="3"/>
  <c r="CJ14" i="3"/>
  <c r="CN14" i="3"/>
  <c r="BB515" i="3"/>
  <c r="BC515" i="3"/>
  <c r="BD515" i="3"/>
  <c r="AI67" i="3"/>
  <c r="AJ67" i="3"/>
  <c r="AK67" i="3"/>
  <c r="AI111" i="3"/>
  <c r="AJ111" i="3"/>
  <c r="AK111" i="3"/>
  <c r="AI255" i="3"/>
  <c r="AJ255" i="3"/>
  <c r="AK255" i="3"/>
  <c r="AI356" i="3"/>
  <c r="AJ356" i="3"/>
  <c r="AK356" i="3"/>
  <c r="AI457" i="3"/>
  <c r="AJ457" i="3"/>
  <c r="AK457" i="3"/>
  <c r="AI571" i="3"/>
  <c r="AJ571" i="3"/>
  <c r="AK571" i="3"/>
  <c r="AI349" i="3"/>
  <c r="AJ349" i="3"/>
  <c r="AK349" i="3"/>
  <c r="AJ559" i="3"/>
  <c r="AI559" i="3"/>
  <c r="AK559" i="3"/>
  <c r="BV69" i="3"/>
  <c r="BW69" i="3"/>
  <c r="BV122" i="3"/>
  <c r="BW122" i="3"/>
  <c r="BB146" i="3"/>
  <c r="BC146" i="3"/>
  <c r="BD146" i="3"/>
  <c r="BB573" i="3"/>
  <c r="BC573" i="3"/>
  <c r="BD573" i="3"/>
  <c r="BB510" i="3"/>
  <c r="BC510" i="3"/>
  <c r="BD510" i="3"/>
  <c r="AJ98" i="3"/>
  <c r="AI98" i="3"/>
  <c r="AK98" i="3"/>
  <c r="CM76" i="3"/>
  <c r="CN76" i="3"/>
  <c r="BW51" i="3"/>
  <c r="BV51" i="3"/>
  <c r="BB698" i="3"/>
  <c r="BA698" i="3"/>
  <c r="BC698" i="3"/>
  <c r="BD698" i="3"/>
  <c r="AI560" i="3"/>
  <c r="AJ560" i="3"/>
  <c r="AK560" i="3"/>
  <c r="BC232" i="3"/>
  <c r="BB232" i="3"/>
  <c r="BD232" i="3"/>
  <c r="AI432" i="3"/>
  <c r="AJ432" i="3"/>
  <c r="AK432" i="3"/>
  <c r="AI592" i="3"/>
  <c r="AJ592" i="3"/>
  <c r="AK592" i="3"/>
  <c r="BC261" i="3"/>
  <c r="BA261" i="3"/>
  <c r="BB261" i="3"/>
  <c r="BD261" i="3"/>
  <c r="AI855" i="3"/>
  <c r="AJ855" i="3"/>
  <c r="AK855" i="3"/>
  <c r="CN113" i="3"/>
  <c r="CM113" i="3"/>
  <c r="BC304" i="3"/>
  <c r="BB304" i="3"/>
  <c r="BD304" i="3"/>
  <c r="AJ159" i="3"/>
  <c r="AI159" i="3"/>
  <c r="AK159" i="3"/>
  <c r="AI520" i="3"/>
  <c r="AJ520" i="3"/>
  <c r="AK520" i="3"/>
  <c r="BB282" i="3"/>
  <c r="BC282" i="3"/>
  <c r="BD282" i="3"/>
  <c r="AJ495" i="3"/>
  <c r="AI495" i="3"/>
  <c r="AK495" i="3"/>
  <c r="AI561" i="3"/>
  <c r="AJ561" i="3"/>
  <c r="AK561" i="3"/>
  <c r="BW43" i="3"/>
  <c r="BV43" i="3"/>
  <c r="BB447" i="3"/>
  <c r="BA447" i="3"/>
  <c r="BC447" i="3"/>
  <c r="BD447" i="3"/>
  <c r="AI269" i="3"/>
  <c r="AJ269" i="3"/>
  <c r="AK269" i="3"/>
  <c r="AI730" i="3"/>
  <c r="AJ730" i="3"/>
  <c r="AK730" i="3"/>
  <c r="BC285" i="3"/>
  <c r="BB285" i="3"/>
  <c r="BA285" i="3"/>
  <c r="BD285" i="3"/>
  <c r="BB412" i="3"/>
  <c r="BC412" i="3"/>
  <c r="BD412" i="3"/>
  <c r="AI647" i="3"/>
  <c r="AJ647" i="3"/>
  <c r="AK647" i="3"/>
  <c r="BV16" i="3"/>
  <c r="BW16" i="3"/>
  <c r="BB530" i="3"/>
  <c r="BA530" i="3"/>
  <c r="BC530" i="3"/>
  <c r="BD530" i="3"/>
  <c r="AI283" i="3"/>
  <c r="AJ283" i="3"/>
  <c r="AK283" i="3"/>
  <c r="AI488" i="3"/>
  <c r="AJ488" i="3"/>
  <c r="AK488" i="3"/>
  <c r="AI818" i="3"/>
  <c r="AJ818" i="3"/>
  <c r="AK818" i="3"/>
  <c r="AJ363" i="3"/>
  <c r="AI363" i="3"/>
  <c r="AK363" i="3"/>
  <c r="BV37" i="3"/>
  <c r="BW37" i="3"/>
  <c r="AJ542" i="3"/>
  <c r="AI542" i="3"/>
  <c r="AK542" i="3"/>
  <c r="BB100" i="3"/>
  <c r="BC100" i="3"/>
  <c r="BD100" i="3"/>
  <c r="BB789" i="3"/>
  <c r="BA789" i="3"/>
  <c r="BC789" i="3"/>
  <c r="BD789" i="3"/>
  <c r="AI93" i="3"/>
  <c r="AJ93" i="3"/>
  <c r="AK93" i="3"/>
  <c r="AI789" i="3"/>
  <c r="AJ789" i="3"/>
  <c r="AK789" i="3"/>
  <c r="AJ406" i="3"/>
  <c r="AI406" i="3"/>
  <c r="AK406" i="3"/>
  <c r="BB313" i="3"/>
  <c r="BC313" i="3"/>
  <c r="BD313" i="3"/>
  <c r="BC537" i="3"/>
  <c r="BB537" i="3"/>
  <c r="BA537" i="3"/>
  <c r="BD537" i="3"/>
  <c r="AI86" i="3"/>
  <c r="AJ86" i="3"/>
  <c r="AK86" i="3"/>
  <c r="AJ489" i="3"/>
  <c r="AI489" i="3"/>
  <c r="AK489" i="3"/>
  <c r="AI760" i="3"/>
  <c r="AJ760" i="3"/>
  <c r="AK760" i="3"/>
  <c r="AI714" i="3"/>
  <c r="AJ714" i="3"/>
  <c r="AK714" i="3"/>
  <c r="AI653" i="3"/>
  <c r="AJ653" i="3"/>
  <c r="AK653" i="3"/>
  <c r="BC776" i="3"/>
  <c r="BA776" i="3"/>
  <c r="BB776" i="3"/>
  <c r="BD776" i="3"/>
  <c r="AJ458" i="3"/>
  <c r="AI458" i="3"/>
  <c r="AK458" i="3"/>
  <c r="BC469" i="3"/>
  <c r="BB469" i="3"/>
  <c r="BD469" i="3"/>
  <c r="AI733" i="3"/>
  <c r="AJ733" i="3"/>
  <c r="AK733" i="3"/>
  <c r="BB771" i="3"/>
  <c r="BA771" i="3"/>
  <c r="BC771" i="3"/>
  <c r="BD771" i="3"/>
  <c r="AI292" i="3"/>
  <c r="AJ292" i="3"/>
  <c r="AK292" i="3"/>
  <c r="AI827" i="3"/>
  <c r="AJ827" i="3"/>
  <c r="AK827" i="3"/>
  <c r="CN2" i="3"/>
  <c r="CM2" i="3"/>
  <c r="CL2" i="3"/>
  <c r="CJ2" i="3"/>
  <c r="AI271" i="3"/>
  <c r="AJ271" i="3"/>
  <c r="AK271" i="3"/>
  <c r="AI865" i="3"/>
  <c r="AJ865" i="3"/>
  <c r="AK865" i="3"/>
  <c r="AI670" i="3"/>
  <c r="AJ670" i="3"/>
  <c r="AK670" i="3"/>
  <c r="AI832" i="3"/>
  <c r="AJ832" i="3"/>
  <c r="AK832" i="3"/>
  <c r="BV23" i="3"/>
  <c r="BW23" i="3"/>
  <c r="AI820" i="3"/>
  <c r="AJ820" i="3"/>
  <c r="AK820" i="3"/>
  <c r="BB95" i="3"/>
  <c r="BA95" i="3"/>
  <c r="BC95" i="3"/>
  <c r="BD95" i="3"/>
  <c r="AI56" i="3"/>
  <c r="AJ56" i="3"/>
  <c r="AK56" i="3"/>
  <c r="AI436" i="3"/>
  <c r="AJ436" i="3"/>
  <c r="AK436" i="3"/>
  <c r="BB90" i="3"/>
  <c r="BC90" i="3"/>
  <c r="BD90" i="3"/>
  <c r="BB391" i="3"/>
  <c r="BC391" i="3"/>
  <c r="BD391" i="3"/>
  <c r="BC437" i="3"/>
  <c r="BB437" i="3"/>
  <c r="BD437" i="3"/>
  <c r="BB555" i="3"/>
  <c r="BD555" i="3"/>
  <c r="BC555" i="3"/>
  <c r="BA555" i="3"/>
  <c r="BB451" i="3"/>
  <c r="BA451" i="3"/>
  <c r="BC451" i="3"/>
  <c r="BD451" i="3"/>
  <c r="CM44" i="3"/>
  <c r="CN44" i="3"/>
  <c r="CM98" i="3"/>
  <c r="CL98" i="3"/>
  <c r="CJ98" i="3"/>
  <c r="CN98" i="3"/>
  <c r="BB783" i="3"/>
  <c r="BC783" i="3"/>
  <c r="BD783" i="3"/>
  <c r="AI28" i="3"/>
  <c r="AJ28" i="3"/>
  <c r="AK28" i="3"/>
  <c r="AI186" i="3"/>
  <c r="AJ186" i="3"/>
  <c r="AK186" i="3"/>
  <c r="AI393" i="3"/>
  <c r="AJ393" i="3"/>
  <c r="AK393" i="3"/>
  <c r="AI425" i="3"/>
  <c r="AJ425" i="3"/>
  <c r="AK425" i="3"/>
  <c r="AI350" i="3"/>
  <c r="AJ350" i="3"/>
  <c r="AK350" i="3"/>
  <c r="AI449" i="3"/>
  <c r="AJ449" i="3"/>
  <c r="AK449" i="3"/>
  <c r="AI263" i="3"/>
  <c r="AJ263" i="3"/>
  <c r="AK263" i="3"/>
  <c r="AJ690" i="3"/>
  <c r="AI690" i="3"/>
  <c r="AK690" i="3"/>
  <c r="AI725" i="3"/>
  <c r="AJ725" i="3"/>
  <c r="AK725" i="3"/>
  <c r="AI474" i="3"/>
  <c r="AJ474" i="3"/>
  <c r="AK474" i="3"/>
  <c r="AI614" i="3"/>
  <c r="AJ614" i="3"/>
  <c r="AK614" i="3"/>
  <c r="AI806" i="3"/>
  <c r="AJ806" i="3"/>
  <c r="AK806" i="3"/>
  <c r="BV45" i="3"/>
  <c r="BW45" i="3"/>
  <c r="AI502" i="3"/>
  <c r="AJ502" i="3"/>
  <c r="AK502" i="3"/>
  <c r="AI782" i="3"/>
  <c r="AJ782" i="3"/>
  <c r="AK782" i="3"/>
  <c r="BV78" i="3"/>
  <c r="BW78" i="3"/>
  <c r="BB276" i="3"/>
  <c r="BC276" i="3"/>
  <c r="BD276" i="3"/>
  <c r="BC264" i="3"/>
  <c r="BB264" i="3"/>
  <c r="BD264" i="3"/>
  <c r="BC742" i="3"/>
  <c r="BB742" i="3"/>
  <c r="BA742" i="3"/>
  <c r="BD742" i="3"/>
  <c r="BB395" i="3"/>
  <c r="BC395" i="3"/>
  <c r="BD395" i="3"/>
  <c r="BB835" i="3"/>
  <c r="BA835" i="3"/>
  <c r="BC835" i="3"/>
  <c r="BD835" i="3"/>
  <c r="CM67" i="3"/>
  <c r="CL67" i="3"/>
  <c r="CJ67" i="3"/>
  <c r="CN67" i="3"/>
  <c r="AI178" i="3"/>
  <c r="AJ178" i="3"/>
  <c r="AK178" i="3"/>
  <c r="BC104" i="3"/>
  <c r="BB104" i="3"/>
  <c r="BD104" i="3"/>
  <c r="BB225" i="3"/>
  <c r="BC225" i="3"/>
  <c r="BD225" i="3"/>
  <c r="BB322" i="3"/>
  <c r="BA322" i="3"/>
  <c r="BC322" i="3"/>
  <c r="BD322" i="3"/>
  <c r="BB399" i="3"/>
  <c r="BC399" i="3"/>
  <c r="BD399" i="3"/>
  <c r="BC67" i="3"/>
  <c r="BB67" i="3"/>
  <c r="BA67" i="3"/>
  <c r="BD67" i="3"/>
  <c r="BC381" i="3"/>
  <c r="BB381" i="3"/>
  <c r="BA381" i="3"/>
  <c r="BD381" i="3"/>
  <c r="BB590" i="3"/>
  <c r="BA590" i="3"/>
  <c r="BC590" i="3"/>
  <c r="BD590" i="3"/>
  <c r="BB755" i="3"/>
  <c r="BA755" i="3"/>
  <c r="BC755" i="3"/>
  <c r="BD755" i="3"/>
  <c r="BC665" i="3"/>
  <c r="BB665" i="3"/>
  <c r="BD665" i="3"/>
  <c r="CM107" i="3"/>
  <c r="CL107" i="3"/>
  <c r="CJ107" i="3"/>
  <c r="CN107" i="3"/>
  <c r="CN25" i="3"/>
  <c r="CM25" i="3"/>
  <c r="BB886" i="3"/>
  <c r="BA886" i="3"/>
  <c r="BC886" i="3"/>
  <c r="BD886" i="3"/>
  <c r="AI32" i="3"/>
  <c r="AJ32" i="3"/>
  <c r="AK32" i="3"/>
  <c r="AI156" i="3"/>
  <c r="AJ156" i="3"/>
  <c r="AK156" i="3"/>
  <c r="AI204" i="3"/>
  <c r="AJ204" i="3"/>
  <c r="AK204" i="3"/>
  <c r="AI427" i="3"/>
  <c r="AJ427" i="3"/>
  <c r="AK427" i="3"/>
  <c r="AI336" i="3"/>
  <c r="AJ336" i="3"/>
  <c r="AK336" i="3"/>
  <c r="AJ400" i="3"/>
  <c r="AI400" i="3"/>
  <c r="AK400" i="3"/>
  <c r="AI358" i="3"/>
  <c r="AJ358" i="3"/>
  <c r="AK358" i="3"/>
  <c r="AI294" i="3"/>
  <c r="AJ294" i="3"/>
  <c r="AK294" i="3"/>
  <c r="AJ887" i="3"/>
  <c r="AI887" i="3"/>
  <c r="AK887" i="3"/>
  <c r="AI634" i="3"/>
  <c r="AJ634" i="3"/>
  <c r="AK634" i="3"/>
  <c r="AI728" i="3"/>
  <c r="AJ728" i="3"/>
  <c r="AK728" i="3"/>
  <c r="BW80" i="3"/>
  <c r="BV80" i="3"/>
  <c r="BV103" i="3"/>
  <c r="BW103" i="3"/>
  <c r="BV117" i="3"/>
  <c r="BW117" i="3"/>
  <c r="BV106" i="3"/>
  <c r="BW106" i="3"/>
  <c r="CN66" i="3"/>
  <c r="CM66" i="3"/>
  <c r="AI453" i="3"/>
  <c r="AJ453" i="3"/>
  <c r="AK453" i="3"/>
  <c r="BB28" i="3"/>
  <c r="BC28" i="3"/>
  <c r="BD28" i="3"/>
  <c r="BC296" i="3"/>
  <c r="BB296" i="3"/>
  <c r="BD296" i="3"/>
  <c r="BB342" i="3"/>
  <c r="BC342" i="3"/>
  <c r="BD342" i="3"/>
  <c r="BB198" i="3"/>
  <c r="BC198" i="3"/>
  <c r="BD198" i="3"/>
  <c r="BC673" i="3"/>
  <c r="BB673" i="3"/>
  <c r="BD673" i="3"/>
  <c r="BB735" i="3"/>
  <c r="BA735" i="3"/>
  <c r="BC735" i="3"/>
  <c r="BD735" i="3"/>
  <c r="BB814" i="3"/>
  <c r="BA814" i="3"/>
  <c r="BC814" i="3"/>
  <c r="BD814" i="3"/>
  <c r="AI601" i="3"/>
  <c r="AJ601" i="3"/>
  <c r="AK601" i="3"/>
  <c r="AI518" i="3"/>
  <c r="AJ518" i="3"/>
  <c r="AK518" i="3"/>
  <c r="AI777" i="3"/>
  <c r="AJ777" i="3"/>
  <c r="AK777" i="3"/>
  <c r="BV47" i="3"/>
  <c r="BW47" i="3"/>
  <c r="BW75" i="3"/>
  <c r="BV75" i="3"/>
  <c r="AJ462" i="3"/>
  <c r="AI462" i="3"/>
  <c r="AK462" i="3"/>
  <c r="AI648" i="3"/>
  <c r="AJ648" i="3"/>
  <c r="AK648" i="3"/>
  <c r="AI666" i="3"/>
  <c r="AJ666" i="3"/>
  <c r="AK666" i="3"/>
  <c r="BB50" i="3"/>
  <c r="BC50" i="3"/>
  <c r="BD50" i="3"/>
  <c r="BB44" i="3"/>
  <c r="BA44" i="3"/>
  <c r="BC44" i="3"/>
  <c r="BD44" i="3"/>
  <c r="BC277" i="3"/>
  <c r="BB277" i="3"/>
  <c r="BD277" i="3"/>
  <c r="BB231" i="3"/>
  <c r="BA231" i="3"/>
  <c r="BC231" i="3"/>
  <c r="BD231" i="3"/>
  <c r="BB279" i="3"/>
  <c r="BC279" i="3"/>
  <c r="BD279" i="3"/>
  <c r="BC481" i="3"/>
  <c r="BB481" i="3"/>
  <c r="BD481" i="3"/>
  <c r="BB251" i="3"/>
  <c r="BC251" i="3"/>
  <c r="BD251" i="3"/>
  <c r="BB247" i="3"/>
  <c r="BC247" i="3"/>
  <c r="BD247" i="3"/>
  <c r="BB230" i="3"/>
  <c r="BC230" i="3"/>
  <c r="BD230" i="3"/>
  <c r="BB707" i="3"/>
  <c r="BA707" i="3"/>
  <c r="BC707" i="3"/>
  <c r="BD707" i="3"/>
  <c r="BB254" i="3"/>
  <c r="BA254" i="3"/>
  <c r="BC254" i="3"/>
  <c r="BD254" i="3"/>
  <c r="BB813" i="3"/>
  <c r="BA813" i="3"/>
  <c r="BC813" i="3"/>
  <c r="BD813" i="3"/>
  <c r="CM37" i="3"/>
  <c r="CN37" i="3"/>
  <c r="BB801" i="3"/>
  <c r="BA801" i="3"/>
  <c r="BC801" i="3"/>
  <c r="BD801" i="3"/>
  <c r="AI40" i="3"/>
  <c r="AJ40" i="3"/>
  <c r="AK40" i="3"/>
  <c r="AJ477" i="3"/>
  <c r="AI477" i="3"/>
  <c r="AK477" i="3"/>
  <c r="AJ414" i="3"/>
  <c r="AI414" i="3"/>
  <c r="AK414" i="3"/>
  <c r="AI850" i="3"/>
  <c r="AJ850" i="3"/>
  <c r="AK850" i="3"/>
  <c r="BV55" i="3"/>
  <c r="BW55" i="3"/>
  <c r="BB423" i="3"/>
  <c r="BA423" i="3"/>
  <c r="BD423" i="3"/>
  <c r="BC423" i="3"/>
  <c r="BC341" i="3"/>
  <c r="BB341" i="3"/>
  <c r="BD341" i="3"/>
  <c r="BB701" i="3"/>
  <c r="BC701" i="3"/>
  <c r="BD701" i="3"/>
  <c r="BC856" i="3"/>
  <c r="BB856" i="3"/>
  <c r="BD856" i="3"/>
  <c r="AI66" i="3"/>
  <c r="AJ66" i="3"/>
  <c r="AK66" i="3"/>
  <c r="AI701" i="3"/>
  <c r="AJ701" i="3"/>
  <c r="AK701" i="3"/>
  <c r="BV92" i="3"/>
  <c r="BW92" i="3"/>
  <c r="AI323" i="3"/>
  <c r="AJ323" i="3"/>
  <c r="AK323" i="3"/>
  <c r="BB478" i="3"/>
  <c r="BA478" i="3"/>
  <c r="BC478" i="3"/>
  <c r="BD478" i="3"/>
  <c r="AI740" i="3"/>
  <c r="AJ740" i="3"/>
  <c r="AK740" i="3"/>
  <c r="AJ536" i="3"/>
  <c r="AI536" i="3"/>
  <c r="AK536" i="3"/>
  <c r="BB574" i="3"/>
  <c r="BC574" i="3"/>
  <c r="BD574" i="3"/>
  <c r="AI260" i="3"/>
  <c r="AJ260" i="3"/>
  <c r="AK260" i="3"/>
  <c r="BB209" i="3"/>
  <c r="BC209" i="3"/>
  <c r="BD209" i="3"/>
  <c r="BB706" i="3"/>
  <c r="BA706" i="3"/>
  <c r="BC706" i="3"/>
  <c r="BD706" i="3"/>
  <c r="CM35" i="3"/>
  <c r="CL35" i="3"/>
  <c r="CJ35" i="3"/>
  <c r="CN35" i="3"/>
  <c r="AI409" i="3"/>
  <c r="AJ409" i="3"/>
  <c r="AK409" i="3"/>
  <c r="AI677" i="3"/>
  <c r="AJ677" i="3"/>
  <c r="AK677" i="3"/>
  <c r="AI694" i="3"/>
  <c r="AJ694" i="3"/>
  <c r="AK694" i="3"/>
  <c r="BB778" i="3"/>
  <c r="BA778" i="3"/>
  <c r="BC778" i="3"/>
  <c r="BD778" i="3"/>
  <c r="AI854" i="3"/>
  <c r="AJ854" i="3"/>
  <c r="AK854" i="3"/>
  <c r="BB354" i="3"/>
  <c r="BA354" i="3"/>
  <c r="BC354" i="3"/>
  <c r="BD354" i="3"/>
  <c r="BB741" i="3"/>
  <c r="BC741" i="3"/>
  <c r="BD741" i="3"/>
  <c r="CM84" i="3"/>
  <c r="CN84" i="3"/>
  <c r="AI259" i="3"/>
  <c r="AJ259" i="3"/>
  <c r="AK259" i="3"/>
  <c r="AI566" i="3"/>
  <c r="AJ566" i="3"/>
  <c r="AK566" i="3"/>
  <c r="BV94" i="3"/>
  <c r="BW94" i="3"/>
  <c r="AJ557" i="3"/>
  <c r="AI557" i="3"/>
  <c r="AK557" i="3"/>
  <c r="AI298" i="3"/>
  <c r="AJ298" i="3"/>
  <c r="AK298" i="3"/>
  <c r="BC148" i="3"/>
  <c r="BB148" i="3"/>
  <c r="BA148" i="3"/>
  <c r="BD148" i="3"/>
  <c r="BB819" i="3"/>
  <c r="BC819" i="3"/>
  <c r="BD819" i="3"/>
  <c r="AI617" i="3"/>
  <c r="AJ617" i="3"/>
  <c r="AK617" i="3"/>
  <c r="BC464" i="3"/>
  <c r="BB464" i="3"/>
  <c r="BD464" i="3"/>
  <c r="CM101" i="3"/>
  <c r="CN101" i="3"/>
  <c r="AI651" i="3"/>
  <c r="AJ651" i="3"/>
  <c r="AK651" i="3"/>
  <c r="AI795" i="3"/>
  <c r="AJ795" i="3"/>
  <c r="AK795" i="3"/>
  <c r="BV119" i="3"/>
  <c r="BW119" i="3"/>
  <c r="BB422" i="3"/>
  <c r="BA422" i="3"/>
  <c r="BC422" i="3"/>
  <c r="BD422" i="3"/>
  <c r="AJ369" i="3"/>
  <c r="AI369" i="3"/>
  <c r="AK369" i="3"/>
  <c r="AI581" i="3"/>
  <c r="AJ581" i="3"/>
  <c r="AK581" i="3"/>
  <c r="AI838" i="3"/>
  <c r="AJ838" i="3"/>
  <c r="AK838" i="3"/>
  <c r="AI570" i="3"/>
  <c r="AJ570" i="3"/>
  <c r="AK570" i="3"/>
  <c r="AJ225" i="3"/>
  <c r="AI225" i="3"/>
  <c r="AK225" i="3"/>
  <c r="BB87" i="3"/>
  <c r="BC87" i="3"/>
  <c r="BD87" i="3"/>
  <c r="BB217" i="3"/>
  <c r="BC217" i="3"/>
  <c r="BA217" i="3"/>
  <c r="BD217" i="3"/>
  <c r="BC654" i="3"/>
  <c r="BB654" i="3"/>
  <c r="BA654" i="3"/>
  <c r="BD654" i="3"/>
  <c r="BB680" i="3"/>
  <c r="BA680" i="3"/>
  <c r="BC680" i="3"/>
  <c r="BD680" i="3"/>
  <c r="AJ530" i="3"/>
  <c r="AI530" i="3"/>
  <c r="AK530" i="3"/>
  <c r="BB534" i="3"/>
  <c r="BC534" i="3"/>
  <c r="BD534" i="3"/>
  <c r="BB476" i="3"/>
  <c r="BA476" i="3"/>
  <c r="BC476" i="3"/>
  <c r="BD476" i="3"/>
  <c r="BB869" i="3"/>
  <c r="BC869" i="3"/>
  <c r="BD869" i="3"/>
  <c r="AJ373" i="3"/>
  <c r="AI373" i="3"/>
  <c r="AK373" i="3"/>
  <c r="AJ532" i="3"/>
  <c r="AI532" i="3"/>
  <c r="AK532" i="3"/>
  <c r="BV62" i="3"/>
  <c r="BW62" i="3"/>
  <c r="BB490" i="3"/>
  <c r="BC490" i="3"/>
  <c r="BD490" i="3"/>
  <c r="AI192" i="3"/>
  <c r="AJ192" i="3"/>
  <c r="AK192" i="3"/>
  <c r="AI293" i="3"/>
  <c r="AJ293" i="3"/>
  <c r="AK293" i="3"/>
  <c r="AI572" i="3"/>
  <c r="AJ572" i="3"/>
  <c r="AK572" i="3"/>
  <c r="BV50" i="3"/>
  <c r="BW50" i="3"/>
  <c r="AI702" i="3"/>
  <c r="AJ702" i="3"/>
  <c r="AK702" i="3"/>
  <c r="AI770" i="3"/>
  <c r="AJ770" i="3"/>
  <c r="AK770" i="3"/>
  <c r="BB781" i="3"/>
  <c r="BC781" i="3"/>
  <c r="BD781" i="3"/>
  <c r="AI470" i="3"/>
  <c r="AJ470" i="3"/>
  <c r="AK470" i="3"/>
  <c r="AI869" i="3"/>
  <c r="AJ869" i="3"/>
  <c r="AK869" i="3"/>
  <c r="AI310" i="3"/>
  <c r="AJ310" i="3"/>
  <c r="AK310" i="3"/>
  <c r="BB624" i="3"/>
  <c r="BC624" i="3"/>
  <c r="BD624" i="3"/>
  <c r="AI353" i="3"/>
  <c r="AJ353" i="3"/>
  <c r="AK353" i="3"/>
  <c r="BB408" i="3"/>
  <c r="BC408" i="3"/>
  <c r="BD408" i="3"/>
  <c r="BB700" i="3"/>
  <c r="BC700" i="3"/>
  <c r="BD700" i="3"/>
  <c r="AI63" i="3"/>
  <c r="AJ63" i="3"/>
  <c r="AK63" i="3"/>
  <c r="BV24" i="3"/>
  <c r="BW24" i="3"/>
  <c r="AJ511" i="3"/>
  <c r="AI511" i="3"/>
  <c r="AK511" i="3"/>
  <c r="BC205" i="3"/>
  <c r="BB205" i="3"/>
  <c r="BA205" i="3"/>
  <c r="BD205" i="3"/>
  <c r="BC406" i="3"/>
  <c r="BD406" i="3"/>
  <c r="BB406" i="3"/>
  <c r="CM23" i="3"/>
  <c r="CN23" i="3"/>
  <c r="AJ402" i="3"/>
  <c r="AI402" i="3"/>
  <c r="AK402" i="3"/>
  <c r="AI301" i="3"/>
  <c r="AJ301" i="3"/>
  <c r="AK301" i="3"/>
  <c r="CN105" i="3"/>
  <c r="CM105" i="3"/>
  <c r="CL105" i="3"/>
  <c r="CJ105" i="3"/>
  <c r="AI176" i="3"/>
  <c r="AJ176" i="3"/>
  <c r="AK176" i="3"/>
  <c r="BV11" i="3"/>
  <c r="BW11" i="3"/>
  <c r="AJ394" i="3"/>
  <c r="AI394" i="3"/>
  <c r="AK394" i="3"/>
  <c r="BB661" i="3"/>
  <c r="BA661" i="3"/>
  <c r="BC661" i="3"/>
  <c r="BD661" i="3"/>
  <c r="BB242" i="3"/>
  <c r="BA242" i="3"/>
  <c r="BC242" i="3"/>
  <c r="BD242" i="3"/>
  <c r="BC570" i="3"/>
  <c r="BB570" i="3"/>
  <c r="BA570" i="3"/>
  <c r="BD570" i="3"/>
  <c r="AI104" i="3"/>
  <c r="AJ104" i="3"/>
  <c r="AK104" i="3"/>
  <c r="AI302" i="3"/>
  <c r="AJ302" i="3"/>
  <c r="AK302" i="3"/>
  <c r="BC273" i="3"/>
  <c r="BB273" i="3"/>
  <c r="BA273" i="3"/>
  <c r="BD273" i="3"/>
  <c r="BB303" i="3"/>
  <c r="BA303" i="3"/>
  <c r="BC303" i="3"/>
  <c r="BD303" i="3"/>
  <c r="BB632" i="3"/>
  <c r="BC632" i="3"/>
  <c r="BD632" i="3"/>
  <c r="BB684" i="3"/>
  <c r="BC684" i="3"/>
  <c r="BD684" i="3"/>
  <c r="AI122" i="3"/>
  <c r="AJ122" i="3"/>
  <c r="AK122" i="3"/>
  <c r="AI268" i="3"/>
  <c r="AJ268" i="3"/>
  <c r="AK268" i="3"/>
  <c r="AI498" i="3"/>
  <c r="AJ498" i="3"/>
  <c r="AK498" i="3"/>
  <c r="AI693" i="3"/>
  <c r="AJ693" i="3"/>
  <c r="AK693" i="3"/>
  <c r="AI853" i="3"/>
  <c r="AJ853" i="3"/>
  <c r="AK853" i="3"/>
  <c r="AI321" i="3"/>
  <c r="AJ321" i="3"/>
  <c r="AK321" i="3"/>
  <c r="AI626" i="3"/>
  <c r="AJ626" i="3"/>
  <c r="AK626" i="3"/>
  <c r="BV90" i="3"/>
  <c r="BW90" i="3"/>
  <c r="AI745" i="3"/>
  <c r="AJ745" i="3"/>
  <c r="AK745" i="3"/>
  <c r="AI844" i="3"/>
  <c r="AJ844" i="3"/>
  <c r="AK844" i="3"/>
  <c r="BV61" i="3"/>
  <c r="BW61" i="3"/>
  <c r="AI242" i="3"/>
  <c r="AJ242" i="3"/>
  <c r="AK242" i="3"/>
  <c r="AI342" i="3"/>
  <c r="AJ342" i="3"/>
  <c r="AK342" i="3"/>
  <c r="AI270" i="3"/>
  <c r="AJ270" i="3"/>
  <c r="AK270" i="3"/>
  <c r="BB34" i="3"/>
  <c r="BA34" i="3"/>
  <c r="BC34" i="3"/>
  <c r="BD34" i="3"/>
  <c r="BC168" i="3"/>
  <c r="BB168" i="3"/>
  <c r="BA168" i="3"/>
  <c r="BD168" i="3"/>
  <c r="BC240" i="3"/>
  <c r="BB240" i="3"/>
  <c r="BA240" i="3"/>
  <c r="BD240" i="3"/>
  <c r="BB420" i="3"/>
  <c r="BA420" i="3"/>
  <c r="BC420" i="3"/>
  <c r="BD420" i="3"/>
  <c r="BB452" i="3"/>
  <c r="BA452" i="3"/>
  <c r="BC452" i="3"/>
  <c r="BD452" i="3"/>
  <c r="BB677" i="3"/>
  <c r="BC677" i="3"/>
  <c r="BD677" i="3"/>
  <c r="BB716" i="3"/>
  <c r="BC716" i="3"/>
  <c r="BD716" i="3"/>
  <c r="BB568" i="3"/>
  <c r="BC568" i="3"/>
  <c r="BD568" i="3"/>
  <c r="CN89" i="3"/>
  <c r="CM89" i="3"/>
  <c r="CL89" i="3"/>
  <c r="CJ89" i="3"/>
  <c r="CM64" i="3"/>
  <c r="CL64" i="3"/>
  <c r="CJ64" i="3"/>
  <c r="CN64" i="3"/>
  <c r="AI172" i="3"/>
  <c r="AJ172" i="3"/>
  <c r="AK172" i="3"/>
  <c r="AI252" i="3"/>
  <c r="AJ252" i="3"/>
  <c r="AK252" i="3"/>
  <c r="AI277" i="3"/>
  <c r="AJ277" i="3"/>
  <c r="AK277" i="3"/>
  <c r="AI360" i="3"/>
  <c r="AJ360" i="3"/>
  <c r="AK360" i="3"/>
  <c r="AI567" i="3"/>
  <c r="AJ567" i="3"/>
  <c r="AK567" i="3"/>
  <c r="AI663" i="3"/>
  <c r="AJ663" i="3"/>
  <c r="AK663" i="3"/>
  <c r="AI791" i="3"/>
  <c r="AJ791" i="3"/>
  <c r="AK791" i="3"/>
  <c r="AI776" i="3"/>
  <c r="AJ776" i="3"/>
  <c r="AK776" i="3"/>
  <c r="AI624" i="3"/>
  <c r="AJ624" i="3"/>
  <c r="AK624" i="3"/>
  <c r="BV54" i="3"/>
  <c r="BW54" i="3"/>
  <c r="BV68" i="3"/>
  <c r="BW68" i="3"/>
  <c r="AI413" i="3"/>
  <c r="AJ413" i="3"/>
  <c r="AK413" i="3"/>
  <c r="AI713" i="3"/>
  <c r="AJ713" i="3"/>
  <c r="AK713" i="3"/>
  <c r="AI846" i="3"/>
  <c r="AJ846" i="3"/>
  <c r="AK846" i="3"/>
  <c r="BV113" i="3"/>
  <c r="BW113" i="3"/>
  <c r="BB765" i="3"/>
  <c r="BC765" i="3"/>
  <c r="BD765" i="3"/>
  <c r="CN70" i="3"/>
  <c r="CM70" i="3"/>
  <c r="CL70" i="3"/>
  <c r="CJ70" i="3"/>
  <c r="BB411" i="3"/>
  <c r="BA411" i="3"/>
  <c r="BC411" i="3"/>
  <c r="BD411" i="3"/>
  <c r="AJ446" i="3"/>
  <c r="AI446" i="3"/>
  <c r="AK446" i="3"/>
  <c r="AI765" i="3"/>
  <c r="AJ765" i="3"/>
  <c r="AK765" i="3"/>
  <c r="BV12" i="3"/>
  <c r="BW12" i="3"/>
  <c r="BB266" i="3"/>
  <c r="BC266" i="3"/>
  <c r="BD266" i="3"/>
  <c r="BB343" i="3"/>
  <c r="BA343" i="3"/>
  <c r="BC343" i="3"/>
  <c r="BD343" i="3"/>
  <c r="BB323" i="3"/>
  <c r="BA323" i="3"/>
  <c r="BC323" i="3"/>
  <c r="BD323" i="3"/>
  <c r="BC453" i="3"/>
  <c r="BD453" i="3"/>
  <c r="BB453" i="3"/>
  <c r="BA453" i="3"/>
  <c r="BB598" i="3"/>
  <c r="BC598" i="3"/>
  <c r="BD598" i="3"/>
  <c r="BB749" i="3"/>
  <c r="BC749" i="3"/>
  <c r="BD749" i="3"/>
  <c r="BB588" i="3"/>
  <c r="BA588" i="3"/>
  <c r="BC588" i="3"/>
  <c r="BD588" i="3"/>
  <c r="BB340" i="3"/>
  <c r="BA340" i="3"/>
  <c r="BC340" i="3"/>
  <c r="BD340" i="3"/>
  <c r="CM54" i="3"/>
  <c r="CN54" i="3"/>
  <c r="CM29" i="3"/>
  <c r="CL29" i="3"/>
  <c r="CJ29" i="3"/>
  <c r="CN29" i="3"/>
  <c r="AI206" i="3"/>
  <c r="AJ206" i="3"/>
  <c r="AK206" i="3"/>
  <c r="AI254" i="3"/>
  <c r="AJ254" i="3"/>
  <c r="AK254" i="3"/>
  <c r="AJ389" i="3"/>
  <c r="AI389" i="3"/>
  <c r="AK389" i="3"/>
  <c r="AJ523" i="3"/>
  <c r="AI523" i="3"/>
  <c r="AK523" i="3"/>
  <c r="AJ649" i="3"/>
  <c r="AI649" i="3"/>
  <c r="AK649" i="3"/>
  <c r="BC218" i="3"/>
  <c r="BB218" i="3"/>
  <c r="BD218" i="3"/>
  <c r="CM13" i="3"/>
  <c r="CN13" i="3"/>
  <c r="BB695" i="3"/>
  <c r="BC695" i="3"/>
  <c r="BD695" i="3"/>
  <c r="BV77" i="3"/>
  <c r="BW77" i="3"/>
  <c r="BC93" i="3"/>
  <c r="BB93" i="3"/>
  <c r="BA93" i="3"/>
  <c r="BD93" i="3"/>
  <c r="BB434" i="3"/>
  <c r="BC434" i="3"/>
  <c r="BD434" i="3"/>
  <c r="BB596" i="3"/>
  <c r="BA596" i="3"/>
  <c r="BC596" i="3"/>
  <c r="BD596" i="3"/>
  <c r="BB877" i="3"/>
  <c r="BC877" i="3"/>
  <c r="BD877" i="3"/>
  <c r="CN41" i="3"/>
  <c r="CM41" i="3"/>
  <c r="BB620" i="3"/>
  <c r="BC620" i="3"/>
  <c r="BD620" i="3"/>
  <c r="AI35" i="3"/>
  <c r="AJ35" i="3"/>
  <c r="AK35" i="3"/>
  <c r="AJ191" i="3"/>
  <c r="AI191" i="3"/>
  <c r="AK191" i="3"/>
  <c r="AJ128" i="3"/>
  <c r="AI128" i="3"/>
  <c r="AK128" i="3"/>
  <c r="AJ208" i="3"/>
  <c r="AI208" i="3"/>
  <c r="AK208" i="3"/>
  <c r="AI399" i="3"/>
  <c r="AJ399" i="3"/>
  <c r="AK399" i="3"/>
  <c r="AI431" i="3"/>
  <c r="AJ431" i="3"/>
  <c r="AK431" i="3"/>
  <c r="AI504" i="3"/>
  <c r="AJ504" i="3"/>
  <c r="AK504" i="3"/>
  <c r="AJ534" i="3"/>
  <c r="AI534" i="3"/>
  <c r="AK534" i="3"/>
  <c r="AI367" i="3"/>
  <c r="AJ367" i="3"/>
  <c r="AK367" i="3"/>
  <c r="AI731" i="3"/>
  <c r="AJ731" i="3"/>
  <c r="AK731" i="3"/>
  <c r="AI859" i="3"/>
  <c r="AJ859" i="3"/>
  <c r="AK859" i="3"/>
  <c r="AI874" i="3"/>
  <c r="AJ874" i="3"/>
  <c r="AK874" i="3"/>
  <c r="AI764" i="3"/>
  <c r="AJ764" i="3"/>
  <c r="AK764" i="3"/>
  <c r="BV20" i="3"/>
  <c r="BW20" i="3"/>
  <c r="BV34" i="3"/>
  <c r="BW34" i="3"/>
  <c r="BV118" i="3"/>
  <c r="BW118" i="3"/>
  <c r="BB378" i="3"/>
  <c r="BC378" i="3"/>
  <c r="BD378" i="3"/>
  <c r="AI781" i="3"/>
  <c r="AJ781" i="3"/>
  <c r="AK781" i="3"/>
  <c r="AI766" i="3"/>
  <c r="AJ766" i="3"/>
  <c r="AK766" i="3"/>
  <c r="AI330" i="3"/>
  <c r="AJ330" i="3"/>
  <c r="AK330" i="3"/>
  <c r="AI657" i="3"/>
  <c r="AJ657" i="3"/>
  <c r="AK657" i="3"/>
  <c r="BC184" i="3"/>
  <c r="BB184" i="3"/>
  <c r="BA184" i="3"/>
  <c r="BD184" i="3"/>
  <c r="AI851" i="3"/>
  <c r="AJ851" i="3"/>
  <c r="AK851" i="3"/>
  <c r="BB315" i="3"/>
  <c r="BC315" i="3"/>
  <c r="BD315" i="3"/>
  <c r="AI359" i="3"/>
  <c r="AJ359" i="3"/>
  <c r="AK359" i="3"/>
  <c r="BC253" i="3"/>
  <c r="BB253" i="3"/>
  <c r="BD253" i="3"/>
  <c r="AI852" i="3"/>
  <c r="AJ852" i="3"/>
  <c r="AK852" i="3"/>
  <c r="BB580" i="3"/>
  <c r="BA580" i="3"/>
  <c r="BC580" i="3"/>
  <c r="BD580" i="3"/>
  <c r="CN110" i="3"/>
  <c r="CM110" i="3"/>
  <c r="AJ219" i="3"/>
  <c r="AI219" i="3"/>
  <c r="AK219" i="3"/>
  <c r="AI533" i="3"/>
  <c r="AJ533" i="3"/>
  <c r="AK533" i="3"/>
  <c r="AI622" i="3"/>
  <c r="AJ622" i="3"/>
  <c r="AK622" i="3"/>
  <c r="AI580" i="3"/>
  <c r="AJ580" i="3"/>
  <c r="AK580" i="3"/>
  <c r="BC224" i="3"/>
  <c r="BB224" i="3"/>
  <c r="BA224" i="3"/>
  <c r="BD224" i="3"/>
  <c r="CM50" i="3"/>
  <c r="CL50" i="3"/>
  <c r="CJ50" i="3"/>
  <c r="CN50" i="3"/>
  <c r="AI397" i="3"/>
  <c r="AJ397" i="3"/>
  <c r="AK397" i="3"/>
  <c r="AI569" i="3"/>
  <c r="AJ569" i="3"/>
  <c r="AK569" i="3"/>
  <c r="BB41" i="3"/>
  <c r="BA41" i="3"/>
  <c r="BC41" i="3"/>
  <c r="BD41" i="3"/>
  <c r="BB606" i="3"/>
  <c r="BA606" i="3"/>
  <c r="BC606" i="3"/>
  <c r="BD606" i="3"/>
  <c r="BC538" i="3"/>
  <c r="BB538" i="3"/>
  <c r="BA538" i="3"/>
  <c r="BD538" i="3"/>
  <c r="CM112" i="3"/>
  <c r="CN112" i="3"/>
  <c r="AI699" i="3"/>
  <c r="AJ699" i="3"/>
  <c r="AK699" i="3"/>
  <c r="AI637" i="3"/>
  <c r="AJ637" i="3"/>
  <c r="AK637" i="3"/>
  <c r="BB215" i="3"/>
  <c r="BC215" i="3"/>
  <c r="BD215" i="3"/>
  <c r="BB460" i="3"/>
  <c r="BC460" i="3"/>
  <c r="BD460" i="3"/>
  <c r="CM46" i="3"/>
  <c r="CL46" i="3"/>
  <c r="CJ46" i="3"/>
  <c r="CN46" i="3"/>
  <c r="BB811" i="3"/>
  <c r="BC811" i="3"/>
  <c r="BA811" i="3"/>
  <c r="BD811" i="3"/>
  <c r="AI54" i="3"/>
  <c r="AJ54" i="3"/>
  <c r="AK54" i="3"/>
  <c r="AJ203" i="3"/>
  <c r="AI203" i="3"/>
  <c r="AK203" i="3"/>
  <c r="AI443" i="3"/>
  <c r="AJ443" i="3"/>
  <c r="AK443" i="3"/>
  <c r="AJ473" i="3"/>
  <c r="AI473" i="3"/>
  <c r="AK473" i="3"/>
  <c r="AI808" i="3"/>
  <c r="AJ808" i="3"/>
  <c r="AK808" i="3"/>
  <c r="BB259" i="3"/>
  <c r="BC259" i="3"/>
  <c r="BA259" i="3"/>
  <c r="BD259" i="3"/>
  <c r="BB25" i="3"/>
  <c r="BC25" i="3"/>
  <c r="BD25" i="3"/>
  <c r="BB600" i="3"/>
  <c r="BC600" i="3"/>
  <c r="BD600" i="3"/>
  <c r="AI285" i="3"/>
  <c r="AJ285" i="3"/>
  <c r="AK285" i="3"/>
  <c r="BB358" i="3"/>
  <c r="BA358" i="3"/>
  <c r="BC358" i="3"/>
  <c r="BD358" i="3"/>
  <c r="BB542" i="3"/>
  <c r="BC542" i="3"/>
  <c r="BA542" i="3"/>
  <c r="BD542" i="3"/>
  <c r="AI143" i="3"/>
  <c r="AJ143" i="3"/>
  <c r="AK143" i="3"/>
  <c r="AI376" i="3"/>
  <c r="AJ376" i="3"/>
  <c r="AK376" i="3"/>
  <c r="BA600" i="3"/>
  <c r="BA624" i="3"/>
  <c r="BA395" i="3"/>
  <c r="BA515" i="3"/>
  <c r="BA495" i="3"/>
  <c r="CL43" i="3"/>
  <c r="CJ43" i="3"/>
  <c r="BA859" i="3"/>
  <c r="BA540" i="3"/>
  <c r="BA563" i="3"/>
  <c r="BA310" i="3"/>
  <c r="CL75" i="3"/>
  <c r="CJ75" i="3"/>
  <c r="BA376" i="3"/>
  <c r="BA394" i="3"/>
  <c r="CL108" i="3"/>
  <c r="CJ108" i="3"/>
  <c r="CL59" i="3"/>
  <c r="CJ59" i="3"/>
  <c r="CL53" i="3"/>
  <c r="CJ53" i="3"/>
  <c r="CL41" i="3"/>
  <c r="CJ41" i="3"/>
  <c r="BA695" i="3"/>
  <c r="BA716" i="3"/>
  <c r="BA684" i="3"/>
  <c r="BA700" i="3"/>
  <c r="BA534" i="3"/>
  <c r="CL101" i="3"/>
  <c r="CJ101" i="3"/>
  <c r="BA701" i="3"/>
  <c r="CL37" i="3"/>
  <c r="CJ37" i="3"/>
  <c r="BA279" i="3"/>
  <c r="BA673" i="3"/>
  <c r="BA28" i="3"/>
  <c r="BA225" i="3"/>
  <c r="BA276" i="3"/>
  <c r="CL44" i="3"/>
  <c r="CJ44" i="3"/>
  <c r="BA437" i="3"/>
  <c r="BA469" i="3"/>
  <c r="CL113" i="3"/>
  <c r="CJ113" i="3"/>
  <c r="BA146" i="3"/>
  <c r="BA415" i="3"/>
  <c r="BA855" i="3"/>
  <c r="BA797" i="3"/>
  <c r="BA738" i="3"/>
  <c r="CL96" i="3"/>
  <c r="CJ96" i="3"/>
  <c r="BA68" i="3"/>
  <c r="CL85" i="3"/>
  <c r="CJ85" i="3"/>
  <c r="BA359" i="3"/>
  <c r="BA578" i="3"/>
  <c r="BA585" i="3"/>
  <c r="BA519" i="3"/>
  <c r="BA526" i="3"/>
  <c r="CL120" i="3"/>
  <c r="CJ120" i="3"/>
  <c r="BA272" i="3"/>
  <c r="BA754" i="3"/>
  <c r="BA283" i="3"/>
  <c r="BA106" i="3"/>
  <c r="BA831" i="3"/>
  <c r="BA737" i="3"/>
  <c r="BA804" i="3"/>
  <c r="BA529" i="3"/>
  <c r="BA733" i="3"/>
  <c r="BA564" i="3"/>
  <c r="BA483" i="3"/>
  <c r="CL51" i="3"/>
  <c r="CJ51" i="3"/>
  <c r="BA479" i="3"/>
  <c r="BA696" i="3"/>
  <c r="BA56" i="3"/>
  <c r="BA793" i="3"/>
  <c r="BA260" i="3"/>
  <c r="BA448" i="3"/>
  <c r="BA759" i="3"/>
  <c r="BA649" i="3"/>
  <c r="BA199" i="3"/>
  <c r="CL86" i="3"/>
  <c r="CJ86" i="3"/>
  <c r="BA439" i="3"/>
  <c r="BA130" i="3"/>
  <c r="BA35" i="3"/>
  <c r="CL114" i="3"/>
  <c r="CJ114" i="3"/>
  <c r="BA409" i="3"/>
  <c r="BA782" i="3"/>
  <c r="BA718" i="3"/>
  <c r="BA651" i="3"/>
  <c r="BA867" i="3"/>
  <c r="BA192" i="3"/>
  <c r="BA547" i="3"/>
  <c r="BA851" i="3"/>
  <c r="BA731" i="3"/>
  <c r="BA413" i="3"/>
  <c r="BA676" i="3"/>
  <c r="BA127" i="3"/>
  <c r="BA648" i="3"/>
  <c r="BA351" i="3"/>
  <c r="BA826" i="3"/>
  <c r="CL38" i="3"/>
  <c r="CJ38" i="3"/>
  <c r="BA320" i="3"/>
  <c r="CL27" i="3"/>
  <c r="CJ27" i="3"/>
  <c r="BA522" i="3"/>
  <c r="BA604" i="3"/>
  <c r="BA629" i="3"/>
  <c r="BA60" i="3"/>
  <c r="BA853" i="3"/>
  <c r="BA207" i="3"/>
  <c r="CL94" i="3"/>
  <c r="CJ94" i="3"/>
  <c r="BA221" i="3"/>
  <c r="BA246" i="3"/>
  <c r="BA674" i="3"/>
  <c r="BA48" i="3"/>
  <c r="BA818" i="3"/>
  <c r="BA494" i="3"/>
  <c r="CL63" i="3"/>
  <c r="CJ63" i="3"/>
  <c r="CL83" i="3"/>
  <c r="CJ83" i="3"/>
  <c r="CL71" i="3"/>
  <c r="CJ71" i="3"/>
  <c r="BA417" i="3"/>
  <c r="CL99" i="3"/>
  <c r="CJ99" i="3"/>
  <c r="BA795" i="3"/>
  <c r="BA763" i="3"/>
  <c r="BA252" i="3"/>
  <c r="BA634" i="3"/>
  <c r="CL80" i="3"/>
  <c r="CJ80" i="3"/>
  <c r="BA762" i="3"/>
  <c r="BA119" i="3"/>
  <c r="CL100" i="3"/>
  <c r="CJ100" i="3"/>
  <c r="BA82" i="3"/>
  <c r="BA838" i="3"/>
  <c r="BA791" i="3"/>
  <c r="BA802" i="3"/>
  <c r="BA203" i="3"/>
  <c r="BA857" i="3"/>
  <c r="BA822" i="3"/>
  <c r="BA642" i="3"/>
  <c r="CL84" i="3"/>
  <c r="CJ84" i="3"/>
  <c r="BA510" i="3"/>
  <c r="BA325" i="3"/>
  <c r="BA757" i="3"/>
  <c r="BA805" i="3"/>
  <c r="BA435" i="3"/>
  <c r="CL22" i="3"/>
  <c r="CJ22" i="3"/>
  <c r="BA25" i="3"/>
  <c r="BA434" i="3"/>
  <c r="CL13" i="3"/>
  <c r="CJ13" i="3"/>
  <c r="BA568" i="3"/>
  <c r="BA869" i="3"/>
  <c r="BA87" i="3"/>
  <c r="BA741" i="3"/>
  <c r="BA574" i="3"/>
  <c r="BA341" i="3"/>
  <c r="BA251" i="3"/>
  <c r="BA342" i="3"/>
  <c r="CL25" i="3"/>
  <c r="CJ25" i="3"/>
  <c r="BA665" i="3"/>
  <c r="BA399" i="3"/>
  <c r="BA104" i="3"/>
  <c r="BA90" i="3"/>
  <c r="BA232" i="3"/>
  <c r="BA573" i="3"/>
  <c r="BA525" i="3"/>
  <c r="BA840" i="3"/>
  <c r="BA601" i="3"/>
  <c r="BA361" i="3"/>
  <c r="BA744" i="3"/>
  <c r="CL90" i="3"/>
  <c r="CJ90" i="3"/>
  <c r="BA815" i="3"/>
  <c r="BA767" i="3"/>
  <c r="BA784" i="3"/>
  <c r="BA414" i="3"/>
  <c r="BA425" i="3"/>
  <c r="BA799" i="3"/>
  <c r="BA331" i="3"/>
  <c r="BA664" i="3"/>
  <c r="BA679" i="3"/>
  <c r="BA47" i="3"/>
  <c r="BA788" i="3"/>
  <c r="BA337" i="3"/>
  <c r="CL39" i="3"/>
  <c r="CJ39" i="3"/>
  <c r="BA798" i="3"/>
  <c r="BA846" i="3"/>
  <c r="BA204" i="3"/>
  <c r="BA382" i="3"/>
  <c r="BA704" i="3"/>
  <c r="BA584" i="3"/>
  <c r="CL12" i="3"/>
  <c r="CJ12" i="3"/>
  <c r="BA387" i="3"/>
  <c r="BA531" i="3"/>
  <c r="BA348" i="3"/>
  <c r="BA650" i="3"/>
  <c r="BA841" i="3"/>
  <c r="BA710" i="3"/>
  <c r="BA638" i="3"/>
  <c r="BA589" i="3"/>
  <c r="BA83" i="3"/>
  <c r="BA528" i="3"/>
  <c r="CL34" i="3"/>
  <c r="CJ34" i="3"/>
  <c r="CL116" i="3"/>
  <c r="CJ116" i="3"/>
  <c r="CL60" i="3"/>
  <c r="CJ60" i="3"/>
  <c r="CL109" i="3"/>
  <c r="CJ109" i="3"/>
  <c r="BA536" i="3"/>
  <c r="BA747" i="3"/>
  <c r="BA712" i="3"/>
  <c r="BA690" i="3"/>
  <c r="BA575" i="3"/>
  <c r="BA347" i="3"/>
  <c r="CL16" i="3"/>
  <c r="CJ16" i="3"/>
  <c r="BA827" i="3"/>
  <c r="BA670" i="3"/>
  <c r="BA263" i="3"/>
  <c r="BA442" i="3"/>
  <c r="BA405" i="3"/>
  <c r="BA592" i="3"/>
  <c r="BA702" i="3"/>
  <c r="CL36" i="3"/>
  <c r="CJ36" i="3"/>
  <c r="BA309" i="3"/>
  <c r="CL61" i="3"/>
  <c r="CJ61" i="3"/>
  <c r="BA458" i="3"/>
  <c r="CL57" i="3"/>
  <c r="CJ57" i="3"/>
  <c r="BA874" i="3"/>
  <c r="BA693" i="3"/>
  <c r="BA689" i="3"/>
  <c r="BA658" i="3"/>
  <c r="BA559" i="3"/>
  <c r="BA861" i="3"/>
  <c r="BA666" i="3"/>
  <c r="BA196" i="3"/>
  <c r="BA501" i="3"/>
  <c r="BA626" i="3"/>
  <c r="BA496" i="3"/>
  <c r="BA594" i="3"/>
  <c r="CL58" i="3"/>
  <c r="CJ58" i="3"/>
  <c r="BA26" i="3"/>
  <c r="BA807" i="3"/>
  <c r="BA419" i="3"/>
  <c r="BA628" i="3"/>
  <c r="BA215" i="3"/>
  <c r="BA313" i="3"/>
  <c r="BA489" i="3"/>
  <c r="BA353" i="3"/>
  <c r="BA418" i="3"/>
  <c r="BA23" i="3"/>
  <c r="BA485" i="3"/>
  <c r="BA514" i="3"/>
  <c r="BA257" i="3"/>
  <c r="BA459" i="3"/>
  <c r="CL56" i="3"/>
  <c r="CJ56" i="3"/>
  <c r="CL82" i="3"/>
  <c r="CJ82" i="3"/>
  <c r="CL62" i="3"/>
  <c r="CJ62" i="3"/>
  <c r="BA271" i="3"/>
  <c r="BA315" i="3"/>
  <c r="CL54" i="3"/>
  <c r="CJ54" i="3"/>
  <c r="BA266" i="3"/>
  <c r="BA765" i="3"/>
  <c r="BA677" i="3"/>
  <c r="BA632" i="3"/>
  <c r="BA408" i="3"/>
  <c r="BA781" i="3"/>
  <c r="BA866" i="3"/>
  <c r="BA421" i="3"/>
  <c r="BA598" i="3"/>
  <c r="BA247" i="3"/>
  <c r="BA715" i="3"/>
  <c r="BA777" i="3"/>
  <c r="BA428" i="3"/>
  <c r="CL17" i="3"/>
  <c r="CJ17" i="3"/>
  <c r="BA775" i="3"/>
  <c r="BA473" i="3"/>
  <c r="BA375" i="3"/>
  <c r="BA372" i="3"/>
  <c r="CL104" i="3"/>
  <c r="CJ104" i="3"/>
  <c r="BA317" i="3"/>
  <c r="BA863" i="3"/>
  <c r="BA460" i="3"/>
  <c r="BA253" i="3"/>
  <c r="BA378" i="3"/>
  <c r="BA877" i="3"/>
  <c r="BA218" i="3"/>
  <c r="BA749" i="3"/>
  <c r="CL23" i="3"/>
  <c r="CJ23" i="3"/>
  <c r="BA819" i="3"/>
  <c r="BA209" i="3"/>
  <c r="BA856" i="3"/>
  <c r="BA230" i="3"/>
  <c r="BA481" i="3"/>
  <c r="BA50" i="3"/>
  <c r="BA198" i="3"/>
  <c r="BA296" i="3"/>
  <c r="CL66" i="3"/>
  <c r="CJ66" i="3"/>
  <c r="BA264" i="3"/>
  <c r="BA783" i="3"/>
  <c r="BA391" i="3"/>
  <c r="BA100" i="3"/>
  <c r="BA282" i="3"/>
  <c r="BA304" i="3"/>
  <c r="BA751" i="3"/>
  <c r="BA785" i="3"/>
  <c r="BA88" i="3"/>
  <c r="CL47" i="3"/>
  <c r="CJ47" i="3"/>
  <c r="BA753" i="3"/>
  <c r="BA363" i="3"/>
  <c r="BA135" i="3"/>
  <c r="BA885" i="3"/>
  <c r="BA662" i="3"/>
  <c r="BA426" i="3"/>
  <c r="BA610" i="3"/>
  <c r="BA401" i="3"/>
  <c r="BA625" i="3"/>
  <c r="BA740" i="3"/>
  <c r="BA727" i="3"/>
  <c r="BA64" i="3"/>
  <c r="BA216" i="3"/>
  <c r="BA400" i="3"/>
  <c r="BA492" i="3"/>
  <c r="BA248" i="3"/>
  <c r="BA294" i="3"/>
  <c r="BA672" i="3"/>
  <c r="CL6" i="3"/>
  <c r="CJ6" i="3"/>
  <c r="CL19" i="3"/>
  <c r="CJ19" i="3"/>
  <c r="BA705" i="3"/>
  <c r="BA307" i="3"/>
  <c r="BA144" i="3"/>
  <c r="CL3" i="3"/>
  <c r="CJ3" i="3"/>
  <c r="BA295" i="3"/>
  <c r="BA226" i="3"/>
  <c r="BA484" i="3"/>
  <c r="BA154" i="3"/>
  <c r="BA81" i="3"/>
  <c r="BA637" i="3"/>
  <c r="BA238" i="3"/>
  <c r="CL65" i="3"/>
  <c r="CJ65" i="3"/>
  <c r="BA132" i="3"/>
  <c r="BA377" i="3"/>
  <c r="CL15" i="3"/>
  <c r="CJ15" i="3"/>
  <c r="CL97" i="3"/>
  <c r="CJ97" i="3"/>
  <c r="CL5" i="3"/>
  <c r="CJ5" i="3"/>
  <c r="BA691" i="3"/>
  <c r="BA646" i="3"/>
  <c r="BA111" i="3"/>
  <c r="BA403" i="3"/>
  <c r="BA94" i="3"/>
  <c r="BA640" i="3"/>
  <c r="BA773" i="3"/>
  <c r="BA724" i="3"/>
  <c r="CL55" i="3"/>
  <c r="CJ55" i="3"/>
  <c r="BA722" i="3"/>
  <c r="BA384" i="3"/>
  <c r="BA888" i="3"/>
  <c r="BA124" i="3"/>
  <c r="BA338" i="3"/>
  <c r="BA43" i="3"/>
  <c r="BA577" i="3"/>
  <c r="BA299" i="3"/>
  <c r="BA170" i="3"/>
  <c r="BA430" i="3"/>
  <c r="BA756" i="3"/>
  <c r="BA730" i="3"/>
  <c r="BA461" i="3"/>
  <c r="BA345" i="3"/>
  <c r="BA440" i="3"/>
  <c r="BA31" i="3"/>
  <c r="BA122" i="3"/>
  <c r="BA748" i="3"/>
  <c r="BA362" i="3"/>
  <c r="BA455" i="3"/>
  <c r="BA669" i="3"/>
  <c r="BA449" i="3"/>
  <c r="BA533" i="3"/>
  <c r="BA178" i="3"/>
  <c r="BA457" i="3"/>
  <c r="BA58" i="3"/>
  <c r="BA278" i="3"/>
  <c r="BA410" i="3"/>
  <c r="CL8" i="3"/>
  <c r="CJ8" i="3"/>
  <c r="CL79" i="3"/>
  <c r="CJ79" i="3"/>
  <c r="BA364" i="3"/>
  <c r="BA446" i="3"/>
  <c r="CL112" i="3"/>
  <c r="CJ112" i="3"/>
  <c r="BA620" i="3"/>
  <c r="BA490" i="3"/>
  <c r="BA412" i="3"/>
  <c r="CL76" i="3"/>
  <c r="CJ76" i="3"/>
  <c r="BA823" i="3"/>
  <c r="BA551" i="3"/>
  <c r="BA565" i="3"/>
  <c r="BA656" i="3"/>
  <c r="BA298" i="3"/>
  <c r="CL28" i="3"/>
  <c r="CJ28" i="3"/>
  <c r="BA138" i="3"/>
  <c r="CL52" i="3"/>
  <c r="CJ52" i="3"/>
  <c r="CL110" i="3"/>
  <c r="CJ110" i="3"/>
  <c r="BA406" i="3"/>
  <c r="BA464" i="3"/>
  <c r="BA277" i="3"/>
  <c r="BA59" i="3"/>
  <c r="BA256" i="3"/>
  <c r="BA553" i="3"/>
  <c r="BA456" i="3"/>
  <c r="BA678" i="3"/>
  <c r="BA532" i="3"/>
  <c r="BA128" i="3"/>
  <c r="BA397" i="3"/>
  <c r="BA466" i="3"/>
  <c r="BA234" i="3"/>
  <c r="BA561" i="3"/>
  <c r="BA520" i="3"/>
  <c r="BA694" i="3"/>
  <c r="CL33" i="3"/>
  <c r="CJ33" i="3"/>
  <c r="BA202" i="3"/>
  <c r="BA288" i="3"/>
  <c r="BA516" i="3"/>
  <c r="BA210" i="3"/>
  <c r="BA49" i="3"/>
  <c r="E724" i="2"/>
  <c r="F724" i="2" s="1"/>
  <c r="E972" i="2"/>
  <c r="F972" i="2" s="1"/>
  <c r="Z972" i="2" s="1"/>
  <c r="E869" i="2"/>
  <c r="F869" i="2" s="1"/>
  <c r="E892" i="2"/>
  <c r="F892" i="2" s="1"/>
  <c r="G892" i="2" s="1"/>
  <c r="E664" i="2"/>
  <c r="F664" i="2" s="1"/>
  <c r="G664" i="2" s="1"/>
  <c r="E800" i="2"/>
  <c r="F800" i="2" s="1"/>
  <c r="E656" i="2"/>
  <c r="F656" i="2" s="1"/>
  <c r="G656" i="2" s="1"/>
  <c r="AF656" i="2" s="1"/>
  <c r="E769" i="2"/>
  <c r="F769" i="2" s="1"/>
  <c r="E999" i="2"/>
  <c r="F999" i="2" s="1"/>
  <c r="Z999" i="2" s="1"/>
  <c r="E700" i="2"/>
  <c r="F700" i="2" s="1"/>
  <c r="E1005" i="2"/>
  <c r="F1005" i="2" s="1"/>
  <c r="G1005" i="2" s="1"/>
  <c r="E770" i="2"/>
  <c r="F770" i="2" s="1"/>
  <c r="E720" i="2"/>
  <c r="F720" i="2" s="1"/>
  <c r="Z720" i="2" s="1"/>
  <c r="E266" i="2"/>
  <c r="F266" i="2" s="1"/>
  <c r="Z266" i="2" s="1"/>
  <c r="AY11" i="2"/>
  <c r="AY2" i="2"/>
  <c r="AB12" i="2"/>
  <c r="E526" i="2"/>
  <c r="F526" i="2" s="1"/>
  <c r="E792" i="2"/>
  <c r="F792" i="2" s="1"/>
  <c r="Z792" i="2" s="1"/>
  <c r="E273" i="2"/>
  <c r="F273" i="2" s="1"/>
  <c r="Z273" i="2" s="1"/>
  <c r="E225" i="2"/>
  <c r="F225" i="2" s="1"/>
  <c r="G225" i="2" s="1"/>
  <c r="AF225" i="2" s="1"/>
  <c r="E942" i="2"/>
  <c r="F942" i="2" s="1"/>
  <c r="Z942" i="2" s="1"/>
  <c r="E214" i="2"/>
  <c r="F214" i="2" s="1"/>
  <c r="G214" i="2" s="1"/>
  <c r="AF214" i="2" s="1"/>
  <c r="E626" i="2"/>
  <c r="F626" i="2" s="1"/>
  <c r="G626" i="2" s="1"/>
  <c r="E642" i="2"/>
  <c r="F642" i="2" s="1"/>
  <c r="G642" i="2" s="1"/>
  <c r="AC642" i="2" s="1"/>
  <c r="E666" i="2"/>
  <c r="F666" i="2" s="1"/>
  <c r="E690" i="2"/>
  <c r="F690" i="2" s="1"/>
  <c r="G690" i="2" s="1"/>
  <c r="E722" i="2"/>
  <c r="F722" i="2" s="1"/>
  <c r="Z722" i="2" s="1"/>
  <c r="E742" i="2"/>
  <c r="F742" i="2" s="1"/>
  <c r="E766" i="2"/>
  <c r="F766" i="2" s="1"/>
  <c r="Z766" i="2" s="1"/>
  <c r="E889" i="2"/>
  <c r="F889" i="2" s="1"/>
  <c r="Z889" i="2" s="1"/>
  <c r="E904" i="2"/>
  <c r="F904" i="2" s="1"/>
  <c r="Z904" i="2" s="1"/>
  <c r="E137" i="2"/>
  <c r="F137" i="2" s="1"/>
  <c r="Z137" i="2" s="1"/>
  <c r="E487" i="2"/>
  <c r="F487" i="2" s="1"/>
  <c r="E509" i="2"/>
  <c r="F509" i="2" s="1"/>
  <c r="G509" i="2" s="1"/>
  <c r="E936" i="2"/>
  <c r="F936" i="2" s="1"/>
  <c r="Z936" i="2" s="1"/>
  <c r="E960" i="2"/>
  <c r="F960" i="2" s="1"/>
  <c r="E125" i="2"/>
  <c r="F125" i="2" s="1"/>
  <c r="G125" i="2" s="1"/>
  <c r="E249" i="2"/>
  <c r="F249" i="2" s="1"/>
  <c r="E425" i="2"/>
  <c r="F425" i="2" s="1"/>
  <c r="Z425" i="2" s="1"/>
  <c r="E627" i="2"/>
  <c r="F627" i="2" s="1"/>
  <c r="E635" i="2"/>
  <c r="F635" i="2" s="1"/>
  <c r="E675" i="2"/>
  <c r="F675" i="2" s="1"/>
  <c r="E687" i="2"/>
  <c r="F687" i="2" s="1"/>
  <c r="E695" i="2"/>
  <c r="F695" i="2" s="1"/>
  <c r="E707" i="2"/>
  <c r="F707" i="2" s="1"/>
  <c r="Z707" i="2" s="1"/>
  <c r="E727" i="2"/>
  <c r="F727" i="2" s="1"/>
  <c r="G727" i="2" s="1"/>
  <c r="I727" i="2" s="1"/>
  <c r="E739" i="2"/>
  <c r="F739" i="2" s="1"/>
  <c r="G739" i="2" s="1"/>
  <c r="I739" i="2" s="1"/>
  <c r="E763" i="2"/>
  <c r="F763" i="2" s="1"/>
  <c r="Z763" i="2" s="1"/>
  <c r="E798" i="2"/>
  <c r="F798" i="2" s="1"/>
  <c r="E814" i="2"/>
  <c r="F814" i="2" s="1"/>
  <c r="Z814" i="2" s="1"/>
  <c r="E867" i="2"/>
  <c r="F867" i="2" s="1"/>
  <c r="Z867" i="2" s="1"/>
  <c r="E776" i="2"/>
  <c r="F776" i="2" s="1"/>
  <c r="Z776" i="2" s="1"/>
  <c r="E166" i="2"/>
  <c r="F166" i="2" s="1"/>
  <c r="Z166" i="2" s="1"/>
  <c r="E954" i="2"/>
  <c r="F954" i="2" s="1"/>
  <c r="E260" i="2"/>
  <c r="F260" i="2" s="1"/>
  <c r="E541" i="2"/>
  <c r="F541" i="2" s="1"/>
  <c r="Z541" i="2" s="1"/>
  <c r="E940" i="2"/>
  <c r="F940" i="2" s="1"/>
  <c r="E956" i="2"/>
  <c r="F956" i="2" s="1"/>
  <c r="E141" i="2"/>
  <c r="F141" i="2" s="1"/>
  <c r="E231" i="2"/>
  <c r="F231" i="2" s="1"/>
  <c r="G231" i="2" s="1"/>
  <c r="AC231" i="2" s="1"/>
  <c r="E394" i="2"/>
  <c r="F394" i="2" s="1"/>
  <c r="Z394" i="2" s="1"/>
  <c r="E566" i="2"/>
  <c r="F566" i="2" s="1"/>
  <c r="E595" i="2"/>
  <c r="F595" i="2" s="1"/>
  <c r="G595" i="2" s="1"/>
  <c r="E641" i="2"/>
  <c r="F641" i="2" s="1"/>
  <c r="G641" i="2" s="1"/>
  <c r="I641" i="2" s="1"/>
  <c r="E649" i="2"/>
  <c r="F649" i="2" s="1"/>
  <c r="E661" i="2"/>
  <c r="F661" i="2" s="1"/>
  <c r="E673" i="2"/>
  <c r="F673" i="2" s="1"/>
  <c r="E681" i="2"/>
  <c r="F681" i="2" s="1"/>
  <c r="E693" i="2"/>
  <c r="F693" i="2" s="1"/>
  <c r="Z693" i="2" s="1"/>
  <c r="E705" i="2"/>
  <c r="F705" i="2" s="1"/>
  <c r="E713" i="2"/>
  <c r="F713" i="2" s="1"/>
  <c r="Z713" i="2" s="1"/>
  <c r="E737" i="2"/>
  <c r="F737" i="2" s="1"/>
  <c r="G737" i="2" s="1"/>
  <c r="I737" i="2" s="1"/>
  <c r="E753" i="2"/>
  <c r="F753" i="2" s="1"/>
  <c r="E794" i="2"/>
  <c r="F794" i="2" s="1"/>
  <c r="Z794" i="2" s="1"/>
  <c r="E810" i="2"/>
  <c r="F810" i="2" s="1"/>
  <c r="E833" i="2"/>
  <c r="F833" i="2" s="1"/>
  <c r="Z833" i="2" s="1"/>
  <c r="E856" i="2"/>
  <c r="F856" i="2" s="1"/>
  <c r="G856" i="2" s="1"/>
  <c r="E871" i="2"/>
  <c r="F871" i="2" s="1"/>
  <c r="G871" i="2" s="1"/>
  <c r="E777" i="2"/>
  <c r="F777" i="2" s="1"/>
  <c r="Z777" i="2" s="1"/>
  <c r="E364" i="2"/>
  <c r="F364" i="2" s="1"/>
  <c r="G364" i="2" s="1"/>
  <c r="I364" i="2" s="1"/>
  <c r="AB17" i="2"/>
  <c r="AY5" i="2"/>
  <c r="E610" i="2"/>
  <c r="F610" i="2" s="1"/>
  <c r="E175" i="2"/>
  <c r="F175" i="2" s="1"/>
  <c r="G175" i="2" s="1"/>
  <c r="E113" i="2"/>
  <c r="F113" i="2" s="1"/>
  <c r="Z113" i="2" s="1"/>
  <c r="E576" i="2"/>
  <c r="F576" i="2" s="1"/>
  <c r="E252" i="2"/>
  <c r="F252" i="2" s="1"/>
  <c r="E218" i="2"/>
  <c r="F218" i="2" s="1"/>
  <c r="G218" i="2" s="1"/>
  <c r="AC218" i="2" s="1"/>
  <c r="E163" i="2"/>
  <c r="F163" i="2" s="1"/>
  <c r="E588" i="2"/>
  <c r="F588" i="2" s="1"/>
  <c r="E565" i="2"/>
  <c r="F565" i="2" s="1"/>
  <c r="E368" i="2"/>
  <c r="F368" i="2" s="1"/>
  <c r="E291" i="2"/>
  <c r="F291" i="2" s="1"/>
  <c r="G291" i="2" s="1"/>
  <c r="I291" i="2" s="1"/>
  <c r="E194" i="2"/>
  <c r="F194" i="2" s="1"/>
  <c r="E129" i="2"/>
  <c r="F129" i="2" s="1"/>
  <c r="E390" i="2"/>
  <c r="F390" i="2" s="1"/>
  <c r="G390" i="2" s="1"/>
  <c r="E354" i="2"/>
  <c r="F354" i="2" s="1"/>
  <c r="E217" i="2"/>
  <c r="F217" i="2" s="1"/>
  <c r="Z217" i="2" s="1"/>
  <c r="E35" i="2"/>
  <c r="F35" i="2" s="1"/>
  <c r="G35" i="2" s="1"/>
  <c r="E587" i="2"/>
  <c r="F587" i="2" s="1"/>
  <c r="Z587" i="2" s="1"/>
  <c r="E495" i="2"/>
  <c r="F495" i="2" s="1"/>
  <c r="E395" i="2"/>
  <c r="F395" i="2" s="1"/>
  <c r="Z395" i="2" s="1"/>
  <c r="E263" i="2"/>
  <c r="F263" i="2" s="1"/>
  <c r="E211" i="2"/>
  <c r="F211" i="2" s="1"/>
  <c r="Z211" i="2" s="1"/>
  <c r="E144" i="2"/>
  <c r="F144" i="2" s="1"/>
  <c r="G144" i="2" s="1"/>
  <c r="AY3" i="2"/>
  <c r="AY9" i="2"/>
  <c r="AY29" i="2"/>
  <c r="AY4" i="2"/>
  <c r="AY6" i="2"/>
  <c r="AY10" i="2"/>
  <c r="AB14" i="2"/>
  <c r="E69" i="2"/>
  <c r="F69" i="2" s="1"/>
  <c r="E157" i="2"/>
  <c r="F157" i="2" s="1"/>
  <c r="E160" i="2"/>
  <c r="F160" i="2" s="1"/>
  <c r="E187" i="2"/>
  <c r="F187" i="2" s="1"/>
  <c r="G187" i="2" s="1"/>
  <c r="I187" i="2" s="1"/>
  <c r="E191" i="2"/>
  <c r="F191" i="2" s="1"/>
  <c r="G191" i="2" s="1"/>
  <c r="E209" i="2"/>
  <c r="F209" i="2" s="1"/>
  <c r="E256" i="2"/>
  <c r="F256" i="2" s="1"/>
  <c r="G256" i="2" s="1"/>
  <c r="E264" i="2"/>
  <c r="F264" i="2" s="1"/>
  <c r="G264" i="2" s="1"/>
  <c r="AC264" i="2" s="1"/>
  <c r="E267" i="2"/>
  <c r="F267" i="2" s="1"/>
  <c r="G267" i="2" s="1"/>
  <c r="E274" i="2"/>
  <c r="F274" i="2" s="1"/>
  <c r="E277" i="2"/>
  <c r="F277" i="2" s="1"/>
  <c r="G277" i="2" s="1"/>
  <c r="AF277" i="2" s="1"/>
  <c r="E281" i="2"/>
  <c r="F281" i="2" s="1"/>
  <c r="Z281" i="2" s="1"/>
  <c r="E300" i="2"/>
  <c r="F300" i="2" s="1"/>
  <c r="E310" i="2"/>
  <c r="F310" i="2" s="1"/>
  <c r="Z310" i="2" s="1"/>
  <c r="E320" i="2"/>
  <c r="F320" i="2" s="1"/>
  <c r="E324" i="2"/>
  <c r="F324" i="2" s="1"/>
  <c r="E328" i="2"/>
  <c r="F328" i="2" s="1"/>
  <c r="E332" i="2"/>
  <c r="F332" i="2" s="1"/>
  <c r="E336" i="2"/>
  <c r="F336" i="2" s="1"/>
  <c r="E340" i="2"/>
  <c r="F340" i="2" s="1"/>
  <c r="E344" i="2"/>
  <c r="F344" i="2" s="1"/>
  <c r="E348" i="2"/>
  <c r="F348" i="2" s="1"/>
  <c r="E369" i="2"/>
  <c r="F369" i="2" s="1"/>
  <c r="E373" i="2"/>
  <c r="F373" i="2" s="1"/>
  <c r="E377" i="2"/>
  <c r="F377" i="2" s="1"/>
  <c r="E384" i="2"/>
  <c r="F384" i="2" s="1"/>
  <c r="E388" i="2"/>
  <c r="F388" i="2" s="1"/>
  <c r="E414" i="2"/>
  <c r="F414" i="2"/>
  <c r="E418" i="2"/>
  <c r="F418" i="2" s="1"/>
  <c r="G418" i="2" s="1"/>
  <c r="E433" i="2"/>
  <c r="F433" i="2" s="1"/>
  <c r="E437" i="2"/>
  <c r="F437" i="2" s="1"/>
  <c r="Z437" i="2" s="1"/>
  <c r="E444" i="2"/>
  <c r="F444" i="2" s="1"/>
  <c r="E456" i="2"/>
  <c r="F456" i="2" s="1"/>
  <c r="E463" i="2"/>
  <c r="F463" i="2" s="1"/>
  <c r="Z463" i="2" s="1"/>
  <c r="E467" i="2"/>
  <c r="F467" i="2" s="1"/>
  <c r="U467" i="2" s="1"/>
  <c r="I467" i="2" s="1"/>
  <c r="E472" i="2"/>
  <c r="F472" i="2" s="1"/>
  <c r="E476" i="2"/>
  <c r="F476" i="2" s="1"/>
  <c r="G476" i="2" s="1"/>
  <c r="E480" i="2"/>
  <c r="F480" i="2" s="1"/>
  <c r="E484" i="2"/>
  <c r="F484" i="2" s="1"/>
  <c r="E499" i="2"/>
  <c r="F499" i="2" s="1"/>
  <c r="Z499" i="2" s="1"/>
  <c r="E506" i="2"/>
  <c r="F506" i="2" s="1"/>
  <c r="E513" i="2"/>
  <c r="F513" i="2" s="1"/>
  <c r="G513" i="2" s="1"/>
  <c r="I513" i="2" s="1"/>
  <c r="E520" i="2"/>
  <c r="F520" i="2" s="1"/>
  <c r="E531" i="2"/>
  <c r="F531" i="2" s="1"/>
  <c r="Z531" i="2" s="1"/>
  <c r="E546" i="2"/>
  <c r="F546" i="2" s="1"/>
  <c r="Z546" i="2" s="1"/>
  <c r="E550" i="2"/>
  <c r="F550" i="2" s="1"/>
  <c r="E554" i="2"/>
  <c r="F554" i="2" s="1"/>
  <c r="E558" i="2"/>
  <c r="F558" i="2" s="1"/>
  <c r="E581" i="2"/>
  <c r="F581" i="2" s="1"/>
  <c r="E585" i="2"/>
  <c r="F585" i="2" s="1"/>
  <c r="Z585" i="2" s="1"/>
  <c r="E596" i="2"/>
  <c r="F596" i="2" s="1"/>
  <c r="E600" i="2"/>
  <c r="F600" i="2" s="1"/>
  <c r="E607" i="2"/>
  <c r="F607" i="2" s="1"/>
  <c r="E624" i="2"/>
  <c r="F624" i="2" s="1"/>
  <c r="E1017" i="2"/>
  <c r="F1017" i="2" s="1"/>
  <c r="E44" i="2"/>
  <c r="F44" i="2" s="1"/>
  <c r="E63" i="2"/>
  <c r="F63" i="2" s="1"/>
  <c r="E88" i="2"/>
  <c r="F88" i="2" s="1"/>
  <c r="E122" i="2"/>
  <c r="F122" i="2" s="1"/>
  <c r="E126" i="2"/>
  <c r="F126" i="2" s="1"/>
  <c r="E130" i="2"/>
  <c r="F130" i="2" s="1"/>
  <c r="E134" i="2"/>
  <c r="F134" i="2" s="1"/>
  <c r="E138" i="2"/>
  <c r="F138" i="2" s="1"/>
  <c r="E142" i="2"/>
  <c r="F142" i="2" s="1"/>
  <c r="E146" i="2"/>
  <c r="F146" i="2" s="1"/>
  <c r="G146" i="2" s="1"/>
  <c r="E150" i="2"/>
  <c r="F150" i="2" s="1"/>
  <c r="G150" i="2" s="1"/>
  <c r="I150" i="2" s="1"/>
  <c r="E164" i="2"/>
  <c r="F164" i="2" s="1"/>
  <c r="E168" i="2"/>
  <c r="F168" i="2" s="1"/>
  <c r="E172" i="2"/>
  <c r="F172" i="2" s="1"/>
  <c r="E176" i="2"/>
  <c r="F176" i="2" s="1"/>
  <c r="G176" i="2" s="1"/>
  <c r="E195" i="2"/>
  <c r="F195" i="2" s="1"/>
  <c r="E199" i="2"/>
  <c r="F199" i="2" s="1"/>
  <c r="Z199" i="2" s="1"/>
  <c r="E203" i="2"/>
  <c r="F203" i="2" s="1"/>
  <c r="E206" i="2"/>
  <c r="F206" i="2" s="1"/>
  <c r="E222" i="2"/>
  <c r="F222" i="2" s="1"/>
  <c r="E226" i="2"/>
  <c r="F226" i="2" s="1"/>
  <c r="Z226" i="2" s="1"/>
  <c r="E235" i="2"/>
  <c r="F235" i="2" s="1"/>
  <c r="G235" i="2" s="1"/>
  <c r="E239" i="2"/>
  <c r="F239" i="2" s="1"/>
  <c r="E246" i="2"/>
  <c r="F246" i="2" s="1"/>
  <c r="Z246" i="2" s="1"/>
  <c r="E250" i="2"/>
  <c r="F250" i="2" s="1"/>
  <c r="E253" i="2"/>
  <c r="F253" i="2" s="1"/>
  <c r="G253" i="2" s="1"/>
  <c r="E261" i="2"/>
  <c r="F261" i="2" s="1"/>
  <c r="E271" i="2"/>
  <c r="F271" i="2" s="1"/>
  <c r="E285" i="2"/>
  <c r="F285" i="2" s="1"/>
  <c r="G285" i="2" s="1"/>
  <c r="E289" i="2"/>
  <c r="F289" i="2" s="1"/>
  <c r="E293" i="2"/>
  <c r="F293" i="2" s="1"/>
  <c r="E297" i="2"/>
  <c r="F297" i="2" s="1"/>
  <c r="E304" i="2"/>
  <c r="F304" i="2" s="1"/>
  <c r="G304" i="2" s="1"/>
  <c r="E307" i="2"/>
  <c r="F307" i="2" s="1"/>
  <c r="E314" i="2"/>
  <c r="F314" i="2" s="1"/>
  <c r="E317" i="2"/>
  <c r="F317" i="2" s="1"/>
  <c r="G317" i="2" s="1"/>
  <c r="E352" i="2"/>
  <c r="F352" i="2" s="1"/>
  <c r="E356" i="2"/>
  <c r="F356" i="2" s="1"/>
  <c r="G356" i="2" s="1"/>
  <c r="AC356" i="2" s="1"/>
  <c r="E361" i="2"/>
  <c r="F361" i="2" s="1"/>
  <c r="E370" i="2"/>
  <c r="F370" i="2" s="1"/>
  <c r="E381" i="2"/>
  <c r="F381" i="2" s="1"/>
  <c r="E392" i="2"/>
  <c r="F392" i="2" s="1"/>
  <c r="G392" i="2" s="1"/>
  <c r="E396" i="2"/>
  <c r="F396" i="2" s="1"/>
  <c r="G396" i="2" s="1"/>
  <c r="AF396" i="2" s="1"/>
  <c r="E400" i="2"/>
  <c r="F400" i="2"/>
  <c r="G400" i="2" s="1"/>
  <c r="E403" i="2"/>
  <c r="F403" i="2" s="1"/>
  <c r="E407" i="2"/>
  <c r="F407" i="2" s="1"/>
  <c r="Z407" i="2" s="1"/>
  <c r="E411" i="2"/>
  <c r="F411" i="2" s="1"/>
  <c r="E422" i="2"/>
  <c r="F422" i="2" s="1"/>
  <c r="E426" i="2"/>
  <c r="F426" i="2" s="1"/>
  <c r="E441" i="2"/>
  <c r="F441" i="2" s="1"/>
  <c r="Z441" i="2" s="1"/>
  <c r="E449" i="2"/>
  <c r="F449" i="2" s="1"/>
  <c r="E460" i="2"/>
  <c r="F460" i="2" s="1"/>
  <c r="E468" i="2"/>
  <c r="F468" i="2" s="1"/>
  <c r="U468" i="2" s="1"/>
  <c r="I468" i="2" s="1"/>
  <c r="E488" i="2"/>
  <c r="F488" i="2" s="1"/>
  <c r="Z488" i="2" s="1"/>
  <c r="E492" i="2"/>
  <c r="F492" i="2" s="1"/>
  <c r="E503" i="2"/>
  <c r="F503" i="2" s="1"/>
  <c r="E510" i="2"/>
  <c r="F510" i="2" s="1"/>
  <c r="E524" i="2"/>
  <c r="F524" i="2" s="1"/>
  <c r="E528" i="2"/>
  <c r="F528" i="2" s="1"/>
  <c r="E535" i="2"/>
  <c r="F535" i="2" s="1"/>
  <c r="Z535" i="2" s="1"/>
  <c r="E539" i="2"/>
  <c r="F539" i="2" s="1"/>
  <c r="E543" i="2"/>
  <c r="F543" i="2" s="1"/>
  <c r="E563" i="2"/>
  <c r="F563" i="2" s="1"/>
  <c r="E567" i="2"/>
  <c r="F567" i="2" s="1"/>
  <c r="E571" i="2"/>
  <c r="F571" i="2" s="1"/>
  <c r="E574" i="2"/>
  <c r="F574" i="2" s="1"/>
  <c r="E578" i="2"/>
  <c r="F578" i="2" s="1"/>
  <c r="G578" i="2" s="1"/>
  <c r="E589" i="2"/>
  <c r="F589" i="2" s="1"/>
  <c r="Z589" i="2" s="1"/>
  <c r="E593" i="2"/>
  <c r="F593" i="2" s="1"/>
  <c r="E604" i="2"/>
  <c r="F604" i="2" s="1"/>
  <c r="E611" i="2"/>
  <c r="F611" i="2" s="1"/>
  <c r="E614" i="2"/>
  <c r="F614" i="2" s="1"/>
  <c r="E618" i="2"/>
  <c r="F618" i="2" s="1"/>
  <c r="Z618" i="2" s="1"/>
  <c r="E621" i="2"/>
  <c r="F621" i="2" s="1"/>
  <c r="G621" i="2" s="1"/>
  <c r="E25" i="2"/>
  <c r="F25" i="2" s="1"/>
  <c r="E51" i="2"/>
  <c r="F51" i="2" s="1"/>
  <c r="G51" i="2" s="1"/>
  <c r="E70" i="2"/>
  <c r="F70" i="2" s="1"/>
  <c r="E154" i="2"/>
  <c r="F154" i="2" s="1"/>
  <c r="G154" i="2" s="1"/>
  <c r="E158" i="2"/>
  <c r="F158" i="2" s="1"/>
  <c r="E161" i="2"/>
  <c r="F161" i="2" s="1"/>
  <c r="E180" i="2"/>
  <c r="F180" i="2" s="1"/>
  <c r="E184" i="2"/>
  <c r="F184" i="2" s="1"/>
  <c r="E188" i="2"/>
  <c r="F188" i="2" s="1"/>
  <c r="E192" i="2"/>
  <c r="F192" i="2" s="1"/>
  <c r="G192" i="2" s="1"/>
  <c r="AC192" i="2" s="1"/>
  <c r="E210" i="2"/>
  <c r="F210" i="2" s="1"/>
  <c r="E213" i="2"/>
  <c r="F213" i="2" s="1"/>
  <c r="G213" i="2" s="1"/>
  <c r="E219" i="2"/>
  <c r="F219" i="2" s="1"/>
  <c r="E229" i="2"/>
  <c r="F229" i="2" s="1"/>
  <c r="E232" i="2"/>
  <c r="F232" i="2" s="1"/>
  <c r="E243" i="2"/>
  <c r="F243" i="2" s="1"/>
  <c r="E257" i="2"/>
  <c r="F257" i="2" s="1"/>
  <c r="E268" i="2"/>
  <c r="F268" i="2" s="1"/>
  <c r="E278" i="2"/>
  <c r="F278" i="2" s="1"/>
  <c r="E282" i="2"/>
  <c r="F282" i="2" s="1"/>
  <c r="E301" i="2"/>
  <c r="F301" i="2" s="1"/>
  <c r="G301" i="2" s="1"/>
  <c r="E311" i="2"/>
  <c r="F311" i="2"/>
  <c r="G311" i="2" s="1"/>
  <c r="E321" i="2"/>
  <c r="F321" i="2" s="1"/>
  <c r="Z321" i="2" s="1"/>
  <c r="E325" i="2"/>
  <c r="F325" i="2" s="1"/>
  <c r="G325" i="2" s="1"/>
  <c r="E329" i="2"/>
  <c r="F329" i="2" s="1"/>
  <c r="E333" i="2"/>
  <c r="F333" i="2" s="1"/>
  <c r="Z333" i="2" s="1"/>
  <c r="E337" i="2"/>
  <c r="F337" i="2" s="1"/>
  <c r="Z337" i="2" s="1"/>
  <c r="E341" i="2"/>
  <c r="F341" i="2" s="1"/>
  <c r="E345" i="2"/>
  <c r="F345" i="2" s="1"/>
  <c r="Z345" i="2" s="1"/>
  <c r="E349" i="2"/>
  <c r="F349" i="2" s="1"/>
  <c r="G349" i="2" s="1"/>
  <c r="E365" i="2"/>
  <c r="F365" i="2" s="1"/>
  <c r="E374" i="2"/>
  <c r="F374" i="2" s="1"/>
  <c r="G374" i="2" s="1"/>
  <c r="I374" i="2" s="1"/>
  <c r="E378" i="2"/>
  <c r="F378" i="2" s="1"/>
  <c r="G378" i="2" s="1"/>
  <c r="AC378" i="2" s="1"/>
  <c r="E385" i="2"/>
  <c r="F385" i="2" s="1"/>
  <c r="E415" i="2"/>
  <c r="F415" i="2" s="1"/>
  <c r="Z415" i="2" s="1"/>
  <c r="E419" i="2"/>
  <c r="F419" i="2" s="1"/>
  <c r="Z419" i="2" s="1"/>
  <c r="E430" i="2"/>
  <c r="F430" i="2" s="1"/>
  <c r="G430" i="2" s="1"/>
  <c r="E434" i="2"/>
  <c r="F434" i="2" s="1"/>
  <c r="E445" i="2"/>
  <c r="F445" i="2" s="1"/>
  <c r="Z445" i="2" s="1"/>
  <c r="E453" i="2"/>
  <c r="F453" i="2"/>
  <c r="E457" i="2"/>
  <c r="F457" i="2" s="1"/>
  <c r="E464" i="2"/>
  <c r="F464" i="2" s="1"/>
  <c r="E469" i="2"/>
  <c r="F469" i="2" s="1"/>
  <c r="E473" i="2"/>
  <c r="F473" i="2" s="1"/>
  <c r="E477" i="2"/>
  <c r="F477" i="2" s="1"/>
  <c r="E481" i="2"/>
  <c r="F481" i="2" s="1"/>
  <c r="G481" i="2" s="1"/>
  <c r="E485" i="2"/>
  <c r="F485" i="2" s="1"/>
  <c r="E496" i="2"/>
  <c r="F496" i="2" s="1"/>
  <c r="Z496" i="2" s="1"/>
  <c r="E500" i="2"/>
  <c r="F500" i="2" s="1"/>
  <c r="E507" i="2"/>
  <c r="F507" i="2" s="1"/>
  <c r="E514" i="2"/>
  <c r="F514" i="2" s="1"/>
  <c r="E517" i="2"/>
  <c r="F517" i="2" s="1"/>
  <c r="E521" i="2"/>
  <c r="F521" i="2" s="1"/>
  <c r="E532" i="2"/>
  <c r="F532" i="2" s="1"/>
  <c r="Z532" i="2" s="1"/>
  <c r="E547" i="2"/>
  <c r="F547" i="2" s="1"/>
  <c r="E551" i="2"/>
  <c r="F551" i="2" s="1"/>
  <c r="G551" i="2" s="1"/>
  <c r="AC551" i="2" s="1"/>
  <c r="E555" i="2"/>
  <c r="F555" i="2" s="1"/>
  <c r="E559" i="2"/>
  <c r="F559" i="2" s="1"/>
  <c r="E582" i="2"/>
  <c r="F582" i="2" s="1"/>
  <c r="G582" i="2" s="1"/>
  <c r="I582" i="2" s="1"/>
  <c r="E597" i="2"/>
  <c r="F597" i="2" s="1"/>
  <c r="E601" i="2"/>
  <c r="F601" i="2" s="1"/>
  <c r="E968" i="2"/>
  <c r="F968" i="2" s="1"/>
  <c r="E40" i="2"/>
  <c r="F40" i="2" s="1"/>
  <c r="E59" i="2"/>
  <c r="F59" i="2" s="1"/>
  <c r="E84" i="2"/>
  <c r="F84" i="2" s="1"/>
  <c r="E112" i="2"/>
  <c r="F112" i="2" s="1"/>
  <c r="E123" i="2"/>
  <c r="F123" i="2" s="1"/>
  <c r="E127" i="2"/>
  <c r="F127" i="2" s="1"/>
  <c r="G127" i="2" s="1"/>
  <c r="E131" i="2"/>
  <c r="F131" i="2" s="1"/>
  <c r="E135" i="2"/>
  <c r="F135" i="2"/>
  <c r="E139" i="2"/>
  <c r="F139" i="2" s="1"/>
  <c r="E143" i="2"/>
  <c r="F143" i="2" s="1"/>
  <c r="Z143" i="2" s="1"/>
  <c r="E147" i="2"/>
  <c r="F147" i="2" s="1"/>
  <c r="E151" i="2"/>
  <c r="F151" i="2" s="1"/>
  <c r="G151" i="2" s="1"/>
  <c r="E165" i="2"/>
  <c r="F165" i="2" s="1"/>
  <c r="G165" i="2" s="1"/>
  <c r="E169" i="2"/>
  <c r="F169" i="2" s="1"/>
  <c r="E173" i="2"/>
  <c r="F173" i="2" s="1"/>
  <c r="E177" i="2"/>
  <c r="F177" i="2" s="1"/>
  <c r="E196" i="2"/>
  <c r="F196" i="2" s="1"/>
  <c r="E200" i="2"/>
  <c r="F200" i="2" s="1"/>
  <c r="E216" i="2"/>
  <c r="F216" i="2" s="1"/>
  <c r="E223" i="2"/>
  <c r="F223" i="2" s="1"/>
  <c r="E236" i="2"/>
  <c r="F236" i="2" s="1"/>
  <c r="E240" i="2"/>
  <c r="F240" i="2" s="1"/>
  <c r="G240" i="2" s="1"/>
  <c r="E247" i="2"/>
  <c r="F247" i="2" s="1"/>
  <c r="E251" i="2"/>
  <c r="F251" i="2" s="1"/>
  <c r="G251" i="2" s="1"/>
  <c r="AF251" i="2" s="1"/>
  <c r="E258" i="2"/>
  <c r="F258" i="2" s="1"/>
  <c r="E262" i="2"/>
  <c r="F262" i="2" s="1"/>
  <c r="E265" i="2"/>
  <c r="F265" i="2" s="1"/>
  <c r="Z265" i="2" s="1"/>
  <c r="E272" i="2"/>
  <c r="F272" i="2" s="1"/>
  <c r="E275" i="2"/>
  <c r="F275" i="2" s="1"/>
  <c r="E286" i="2"/>
  <c r="F286" i="2" s="1"/>
  <c r="E290" i="2"/>
  <c r="F290" i="2" s="1"/>
  <c r="Z290" i="2" s="1"/>
  <c r="E294" i="2"/>
  <c r="F294" i="2" s="1"/>
  <c r="E298" i="2"/>
  <c r="F298" i="2" s="1"/>
  <c r="Z298" i="2" s="1"/>
  <c r="E305" i="2"/>
  <c r="F305" i="2" s="1"/>
  <c r="E308" i="2"/>
  <c r="F308" i="2" s="1"/>
  <c r="G308" i="2" s="1"/>
  <c r="E315" i="2"/>
  <c r="F315" i="2" s="1"/>
  <c r="E318" i="2"/>
  <c r="F318" i="2" s="1"/>
  <c r="E353" i="2"/>
  <c r="F353" i="2" s="1"/>
  <c r="Z353" i="2" s="1"/>
  <c r="E357" i="2"/>
  <c r="F357" i="2" s="1"/>
  <c r="E362" i="2"/>
  <c r="F362" i="2" s="1"/>
  <c r="E371" i="2"/>
  <c r="F371" i="2" s="1"/>
  <c r="E382" i="2"/>
  <c r="F382" i="2" s="1"/>
  <c r="E389" i="2"/>
  <c r="F389" i="2" s="1"/>
  <c r="E397" i="2"/>
  <c r="F397" i="2" s="1"/>
  <c r="G397" i="2" s="1"/>
  <c r="E404" i="2"/>
  <c r="F404" i="2" s="1"/>
  <c r="Z404" i="2" s="1"/>
  <c r="E408" i="2"/>
  <c r="F408" i="2" s="1"/>
  <c r="E423" i="2"/>
  <c r="F423" i="2" s="1"/>
  <c r="Z423" i="2" s="1"/>
  <c r="E427" i="2"/>
  <c r="F427" i="2" s="1"/>
  <c r="E438" i="2"/>
  <c r="F438" i="2" s="1"/>
  <c r="G438" i="2" s="1"/>
  <c r="E446" i="2"/>
  <c r="F446" i="2" s="1"/>
  <c r="E450" i="2"/>
  <c r="F450" i="2" s="1"/>
  <c r="E461" i="2"/>
  <c r="F461" i="2" s="1"/>
  <c r="E489" i="2"/>
  <c r="F489" i="2" s="1"/>
  <c r="E493" i="2"/>
  <c r="F493" i="2" s="1"/>
  <c r="G493" i="2" s="1"/>
  <c r="I493" i="2" s="1"/>
  <c r="E504" i="2"/>
  <c r="F504" i="2" s="1"/>
  <c r="E511" i="2"/>
  <c r="F511" i="2" s="1"/>
  <c r="Z511" i="2" s="1"/>
  <c r="E525" i="2"/>
  <c r="F525" i="2" s="1"/>
  <c r="Z525" i="2" s="1"/>
  <c r="E536" i="2"/>
  <c r="F536" i="2" s="1"/>
  <c r="G536" i="2" s="1"/>
  <c r="E540" i="2"/>
  <c r="F540" i="2" s="1"/>
  <c r="E544" i="2"/>
  <c r="F544" i="2" s="1"/>
  <c r="Z544" i="2" s="1"/>
  <c r="E564" i="2"/>
  <c r="F564" i="2" s="1"/>
  <c r="E568" i="2"/>
  <c r="F568" i="2" s="1"/>
  <c r="E575" i="2"/>
  <c r="F575" i="2" s="1"/>
  <c r="G575" i="2" s="1"/>
  <c r="E579" i="2"/>
  <c r="F579" i="2" s="1"/>
  <c r="Z579" i="2" s="1"/>
  <c r="E586" i="2"/>
  <c r="F586" i="2" s="1"/>
  <c r="E590" i="2"/>
  <c r="F590" i="2" s="1"/>
  <c r="E594" i="2"/>
  <c r="F594" i="2" s="1"/>
  <c r="G594" i="2" s="1"/>
  <c r="E605" i="2"/>
  <c r="F605" i="2" s="1"/>
  <c r="E608" i="2"/>
  <c r="F608" i="2" s="1"/>
  <c r="E615" i="2"/>
  <c r="F615" i="2" s="1"/>
  <c r="Z615" i="2" s="1"/>
  <c r="E619" i="2"/>
  <c r="F619" i="2" s="1"/>
  <c r="E622" i="2"/>
  <c r="F622" i="2" s="1"/>
  <c r="E1001" i="2"/>
  <c r="F1001" i="2" s="1"/>
  <c r="E155" i="2"/>
  <c r="F155" i="2" s="1"/>
  <c r="E181" i="2"/>
  <c r="F181" i="2" s="1"/>
  <c r="E185" i="2"/>
  <c r="F185" i="2" s="1"/>
  <c r="E189" i="2"/>
  <c r="F189" i="2" s="1"/>
  <c r="Z189" i="2" s="1"/>
  <c r="E193" i="2"/>
  <c r="F193" i="2" s="1"/>
  <c r="E204" i="2"/>
  <c r="F204" i="2" s="1"/>
  <c r="E207" i="2"/>
  <c r="F207" i="2" s="1"/>
  <c r="G207" i="2" s="1"/>
  <c r="E227" i="2"/>
  <c r="F227" i="2" s="1"/>
  <c r="E230" i="2"/>
  <c r="F230" i="2" s="1"/>
  <c r="E233" i="2"/>
  <c r="F233" i="2" s="1"/>
  <c r="E244" i="2"/>
  <c r="F244" i="2" s="1"/>
  <c r="E254" i="2"/>
  <c r="F254" i="2" s="1"/>
  <c r="G254" i="2" s="1"/>
  <c r="AF254" i="2" s="1"/>
  <c r="E269" i="2"/>
  <c r="F269" i="2" s="1"/>
  <c r="Z269" i="2" s="1"/>
  <c r="E279" i="2"/>
  <c r="F279" i="2" s="1"/>
  <c r="E283" i="2"/>
  <c r="F283" i="2" s="1"/>
  <c r="E302" i="2"/>
  <c r="F302" i="2" s="1"/>
  <c r="Z302" i="2" s="1"/>
  <c r="E312" i="2"/>
  <c r="F312" i="2" s="1"/>
  <c r="E322" i="2"/>
  <c r="F322" i="2" s="1"/>
  <c r="E326" i="2"/>
  <c r="F326" i="2" s="1"/>
  <c r="E330" i="2"/>
  <c r="F330" i="2" s="1"/>
  <c r="G330" i="2" s="1"/>
  <c r="I330" i="2" s="1"/>
  <c r="E334" i="2"/>
  <c r="F334" i="2" s="1"/>
  <c r="G334" i="2" s="1"/>
  <c r="AC334" i="2" s="1"/>
  <c r="E338" i="2"/>
  <c r="F338" i="2" s="1"/>
  <c r="G338" i="2" s="1"/>
  <c r="AF338" i="2" s="1"/>
  <c r="E342" i="2"/>
  <c r="F342" i="2" s="1"/>
  <c r="E346" i="2"/>
  <c r="F346" i="2" s="1"/>
  <c r="G346" i="2" s="1"/>
  <c r="AF346" i="2" s="1"/>
  <c r="E350" i="2"/>
  <c r="F350" i="2" s="1"/>
  <c r="E358" i="2"/>
  <c r="F358" i="2" s="1"/>
  <c r="Z358" i="2" s="1"/>
  <c r="E366" i="2"/>
  <c r="F366" i="2" s="1"/>
  <c r="Z366" i="2" s="1"/>
  <c r="E375" i="2"/>
  <c r="F375" i="2" s="1"/>
  <c r="E379" i="2"/>
  <c r="F379" i="2" s="1"/>
  <c r="Z379" i="2" s="1"/>
  <c r="E386" i="2"/>
  <c r="F386" i="2" s="1"/>
  <c r="Z386" i="2" s="1"/>
  <c r="E393" i="2"/>
  <c r="F393" i="2" s="1"/>
  <c r="U393" i="2" s="1"/>
  <c r="E401" i="2"/>
  <c r="F401" i="2" s="1"/>
  <c r="E412" i="2"/>
  <c r="F412" i="2" s="1"/>
  <c r="Z412" i="2" s="1"/>
  <c r="E416" i="2"/>
  <c r="F416" i="2" s="1"/>
  <c r="E420" i="2"/>
  <c r="F420" i="2" s="1"/>
  <c r="G420" i="2" s="1"/>
  <c r="AC420" i="2" s="1"/>
  <c r="E431" i="2"/>
  <c r="F431" i="2"/>
  <c r="Z431" i="2" s="1"/>
  <c r="E435" i="2"/>
  <c r="F435" i="2" s="1"/>
  <c r="E442" i="2"/>
  <c r="F442" i="2" s="1"/>
  <c r="E454" i="2"/>
  <c r="F454" i="2" s="1"/>
  <c r="E458" i="2"/>
  <c r="F458" i="2" s="1"/>
  <c r="Z458" i="2" s="1"/>
  <c r="E465" i="2"/>
  <c r="F465" i="2" s="1"/>
  <c r="E470" i="2"/>
  <c r="F470" i="2" s="1"/>
  <c r="G470" i="2" s="1"/>
  <c r="E474" i="2"/>
  <c r="F474" i="2" s="1"/>
  <c r="E478" i="2"/>
  <c r="F478" i="2" s="1"/>
  <c r="G478" i="2" s="1"/>
  <c r="I478" i="2" s="1"/>
  <c r="E482" i="2"/>
  <c r="F482" i="2" s="1"/>
  <c r="E497" i="2"/>
  <c r="F497" i="2" s="1"/>
  <c r="G497" i="2" s="1"/>
  <c r="AC497" i="2" s="1"/>
  <c r="E501" i="2"/>
  <c r="F501" i="2" s="1"/>
  <c r="E508" i="2"/>
  <c r="F508" i="2" s="1"/>
  <c r="E518" i="2"/>
  <c r="F518" i="2" s="1"/>
  <c r="Z518" i="2" s="1"/>
  <c r="E522" i="2"/>
  <c r="F522" i="2" s="1"/>
  <c r="E529" i="2"/>
  <c r="F529" i="2" s="1"/>
  <c r="E533" i="2"/>
  <c r="F533" i="2" s="1"/>
  <c r="Z533" i="2" s="1"/>
  <c r="E552" i="2"/>
  <c r="F552" i="2" s="1"/>
  <c r="G552" i="2" s="1"/>
  <c r="E556" i="2"/>
  <c r="F556" i="2" s="1"/>
  <c r="E560" i="2"/>
  <c r="F560" i="2" s="1"/>
  <c r="E583" i="2"/>
  <c r="F583" i="2" s="1"/>
  <c r="Z583" i="2" s="1"/>
  <c r="E598" i="2"/>
  <c r="F598" i="2" s="1"/>
  <c r="Z598" i="2" s="1"/>
  <c r="E602" i="2"/>
  <c r="F602" i="2" s="1"/>
  <c r="Z602" i="2" s="1"/>
  <c r="E612" i="2"/>
  <c r="F612" i="2" s="1"/>
  <c r="E22" i="2"/>
  <c r="F22" i="2" s="1"/>
  <c r="E73" i="2"/>
  <c r="F73" i="2" s="1"/>
  <c r="G73" i="2" s="1"/>
  <c r="E100" i="2"/>
  <c r="F100" i="2" s="1"/>
  <c r="E156" i="2"/>
  <c r="F156" i="2" s="1"/>
  <c r="E182" i="2"/>
  <c r="F182" i="2" s="1"/>
  <c r="G182" i="2" s="1"/>
  <c r="AF182" i="2" s="1"/>
  <c r="E186" i="2"/>
  <c r="F186" i="2" s="1"/>
  <c r="Z186" i="2" s="1"/>
  <c r="E190" i="2"/>
  <c r="F190" i="2" s="1"/>
  <c r="E205" i="2"/>
  <c r="F205" i="2" s="1"/>
  <c r="E208" i="2"/>
  <c r="F208" i="2" s="1"/>
  <c r="Z208" i="2" s="1"/>
  <c r="E234" i="2"/>
  <c r="F234" i="2" s="1"/>
  <c r="E255" i="2"/>
  <c r="F255" i="2" s="1"/>
  <c r="E270" i="2"/>
  <c r="F270" i="2" s="1"/>
  <c r="E276" i="2"/>
  <c r="F276" i="2" s="1"/>
  <c r="E280" i="2"/>
  <c r="F280" i="2" s="1"/>
  <c r="G280" i="2" s="1"/>
  <c r="E299" i="2"/>
  <c r="F299" i="2" s="1"/>
  <c r="G299" i="2" s="1"/>
  <c r="E303" i="2"/>
  <c r="F303" i="2" s="1"/>
  <c r="E306" i="2"/>
  <c r="F306" i="2" s="1"/>
  <c r="E313" i="2"/>
  <c r="F313" i="2" s="1"/>
  <c r="E323" i="2"/>
  <c r="F323" i="2" s="1"/>
  <c r="G323" i="2" s="1"/>
  <c r="I323" i="2" s="1"/>
  <c r="E327" i="2"/>
  <c r="F327" i="2" s="1"/>
  <c r="Z327" i="2" s="1"/>
  <c r="E331" i="2"/>
  <c r="F331" i="2" s="1"/>
  <c r="Z331" i="2" s="1"/>
  <c r="E335" i="2"/>
  <c r="F335" i="2" s="1"/>
  <c r="E339" i="2"/>
  <c r="F339" i="2" s="1"/>
  <c r="E343" i="2"/>
  <c r="F343" i="2" s="1"/>
  <c r="E347" i="2"/>
  <c r="F347" i="2" s="1"/>
  <c r="Z347" i="2" s="1"/>
  <c r="E376" i="2"/>
  <c r="F376" i="2" s="1"/>
  <c r="E380" i="2"/>
  <c r="F380" i="2" s="1"/>
  <c r="Z380" i="2" s="1"/>
  <c r="E387" i="2"/>
  <c r="F387" i="2" s="1"/>
  <c r="G387" i="2" s="1"/>
  <c r="I387" i="2" s="1"/>
  <c r="E402" i="2"/>
  <c r="F402" i="2" s="1"/>
  <c r="E413" i="2"/>
  <c r="F413" i="2" s="1"/>
  <c r="E417" i="2"/>
  <c r="F417" i="2" s="1"/>
  <c r="E421" i="2"/>
  <c r="F421" i="2" s="1"/>
  <c r="E432" i="2"/>
  <c r="F432" i="2" s="1"/>
  <c r="E436" i="2"/>
  <c r="F436" i="2" s="1"/>
  <c r="G436" i="2" s="1"/>
  <c r="AC436" i="2" s="1"/>
  <c r="E443" i="2"/>
  <c r="F443" i="2" s="1"/>
  <c r="Z443" i="2" s="1"/>
  <c r="E455" i="2"/>
  <c r="F455" i="2" s="1"/>
  <c r="Z455" i="2" s="1"/>
  <c r="E462" i="2"/>
  <c r="F462" i="2" s="1"/>
  <c r="E466" i="2"/>
  <c r="F466" i="2" s="1"/>
  <c r="E471" i="2"/>
  <c r="F471" i="2" s="1"/>
  <c r="E475" i="2"/>
  <c r="F475" i="2" s="1"/>
  <c r="E479" i="2"/>
  <c r="F479" i="2"/>
  <c r="E483" i="2"/>
  <c r="F483" i="2" s="1"/>
  <c r="E498" i="2"/>
  <c r="F498" i="2" s="1"/>
  <c r="E502" i="2"/>
  <c r="F502" i="2" s="1"/>
  <c r="G502" i="2" s="1"/>
  <c r="E505" i="2"/>
  <c r="F505" i="2" s="1"/>
  <c r="G505" i="2" s="1"/>
  <c r="I505" i="2" s="1"/>
  <c r="E512" i="2"/>
  <c r="F512" i="2" s="1"/>
  <c r="Z512" i="2" s="1"/>
  <c r="E519" i="2"/>
  <c r="F519" i="2" s="1"/>
  <c r="E530" i="2"/>
  <c r="F530" i="2" s="1"/>
  <c r="E534" i="2"/>
  <c r="F534" i="2" s="1"/>
  <c r="G534" i="2" s="1"/>
  <c r="E549" i="2"/>
  <c r="F549" i="2" s="1"/>
  <c r="Z549" i="2" s="1"/>
  <c r="E553" i="2"/>
  <c r="F553" i="2" s="1"/>
  <c r="G553" i="2" s="1"/>
  <c r="E557" i="2"/>
  <c r="F557" i="2" s="1"/>
  <c r="E580" i="2"/>
  <c r="F580" i="2" s="1"/>
  <c r="G580" i="2" s="1"/>
  <c r="E584" i="2"/>
  <c r="F584" i="2" s="1"/>
  <c r="G584" i="2" s="1"/>
  <c r="E599" i="2"/>
  <c r="F599" i="2" s="1"/>
  <c r="E603" i="2"/>
  <c r="F603" i="2" s="1"/>
  <c r="Z603" i="2" s="1"/>
  <c r="E606" i="2"/>
  <c r="F606" i="2" s="1"/>
  <c r="Z606" i="2" s="1"/>
  <c r="Z301" i="2"/>
  <c r="AY12" i="2"/>
  <c r="AY16" i="2"/>
  <c r="AY40" i="2"/>
  <c r="AY44" i="2"/>
  <c r="AY48" i="2"/>
  <c r="AY52" i="2"/>
  <c r="AY56" i="2"/>
  <c r="AY65" i="2"/>
  <c r="AY69" i="2"/>
  <c r="AY73" i="2"/>
  <c r="AY77" i="2"/>
  <c r="AY81" i="2"/>
  <c r="AY85" i="2"/>
  <c r="AY89" i="2"/>
  <c r="AY93" i="2"/>
  <c r="AY97" i="2"/>
  <c r="AY101" i="2"/>
  <c r="AY105" i="2"/>
  <c r="AY109" i="2"/>
  <c r="AY113" i="2"/>
  <c r="AY117" i="2"/>
  <c r="AY122" i="2"/>
  <c r="AY22" i="2"/>
  <c r="AY26" i="2"/>
  <c r="AY30" i="2"/>
  <c r="AY34" i="2"/>
  <c r="AY38" i="2"/>
  <c r="AY59" i="2"/>
  <c r="AY13" i="2"/>
  <c r="AY17" i="2"/>
  <c r="AY41" i="2"/>
  <c r="AY45" i="2"/>
  <c r="AY49" i="2"/>
  <c r="AY53" i="2"/>
  <c r="AY57" i="2"/>
  <c r="AY66" i="2"/>
  <c r="AY70" i="2"/>
  <c r="AY74" i="2"/>
  <c r="AY78" i="2"/>
  <c r="AY82" i="2"/>
  <c r="AY86" i="2"/>
  <c r="AY90" i="2"/>
  <c r="AY94" i="2"/>
  <c r="AY98" i="2"/>
  <c r="AY102" i="2"/>
  <c r="AY106" i="2"/>
  <c r="AY110" i="2"/>
  <c r="AY114" i="2"/>
  <c r="AY118" i="2"/>
  <c r="AY18" i="2"/>
  <c r="AY23" i="2"/>
  <c r="AY27" i="2"/>
  <c r="AY31" i="2"/>
  <c r="AY35" i="2"/>
  <c r="AY39" i="2"/>
  <c r="AY60" i="2"/>
  <c r="AY121" i="2"/>
  <c r="AY14" i="2"/>
  <c r="AY19" i="2"/>
  <c r="AY42" i="2"/>
  <c r="AY46" i="2"/>
  <c r="AY50" i="2"/>
  <c r="AY54" i="2"/>
  <c r="AY58" i="2"/>
  <c r="AY63" i="2"/>
  <c r="AY67" i="2"/>
  <c r="AY71" i="2"/>
  <c r="AY75" i="2"/>
  <c r="AY79" i="2"/>
  <c r="AY83" i="2"/>
  <c r="AY87" i="2"/>
  <c r="AY91" i="2"/>
  <c r="AY95" i="2"/>
  <c r="AY99" i="2"/>
  <c r="AY103" i="2"/>
  <c r="AY107" i="2"/>
  <c r="AY111" i="2"/>
  <c r="AY115" i="2"/>
  <c r="AY119" i="2"/>
  <c r="AY15" i="2"/>
  <c r="AY20" i="2"/>
  <c r="AY24" i="2"/>
  <c r="AY28" i="2"/>
  <c r="AY32" i="2"/>
  <c r="AY36" i="2"/>
  <c r="AY61" i="2"/>
  <c r="AY8" i="2"/>
  <c r="AY43" i="2"/>
  <c r="AY47" i="2"/>
  <c r="AY51" i="2"/>
  <c r="AY55" i="2"/>
  <c r="AY64" i="2"/>
  <c r="AY68" i="2"/>
  <c r="AY72" i="2"/>
  <c r="AY76" i="2"/>
  <c r="AY80" i="2"/>
  <c r="AY84" i="2"/>
  <c r="AY88" i="2"/>
  <c r="AY92" i="2"/>
  <c r="AY96" i="2"/>
  <c r="AY100" i="2"/>
  <c r="AY104" i="2"/>
  <c r="AY108" i="2"/>
  <c r="AY112" i="2"/>
  <c r="AY116" i="2"/>
  <c r="AY120" i="2"/>
  <c r="AY21" i="2"/>
  <c r="G794" i="2"/>
  <c r="I794" i="2" s="1"/>
  <c r="AY33" i="2"/>
  <c r="Z769" i="2"/>
  <c r="G769" i="2"/>
  <c r="AC769" i="2" s="1"/>
  <c r="AY25" i="2"/>
  <c r="AY62" i="2"/>
  <c r="AY37" i="2"/>
  <c r="E783" i="2"/>
  <c r="F783" i="2" s="1"/>
  <c r="G783" i="2" s="1"/>
  <c r="K783" i="2" s="1"/>
  <c r="AY7" i="2"/>
  <c r="E842" i="2"/>
  <c r="F842" i="2" s="1"/>
  <c r="Z842" i="2" s="1"/>
  <c r="E882" i="2"/>
  <c r="F882" i="2" s="1"/>
  <c r="G882" i="2" s="1"/>
  <c r="E893" i="2"/>
  <c r="F893" i="2" s="1"/>
  <c r="E919" i="2"/>
  <c r="F919" i="2" s="1"/>
  <c r="G919" i="2" s="1"/>
  <c r="E927" i="2"/>
  <c r="F927" i="2" s="1"/>
  <c r="E1000" i="2"/>
  <c r="F1000" i="2" s="1"/>
  <c r="E1002" i="2"/>
  <c r="F1002" i="2" s="1"/>
  <c r="E1004" i="2"/>
  <c r="F1004" i="2" s="1"/>
  <c r="Z1004" i="2" s="1"/>
  <c r="E1016" i="2"/>
  <c r="F1016" i="2" s="1"/>
  <c r="E1019" i="2"/>
  <c r="F1019" i="2" s="1"/>
  <c r="Z1019" i="2" s="1"/>
  <c r="E1051" i="2"/>
  <c r="F1051" i="2" s="1"/>
  <c r="E785" i="2"/>
  <c r="F785" i="2" s="1"/>
  <c r="E807" i="2"/>
  <c r="F807" i="2" s="1"/>
  <c r="G807" i="2" s="1"/>
  <c r="AF807" i="2" s="1"/>
  <c r="E1046" i="2"/>
  <c r="F1046" i="2" s="1"/>
  <c r="E1054" i="2"/>
  <c r="F1054" i="2" s="1"/>
  <c r="AB2" i="2"/>
  <c r="E973" i="2"/>
  <c r="F973" i="2" s="1"/>
  <c r="E778" i="2"/>
  <c r="F778" i="2" s="1"/>
  <c r="E31" i="2"/>
  <c r="F31" i="2" s="1"/>
  <c r="E36" i="2"/>
  <c r="F36" i="2" s="1"/>
  <c r="E38" i="2"/>
  <c r="F38" i="2" s="1"/>
  <c r="Z38" i="2" s="1"/>
  <c r="E41" i="2"/>
  <c r="F41" i="2" s="1"/>
  <c r="E60" i="2"/>
  <c r="F60" i="2" s="1"/>
  <c r="E67" i="2"/>
  <c r="F67" i="2" s="1"/>
  <c r="Z67" i="2" s="1"/>
  <c r="E79" i="2"/>
  <c r="F79" i="2" s="1"/>
  <c r="G79" i="2" s="1"/>
  <c r="E82" i="2"/>
  <c r="F82" i="2" s="1"/>
  <c r="E85" i="2"/>
  <c r="F85" i="2" s="1"/>
  <c r="E98" i="2"/>
  <c r="F98" i="2" s="1"/>
  <c r="E101" i="2"/>
  <c r="F101" i="2" s="1"/>
  <c r="E104" i="2"/>
  <c r="F104" i="2" s="1"/>
  <c r="E116" i="2"/>
  <c r="F116" i="2" s="1"/>
  <c r="E825" i="2"/>
  <c r="F825" i="2" s="1"/>
  <c r="E829" i="2"/>
  <c r="F829" i="2" s="1"/>
  <c r="E832" i="2"/>
  <c r="F832" i="2" s="1"/>
  <c r="G832" i="2" s="1"/>
  <c r="E861" i="2"/>
  <c r="F861" i="2" s="1"/>
  <c r="E864" i="2"/>
  <c r="F864" i="2" s="1"/>
  <c r="Z864" i="2" s="1"/>
  <c r="E872" i="2"/>
  <c r="F872" i="2" s="1"/>
  <c r="E876" i="2"/>
  <c r="F876" i="2" s="1"/>
  <c r="Z876" i="2" s="1"/>
  <c r="E915" i="2"/>
  <c r="F915" i="2" s="1"/>
  <c r="Z915" i="2" s="1"/>
  <c r="E937" i="2"/>
  <c r="F937" i="2" s="1"/>
  <c r="Z937" i="2" s="1"/>
  <c r="E939" i="2"/>
  <c r="F939" i="2" s="1"/>
  <c r="E955" i="2"/>
  <c r="F955" i="2" s="1"/>
  <c r="E1014" i="2"/>
  <c r="F1014" i="2" s="1"/>
  <c r="G1014" i="2" s="1"/>
  <c r="E1032" i="2"/>
  <c r="F1032" i="2" s="1"/>
  <c r="G1032" i="2" s="1"/>
  <c r="E1040" i="2"/>
  <c r="F1040" i="2" s="1"/>
  <c r="Z1040" i="2" s="1"/>
  <c r="E1044" i="2"/>
  <c r="F1044" i="2" s="1"/>
  <c r="Z1044" i="2" s="1"/>
  <c r="E1060" i="2"/>
  <c r="F1060" i="2" s="1"/>
  <c r="E813" i="2"/>
  <c r="F813" i="2" s="1"/>
  <c r="Z813" i="2" s="1"/>
  <c r="E1028" i="2"/>
  <c r="F1028" i="2" s="1"/>
  <c r="E1033" i="2"/>
  <c r="F1033" i="2" s="1"/>
  <c r="E1050" i="2"/>
  <c r="F1050" i="2" s="1"/>
  <c r="Z1050" i="2" s="1"/>
  <c r="E1035" i="2"/>
  <c r="F1035" i="2" s="1"/>
  <c r="Z1035" i="2" s="1"/>
  <c r="E978" i="2"/>
  <c r="F978" i="2" s="1"/>
  <c r="E1008" i="2"/>
  <c r="F1008" i="2" s="1"/>
  <c r="E23" i="2"/>
  <c r="F23" i="2" s="1"/>
  <c r="E29" i="2"/>
  <c r="F29" i="2" s="1"/>
  <c r="G29" i="2" s="1"/>
  <c r="AC29" i="2" s="1"/>
  <c r="E47" i="2"/>
  <c r="F47" i="2" s="1"/>
  <c r="E55" i="2"/>
  <c r="F55" i="2" s="1"/>
  <c r="E71" i="2"/>
  <c r="F71" i="2" s="1"/>
  <c r="G71" i="2" s="1"/>
  <c r="I71" i="2" s="1"/>
  <c r="E74" i="2"/>
  <c r="F74" i="2" s="1"/>
  <c r="E77" i="2"/>
  <c r="F77" i="2" s="1"/>
  <c r="E89" i="2"/>
  <c r="F89" i="2" s="1"/>
  <c r="E92" i="2"/>
  <c r="F92" i="2" s="1"/>
  <c r="E95" i="2"/>
  <c r="F95" i="2" s="1"/>
  <c r="G95" i="2" s="1"/>
  <c r="E107" i="2"/>
  <c r="F107" i="2" s="1"/>
  <c r="E110" i="2"/>
  <c r="F110" i="2" s="1"/>
  <c r="E119" i="2"/>
  <c r="F119" i="2" s="1"/>
  <c r="E817" i="2"/>
  <c r="F817" i="2" s="1"/>
  <c r="E821" i="2"/>
  <c r="F821" i="2" s="1"/>
  <c r="Z821" i="2" s="1"/>
  <c r="E838" i="2"/>
  <c r="F838" i="2" s="1"/>
  <c r="E857" i="2"/>
  <c r="F857" i="2" s="1"/>
  <c r="G857" i="2" s="1"/>
  <c r="E868" i="2"/>
  <c r="F868" i="2" s="1"/>
  <c r="E880" i="2"/>
  <c r="F880" i="2" s="1"/>
  <c r="E897" i="2"/>
  <c r="F897" i="2" s="1"/>
  <c r="E909" i="2"/>
  <c r="F909" i="2" s="1"/>
  <c r="G909" i="2" s="1"/>
  <c r="E925" i="2"/>
  <c r="F925" i="2" s="1"/>
  <c r="G925" i="2" s="1"/>
  <c r="E953" i="2"/>
  <c r="F953" i="2" s="1"/>
  <c r="G953" i="2" s="1"/>
  <c r="E965" i="2"/>
  <c r="F965" i="2" s="1"/>
  <c r="G965" i="2" s="1"/>
  <c r="AC965" i="2" s="1"/>
  <c r="E967" i="2"/>
  <c r="F967" i="2" s="1"/>
  <c r="G967" i="2" s="1"/>
  <c r="AC967" i="2" s="1"/>
  <c r="E974" i="2"/>
  <c r="F974" i="2" s="1"/>
  <c r="E977" i="2"/>
  <c r="F977" i="2" s="1"/>
  <c r="G977" i="2" s="1"/>
  <c r="E983" i="2"/>
  <c r="F983" i="2" s="1"/>
  <c r="Z983" i="2" s="1"/>
  <c r="E987" i="2"/>
  <c r="F987" i="2" s="1"/>
  <c r="G987" i="2" s="1"/>
  <c r="E994" i="2"/>
  <c r="F994" i="2" s="1"/>
  <c r="E1007" i="2"/>
  <c r="F1007" i="2" s="1"/>
  <c r="Z1007" i="2" s="1"/>
  <c r="E1011" i="2"/>
  <c r="F1011" i="2" s="1"/>
  <c r="E1025" i="2"/>
  <c r="F1025" i="2" s="1"/>
  <c r="Z1025" i="2" s="1"/>
  <c r="E1029" i="2"/>
  <c r="F1029" i="2" s="1"/>
  <c r="Z1029" i="2" s="1"/>
  <c r="E1036" i="2"/>
  <c r="F1036" i="2" s="1"/>
  <c r="E1056" i="2"/>
  <c r="F1056" i="2" s="1"/>
  <c r="E791" i="2"/>
  <c r="F791" i="2" s="1"/>
  <c r="G791" i="2" s="1"/>
  <c r="E799" i="2"/>
  <c r="F799" i="2" s="1"/>
  <c r="E803" i="2"/>
  <c r="F803" i="2" s="1"/>
  <c r="G803" i="2" s="1"/>
  <c r="E1022" i="2"/>
  <c r="F1022" i="2" s="1"/>
  <c r="G1022" i="2" s="1"/>
  <c r="AF1022" i="2" s="1"/>
  <c r="E1043" i="2"/>
  <c r="F1043" i="2" s="1"/>
  <c r="E962" i="2"/>
  <c r="F962" i="2" s="1"/>
  <c r="E995" i="2"/>
  <c r="F995" i="2" s="1"/>
  <c r="Z995" i="2" s="1"/>
  <c r="E982" i="2"/>
  <c r="F982" i="2" s="1"/>
  <c r="U982" i="2" s="1"/>
  <c r="E26" i="2"/>
  <c r="F26" i="2" s="1"/>
  <c r="Z26" i="2" s="1"/>
  <c r="E42" i="2"/>
  <c r="F42" i="2" s="1"/>
  <c r="E52" i="2"/>
  <c r="F52" i="2" s="1"/>
  <c r="E58" i="2"/>
  <c r="F58" i="2" s="1"/>
  <c r="G58" i="2" s="1"/>
  <c r="E61" i="2"/>
  <c r="F61" i="2" s="1"/>
  <c r="E64" i="2"/>
  <c r="F64" i="2" s="1"/>
  <c r="Z64" i="2" s="1"/>
  <c r="E80" i="2"/>
  <c r="F80" i="2" s="1"/>
  <c r="E83" i="2"/>
  <c r="F83" i="2" s="1"/>
  <c r="E86" i="2"/>
  <c r="F86" i="2" s="1"/>
  <c r="E114" i="2"/>
  <c r="F114" i="2" s="1"/>
  <c r="E117" i="2"/>
  <c r="F117" i="2" s="1"/>
  <c r="E844" i="2"/>
  <c r="F844" i="2" s="1"/>
  <c r="G844" i="2" s="1"/>
  <c r="E847" i="2"/>
  <c r="F847" i="2" s="1"/>
  <c r="E849" i="2"/>
  <c r="F849" i="2" s="1"/>
  <c r="Z849" i="2" s="1"/>
  <c r="E853" i="2"/>
  <c r="F853" i="2" s="1"/>
  <c r="E884" i="2"/>
  <c r="F884" i="2" s="1"/>
  <c r="E886" i="2"/>
  <c r="F886" i="2"/>
  <c r="G886" i="2" s="1"/>
  <c r="AF886" i="2" s="1"/>
  <c r="E891" i="2"/>
  <c r="F891" i="2" s="1"/>
  <c r="E901" i="2"/>
  <c r="F901" i="2" s="1"/>
  <c r="E905" i="2"/>
  <c r="F905" i="2" s="1"/>
  <c r="G905" i="2" s="1"/>
  <c r="AC905" i="2" s="1"/>
  <c r="E921" i="2"/>
  <c r="F921" i="2" s="1"/>
  <c r="Z921" i="2" s="1"/>
  <c r="E949" i="2"/>
  <c r="F949" i="2" s="1"/>
  <c r="E951" i="2"/>
  <c r="F951" i="2" s="1"/>
  <c r="Z951" i="2" s="1"/>
  <c r="E959" i="2"/>
  <c r="F959" i="2" s="1"/>
  <c r="E1006" i="2"/>
  <c r="F1006" i="2" s="1"/>
  <c r="G1006" i="2" s="1"/>
  <c r="E1009" i="2"/>
  <c r="F1009" i="2" s="1"/>
  <c r="E1021" i="2"/>
  <c r="F1021" i="2" s="1"/>
  <c r="G1021" i="2" s="1"/>
  <c r="K1021" i="2" s="1"/>
  <c r="E1053" i="2"/>
  <c r="F1053" i="2" s="1"/>
  <c r="Z1053" i="2" s="1"/>
  <c r="E795" i="2"/>
  <c r="F795" i="2" s="1"/>
  <c r="G795" i="2" s="1"/>
  <c r="E809" i="2"/>
  <c r="F809" i="2" s="1"/>
  <c r="E32" i="2"/>
  <c r="F32" i="2" s="1"/>
  <c r="E34" i="2"/>
  <c r="F34" i="2" s="1"/>
  <c r="G34" i="2" s="1"/>
  <c r="E39" i="2"/>
  <c r="F39" i="2" s="1"/>
  <c r="E48" i="2"/>
  <c r="F48" i="2" s="1"/>
  <c r="Z48" i="2" s="1"/>
  <c r="E50" i="2"/>
  <c r="F50" i="2" s="1"/>
  <c r="G50" i="2" s="1"/>
  <c r="AC50" i="2" s="1"/>
  <c r="E56" i="2"/>
  <c r="F56" i="2" s="1"/>
  <c r="E68" i="2"/>
  <c r="F68" i="2" s="1"/>
  <c r="E75" i="2"/>
  <c r="F75" i="2" s="1"/>
  <c r="E96" i="2"/>
  <c r="F96" i="2" s="1"/>
  <c r="Z96" i="2" s="1"/>
  <c r="E99" i="2"/>
  <c r="F99" i="2" s="1"/>
  <c r="E105" i="2"/>
  <c r="F105" i="2" s="1"/>
  <c r="G105" i="2" s="1"/>
  <c r="E111" i="2"/>
  <c r="F111" i="2" s="1"/>
  <c r="E120" i="2"/>
  <c r="F120" i="2" s="1"/>
  <c r="Z120" i="2" s="1"/>
  <c r="E834" i="2"/>
  <c r="F834" i="2" s="1"/>
  <c r="G834" i="2" s="1"/>
  <c r="E863" i="2"/>
  <c r="F863" i="2" s="1"/>
  <c r="Z863" i="2" s="1"/>
  <c r="E890" i="2"/>
  <c r="F890" i="2" s="1"/>
  <c r="E917" i="2"/>
  <c r="F917" i="2" s="1"/>
  <c r="E941" i="2"/>
  <c r="F941" i="2" s="1"/>
  <c r="Z941" i="2" s="1"/>
  <c r="E943" i="2"/>
  <c r="F943" i="2" s="1"/>
  <c r="Z943" i="2" s="1"/>
  <c r="E957" i="2"/>
  <c r="F957" i="2" s="1"/>
  <c r="E971" i="2"/>
  <c r="F971" i="2" s="1"/>
  <c r="G971" i="2" s="1"/>
  <c r="K971" i="2" s="1"/>
  <c r="E1013" i="2"/>
  <c r="F1013" i="2" s="1"/>
  <c r="E1018" i="2"/>
  <c r="F1018" i="2" s="1"/>
  <c r="G1018" i="2" s="1"/>
  <c r="E1034" i="2"/>
  <c r="F1034" i="2" s="1"/>
  <c r="E1049" i="2"/>
  <c r="F1049" i="2" s="1"/>
  <c r="E787" i="2"/>
  <c r="F787" i="2" s="1"/>
  <c r="Z787" i="2" s="1"/>
  <c r="E815" i="2"/>
  <c r="F815" i="2" s="1"/>
  <c r="E781" i="2"/>
  <c r="F781" i="2" s="1"/>
  <c r="Z781" i="2" s="1"/>
  <c r="E1045" i="2"/>
  <c r="F1045" i="2" s="1"/>
  <c r="G1045" i="2" s="1"/>
  <c r="E1039" i="2"/>
  <c r="F1039" i="2" s="1"/>
  <c r="E1024" i="2"/>
  <c r="F1024" i="2" s="1"/>
  <c r="E1052" i="2"/>
  <c r="F1052" i="2" s="1"/>
  <c r="G1052" i="2" s="1"/>
  <c r="AC1052" i="2" s="1"/>
  <c r="E964" i="2"/>
  <c r="F964" i="2" s="1"/>
  <c r="G964" i="2" s="1"/>
  <c r="E997" i="2"/>
  <c r="F997" i="2" s="1"/>
  <c r="E21" i="2"/>
  <c r="F21" i="2" s="1"/>
  <c r="E24" i="2"/>
  <c r="F24" i="2" s="1"/>
  <c r="E27" i="2"/>
  <c r="F27" i="2" s="1"/>
  <c r="E37" i="2"/>
  <c r="F37" i="2" s="1"/>
  <c r="E45" i="2"/>
  <c r="F45" i="2" s="1"/>
  <c r="G45" i="2" s="1"/>
  <c r="E53" i="2"/>
  <c r="F53" i="2" s="1"/>
  <c r="E65" i="2"/>
  <c r="F65" i="2" s="1"/>
  <c r="E72" i="2"/>
  <c r="F72" i="2" s="1"/>
  <c r="E78" i="2"/>
  <c r="F78" i="2" s="1"/>
  <c r="Z78" i="2" s="1"/>
  <c r="E90" i="2"/>
  <c r="F90" i="2" s="1"/>
  <c r="E93" i="2"/>
  <c r="F93" i="2" s="1"/>
  <c r="Z93" i="2" s="1"/>
  <c r="E102" i="2"/>
  <c r="F102" i="2" s="1"/>
  <c r="G102" i="2" s="1"/>
  <c r="E108" i="2"/>
  <c r="F108" i="2" s="1"/>
  <c r="E819" i="2"/>
  <c r="F819" i="2" s="1"/>
  <c r="Z819" i="2" s="1"/>
  <c r="E823" i="2"/>
  <c r="F823" i="2" s="1"/>
  <c r="E846" i="2"/>
  <c r="F846" i="2" s="1"/>
  <c r="G846" i="2" s="1"/>
  <c r="K846" i="2" s="1"/>
  <c r="E855" i="2"/>
  <c r="F855" i="2" s="1"/>
  <c r="E866" i="2"/>
  <c r="F866" i="2" s="1"/>
  <c r="Z866" i="2" s="1"/>
  <c r="E870" i="2"/>
  <c r="F870" i="2" s="1"/>
  <c r="G870" i="2" s="1"/>
  <c r="K870" i="2" s="1"/>
  <c r="E874" i="2"/>
  <c r="F874" i="2" s="1"/>
  <c r="G874" i="2" s="1"/>
  <c r="E878" i="2"/>
  <c r="F878" i="2" s="1"/>
  <c r="Z878" i="2" s="1"/>
  <c r="E907" i="2"/>
  <c r="F907" i="2" s="1"/>
  <c r="Z907" i="2" s="1"/>
  <c r="E911" i="2"/>
  <c r="F911" i="2" s="1"/>
  <c r="Z911" i="2" s="1"/>
  <c r="E933" i="2"/>
  <c r="F933" i="2" s="1"/>
  <c r="E935" i="2"/>
  <c r="F935" i="2" s="1"/>
  <c r="E947" i="2"/>
  <c r="F947" i="2" s="1"/>
  <c r="G947" i="2" s="1"/>
  <c r="AF947" i="2" s="1"/>
  <c r="E963" i="2"/>
  <c r="F963" i="2" s="1"/>
  <c r="E969" i="2"/>
  <c r="F969" i="2" s="1"/>
  <c r="E998" i="2"/>
  <c r="F998" i="2" s="1"/>
  <c r="Z998" i="2" s="1"/>
  <c r="E1010" i="2"/>
  <c r="F1010" i="2" s="1"/>
  <c r="Z1010" i="2" s="1"/>
  <c r="E1027" i="2"/>
  <c r="F1027" i="2" s="1"/>
  <c r="E1031" i="2"/>
  <c r="F1031" i="2" s="1"/>
  <c r="E1038" i="2"/>
  <c r="F1038" i="2" s="1"/>
  <c r="Z1038" i="2" s="1"/>
  <c r="E1041" i="2"/>
  <c r="F1041" i="2" s="1"/>
  <c r="E793" i="2"/>
  <c r="F793" i="2" s="1"/>
  <c r="Z793" i="2" s="1"/>
  <c r="E797" i="2"/>
  <c r="F797" i="2" s="1"/>
  <c r="Z797" i="2" s="1"/>
  <c r="E801" i="2"/>
  <c r="F801" i="2" s="1"/>
  <c r="Z801" i="2" s="1"/>
  <c r="E811" i="2"/>
  <c r="F811" i="2" s="1"/>
  <c r="E28" i="2"/>
  <c r="F28" i="2" s="1"/>
  <c r="E30" i="2"/>
  <c r="F30" i="2" s="1"/>
  <c r="E33" i="2"/>
  <c r="F33" i="2" s="1"/>
  <c r="E46" i="2"/>
  <c r="F46" i="2" s="1"/>
  <c r="E54" i="2"/>
  <c r="F54" i="2" s="1"/>
  <c r="Z54" i="2" s="1"/>
  <c r="E57" i="2"/>
  <c r="F57" i="2" s="1"/>
  <c r="E66" i="2"/>
  <c r="F66" i="2" s="1"/>
  <c r="G66" i="2" s="1"/>
  <c r="E76" i="2"/>
  <c r="F76" i="2" s="1"/>
  <c r="E91" i="2"/>
  <c r="F91" i="2" s="1"/>
  <c r="E94" i="2"/>
  <c r="F94" i="2" s="1"/>
  <c r="E97" i="2"/>
  <c r="F97" i="2" s="1"/>
  <c r="E103" i="2"/>
  <c r="F103" i="2" s="1"/>
  <c r="G103" i="2" s="1"/>
  <c r="E106" i="2"/>
  <c r="F106" i="2" s="1"/>
  <c r="Z106" i="2" s="1"/>
  <c r="E109" i="2"/>
  <c r="F109" i="2" s="1"/>
  <c r="E118" i="2"/>
  <c r="F118" i="2" s="1"/>
  <c r="E836" i="2"/>
  <c r="F836" i="2" s="1"/>
  <c r="E851" i="2"/>
  <c r="F851" i="2" s="1"/>
  <c r="E888" i="2"/>
  <c r="F888" i="2" s="1"/>
  <c r="E903" i="2"/>
  <c r="F903" i="2" s="1"/>
  <c r="E923" i="2"/>
  <c r="F923" i="2" s="1"/>
  <c r="E929" i="2"/>
  <c r="F929" i="2" s="1"/>
  <c r="Z929" i="2" s="1"/>
  <c r="E931" i="2"/>
  <c r="F931" i="2" s="1"/>
  <c r="Z931" i="2" s="1"/>
  <c r="E945" i="2"/>
  <c r="F945" i="2" s="1"/>
  <c r="E961" i="2"/>
  <c r="F961" i="2" s="1"/>
  <c r="E1030" i="2"/>
  <c r="F1030" i="2" s="1"/>
  <c r="E789" i="2"/>
  <c r="F789" i="2" s="1"/>
  <c r="E1023" i="2"/>
  <c r="F1023" i="2" s="1"/>
  <c r="Z1023" i="2" s="1"/>
  <c r="E992" i="2"/>
  <c r="F992" i="2" s="1"/>
  <c r="G992" i="2" s="1"/>
  <c r="K992" i="2" s="1"/>
  <c r="E899" i="2"/>
  <c r="F899" i="2" s="1"/>
  <c r="Z899" i="2" s="1"/>
  <c r="E840" i="2"/>
  <c r="F840" i="2" s="1"/>
  <c r="E827" i="2"/>
  <c r="F827" i="2" s="1"/>
  <c r="E981" i="2"/>
  <c r="F981" i="2" s="1"/>
  <c r="E913" i="2"/>
  <c r="F913" i="2" s="1"/>
  <c r="G913" i="2" s="1"/>
  <c r="AF913" i="2" s="1"/>
  <c r="E859" i="2"/>
  <c r="F859" i="2" s="1"/>
  <c r="E1020" i="2"/>
  <c r="F1020" i="2" s="1"/>
  <c r="G1020" i="2" s="1"/>
  <c r="E1055" i="2"/>
  <c r="F1055" i="2" s="1"/>
  <c r="Z1055" i="2" s="1"/>
  <c r="E996" i="2"/>
  <c r="F996" i="2" s="1"/>
  <c r="Z996" i="2" s="1"/>
  <c r="E1037" i="2"/>
  <c r="F1037" i="2" s="1"/>
  <c r="E831" i="2"/>
  <c r="F831" i="2" s="1"/>
  <c r="E805" i="2"/>
  <c r="F805" i="2" s="1"/>
  <c r="E1047" i="2"/>
  <c r="F1047" i="2" s="1"/>
  <c r="G1047" i="2" s="1"/>
  <c r="AF1047" i="2" s="1"/>
  <c r="E1015" i="2"/>
  <c r="F1015" i="2" s="1"/>
  <c r="E990" i="2"/>
  <c r="F990" i="2" s="1"/>
  <c r="E985" i="2"/>
  <c r="F985" i="2" s="1"/>
  <c r="E1026" i="2"/>
  <c r="F1026" i="2" s="1"/>
  <c r="G1026" i="2" s="1"/>
  <c r="E1057" i="2"/>
  <c r="F1057" i="2" s="1"/>
  <c r="E1012" i="2"/>
  <c r="F1012" i="2" s="1"/>
  <c r="E895" i="2"/>
  <c r="F895" i="2" s="1"/>
  <c r="E1048" i="2"/>
  <c r="F1048" i="2" s="1"/>
  <c r="E979" i="2"/>
  <c r="F979" i="2" s="1"/>
  <c r="G979" i="2" s="1"/>
  <c r="E599" i="1"/>
  <c r="F599" i="1" s="1"/>
  <c r="G599" i="1" s="1"/>
  <c r="I599" i="1" s="1"/>
  <c r="E799" i="1"/>
  <c r="F799" i="1" s="1"/>
  <c r="G799" i="1" s="1"/>
  <c r="K799" i="1" s="1"/>
  <c r="E735" i="1"/>
  <c r="E671" i="1"/>
  <c r="F671" i="1" s="1"/>
  <c r="G671" i="1" s="1"/>
  <c r="I671" i="1" s="1"/>
  <c r="E440" i="1"/>
  <c r="E268" i="1"/>
  <c r="F268" i="1" s="1"/>
  <c r="G268" i="1" s="1"/>
  <c r="J268" i="1" s="1"/>
  <c r="E100" i="1"/>
  <c r="F100" i="1" s="1"/>
  <c r="E866" i="1"/>
  <c r="F866" i="1" s="1"/>
  <c r="G866" i="1" s="1"/>
  <c r="K866" i="1" s="1"/>
  <c r="E288" i="4"/>
  <c r="E38" i="1"/>
  <c r="F38" i="1" s="1"/>
  <c r="G38" i="1" s="1"/>
  <c r="H38" i="1" s="1"/>
  <c r="E61" i="1"/>
  <c r="E79" i="1"/>
  <c r="E101" i="1"/>
  <c r="F101" i="1" s="1"/>
  <c r="G101" i="1" s="1"/>
  <c r="H101" i="1" s="1"/>
  <c r="E124" i="1"/>
  <c r="E143" i="1"/>
  <c r="E164" i="1"/>
  <c r="E187" i="1"/>
  <c r="E206" i="1"/>
  <c r="F206" i="1" s="1"/>
  <c r="G206" i="1" s="1"/>
  <c r="H206" i="1" s="1"/>
  <c r="E228" i="1"/>
  <c r="E251" i="1"/>
  <c r="E270" i="1"/>
  <c r="E292" i="1"/>
  <c r="E314" i="1"/>
  <c r="E333" i="1"/>
  <c r="E354" i="1"/>
  <c r="E377" i="1"/>
  <c r="F377" i="1" s="1"/>
  <c r="G377" i="1" s="1"/>
  <c r="I377" i="1" s="1"/>
  <c r="E396" i="1"/>
  <c r="E40" i="4" s="1"/>
  <c r="E418" i="1"/>
  <c r="F418" i="1" s="1"/>
  <c r="G418" i="1" s="1"/>
  <c r="I418" i="1" s="1"/>
  <c r="E441" i="1"/>
  <c r="F441" i="1" s="1"/>
  <c r="G441" i="1" s="1"/>
  <c r="I441" i="1" s="1"/>
  <c r="E463" i="1"/>
  <c r="F463" i="1" s="1"/>
  <c r="G463" i="1" s="1"/>
  <c r="I463" i="1" s="1"/>
  <c r="E482" i="1"/>
  <c r="F482" i="1" s="1"/>
  <c r="G482" i="1" s="1"/>
  <c r="I482" i="1" s="1"/>
  <c r="E504" i="1"/>
  <c r="E527" i="1"/>
  <c r="F527" i="1" s="1"/>
  <c r="G527" i="1" s="1"/>
  <c r="I527" i="1" s="1"/>
  <c r="E550" i="1"/>
  <c r="F550" i="1"/>
  <c r="G550" i="1" s="1"/>
  <c r="I550" i="1" s="1"/>
  <c r="E568" i="1"/>
  <c r="E584" i="1"/>
  <c r="E600" i="1"/>
  <c r="E616" i="1"/>
  <c r="F616" i="1" s="1"/>
  <c r="G616" i="1" s="1"/>
  <c r="I616" i="1" s="1"/>
  <c r="E624" i="1"/>
  <c r="E632" i="1"/>
  <c r="E250" i="4"/>
  <c r="E640" i="1"/>
  <c r="F640" i="1" s="1"/>
  <c r="G640" i="1" s="1"/>
  <c r="I640" i="1" s="1"/>
  <c r="E648" i="1"/>
  <c r="F648" i="1"/>
  <c r="G648" i="1" s="1"/>
  <c r="I648" i="1" s="1"/>
  <c r="E656" i="1"/>
  <c r="F656" i="1" s="1"/>
  <c r="G656" i="1" s="1"/>
  <c r="I656" i="1" s="1"/>
  <c r="E664" i="1"/>
  <c r="E281" i="4" s="1"/>
  <c r="E672" i="1"/>
  <c r="E680" i="1"/>
  <c r="F680" i="1" s="1"/>
  <c r="G680" i="1" s="1"/>
  <c r="I680" i="1" s="1"/>
  <c r="E688" i="1"/>
  <c r="F688" i="1" s="1"/>
  <c r="G688" i="1" s="1"/>
  <c r="I688" i="1" s="1"/>
  <c r="E696" i="1"/>
  <c r="F696" i="1" s="1"/>
  <c r="G696" i="1" s="1"/>
  <c r="I696" i="1" s="1"/>
  <c r="E704" i="1"/>
  <c r="F704" i="1" s="1"/>
  <c r="G704" i="1" s="1"/>
  <c r="I704" i="1" s="1"/>
  <c r="E712" i="1"/>
  <c r="F712" i="1" s="1"/>
  <c r="G712" i="1" s="1"/>
  <c r="I712" i="1" s="1"/>
  <c r="E720" i="1"/>
  <c r="F720" i="1" s="1"/>
  <c r="G720" i="1" s="1"/>
  <c r="I720" i="1" s="1"/>
  <c r="E728" i="1"/>
  <c r="E736" i="1"/>
  <c r="F736" i="1" s="1"/>
  <c r="G736" i="1" s="1"/>
  <c r="I736" i="1" s="1"/>
  <c r="E744" i="1"/>
  <c r="E752" i="1"/>
  <c r="E760" i="1"/>
  <c r="F760" i="1" s="1"/>
  <c r="G760" i="1" s="1"/>
  <c r="I760" i="1" s="1"/>
  <c r="E768" i="1"/>
  <c r="E776" i="1"/>
  <c r="E784" i="1"/>
  <c r="E792" i="1"/>
  <c r="E800" i="1"/>
  <c r="E808" i="1"/>
  <c r="F808" i="1" s="1"/>
  <c r="G808" i="1" s="1"/>
  <c r="K808" i="1" s="1"/>
  <c r="E817" i="1"/>
  <c r="E381" i="4" s="1"/>
  <c r="E826" i="1"/>
  <c r="F826" i="1" s="1"/>
  <c r="G826" i="1" s="1"/>
  <c r="K826" i="1" s="1"/>
  <c r="E835" i="1"/>
  <c r="E843" i="1"/>
  <c r="E385" i="4" s="1"/>
  <c r="E851" i="1"/>
  <c r="E859" i="1"/>
  <c r="E867" i="1"/>
  <c r="E875" i="1"/>
  <c r="E883" i="1"/>
  <c r="E897" i="1"/>
  <c r="F897" i="1" s="1"/>
  <c r="G897" i="1" s="1"/>
  <c r="K897" i="1" s="1"/>
  <c r="E39" i="1"/>
  <c r="E62" i="1"/>
  <c r="F62" i="1" s="1"/>
  <c r="G62" i="1" s="1"/>
  <c r="H62" i="1" s="1"/>
  <c r="E84" i="1"/>
  <c r="E103" i="1"/>
  <c r="E125" i="1"/>
  <c r="E147" i="1"/>
  <c r="E166" i="1"/>
  <c r="E188" i="1"/>
  <c r="F188" i="1" s="1"/>
  <c r="G188" i="1" s="1"/>
  <c r="H188" i="1" s="1"/>
  <c r="E211" i="1"/>
  <c r="E230" i="1"/>
  <c r="F230" i="1" s="1"/>
  <c r="G230" i="1" s="1"/>
  <c r="H230" i="1" s="1"/>
  <c r="E252" i="1"/>
  <c r="E275" i="1"/>
  <c r="E293" i="1"/>
  <c r="E315" i="1"/>
  <c r="E337" i="1"/>
  <c r="E356" i="1"/>
  <c r="F356" i="1" s="1"/>
  <c r="G356" i="1" s="1"/>
  <c r="H356" i="1" s="1"/>
  <c r="E378" i="1"/>
  <c r="E401" i="1"/>
  <c r="E420" i="1"/>
  <c r="E443" i="1"/>
  <c r="E464" i="1"/>
  <c r="F464" i="1" s="1"/>
  <c r="G464" i="1"/>
  <c r="I464" i="1" s="1"/>
  <c r="E487" i="1"/>
  <c r="F487" i="1" s="1"/>
  <c r="G487" i="1" s="1"/>
  <c r="I487" i="1" s="1"/>
  <c r="E506" i="1"/>
  <c r="F506" i="1" s="1"/>
  <c r="G506" i="1" s="1"/>
  <c r="I506" i="1" s="1"/>
  <c r="E529" i="1"/>
  <c r="E551" i="1"/>
  <c r="E569" i="1"/>
  <c r="F569" i="1" s="1"/>
  <c r="G569" i="1" s="1"/>
  <c r="I569" i="1" s="1"/>
  <c r="E585" i="1"/>
  <c r="E601" i="1"/>
  <c r="E617" i="1"/>
  <c r="E625" i="1"/>
  <c r="E633" i="1"/>
  <c r="F633" i="1" s="1"/>
  <c r="G633" i="1" s="1"/>
  <c r="I633" i="1" s="1"/>
  <c r="E641" i="1"/>
  <c r="F641" i="1" s="1"/>
  <c r="G641" i="1" s="1"/>
  <c r="I641" i="1" s="1"/>
  <c r="E649" i="1"/>
  <c r="E657" i="1"/>
  <c r="E665" i="1"/>
  <c r="E673" i="1"/>
  <c r="E681" i="1"/>
  <c r="E689" i="1"/>
  <c r="F689" i="1" s="1"/>
  <c r="G689" i="1" s="1"/>
  <c r="I689" i="1" s="1"/>
  <c r="E697" i="1"/>
  <c r="F697" i="1" s="1"/>
  <c r="G697" i="1" s="1"/>
  <c r="I697" i="1" s="1"/>
  <c r="E705" i="1"/>
  <c r="E713" i="1"/>
  <c r="E721" i="1"/>
  <c r="E729" i="1"/>
  <c r="E737" i="1"/>
  <c r="F737" i="1"/>
  <c r="G737" i="1" s="1"/>
  <c r="I737" i="1" s="1"/>
  <c r="E745" i="1"/>
  <c r="F745" i="1" s="1"/>
  <c r="G745" i="1" s="1"/>
  <c r="I745" i="1" s="1"/>
  <c r="E753" i="1"/>
  <c r="F753" i="1" s="1"/>
  <c r="G753" i="1" s="1"/>
  <c r="I753" i="1" s="1"/>
  <c r="E761" i="1"/>
  <c r="E769" i="1"/>
  <c r="F769" i="1" s="1"/>
  <c r="G769" i="1" s="1"/>
  <c r="I769" i="1" s="1"/>
  <c r="E777" i="1"/>
  <c r="E785" i="1"/>
  <c r="E793" i="1"/>
  <c r="F793" i="1" s="1"/>
  <c r="G793" i="1" s="1"/>
  <c r="I793" i="1" s="1"/>
  <c r="E801" i="1"/>
  <c r="E810" i="1"/>
  <c r="E818" i="1"/>
  <c r="E830" i="4" s="1"/>
  <c r="E827" i="1"/>
  <c r="E836" i="1"/>
  <c r="F836" i="1" s="1"/>
  <c r="G836" i="1" s="1"/>
  <c r="K836" i="1" s="1"/>
  <c r="E844" i="1"/>
  <c r="E852" i="1"/>
  <c r="E860" i="1"/>
  <c r="E868" i="1"/>
  <c r="F868" i="1" s="1"/>
  <c r="G868" i="1" s="1"/>
  <c r="K868" i="1" s="1"/>
  <c r="E876" i="1"/>
  <c r="F876" i="1" s="1"/>
  <c r="G876" i="1" s="1"/>
  <c r="K876" i="1" s="1"/>
  <c r="E884" i="1"/>
  <c r="F884" i="1" s="1"/>
  <c r="G884" i="1" s="1"/>
  <c r="K884" i="1" s="1"/>
  <c r="E899" i="1"/>
  <c r="E22" i="1"/>
  <c r="E45" i="1"/>
  <c r="E64" i="1"/>
  <c r="E85" i="1"/>
  <c r="F85" i="1" s="1"/>
  <c r="G85" i="1" s="1"/>
  <c r="H85" i="1" s="1"/>
  <c r="E108" i="1"/>
  <c r="E504" i="4" s="1"/>
  <c r="E127" i="1"/>
  <c r="F127" i="1" s="1"/>
  <c r="G127" i="1" s="1"/>
  <c r="H127" i="1" s="1"/>
  <c r="E148" i="1"/>
  <c r="F148" i="1" s="1"/>
  <c r="G148" i="1" s="1"/>
  <c r="H148" i="1" s="1"/>
  <c r="E171" i="1"/>
  <c r="E190" i="1"/>
  <c r="E212" i="1"/>
  <c r="E235" i="1"/>
  <c r="E254" i="1"/>
  <c r="F254" i="1" s="1"/>
  <c r="G254" i="1" s="1"/>
  <c r="J254" i="1" s="1"/>
  <c r="E276" i="1"/>
  <c r="F276" i="1" s="1"/>
  <c r="G276" i="1" s="1"/>
  <c r="J276" i="1" s="1"/>
  <c r="E298" i="1"/>
  <c r="F298" i="1" s="1"/>
  <c r="G298" i="1" s="1"/>
  <c r="I298" i="1" s="1"/>
  <c r="E317" i="1"/>
  <c r="F317" i="1" s="1"/>
  <c r="G317" i="1" s="1"/>
  <c r="I317" i="1" s="1"/>
  <c r="E338" i="1"/>
  <c r="E361" i="1"/>
  <c r="E380" i="1"/>
  <c r="E402" i="1"/>
  <c r="F402" i="1"/>
  <c r="G402" i="1" s="1"/>
  <c r="J402" i="1" s="1"/>
  <c r="E425" i="1"/>
  <c r="F425" i="1" s="1"/>
  <c r="G425" i="1" s="1"/>
  <c r="J425" i="1" s="1"/>
  <c r="E448" i="1"/>
  <c r="E466" i="1"/>
  <c r="E94" i="4" s="1"/>
  <c r="E488" i="1"/>
  <c r="E113" i="4" s="1"/>
  <c r="E511" i="1"/>
  <c r="E534" i="1"/>
  <c r="F534" i="1" s="1"/>
  <c r="G534" i="1" s="1"/>
  <c r="I534" i="1" s="1"/>
  <c r="E553" i="1"/>
  <c r="E574" i="1"/>
  <c r="F574" i="1" s="1"/>
  <c r="G574" i="1" s="1"/>
  <c r="I574" i="1" s="1"/>
  <c r="E590" i="1"/>
  <c r="F590" i="1" s="1"/>
  <c r="G590" i="1" s="1"/>
  <c r="I590" i="1" s="1"/>
  <c r="E606" i="1"/>
  <c r="E618" i="1"/>
  <c r="E626" i="1"/>
  <c r="E634" i="1"/>
  <c r="E642" i="1"/>
  <c r="E650" i="1"/>
  <c r="E658" i="1"/>
  <c r="E666" i="1"/>
  <c r="F666" i="1" s="1"/>
  <c r="G666" i="1" s="1"/>
  <c r="I666" i="1" s="1"/>
  <c r="E674" i="1"/>
  <c r="F674" i="1" s="1"/>
  <c r="G674" i="1" s="1"/>
  <c r="I674" i="1" s="1"/>
  <c r="E682" i="1"/>
  <c r="F682" i="1" s="1"/>
  <c r="G682" i="1" s="1"/>
  <c r="I682" i="1" s="1"/>
  <c r="E690" i="1"/>
  <c r="E698" i="1"/>
  <c r="E706" i="1"/>
  <c r="E714" i="1"/>
  <c r="F714" i="1" s="1"/>
  <c r="G714" i="1" s="1"/>
  <c r="I714" i="1" s="1"/>
  <c r="E722" i="1"/>
  <c r="F722" i="1"/>
  <c r="G722" i="1" s="1"/>
  <c r="I722" i="1" s="1"/>
  <c r="E730" i="1"/>
  <c r="F730" i="1" s="1"/>
  <c r="G730" i="1" s="1"/>
  <c r="I730" i="1" s="1"/>
  <c r="E738" i="1"/>
  <c r="E746" i="1"/>
  <c r="E754" i="1"/>
  <c r="E762" i="1"/>
  <c r="E770" i="1"/>
  <c r="E778" i="1"/>
  <c r="F778" i="1" s="1"/>
  <c r="G778" i="1" s="1"/>
  <c r="I778" i="1" s="1"/>
  <c r="E786" i="1"/>
  <c r="F786" i="1" s="1"/>
  <c r="G786" i="1" s="1"/>
  <c r="I786" i="1" s="1"/>
  <c r="E794" i="1"/>
  <c r="F794" i="1" s="1"/>
  <c r="G794" i="1" s="1"/>
  <c r="K794" i="1" s="1"/>
  <c r="E802" i="1"/>
  <c r="E811" i="1"/>
  <c r="F811" i="1" s="1"/>
  <c r="G811" i="1" s="1"/>
  <c r="I811" i="1" s="1"/>
  <c r="E820" i="1"/>
  <c r="F820" i="1" s="1"/>
  <c r="G820" i="1" s="1"/>
  <c r="K820" i="1" s="1"/>
  <c r="E828" i="1"/>
  <c r="F828" i="1" s="1"/>
  <c r="G828" i="1" s="1"/>
  <c r="K828" i="1" s="1"/>
  <c r="E837" i="1"/>
  <c r="F837" i="1" s="1"/>
  <c r="G837" i="1" s="1"/>
  <c r="K837" i="1" s="1"/>
  <c r="E845" i="1"/>
  <c r="F845" i="1" s="1"/>
  <c r="G845" i="1" s="1"/>
  <c r="I845" i="1" s="1"/>
  <c r="E853" i="1"/>
  <c r="F853" i="1" s="1"/>
  <c r="G853" i="1" s="1"/>
  <c r="I853" i="1" s="1"/>
  <c r="E861" i="1"/>
  <c r="F861" i="1" s="1"/>
  <c r="G861" i="1" s="1"/>
  <c r="K861" i="1" s="1"/>
  <c r="E869" i="1"/>
  <c r="F869" i="1"/>
  <c r="G869" i="1" s="1"/>
  <c r="K869" i="1" s="1"/>
  <c r="E877" i="1"/>
  <c r="F877" i="1" s="1"/>
  <c r="G877" i="1" s="1"/>
  <c r="K877" i="1" s="1"/>
  <c r="E886" i="1"/>
  <c r="F886" i="1"/>
  <c r="G886" i="1" s="1"/>
  <c r="K886" i="1" s="1"/>
  <c r="E901" i="1"/>
  <c r="E910" i="1"/>
  <c r="F910" i="1" s="1"/>
  <c r="G910" i="1" s="1"/>
  <c r="K910" i="1" s="1"/>
  <c r="E23" i="1"/>
  <c r="E46" i="1"/>
  <c r="E69" i="1"/>
  <c r="E87" i="1"/>
  <c r="E109" i="1"/>
  <c r="F109" i="1"/>
  <c r="G109" i="1" s="1"/>
  <c r="H109" i="1" s="1"/>
  <c r="E132" i="1"/>
  <c r="F132" i="1" s="1"/>
  <c r="G132" i="1" s="1"/>
  <c r="H132" i="1" s="1"/>
  <c r="E150" i="1"/>
  <c r="E172" i="1"/>
  <c r="E195" i="1"/>
  <c r="F195" i="1" s="1"/>
  <c r="G195" i="1" s="1"/>
  <c r="H195" i="1" s="1"/>
  <c r="E214" i="1"/>
  <c r="F214" i="1"/>
  <c r="G214" i="1" s="1"/>
  <c r="H214" i="1" s="1"/>
  <c r="E236" i="1"/>
  <c r="E259" i="1"/>
  <c r="E278" i="1"/>
  <c r="E673" i="4" s="1"/>
  <c r="E299" i="1"/>
  <c r="F299" i="1"/>
  <c r="G299" i="1" s="1"/>
  <c r="I299" i="1" s="1"/>
  <c r="E322" i="1"/>
  <c r="E340" i="1"/>
  <c r="E362" i="1"/>
  <c r="E385" i="1"/>
  <c r="E404" i="1"/>
  <c r="E426" i="1"/>
  <c r="F426" i="1" s="1"/>
  <c r="G426" i="1" s="1"/>
  <c r="J426" i="1" s="1"/>
  <c r="E449" i="1"/>
  <c r="F449" i="1" s="1"/>
  <c r="G449" i="1" s="1"/>
  <c r="E471" i="1"/>
  <c r="E490" i="1"/>
  <c r="E513" i="1"/>
  <c r="E535" i="1"/>
  <c r="E558" i="1"/>
  <c r="F558" i="1" s="1"/>
  <c r="G558" i="1" s="1"/>
  <c r="I558" i="1" s="1"/>
  <c r="E575" i="1"/>
  <c r="F575" i="1" s="1"/>
  <c r="G575" i="1" s="1"/>
  <c r="I575" i="1" s="1"/>
  <c r="E591" i="1"/>
  <c r="E216" i="4" s="1"/>
  <c r="E607" i="1"/>
  <c r="E619" i="1"/>
  <c r="F619" i="1" s="1"/>
  <c r="G619" i="1" s="1"/>
  <c r="I619" i="1" s="1"/>
  <c r="E627" i="1"/>
  <c r="E635" i="1"/>
  <c r="E643" i="1"/>
  <c r="E651" i="1"/>
  <c r="F651" i="1" s="1"/>
  <c r="G651" i="1" s="1"/>
  <c r="I651" i="1" s="1"/>
  <c r="E659" i="1"/>
  <c r="F659" i="1" s="1"/>
  <c r="G659" i="1" s="1"/>
  <c r="I659" i="1" s="1"/>
  <c r="E667" i="1"/>
  <c r="F667" i="1" s="1"/>
  <c r="G667" i="1" s="1"/>
  <c r="I667" i="1" s="1"/>
  <c r="E675" i="1"/>
  <c r="E683" i="1"/>
  <c r="F683" i="1" s="1"/>
  <c r="G683" i="1" s="1"/>
  <c r="I683" i="1" s="1"/>
  <c r="E691" i="1"/>
  <c r="E699" i="1"/>
  <c r="E707" i="1"/>
  <c r="F707" i="1"/>
  <c r="G707" i="1" s="1"/>
  <c r="I707" i="1" s="1"/>
  <c r="E715" i="1"/>
  <c r="F715" i="1" s="1"/>
  <c r="G715" i="1" s="1"/>
  <c r="I715" i="1" s="1"/>
  <c r="E723" i="1"/>
  <c r="F723" i="1" s="1"/>
  <c r="G723" i="1" s="1"/>
  <c r="I723" i="1" s="1"/>
  <c r="E731" i="1"/>
  <c r="E739" i="1"/>
  <c r="E747" i="1"/>
  <c r="E755" i="1"/>
  <c r="E763" i="1"/>
  <c r="E771" i="1"/>
  <c r="F771" i="1" s="1"/>
  <c r="G771" i="1" s="1"/>
  <c r="I771" i="1" s="1"/>
  <c r="E779" i="1"/>
  <c r="F779" i="1" s="1"/>
  <c r="G779" i="1" s="1"/>
  <c r="I779" i="1" s="1"/>
  <c r="E787" i="1"/>
  <c r="F787" i="1" s="1"/>
  <c r="G787" i="1" s="1"/>
  <c r="I787" i="1" s="1"/>
  <c r="E795" i="1"/>
  <c r="F795" i="1" s="1"/>
  <c r="G795" i="1" s="1"/>
  <c r="I795" i="1" s="1"/>
  <c r="E803" i="1"/>
  <c r="F803" i="1" s="1"/>
  <c r="G803" i="1" s="1"/>
  <c r="I803" i="1" s="1"/>
  <c r="E812" i="1"/>
  <c r="E821" i="1"/>
  <c r="F821" i="1"/>
  <c r="G821" i="1"/>
  <c r="I821" i="1" s="1"/>
  <c r="E829" i="1"/>
  <c r="F829" i="1" s="1"/>
  <c r="G829" i="1" s="1"/>
  <c r="K829" i="1" s="1"/>
  <c r="E838" i="1"/>
  <c r="E846" i="1"/>
  <c r="F846" i="1" s="1"/>
  <c r="G846" i="1" s="1"/>
  <c r="K846" i="1" s="1"/>
  <c r="E854" i="1"/>
  <c r="F854" i="1"/>
  <c r="G854" i="1" s="1"/>
  <c r="K854" i="1" s="1"/>
  <c r="E862" i="1"/>
  <c r="F862" i="1" s="1"/>
  <c r="G862" i="1" s="1"/>
  <c r="K862" i="1" s="1"/>
  <c r="E870" i="1"/>
  <c r="E878" i="1"/>
  <c r="F878" i="1" s="1"/>
  <c r="G878" i="1" s="1"/>
  <c r="K878" i="1" s="1"/>
  <c r="E887" i="1"/>
  <c r="F887" i="1"/>
  <c r="G887" i="1" s="1"/>
  <c r="K887" i="1" s="1"/>
  <c r="E903" i="1"/>
  <c r="F903" i="1" s="1"/>
  <c r="G903" i="1" s="1"/>
  <c r="J903" i="1" s="1"/>
  <c r="E25" i="1"/>
  <c r="E48" i="1"/>
  <c r="F48" i="1"/>
  <c r="G48" i="1" s="1"/>
  <c r="H48" i="1" s="1"/>
  <c r="E70" i="1"/>
  <c r="F70" i="1" s="1"/>
  <c r="G70" i="1" s="1"/>
  <c r="H70" i="1" s="1"/>
  <c r="E92" i="1"/>
  <c r="F92" i="1" s="1"/>
  <c r="G92" i="1" s="1"/>
  <c r="H92" i="1" s="1"/>
  <c r="E111" i="1"/>
  <c r="E133" i="1"/>
  <c r="F133" i="1" s="1"/>
  <c r="G133" i="1" s="1"/>
  <c r="H133" i="1" s="1"/>
  <c r="E155" i="1"/>
  <c r="E174" i="1"/>
  <c r="F174" i="1"/>
  <c r="G174" i="1" s="1"/>
  <c r="H174" i="1" s="1"/>
  <c r="E196" i="1"/>
  <c r="F196" i="1" s="1"/>
  <c r="G196" i="1" s="1"/>
  <c r="H196" i="1" s="1"/>
  <c r="E219" i="1"/>
  <c r="E238" i="1"/>
  <c r="E260" i="1"/>
  <c r="F260" i="1" s="1"/>
  <c r="G260" i="1" s="1"/>
  <c r="J260" i="1" s="1"/>
  <c r="E283" i="1"/>
  <c r="E301" i="1"/>
  <c r="E323" i="1"/>
  <c r="F323" i="1" s="1"/>
  <c r="G323" i="1" s="1"/>
  <c r="I323" i="1" s="1"/>
  <c r="E345" i="1"/>
  <c r="E364" i="1"/>
  <c r="E386" i="1"/>
  <c r="F386" i="1" s="1"/>
  <c r="G386" i="1" s="1"/>
  <c r="I386" i="1" s="1"/>
  <c r="E409" i="1"/>
  <c r="E428" i="1"/>
  <c r="F428" i="1" s="1"/>
  <c r="G428" i="1" s="1"/>
  <c r="I428" i="1" s="1"/>
  <c r="E451" i="1"/>
  <c r="F451" i="1" s="1"/>
  <c r="G451" i="1" s="1"/>
  <c r="I451" i="1" s="1"/>
  <c r="E472" i="1"/>
  <c r="F472" i="1" s="1"/>
  <c r="G472" i="1" s="1"/>
  <c r="I472" i="1" s="1"/>
  <c r="E495" i="1"/>
  <c r="E518" i="1"/>
  <c r="F518" i="1"/>
  <c r="G518" i="1" s="1"/>
  <c r="I518" i="1" s="1"/>
  <c r="E537" i="1"/>
  <c r="F537" i="1" s="1"/>
  <c r="G537" i="1" s="1"/>
  <c r="I537" i="1" s="1"/>
  <c r="E559" i="1"/>
  <c r="F559" i="1" s="1"/>
  <c r="G559" i="1" s="1"/>
  <c r="I559" i="1" s="1"/>
  <c r="E576" i="1"/>
  <c r="E201" i="4"/>
  <c r="E592" i="1"/>
  <c r="F592" i="1" s="1"/>
  <c r="G592" i="1" s="1"/>
  <c r="I592" i="1"/>
  <c r="E608" i="1"/>
  <c r="F608" i="1" s="1"/>
  <c r="G608" i="1" s="1"/>
  <c r="I608" i="1" s="1"/>
  <c r="E620" i="1"/>
  <c r="F620" i="1" s="1"/>
  <c r="G620" i="1" s="1"/>
  <c r="I620" i="1" s="1"/>
  <c r="E628" i="1"/>
  <c r="F628" i="1" s="1"/>
  <c r="E636" i="1"/>
  <c r="F636" i="1" s="1"/>
  <c r="G636" i="1" s="1"/>
  <c r="I636" i="1" s="1"/>
  <c r="E644" i="1"/>
  <c r="F644" i="1" s="1"/>
  <c r="G644" i="1" s="1"/>
  <c r="I644" i="1" s="1"/>
  <c r="E652" i="1"/>
  <c r="F652" i="1" s="1"/>
  <c r="G652" i="1" s="1"/>
  <c r="I652" i="1" s="1"/>
  <c r="E660" i="1"/>
  <c r="F660" i="1" s="1"/>
  <c r="G660" i="1" s="1"/>
  <c r="I660" i="1" s="1"/>
  <c r="E668" i="1"/>
  <c r="F668" i="1" s="1"/>
  <c r="G668" i="1" s="1"/>
  <c r="I668" i="1" s="1"/>
  <c r="E676" i="1"/>
  <c r="F676" i="1"/>
  <c r="G676" i="1" s="1"/>
  <c r="I676" i="1" s="1"/>
  <c r="E684" i="1"/>
  <c r="F684" i="1" s="1"/>
  <c r="G684" i="1" s="1"/>
  <c r="I684" i="1" s="1"/>
  <c r="E692" i="1"/>
  <c r="E700" i="1"/>
  <c r="F700" i="1" s="1"/>
  <c r="G700" i="1" s="1"/>
  <c r="I700" i="1" s="1"/>
  <c r="E708" i="1"/>
  <c r="F708" i="1"/>
  <c r="G708" i="1" s="1"/>
  <c r="I708" i="1" s="1"/>
  <c r="E716" i="1"/>
  <c r="F716" i="1" s="1"/>
  <c r="G716" i="1" s="1"/>
  <c r="I716" i="1" s="1"/>
  <c r="E724" i="1"/>
  <c r="E732" i="1"/>
  <c r="F732" i="1" s="1"/>
  <c r="G732" i="1" s="1"/>
  <c r="I732" i="1" s="1"/>
  <c r="E740" i="1"/>
  <c r="E748" i="1"/>
  <c r="E756" i="1"/>
  <c r="F756" i="1" s="1"/>
  <c r="G756" i="1" s="1"/>
  <c r="J756" i="1" s="1"/>
  <c r="E764" i="1"/>
  <c r="F764" i="1"/>
  <c r="G764" i="1" s="1"/>
  <c r="I764" i="1" s="1"/>
  <c r="E772" i="1"/>
  <c r="E780" i="1"/>
  <c r="F780" i="1"/>
  <c r="G780" i="1" s="1"/>
  <c r="I780" i="1" s="1"/>
  <c r="E788" i="1"/>
  <c r="F788" i="1" s="1"/>
  <c r="G788" i="1" s="1"/>
  <c r="I788" i="1" s="1"/>
  <c r="E796" i="1"/>
  <c r="F796" i="1" s="1"/>
  <c r="G796" i="1" s="1"/>
  <c r="I796" i="1" s="1"/>
  <c r="E804" i="1"/>
  <c r="E813" i="1"/>
  <c r="E822" i="1"/>
  <c r="E834" i="4" s="1"/>
  <c r="E830" i="1"/>
  <c r="F830" i="1"/>
  <c r="G830" i="1" s="1"/>
  <c r="K830" i="1" s="1"/>
  <c r="E839" i="1"/>
  <c r="E847" i="4" s="1"/>
  <c r="E847" i="1"/>
  <c r="E855" i="1"/>
  <c r="E863" i="1"/>
  <c r="F863" i="1"/>
  <c r="G863" i="1"/>
  <c r="K863" i="1" s="1"/>
  <c r="E871" i="1"/>
  <c r="F871" i="1" s="1"/>
  <c r="G871" i="1" s="1"/>
  <c r="K871" i="1" s="1"/>
  <c r="E879" i="1"/>
  <c r="E409" i="4" s="1"/>
  <c r="E889" i="1"/>
  <c r="E906" i="1"/>
  <c r="F906" i="1" s="1"/>
  <c r="G906" i="1" s="1"/>
  <c r="K906" i="1" s="1"/>
  <c r="E30" i="1"/>
  <c r="F30" i="1" s="1"/>
  <c r="G30" i="1" s="1"/>
  <c r="H30" i="1" s="1"/>
  <c r="E53" i="1"/>
  <c r="F53" i="1"/>
  <c r="G53" i="1" s="1"/>
  <c r="H53" i="1" s="1"/>
  <c r="E72" i="1"/>
  <c r="F72" i="1" s="1"/>
  <c r="G72" i="1" s="1"/>
  <c r="H72" i="1" s="1"/>
  <c r="E93" i="1"/>
  <c r="F93" i="1" s="1"/>
  <c r="G93" i="1" s="1"/>
  <c r="H93" i="1" s="1"/>
  <c r="E116" i="1"/>
  <c r="E135" i="1"/>
  <c r="F135" i="1" s="1"/>
  <c r="G135" i="1" s="1"/>
  <c r="H135" i="1" s="1"/>
  <c r="E156" i="1"/>
  <c r="F156" i="1" s="1"/>
  <c r="G156" i="1" s="1"/>
  <c r="H156" i="1" s="1"/>
  <c r="E179" i="1"/>
  <c r="F179" i="1" s="1"/>
  <c r="G179" i="1" s="1"/>
  <c r="H179" i="1" s="1"/>
  <c r="E198" i="1"/>
  <c r="F198" i="1" s="1"/>
  <c r="G198" i="1" s="1"/>
  <c r="H198" i="1"/>
  <c r="E220" i="1"/>
  <c r="F220" i="1" s="1"/>
  <c r="G220" i="1" s="1"/>
  <c r="H220" i="1" s="1"/>
  <c r="E243" i="1"/>
  <c r="F243" i="1" s="1"/>
  <c r="G243" i="1" s="1"/>
  <c r="H243" i="1" s="1"/>
  <c r="E262" i="1"/>
  <c r="F262" i="1" s="1"/>
  <c r="G262" i="1" s="1"/>
  <c r="H262" i="1" s="1"/>
  <c r="E284" i="1"/>
  <c r="F284" i="1" s="1"/>
  <c r="G284" i="1" s="1"/>
  <c r="H284" i="1" s="1"/>
  <c r="E306" i="1"/>
  <c r="E325" i="1"/>
  <c r="F325" i="1" s="1"/>
  <c r="G325" i="1" s="1"/>
  <c r="I325" i="1" s="1"/>
  <c r="E346" i="1"/>
  <c r="F346" i="1" s="1"/>
  <c r="G346" i="1" s="1"/>
  <c r="I346" i="1" s="1"/>
  <c r="E369" i="1"/>
  <c r="F369" i="1" s="1"/>
  <c r="U369" i="1" s="1"/>
  <c r="E388" i="1"/>
  <c r="F388" i="1" s="1"/>
  <c r="G388" i="1" s="1"/>
  <c r="I388" i="1" s="1"/>
  <c r="E410" i="1"/>
  <c r="E433" i="1"/>
  <c r="F433" i="1" s="1"/>
  <c r="G433" i="1" s="1"/>
  <c r="I433" i="1" s="1"/>
  <c r="E455" i="1"/>
  <c r="E474" i="1"/>
  <c r="F474" i="1" s="1"/>
  <c r="G474" i="1" s="1"/>
  <c r="I474" i="1" s="1"/>
  <c r="E496" i="1"/>
  <c r="E519" i="1"/>
  <c r="F519" i="1" s="1"/>
  <c r="G519" i="1" s="1"/>
  <c r="I519" i="1" s="1"/>
  <c r="E542" i="1"/>
  <c r="F542" i="1" s="1"/>
  <c r="G542" i="1" s="1"/>
  <c r="I542" i="1" s="1"/>
  <c r="E561" i="1"/>
  <c r="F561" i="1" s="1"/>
  <c r="G561" i="1" s="1"/>
  <c r="I561" i="1" s="1"/>
  <c r="E577" i="1"/>
  <c r="F577" i="1"/>
  <c r="G577" i="1" s="1"/>
  <c r="I577" i="1" s="1"/>
  <c r="E593" i="1"/>
  <c r="F593" i="1" s="1"/>
  <c r="G593" i="1" s="1"/>
  <c r="I593" i="1" s="1"/>
  <c r="E609" i="1"/>
  <c r="F609" i="1" s="1"/>
  <c r="G609" i="1" s="1"/>
  <c r="I609" i="1" s="1"/>
  <c r="E621" i="1"/>
  <c r="E629" i="1"/>
  <c r="F629" i="1" s="1"/>
  <c r="G629" i="1" s="1"/>
  <c r="I629" i="1" s="1"/>
  <c r="E637" i="1"/>
  <c r="F637" i="1" s="1"/>
  <c r="G637" i="1" s="1"/>
  <c r="I637" i="1" s="1"/>
  <c r="E645" i="1"/>
  <c r="F645" i="1" s="1"/>
  <c r="G645" i="1" s="1"/>
  <c r="I645" i="1" s="1"/>
  <c r="E653" i="1"/>
  <c r="E661" i="1"/>
  <c r="F661" i="1" s="1"/>
  <c r="G661" i="1" s="1"/>
  <c r="I661" i="1" s="1"/>
  <c r="E669" i="1"/>
  <c r="E677" i="1"/>
  <c r="E293" i="4" s="1"/>
  <c r="E685" i="1"/>
  <c r="E693" i="1"/>
  <c r="F693" i="1" s="1"/>
  <c r="G693" i="1" s="1"/>
  <c r="I693" i="1" s="1"/>
  <c r="E701" i="1"/>
  <c r="E709" i="1"/>
  <c r="F709" i="1" s="1"/>
  <c r="G709" i="1" s="1"/>
  <c r="I709" i="1" s="1"/>
  <c r="E717" i="1"/>
  <c r="F717" i="1" s="1"/>
  <c r="G717" i="1" s="1"/>
  <c r="I717" i="1" s="1"/>
  <c r="E725" i="1"/>
  <c r="E733" i="1"/>
  <c r="F733" i="1" s="1"/>
  <c r="G733" i="1" s="1"/>
  <c r="I733" i="1" s="1"/>
  <c r="E741" i="1"/>
  <c r="F741" i="1" s="1"/>
  <c r="G741" i="1" s="1"/>
  <c r="I741" i="1" s="1"/>
  <c r="E749" i="1"/>
  <c r="F749" i="1" s="1"/>
  <c r="G749" i="1" s="1"/>
  <c r="I749" i="1" s="1"/>
  <c r="E757" i="1"/>
  <c r="F757" i="1" s="1"/>
  <c r="G757" i="1" s="1"/>
  <c r="I757" i="1" s="1"/>
  <c r="E765" i="1"/>
  <c r="F765" i="1" s="1"/>
  <c r="G765" i="1" s="1"/>
  <c r="I765" i="1" s="1"/>
  <c r="E773" i="1"/>
  <c r="E781" i="1"/>
  <c r="F781" i="1" s="1"/>
  <c r="G781" i="1" s="1"/>
  <c r="I781" i="1" s="1"/>
  <c r="E789" i="1"/>
  <c r="F789" i="1" s="1"/>
  <c r="G789" i="1" s="1"/>
  <c r="I789" i="1" s="1"/>
  <c r="E797" i="1"/>
  <c r="F797" i="1" s="1"/>
  <c r="G797" i="1" s="1"/>
  <c r="K797" i="1" s="1"/>
  <c r="E805" i="1"/>
  <c r="F805" i="1" s="1"/>
  <c r="G805" i="1" s="1"/>
  <c r="I805" i="1" s="1"/>
  <c r="E814" i="1"/>
  <c r="F814" i="1" s="1"/>
  <c r="G814" i="1" s="1"/>
  <c r="K814" i="1" s="1"/>
  <c r="E823" i="1"/>
  <c r="F823" i="1" s="1"/>
  <c r="G823" i="1" s="1"/>
  <c r="K823" i="1" s="1"/>
  <c r="E831" i="1"/>
  <c r="E840" i="1"/>
  <c r="F840" i="1" s="1"/>
  <c r="G840" i="1" s="1"/>
  <c r="K840" i="1" s="1"/>
  <c r="E848" i="1"/>
  <c r="F848" i="1" s="1"/>
  <c r="G848" i="1" s="1"/>
  <c r="K848" i="1" s="1"/>
  <c r="E856" i="1"/>
  <c r="F856" i="1" s="1"/>
  <c r="G856" i="1" s="1"/>
  <c r="K856" i="1" s="1"/>
  <c r="E864" i="1"/>
  <c r="E872" i="1"/>
  <c r="F872" i="1" s="1"/>
  <c r="G872" i="1" s="1"/>
  <c r="K872" i="1" s="1"/>
  <c r="E880" i="1"/>
  <c r="F880" i="1"/>
  <c r="G880" i="1" s="1"/>
  <c r="K880" i="1" s="1"/>
  <c r="E891" i="1"/>
  <c r="F891" i="1" s="1"/>
  <c r="G891" i="1" s="1"/>
  <c r="K891" i="1" s="1"/>
  <c r="E907" i="1"/>
  <c r="F907" i="1" s="1"/>
  <c r="G907" i="1" s="1"/>
  <c r="K907" i="1" s="1"/>
  <c r="E31" i="1"/>
  <c r="F31" i="1" s="1"/>
  <c r="G31" i="1" s="1"/>
  <c r="H31" i="1" s="1"/>
  <c r="E54" i="1"/>
  <c r="F54" i="1" s="1"/>
  <c r="G54" i="1" s="1"/>
  <c r="H54" i="1" s="1"/>
  <c r="E76" i="1"/>
  <c r="E95" i="1"/>
  <c r="E491" i="4" s="1"/>
  <c r="E117" i="1"/>
  <c r="F117" i="1" s="1"/>
  <c r="G117" i="1" s="1"/>
  <c r="H117" i="1" s="1"/>
  <c r="E140" i="1"/>
  <c r="F140" i="1" s="1"/>
  <c r="G140" i="1" s="1"/>
  <c r="H140" i="1" s="1"/>
  <c r="E158" i="1"/>
  <c r="F158" i="1" s="1"/>
  <c r="G158" i="1" s="1"/>
  <c r="H158" i="1" s="1"/>
  <c r="E180" i="1"/>
  <c r="E203" i="1"/>
  <c r="F203" i="1" s="1"/>
  <c r="G203" i="1" s="1"/>
  <c r="H203" i="1" s="1"/>
  <c r="E222" i="1"/>
  <c r="F222" i="1" s="1"/>
  <c r="G222" i="1" s="1"/>
  <c r="H222" i="1" s="1"/>
  <c r="E244" i="1"/>
  <c r="F244" i="1" s="1"/>
  <c r="G244" i="1" s="1"/>
  <c r="H244" i="1" s="1"/>
  <c r="E267" i="1"/>
  <c r="F267" i="1" s="1"/>
  <c r="G267" i="1" s="1"/>
  <c r="I267" i="1" s="1"/>
  <c r="E286" i="1"/>
  <c r="E307" i="1"/>
  <c r="E330" i="1"/>
  <c r="F330" i="1" s="1"/>
  <c r="G330" i="1" s="1"/>
  <c r="I330" i="1" s="1"/>
  <c r="E348" i="1"/>
  <c r="F348" i="1" s="1"/>
  <c r="G348" i="1" s="1"/>
  <c r="I348" i="1" s="1"/>
  <c r="E370" i="1"/>
  <c r="F370" i="1" s="1"/>
  <c r="G370" i="1" s="1"/>
  <c r="I370" i="1" s="1"/>
  <c r="E393" i="1"/>
  <c r="E39" i="4" s="1"/>
  <c r="F393" i="1"/>
  <c r="U393" i="1" s="1"/>
  <c r="E412" i="1"/>
  <c r="F412" i="1" s="1"/>
  <c r="G412" i="1"/>
  <c r="J412" i="1" s="1"/>
  <c r="E435" i="1"/>
  <c r="F435" i="1" s="1"/>
  <c r="G435" i="1" s="1"/>
  <c r="I435" i="1" s="1"/>
  <c r="E456" i="1"/>
  <c r="F456" i="1" s="1"/>
  <c r="G456" i="1"/>
  <c r="I456" i="1" s="1"/>
  <c r="E479" i="1"/>
  <c r="F479" i="1" s="1"/>
  <c r="G479" i="1" s="1"/>
  <c r="I479" i="1" s="1"/>
  <c r="E498" i="1"/>
  <c r="F498" i="1" s="1"/>
  <c r="G498" i="1" s="1"/>
  <c r="I498" i="1" s="1"/>
  <c r="E521" i="1"/>
  <c r="F521" i="1" s="1"/>
  <c r="G521" i="1" s="1"/>
  <c r="I521" i="1" s="1"/>
  <c r="E543" i="1"/>
  <c r="F543" i="1" s="1"/>
  <c r="G543" i="1" s="1"/>
  <c r="I543" i="1" s="1"/>
  <c r="E566" i="1"/>
  <c r="E582" i="1"/>
  <c r="F582" i="1" s="1"/>
  <c r="G582" i="1" s="1"/>
  <c r="I582" i="1" s="1"/>
  <c r="E598" i="1"/>
  <c r="E223" i="4" s="1"/>
  <c r="F598" i="1"/>
  <c r="G598" i="1" s="1"/>
  <c r="I598" i="1" s="1"/>
  <c r="E614" i="1"/>
  <c r="F614" i="1" s="1"/>
  <c r="G614" i="1" s="1"/>
  <c r="I614" i="1" s="1"/>
  <c r="E622" i="1"/>
  <c r="F622" i="1" s="1"/>
  <c r="G622" i="1" s="1"/>
  <c r="I622" i="1" s="1"/>
  <c r="E630" i="1"/>
  <c r="E638" i="1"/>
  <c r="F638" i="1" s="1"/>
  <c r="G638" i="1" s="1"/>
  <c r="I638" i="1" s="1"/>
  <c r="E646" i="1"/>
  <c r="F646" i="1" s="1"/>
  <c r="G646" i="1" s="1"/>
  <c r="I646" i="1" s="1"/>
  <c r="E654" i="1"/>
  <c r="E662" i="1"/>
  <c r="F662" i="1" s="1"/>
  <c r="G662" i="1" s="1"/>
  <c r="I662" i="1" s="1"/>
  <c r="E670" i="1"/>
  <c r="F670" i="1" s="1"/>
  <c r="G670" i="1" s="1"/>
  <c r="I670" i="1" s="1"/>
  <c r="E678" i="1"/>
  <c r="F678" i="1" s="1"/>
  <c r="G678" i="1" s="1"/>
  <c r="I678" i="1" s="1"/>
  <c r="E686" i="1"/>
  <c r="F686" i="1" s="1"/>
  <c r="G686" i="1" s="1"/>
  <c r="I686" i="1" s="1"/>
  <c r="E694" i="1"/>
  <c r="F694" i="1" s="1"/>
  <c r="G694" i="1" s="1"/>
  <c r="I694" i="1" s="1"/>
  <c r="E702" i="1"/>
  <c r="F702" i="1" s="1"/>
  <c r="G702" i="1" s="1"/>
  <c r="I702" i="1" s="1"/>
  <c r="E710" i="1"/>
  <c r="F710" i="1"/>
  <c r="G710" i="1" s="1"/>
  <c r="I710" i="1" s="1"/>
  <c r="E718" i="1"/>
  <c r="F718" i="1" s="1"/>
  <c r="G718" i="1" s="1"/>
  <c r="I718" i="1" s="1"/>
  <c r="E726" i="1"/>
  <c r="F726" i="1" s="1"/>
  <c r="G726" i="1" s="1"/>
  <c r="I726" i="1" s="1"/>
  <c r="E734" i="1"/>
  <c r="F734" i="1" s="1"/>
  <c r="G734" i="1" s="1"/>
  <c r="I734" i="1" s="1"/>
  <c r="E742" i="1"/>
  <c r="E361" i="4" s="1"/>
  <c r="E750" i="1"/>
  <c r="F750" i="1" s="1"/>
  <c r="G750" i="1" s="1"/>
  <c r="I750" i="1" s="1"/>
  <c r="E758" i="1"/>
  <c r="F758" i="1"/>
  <c r="G758" i="1" s="1"/>
  <c r="I758" i="1" s="1"/>
  <c r="E766" i="1"/>
  <c r="F766" i="1" s="1"/>
  <c r="G766" i="1" s="1"/>
  <c r="I766" i="1" s="1"/>
  <c r="E774" i="1"/>
  <c r="F774" i="1"/>
  <c r="G774" i="1" s="1"/>
  <c r="I774" i="1" s="1"/>
  <c r="E782" i="1"/>
  <c r="F782" i="1" s="1"/>
  <c r="G782" i="1" s="1"/>
  <c r="I782" i="1"/>
  <c r="E790" i="1"/>
  <c r="F790" i="1" s="1"/>
  <c r="G790" i="1" s="1"/>
  <c r="I790" i="1" s="1"/>
  <c r="E798" i="1"/>
  <c r="F798" i="1" s="1"/>
  <c r="G798" i="1" s="1"/>
  <c r="I798" i="1" s="1"/>
  <c r="E806" i="1"/>
  <c r="F806" i="1" s="1"/>
  <c r="G806" i="1" s="1"/>
  <c r="I806" i="1" s="1"/>
  <c r="E815" i="1"/>
  <c r="F815" i="1" s="1"/>
  <c r="G815" i="1" s="1"/>
  <c r="I815" i="1" s="1"/>
  <c r="E824" i="1"/>
  <c r="F824" i="1" s="1"/>
  <c r="G824" i="1" s="1"/>
  <c r="I824" i="1" s="1"/>
  <c r="E832" i="1"/>
  <c r="F832" i="1" s="1"/>
  <c r="G832" i="1" s="1"/>
  <c r="I832" i="1" s="1"/>
  <c r="E841" i="1"/>
  <c r="E849" i="1"/>
  <c r="F849" i="1" s="1"/>
  <c r="G849" i="1" s="1"/>
  <c r="K849" i="1" s="1"/>
  <c r="E857" i="1"/>
  <c r="F857" i="1" s="1"/>
  <c r="G857" i="1" s="1"/>
  <c r="K857" i="1" s="1"/>
  <c r="E865" i="1"/>
  <c r="F865" i="1" s="1"/>
  <c r="G865" i="1" s="1"/>
  <c r="K865" i="1" s="1"/>
  <c r="E873" i="1"/>
  <c r="E881" i="1"/>
  <c r="F881" i="1" s="1"/>
  <c r="U881" i="1" s="1"/>
  <c r="E893" i="1"/>
  <c r="E908" i="1"/>
  <c r="F908" i="1" s="1"/>
  <c r="G908" i="1" s="1"/>
  <c r="K908" i="1" s="1"/>
  <c r="G100" i="1"/>
  <c r="H100" i="1"/>
  <c r="E858" i="1"/>
  <c r="F858" i="1" s="1"/>
  <c r="G858" i="1" s="1"/>
  <c r="K858" i="1" s="1"/>
  <c r="E791" i="1"/>
  <c r="E727" i="1"/>
  <c r="E663" i="1"/>
  <c r="E583" i="1"/>
  <c r="F583" i="1" s="1"/>
  <c r="G583" i="1" s="1"/>
  <c r="I583" i="1" s="1"/>
  <c r="E417" i="1"/>
  <c r="E246" i="1"/>
  <c r="E77" i="1"/>
  <c r="E850" i="1"/>
  <c r="E783" i="1"/>
  <c r="E719" i="1"/>
  <c r="F719" i="1" s="1"/>
  <c r="G719" i="1" s="1"/>
  <c r="I719" i="1" s="1"/>
  <c r="E655" i="1"/>
  <c r="E567" i="1"/>
  <c r="E192" i="4" s="1"/>
  <c r="E394" i="1"/>
  <c r="E227" i="1"/>
  <c r="F227" i="1" s="1"/>
  <c r="G227" i="1" s="1"/>
  <c r="H227" i="1" s="1"/>
  <c r="E56" i="1"/>
  <c r="E842" i="1"/>
  <c r="E775" i="1"/>
  <c r="E711" i="1"/>
  <c r="E647" i="1"/>
  <c r="E545" i="1"/>
  <c r="F545" i="1" s="1"/>
  <c r="G545" i="1" s="1"/>
  <c r="I545" i="1" s="1"/>
  <c r="E372" i="1"/>
  <c r="E739" i="4" s="1"/>
  <c r="E204" i="1"/>
  <c r="E33" i="1"/>
  <c r="E833" i="1"/>
  <c r="F833" i="1" s="1"/>
  <c r="G833" i="1" s="1"/>
  <c r="J833" i="1" s="1"/>
  <c r="E767" i="1"/>
  <c r="E703" i="1"/>
  <c r="F703" i="1" s="1"/>
  <c r="G703" i="1" s="1"/>
  <c r="I703" i="1"/>
  <c r="E639" i="1"/>
  <c r="F639" i="1" s="1"/>
  <c r="G639" i="1" s="1"/>
  <c r="I639" i="1" s="1"/>
  <c r="E526" i="1"/>
  <c r="F526" i="1" s="1"/>
  <c r="G526" i="1" s="1"/>
  <c r="I526" i="1"/>
  <c r="E353" i="1"/>
  <c r="E182" i="1"/>
  <c r="E663" i="4"/>
  <c r="E895" i="1"/>
  <c r="E825" i="1"/>
  <c r="E759" i="1"/>
  <c r="F759" i="1" s="1"/>
  <c r="G759" i="1" s="1"/>
  <c r="I759" i="1" s="1"/>
  <c r="E695" i="1"/>
  <c r="E631" i="1"/>
  <c r="E503" i="1"/>
  <c r="E331" i="1"/>
  <c r="E163" i="1"/>
  <c r="E496" i="4"/>
  <c r="E882" i="1"/>
  <c r="F882" i="1" s="1"/>
  <c r="G882" i="1" s="1"/>
  <c r="K882" i="1" s="1"/>
  <c r="E816" i="1"/>
  <c r="E751" i="1"/>
  <c r="F751" i="1" s="1"/>
  <c r="G751" i="1" s="1"/>
  <c r="I751" i="1" s="1"/>
  <c r="E687" i="1"/>
  <c r="E623" i="1"/>
  <c r="F623" i="1" s="1"/>
  <c r="G623" i="1" s="1"/>
  <c r="I623" i="1" s="1"/>
  <c r="E480" i="1"/>
  <c r="F480" i="1"/>
  <c r="G480" i="1" s="1"/>
  <c r="I480" i="1" s="1"/>
  <c r="E309" i="1"/>
  <c r="F309" i="1" s="1"/>
  <c r="G309" i="1" s="1"/>
  <c r="I309" i="1" s="1"/>
  <c r="E141" i="1"/>
  <c r="E874" i="1"/>
  <c r="E807" i="1"/>
  <c r="E743" i="1"/>
  <c r="F743" i="1" s="1"/>
  <c r="G743" i="1" s="1"/>
  <c r="J743" i="1" s="1"/>
  <c r="E679" i="1"/>
  <c r="E615" i="1"/>
  <c r="E458" i="1"/>
  <c r="E291" i="1"/>
  <c r="E686" i="4" s="1"/>
  <c r="E119" i="1"/>
  <c r="E913" i="1"/>
  <c r="F913" i="1" s="1"/>
  <c r="G913" i="1" s="1"/>
  <c r="K913" i="1" s="1"/>
  <c r="E639" i="4"/>
  <c r="E809" i="4"/>
  <c r="E279" i="4"/>
  <c r="E345" i="4"/>
  <c r="E657" i="4"/>
  <c r="E352" i="4"/>
  <c r="E388" i="4"/>
  <c r="E791" i="4"/>
  <c r="E766" i="4"/>
  <c r="E798" i="4"/>
  <c r="E416" i="4"/>
  <c r="E234" i="4"/>
  <c r="E843" i="4"/>
  <c r="E838" i="4"/>
  <c r="E679" i="4"/>
  <c r="E278" i="4"/>
  <c r="E716" i="4"/>
  <c r="E570" i="4"/>
  <c r="E310" i="4"/>
  <c r="E853" i="4"/>
  <c r="E551" i="4"/>
  <c r="E327" i="4"/>
  <c r="E849" i="4"/>
  <c r="E797" i="4"/>
  <c r="E529" i="4"/>
  <c r="E300" i="4"/>
  <c r="E592" i="4"/>
  <c r="E162" i="4"/>
  <c r="E80" i="4"/>
  <c r="E781" i="4"/>
  <c r="E400" i="4"/>
  <c r="E292" i="4"/>
  <c r="E253" i="4"/>
  <c r="E62" i="4"/>
  <c r="E481" i="4"/>
  <c r="E152" i="4"/>
  <c r="E800" i="4"/>
  <c r="E339" i="4"/>
  <c r="E833" i="4"/>
  <c r="E808" i="4"/>
  <c r="E401" i="4"/>
  <c r="E45" i="4"/>
  <c r="E827" i="4"/>
  <c r="E821" i="4"/>
  <c r="E331" i="4"/>
  <c r="E560" i="1"/>
  <c r="F560" i="1" s="1"/>
  <c r="U560" i="1" s="1"/>
  <c r="E552" i="1"/>
  <c r="E544" i="1"/>
  <c r="E536" i="1"/>
  <c r="E528" i="1"/>
  <c r="E520" i="1"/>
  <c r="E512" i="1"/>
  <c r="E505" i="1"/>
  <c r="E497" i="1"/>
  <c r="F497" i="1" s="1"/>
  <c r="G497" i="1" s="1"/>
  <c r="I497" i="1" s="1"/>
  <c r="E489" i="1"/>
  <c r="E481" i="1"/>
  <c r="F481" i="1" s="1"/>
  <c r="G481" i="1" s="1"/>
  <c r="I481" i="1" s="1"/>
  <c r="E473" i="1"/>
  <c r="F473" i="1"/>
  <c r="G473" i="1" s="1"/>
  <c r="I473" i="1" s="1"/>
  <c r="E465" i="1"/>
  <c r="F465" i="1" s="1"/>
  <c r="G465" i="1" s="1"/>
  <c r="I465" i="1" s="1"/>
  <c r="E457" i="1"/>
  <c r="E450" i="1"/>
  <c r="E79" i="4" s="1"/>
  <c r="E442" i="1"/>
  <c r="E434" i="1"/>
  <c r="F434" i="1" s="1"/>
  <c r="G434" i="1" s="1"/>
  <c r="I434" i="1" s="1"/>
  <c r="E427" i="1"/>
  <c r="E419" i="1"/>
  <c r="E411" i="1"/>
  <c r="E403" i="1"/>
  <c r="F403" i="1" s="1"/>
  <c r="G403" i="1" s="1"/>
  <c r="J403" i="1" s="1"/>
  <c r="E395" i="1"/>
  <c r="E387" i="1"/>
  <c r="F387" i="1" s="1"/>
  <c r="G387" i="1" s="1"/>
  <c r="I387" i="1" s="1"/>
  <c r="E379" i="1"/>
  <c r="E371" i="1"/>
  <c r="E363" i="1"/>
  <c r="E355" i="1"/>
  <c r="E347" i="1"/>
  <c r="F347" i="1" s="1"/>
  <c r="G347" i="1" s="1"/>
  <c r="I347" i="1" s="1"/>
  <c r="E339" i="1"/>
  <c r="E332" i="1"/>
  <c r="F332" i="1" s="1"/>
  <c r="G332" i="1" s="1"/>
  <c r="I332" i="1" s="1"/>
  <c r="E324" i="1"/>
  <c r="E718" i="4" s="1"/>
  <c r="E316" i="1"/>
  <c r="E308" i="1"/>
  <c r="E300" i="1"/>
  <c r="E285" i="1"/>
  <c r="F285" i="1" s="1"/>
  <c r="G285" i="1" s="1"/>
  <c r="H285" i="1" s="1"/>
  <c r="E277" i="1"/>
  <c r="E269" i="1"/>
  <c r="E261" i="1"/>
  <c r="F261" i="1" s="1"/>
  <c r="G261" i="1" s="1"/>
  <c r="H261" i="1" s="1"/>
  <c r="E253" i="1"/>
  <c r="E245" i="1"/>
  <c r="F245" i="1" s="1"/>
  <c r="G245" i="1" s="1"/>
  <c r="H245" i="1" s="1"/>
  <c r="E237" i="1"/>
  <c r="E229" i="1"/>
  <c r="F229" i="1" s="1"/>
  <c r="G229" i="1" s="1"/>
  <c r="H229" i="1" s="1"/>
  <c r="E221" i="1"/>
  <c r="F221" i="1" s="1"/>
  <c r="G221" i="1" s="1"/>
  <c r="H221" i="1" s="1"/>
  <c r="E213" i="1"/>
  <c r="E205" i="1"/>
  <c r="E601" i="4"/>
  <c r="E197" i="1"/>
  <c r="E189" i="1"/>
  <c r="E181" i="1"/>
  <c r="E173" i="1"/>
  <c r="E165" i="1"/>
  <c r="E157" i="1"/>
  <c r="E149" i="1"/>
  <c r="E142" i="1"/>
  <c r="E538" i="4" s="1"/>
  <c r="E134" i="1"/>
  <c r="E126" i="1"/>
  <c r="E118" i="1"/>
  <c r="E110" i="1"/>
  <c r="E102" i="1"/>
  <c r="E94" i="1"/>
  <c r="E86" i="1"/>
  <c r="E78" i="1"/>
  <c r="F78" i="1" s="1"/>
  <c r="G78" i="1" s="1"/>
  <c r="H78" i="1" s="1"/>
  <c r="E71" i="1"/>
  <c r="E63" i="1"/>
  <c r="F63" i="1" s="1"/>
  <c r="G63" i="1" s="1"/>
  <c r="H63" i="1" s="1"/>
  <c r="E55" i="1"/>
  <c r="F55" i="1" s="1"/>
  <c r="G55" i="1" s="1"/>
  <c r="H55" i="1" s="1"/>
  <c r="E47" i="1"/>
  <c r="E40" i="1"/>
  <c r="E32" i="1"/>
  <c r="E24" i="1"/>
  <c r="E613" i="1"/>
  <c r="F613" i="1" s="1"/>
  <c r="G613" i="1" s="1"/>
  <c r="I613" i="1" s="1"/>
  <c r="E605" i="1"/>
  <c r="F605" i="1" s="1"/>
  <c r="G605" i="1" s="1"/>
  <c r="I605" i="1" s="1"/>
  <c r="E597" i="1"/>
  <c r="E589" i="1"/>
  <c r="E581" i="1"/>
  <c r="E573" i="1"/>
  <c r="E565" i="1"/>
  <c r="E557" i="1"/>
  <c r="F557" i="1" s="1"/>
  <c r="U557" i="1" s="1"/>
  <c r="E549" i="1"/>
  <c r="F549" i="1" s="1"/>
  <c r="G549" i="1" s="1"/>
  <c r="I549" i="1" s="1"/>
  <c r="E541" i="1"/>
  <c r="F541" i="1" s="1"/>
  <c r="G541" i="1" s="1"/>
  <c r="I541" i="1" s="1"/>
  <c r="E533" i="1"/>
  <c r="F533" i="1" s="1"/>
  <c r="G533" i="1" s="1"/>
  <c r="I533" i="1" s="1"/>
  <c r="E525" i="1"/>
  <c r="E517" i="1"/>
  <c r="E510" i="1"/>
  <c r="E502" i="1"/>
  <c r="E494" i="1"/>
  <c r="E486" i="1"/>
  <c r="F486" i="1" s="1"/>
  <c r="G486" i="1" s="1"/>
  <c r="I486" i="1" s="1"/>
  <c r="E478" i="1"/>
  <c r="E470" i="1"/>
  <c r="E462" i="1"/>
  <c r="F462" i="1" s="1"/>
  <c r="G462" i="1" s="1"/>
  <c r="I462" i="1" s="1"/>
  <c r="E447" i="1"/>
  <c r="E439" i="1"/>
  <c r="F439" i="1" s="1"/>
  <c r="G439" i="1" s="1"/>
  <c r="I439" i="1" s="1"/>
  <c r="E432" i="1"/>
  <c r="E424" i="1"/>
  <c r="F424" i="1" s="1"/>
  <c r="G424" i="1" s="1"/>
  <c r="I424" i="1" s="1"/>
  <c r="E416" i="1"/>
  <c r="F416" i="1" s="1"/>
  <c r="G416" i="1" s="1"/>
  <c r="I416" i="1" s="1"/>
  <c r="E408" i="1"/>
  <c r="E400" i="1"/>
  <c r="E392" i="1"/>
  <c r="E384" i="1"/>
  <c r="E376" i="1"/>
  <c r="E742" i="4" s="1"/>
  <c r="E368" i="1"/>
  <c r="F368" i="1" s="1"/>
  <c r="U368" i="1" s="1"/>
  <c r="E360" i="1"/>
  <c r="E352" i="1"/>
  <c r="F352" i="1" s="1"/>
  <c r="G352" i="1" s="1"/>
  <c r="I352" i="1" s="1"/>
  <c r="E344" i="1"/>
  <c r="F344" i="1" s="1"/>
  <c r="G344" i="1" s="1"/>
  <c r="I344" i="1" s="1"/>
  <c r="E336" i="1"/>
  <c r="F336" i="1" s="1"/>
  <c r="G336" i="1" s="1"/>
  <c r="H336" i="1" s="1"/>
  <c r="E329" i="1"/>
  <c r="E321" i="1"/>
  <c r="E313" i="1"/>
  <c r="E305" i="1"/>
  <c r="E700" i="4" s="1"/>
  <c r="E297" i="1"/>
  <c r="E290" i="1"/>
  <c r="E282" i="1"/>
  <c r="E274" i="1"/>
  <c r="F274" i="1" s="1"/>
  <c r="G274" i="1"/>
  <c r="J274" i="1" s="1"/>
  <c r="E266" i="1"/>
  <c r="E258" i="1"/>
  <c r="E250" i="1"/>
  <c r="F250" i="1" s="1"/>
  <c r="G250" i="1" s="1"/>
  <c r="H250" i="1" s="1"/>
  <c r="E242" i="1"/>
  <c r="E234" i="1"/>
  <c r="E226" i="1"/>
  <c r="E218" i="1"/>
  <c r="E614" i="4" s="1"/>
  <c r="E210" i="1"/>
  <c r="E202" i="1"/>
  <c r="E194" i="1"/>
  <c r="E186" i="1"/>
  <c r="E582" i="4" s="1"/>
  <c r="E178" i="1"/>
  <c r="F178" i="1" s="1"/>
  <c r="G178" i="1" s="1"/>
  <c r="H178" i="1" s="1"/>
  <c r="E170" i="1"/>
  <c r="E162" i="1"/>
  <c r="F162" i="1" s="1"/>
  <c r="G162" i="1" s="1"/>
  <c r="H162" i="1" s="1"/>
  <c r="E154" i="1"/>
  <c r="F154" i="1" s="1"/>
  <c r="G154" i="1" s="1"/>
  <c r="H154" i="1" s="1"/>
  <c r="E146" i="1"/>
  <c r="F146" i="1" s="1"/>
  <c r="G146" i="1" s="1"/>
  <c r="H146" i="1" s="1"/>
  <c r="E139" i="1"/>
  <c r="F139" i="1" s="1"/>
  <c r="G139" i="1" s="1"/>
  <c r="H139" i="1" s="1"/>
  <c r="E131" i="1"/>
  <c r="F131" i="1" s="1"/>
  <c r="G131" i="1" s="1"/>
  <c r="H131" i="1" s="1"/>
  <c r="E123" i="1"/>
  <c r="F123" i="1" s="1"/>
  <c r="G123" i="1" s="1"/>
  <c r="H123" i="1" s="1"/>
  <c r="E115" i="1"/>
  <c r="E107" i="1"/>
  <c r="E99" i="1"/>
  <c r="F99" i="1" s="1"/>
  <c r="G99" i="1" s="1"/>
  <c r="H99" i="1" s="1"/>
  <c r="E91" i="1"/>
  <c r="E83" i="1"/>
  <c r="F83" i="1" s="1"/>
  <c r="G83" i="1" s="1"/>
  <c r="H83" i="1" s="1"/>
  <c r="E68" i="1"/>
  <c r="E60" i="1"/>
  <c r="E52" i="1"/>
  <c r="E44" i="1"/>
  <c r="E37" i="1"/>
  <c r="F37" i="1" s="1"/>
  <c r="G37" i="1" s="1"/>
  <c r="H37" i="1" s="1"/>
  <c r="E29" i="1"/>
  <c r="E21" i="1"/>
  <c r="F21" i="1" s="1"/>
  <c r="G21" i="1" s="1"/>
  <c r="H21" i="1" s="1"/>
  <c r="E921" i="1"/>
  <c r="F921" i="1" s="1"/>
  <c r="G921" i="1" s="1"/>
  <c r="K921" i="1" s="1"/>
  <c r="E612" i="1"/>
  <c r="E604" i="1"/>
  <c r="E596" i="1"/>
  <c r="E588" i="1"/>
  <c r="E580" i="1"/>
  <c r="E572" i="1"/>
  <c r="E564" i="1"/>
  <c r="F564" i="1" s="1"/>
  <c r="G564" i="1" s="1"/>
  <c r="I564" i="1" s="1"/>
  <c r="E556" i="1"/>
  <c r="F556" i="1" s="1"/>
  <c r="G556" i="1" s="1"/>
  <c r="I556" i="1" s="1"/>
  <c r="E548" i="1"/>
  <c r="F548" i="1" s="1"/>
  <c r="U548" i="1" s="1"/>
  <c r="E540" i="1"/>
  <c r="E532" i="1"/>
  <c r="E524" i="1"/>
  <c r="E516" i="1"/>
  <c r="E509" i="1"/>
  <c r="E501" i="1"/>
  <c r="E126" i="4" s="1"/>
  <c r="E493" i="1"/>
  <c r="E485" i="1"/>
  <c r="E477" i="1"/>
  <c r="E469" i="1"/>
  <c r="E461" i="1"/>
  <c r="E454" i="1"/>
  <c r="E446" i="1"/>
  <c r="F446" i="1" s="1"/>
  <c r="G446" i="1" s="1"/>
  <c r="I446" i="1" s="1"/>
  <c r="E438" i="1"/>
  <c r="F438" i="1" s="1"/>
  <c r="G438" i="1" s="1"/>
  <c r="J438" i="1" s="1"/>
  <c r="E431" i="1"/>
  <c r="E423" i="1"/>
  <c r="E415" i="1"/>
  <c r="E407" i="1"/>
  <c r="E399" i="1"/>
  <c r="E391" i="1"/>
  <c r="E383" i="1"/>
  <c r="E375" i="1"/>
  <c r="F375" i="1" s="1"/>
  <c r="G375" i="1" s="1"/>
  <c r="I375" i="1" s="1"/>
  <c r="E367" i="1"/>
  <c r="F367" i="1" s="1"/>
  <c r="U367" i="1" s="1"/>
  <c r="E359" i="1"/>
  <c r="F359" i="1" s="1"/>
  <c r="G359" i="1" s="1"/>
  <c r="H359" i="1" s="1"/>
  <c r="E351" i="1"/>
  <c r="F351" i="1" s="1"/>
  <c r="G351" i="1" s="1"/>
  <c r="I351" i="1" s="1"/>
  <c r="E343" i="1"/>
  <c r="F343" i="1" s="1"/>
  <c r="G343" i="1" s="1"/>
  <c r="I343" i="1" s="1"/>
  <c r="E335" i="1"/>
  <c r="F335" i="1" s="1"/>
  <c r="G335" i="1" s="1"/>
  <c r="H335" i="1" s="1"/>
  <c r="E328" i="1"/>
  <c r="E320" i="1"/>
  <c r="E312" i="1"/>
  <c r="F312" i="1" s="1"/>
  <c r="G312" i="1" s="1"/>
  <c r="I312" i="1" s="1"/>
  <c r="E304" i="1"/>
  <c r="F304" i="1" s="1"/>
  <c r="G304" i="1" s="1"/>
  <c r="I304" i="1" s="1"/>
  <c r="E296" i="1"/>
  <c r="F296" i="1" s="1"/>
  <c r="G296" i="1" s="1"/>
  <c r="I296" i="1" s="1"/>
  <c r="E289" i="1"/>
  <c r="E684" i="4" s="1"/>
  <c r="F289" i="1"/>
  <c r="G289" i="1" s="1"/>
  <c r="H289" i="1" s="1"/>
  <c r="E281" i="1"/>
  <c r="F281" i="1" s="1"/>
  <c r="G281" i="1" s="1"/>
  <c r="H281" i="1" s="1"/>
  <c r="E273" i="1"/>
  <c r="E668" i="4"/>
  <c r="E265" i="1"/>
  <c r="E257" i="1"/>
  <c r="E249" i="1"/>
  <c r="E241" i="1"/>
  <c r="F241" i="1" s="1"/>
  <c r="G241" i="1" s="1"/>
  <c r="H241" i="1" s="1"/>
  <c r="E233" i="1"/>
  <c r="F233" i="1" s="1"/>
  <c r="G233" i="1" s="1"/>
  <c r="H233" i="1" s="1"/>
  <c r="E225" i="1"/>
  <c r="F225" i="1" s="1"/>
  <c r="G225" i="1" s="1"/>
  <c r="J225" i="1" s="1"/>
  <c r="E217" i="1"/>
  <c r="F217" i="1" s="1"/>
  <c r="G217" i="1" s="1"/>
  <c r="H217" i="1" s="1"/>
  <c r="E209" i="1"/>
  <c r="E201" i="1"/>
  <c r="E193" i="1"/>
  <c r="E185" i="1"/>
  <c r="F185" i="1" s="1"/>
  <c r="G185" i="1" s="1"/>
  <c r="H185" i="1" s="1"/>
  <c r="E177" i="1"/>
  <c r="E169" i="1"/>
  <c r="F169" i="1" s="1"/>
  <c r="G169" i="1" s="1"/>
  <c r="H169" i="1" s="1"/>
  <c r="E161" i="1"/>
  <c r="E153" i="1"/>
  <c r="F153" i="1" s="1"/>
  <c r="G153" i="1" s="1"/>
  <c r="H153" i="1" s="1"/>
  <c r="E145" i="1"/>
  <c r="E138" i="1"/>
  <c r="E130" i="1"/>
  <c r="E122" i="1"/>
  <c r="E114" i="1"/>
  <c r="E106" i="1"/>
  <c r="E98" i="1"/>
  <c r="E90" i="1"/>
  <c r="F90" i="1" s="1"/>
  <c r="G90" i="1" s="1"/>
  <c r="H90" i="1" s="1"/>
  <c r="E82" i="1"/>
  <c r="E75" i="1"/>
  <c r="E67" i="1"/>
  <c r="E59" i="1"/>
  <c r="E51" i="1"/>
  <c r="E43" i="1"/>
  <c r="E36" i="1"/>
  <c r="E28" i="1"/>
  <c r="F28" i="1" s="1"/>
  <c r="G28" i="1" s="1"/>
  <c r="H28" i="1" s="1"/>
  <c r="E919" i="1"/>
  <c r="F919" i="1" s="1"/>
  <c r="G919" i="1" s="1"/>
  <c r="K919" i="1" s="1"/>
  <c r="E611" i="1"/>
  <c r="E603" i="1"/>
  <c r="E595" i="1"/>
  <c r="E220" i="4" s="1"/>
  <c r="E587" i="1"/>
  <c r="E579" i="1"/>
  <c r="F579" i="1" s="1"/>
  <c r="G579" i="1" s="1"/>
  <c r="I579" i="1" s="1"/>
  <c r="E571" i="1"/>
  <c r="F571" i="1" s="1"/>
  <c r="G571" i="1" s="1"/>
  <c r="I571" i="1" s="1"/>
  <c r="E563" i="1"/>
  <c r="E555" i="1"/>
  <c r="F555" i="1"/>
  <c r="G555" i="1" s="1"/>
  <c r="I555" i="1" s="1"/>
  <c r="E547" i="1"/>
  <c r="F547" i="1" s="1"/>
  <c r="G547" i="1" s="1"/>
  <c r="I547" i="1" s="1"/>
  <c r="E539" i="1"/>
  <c r="E531" i="1"/>
  <c r="E156" i="4" s="1"/>
  <c r="E523" i="1"/>
  <c r="E515" i="1"/>
  <c r="E508" i="1"/>
  <c r="E500" i="1"/>
  <c r="E492" i="1"/>
  <c r="E484" i="1"/>
  <c r="E476" i="1"/>
  <c r="E468" i="1"/>
  <c r="F468" i="1" s="1"/>
  <c r="U468" i="1" s="1"/>
  <c r="I468" i="1" s="1"/>
  <c r="E460" i="1"/>
  <c r="E453" i="1"/>
  <c r="F453" i="1" s="1"/>
  <c r="G453" i="1" s="1"/>
  <c r="I453" i="1" s="1"/>
  <c r="E445" i="1"/>
  <c r="F445" i="1"/>
  <c r="U445" i="1" s="1"/>
  <c r="E437" i="1"/>
  <c r="E430" i="1"/>
  <c r="E422" i="1"/>
  <c r="E59" i="4" s="1"/>
  <c r="E414" i="1"/>
  <c r="E406" i="1"/>
  <c r="E398" i="1"/>
  <c r="E390" i="1"/>
  <c r="E382" i="1"/>
  <c r="F382" i="1" s="1"/>
  <c r="G382" i="1" s="1"/>
  <c r="J382" i="1" s="1"/>
  <c r="E374" i="1"/>
  <c r="E366" i="1"/>
  <c r="F366" i="1"/>
  <c r="U366" i="1" s="1"/>
  <c r="E358" i="1"/>
  <c r="F358" i="1" s="1"/>
  <c r="U358" i="1" s="1"/>
  <c r="E350" i="1"/>
  <c r="E342" i="1"/>
  <c r="F342" i="1" s="1"/>
  <c r="G342" i="1" s="1"/>
  <c r="H342" i="1" s="1"/>
  <c r="E334" i="1"/>
  <c r="F334" i="1" s="1"/>
  <c r="G334" i="1" s="1"/>
  <c r="I334" i="1" s="1"/>
  <c r="E327" i="1"/>
  <c r="E319" i="1"/>
  <c r="E311" i="1"/>
  <c r="E303" i="1"/>
  <c r="E698" i="4" s="1"/>
  <c r="E295" i="1"/>
  <c r="E288" i="1"/>
  <c r="E280" i="1"/>
  <c r="E272" i="1"/>
  <c r="E264" i="1"/>
  <c r="E256" i="1"/>
  <c r="F256" i="1" s="1"/>
  <c r="G256" i="1" s="1"/>
  <c r="J256" i="1" s="1"/>
  <c r="E248" i="1"/>
  <c r="E240" i="1"/>
  <c r="E232" i="1"/>
  <c r="E224" i="1"/>
  <c r="E216" i="1"/>
  <c r="F216" i="1" s="1"/>
  <c r="G216" i="1" s="1"/>
  <c r="H216" i="1" s="1"/>
  <c r="E208" i="1"/>
  <c r="E200" i="1"/>
  <c r="E192" i="1"/>
  <c r="E588" i="4" s="1"/>
  <c r="E184" i="1"/>
  <c r="F184" i="1" s="1"/>
  <c r="G184" i="1" s="1"/>
  <c r="H184" i="1" s="1"/>
  <c r="E176" i="1"/>
  <c r="E168" i="1"/>
  <c r="E160" i="1"/>
  <c r="F160" i="1" s="1"/>
  <c r="G160" i="1" s="1"/>
  <c r="H160" i="1" s="1"/>
  <c r="E152" i="1"/>
  <c r="E144" i="1"/>
  <c r="E137" i="1"/>
  <c r="E129" i="1"/>
  <c r="F129" i="1" s="1"/>
  <c r="G129" i="1" s="1"/>
  <c r="H129" i="1" s="1"/>
  <c r="E121" i="1"/>
  <c r="E113" i="1"/>
  <c r="E105" i="1"/>
  <c r="E97" i="1"/>
  <c r="E89" i="1"/>
  <c r="E81" i="1"/>
  <c r="E74" i="1"/>
  <c r="E66" i="1"/>
  <c r="F66" i="1" s="1"/>
  <c r="G66" i="1" s="1"/>
  <c r="H66" i="1" s="1"/>
  <c r="E58" i="1"/>
  <c r="E50" i="1"/>
  <c r="E42" i="1"/>
  <c r="E35" i="1"/>
  <c r="F35" i="1" s="1"/>
  <c r="G35" i="1" s="1"/>
  <c r="H35" i="1" s="1"/>
  <c r="E27" i="1"/>
  <c r="E917" i="1"/>
  <c r="F917" i="1" s="1"/>
  <c r="U917" i="1" s="1"/>
  <c r="E918" i="1"/>
  <c r="F918" i="1"/>
  <c r="G918" i="1" s="1"/>
  <c r="K918" i="1" s="1"/>
  <c r="E610" i="1"/>
  <c r="E602" i="1"/>
  <c r="E594" i="1"/>
  <c r="E586" i="1"/>
  <c r="F586" i="1" s="1"/>
  <c r="G586" i="1" s="1"/>
  <c r="I586" i="1" s="1"/>
  <c r="E578" i="1"/>
  <c r="E570" i="1"/>
  <c r="E562" i="1"/>
  <c r="E554" i="1"/>
  <c r="E179" i="4" s="1"/>
  <c r="E546" i="1"/>
  <c r="E538" i="1"/>
  <c r="E530" i="1"/>
  <c r="F530" i="1" s="1"/>
  <c r="G530" i="1" s="1"/>
  <c r="I530" i="1" s="1"/>
  <c r="E522" i="1"/>
  <c r="E514" i="1"/>
  <c r="E507" i="1"/>
  <c r="E499" i="1"/>
  <c r="F499" i="1" s="1"/>
  <c r="G499" i="1" s="1"/>
  <c r="I499" i="1" s="1"/>
  <c r="E491" i="1"/>
  <c r="E483" i="1"/>
  <c r="E475" i="1"/>
  <c r="E100" i="4" s="1"/>
  <c r="E467" i="1"/>
  <c r="F467" i="1" s="1"/>
  <c r="U467" i="1" s="1"/>
  <c r="I467" i="1" s="1"/>
  <c r="E459" i="1"/>
  <c r="E452" i="1"/>
  <c r="E444" i="1"/>
  <c r="E436" i="1"/>
  <c r="F436" i="1" s="1"/>
  <c r="G436" i="1" s="1"/>
  <c r="I436" i="1" s="1"/>
  <c r="E429" i="1"/>
  <c r="E421" i="1"/>
  <c r="E413" i="1"/>
  <c r="E405" i="1"/>
  <c r="E397" i="1"/>
  <c r="E389" i="1"/>
  <c r="F389" i="1" s="1"/>
  <c r="G389" i="1" s="1"/>
  <c r="I389" i="1" s="1"/>
  <c r="E381" i="1"/>
  <c r="E747" i="4" s="1"/>
  <c r="E373" i="1"/>
  <c r="F373" i="1" s="1"/>
  <c r="G373" i="1" s="1"/>
  <c r="I373" i="1" s="1"/>
  <c r="E365" i="1"/>
  <c r="E357" i="1"/>
  <c r="F357" i="1" s="1"/>
  <c r="U357" i="1" s="1"/>
  <c r="E349" i="1"/>
  <c r="E27" i="4" s="1"/>
  <c r="E341" i="1"/>
  <c r="F341" i="1" s="1"/>
  <c r="G341" i="1" s="1"/>
  <c r="I341" i="1" s="1"/>
  <c r="E326" i="1"/>
  <c r="E318" i="1"/>
  <c r="F318" i="1" s="1"/>
  <c r="G318" i="1" s="1"/>
  <c r="I318" i="1" s="1"/>
  <c r="E310" i="1"/>
  <c r="F310" i="1" s="1"/>
  <c r="G310" i="1" s="1"/>
  <c r="I310" i="1" s="1"/>
  <c r="E302" i="1"/>
  <c r="E294" i="1"/>
  <c r="E287" i="1"/>
  <c r="E279" i="1"/>
  <c r="E271" i="1"/>
  <c r="E263" i="1"/>
  <c r="E255" i="1"/>
  <c r="E650" i="4" s="1"/>
  <c r="E247" i="1"/>
  <c r="E239" i="1"/>
  <c r="E231" i="1"/>
  <c r="E223" i="1"/>
  <c r="E215" i="1"/>
  <c r="E207" i="1"/>
  <c r="E199" i="1"/>
  <c r="F199" i="1" s="1"/>
  <c r="G199" i="1" s="1"/>
  <c r="H199" i="1" s="1"/>
  <c r="E191" i="1"/>
  <c r="F191" i="1" s="1"/>
  <c r="G191" i="1" s="1"/>
  <c r="H191" i="1" s="1"/>
  <c r="E183" i="1"/>
  <c r="E175" i="1"/>
  <c r="E167" i="1"/>
  <c r="E159" i="1"/>
  <c r="E151" i="1"/>
  <c r="E136" i="1"/>
  <c r="E128" i="1"/>
  <c r="F128" i="1" s="1"/>
  <c r="G128" i="1" s="1"/>
  <c r="H128" i="1" s="1"/>
  <c r="E120" i="1"/>
  <c r="E112" i="1"/>
  <c r="E104" i="1"/>
  <c r="E96" i="1"/>
  <c r="E88" i="1"/>
  <c r="F88" i="1" s="1"/>
  <c r="G88" i="1" s="1"/>
  <c r="H88" i="1" s="1"/>
  <c r="E80" i="1"/>
  <c r="E73" i="1"/>
  <c r="E469" i="4" s="1"/>
  <c r="E65" i="1"/>
  <c r="F65" i="1" s="1"/>
  <c r="G65" i="1" s="1"/>
  <c r="H65" i="1" s="1"/>
  <c r="E57" i="1"/>
  <c r="E49" i="1"/>
  <c r="E41" i="1"/>
  <c r="E34" i="1"/>
  <c r="E26" i="1"/>
  <c r="F26" i="1" s="1"/>
  <c r="G26" i="1" s="1"/>
  <c r="H26" i="1" s="1"/>
  <c r="E916" i="1"/>
  <c r="F916" i="1" s="1"/>
  <c r="G916" i="1" s="1"/>
  <c r="K916" i="1" s="1"/>
  <c r="E333" i="4"/>
  <c r="E159" i="4"/>
  <c r="E377" i="4"/>
  <c r="E326" i="4"/>
  <c r="E319" i="4"/>
  <c r="E294" i="4"/>
  <c r="E199" i="4"/>
  <c r="E72" i="4"/>
  <c r="F632" i="1"/>
  <c r="G632" i="1" s="1"/>
  <c r="I632" i="1" s="1"/>
  <c r="E287" i="4"/>
  <c r="E244" i="4"/>
  <c r="E822" i="4"/>
  <c r="E207" i="4"/>
  <c r="E341" i="4"/>
  <c r="E302" i="4"/>
  <c r="E258" i="4"/>
  <c r="E175" i="4"/>
  <c r="E112" i="4"/>
  <c r="E265" i="4"/>
  <c r="E215" i="4"/>
  <c r="E182" i="4"/>
  <c r="E56" i="4"/>
  <c r="E311" i="4"/>
  <c r="E273" i="4"/>
  <c r="E851" i="4"/>
  <c r="E761" i="4"/>
  <c r="E389" i="4"/>
  <c r="E283" i="4"/>
  <c r="E276" i="4"/>
  <c r="E143" i="4"/>
  <c r="E35" i="4"/>
  <c r="E691" i="4"/>
  <c r="E334" i="4"/>
  <c r="E263" i="4"/>
  <c r="E243" i="4"/>
  <c r="E892" i="1"/>
  <c r="F892" i="1" s="1"/>
  <c r="G892" i="1" s="1"/>
  <c r="K892" i="1" s="1"/>
  <c r="E834" i="1"/>
  <c r="F834" i="1"/>
  <c r="G834" i="1" s="1"/>
  <c r="K834" i="1" s="1"/>
  <c r="E489" i="4"/>
  <c r="E355" i="4"/>
  <c r="E348" i="4"/>
  <c r="E257" i="4"/>
  <c r="E306" i="4"/>
  <c r="E224" i="4"/>
  <c r="E105" i="4"/>
  <c r="E98" i="4"/>
  <c r="E885" i="1"/>
  <c r="F885" i="1" s="1"/>
  <c r="G885" i="1" s="1"/>
  <c r="K885" i="1" s="1"/>
  <c r="E799" i="4"/>
  <c r="E497" i="4"/>
  <c r="E217" i="4"/>
  <c r="E915" i="1"/>
  <c r="F915" i="1" s="1"/>
  <c r="G915" i="1" s="1"/>
  <c r="K915" i="1" s="1"/>
  <c r="E900" i="1"/>
  <c r="F900" i="1" s="1"/>
  <c r="G900" i="1" s="1"/>
  <c r="K900" i="1" s="1"/>
  <c r="E819" i="1"/>
  <c r="F819" i="1" s="1"/>
  <c r="G819" i="1" s="1"/>
  <c r="K819" i="1" s="1"/>
  <c r="E444" i="4"/>
  <c r="E315" i="4"/>
  <c r="E239" i="4"/>
  <c r="E914" i="1"/>
  <c r="F914" i="1" s="1"/>
  <c r="G914" i="1" s="1"/>
  <c r="K914" i="1" s="1"/>
  <c r="E835" i="4"/>
  <c r="E610" i="4"/>
  <c r="E905" i="1"/>
  <c r="F905" i="1" s="1"/>
  <c r="G905" i="1" s="1"/>
  <c r="K905" i="1" s="1"/>
  <c r="E809" i="1"/>
  <c r="F809" i="1" s="1"/>
  <c r="G809" i="1" s="1"/>
  <c r="K809" i="1" s="1"/>
  <c r="E393" i="4"/>
  <c r="F364" i="1"/>
  <c r="G364" i="1" s="1"/>
  <c r="I364" i="1" s="1"/>
  <c r="E734" i="4"/>
  <c r="F76" i="1"/>
  <c r="G76" i="1" s="1"/>
  <c r="H76" i="1" s="1"/>
  <c r="E472" i="4"/>
  <c r="F443" i="1"/>
  <c r="G443" i="1" s="1"/>
  <c r="I443" i="1" s="1"/>
  <c r="E74" i="4"/>
  <c r="F286" i="1"/>
  <c r="G286" i="1" s="1"/>
  <c r="H286" i="1" s="1"/>
  <c r="E681" i="4"/>
  <c r="F211" i="1"/>
  <c r="G211" i="1"/>
  <c r="H211" i="1" s="1"/>
  <c r="E607" i="4"/>
  <c r="F699" i="1"/>
  <c r="G699" i="1" s="1"/>
  <c r="I699" i="1" s="1"/>
  <c r="E318" i="4"/>
  <c r="F669" i="1"/>
  <c r="G669" i="1" s="1"/>
  <c r="I669" i="1" s="1"/>
  <c r="E286" i="4"/>
  <c r="F601" i="1"/>
  <c r="G601" i="1" s="1"/>
  <c r="I601" i="1" s="1"/>
  <c r="E226" i="4"/>
  <c r="F725" i="1"/>
  <c r="G725" i="1" s="1"/>
  <c r="I725" i="1" s="1"/>
  <c r="E344" i="4"/>
  <c r="F621" i="1"/>
  <c r="G621" i="1" s="1"/>
  <c r="I621" i="1" s="1"/>
  <c r="E245" i="4"/>
  <c r="F171" i="1"/>
  <c r="G171" i="1" s="1"/>
  <c r="H171" i="1" s="1"/>
  <c r="E567" i="4"/>
  <c r="F95" i="1"/>
  <c r="G95" i="1" s="1"/>
  <c r="H95" i="1" s="1"/>
  <c r="F49" i="1"/>
  <c r="G49" i="1" s="1"/>
  <c r="H49" i="1" s="1"/>
  <c r="E445" i="4"/>
  <c r="E200" i="4"/>
  <c r="F627" i="1"/>
  <c r="G627" i="1"/>
  <c r="I627" i="1" s="1"/>
  <c r="E773" i="4"/>
  <c r="F595" i="1"/>
  <c r="G595" i="1" s="1"/>
  <c r="I595" i="1" s="1"/>
  <c r="F455" i="1"/>
  <c r="G455" i="1" s="1"/>
  <c r="J455" i="1" s="1"/>
  <c r="E84" i="4"/>
  <c r="F376" i="1"/>
  <c r="G376" i="1" s="1"/>
  <c r="I376" i="1" s="1"/>
  <c r="F81" i="1"/>
  <c r="G81" i="1"/>
  <c r="H81" i="1" s="1"/>
  <c r="E477" i="4"/>
  <c r="F23" i="1"/>
  <c r="G23" i="1" s="1"/>
  <c r="H23" i="1" s="1"/>
  <c r="E419" i="4"/>
  <c r="E694" i="4"/>
  <c r="E427" i="4"/>
  <c r="F899" i="1"/>
  <c r="G899" i="1"/>
  <c r="J899" i="1"/>
  <c r="E414" i="4"/>
  <c r="F841" i="1"/>
  <c r="G841" i="1" s="1"/>
  <c r="I841" i="1" s="1"/>
  <c r="F488" i="1"/>
  <c r="G488" i="1" s="1"/>
  <c r="I488" i="1" s="1"/>
  <c r="F410" i="1"/>
  <c r="G410" i="1" s="1"/>
  <c r="I410" i="1" s="1"/>
  <c r="E50" i="4"/>
  <c r="F396" i="1"/>
  <c r="G396" i="1" s="1"/>
  <c r="I396" i="1" s="1"/>
  <c r="F867" i="1"/>
  <c r="G867" i="1" s="1"/>
  <c r="K867" i="1" s="1"/>
  <c r="F663" i="1"/>
  <c r="G663" i="1" s="1"/>
  <c r="I663" i="1" s="1"/>
  <c r="E280" i="4"/>
  <c r="F802" i="1"/>
  <c r="G802" i="1" s="1"/>
  <c r="I802" i="1" s="1"/>
  <c r="E818" i="4"/>
  <c r="F658" i="1"/>
  <c r="G658" i="1" s="1"/>
  <c r="I658" i="1" s="1"/>
  <c r="E275" i="4"/>
  <c r="F503" i="1"/>
  <c r="G503" i="1"/>
  <c r="I503" i="1" s="1"/>
  <c r="E128" i="4"/>
  <c r="F495" i="1"/>
  <c r="G495" i="1" s="1"/>
  <c r="I495" i="1" s="1"/>
  <c r="E120" i="4"/>
  <c r="F273" i="1"/>
  <c r="G273" i="1"/>
  <c r="H273" i="1" s="1"/>
  <c r="F205" i="1"/>
  <c r="G205" i="1" s="1"/>
  <c r="H205" i="1" s="1"/>
  <c r="F818" i="1"/>
  <c r="G818" i="1" s="1"/>
  <c r="J818" i="1" s="1"/>
  <c r="F812" i="1"/>
  <c r="G812" i="1" s="1"/>
  <c r="I812" i="1" s="1"/>
  <c r="E805" i="4"/>
  <c r="E391" i="4"/>
  <c r="E812" i="4"/>
  <c r="E622" i="4"/>
  <c r="E649" i="4"/>
  <c r="E839" i="4"/>
  <c r="E338" i="4"/>
  <c r="E194" i="4"/>
  <c r="E856" i="4"/>
  <c r="E299" i="4"/>
  <c r="E356" i="4"/>
  <c r="E396" i="4"/>
  <c r="E261" i="4"/>
  <c r="E14" i="4"/>
  <c r="E909" i="1"/>
  <c r="F909" i="1" s="1"/>
  <c r="G909" i="1" s="1"/>
  <c r="K909" i="1" s="1"/>
  <c r="E898" i="1"/>
  <c r="F898" i="1" s="1"/>
  <c r="G898" i="1" s="1"/>
  <c r="E890" i="1"/>
  <c r="F890" i="1" s="1"/>
  <c r="G890" i="1" s="1"/>
  <c r="K890" i="1" s="1"/>
  <c r="E904" i="1"/>
  <c r="F904" i="1" s="1"/>
  <c r="G904" i="1" s="1"/>
  <c r="K904" i="1" s="1"/>
  <c r="E912" i="1"/>
  <c r="F912" i="1" s="1"/>
  <c r="G912" i="1" s="1"/>
  <c r="K912" i="1" s="1"/>
  <c r="E896" i="1"/>
  <c r="F896" i="1" s="1"/>
  <c r="G896" i="1" s="1"/>
  <c r="K896" i="1" s="1"/>
  <c r="E888" i="1"/>
  <c r="F888" i="1" s="1"/>
  <c r="G888" i="1" s="1"/>
  <c r="K888" i="1" s="1"/>
  <c r="E911" i="1"/>
  <c r="F911" i="1"/>
  <c r="G911" i="1" s="1"/>
  <c r="K911" i="1" s="1"/>
  <c r="E902" i="1"/>
  <c r="F902" i="1" s="1"/>
  <c r="G902" i="1" s="1"/>
  <c r="K902" i="1" s="1"/>
  <c r="E894" i="1"/>
  <c r="F894" i="1" s="1"/>
  <c r="G894" i="1" s="1"/>
  <c r="K894" i="1" s="1"/>
  <c r="E789" i="4"/>
  <c r="E172" i="4"/>
  <c r="E374" i="4"/>
  <c r="Z681" i="2"/>
  <c r="G681" i="2"/>
  <c r="G425" i="2"/>
  <c r="Z468" i="2"/>
  <c r="G814" i="2"/>
  <c r="AF814" i="2" s="1"/>
  <c r="Z605" i="2"/>
  <c r="G605" i="2"/>
  <c r="Z593" i="2"/>
  <c r="G593" i="2"/>
  <c r="G415" i="2"/>
  <c r="G337" i="2"/>
  <c r="G158" i="2"/>
  <c r="Z158" i="2"/>
  <c r="G431" i="2"/>
  <c r="G345" i="2"/>
  <c r="G173" i="2"/>
  <c r="G118" i="2"/>
  <c r="I118" i="2" s="1"/>
  <c r="Z45" i="2"/>
  <c r="Z1043" i="2"/>
  <c r="Z108" i="2"/>
  <c r="BC45" i="3"/>
  <c r="BD45" i="3"/>
  <c r="BB45" i="3"/>
  <c r="BA45" i="3"/>
  <c r="BD163" i="3"/>
  <c r="BC163" i="3"/>
  <c r="BB163" i="3"/>
  <c r="BB220" i="3"/>
  <c r="BC220" i="3"/>
  <c r="BD220" i="3"/>
  <c r="BB227" i="3"/>
  <c r="BC227" i="3"/>
  <c r="BD227" i="3"/>
  <c r="BC147" i="3"/>
  <c r="BB147" i="3"/>
  <c r="BD147" i="3"/>
  <c r="BC497" i="3"/>
  <c r="BD497" i="3"/>
  <c r="BB497" i="3"/>
  <c r="BB286" i="3"/>
  <c r="BA286" i="3"/>
  <c r="BC286" i="3"/>
  <c r="BD286" i="3"/>
  <c r="BC349" i="3"/>
  <c r="BB349" i="3"/>
  <c r="BA349" i="3"/>
  <c r="BD349" i="3"/>
  <c r="BD491" i="3"/>
  <c r="BB491" i="3"/>
  <c r="BC491" i="3"/>
  <c r="BC511" i="3"/>
  <c r="BB511" i="3"/>
  <c r="BA511" i="3"/>
  <c r="BD511" i="3"/>
  <c r="BC62" i="3"/>
  <c r="BB62" i="3"/>
  <c r="BA62" i="3"/>
  <c r="BD62" i="3"/>
  <c r="BB427" i="3"/>
  <c r="BC427" i="3"/>
  <c r="BD427" i="3"/>
  <c r="BB618" i="3"/>
  <c r="BA618" i="3"/>
  <c r="BC618" i="3"/>
  <c r="BD618" i="3"/>
  <c r="BB720" i="3"/>
  <c r="BA720" i="3"/>
  <c r="BC720" i="3"/>
  <c r="BD720" i="3"/>
  <c r="BB864" i="3"/>
  <c r="BA864" i="3"/>
  <c r="BC864" i="3"/>
  <c r="BD864" i="3"/>
  <c r="BB743" i="3"/>
  <c r="BC743" i="3"/>
  <c r="BD743" i="3"/>
  <c r="AK87" i="3"/>
  <c r="AI87" i="3"/>
  <c r="AJ87" i="3"/>
  <c r="AI196" i="3"/>
  <c r="AJ196" i="3"/>
  <c r="AK196" i="3"/>
  <c r="AK403" i="3"/>
  <c r="AI403" i="3"/>
  <c r="AJ403" i="3"/>
  <c r="AK328" i="3"/>
  <c r="AI328" i="3"/>
  <c r="AJ328" i="3"/>
  <c r="AI378" i="3"/>
  <c r="AJ378" i="3"/>
  <c r="AK378" i="3"/>
  <c r="AJ638" i="3"/>
  <c r="AK638" i="3"/>
  <c r="AI638" i="3"/>
  <c r="AK751" i="3"/>
  <c r="AI751" i="3"/>
  <c r="AJ751" i="3"/>
  <c r="AK410" i="3"/>
  <c r="AJ410" i="3"/>
  <c r="AI410" i="3"/>
  <c r="AJ57" i="3"/>
  <c r="AK57" i="3"/>
  <c r="AI57" i="3"/>
  <c r="BD109" i="3"/>
  <c r="BB109" i="3"/>
  <c r="BC109" i="3"/>
  <c r="BB326" i="3"/>
  <c r="BC326" i="3"/>
  <c r="BD326" i="3"/>
  <c r="BB126" i="3"/>
  <c r="BC126" i="3"/>
  <c r="BD126" i="3"/>
  <c r="BB416" i="3"/>
  <c r="BC416" i="3"/>
  <c r="BD416" i="3"/>
  <c r="BC682" i="3"/>
  <c r="BD682" i="3"/>
  <c r="BB682" i="3"/>
  <c r="BB812" i="3"/>
  <c r="BA812" i="3"/>
  <c r="BC812" i="3"/>
  <c r="BD812" i="3"/>
  <c r="BB843" i="3"/>
  <c r="BA843" i="3"/>
  <c r="BC843" i="3"/>
  <c r="BD843" i="3"/>
  <c r="BD475" i="3"/>
  <c r="BB475" i="3"/>
  <c r="BC475" i="3"/>
  <c r="AI39" i="3"/>
  <c r="AJ39" i="3"/>
  <c r="AK39" i="3"/>
  <c r="AJ48" i="3"/>
  <c r="AK48" i="3"/>
  <c r="AI48" i="3"/>
  <c r="AI306" i="3"/>
  <c r="AJ306" i="3"/>
  <c r="AK306" i="3"/>
  <c r="AI344" i="3"/>
  <c r="AJ344" i="3"/>
  <c r="AK344" i="3"/>
  <c r="AI664" i="3"/>
  <c r="AJ664" i="3"/>
  <c r="AK664" i="3"/>
  <c r="AI767" i="3"/>
  <c r="AJ767" i="3"/>
  <c r="AK767" i="3"/>
  <c r="AI871" i="3"/>
  <c r="AJ871" i="3"/>
  <c r="AK871" i="3"/>
  <c r="BB539" i="3"/>
  <c r="BC539" i="3"/>
  <c r="BD539" i="3"/>
  <c r="BC820" i="3"/>
  <c r="BD820" i="3"/>
  <c r="BB820" i="3"/>
  <c r="BA820" i="3"/>
  <c r="BB72" i="3"/>
  <c r="BA72" i="3"/>
  <c r="BD72" i="3"/>
  <c r="BC72" i="3"/>
  <c r="BC229" i="3"/>
  <c r="BB229" i="3"/>
  <c r="BA229" i="3"/>
  <c r="BD229" i="3"/>
  <c r="BB284" i="3"/>
  <c r="BC284" i="3"/>
  <c r="BD284" i="3"/>
  <c r="BD290" i="3"/>
  <c r="BB290" i="3"/>
  <c r="BA290" i="3"/>
  <c r="BC290" i="3"/>
  <c r="BD297" i="3"/>
  <c r="BB297" i="3"/>
  <c r="BA297" i="3"/>
  <c r="BC297" i="3"/>
  <c r="BB367" i="3"/>
  <c r="BC367" i="3"/>
  <c r="BD367" i="3"/>
  <c r="BC91" i="3"/>
  <c r="BB91" i="3"/>
  <c r="BD91" i="3"/>
  <c r="BD569" i="3"/>
  <c r="BC569" i="3"/>
  <c r="BB569" i="3"/>
  <c r="BA569" i="3"/>
  <c r="BB729" i="3"/>
  <c r="BA729" i="3"/>
  <c r="BC729" i="3"/>
  <c r="BD729" i="3"/>
  <c r="AI55" i="3"/>
  <c r="AJ55" i="3"/>
  <c r="AK55" i="3"/>
  <c r="AI212" i="3"/>
  <c r="AJ212" i="3"/>
  <c r="AK212" i="3"/>
  <c r="AJ404" i="3"/>
  <c r="AI404" i="3"/>
  <c r="AK404" i="3"/>
  <c r="AI343" i="3"/>
  <c r="AJ343" i="3"/>
  <c r="AK343" i="3"/>
  <c r="AI783" i="3"/>
  <c r="AJ783" i="3"/>
  <c r="AK783" i="3"/>
  <c r="AJ484" i="3"/>
  <c r="AI484" i="3"/>
  <c r="AK484" i="3"/>
  <c r="AI461" i="3"/>
  <c r="AJ461" i="3"/>
  <c r="AK461" i="3"/>
  <c r="BC717" i="3"/>
  <c r="BD717" i="3"/>
  <c r="BB717" i="3"/>
  <c r="BD641" i="3"/>
  <c r="BC641" i="3"/>
  <c r="BB641" i="3"/>
  <c r="BA641" i="3"/>
  <c r="BD27" i="3"/>
  <c r="BC27" i="3"/>
  <c r="BB27" i="3"/>
  <c r="BC136" i="3"/>
  <c r="BB136" i="3"/>
  <c r="BA136" i="3"/>
  <c r="BD136" i="3"/>
  <c r="BB431" i="3"/>
  <c r="BA431" i="3"/>
  <c r="BC431" i="3"/>
  <c r="BD431" i="3"/>
  <c r="BB142" i="3"/>
  <c r="BA142" i="3"/>
  <c r="BC142" i="3"/>
  <c r="BD142" i="3"/>
  <c r="BB477" i="3"/>
  <c r="BA477" i="3"/>
  <c r="BD477" i="3"/>
  <c r="BC477" i="3"/>
  <c r="BC444" i="3"/>
  <c r="BB444" i="3"/>
  <c r="BA444" i="3"/>
  <c r="BD444" i="3"/>
  <c r="BB746" i="3"/>
  <c r="BC746" i="3"/>
  <c r="BD746" i="3"/>
  <c r="BC633" i="3"/>
  <c r="BB633" i="3"/>
  <c r="BA633" i="3"/>
  <c r="BD633" i="3"/>
  <c r="BC829" i="3"/>
  <c r="BD829" i="3"/>
  <c r="BB829" i="3"/>
  <c r="BB876" i="3"/>
  <c r="BC876" i="3"/>
  <c r="BD876" i="3"/>
  <c r="BC850" i="3"/>
  <c r="BB850" i="3"/>
  <c r="BD850" i="3"/>
  <c r="BB817" i="3"/>
  <c r="BA817" i="3"/>
  <c r="BC817" i="3"/>
  <c r="BD817" i="3"/>
  <c r="BB671" i="3"/>
  <c r="BA671" i="3"/>
  <c r="BC671" i="3"/>
  <c r="BD671" i="3"/>
  <c r="BB647" i="3"/>
  <c r="BC647" i="3"/>
  <c r="BD647" i="3"/>
  <c r="AI148" i="3"/>
  <c r="AJ148" i="3"/>
  <c r="AK148" i="3"/>
  <c r="AI361" i="3"/>
  <c r="AJ361" i="3"/>
  <c r="AK361" i="3"/>
  <c r="AI497" i="3"/>
  <c r="AJ497" i="3"/>
  <c r="AK497" i="3"/>
  <c r="AI262" i="3"/>
  <c r="AJ262" i="3"/>
  <c r="AK262" i="3"/>
  <c r="AJ856" i="3"/>
  <c r="AK856" i="3"/>
  <c r="AI856" i="3"/>
  <c r="BB66" i="3"/>
  <c r="BC66" i="3"/>
  <c r="BD66" i="3"/>
  <c r="BC293" i="3"/>
  <c r="BB293" i="3"/>
  <c r="BA293" i="3"/>
  <c r="BD293" i="3"/>
  <c r="BD92" i="3"/>
  <c r="BC92" i="3"/>
  <c r="BB92" i="3"/>
  <c r="BB386" i="3"/>
  <c r="BA386" i="3"/>
  <c r="BC386" i="3"/>
  <c r="BD386" i="3"/>
  <c r="BD369" i="3"/>
  <c r="BB369" i="3"/>
  <c r="BC369" i="3"/>
  <c r="BB262" i="3"/>
  <c r="BA262" i="3"/>
  <c r="BC262" i="3"/>
  <c r="BD262" i="3"/>
  <c r="BB750" i="3"/>
  <c r="BD750" i="3"/>
  <c r="BC750" i="3"/>
  <c r="BC645" i="3"/>
  <c r="BD645" i="3"/>
  <c r="BB645" i="3"/>
  <c r="BA645" i="3"/>
  <c r="BC548" i="3"/>
  <c r="BB548" i="3"/>
  <c r="BA548" i="3"/>
  <c r="BD548" i="3"/>
  <c r="BC659" i="3"/>
  <c r="BD659" i="3"/>
  <c r="BB659" i="3"/>
  <c r="BC355" i="3"/>
  <c r="BB355" i="3"/>
  <c r="BA355" i="3"/>
  <c r="BD355" i="3"/>
  <c r="BD289" i="3"/>
  <c r="BB289" i="3"/>
  <c r="BC289" i="3"/>
  <c r="AJ227" i="3"/>
  <c r="AI227" i="3"/>
  <c r="AK227" i="3"/>
  <c r="AJ164" i="3"/>
  <c r="AK164" i="3"/>
  <c r="AI164" i="3"/>
  <c r="BC76" i="3"/>
  <c r="BB76" i="3"/>
  <c r="BA76" i="3"/>
  <c r="BD76" i="3"/>
  <c r="BB65" i="3"/>
  <c r="BC65" i="3"/>
  <c r="BD65" i="3"/>
  <c r="BB183" i="3"/>
  <c r="BC183" i="3"/>
  <c r="BD183" i="3"/>
  <c r="BB190" i="3"/>
  <c r="BC190" i="3"/>
  <c r="BD190" i="3"/>
  <c r="BB287" i="3"/>
  <c r="BC287" i="3"/>
  <c r="BD287" i="3"/>
  <c r="BC622" i="3"/>
  <c r="BD622" i="3"/>
  <c r="BB622" i="3"/>
  <c r="BB339" i="3"/>
  <c r="BA339" i="3"/>
  <c r="BC339" i="3"/>
  <c r="BD339" i="3"/>
  <c r="BB612" i="3"/>
  <c r="BA612" i="3"/>
  <c r="BC612" i="3"/>
  <c r="BD612" i="3"/>
  <c r="BC800" i="3"/>
  <c r="BB800" i="3"/>
  <c r="BA800" i="3"/>
  <c r="BD800" i="3"/>
  <c r="BB471" i="3"/>
  <c r="BD471" i="3"/>
  <c r="BC471" i="3"/>
  <c r="BB687" i="3"/>
  <c r="BC687" i="3"/>
  <c r="BD687" i="3"/>
  <c r="AK243" i="3"/>
  <c r="AI243" i="3"/>
  <c r="AJ243" i="3"/>
  <c r="AK180" i="3"/>
  <c r="AI180" i="3"/>
  <c r="AJ180" i="3"/>
  <c r="AJ440" i="3"/>
  <c r="AK440" i="3"/>
  <c r="AI440" i="3"/>
  <c r="AI492" i="3"/>
  <c r="AJ492" i="3"/>
  <c r="AK492" i="3"/>
  <c r="AI392" i="3"/>
  <c r="AJ392" i="3"/>
  <c r="AK392" i="3"/>
  <c r="AI799" i="3"/>
  <c r="AJ799" i="3"/>
  <c r="AK799" i="3"/>
  <c r="AI682" i="3"/>
  <c r="AJ682" i="3"/>
  <c r="AK682" i="3"/>
  <c r="AK720" i="3"/>
  <c r="AI720" i="3"/>
  <c r="AJ720" i="3"/>
  <c r="BB164" i="3"/>
  <c r="BC164" i="3"/>
  <c r="BD164" i="3"/>
  <c r="BB54" i="3"/>
  <c r="BC54" i="3"/>
  <c r="BD54" i="3"/>
  <c r="BD366" i="3"/>
  <c r="BB366" i="3"/>
  <c r="BC366" i="3"/>
  <c r="BB265" i="3"/>
  <c r="BA265" i="3"/>
  <c r="BC265" i="3"/>
  <c r="BD265" i="3"/>
  <c r="BB709" i="3"/>
  <c r="BA709" i="3"/>
  <c r="BC709" i="3"/>
  <c r="BD709" i="3"/>
  <c r="BB554" i="3"/>
  <c r="BC554" i="3"/>
  <c r="BD554" i="3"/>
  <c r="BB779" i="3"/>
  <c r="BC779" i="3"/>
  <c r="BD779" i="3"/>
  <c r="BD655" i="3"/>
  <c r="BB655" i="3"/>
  <c r="BA655" i="3"/>
  <c r="BC655" i="3"/>
  <c r="BB881" i="3"/>
  <c r="BC881" i="3"/>
  <c r="BD881" i="3"/>
  <c r="AI94" i="3"/>
  <c r="AJ94" i="3"/>
  <c r="AK94" i="3"/>
  <c r="AJ529" i="3"/>
  <c r="AI529" i="3"/>
  <c r="AK529" i="3"/>
  <c r="AK556" i="3"/>
  <c r="AI556" i="3"/>
  <c r="AJ556" i="3"/>
  <c r="BB206" i="3"/>
  <c r="BA206" i="3"/>
  <c r="BC206" i="3"/>
  <c r="BD206" i="3"/>
  <c r="BD306" i="3"/>
  <c r="BB306" i="3"/>
  <c r="BC306" i="3"/>
  <c r="BB556" i="3"/>
  <c r="BC556" i="3"/>
  <c r="BD556" i="3"/>
  <c r="BB151" i="3"/>
  <c r="BA151" i="3"/>
  <c r="BC151" i="3"/>
  <c r="BD151" i="3"/>
  <c r="BC433" i="3"/>
  <c r="BD433" i="3"/>
  <c r="BB433" i="3"/>
  <c r="BB552" i="3"/>
  <c r="BD552" i="3"/>
  <c r="BC552" i="3"/>
  <c r="BC508" i="3"/>
  <c r="BD508" i="3"/>
  <c r="BB508" i="3"/>
  <c r="BC790" i="3"/>
  <c r="BD790" i="3"/>
  <c r="BB790" i="3"/>
  <c r="AJ23" i="3"/>
  <c r="AK23" i="3"/>
  <c r="AI23" i="3"/>
  <c r="AI116" i="3"/>
  <c r="AJ116" i="3"/>
  <c r="AK116" i="3"/>
  <c r="AI575" i="3"/>
  <c r="AJ575" i="3"/>
  <c r="AK575" i="3"/>
  <c r="AI671" i="3"/>
  <c r="AJ671" i="3"/>
  <c r="AK671" i="3"/>
  <c r="BD505" i="3"/>
  <c r="BB505" i="3"/>
  <c r="BA505" i="3"/>
  <c r="BC505" i="3"/>
  <c r="AI577" i="3"/>
  <c r="AJ577" i="3"/>
  <c r="AK577" i="3"/>
  <c r="BC480" i="3"/>
  <c r="BD480" i="3"/>
  <c r="AK508" i="3"/>
  <c r="AI508" i="3"/>
  <c r="AI610" i="3"/>
  <c r="AJ610" i="3"/>
  <c r="BA89" i="3"/>
  <c r="BA527" i="3"/>
  <c r="BC500" i="3"/>
  <c r="BA500" i="3"/>
  <c r="BA652" i="3"/>
  <c r="AI244" i="3"/>
  <c r="AJ244" i="3"/>
  <c r="BC255" i="3"/>
  <c r="BB255" i="3"/>
  <c r="BA736" i="3"/>
  <c r="BB889" i="3"/>
  <c r="BA889" i="3"/>
  <c r="BD889" i="3"/>
  <c r="BB558" i="3"/>
  <c r="BA558" i="3"/>
  <c r="BC558" i="3"/>
  <c r="AI448" i="3"/>
  <c r="AK448" i="3"/>
  <c r="BD103" i="3"/>
  <c r="BB103" i="3"/>
  <c r="BA103" i="3"/>
  <c r="AI450" i="3"/>
  <c r="AK450" i="3"/>
  <c r="BB383" i="3"/>
  <c r="BA383" i="3"/>
  <c r="BC383" i="3"/>
  <c r="BD383" i="3"/>
  <c r="BB739" i="3"/>
  <c r="BC739" i="3"/>
  <c r="BD739" i="3"/>
  <c r="BA321" i="3"/>
  <c r="BA708" i="3"/>
  <c r="AI435" i="3"/>
  <c r="AK435" i="3"/>
  <c r="AI704" i="3"/>
  <c r="AJ704" i="3"/>
  <c r="AK704" i="3"/>
  <c r="AJ257" i="3"/>
  <c r="AI257" i="3"/>
  <c r="AI705" i="3"/>
  <c r="AK705" i="3"/>
  <c r="AI455" i="3"/>
  <c r="AJ455" i="3"/>
  <c r="BA787" i="3"/>
  <c r="BA152" i="3"/>
  <c r="BA493" i="3"/>
  <c r="BA732" i="3"/>
  <c r="BA844" i="3"/>
  <c r="AJ448" i="3"/>
  <c r="BB480" i="3"/>
  <c r="BA480" i="3"/>
  <c r="AI288" i="3"/>
  <c r="AK288" i="3"/>
  <c r="BC237" i="3"/>
  <c r="BB237" i="3"/>
  <c r="BD237" i="3"/>
  <c r="BB360" i="3"/>
  <c r="BA360" i="3"/>
  <c r="BD360" i="3"/>
  <c r="BB758" i="3"/>
  <c r="BA758" i="3"/>
  <c r="BD758" i="3"/>
  <c r="AI214" i="3"/>
  <c r="AJ214" i="3"/>
  <c r="AK214" i="3"/>
  <c r="AK308" i="3"/>
  <c r="AI308" i="3"/>
  <c r="AI862" i="3"/>
  <c r="AJ862" i="3"/>
  <c r="AI849" i="3"/>
  <c r="AJ849" i="3"/>
  <c r="BA465" i="3"/>
  <c r="BA51" i="3"/>
  <c r="AJ538" i="3"/>
  <c r="AI538" i="3"/>
  <c r="BB441" i="3"/>
  <c r="BA441" i="3"/>
  <c r="BD441" i="3"/>
  <c r="BD438" i="3"/>
  <c r="BB438" i="3"/>
  <c r="BC438" i="3"/>
  <c r="BB653" i="3"/>
  <c r="BA653" i="3"/>
  <c r="BD653" i="3"/>
  <c r="BB52" i="3"/>
  <c r="BA52" i="3"/>
  <c r="BD52" i="3"/>
  <c r="G821" i="3"/>
  <c r="BN821" i="3"/>
  <c r="AU821" i="3"/>
  <c r="Z821" i="3"/>
  <c r="G635" i="3"/>
  <c r="Z635" i="3"/>
  <c r="AU635" i="3"/>
  <c r="BN635" i="3"/>
  <c r="G631" i="3"/>
  <c r="Z631" i="3"/>
  <c r="BN631" i="3"/>
  <c r="AU631" i="3"/>
  <c r="G627" i="3"/>
  <c r="BN627" i="3"/>
  <c r="Z627" i="3"/>
  <c r="AU627" i="3"/>
  <c r="G623" i="3"/>
  <c r="Z623" i="3"/>
  <c r="BN623" i="3"/>
  <c r="AU623" i="3"/>
  <c r="G619" i="3"/>
  <c r="AU619" i="3"/>
  <c r="BN619" i="3"/>
  <c r="Z619" i="3"/>
  <c r="G615" i="3"/>
  <c r="Z615" i="3"/>
  <c r="BN615" i="3"/>
  <c r="AU615" i="3"/>
  <c r="G611" i="3"/>
  <c r="BN611" i="3"/>
  <c r="Z611" i="3"/>
  <c r="AU611" i="3"/>
  <c r="G607" i="3"/>
  <c r="Z607" i="3"/>
  <c r="AU607" i="3"/>
  <c r="BN607" i="3"/>
  <c r="G603" i="3"/>
  <c r="BN603" i="3"/>
  <c r="AU603" i="3"/>
  <c r="Z603" i="3"/>
  <c r="G599" i="3"/>
  <c r="Z599" i="3"/>
  <c r="AU599" i="3"/>
  <c r="BN599" i="3"/>
  <c r="G595" i="3"/>
  <c r="Z595" i="3"/>
  <c r="AU595" i="3"/>
  <c r="BN595" i="3"/>
  <c r="G591" i="3"/>
  <c r="Z591" i="3"/>
  <c r="BN591" i="3"/>
  <c r="AU591" i="3"/>
  <c r="G587" i="3"/>
  <c r="AU587" i="3"/>
  <c r="Z587" i="3"/>
  <c r="BN587" i="3"/>
  <c r="G583" i="3"/>
  <c r="BN583" i="3"/>
  <c r="Z583" i="3"/>
  <c r="AU583" i="3"/>
  <c r="G579" i="3"/>
  <c r="Z579" i="3"/>
  <c r="BN579" i="3"/>
  <c r="AU579" i="3"/>
  <c r="I568" i="3"/>
  <c r="AC568" i="3"/>
  <c r="G544" i="3"/>
  <c r="BN544" i="3"/>
  <c r="Z544" i="3"/>
  <c r="AU544" i="3"/>
  <c r="Z541" i="3"/>
  <c r="G541" i="3"/>
  <c r="BN541" i="3"/>
  <c r="AU541" i="3"/>
  <c r="Z228" i="3"/>
  <c r="G228" i="3"/>
  <c r="BN228" i="3"/>
  <c r="AU228" i="3"/>
  <c r="G894" i="3"/>
  <c r="BN894" i="3"/>
  <c r="Z894" i="3"/>
  <c r="AU894" i="3"/>
  <c r="BN53" i="3"/>
  <c r="AU53" i="3"/>
  <c r="G53" i="3"/>
  <c r="Z53" i="3"/>
  <c r="G107" i="3"/>
  <c r="Z107" i="3"/>
  <c r="BN107" i="3"/>
  <c r="AU107" i="3"/>
  <c r="BN117" i="3"/>
  <c r="AU117" i="3"/>
  <c r="G117" i="3"/>
  <c r="Z117" i="3"/>
  <c r="BN139" i="3"/>
  <c r="G139" i="3"/>
  <c r="Z139" i="3"/>
  <c r="AU139" i="3"/>
  <c r="G149" i="3"/>
  <c r="Z149" i="3"/>
  <c r="BN149" i="3"/>
  <c r="AU149" i="3"/>
  <c r="G171" i="3"/>
  <c r="Z171" i="3"/>
  <c r="BN171" i="3"/>
  <c r="BN181" i="3"/>
  <c r="AU181" i="3"/>
  <c r="G181" i="3"/>
  <c r="Z181" i="3"/>
  <c r="BN890" i="3"/>
  <c r="G890" i="3"/>
  <c r="Z890" i="3"/>
  <c r="AU890" i="3"/>
  <c r="AC265" i="3"/>
  <c r="J265" i="3"/>
  <c r="I316" i="3"/>
  <c r="AC316" i="3"/>
  <c r="AC343" i="3"/>
  <c r="I343" i="3"/>
  <c r="AC377" i="3"/>
  <c r="I377" i="3"/>
  <c r="AC278" i="3"/>
  <c r="J278" i="3"/>
  <c r="AC398" i="3"/>
  <c r="I398" i="3"/>
  <c r="AC309" i="3"/>
  <c r="I309" i="3"/>
  <c r="I537" i="3"/>
  <c r="AC537" i="3"/>
  <c r="AC448" i="3"/>
  <c r="I448" i="3"/>
  <c r="AC455" i="3"/>
  <c r="J455" i="3"/>
  <c r="BN892" i="3"/>
  <c r="G892" i="3"/>
  <c r="Z892" i="3"/>
  <c r="AU892" i="3"/>
  <c r="BN872" i="3"/>
  <c r="G872" i="3"/>
  <c r="Z872" i="3"/>
  <c r="AU872" i="3"/>
  <c r="BN77" i="3"/>
  <c r="G77" i="3"/>
  <c r="Z77" i="3"/>
  <c r="AU77" i="3"/>
  <c r="Z97" i="3"/>
  <c r="AU97" i="3"/>
  <c r="G97" i="3"/>
  <c r="BN97" i="3"/>
  <c r="AU129" i="3"/>
  <c r="BN129" i="3"/>
  <c r="G129" i="3"/>
  <c r="G161" i="3"/>
  <c r="AU161" i="3"/>
  <c r="Z161" i="3"/>
  <c r="BN161" i="3"/>
  <c r="BN193" i="3"/>
  <c r="AU193" i="3"/>
  <c r="G193" i="3"/>
  <c r="G96" i="3"/>
  <c r="Z96" i="3"/>
  <c r="AU96" i="3"/>
  <c r="BN96" i="3"/>
  <c r="AC390" i="3"/>
  <c r="I390" i="3"/>
  <c r="AC449" i="3"/>
  <c r="I449" i="3"/>
  <c r="AC498" i="3"/>
  <c r="I498" i="3"/>
  <c r="Z891" i="3"/>
  <c r="AU891" i="3"/>
  <c r="BN891" i="3"/>
  <c r="BN880" i="3"/>
  <c r="AU880" i="3"/>
  <c r="G880" i="3"/>
  <c r="G86" i="3"/>
  <c r="Z86" i="3"/>
  <c r="BN86" i="3"/>
  <c r="G78" i="3"/>
  <c r="BN78" i="3"/>
  <c r="Z78" i="3"/>
  <c r="AU78" i="3"/>
  <c r="AU70" i="3"/>
  <c r="G70" i="3"/>
  <c r="BN70" i="3"/>
  <c r="AU62" i="3"/>
  <c r="G62" i="3"/>
  <c r="Z62" i="3"/>
  <c r="G54" i="3"/>
  <c r="Z54" i="3"/>
  <c r="BN46" i="3"/>
  <c r="G46" i="3"/>
  <c r="Z46" i="3"/>
  <c r="AU46" i="3"/>
  <c r="Z38" i="3"/>
  <c r="AU38" i="3"/>
  <c r="BN38" i="3"/>
  <c r="BN30" i="3"/>
  <c r="AU30" i="3"/>
  <c r="G30" i="3"/>
  <c r="G22" i="3"/>
  <c r="Z22" i="3"/>
  <c r="BN22" i="3"/>
  <c r="G868" i="3"/>
  <c r="Z868" i="3"/>
  <c r="BN868" i="3"/>
  <c r="AU868" i="3"/>
  <c r="BN884" i="3"/>
  <c r="AU884" i="3"/>
  <c r="G884" i="3"/>
  <c r="Z884" i="3"/>
  <c r="G92" i="3"/>
  <c r="AU92" i="3"/>
  <c r="Z92" i="3"/>
  <c r="AU37" i="3"/>
  <c r="G37" i="3"/>
  <c r="Z37" i="3"/>
  <c r="BN37" i="3"/>
  <c r="BN99" i="3"/>
  <c r="AU99" i="3"/>
  <c r="Z99" i="3"/>
  <c r="AU109" i="3"/>
  <c r="G109" i="3"/>
  <c r="Z109" i="3"/>
  <c r="G131" i="3"/>
  <c r="Z131" i="3"/>
  <c r="AU131" i="3"/>
  <c r="BN131" i="3"/>
  <c r="Z141" i="3"/>
  <c r="AU141" i="3"/>
  <c r="BN141" i="3"/>
  <c r="AU163" i="3"/>
  <c r="G163" i="3"/>
  <c r="BN173" i="3"/>
  <c r="AU173" i="3"/>
  <c r="G173" i="3"/>
  <c r="Z173" i="3"/>
  <c r="G195" i="3"/>
  <c r="Z195" i="3"/>
  <c r="AU195" i="3"/>
  <c r="BN195" i="3"/>
  <c r="I479" i="3"/>
  <c r="AC479" i="3"/>
  <c r="AC439" i="3"/>
  <c r="I439" i="3"/>
  <c r="AJ895" i="3"/>
  <c r="AK895" i="3"/>
  <c r="G875" i="3"/>
  <c r="AU875" i="3"/>
  <c r="Z875" i="3"/>
  <c r="BN875" i="3"/>
  <c r="BN61" i="3"/>
  <c r="G61" i="3"/>
  <c r="Z61" i="3"/>
  <c r="AU61" i="3"/>
  <c r="BN121" i="3"/>
  <c r="G121" i="3"/>
  <c r="Z121" i="3"/>
  <c r="AU121" i="3"/>
  <c r="BN153" i="3"/>
  <c r="G153" i="3"/>
  <c r="Z153" i="3"/>
  <c r="AU153" i="3"/>
  <c r="BN185" i="3"/>
  <c r="G185" i="3"/>
  <c r="AU185" i="3"/>
  <c r="AU21" i="3"/>
  <c r="G21" i="3"/>
  <c r="Z21" i="3"/>
  <c r="BN21" i="3"/>
  <c r="AU85" i="3"/>
  <c r="BN85" i="3"/>
  <c r="G85" i="3"/>
  <c r="AU101" i="3"/>
  <c r="G101" i="3"/>
  <c r="Z101" i="3"/>
  <c r="BN101" i="3"/>
  <c r="G123" i="3"/>
  <c r="BN123" i="3"/>
  <c r="Z123" i="3"/>
  <c r="G133" i="3"/>
  <c r="Z133" i="3"/>
  <c r="BN133" i="3"/>
  <c r="AU133" i="3"/>
  <c r="Z155" i="3"/>
  <c r="BN155" i="3"/>
  <c r="AU165" i="3"/>
  <c r="G165" i="3"/>
  <c r="Z165" i="3"/>
  <c r="BN165" i="3"/>
  <c r="BN187" i="3"/>
  <c r="G187" i="3"/>
  <c r="Z187" i="3"/>
  <c r="G45" i="3"/>
  <c r="Z45" i="3"/>
  <c r="AU45" i="3"/>
  <c r="AU113" i="3"/>
  <c r="BN113" i="3"/>
  <c r="G113" i="3"/>
  <c r="Z113" i="3"/>
  <c r="G145" i="3"/>
  <c r="Z145" i="3"/>
  <c r="AU145" i="3"/>
  <c r="BN145" i="3"/>
  <c r="BN177" i="3"/>
  <c r="AU177" i="3"/>
  <c r="G177" i="3"/>
  <c r="Z177" i="3"/>
  <c r="BC893" i="3"/>
  <c r="BD893" i="3"/>
  <c r="BB893" i="3"/>
  <c r="BA893" i="3"/>
  <c r="BN69" i="3"/>
  <c r="AU69" i="3"/>
  <c r="G69" i="3"/>
  <c r="BN115" i="3"/>
  <c r="G115" i="3"/>
  <c r="Z115" i="3"/>
  <c r="AU115" i="3"/>
  <c r="AU125" i="3"/>
  <c r="BN125" i="3"/>
  <c r="G125" i="3"/>
  <c r="Z125" i="3"/>
  <c r="AU147" i="3"/>
  <c r="G147" i="3"/>
  <c r="Z147" i="3"/>
  <c r="AU157" i="3"/>
  <c r="G157" i="3"/>
  <c r="Z157" i="3"/>
  <c r="BN157" i="3"/>
  <c r="G179" i="3"/>
  <c r="Z179" i="3"/>
  <c r="AU179" i="3"/>
  <c r="BN179" i="3"/>
  <c r="AU189" i="3"/>
  <c r="BN189" i="3"/>
  <c r="G189" i="3"/>
  <c r="Z189" i="3"/>
  <c r="G887" i="3"/>
  <c r="BN887" i="3"/>
  <c r="Z887" i="3"/>
  <c r="G102" i="3"/>
  <c r="Z102" i="3"/>
  <c r="AU102" i="3"/>
  <c r="BN102" i="3"/>
  <c r="BN110" i="3"/>
  <c r="AU110" i="3"/>
  <c r="G110" i="3"/>
  <c r="Z110" i="3"/>
  <c r="G118" i="3"/>
  <c r="AU118" i="3"/>
  <c r="Z118" i="3"/>
  <c r="BN118" i="3"/>
  <c r="G126" i="3"/>
  <c r="AU126" i="3"/>
  <c r="Z126" i="3"/>
  <c r="BN134" i="3"/>
  <c r="AU134" i="3"/>
  <c r="G134" i="3"/>
  <c r="Z142" i="3"/>
  <c r="AU142" i="3"/>
  <c r="G150" i="3"/>
  <c r="Z150" i="3"/>
  <c r="BN150" i="3"/>
  <c r="AU150" i="3"/>
  <c r="AU158" i="3"/>
  <c r="G158" i="3"/>
  <c r="BN158" i="3"/>
  <c r="Z166" i="3"/>
  <c r="G166" i="3"/>
  <c r="AU166" i="3"/>
  <c r="BN166" i="3"/>
  <c r="AU174" i="3"/>
  <c r="Z174" i="3"/>
  <c r="G174" i="3"/>
  <c r="BN174" i="3"/>
  <c r="Z182" i="3"/>
  <c r="AU182" i="3"/>
  <c r="G182" i="3"/>
  <c r="BN182" i="3"/>
  <c r="AU190" i="3"/>
  <c r="Z190" i="3"/>
  <c r="G190" i="3"/>
  <c r="BN882" i="3"/>
  <c r="G882" i="3"/>
  <c r="AU882" i="3"/>
  <c r="Z882" i="3"/>
  <c r="G29" i="3"/>
  <c r="Z29" i="3"/>
  <c r="BN29" i="3"/>
  <c r="AU29" i="3"/>
  <c r="Z879" i="3"/>
  <c r="BN879" i="3"/>
  <c r="AU879" i="3"/>
  <c r="G105" i="3"/>
  <c r="Z105" i="3"/>
  <c r="BN105" i="3"/>
  <c r="AU105" i="3"/>
  <c r="G137" i="3"/>
  <c r="Z137" i="3"/>
  <c r="BN137" i="3"/>
  <c r="AU137" i="3"/>
  <c r="BN169" i="3"/>
  <c r="G169" i="3"/>
  <c r="Z169" i="3"/>
  <c r="AU169" i="3"/>
  <c r="K861" i="3"/>
  <c r="AC861" i="3"/>
  <c r="K851" i="3"/>
  <c r="AC851" i="3"/>
  <c r="G828" i="3"/>
  <c r="Z828" i="3"/>
  <c r="I652" i="3"/>
  <c r="AC652" i="3"/>
  <c r="G783" i="3"/>
  <c r="Z783" i="3"/>
  <c r="G747" i="3"/>
  <c r="Z747" i="3"/>
  <c r="I690" i="3"/>
  <c r="AC690" i="3"/>
  <c r="I789" i="3"/>
  <c r="AC789" i="3"/>
  <c r="G795" i="3"/>
  <c r="Z795" i="3"/>
  <c r="G865" i="3"/>
  <c r="Z865" i="3"/>
  <c r="G815" i="3"/>
  <c r="Z815" i="3"/>
  <c r="G831" i="3"/>
  <c r="Z831" i="3"/>
  <c r="G811" i="3"/>
  <c r="Z811" i="3"/>
  <c r="Z807" i="3"/>
  <c r="G678" i="3"/>
  <c r="Z678" i="3"/>
  <c r="G675" i="3"/>
  <c r="Z675" i="3"/>
  <c r="G672" i="3"/>
  <c r="Z660" i="3"/>
  <c r="G660" i="3"/>
  <c r="G646" i="3"/>
  <c r="Z646" i="3"/>
  <c r="G643" i="3"/>
  <c r="Z643" i="3"/>
  <c r="G640" i="3"/>
  <c r="G827" i="3"/>
  <c r="Z827" i="3"/>
  <c r="G779" i="3"/>
  <c r="Z779" i="3"/>
  <c r="G663" i="3"/>
  <c r="Z663" i="3"/>
  <c r="G246" i="3"/>
  <c r="Z246" i="3"/>
  <c r="G243" i="3"/>
  <c r="Z243" i="3"/>
  <c r="G199" i="3"/>
  <c r="Z199" i="3"/>
  <c r="Z686" i="3"/>
  <c r="G683" i="3"/>
  <c r="Z683" i="3"/>
  <c r="G665" i="3"/>
  <c r="G651" i="3"/>
  <c r="Z651" i="3"/>
  <c r="G847" i="3"/>
  <c r="Z847" i="3"/>
  <c r="G662" i="3"/>
  <c r="Z662" i="3"/>
  <c r="G659" i="3"/>
  <c r="Z659" i="3"/>
  <c r="G418" i="3"/>
  <c r="Z418" i="3"/>
  <c r="Z395" i="3"/>
  <c r="G395" i="3"/>
  <c r="Z370" i="3"/>
  <c r="G370" i="3"/>
  <c r="G205" i="3"/>
  <c r="Z205" i="3"/>
  <c r="G819" i="3"/>
  <c r="G787" i="3"/>
  <c r="G215" i="3"/>
  <c r="Z215" i="3"/>
  <c r="G859" i="3"/>
  <c r="Z859" i="3"/>
  <c r="G843" i="3"/>
  <c r="Z843" i="3"/>
  <c r="Z676" i="3"/>
  <c r="G676" i="3"/>
  <c r="G667" i="3"/>
  <c r="Z667" i="3"/>
  <c r="Z644" i="3"/>
  <c r="G644" i="3"/>
  <c r="G799" i="3"/>
  <c r="Z799" i="3"/>
  <c r="G679" i="3"/>
  <c r="Z679" i="3"/>
  <c r="G647" i="3"/>
  <c r="Z647" i="3"/>
  <c r="Z535" i="3"/>
  <c r="G535" i="3"/>
  <c r="G221" i="3"/>
  <c r="Z221" i="3"/>
  <c r="G553" i="3"/>
  <c r="Z553" i="3"/>
  <c r="G443" i="3"/>
  <c r="Z443" i="3"/>
  <c r="G429" i="3"/>
  <c r="Z429" i="3"/>
  <c r="Z426" i="3"/>
  <c r="G408" i="3"/>
  <c r="Z408" i="3"/>
  <c r="G402" i="3"/>
  <c r="Z402" i="3"/>
  <c r="G233" i="3"/>
  <c r="Z233" i="3"/>
  <c r="G224" i="3"/>
  <c r="Z224" i="3"/>
  <c r="G217" i="3"/>
  <c r="Z217" i="3"/>
  <c r="G211" i="3"/>
  <c r="Z211" i="3"/>
  <c r="G201" i="3"/>
  <c r="Z201" i="3"/>
  <c r="Z897" i="3"/>
  <c r="AU897" i="3"/>
  <c r="BN897" i="3"/>
  <c r="G691" i="3"/>
  <c r="Z682" i="3"/>
  <c r="Z666" i="3"/>
  <c r="Z650" i="3"/>
  <c r="Z417" i="3"/>
  <c r="G417" i="3"/>
  <c r="G248" i="3"/>
  <c r="Z248" i="3"/>
  <c r="G242" i="3"/>
  <c r="Z242" i="3"/>
  <c r="G236" i="3"/>
  <c r="G230" i="3"/>
  <c r="Z230" i="3"/>
  <c r="G227" i="3"/>
  <c r="Z227" i="3"/>
  <c r="G220" i="3"/>
  <c r="G214" i="3"/>
  <c r="Z214" i="3"/>
  <c r="G204" i="3"/>
  <c r="G198" i="3"/>
  <c r="Z198" i="3"/>
  <c r="Z549" i="3"/>
  <c r="G442" i="3"/>
  <c r="Z442" i="3"/>
  <c r="G432" i="3"/>
  <c r="Z432" i="3"/>
  <c r="Z401" i="3"/>
  <c r="G401" i="3"/>
  <c r="G254" i="3"/>
  <c r="Z254" i="3"/>
  <c r="G251" i="3"/>
  <c r="Z251" i="3"/>
  <c r="Z223" i="3"/>
  <c r="G210" i="3"/>
  <c r="Z210" i="3"/>
  <c r="Z207" i="3"/>
  <c r="G425" i="3"/>
  <c r="Z425" i="3"/>
  <c r="Z388" i="3"/>
  <c r="G388" i="3"/>
  <c r="Z372" i="3"/>
  <c r="G372" i="3"/>
  <c r="G241" i="3"/>
  <c r="Z241" i="3"/>
  <c r="G232" i="3"/>
  <c r="Z232" i="3"/>
  <c r="G226" i="3"/>
  <c r="Z226" i="3"/>
  <c r="G213" i="3"/>
  <c r="Z213" i="3"/>
  <c r="G197" i="3"/>
  <c r="Z197" i="3"/>
  <c r="G893" i="3"/>
  <c r="Z893" i="3"/>
  <c r="AU893" i="3"/>
  <c r="G441" i="3"/>
  <c r="Z441" i="3"/>
  <c r="G419" i="3"/>
  <c r="G400" i="3"/>
  <c r="Z400" i="3"/>
  <c r="G256" i="3"/>
  <c r="Z256" i="3"/>
  <c r="G250" i="3"/>
  <c r="Z250" i="3"/>
  <c r="G238" i="3"/>
  <c r="Z238" i="3"/>
  <c r="G235" i="3"/>
  <c r="Z235" i="3"/>
  <c r="G219" i="3"/>
  <c r="Z219" i="3"/>
  <c r="G209" i="3"/>
  <c r="Z209" i="3"/>
  <c r="G203" i="3"/>
  <c r="Z203" i="3"/>
  <c r="Z545" i="3"/>
  <c r="G545" i="3"/>
  <c r="G424" i="3"/>
  <c r="Z424" i="3"/>
  <c r="G412" i="3"/>
  <c r="Z412" i="3"/>
  <c r="G396" i="3"/>
  <c r="Z396" i="3"/>
  <c r="Z384" i="3"/>
  <c r="G384" i="3"/>
  <c r="G225" i="3"/>
  <c r="Z225" i="3"/>
  <c r="G222" i="3"/>
  <c r="Z222" i="3"/>
  <c r="G206" i="3"/>
  <c r="Z206" i="3"/>
  <c r="G430" i="3"/>
  <c r="Z430" i="3"/>
  <c r="Z409" i="3"/>
  <c r="G409" i="3"/>
  <c r="Z380" i="3"/>
  <c r="G380" i="3"/>
  <c r="G249" i="3"/>
  <c r="Z249" i="3"/>
  <c r="G240" i="3"/>
  <c r="Z240" i="3"/>
  <c r="G234" i="3"/>
  <c r="Z234" i="3"/>
  <c r="G218" i="3"/>
  <c r="Z218" i="3"/>
  <c r="G202" i="3"/>
  <c r="Z202" i="3"/>
  <c r="G896" i="3"/>
  <c r="Z895" i="3"/>
  <c r="Z253" i="3"/>
  <c r="Z245" i="3"/>
  <c r="Z237" i="3"/>
  <c r="Z229" i="3"/>
  <c r="G461" i="3"/>
  <c r="G459" i="3"/>
  <c r="Z440" i="3"/>
  <c r="Z438" i="3"/>
  <c r="Z427" i="3"/>
  <c r="Z422" i="3"/>
  <c r="G411" i="3"/>
  <c r="G376" i="3"/>
  <c r="Z216" i="3"/>
  <c r="Z208" i="3"/>
  <c r="Z200" i="3"/>
  <c r="BN895" i="3"/>
  <c r="AU896" i="3"/>
  <c r="G1043" i="2"/>
  <c r="E862" i="4"/>
  <c r="E831" i="4"/>
  <c r="Z807" i="2"/>
  <c r="Z214" i="2"/>
  <c r="AC656" i="2"/>
  <c r="Z1020" i="2"/>
  <c r="Z175" i="2"/>
  <c r="I656" i="2"/>
  <c r="G217" i="2"/>
  <c r="Z1005" i="2"/>
  <c r="Z656" i="2"/>
  <c r="G693" i="2"/>
  <c r="AF693" i="2" s="1"/>
  <c r="Z308" i="2"/>
  <c r="Z267" i="2"/>
  <c r="G463" i="2"/>
  <c r="Z225" i="2"/>
  <c r="G792" i="2"/>
  <c r="AC225" i="2"/>
  <c r="J225" i="2"/>
  <c r="Z664" i="2"/>
  <c r="Z150" i="2"/>
  <c r="Z304" i="2"/>
  <c r="AC664" i="2"/>
  <c r="G96" i="2"/>
  <c r="I96" i="2" s="1"/>
  <c r="G321" i="2"/>
  <c r="AC321" i="2" s="1"/>
  <c r="G585" i="2"/>
  <c r="G407" i="2"/>
  <c r="G720" i="2"/>
  <c r="AF720" i="2" s="1"/>
  <c r="G776" i="2"/>
  <c r="K791" i="2"/>
  <c r="Z552" i="2"/>
  <c r="G1038" i="2"/>
  <c r="AC1038" i="2" s="1"/>
  <c r="G419" i="2"/>
  <c r="G353" i="2"/>
  <c r="Z739" i="2"/>
  <c r="AF231" i="2"/>
  <c r="Z575" i="2"/>
  <c r="K1020" i="2"/>
  <c r="AC727" i="2"/>
  <c r="G310" i="2"/>
  <c r="I310" i="2" s="1"/>
  <c r="Z909" i="2"/>
  <c r="AF727" i="2"/>
  <c r="Z727" i="2"/>
  <c r="G618" i="2"/>
  <c r="Z1032" i="2"/>
  <c r="Z580" i="2"/>
  <c r="Z919" i="2"/>
  <c r="Z505" i="2"/>
  <c r="AC346" i="2"/>
  <c r="AC505" i="2"/>
  <c r="Z536" i="2"/>
  <c r="K1052" i="2"/>
  <c r="Z1052" i="2"/>
  <c r="G302" i="2"/>
  <c r="G602" i="2"/>
  <c r="Z690" i="2"/>
  <c r="Z317" i="2"/>
  <c r="Z397" i="2"/>
  <c r="G587" i="2"/>
  <c r="G603" i="2"/>
  <c r="Z595" i="2"/>
  <c r="Z626" i="2"/>
  <c r="Z151" i="2"/>
  <c r="Z299" i="2"/>
  <c r="Z191" i="2"/>
  <c r="Z467" i="2"/>
  <c r="U358" i="2"/>
  <c r="Z364" i="2"/>
  <c r="Z466" i="2"/>
  <c r="Z465" i="2"/>
  <c r="Z231" i="2"/>
  <c r="G466" i="2"/>
  <c r="I466" i="2" s="1"/>
  <c r="G518" i="2"/>
  <c r="AF150" i="2"/>
  <c r="I231" i="2"/>
  <c r="AC150" i="2"/>
  <c r="G265" i="2"/>
  <c r="I265" i="2" s="1"/>
  <c r="G981" i="2"/>
  <c r="I481" i="2"/>
  <c r="G787" i="2"/>
  <c r="Z481" i="2"/>
  <c r="Z1026" i="2"/>
  <c r="AF846" i="2"/>
  <c r="Z857" i="2"/>
  <c r="Z509" i="2"/>
  <c r="Z154" i="2"/>
  <c r="G511" i="2"/>
  <c r="AC511" i="2" s="1"/>
  <c r="AF739" i="2"/>
  <c r="G763" i="2"/>
  <c r="AC763" i="2" s="1"/>
  <c r="Z791" i="2"/>
  <c r="Z783" i="2"/>
  <c r="Z832" i="2"/>
  <c r="AF967" i="2"/>
  <c r="G166" i="2"/>
  <c r="I166" i="2" s="1"/>
  <c r="Z392" i="2"/>
  <c r="G907" i="2"/>
  <c r="G441" i="2"/>
  <c r="AF441" i="2" s="1"/>
  <c r="AC739" i="2"/>
  <c r="G889" i="2"/>
  <c r="AF889" i="2" s="1"/>
  <c r="Z66" i="2"/>
  <c r="G525" i="2"/>
  <c r="G579" i="2"/>
  <c r="Z502" i="2"/>
  <c r="Z886" i="2"/>
  <c r="Z393" i="2"/>
  <c r="G395" i="2"/>
  <c r="Z621" i="2"/>
  <c r="Z874" i="2"/>
  <c r="Z641" i="2"/>
  <c r="Z207" i="2"/>
  <c r="G943" i="2"/>
  <c r="Z146" i="2"/>
  <c r="G833" i="2"/>
  <c r="AC833" i="2" s="1"/>
  <c r="G801" i="2"/>
  <c r="AC720" i="2"/>
  <c r="Z44" i="2"/>
  <c r="G44" i="2"/>
  <c r="AF44" i="2" s="1"/>
  <c r="G499" i="2"/>
  <c r="G482" i="2"/>
  <c r="AC482" i="2" s="1"/>
  <c r="Z482" i="2"/>
  <c r="G615" i="2"/>
  <c r="AC615" i="2" s="1"/>
  <c r="Z173" i="2"/>
  <c r="Z601" i="2"/>
  <c r="G601" i="2"/>
  <c r="AF601" i="2" s="1"/>
  <c r="G521" i="2"/>
  <c r="AF521" i="2" s="1"/>
  <c r="Z521" i="2"/>
  <c r="AC783" i="2"/>
  <c r="AF783" i="2"/>
  <c r="Z795" i="2"/>
  <c r="Z1056" i="2"/>
  <c r="G1056" i="2"/>
  <c r="K1056" i="2" s="1"/>
  <c r="G994" i="2"/>
  <c r="AF994" i="2" s="1"/>
  <c r="Z838" i="2"/>
  <c r="G838" i="2"/>
  <c r="AF838" i="2" s="1"/>
  <c r="G1027" i="2"/>
  <c r="Z1027" i="2"/>
  <c r="Z834" i="2"/>
  <c r="G1053" i="2"/>
  <c r="AC1053" i="2" s="1"/>
  <c r="G954" i="2"/>
  <c r="AF954" i="2" s="1"/>
  <c r="Z954" i="2"/>
  <c r="Z252" i="2"/>
  <c r="G252" i="2"/>
  <c r="Z661" i="2"/>
  <c r="G661" i="2"/>
  <c r="Z695" i="2"/>
  <c r="G695" i="2"/>
  <c r="AF695" i="2" s="1"/>
  <c r="G960" i="2"/>
  <c r="Z960" i="2"/>
  <c r="I509" i="2"/>
  <c r="AC509" i="2"/>
  <c r="AF509" i="2"/>
  <c r="G742" i="2"/>
  <c r="Z742" i="2"/>
  <c r="G777" i="2"/>
  <c r="AF505" i="2"/>
  <c r="Z871" i="2"/>
  <c r="Z856" i="2"/>
  <c r="G956" i="2"/>
  <c r="Z956" i="2"/>
  <c r="I892" i="2"/>
  <c r="Z566" i="2"/>
  <c r="G566" i="2"/>
  <c r="G713" i="2"/>
  <c r="G904" i="2"/>
  <c r="Z925" i="2"/>
  <c r="Z913" i="2"/>
  <c r="I346" i="2"/>
  <c r="Z705" i="2"/>
  <c r="G705" i="2"/>
  <c r="Z675" i="2"/>
  <c r="G675" i="2"/>
  <c r="I675" i="2" s="1"/>
  <c r="AC792" i="2"/>
  <c r="AF792" i="2"/>
  <c r="I792" i="2"/>
  <c r="G722" i="2"/>
  <c r="G273" i="2"/>
  <c r="AF273" i="2" s="1"/>
  <c r="Z346" i="2"/>
  <c r="G260" i="2"/>
  <c r="I260" i="2" s="1"/>
  <c r="Z260" i="2"/>
  <c r="G249" i="2"/>
  <c r="I249" i="2" s="1"/>
  <c r="Z249" i="2"/>
  <c r="G842" i="2"/>
  <c r="G915" i="2"/>
  <c r="G876" i="2"/>
  <c r="AF876" i="2" s="1"/>
  <c r="Z194" i="2"/>
  <c r="G194" i="2"/>
  <c r="I194" i="2" s="1"/>
  <c r="Z144" i="2"/>
  <c r="G1002" i="2"/>
  <c r="AC1002" i="2" s="1"/>
  <c r="Z1002" i="2"/>
  <c r="Z588" i="2"/>
  <c r="G588" i="2"/>
  <c r="AF588" i="2" s="1"/>
  <c r="G129" i="2"/>
  <c r="Z129" i="2"/>
  <c r="U368" i="2"/>
  <c r="Z368" i="2"/>
  <c r="AF690" i="2"/>
  <c r="I690" i="2"/>
  <c r="AC690" i="2"/>
  <c r="Z1009" i="2"/>
  <c r="G878" i="2"/>
  <c r="G1009" i="2"/>
  <c r="Z338" i="2"/>
  <c r="I338" i="2"/>
  <c r="J1005" i="2"/>
  <c r="AC1005" i="2"/>
  <c r="AF1005" i="2"/>
  <c r="G1040" i="2"/>
  <c r="K1040" i="2" s="1"/>
  <c r="G298" i="2"/>
  <c r="AF298" i="2" s="1"/>
  <c r="Z977" i="2"/>
  <c r="G819" i="2"/>
  <c r="G437" i="2"/>
  <c r="AF437" i="2" s="1"/>
  <c r="G1023" i="2"/>
  <c r="AC1023" i="2" s="1"/>
  <c r="G386" i="2"/>
  <c r="AF386" i="2" s="1"/>
  <c r="AC338" i="2"/>
  <c r="Z553" i="2"/>
  <c r="I252" i="2"/>
  <c r="AF252" i="2"/>
  <c r="AC252" i="2"/>
  <c r="AC953" i="2"/>
  <c r="K953" i="2"/>
  <c r="AF953" i="2"/>
  <c r="G376" i="2"/>
  <c r="Z376" i="2"/>
  <c r="Z234" i="2"/>
  <c r="G234" i="2"/>
  <c r="I234" i="2" s="1"/>
  <c r="Z73" i="2"/>
  <c r="I552" i="2"/>
  <c r="AC552" i="2"/>
  <c r="AF552" i="2"/>
  <c r="Z279" i="2"/>
  <c r="G279" i="2"/>
  <c r="Z204" i="2"/>
  <c r="G204" i="2"/>
  <c r="I204" i="2" s="1"/>
  <c r="Z619" i="2"/>
  <c r="G619" i="2"/>
  <c r="I619" i="2" s="1"/>
  <c r="G362" i="2"/>
  <c r="Z362" i="2"/>
  <c r="G294" i="2"/>
  <c r="AF294" i="2" s="1"/>
  <c r="Z294" i="2"/>
  <c r="G532" i="2"/>
  <c r="AF532" i="2" s="1"/>
  <c r="AC621" i="2"/>
  <c r="I621" i="2"/>
  <c r="AF621" i="2"/>
  <c r="Z574" i="2"/>
  <c r="G574" i="2"/>
  <c r="Z524" i="2"/>
  <c r="G524" i="2"/>
  <c r="Z314" i="2"/>
  <c r="G314" i="2"/>
  <c r="G164" i="2"/>
  <c r="Z164" i="2"/>
  <c r="G122" i="2"/>
  <c r="AF122" i="2" s="1"/>
  <c r="Z122" i="2"/>
  <c r="Z596" i="2"/>
  <c r="G596" i="2"/>
  <c r="G340" i="2"/>
  <c r="AC340" i="2" s="1"/>
  <c r="Z340" i="2"/>
  <c r="AC191" i="2"/>
  <c r="I191" i="2"/>
  <c r="AF191" i="2"/>
  <c r="G347" i="2"/>
  <c r="G269" i="2"/>
  <c r="AF269" i="2" s="1"/>
  <c r="Z434" i="2"/>
  <c r="G434" i="2"/>
  <c r="I434" i="2" s="1"/>
  <c r="Z232" i="2"/>
  <c r="G232" i="2"/>
  <c r="G307" i="2"/>
  <c r="Z307" i="2"/>
  <c r="Z253" i="2"/>
  <c r="G388" i="2"/>
  <c r="AC388" i="2" s="1"/>
  <c r="Z388" i="2"/>
  <c r="Z612" i="2"/>
  <c r="G612" i="2"/>
  <c r="Z529" i="2"/>
  <c r="G529" i="2"/>
  <c r="Z326" i="2"/>
  <c r="G326" i="2"/>
  <c r="G189" i="2"/>
  <c r="I189" i="2" s="1"/>
  <c r="Z408" i="2"/>
  <c r="G408" i="2"/>
  <c r="G169" i="2"/>
  <c r="AC169" i="2" s="1"/>
  <c r="Z169" i="2"/>
  <c r="Z127" i="2"/>
  <c r="G473" i="2"/>
  <c r="Z473" i="2"/>
  <c r="Z430" i="2"/>
  <c r="Z349" i="2"/>
  <c r="Z311" i="2"/>
  <c r="Z161" i="2"/>
  <c r="G161" i="2"/>
  <c r="G426" i="2"/>
  <c r="Z426" i="2"/>
  <c r="AC304" i="2"/>
  <c r="AF304" i="2"/>
  <c r="I304" i="2"/>
  <c r="Z250" i="2"/>
  <c r="G250" i="2"/>
  <c r="G63" i="2"/>
  <c r="I63" i="2" s="1"/>
  <c r="Z63" i="2"/>
  <c r="G506" i="2"/>
  <c r="Z506" i="2"/>
  <c r="Z332" i="2"/>
  <c r="G332" i="2"/>
  <c r="G190" i="2"/>
  <c r="I190" i="2" s="1"/>
  <c r="Z190" i="2"/>
  <c r="Z416" i="2"/>
  <c r="G416" i="2"/>
  <c r="AF416" i="2" s="1"/>
  <c r="Z219" i="2"/>
  <c r="G219" i="2"/>
  <c r="G492" i="2"/>
  <c r="I492" i="2" s="1"/>
  <c r="Z492" i="2"/>
  <c r="G370" i="2"/>
  <c r="AC370" i="2" s="1"/>
  <c r="Z370" i="2"/>
  <c r="G246" i="2"/>
  <c r="G199" i="2"/>
  <c r="AF199" i="2" s="1"/>
  <c r="G142" i="2"/>
  <c r="Z142" i="2"/>
  <c r="G558" i="2"/>
  <c r="Z558" i="2"/>
  <c r="G444" i="2"/>
  <c r="AC444" i="2" s="1"/>
  <c r="Z444" i="2"/>
  <c r="G377" i="2"/>
  <c r="Z377" i="2"/>
  <c r="G328" i="2"/>
  <c r="Z328" i="2"/>
  <c r="I267" i="2"/>
  <c r="AC267" i="2"/>
  <c r="AF267" i="2"/>
  <c r="I214" i="2"/>
  <c r="AC214" i="2"/>
  <c r="Z584" i="2"/>
  <c r="Z280" i="2"/>
  <c r="Z312" i="2"/>
  <c r="G312" i="2"/>
  <c r="G544" i="2"/>
  <c r="AC544" i="2" s="1"/>
  <c r="Z272" i="2"/>
  <c r="G272" i="2"/>
  <c r="Z112" i="2"/>
  <c r="G112" i="2"/>
  <c r="Z282" i="2"/>
  <c r="G282" i="2"/>
  <c r="G488" i="2"/>
  <c r="Z361" i="2"/>
  <c r="G361" i="2"/>
  <c r="AC361" i="2" s="1"/>
  <c r="Z484" i="2"/>
  <c r="G484" i="2"/>
  <c r="AC484" i="2" s="1"/>
  <c r="G160" i="2"/>
  <c r="Z160" i="2"/>
  <c r="I580" i="2"/>
  <c r="AF580" i="2"/>
  <c r="AC580" i="2"/>
  <c r="G462" i="2"/>
  <c r="I462" i="2" s="1"/>
  <c r="Z462" i="2"/>
  <c r="Z402" i="2"/>
  <c r="G402" i="2"/>
  <c r="Z230" i="2"/>
  <c r="G230" i="2"/>
  <c r="AF230" i="2" s="1"/>
  <c r="Z590" i="2"/>
  <c r="G590" i="2"/>
  <c r="Z450" i="2"/>
  <c r="G450" i="2"/>
  <c r="AF308" i="2"/>
  <c r="I308" i="2"/>
  <c r="AC308" i="2"/>
  <c r="G216" i="2"/>
  <c r="AF216" i="2" s="1"/>
  <c r="Z216" i="2"/>
  <c r="G147" i="2"/>
  <c r="Z147" i="2"/>
  <c r="G457" i="2"/>
  <c r="Z457" i="2"/>
  <c r="G210" i="2"/>
  <c r="Z210" i="2"/>
  <c r="G134" i="2"/>
  <c r="AF134" i="2" s="1"/>
  <c r="Z134" i="2"/>
  <c r="Z557" i="2"/>
  <c r="U557" i="2"/>
  <c r="AF502" i="2"/>
  <c r="I502" i="2"/>
  <c r="AC502" i="2"/>
  <c r="G455" i="2"/>
  <c r="AC455" i="2" s="1"/>
  <c r="Z454" i="2"/>
  <c r="G454" i="2"/>
  <c r="Z227" i="2"/>
  <c r="G227" i="2"/>
  <c r="G1001" i="2"/>
  <c r="Z1001" i="2"/>
  <c r="Z586" i="2"/>
  <c r="G586" i="2"/>
  <c r="I586" i="2" s="1"/>
  <c r="Z446" i="2"/>
  <c r="G446" i="2"/>
  <c r="Z382" i="2"/>
  <c r="G382" i="2"/>
  <c r="G262" i="2"/>
  <c r="Z262" i="2"/>
  <c r="G200" i="2"/>
  <c r="I200" i="2" s="1"/>
  <c r="Z200" i="2"/>
  <c r="Z385" i="2"/>
  <c r="G385" i="2"/>
  <c r="G403" i="2"/>
  <c r="Z403" i="2"/>
  <c r="Z285" i="2"/>
  <c r="AF553" i="2"/>
  <c r="I553" i="2"/>
  <c r="AC553" i="2"/>
  <c r="G498" i="2"/>
  <c r="Z498" i="2"/>
  <c r="G380" i="2"/>
  <c r="AF380" i="2" s="1"/>
  <c r="Z442" i="2"/>
  <c r="G442" i="2"/>
  <c r="Z438" i="2"/>
  <c r="Z371" i="2"/>
  <c r="G371" i="2"/>
  <c r="AF371" i="2" s="1"/>
  <c r="G139" i="2"/>
  <c r="I139" i="2" s="1"/>
  <c r="Z139" i="2"/>
  <c r="Z547" i="2"/>
  <c r="G547" i="2"/>
  <c r="I547" i="2" s="1"/>
  <c r="U257" i="2"/>
  <c r="Z257" i="2"/>
  <c r="G188" i="2"/>
  <c r="Z188" i="2"/>
  <c r="Z578" i="2"/>
  <c r="G449" i="2"/>
  <c r="Z449" i="2"/>
  <c r="Z222" i="2"/>
  <c r="G222" i="2"/>
  <c r="Z600" i="2"/>
  <c r="G600" i="2"/>
  <c r="G531" i="2"/>
  <c r="G344" i="2"/>
  <c r="Z344" i="2"/>
  <c r="G209" i="2"/>
  <c r="Z209" i="2"/>
  <c r="G69" i="2"/>
  <c r="Z69" i="2"/>
  <c r="AC925" i="2"/>
  <c r="K925" i="2"/>
  <c r="AF925" i="2"/>
  <c r="Z1006" i="2"/>
  <c r="AC871" i="2"/>
  <c r="AF871" i="2"/>
  <c r="K871" i="2"/>
  <c r="AC525" i="2"/>
  <c r="AF769" i="2"/>
  <c r="G797" i="2"/>
  <c r="G983" i="2"/>
  <c r="AF983" i="2" s="1"/>
  <c r="Z844" i="2"/>
  <c r="G1044" i="2"/>
  <c r="AF1044" i="2" s="1"/>
  <c r="AC954" i="2"/>
  <c r="I301" i="2"/>
  <c r="AC301" i="2"/>
  <c r="AF301" i="2"/>
  <c r="G903" i="2"/>
  <c r="AF602" i="2"/>
  <c r="I602" i="2"/>
  <c r="AC602" i="2"/>
  <c r="Z903" i="2"/>
  <c r="Z1057" i="2"/>
  <c r="I595" i="2"/>
  <c r="AC595" i="2"/>
  <c r="AF595" i="2"/>
  <c r="AF511" i="2"/>
  <c r="AC794" i="2"/>
  <c r="G821" i="2"/>
  <c r="G1010" i="2"/>
  <c r="AC1010" i="2" s="1"/>
  <c r="G1057" i="2"/>
  <c r="AC1057" i="2" s="1"/>
  <c r="G941" i="2"/>
  <c r="K941" i="2" s="1"/>
  <c r="K964" i="2"/>
  <c r="AC977" i="2"/>
  <c r="K977" i="2"/>
  <c r="AF977" i="2"/>
  <c r="AC979" i="2"/>
  <c r="AF979" i="2"/>
  <c r="K979" i="2"/>
  <c r="K803" i="2"/>
  <c r="AC803" i="2"/>
  <c r="AF803" i="2"/>
  <c r="Z102" i="2"/>
  <c r="Z1018" i="2"/>
  <c r="G91" i="2"/>
  <c r="Z91" i="2"/>
  <c r="Z933" i="2"/>
  <c r="I29" i="2"/>
  <c r="Z949" i="2"/>
  <c r="Z42" i="2"/>
  <c r="G42" i="2"/>
  <c r="Z31" i="2"/>
  <c r="G31" i="2"/>
  <c r="AC146" i="2"/>
  <c r="AF146" i="2"/>
  <c r="I146" i="2"/>
  <c r="Z55" i="2"/>
  <c r="G55" i="2"/>
  <c r="G864" i="2"/>
  <c r="Z803" i="2"/>
  <c r="G863" i="2"/>
  <c r="AF863" i="2" s="1"/>
  <c r="AF50" i="2"/>
  <c r="Z953" i="2"/>
  <c r="G931" i="2"/>
  <c r="K931" i="2" s="1"/>
  <c r="G933" i="2"/>
  <c r="K933" i="2" s="1"/>
  <c r="AF575" i="2"/>
  <c r="I575" i="2"/>
  <c r="AC575" i="2"/>
  <c r="I626" i="2"/>
  <c r="AC626" i="2"/>
  <c r="AF626" i="2"/>
  <c r="Z33" i="2"/>
  <c r="G1024" i="2"/>
  <c r="AC1024" i="2" s="1"/>
  <c r="Z1024" i="2"/>
  <c r="G951" i="2"/>
  <c r="G911" i="2"/>
  <c r="Z109" i="2"/>
  <c r="G109" i="2"/>
  <c r="Z982" i="2"/>
  <c r="G33" i="2"/>
  <c r="G929" i="2"/>
  <c r="AF929" i="2" s="1"/>
  <c r="G1035" i="2"/>
  <c r="Z967" i="2"/>
  <c r="G998" i="2"/>
  <c r="AF998" i="2" s="1"/>
  <c r="AC419" i="2"/>
  <c r="AF419" i="2"/>
  <c r="I419" i="2"/>
  <c r="G106" i="2"/>
  <c r="AC106" i="2" s="1"/>
  <c r="G21" i="2"/>
  <c r="Z21" i="2"/>
  <c r="Z105" i="2"/>
  <c r="Z39" i="2"/>
  <c r="G39" i="2"/>
  <c r="G995" i="2"/>
  <c r="K995" i="2" s="1"/>
  <c r="Z987" i="2"/>
  <c r="Z882" i="2"/>
  <c r="K967" i="2"/>
  <c r="G1007" i="2"/>
  <c r="AC1047" i="2"/>
  <c r="G949" i="2"/>
  <c r="AC949" i="2" s="1"/>
  <c r="G57" i="2"/>
  <c r="AF57" i="2" s="1"/>
  <c r="Z57" i="2"/>
  <c r="G65" i="2"/>
  <c r="Z65" i="2"/>
  <c r="G997" i="2"/>
  <c r="Z997" i="2"/>
  <c r="G99" i="2"/>
  <c r="Z99" i="2"/>
  <c r="Z34" i="2"/>
  <c r="G77" i="2"/>
  <c r="Z77" i="2"/>
  <c r="G23" i="2"/>
  <c r="I23" i="2" s="1"/>
  <c r="Z23" i="2"/>
  <c r="G116" i="2"/>
  <c r="Z116" i="2"/>
  <c r="G60" i="2"/>
  <c r="AF60" i="2" s="1"/>
  <c r="Z60" i="2"/>
  <c r="I154" i="2"/>
  <c r="AC154" i="2"/>
  <c r="AF154" i="2"/>
  <c r="G68" i="2"/>
  <c r="Z68" i="2"/>
  <c r="G52" i="2"/>
  <c r="AF52" i="2" s="1"/>
  <c r="Z52" i="2"/>
  <c r="G110" i="2"/>
  <c r="Z110" i="2"/>
  <c r="K1047" i="2"/>
  <c r="Z979" i="2"/>
  <c r="Z1047" i="2"/>
  <c r="G108" i="2"/>
  <c r="AC108" i="2" s="1"/>
  <c r="Z53" i="2"/>
  <c r="G53" i="2"/>
  <c r="Z964" i="2"/>
  <c r="G890" i="2"/>
  <c r="Z890" i="2"/>
  <c r="Z32" i="2"/>
  <c r="G32" i="2"/>
  <c r="G117" i="2"/>
  <c r="AC117" i="2" s="1"/>
  <c r="Z117" i="2"/>
  <c r="Z61" i="2"/>
  <c r="G61" i="2"/>
  <c r="AC61" i="2" s="1"/>
  <c r="G74" i="2"/>
  <c r="Z74" i="2"/>
  <c r="Z104" i="2"/>
  <c r="G104" i="2"/>
  <c r="AC603" i="2"/>
  <c r="I603" i="2"/>
  <c r="AF603" i="2"/>
  <c r="AC601" i="2"/>
  <c r="AC165" i="2"/>
  <c r="AF165" i="2"/>
  <c r="I165" i="2"/>
  <c r="G1037" i="2"/>
  <c r="AC1037" i="2" s="1"/>
  <c r="Z1037" i="2"/>
  <c r="AF971" i="2"/>
  <c r="G97" i="2"/>
  <c r="AC97" i="2" s="1"/>
  <c r="Z97" i="2"/>
  <c r="I105" i="2"/>
  <c r="AC105" i="2"/>
  <c r="AF105" i="2"/>
  <c r="G75" i="2"/>
  <c r="Z75" i="2"/>
  <c r="Z114" i="2"/>
  <c r="G114" i="2"/>
  <c r="Z58" i="2"/>
  <c r="G978" i="2"/>
  <c r="Z978" i="2"/>
  <c r="G101" i="2"/>
  <c r="AC101" i="2" s="1"/>
  <c r="Z101" i="2"/>
  <c r="G38" i="2"/>
  <c r="AC874" i="2"/>
  <c r="K874" i="2"/>
  <c r="AF915" i="2"/>
  <c r="K915" i="2"/>
  <c r="AC915" i="2"/>
  <c r="AC832" i="2"/>
  <c r="K832" i="2"/>
  <c r="AF832" i="2"/>
  <c r="AC913" i="2"/>
  <c r="K913" i="2"/>
  <c r="AC886" i="2"/>
  <c r="K886" i="2"/>
  <c r="AC1044" i="2"/>
  <c r="AC844" i="2"/>
  <c r="K844" i="2"/>
  <c r="AF844" i="2"/>
  <c r="K1010" i="2"/>
  <c r="AC819" i="2"/>
  <c r="K819" i="2"/>
  <c r="AC1018" i="2"/>
  <c r="K1018" i="2"/>
  <c r="K1006" i="2"/>
  <c r="AF1006" i="2"/>
  <c r="AC1006" i="2"/>
  <c r="AC1040" i="2"/>
  <c r="AC878" i="2"/>
  <c r="K987" i="2"/>
  <c r="AC987" i="2"/>
  <c r="AC857" i="2"/>
  <c r="AF857" i="2"/>
  <c r="K857" i="2"/>
  <c r="AC903" i="2"/>
  <c r="K903" i="2"/>
  <c r="AF903" i="2"/>
  <c r="AC919" i="2"/>
  <c r="AF919" i="2"/>
  <c r="K919" i="2"/>
  <c r="AF1018" i="2"/>
  <c r="AC1032" i="2"/>
  <c r="K1032" i="2"/>
  <c r="AF1032" i="2"/>
  <c r="AF874" i="2"/>
  <c r="AF819" i="2"/>
  <c r="AF1023" i="2"/>
  <c r="AF987" i="2"/>
  <c r="E860" i="4"/>
  <c r="E151" i="4"/>
  <c r="E167" i="4"/>
  <c r="E468" i="4"/>
  <c r="E505" i="4"/>
  <c r="E819" i="4"/>
  <c r="E655" i="4"/>
  <c r="E395" i="4"/>
  <c r="E305" i="4"/>
  <c r="E185" i="4"/>
  <c r="E426" i="4"/>
  <c r="E857" i="4"/>
  <c r="E328" i="4"/>
  <c r="E26" i="4"/>
  <c r="E262" i="4"/>
  <c r="E450" i="4"/>
  <c r="E351" i="4"/>
  <c r="F218" i="1"/>
  <c r="G218" i="1" s="1"/>
  <c r="H218" i="1" s="1"/>
  <c r="E845" i="4"/>
  <c r="E376" i="4"/>
  <c r="E778" i="4"/>
  <c r="E46" i="4"/>
  <c r="E727" i="4"/>
  <c r="E840" i="4"/>
  <c r="E93" i="4"/>
  <c r="E574" i="4"/>
  <c r="E368" i="4"/>
  <c r="E459" i="4"/>
  <c r="E594" i="4"/>
  <c r="E449" i="4"/>
  <c r="E671" i="4"/>
  <c r="E861" i="4"/>
  <c r="E771" i="4"/>
  <c r="E397" i="4"/>
  <c r="E372" i="4"/>
  <c r="E774" i="4"/>
  <c r="E770" i="4"/>
  <c r="E269" i="4"/>
  <c r="E183" i="4"/>
  <c r="F349" i="1"/>
  <c r="G349" i="1" s="1"/>
  <c r="H349" i="1" s="1"/>
  <c r="E408" i="4"/>
  <c r="E693" i="4"/>
  <c r="E65" i="4"/>
  <c r="E814" i="4"/>
  <c r="E466" i="4"/>
  <c r="E24" i="4"/>
  <c r="E394" i="4"/>
  <c r="E736" i="4"/>
  <c r="E375" i="4"/>
  <c r="E322" i="4"/>
  <c r="E16" i="4"/>
  <c r="E158" i="4"/>
  <c r="E296" i="4"/>
  <c r="E144" i="4"/>
  <c r="E180" i="4"/>
  <c r="E461" i="4"/>
  <c r="E782" i="4"/>
  <c r="E379" i="4"/>
  <c r="E277" i="4"/>
  <c r="E254" i="4"/>
  <c r="E669" i="4"/>
  <c r="F475" i="1"/>
  <c r="G475" i="1" s="1"/>
  <c r="I475" i="1" s="1"/>
  <c r="E312" i="4"/>
  <c r="E298" i="4"/>
  <c r="E92" i="4"/>
  <c r="E329" i="4"/>
  <c r="E123" i="4"/>
  <c r="E575" i="4"/>
  <c r="E723" i="4"/>
  <c r="E807" i="4"/>
  <c r="E542" i="4"/>
  <c r="E523" i="4"/>
  <c r="E828" i="4"/>
  <c r="E146" i="4"/>
  <c r="E599" i="4"/>
  <c r="E61" i="4"/>
  <c r="E513" i="4"/>
  <c r="E407" i="4"/>
  <c r="E433" i="4"/>
  <c r="F735" i="1"/>
  <c r="G735" i="1"/>
  <c r="I735" i="1" s="1"/>
  <c r="E354" i="4"/>
  <c r="E85" i="4"/>
  <c r="E628" i="4"/>
  <c r="E66" i="4"/>
  <c r="E255" i="4"/>
  <c r="E173" i="4"/>
  <c r="E25" i="4"/>
  <c r="E36" i="4"/>
  <c r="E565" i="4"/>
  <c r="E531" i="4"/>
  <c r="E801" i="4"/>
  <c r="E841" i="4"/>
  <c r="E82" i="4"/>
  <c r="E366" i="4"/>
  <c r="E390" i="4"/>
  <c r="E32" i="4"/>
  <c r="E616" i="4"/>
  <c r="E337" i="4"/>
  <c r="E587" i="4"/>
  <c r="E70" i="4"/>
  <c r="E618" i="4"/>
  <c r="E353" i="4"/>
  <c r="E67" i="4"/>
  <c r="E367" i="4"/>
  <c r="E816" i="4"/>
  <c r="E554" i="4"/>
  <c r="F458" i="1"/>
  <c r="G458" i="1" s="1"/>
  <c r="I458" i="1" s="1"/>
  <c r="E87" i="4"/>
  <c r="F711" i="1"/>
  <c r="G711" i="1" s="1"/>
  <c r="I711" i="1" s="1"/>
  <c r="E330" i="4"/>
  <c r="F394" i="1"/>
  <c r="G394" i="1" s="1"/>
  <c r="I394" i="1" s="1"/>
  <c r="E753" i="4"/>
  <c r="F417" i="1"/>
  <c r="G417" i="1" s="1"/>
  <c r="J417" i="1" s="1"/>
  <c r="E759" i="4"/>
  <c r="F889" i="1"/>
  <c r="G889" i="1" s="1"/>
  <c r="K889" i="1" s="1"/>
  <c r="E832" i="4"/>
  <c r="F692" i="1"/>
  <c r="G692" i="1" s="1"/>
  <c r="I692" i="1" s="1"/>
  <c r="E309" i="4"/>
  <c r="G628" i="1"/>
  <c r="I628" i="1" s="1"/>
  <c r="E248" i="4"/>
  <c r="F155" i="1"/>
  <c r="G155" i="1" s="1"/>
  <c r="H155" i="1" s="1"/>
  <c r="E552" i="4"/>
  <c r="E268" i="4"/>
  <c r="F385" i="1"/>
  <c r="G385" i="1" s="1"/>
  <c r="I385" i="1" s="1"/>
  <c r="E750" i="4"/>
  <c r="F46" i="1"/>
  <c r="G46" i="1" s="1"/>
  <c r="H46" i="1" s="1"/>
  <c r="E442" i="4"/>
  <c r="F746" i="1"/>
  <c r="G746" i="1" s="1"/>
  <c r="I746" i="1" s="1"/>
  <c r="E363" i="4"/>
  <c r="F618" i="1"/>
  <c r="G618" i="1" s="1"/>
  <c r="I618" i="1" s="1"/>
  <c r="E242" i="4"/>
  <c r="F625" i="1"/>
  <c r="G625" i="1"/>
  <c r="I625" i="1" s="1"/>
  <c r="E246" i="4"/>
  <c r="F315" i="1"/>
  <c r="G315" i="1" s="1"/>
  <c r="I315" i="1" s="1"/>
  <c r="E710" i="4"/>
  <c r="F147" i="1"/>
  <c r="G147" i="1" s="1"/>
  <c r="H147" i="1" s="1"/>
  <c r="E543" i="4"/>
  <c r="F859" i="1"/>
  <c r="G859" i="1" s="1"/>
  <c r="K859" i="1" s="1"/>
  <c r="E392" i="4"/>
  <c r="F792" i="1"/>
  <c r="G792" i="1" s="1"/>
  <c r="I792" i="1" s="1"/>
  <c r="E811" i="4"/>
  <c r="F251" i="1"/>
  <c r="G251" i="1" s="1"/>
  <c r="J251" i="1" s="1"/>
  <c r="E646" i="4"/>
  <c r="F79" i="1"/>
  <c r="G79" i="1" s="1"/>
  <c r="H79" i="1" s="1"/>
  <c r="E475" i="4"/>
  <c r="F615" i="1"/>
  <c r="G615" i="1" s="1"/>
  <c r="I615" i="1" s="1"/>
  <c r="E240" i="4"/>
  <c r="F816" i="1"/>
  <c r="G816" i="1" s="1"/>
  <c r="K816" i="1" s="1"/>
  <c r="F631" i="1"/>
  <c r="G631" i="1" s="1"/>
  <c r="I631" i="1" s="1"/>
  <c r="E249" i="4"/>
  <c r="F182" i="1"/>
  <c r="G182" i="1" s="1"/>
  <c r="H182" i="1" s="1"/>
  <c r="E578" i="4"/>
  <c r="F775" i="1"/>
  <c r="G775" i="1" s="1"/>
  <c r="I775" i="1" s="1"/>
  <c r="E794" i="4"/>
  <c r="F566" i="1"/>
  <c r="G566" i="1"/>
  <c r="I566" i="1"/>
  <c r="E191" i="4"/>
  <c r="F879" i="1"/>
  <c r="G879" i="1" s="1"/>
  <c r="K879" i="1" s="1"/>
  <c r="E858" i="4"/>
  <c r="F813" i="1"/>
  <c r="G813" i="1" s="1"/>
  <c r="I813" i="1" s="1"/>
  <c r="E826" i="4"/>
  <c r="F301" i="1"/>
  <c r="G301" i="1" s="1"/>
  <c r="I301" i="1" s="1"/>
  <c r="E696" i="4"/>
  <c r="F643" i="1"/>
  <c r="G643" i="1" s="1"/>
  <c r="I643" i="1" s="1"/>
  <c r="E260" i="4"/>
  <c r="F535" i="1"/>
  <c r="G535" i="1" s="1"/>
  <c r="I535" i="1" s="1"/>
  <c r="E160" i="4"/>
  <c r="F362" i="1"/>
  <c r="G362" i="1" s="1"/>
  <c r="I362" i="1" s="1"/>
  <c r="E732" i="4"/>
  <c r="E591" i="4"/>
  <c r="F738" i="1"/>
  <c r="G738" i="1" s="1"/>
  <c r="I738" i="1" s="1"/>
  <c r="E357" i="4"/>
  <c r="F448" i="1"/>
  <c r="G448" i="1" s="1"/>
  <c r="I448" i="1" s="1"/>
  <c r="E78" i="4"/>
  <c r="F108" i="1"/>
  <c r="G108" i="1" s="1"/>
  <c r="H108" i="1" s="1"/>
  <c r="F810" i="1"/>
  <c r="G810" i="1" s="1"/>
  <c r="K810" i="1" s="1"/>
  <c r="E362" i="4"/>
  <c r="F681" i="1"/>
  <c r="G681" i="1" s="1"/>
  <c r="I681" i="1" s="1"/>
  <c r="E297" i="4"/>
  <c r="F617" i="1"/>
  <c r="G617" i="1" s="1"/>
  <c r="I617" i="1" s="1"/>
  <c r="E241" i="4"/>
  <c r="F293" i="1"/>
  <c r="G293" i="1" s="1"/>
  <c r="H293" i="1" s="1"/>
  <c r="E688" i="4"/>
  <c r="F125" i="1"/>
  <c r="G125" i="1" s="1"/>
  <c r="H125" i="1" s="1"/>
  <c r="E521" i="4"/>
  <c r="F851" i="1"/>
  <c r="G851" i="1" s="1"/>
  <c r="K851" i="1" s="1"/>
  <c r="E386" i="4"/>
  <c r="F568" i="1"/>
  <c r="G568" i="1" s="1"/>
  <c r="I568" i="1" s="1"/>
  <c r="E193" i="4"/>
  <c r="F228" i="1"/>
  <c r="G228" i="1" s="1"/>
  <c r="H228" i="1" s="1"/>
  <c r="E623" i="4"/>
  <c r="F695" i="1"/>
  <c r="G695" i="1" s="1"/>
  <c r="I695" i="1" s="1"/>
  <c r="E314" i="4"/>
  <c r="E313" i="4"/>
  <c r="F353" i="1"/>
  <c r="G353" i="1" s="1"/>
  <c r="I353" i="1" s="1"/>
  <c r="E29" i="4"/>
  <c r="F842" i="1"/>
  <c r="G842" i="1" s="1"/>
  <c r="I842" i="1" s="1"/>
  <c r="F655" i="1"/>
  <c r="G655" i="1" s="1"/>
  <c r="I655" i="1" s="1"/>
  <c r="E272" i="4"/>
  <c r="F701" i="1"/>
  <c r="G701" i="1" s="1"/>
  <c r="I701" i="1" s="1"/>
  <c r="E320" i="4"/>
  <c r="F804" i="1"/>
  <c r="G804" i="1"/>
  <c r="I804" i="1" s="1"/>
  <c r="E820" i="4"/>
  <c r="F740" i="1"/>
  <c r="G740" i="1" s="1"/>
  <c r="I740" i="1" s="1"/>
  <c r="E359" i="4"/>
  <c r="F283" i="1"/>
  <c r="G283" i="1" s="1"/>
  <c r="H283" i="1" s="1"/>
  <c r="E678" i="4"/>
  <c r="F763" i="1"/>
  <c r="G763" i="1" s="1"/>
  <c r="I763" i="1" s="1"/>
  <c r="E786" i="4"/>
  <c r="F635" i="1"/>
  <c r="G635" i="1" s="1"/>
  <c r="I635" i="1" s="1"/>
  <c r="E252" i="4"/>
  <c r="F513" i="1"/>
  <c r="G513" i="1" s="1"/>
  <c r="I513" i="1" s="1"/>
  <c r="E138" i="4"/>
  <c r="F340" i="1"/>
  <c r="G340" i="1"/>
  <c r="I340" i="1" s="1"/>
  <c r="E20" i="4"/>
  <c r="F172" i="1"/>
  <c r="G172" i="1" s="1"/>
  <c r="H172" i="1" s="1"/>
  <c r="E568" i="4"/>
  <c r="E399" i="4"/>
  <c r="F801" i="1"/>
  <c r="G801" i="1" s="1"/>
  <c r="K801" i="1" s="1"/>
  <c r="E817" i="4"/>
  <c r="F673" i="1"/>
  <c r="G673" i="1" s="1"/>
  <c r="I673" i="1" s="1"/>
  <c r="E290" i="4"/>
  <c r="F275" i="1"/>
  <c r="G275" i="1" s="1"/>
  <c r="J275" i="1" s="1"/>
  <c r="E670" i="4"/>
  <c r="F103" i="1"/>
  <c r="G103" i="1" s="1"/>
  <c r="H103" i="1" s="1"/>
  <c r="E499" i="4"/>
  <c r="F843" i="1"/>
  <c r="G843" i="1" s="1"/>
  <c r="K843" i="1" s="1"/>
  <c r="E384" i="4"/>
  <c r="F776" i="1"/>
  <c r="G776" i="1" s="1"/>
  <c r="I776" i="1" s="1"/>
  <c r="E795" i="4"/>
  <c r="E743" i="4"/>
  <c r="E76" i="4"/>
  <c r="E168" i="4"/>
  <c r="F141" i="1"/>
  <c r="G141" i="1" s="1"/>
  <c r="H141" i="1" s="1"/>
  <c r="E537" i="4"/>
  <c r="F33" i="1"/>
  <c r="G33" i="1" s="1"/>
  <c r="H33" i="1" s="1"/>
  <c r="E429" i="4"/>
  <c r="F727" i="1"/>
  <c r="G727" i="1" s="1"/>
  <c r="I727" i="1" s="1"/>
  <c r="E346" i="4"/>
  <c r="E815" i="4"/>
  <c r="F691" i="1"/>
  <c r="G691" i="1" s="1"/>
  <c r="I691" i="1" s="1"/>
  <c r="E308" i="4"/>
  <c r="F490" i="1"/>
  <c r="G490" i="1" s="1"/>
  <c r="I490" i="1" s="1"/>
  <c r="E115" i="4"/>
  <c r="F322" i="1"/>
  <c r="G322" i="1" s="1"/>
  <c r="I322" i="1" s="1"/>
  <c r="E715" i="4"/>
  <c r="F150" i="1"/>
  <c r="G150" i="1" s="1"/>
  <c r="H150" i="1" s="1"/>
  <c r="E546" i="4"/>
  <c r="F235" i="1"/>
  <c r="G235" i="1" s="1"/>
  <c r="H235" i="1" s="1"/>
  <c r="E630" i="4"/>
  <c r="F64" i="1"/>
  <c r="G64" i="1" s="1"/>
  <c r="H64" i="1" s="1"/>
  <c r="E460" i="4"/>
  <c r="F860" i="1"/>
  <c r="G860" i="1" s="1"/>
  <c r="K860" i="1" s="1"/>
  <c r="E855" i="4"/>
  <c r="F729" i="1"/>
  <c r="G729" i="1" s="1"/>
  <c r="J729" i="1" s="1"/>
  <c r="E347" i="4"/>
  <c r="F665" i="1"/>
  <c r="G665" i="1" s="1"/>
  <c r="I665" i="1" s="1"/>
  <c r="E282" i="4"/>
  <c r="F585" i="1"/>
  <c r="G585" i="1" s="1"/>
  <c r="I585" i="1" s="1"/>
  <c r="E210" i="4"/>
  <c r="F420" i="1"/>
  <c r="G420" i="1" s="1"/>
  <c r="J420" i="1" s="1"/>
  <c r="E760" i="4"/>
  <c r="F252" i="1"/>
  <c r="G252" i="1" s="1"/>
  <c r="I252" i="1" s="1"/>
  <c r="E647" i="4"/>
  <c r="F84" i="1"/>
  <c r="G84" i="1" s="1"/>
  <c r="H84" i="1" s="1"/>
  <c r="E480" i="4"/>
  <c r="F835" i="1"/>
  <c r="G835" i="1" s="1"/>
  <c r="I835" i="1" s="1"/>
  <c r="E842" i="4"/>
  <c r="F768" i="1"/>
  <c r="G768" i="1" s="1"/>
  <c r="I768" i="1" s="1"/>
  <c r="E788" i="4"/>
  <c r="F354" i="1"/>
  <c r="G354" i="1" s="1"/>
  <c r="I354" i="1" s="1"/>
  <c r="E30" i="4"/>
  <c r="F187" i="1"/>
  <c r="G187" i="1" s="1"/>
  <c r="H187" i="1" s="1"/>
  <c r="E583" i="4"/>
  <c r="F807" i="1"/>
  <c r="G807" i="1" s="1"/>
  <c r="K807" i="1" s="1"/>
  <c r="E823" i="4"/>
  <c r="F825" i="1"/>
  <c r="G825" i="1" s="1"/>
  <c r="I825" i="1" s="1"/>
  <c r="E382" i="4"/>
  <c r="F783" i="1"/>
  <c r="G783" i="1" s="1"/>
  <c r="I783" i="1"/>
  <c r="E802" i="4"/>
  <c r="F791" i="1"/>
  <c r="G791" i="1" s="1"/>
  <c r="K791" i="1" s="1"/>
  <c r="E810" i="4"/>
  <c r="F893" i="1"/>
  <c r="G893" i="1" s="1"/>
  <c r="K893" i="1" s="1"/>
  <c r="F630" i="1"/>
  <c r="G630" i="1" s="1"/>
  <c r="I630" i="1" s="1"/>
  <c r="E775" i="4"/>
  <c r="F855" i="1"/>
  <c r="G855" i="1" s="1"/>
  <c r="K855" i="1" s="1"/>
  <c r="E854" i="4"/>
  <c r="F724" i="1"/>
  <c r="G724" i="1" s="1"/>
  <c r="J724" i="1" s="1"/>
  <c r="E343" i="4"/>
  <c r="F576" i="1"/>
  <c r="G576" i="1" s="1"/>
  <c r="I576" i="1" s="1"/>
  <c r="E202" i="4"/>
  <c r="F409" i="1"/>
  <c r="G409" i="1" s="1"/>
  <c r="I409" i="1" s="1"/>
  <c r="E758" i="4"/>
  <c r="F238" i="1"/>
  <c r="G238" i="1" s="1"/>
  <c r="H238" i="1" s="1"/>
  <c r="E633" i="4"/>
  <c r="F747" i="1"/>
  <c r="G747" i="1" s="1"/>
  <c r="I747" i="1" s="1"/>
  <c r="E364" i="4"/>
  <c r="F471" i="1"/>
  <c r="G471" i="1" s="1"/>
  <c r="I471" i="1" s="1"/>
  <c r="E768" i="4"/>
  <c r="F650" i="1"/>
  <c r="G650" i="1"/>
  <c r="I650" i="1" s="1"/>
  <c r="E267" i="4"/>
  <c r="F553" i="1"/>
  <c r="G553" i="1" s="1"/>
  <c r="I553" i="1" s="1"/>
  <c r="E178" i="4"/>
  <c r="F45" i="1"/>
  <c r="G45" i="1"/>
  <c r="H45" i="1" s="1"/>
  <c r="E441" i="4"/>
  <c r="F852" i="1"/>
  <c r="G852" i="1" s="1"/>
  <c r="J852" i="1" s="1"/>
  <c r="E387" i="4"/>
  <c r="F785" i="1"/>
  <c r="G785" i="1" s="1"/>
  <c r="I785" i="1" s="1"/>
  <c r="E804" i="4"/>
  <c r="F721" i="1"/>
  <c r="G721" i="1" s="1"/>
  <c r="I721" i="1" s="1"/>
  <c r="E340" i="4"/>
  <c r="F657" i="1"/>
  <c r="G657" i="1" s="1"/>
  <c r="I657" i="1" s="1"/>
  <c r="E274" i="4"/>
  <c r="F401" i="1"/>
  <c r="G401" i="1" s="1"/>
  <c r="I401" i="1" s="1"/>
  <c r="E44" i="4"/>
  <c r="E625" i="4"/>
  <c r="E458" i="4"/>
  <c r="E413" i="4"/>
  <c r="F333" i="1"/>
  <c r="G333" i="1" s="1"/>
  <c r="I333" i="1" s="1"/>
  <c r="E726" i="4"/>
  <c r="F164" i="1"/>
  <c r="G164" i="1" s="1"/>
  <c r="H164" i="1" s="1"/>
  <c r="E560" i="4"/>
  <c r="F874" i="1"/>
  <c r="G874" i="1"/>
  <c r="J874" i="1" s="1"/>
  <c r="E403" i="4"/>
  <c r="F895" i="1"/>
  <c r="G895" i="1" s="1"/>
  <c r="E412" i="4"/>
  <c r="F372" i="1"/>
  <c r="G372" i="1" s="1"/>
  <c r="I372" i="1"/>
  <c r="E738" i="4"/>
  <c r="F850" i="1"/>
  <c r="G850" i="1" s="1"/>
  <c r="I850" i="1" s="1"/>
  <c r="E852" i="4"/>
  <c r="F307" i="1"/>
  <c r="G307" i="1" s="1"/>
  <c r="I307" i="1" s="1"/>
  <c r="E702" i="4"/>
  <c r="F116" i="1"/>
  <c r="G116" i="1" s="1"/>
  <c r="H116" i="1" s="1"/>
  <c r="E512" i="4"/>
  <c r="F847" i="1"/>
  <c r="G847" i="1" s="1"/>
  <c r="K847" i="1" s="1"/>
  <c r="E850" i="4"/>
  <c r="F739" i="1"/>
  <c r="G739" i="1" s="1"/>
  <c r="I739" i="1" s="1"/>
  <c r="E358" i="4"/>
  <c r="F675" i="1"/>
  <c r="G675" i="1" s="1"/>
  <c r="I675" i="1" s="1"/>
  <c r="E291" i="4"/>
  <c r="F607" i="1"/>
  <c r="G607" i="1" s="1"/>
  <c r="I607" i="1" s="1"/>
  <c r="E232" i="4"/>
  <c r="I449" i="1"/>
  <c r="E767" i="4"/>
  <c r="F770" i="1"/>
  <c r="G770" i="1" s="1"/>
  <c r="I770" i="1" s="1"/>
  <c r="E790" i="4"/>
  <c r="F706" i="1"/>
  <c r="G706" i="1" s="1"/>
  <c r="I706" i="1" s="1"/>
  <c r="E325" i="4"/>
  <c r="F642" i="1"/>
  <c r="G642" i="1" s="1"/>
  <c r="I642" i="1" s="1"/>
  <c r="E259" i="4"/>
  <c r="F361" i="1"/>
  <c r="G361" i="1" s="1"/>
  <c r="I361" i="1" s="1"/>
  <c r="E731" i="4"/>
  <c r="F190" i="1"/>
  <c r="G190" i="1" s="1"/>
  <c r="H190" i="1" s="1"/>
  <c r="E586" i="4"/>
  <c r="F22" i="1"/>
  <c r="G22" i="1" s="1"/>
  <c r="H22" i="1" s="1"/>
  <c r="E418" i="4"/>
  <c r="F844" i="1"/>
  <c r="G844" i="1" s="1"/>
  <c r="I844" i="1" s="1"/>
  <c r="E848" i="4"/>
  <c r="F777" i="1"/>
  <c r="G777" i="1" s="1"/>
  <c r="I777" i="1" s="1"/>
  <c r="E796" i="4"/>
  <c r="F713" i="1"/>
  <c r="G713" i="1" s="1"/>
  <c r="I713" i="1" s="1"/>
  <c r="E332" i="4"/>
  <c r="F551" i="1"/>
  <c r="G551" i="1" s="1"/>
  <c r="I551" i="1" s="1"/>
  <c r="E176" i="4"/>
  <c r="F378" i="1"/>
  <c r="G378" i="1" s="1"/>
  <c r="J378" i="1" s="1"/>
  <c r="E744" i="4"/>
  <c r="F39" i="1"/>
  <c r="G39" i="1" s="1"/>
  <c r="H39" i="1" s="1"/>
  <c r="E435" i="4"/>
  <c r="F883" i="1"/>
  <c r="G883" i="1" s="1"/>
  <c r="K883" i="1"/>
  <c r="F817" i="1"/>
  <c r="G817" i="1" s="1"/>
  <c r="K817" i="1" s="1"/>
  <c r="E380" i="4"/>
  <c r="F752" i="1"/>
  <c r="G752" i="1" s="1"/>
  <c r="I752" i="1" s="1"/>
  <c r="E369" i="4"/>
  <c r="F624" i="1"/>
  <c r="G624" i="1" s="1"/>
  <c r="I624" i="1" s="1"/>
  <c r="E772" i="4"/>
  <c r="F314" i="1"/>
  <c r="G314" i="1" s="1"/>
  <c r="I314" i="1" s="1"/>
  <c r="E709" i="4"/>
  <c r="F143" i="1"/>
  <c r="G143" i="1" s="1"/>
  <c r="H143" i="1" s="1"/>
  <c r="E539" i="4"/>
  <c r="F119" i="1"/>
  <c r="G119" i="1" s="1"/>
  <c r="H119" i="1" s="1"/>
  <c r="E515" i="4"/>
  <c r="F163" i="1"/>
  <c r="G163" i="1" s="1"/>
  <c r="H163" i="1" s="1"/>
  <c r="E559" i="4"/>
  <c r="F767" i="1"/>
  <c r="G767" i="1" s="1"/>
  <c r="I767" i="1" s="1"/>
  <c r="E787" i="4"/>
  <c r="F56" i="1"/>
  <c r="G56" i="1"/>
  <c r="H56" i="1" s="1"/>
  <c r="E452" i="4"/>
  <c r="F77" i="1"/>
  <c r="G77" i="1" s="1"/>
  <c r="H77" i="1" s="1"/>
  <c r="E473" i="4"/>
  <c r="F839" i="1"/>
  <c r="G839" i="1" s="1"/>
  <c r="I839" i="1" s="1"/>
  <c r="E844" i="4"/>
  <c r="F25" i="1"/>
  <c r="G25" i="1" s="1"/>
  <c r="H25" i="1" s="1"/>
  <c r="E421" i="4"/>
  <c r="F731" i="1"/>
  <c r="G731" i="1" s="1"/>
  <c r="I731" i="1" s="1"/>
  <c r="E349" i="4"/>
  <c r="E350" i="4"/>
  <c r="F259" i="1"/>
  <c r="G259" i="1" s="1"/>
  <c r="J259" i="1" s="1"/>
  <c r="E654" i="4"/>
  <c r="F87" i="1"/>
  <c r="G87" i="1" s="1"/>
  <c r="H87" i="1" s="1"/>
  <c r="E483" i="4"/>
  <c r="F901" i="1"/>
  <c r="G901" i="1" s="1"/>
  <c r="J901" i="1" s="1"/>
  <c r="E415" i="4"/>
  <c r="F762" i="1"/>
  <c r="G762" i="1" s="1"/>
  <c r="I762" i="1" s="1"/>
  <c r="E785" i="4"/>
  <c r="F698" i="1"/>
  <c r="G698" i="1" s="1"/>
  <c r="I698" i="1" s="1"/>
  <c r="E317" i="4"/>
  <c r="F634" i="1"/>
  <c r="G634" i="1" s="1"/>
  <c r="I634" i="1" s="1"/>
  <c r="E776" i="4"/>
  <c r="F338" i="1"/>
  <c r="G338" i="1" s="1"/>
  <c r="I338" i="1" s="1"/>
  <c r="E18" i="4"/>
  <c r="F705" i="1"/>
  <c r="G705" i="1" s="1"/>
  <c r="I705" i="1" s="1"/>
  <c r="E324" i="4"/>
  <c r="F529" i="1"/>
  <c r="G529" i="1" s="1"/>
  <c r="I529" i="1" s="1"/>
  <c r="E154" i="4"/>
  <c r="F875" i="1"/>
  <c r="G875" i="1"/>
  <c r="K875" i="1" s="1"/>
  <c r="E404" i="4"/>
  <c r="E405" i="4"/>
  <c r="F744" i="1"/>
  <c r="G744" i="1" s="1"/>
  <c r="J744" i="1" s="1"/>
  <c r="E779" i="4"/>
  <c r="F292" i="1"/>
  <c r="G292" i="1"/>
  <c r="H292" i="1" s="1"/>
  <c r="E687" i="4"/>
  <c r="F124" i="1"/>
  <c r="G124" i="1" s="1"/>
  <c r="H124" i="1" s="1"/>
  <c r="E520" i="4"/>
  <c r="F687" i="1"/>
  <c r="G687" i="1" s="1"/>
  <c r="I687" i="1" s="1"/>
  <c r="E303" i="4"/>
  <c r="E304" i="4"/>
  <c r="F331" i="1"/>
  <c r="G331" i="1" s="1"/>
  <c r="I331" i="1" s="1"/>
  <c r="E724" i="4"/>
  <c r="F647" i="1"/>
  <c r="G647" i="1" s="1"/>
  <c r="I647" i="1" s="1"/>
  <c r="E264" i="4"/>
  <c r="F246" i="1"/>
  <c r="G246" i="1"/>
  <c r="J246" i="1" s="1"/>
  <c r="E641" i="4"/>
  <c r="F345" i="1"/>
  <c r="G345" i="1" s="1"/>
  <c r="I345" i="1" s="1"/>
  <c r="E23" i="4"/>
  <c r="F404" i="1"/>
  <c r="G404" i="1" s="1"/>
  <c r="I404" i="1" s="1"/>
  <c r="E47" i="4"/>
  <c r="F236" i="1"/>
  <c r="G236" i="1" s="1"/>
  <c r="H236" i="1" s="1"/>
  <c r="E631" i="4"/>
  <c r="F69" i="1"/>
  <c r="G69" i="1" s="1"/>
  <c r="H69" i="1" s="1"/>
  <c r="E465" i="4"/>
  <c r="F754" i="1"/>
  <c r="G754" i="1" s="1"/>
  <c r="I754" i="1" s="1"/>
  <c r="E371" i="4"/>
  <c r="F690" i="1"/>
  <c r="G690" i="1" s="1"/>
  <c r="I690" i="1" s="1"/>
  <c r="E307" i="4"/>
  <c r="F626" i="1"/>
  <c r="G626" i="1" s="1"/>
  <c r="I626" i="1" s="1"/>
  <c r="E247" i="4"/>
  <c r="F827" i="1"/>
  <c r="G827" i="1" s="1"/>
  <c r="I827" i="1" s="1"/>
  <c r="E836" i="4"/>
  <c r="F761" i="1"/>
  <c r="G761" i="1" s="1"/>
  <c r="I761" i="1" s="1"/>
  <c r="E373" i="4"/>
  <c r="F337" i="1"/>
  <c r="G337" i="1"/>
  <c r="H337" i="1" s="1"/>
  <c r="E17" i="4"/>
  <c r="F166" i="1"/>
  <c r="G166" i="1" s="1"/>
  <c r="H166" i="1" s="1"/>
  <c r="E562" i="4"/>
  <c r="F800" i="1"/>
  <c r="G800" i="1" s="1"/>
  <c r="J800" i="1" s="1"/>
  <c r="E378" i="4"/>
  <c r="F600" i="1"/>
  <c r="G600" i="1"/>
  <c r="I600" i="1" s="1"/>
  <c r="E225" i="4"/>
  <c r="F270" i="1"/>
  <c r="G270" i="1" s="1"/>
  <c r="H270" i="1" s="1"/>
  <c r="E665" i="4"/>
  <c r="E22" i="4"/>
  <c r="E166" i="4"/>
  <c r="E640" i="4"/>
  <c r="E550" i="4"/>
  <c r="E676" i="4"/>
  <c r="E230" i="4"/>
  <c r="E484" i="4"/>
  <c r="E422" i="4"/>
  <c r="E580" i="4"/>
  <c r="E451" i="4"/>
  <c r="E556" i="4"/>
  <c r="E680" i="4"/>
  <c r="E636" i="4"/>
  <c r="E699" i="4"/>
  <c r="E211" i="4"/>
  <c r="E519" i="4"/>
  <c r="E527" i="4"/>
  <c r="E431" i="4"/>
  <c r="E106" i="4"/>
  <c r="E617" i="4"/>
  <c r="E181" i="4"/>
  <c r="E705" i="4"/>
  <c r="E155" i="4"/>
  <c r="F73" i="1"/>
  <c r="G73" i="1" s="1"/>
  <c r="H73" i="1" s="1"/>
  <c r="F136" i="1"/>
  <c r="G136" i="1" s="1"/>
  <c r="H136" i="1" s="1"/>
  <c r="E532" i="4"/>
  <c r="F207" i="1"/>
  <c r="G207" i="1" s="1"/>
  <c r="H207" i="1" s="1"/>
  <c r="E603" i="4"/>
  <c r="F271" i="1"/>
  <c r="G271" i="1" s="1"/>
  <c r="H271" i="1" s="1"/>
  <c r="E666" i="4"/>
  <c r="F405" i="1"/>
  <c r="G405" i="1" s="1"/>
  <c r="I405" i="1" s="1"/>
  <c r="E48" i="4"/>
  <c r="F594" i="1"/>
  <c r="G594" i="1" s="1"/>
  <c r="I594" i="1" s="1"/>
  <c r="E219" i="4"/>
  <c r="F42" i="1"/>
  <c r="G42" i="1" s="1"/>
  <c r="H42" i="1" s="1"/>
  <c r="E438" i="4"/>
  <c r="F105" i="1"/>
  <c r="G105" i="1"/>
  <c r="H105" i="1" s="1"/>
  <c r="E501" i="4"/>
  <c r="F168" i="1"/>
  <c r="G168" i="1" s="1"/>
  <c r="H168" i="1" s="1"/>
  <c r="E564" i="4"/>
  <c r="F232" i="1"/>
  <c r="G232" i="1" s="1"/>
  <c r="J232" i="1" s="1"/>
  <c r="E627" i="4"/>
  <c r="F295" i="1"/>
  <c r="G295" i="1" s="1"/>
  <c r="H295" i="1" s="1"/>
  <c r="E690" i="4"/>
  <c r="F422" i="1"/>
  <c r="G422" i="1" s="1"/>
  <c r="I422" i="1" s="1"/>
  <c r="F484" i="1"/>
  <c r="G484" i="1" s="1"/>
  <c r="I484" i="1" s="1"/>
  <c r="E109" i="4"/>
  <c r="F611" i="1"/>
  <c r="G611" i="1" s="1"/>
  <c r="I611" i="1" s="1"/>
  <c r="E236" i="4"/>
  <c r="F59" i="1"/>
  <c r="G59" i="1" s="1"/>
  <c r="H59" i="1" s="1"/>
  <c r="E455" i="4"/>
  <c r="F122" i="1"/>
  <c r="G122" i="1" s="1"/>
  <c r="H122" i="1" s="1"/>
  <c r="E518" i="4"/>
  <c r="F249" i="1"/>
  <c r="G249" i="1" s="1"/>
  <c r="H249" i="1" s="1"/>
  <c r="E644" i="4"/>
  <c r="F501" i="1"/>
  <c r="G501" i="1" s="1"/>
  <c r="I501" i="1" s="1"/>
  <c r="F68" i="1"/>
  <c r="G68" i="1" s="1"/>
  <c r="H68" i="1" s="1"/>
  <c r="E464" i="4"/>
  <c r="F202" i="1"/>
  <c r="G202" i="1"/>
  <c r="H202" i="1" s="1"/>
  <c r="E598" i="4"/>
  <c r="F266" i="1"/>
  <c r="G266" i="1" s="1"/>
  <c r="H266" i="1" s="1"/>
  <c r="E661" i="4"/>
  <c r="F392" i="1"/>
  <c r="G392" i="1" s="1"/>
  <c r="I392" i="1" s="1"/>
  <c r="E38" i="4"/>
  <c r="F525" i="1"/>
  <c r="G525" i="1" s="1"/>
  <c r="I525" i="1" s="1"/>
  <c r="E150" i="4"/>
  <c r="F589" i="1"/>
  <c r="G589" i="1" s="1"/>
  <c r="I589" i="1" s="1"/>
  <c r="E214" i="4"/>
  <c r="E436" i="4"/>
  <c r="F40" i="1"/>
  <c r="G40" i="1" s="1"/>
  <c r="H40" i="1" s="1"/>
  <c r="F102" i="1"/>
  <c r="G102" i="1" s="1"/>
  <c r="H102" i="1" s="1"/>
  <c r="E498" i="4"/>
  <c r="F165" i="1"/>
  <c r="G165" i="1" s="1"/>
  <c r="H165" i="1" s="1"/>
  <c r="E561" i="4"/>
  <c r="F300" i="1"/>
  <c r="G300" i="1" s="1"/>
  <c r="I300" i="1" s="1"/>
  <c r="E695" i="4"/>
  <c r="F363" i="1"/>
  <c r="G363" i="1" s="1"/>
  <c r="I363" i="1" s="1"/>
  <c r="E733" i="4"/>
  <c r="F427" i="1"/>
  <c r="G427" i="1" s="1"/>
  <c r="I427" i="1" s="1"/>
  <c r="E763" i="4"/>
  <c r="F489" i="1"/>
  <c r="G489" i="1" s="1"/>
  <c r="I489" i="1" s="1"/>
  <c r="E114" i="4"/>
  <c r="F552" i="1"/>
  <c r="G552" i="1" s="1"/>
  <c r="I552" i="1" s="1"/>
  <c r="E177" i="4"/>
  <c r="E495" i="4"/>
  <c r="E15" i="4"/>
  <c r="E91" i="4"/>
  <c r="E748" i="4"/>
  <c r="F80" i="1"/>
  <c r="G80" i="1" s="1"/>
  <c r="H80" i="1" s="1"/>
  <c r="E476" i="4"/>
  <c r="F151" i="1"/>
  <c r="G151" i="1" s="1"/>
  <c r="H151" i="1" s="1"/>
  <c r="E547" i="4"/>
  <c r="F215" i="1"/>
  <c r="G215" i="1" s="1"/>
  <c r="H215" i="1" s="1"/>
  <c r="E611" i="4"/>
  <c r="E612" i="4"/>
  <c r="F279" i="1"/>
  <c r="G279" i="1" s="1"/>
  <c r="H279" i="1" s="1"/>
  <c r="E674" i="4"/>
  <c r="F413" i="1"/>
  <c r="G413" i="1" s="1"/>
  <c r="I413" i="1" s="1"/>
  <c r="E52" i="4"/>
  <c r="F602" i="1"/>
  <c r="G602" i="1" s="1"/>
  <c r="I602" i="1" s="1"/>
  <c r="E227" i="4"/>
  <c r="F50" i="1"/>
  <c r="G50" i="1" s="1"/>
  <c r="H50" i="1" s="1"/>
  <c r="E446" i="4"/>
  <c r="F113" i="1"/>
  <c r="G113" i="1" s="1"/>
  <c r="H113" i="1" s="1"/>
  <c r="E509" i="4"/>
  <c r="F176" i="1"/>
  <c r="G176" i="1" s="1"/>
  <c r="H176" i="1" s="1"/>
  <c r="E572" i="4"/>
  <c r="F240" i="1"/>
  <c r="G240" i="1" s="1"/>
  <c r="H240" i="1" s="1"/>
  <c r="E635" i="4"/>
  <c r="F492" i="1"/>
  <c r="G492" i="1" s="1"/>
  <c r="I492" i="1" s="1"/>
  <c r="E117" i="4"/>
  <c r="F67" i="1"/>
  <c r="G67" i="1" s="1"/>
  <c r="H67" i="1" s="1"/>
  <c r="E463" i="4"/>
  <c r="F130" i="1"/>
  <c r="G130" i="1" s="1"/>
  <c r="H130" i="1"/>
  <c r="E526" i="4"/>
  <c r="F193" i="1"/>
  <c r="G193" i="1" s="1"/>
  <c r="H193" i="1" s="1"/>
  <c r="E589" i="4"/>
  <c r="F257" i="1"/>
  <c r="U257" i="1" s="1"/>
  <c r="E652" i="4"/>
  <c r="F320" i="1"/>
  <c r="G320" i="1" s="1"/>
  <c r="H320" i="1" s="1"/>
  <c r="E13" i="4"/>
  <c r="F383" i="1"/>
  <c r="G383" i="1" s="1"/>
  <c r="I383" i="1" s="1"/>
  <c r="E33" i="4"/>
  <c r="F509" i="1"/>
  <c r="G509" i="1" s="1"/>
  <c r="I509" i="1" s="1"/>
  <c r="E134" i="4"/>
  <c r="F572" i="1"/>
  <c r="G572" i="1"/>
  <c r="I572" i="1" s="1"/>
  <c r="E197" i="4"/>
  <c r="E479" i="4"/>
  <c r="F210" i="1"/>
  <c r="G210" i="1" s="1"/>
  <c r="H210" i="1" s="1"/>
  <c r="E606" i="4"/>
  <c r="F400" i="1"/>
  <c r="G400" i="1" s="1"/>
  <c r="J400" i="1" s="1"/>
  <c r="E43" i="4"/>
  <c r="F470" i="1"/>
  <c r="G470" i="1" s="1"/>
  <c r="I470" i="1" s="1"/>
  <c r="E96" i="4"/>
  <c r="F47" i="1"/>
  <c r="G47" i="1" s="1"/>
  <c r="H47" i="1" s="1"/>
  <c r="E443" i="4"/>
  <c r="F110" i="1"/>
  <c r="G110" i="1" s="1"/>
  <c r="H110" i="1" s="1"/>
  <c r="E506" i="4"/>
  <c r="F173" i="1"/>
  <c r="G173" i="1"/>
  <c r="H173" i="1" s="1"/>
  <c r="E569" i="4"/>
  <c r="F237" i="1"/>
  <c r="G237" i="1" s="1"/>
  <c r="H237" i="1" s="1"/>
  <c r="E632" i="4"/>
  <c r="F308" i="1"/>
  <c r="G308" i="1" s="1"/>
  <c r="I308" i="1" s="1"/>
  <c r="E703" i="4"/>
  <c r="F371" i="1"/>
  <c r="G371" i="1" s="1"/>
  <c r="I371" i="1" s="1"/>
  <c r="E737" i="4"/>
  <c r="E184" i="4"/>
  <c r="E624" i="4"/>
  <c r="E196" i="4"/>
  <c r="E558" i="4"/>
  <c r="E21" i="4"/>
  <c r="F159" i="1"/>
  <c r="G159" i="1" s="1"/>
  <c r="H159" i="1" s="1"/>
  <c r="E555" i="4"/>
  <c r="F223" i="1"/>
  <c r="G223" i="1" s="1"/>
  <c r="H223" i="1" s="1"/>
  <c r="E619" i="4"/>
  <c r="F287" i="1"/>
  <c r="G287" i="1" s="1"/>
  <c r="H287" i="1" s="1"/>
  <c r="E682" i="4"/>
  <c r="F421" i="1"/>
  <c r="G421" i="1" s="1"/>
  <c r="I421" i="1" s="1"/>
  <c r="E58" i="4"/>
  <c r="F483" i="1"/>
  <c r="G483" i="1" s="1"/>
  <c r="I483" i="1" s="1"/>
  <c r="E108" i="4"/>
  <c r="F546" i="1"/>
  <c r="G546" i="1"/>
  <c r="I546" i="1" s="1"/>
  <c r="E171" i="4"/>
  <c r="F610" i="1"/>
  <c r="G610" i="1" s="1"/>
  <c r="I610" i="1" s="1"/>
  <c r="E235" i="4"/>
  <c r="F58" i="1"/>
  <c r="G58" i="1" s="1"/>
  <c r="H58" i="1" s="1"/>
  <c r="E454" i="4"/>
  <c r="F121" i="1"/>
  <c r="G121" i="1" s="1"/>
  <c r="H121" i="1" s="1"/>
  <c r="E517" i="4"/>
  <c r="F248" i="1"/>
  <c r="G248" i="1" s="1"/>
  <c r="H248" i="1" s="1"/>
  <c r="E643" i="4"/>
  <c r="F311" i="1"/>
  <c r="G311" i="1" s="1"/>
  <c r="I311" i="1" s="1"/>
  <c r="E706" i="4"/>
  <c r="F374" i="1"/>
  <c r="G374" i="1"/>
  <c r="I374" i="1" s="1"/>
  <c r="E740" i="4"/>
  <c r="F437" i="1"/>
  <c r="G437" i="1" s="1"/>
  <c r="I437" i="1" s="1"/>
  <c r="E68" i="4"/>
  <c r="F500" i="1"/>
  <c r="G500" i="1" s="1"/>
  <c r="I500" i="1" s="1"/>
  <c r="E125" i="4"/>
  <c r="F563" i="1"/>
  <c r="G563" i="1" s="1"/>
  <c r="I563" i="1" s="1"/>
  <c r="E187" i="4"/>
  <c r="F75" i="1"/>
  <c r="G75" i="1" s="1"/>
  <c r="H75" i="1" s="1"/>
  <c r="E471" i="4"/>
  <c r="F138" i="1"/>
  <c r="G138" i="1" s="1"/>
  <c r="H138" i="1" s="1"/>
  <c r="E534" i="4"/>
  <c r="F201" i="1"/>
  <c r="G201" i="1" s="1"/>
  <c r="H201" i="1" s="1"/>
  <c r="E597" i="4"/>
  <c r="F265" i="1"/>
  <c r="G265" i="1" s="1"/>
  <c r="J265" i="1" s="1"/>
  <c r="E660" i="4"/>
  <c r="F328" i="1"/>
  <c r="G328" i="1" s="1"/>
  <c r="I328" i="1" s="1"/>
  <c r="E721" i="4"/>
  <c r="F391" i="1"/>
  <c r="G391" i="1" s="1"/>
  <c r="I391" i="1" s="1"/>
  <c r="E37" i="4"/>
  <c r="F454" i="1"/>
  <c r="G454" i="1" s="1"/>
  <c r="I454" i="1" s="1"/>
  <c r="E83" i="4"/>
  <c r="F516" i="1"/>
  <c r="G516" i="1" s="1"/>
  <c r="I516" i="1" s="1"/>
  <c r="E141" i="4"/>
  <c r="F580" i="1"/>
  <c r="G580" i="1" s="1"/>
  <c r="I580" i="1" s="1"/>
  <c r="E205" i="4"/>
  <c r="F91" i="1"/>
  <c r="G91" i="1" s="1"/>
  <c r="H91" i="1" s="1"/>
  <c r="E487" i="4"/>
  <c r="F282" i="1"/>
  <c r="G282" i="1" s="1"/>
  <c r="J282" i="1" s="1"/>
  <c r="E677" i="4"/>
  <c r="F408" i="1"/>
  <c r="G408" i="1"/>
  <c r="I408" i="1" s="1"/>
  <c r="E757" i="4"/>
  <c r="F478" i="1"/>
  <c r="G478" i="1" s="1"/>
  <c r="I478" i="1" s="1"/>
  <c r="E103" i="4"/>
  <c r="F118" i="1"/>
  <c r="G118" i="1"/>
  <c r="H118" i="1" s="1"/>
  <c r="E514" i="4"/>
  <c r="F181" i="1"/>
  <c r="G181" i="1" s="1"/>
  <c r="H181" i="1" s="1"/>
  <c r="E577" i="4"/>
  <c r="F316" i="1"/>
  <c r="G316" i="1" s="1"/>
  <c r="I316" i="1" s="1"/>
  <c r="E711" i="4"/>
  <c r="F379" i="1"/>
  <c r="G379" i="1" s="1"/>
  <c r="J379" i="1" s="1"/>
  <c r="E745" i="4"/>
  <c r="F442" i="1"/>
  <c r="G442" i="1" s="1"/>
  <c r="I442" i="1" s="1"/>
  <c r="E73" i="4"/>
  <c r="F505" i="1"/>
  <c r="G505" i="1" s="1"/>
  <c r="I505" i="1" s="1"/>
  <c r="E130" i="4"/>
  <c r="F34" i="1"/>
  <c r="G34" i="1" s="1"/>
  <c r="H34" i="1" s="1"/>
  <c r="E430" i="4"/>
  <c r="F96" i="1"/>
  <c r="G96" i="1" s="1"/>
  <c r="H96" i="1" s="1"/>
  <c r="E492" i="4"/>
  <c r="F167" i="1"/>
  <c r="G167" i="1"/>
  <c r="H167" i="1" s="1"/>
  <c r="E563" i="4"/>
  <c r="F231" i="1"/>
  <c r="G231" i="1" s="1"/>
  <c r="H231" i="1" s="1"/>
  <c r="E626" i="4"/>
  <c r="F294" i="1"/>
  <c r="G294" i="1" s="1"/>
  <c r="H294" i="1" s="1"/>
  <c r="E689" i="4"/>
  <c r="F365" i="1"/>
  <c r="G365" i="1" s="1"/>
  <c r="I365" i="1" s="1"/>
  <c r="E735" i="4"/>
  <c r="F429" i="1"/>
  <c r="G429" i="1" s="1"/>
  <c r="I429" i="1" s="1"/>
  <c r="E764" i="4"/>
  <c r="F491" i="1"/>
  <c r="G491" i="1" s="1"/>
  <c r="I491" i="1" s="1"/>
  <c r="E116" i="4"/>
  <c r="F319" i="1"/>
  <c r="G319" i="1" s="1"/>
  <c r="H319" i="1" s="1"/>
  <c r="E12" i="4"/>
  <c r="E11" i="4"/>
  <c r="F508" i="1"/>
  <c r="G508" i="1" s="1"/>
  <c r="I508" i="1" s="1"/>
  <c r="E133" i="4"/>
  <c r="F82" i="1"/>
  <c r="G82" i="1" s="1"/>
  <c r="H82" i="1" s="1"/>
  <c r="E478" i="4"/>
  <c r="F145" i="1"/>
  <c r="G145" i="1" s="1"/>
  <c r="H145" i="1" s="1"/>
  <c r="E541" i="4"/>
  <c r="F209" i="1"/>
  <c r="G209" i="1" s="1"/>
  <c r="H209" i="1" s="1"/>
  <c r="E605" i="4"/>
  <c r="F399" i="1"/>
  <c r="G399" i="1" s="1"/>
  <c r="I399" i="1" s="1"/>
  <c r="E42" i="4"/>
  <c r="F461" i="1"/>
  <c r="G461" i="1" s="1"/>
  <c r="I461" i="1" s="1"/>
  <c r="E90" i="4"/>
  <c r="F524" i="1"/>
  <c r="G524" i="1" s="1"/>
  <c r="I524" i="1" s="1"/>
  <c r="E149" i="4"/>
  <c r="F588" i="1"/>
  <c r="G588" i="1" s="1"/>
  <c r="I588" i="1" s="1"/>
  <c r="E213" i="4"/>
  <c r="F29" i="1"/>
  <c r="G29" i="1" s="1"/>
  <c r="H29" i="1" s="1"/>
  <c r="E425" i="4"/>
  <c r="F226" i="1"/>
  <c r="G226" i="1" s="1"/>
  <c r="H226" i="1" s="1"/>
  <c r="E621" i="4"/>
  <c r="F290" i="1"/>
  <c r="G290" i="1" s="1"/>
  <c r="H290" i="1" s="1"/>
  <c r="E685" i="4"/>
  <c r="E28" i="4"/>
  <c r="F126" i="1"/>
  <c r="G126" i="1" s="1"/>
  <c r="H126" i="1" s="1"/>
  <c r="E522" i="4"/>
  <c r="F189" i="1"/>
  <c r="G189" i="1" s="1"/>
  <c r="H189" i="1" s="1"/>
  <c r="E585" i="4"/>
  <c r="F253" i="1"/>
  <c r="G253" i="1" s="1"/>
  <c r="J253" i="1" s="1"/>
  <c r="E648" i="4"/>
  <c r="F324" i="1"/>
  <c r="G324" i="1" s="1"/>
  <c r="I324" i="1" s="1"/>
  <c r="E717" i="4"/>
  <c r="E751" i="4"/>
  <c r="F512" i="1"/>
  <c r="G512" i="1" s="1"/>
  <c r="I512" i="1" s="1"/>
  <c r="E137" i="4"/>
  <c r="F41" i="1"/>
  <c r="G41" i="1" s="1"/>
  <c r="H41" i="1" s="1"/>
  <c r="E437" i="4"/>
  <c r="F104" i="1"/>
  <c r="G104" i="1" s="1"/>
  <c r="H104" i="1" s="1"/>
  <c r="E500" i="4"/>
  <c r="F175" i="1"/>
  <c r="G175" i="1" s="1"/>
  <c r="H175" i="1" s="1"/>
  <c r="E571" i="4"/>
  <c r="F239" i="1"/>
  <c r="G239" i="1" s="1"/>
  <c r="H239" i="1" s="1"/>
  <c r="E634" i="4"/>
  <c r="F302" i="1"/>
  <c r="G302" i="1" s="1"/>
  <c r="I302" i="1" s="1"/>
  <c r="E697" i="4"/>
  <c r="F562" i="1"/>
  <c r="G562" i="1" s="1"/>
  <c r="I562" i="1" s="1"/>
  <c r="E186" i="4"/>
  <c r="F74" i="1"/>
  <c r="G74" i="1" s="1"/>
  <c r="H74" i="1" s="1"/>
  <c r="E470" i="4"/>
  <c r="F137" i="1"/>
  <c r="G137" i="1" s="1"/>
  <c r="H137" i="1" s="1"/>
  <c r="E533" i="4"/>
  <c r="F200" i="1"/>
  <c r="G200" i="1" s="1"/>
  <c r="H200" i="1" s="1"/>
  <c r="E596" i="4"/>
  <c r="F264" i="1"/>
  <c r="G264" i="1" s="1"/>
  <c r="J264" i="1" s="1"/>
  <c r="E659" i="4"/>
  <c r="F327" i="1"/>
  <c r="G327" i="1" s="1"/>
  <c r="I327" i="1" s="1"/>
  <c r="E720" i="4"/>
  <c r="F390" i="1"/>
  <c r="G390" i="1" s="1"/>
  <c r="I390" i="1" s="1"/>
  <c r="E752" i="4"/>
  <c r="F515" i="1"/>
  <c r="G515" i="1" s="1"/>
  <c r="I515" i="1" s="1"/>
  <c r="E140" i="4"/>
  <c r="E486" i="4"/>
  <c r="F469" i="1"/>
  <c r="G469" i="1" s="1"/>
  <c r="I469" i="1" s="1"/>
  <c r="E95" i="4"/>
  <c r="F532" i="1"/>
  <c r="G532" i="1" s="1"/>
  <c r="I532" i="1" s="1"/>
  <c r="E157" i="4"/>
  <c r="F596" i="1"/>
  <c r="G596" i="1" s="1"/>
  <c r="I596" i="1" s="1"/>
  <c r="E221" i="4"/>
  <c r="F107" i="1"/>
  <c r="G107" i="1" s="1"/>
  <c r="H107" i="1" s="1"/>
  <c r="E503" i="4"/>
  <c r="F170" i="1"/>
  <c r="G170" i="1" s="1"/>
  <c r="H170" i="1" s="1"/>
  <c r="E566" i="4"/>
  <c r="F234" i="1"/>
  <c r="G234" i="1" s="1"/>
  <c r="H234" i="1" s="1"/>
  <c r="E629" i="4"/>
  <c r="F297" i="1"/>
  <c r="G297" i="1" s="1"/>
  <c r="I297" i="1" s="1"/>
  <c r="E692" i="4"/>
  <c r="F360" i="1"/>
  <c r="G360" i="1" s="1"/>
  <c r="I360" i="1" s="1"/>
  <c r="E730" i="4"/>
  <c r="F494" i="1"/>
  <c r="G494" i="1" s="1"/>
  <c r="I494" i="1" s="1"/>
  <c r="E119" i="4"/>
  <c r="F71" i="1"/>
  <c r="G71" i="1" s="1"/>
  <c r="H71" i="1" s="1"/>
  <c r="E467" i="4"/>
  <c r="F134" i="1"/>
  <c r="G134" i="1" s="1"/>
  <c r="H134" i="1" s="1"/>
  <c r="E530" i="4"/>
  <c r="F197" i="1"/>
  <c r="G197" i="1" s="1"/>
  <c r="H197" i="1" s="1"/>
  <c r="E593" i="4"/>
  <c r="E725" i="4"/>
  <c r="F395" i="1"/>
  <c r="G395" i="1" s="1"/>
  <c r="I395" i="1" s="1"/>
  <c r="E754" i="4"/>
  <c r="F457" i="1"/>
  <c r="G457" i="1" s="1"/>
  <c r="J457" i="1" s="1"/>
  <c r="E86" i="4"/>
  <c r="F520" i="1"/>
  <c r="G520" i="1" s="1"/>
  <c r="I520" i="1" s="1"/>
  <c r="E145" i="4"/>
  <c r="E581" i="4"/>
  <c r="E238" i="4"/>
  <c r="F112" i="1"/>
  <c r="G112" i="1" s="1"/>
  <c r="H112" i="1" s="1"/>
  <c r="E508" i="4"/>
  <c r="F183" i="1"/>
  <c r="G183" i="1"/>
  <c r="H183" i="1" s="1"/>
  <c r="E579" i="4"/>
  <c r="F247" i="1"/>
  <c r="G247" i="1"/>
  <c r="H247" i="1" s="1"/>
  <c r="E642" i="4"/>
  <c r="F444" i="1"/>
  <c r="G444" i="1"/>
  <c r="I444" i="1" s="1"/>
  <c r="E75" i="4"/>
  <c r="F507" i="1"/>
  <c r="G507" i="1" s="1"/>
  <c r="I507" i="1" s="1"/>
  <c r="E132" i="4"/>
  <c r="F570" i="1"/>
  <c r="G570" i="1" s="1"/>
  <c r="I570" i="1" s="1"/>
  <c r="E195" i="4"/>
  <c r="F144" i="1"/>
  <c r="G144" i="1" s="1"/>
  <c r="H144" i="1" s="1"/>
  <c r="E540" i="4"/>
  <c r="F208" i="1"/>
  <c r="G208" i="1" s="1"/>
  <c r="H208" i="1" s="1"/>
  <c r="E604" i="4"/>
  <c r="F272" i="1"/>
  <c r="G272" i="1"/>
  <c r="J272" i="1" s="1"/>
  <c r="E667" i="4"/>
  <c r="F398" i="1"/>
  <c r="G398" i="1"/>
  <c r="I398" i="1" s="1"/>
  <c r="E41" i="4"/>
  <c r="F460" i="1"/>
  <c r="G460" i="1" s="1"/>
  <c r="I460" i="1" s="1"/>
  <c r="E89" i="4"/>
  <c r="F523" i="1"/>
  <c r="G523" i="1"/>
  <c r="I523" i="1" s="1"/>
  <c r="E148" i="4"/>
  <c r="F587" i="1"/>
  <c r="G587" i="1" s="1"/>
  <c r="I587" i="1" s="1"/>
  <c r="E212" i="4"/>
  <c r="F36" i="1"/>
  <c r="G36" i="1" s="1"/>
  <c r="H36" i="1" s="1"/>
  <c r="E432" i="4"/>
  <c r="F98" i="1"/>
  <c r="G98" i="1" s="1"/>
  <c r="H98" i="1" s="1"/>
  <c r="E494" i="4"/>
  <c r="F161" i="1"/>
  <c r="G161" i="1" s="1"/>
  <c r="H161" i="1" s="1"/>
  <c r="E557" i="4"/>
  <c r="F415" i="1"/>
  <c r="G415" i="1"/>
  <c r="I415" i="1" s="1"/>
  <c r="E54" i="4"/>
  <c r="F477" i="1"/>
  <c r="G477" i="1"/>
  <c r="I477" i="1" s="1"/>
  <c r="E102" i="4"/>
  <c r="F540" i="1"/>
  <c r="G540" i="1" s="1"/>
  <c r="I540" i="1" s="1"/>
  <c r="E165" i="4"/>
  <c r="F604" i="1"/>
  <c r="G604" i="1"/>
  <c r="I604" i="1" s="1"/>
  <c r="E229" i="4"/>
  <c r="F44" i="1"/>
  <c r="G44" i="1" s="1"/>
  <c r="H44" i="1" s="1"/>
  <c r="E440" i="4"/>
  <c r="F115" i="1"/>
  <c r="G115" i="1" s="1"/>
  <c r="H115" i="1" s="1"/>
  <c r="E511" i="4"/>
  <c r="F242" i="1"/>
  <c r="G242" i="1" s="1"/>
  <c r="H242" i="1" s="1"/>
  <c r="E637" i="4"/>
  <c r="F432" i="1"/>
  <c r="G432" i="1"/>
  <c r="I432" i="1" s="1"/>
  <c r="E64" i="4"/>
  <c r="F502" i="1"/>
  <c r="G502" i="1"/>
  <c r="I502" i="1" s="1"/>
  <c r="E127" i="4"/>
  <c r="F565" i="1"/>
  <c r="G565" i="1" s="1"/>
  <c r="I565" i="1" s="1"/>
  <c r="E190" i="4"/>
  <c r="E189" i="4"/>
  <c r="F142" i="1"/>
  <c r="G142" i="1" s="1"/>
  <c r="H142" i="1" s="1"/>
  <c r="F269" i="1"/>
  <c r="G269" i="1" s="1"/>
  <c r="J269" i="1" s="1"/>
  <c r="E664" i="4"/>
  <c r="F339" i="1"/>
  <c r="G339" i="1" s="1"/>
  <c r="H339" i="1" s="1"/>
  <c r="E19" i="4"/>
  <c r="F528" i="1"/>
  <c r="G528" i="1"/>
  <c r="I528" i="1" s="1"/>
  <c r="E153" i="4"/>
  <c r="F57" i="1"/>
  <c r="G57" i="1" s="1"/>
  <c r="H57" i="1" s="1"/>
  <c r="E453" i="4"/>
  <c r="F120" i="1"/>
  <c r="G120" i="1" s="1"/>
  <c r="H120" i="1" s="1"/>
  <c r="E516" i="4"/>
  <c r="E713" i="4"/>
  <c r="F452" i="1"/>
  <c r="G452" i="1" s="1"/>
  <c r="I452" i="1" s="1"/>
  <c r="E81" i="4"/>
  <c r="F514" i="1"/>
  <c r="G514" i="1" s="1"/>
  <c r="I514" i="1" s="1"/>
  <c r="E139" i="4"/>
  <c r="F578" i="1"/>
  <c r="G578" i="1"/>
  <c r="I578" i="1" s="1"/>
  <c r="E203" i="4"/>
  <c r="F89" i="1"/>
  <c r="G89" i="1" s="1"/>
  <c r="H89" i="1" s="1"/>
  <c r="E485" i="4"/>
  <c r="F152" i="1"/>
  <c r="G152" i="1" s="1"/>
  <c r="H152" i="1" s="1"/>
  <c r="E548" i="4"/>
  <c r="F280" i="1"/>
  <c r="G280" i="1" s="1"/>
  <c r="H280" i="1" s="1"/>
  <c r="E675" i="4"/>
  <c r="F406" i="1"/>
  <c r="G406" i="1" s="1"/>
  <c r="I406" i="1" s="1"/>
  <c r="E756" i="4"/>
  <c r="F43" i="1"/>
  <c r="G43" i="1"/>
  <c r="H43" i="1" s="1"/>
  <c r="E439" i="4"/>
  <c r="F106" i="1"/>
  <c r="G106" i="1" s="1"/>
  <c r="H106" i="1" s="1"/>
  <c r="E502" i="4"/>
  <c r="F423" i="1"/>
  <c r="G423" i="1" s="1"/>
  <c r="I423" i="1" s="1"/>
  <c r="E60" i="4"/>
  <c r="F485" i="1"/>
  <c r="G485" i="1"/>
  <c r="I485" i="1" s="1"/>
  <c r="E110" i="4"/>
  <c r="F612" i="1"/>
  <c r="G612" i="1" s="1"/>
  <c r="I612" i="1" s="1"/>
  <c r="E237" i="4"/>
  <c r="F52" i="1"/>
  <c r="G52" i="1" s="1"/>
  <c r="H52" i="1" s="1"/>
  <c r="E448" i="4"/>
  <c r="F313" i="1"/>
  <c r="G313" i="1"/>
  <c r="I313" i="1" s="1"/>
  <c r="E708" i="4"/>
  <c r="F510" i="1"/>
  <c r="G510" i="1" s="1"/>
  <c r="I510" i="1" s="1"/>
  <c r="E135" i="4"/>
  <c r="F573" i="1"/>
  <c r="G573" i="1" s="1"/>
  <c r="I573" i="1" s="1"/>
  <c r="E198" i="4"/>
  <c r="F24" i="1"/>
  <c r="G24" i="1" s="1"/>
  <c r="H24" i="1" s="1"/>
  <c r="E420" i="4"/>
  <c r="F86" i="1"/>
  <c r="G86" i="1" s="1"/>
  <c r="H86" i="1" s="1"/>
  <c r="E482" i="4"/>
  <c r="F149" i="1"/>
  <c r="G149" i="1"/>
  <c r="H149" i="1" s="1"/>
  <c r="E545" i="4"/>
  <c r="F213" i="1"/>
  <c r="G213" i="1" s="1"/>
  <c r="H213" i="1" s="1"/>
  <c r="E609" i="4"/>
  <c r="F277" i="1"/>
  <c r="G277" i="1" s="1"/>
  <c r="J277" i="1" s="1"/>
  <c r="E672" i="4"/>
  <c r="F411" i="1"/>
  <c r="G411" i="1" s="1"/>
  <c r="J411" i="1" s="1"/>
  <c r="E51" i="4"/>
  <c r="F536" i="1"/>
  <c r="G536" i="1" s="1"/>
  <c r="I536" i="1" s="1"/>
  <c r="E161" i="4"/>
  <c r="F263" i="1"/>
  <c r="G263" i="1" s="1"/>
  <c r="J263" i="1" s="1"/>
  <c r="E658" i="4"/>
  <c r="F326" i="1"/>
  <c r="G326" i="1"/>
  <c r="I326" i="1" s="1"/>
  <c r="E719" i="4"/>
  <c r="F397" i="1"/>
  <c r="G397" i="1" s="1"/>
  <c r="I397" i="1" s="1"/>
  <c r="E755" i="4"/>
  <c r="F459" i="1"/>
  <c r="G459" i="1" s="1"/>
  <c r="I459" i="1" s="1"/>
  <c r="E88" i="4"/>
  <c r="F522" i="1"/>
  <c r="G522" i="1"/>
  <c r="I522" i="1" s="1"/>
  <c r="E147" i="4"/>
  <c r="F97" i="1"/>
  <c r="G97" i="1" s="1"/>
  <c r="H97" i="1" s="1"/>
  <c r="E493" i="4"/>
  <c r="F224" i="1"/>
  <c r="G224" i="1" s="1"/>
  <c r="H224" i="1" s="1"/>
  <c r="E620" i="4"/>
  <c r="F288" i="1"/>
  <c r="G288" i="1" s="1"/>
  <c r="H288" i="1" s="1"/>
  <c r="E683" i="4"/>
  <c r="F350" i="1"/>
  <c r="G350" i="1"/>
  <c r="I350" i="1" s="1"/>
  <c r="E728" i="4"/>
  <c r="F414" i="1"/>
  <c r="G414" i="1" s="1"/>
  <c r="I414" i="1" s="1"/>
  <c r="E53" i="4"/>
  <c r="F476" i="1"/>
  <c r="G476" i="1" s="1"/>
  <c r="I476" i="1" s="1"/>
  <c r="E101" i="4"/>
  <c r="F539" i="1"/>
  <c r="G539" i="1" s="1"/>
  <c r="I539" i="1" s="1"/>
  <c r="E164" i="4"/>
  <c r="F603" i="1"/>
  <c r="G603" i="1" s="1"/>
  <c r="I603" i="1" s="1"/>
  <c r="E228" i="4"/>
  <c r="F51" i="1"/>
  <c r="G51" i="1" s="1"/>
  <c r="H51" i="1" s="1"/>
  <c r="E447" i="4"/>
  <c r="F114" i="1"/>
  <c r="G114" i="1" s="1"/>
  <c r="H114" i="1" s="1"/>
  <c r="E510" i="4"/>
  <c r="F177" i="1"/>
  <c r="G177" i="1" s="1"/>
  <c r="H177" i="1" s="1"/>
  <c r="E573" i="4"/>
  <c r="F431" i="1"/>
  <c r="G431" i="1" s="1"/>
  <c r="I431" i="1" s="1"/>
  <c r="E63" i="4"/>
  <c r="F493" i="1"/>
  <c r="G493" i="1" s="1"/>
  <c r="I493" i="1" s="1"/>
  <c r="E118" i="4"/>
  <c r="F60" i="1"/>
  <c r="G60" i="1" s="1"/>
  <c r="H60" i="1" s="1"/>
  <c r="E456" i="4"/>
  <c r="F194" i="1"/>
  <c r="G194" i="1" s="1"/>
  <c r="H194" i="1" s="1"/>
  <c r="E590" i="4"/>
  <c r="F258" i="1"/>
  <c r="G258" i="1" s="1"/>
  <c r="J258" i="1" s="1"/>
  <c r="E653" i="4"/>
  <c r="F321" i="1"/>
  <c r="G321" i="1" s="1"/>
  <c r="I321" i="1" s="1"/>
  <c r="E714" i="4"/>
  <c r="F384" i="1"/>
  <c r="G384" i="1" s="1"/>
  <c r="I384" i="1" s="1"/>
  <c r="E749" i="4"/>
  <c r="F447" i="1"/>
  <c r="G447" i="1" s="1"/>
  <c r="I447" i="1" s="1"/>
  <c r="E77" i="4"/>
  <c r="F517" i="1"/>
  <c r="G517" i="1" s="1"/>
  <c r="I517" i="1" s="1"/>
  <c r="E142" i="4"/>
  <c r="F581" i="1"/>
  <c r="G581" i="1" s="1"/>
  <c r="I581" i="1" s="1"/>
  <c r="E206" i="4"/>
  <c r="F32" i="1"/>
  <c r="G32" i="1"/>
  <c r="H32" i="1" s="1"/>
  <c r="E428" i="4"/>
  <c r="F94" i="1"/>
  <c r="G94" i="1" s="1"/>
  <c r="H94" i="1" s="1"/>
  <c r="E490" i="4"/>
  <c r="F157" i="1"/>
  <c r="G157" i="1"/>
  <c r="H157" i="1" s="1"/>
  <c r="E553" i="4"/>
  <c r="F355" i="1"/>
  <c r="G355" i="1"/>
  <c r="I355" i="1" s="1"/>
  <c r="E729" i="4"/>
  <c r="F419" i="1"/>
  <c r="G419" i="1" s="1"/>
  <c r="I419" i="1" s="1"/>
  <c r="E57" i="4"/>
  <c r="F544" i="1"/>
  <c r="G544" i="1" s="1"/>
  <c r="I544" i="1" s="1"/>
  <c r="E169" i="4"/>
  <c r="K898" i="1"/>
  <c r="AF801" i="2"/>
  <c r="AC801" i="2"/>
  <c r="K801" i="2"/>
  <c r="AF797" i="2"/>
  <c r="AC797" i="2"/>
  <c r="K797" i="2"/>
  <c r="I151" i="2"/>
  <c r="AC151" i="2"/>
  <c r="AF151" i="2"/>
  <c r="I299" i="2"/>
  <c r="AC299" i="2"/>
  <c r="AF299" i="2"/>
  <c r="AC397" i="2"/>
  <c r="AF397" i="2"/>
  <c r="I397" i="2"/>
  <c r="I605" i="2"/>
  <c r="AC605" i="2"/>
  <c r="AF605" i="2"/>
  <c r="AC45" i="2"/>
  <c r="AF45" i="2"/>
  <c r="I45" i="2"/>
  <c r="AC158" i="2"/>
  <c r="AF158" i="2"/>
  <c r="I158" i="2"/>
  <c r="AF415" i="2"/>
  <c r="AC415" i="2"/>
  <c r="I415" i="2"/>
  <c r="I536" i="2"/>
  <c r="AC536" i="2"/>
  <c r="AF536" i="2"/>
  <c r="AC66" i="2"/>
  <c r="I66" i="2"/>
  <c r="AF66" i="2"/>
  <c r="I217" i="2"/>
  <c r="AF217" i="2"/>
  <c r="AC217" i="2"/>
  <c r="AC585" i="2"/>
  <c r="AF585" i="2"/>
  <c r="I585" i="2"/>
  <c r="I618" i="2"/>
  <c r="AC618" i="2"/>
  <c r="AF618" i="2"/>
  <c r="I173" i="2"/>
  <c r="AC173" i="2"/>
  <c r="AF173" i="2"/>
  <c r="AC317" i="2"/>
  <c r="AF317" i="2"/>
  <c r="I317" i="2"/>
  <c r="AC353" i="2"/>
  <c r="AF353" i="2"/>
  <c r="I353" i="2"/>
  <c r="AC579" i="2"/>
  <c r="AF579" i="2"/>
  <c r="I579" i="2"/>
  <c r="I175" i="2"/>
  <c r="AC175" i="2"/>
  <c r="AF175" i="2"/>
  <c r="AC425" i="2"/>
  <c r="AF425" i="2"/>
  <c r="J425" i="2"/>
  <c r="AC337" i="2"/>
  <c r="AF337" i="2"/>
  <c r="H337" i="2"/>
  <c r="I593" i="2"/>
  <c r="AC593" i="2"/>
  <c r="AF593" i="2"/>
  <c r="I463" i="2"/>
  <c r="AC463" i="2"/>
  <c r="AF463" i="2"/>
  <c r="I207" i="2"/>
  <c r="AC207" i="2"/>
  <c r="AF207" i="2"/>
  <c r="AF302" i="2"/>
  <c r="I302" i="2"/>
  <c r="AC302" i="2"/>
  <c r="I407" i="2"/>
  <c r="AC407" i="2"/>
  <c r="AF407" i="2"/>
  <c r="I102" i="2"/>
  <c r="AC102" i="2"/>
  <c r="AF102" i="2"/>
  <c r="AF481" i="2"/>
  <c r="I681" i="2"/>
  <c r="AF681" i="2"/>
  <c r="AC681" i="2"/>
  <c r="I587" i="2"/>
  <c r="AF587" i="2"/>
  <c r="AC587" i="2"/>
  <c r="AC459" i="3"/>
  <c r="I459" i="3"/>
  <c r="AC210" i="3"/>
  <c r="H210" i="3"/>
  <c r="AC202" i="3"/>
  <c r="H202" i="3"/>
  <c r="I376" i="3"/>
  <c r="AC376" i="3"/>
  <c r="I380" i="3"/>
  <c r="AC380" i="3"/>
  <c r="I441" i="3"/>
  <c r="AC441" i="3"/>
  <c r="I388" i="3"/>
  <c r="AC388" i="3"/>
  <c r="AC220" i="3"/>
  <c r="H220" i="3"/>
  <c r="BM897" i="3"/>
  <c r="BL897" i="3"/>
  <c r="BK897" i="3"/>
  <c r="BJ897" i="3"/>
  <c r="BI897" i="3"/>
  <c r="BH897" i="3"/>
  <c r="BG897" i="3"/>
  <c r="BF897" i="3"/>
  <c r="BE897" i="3"/>
  <c r="H217" i="3"/>
  <c r="AC217" i="3"/>
  <c r="I408" i="3"/>
  <c r="AC408" i="3"/>
  <c r="I665" i="3"/>
  <c r="AC665" i="3"/>
  <c r="AC640" i="3"/>
  <c r="I640" i="3"/>
  <c r="AC831" i="3"/>
  <c r="J831" i="3"/>
  <c r="BM105" i="3"/>
  <c r="BL105" i="3"/>
  <c r="BK105" i="3"/>
  <c r="BJ105" i="3"/>
  <c r="BI105" i="3"/>
  <c r="BH105" i="3"/>
  <c r="BG105" i="3"/>
  <c r="BF105" i="3"/>
  <c r="BE105" i="3"/>
  <c r="AT190" i="3"/>
  <c r="AS190" i="3"/>
  <c r="AR190" i="3"/>
  <c r="AQ190" i="3"/>
  <c r="AP190" i="3"/>
  <c r="AO190" i="3"/>
  <c r="AN190" i="3"/>
  <c r="AM190" i="3"/>
  <c r="AL190" i="3"/>
  <c r="AS174" i="3"/>
  <c r="AR174" i="3"/>
  <c r="AQ174" i="3"/>
  <c r="AP174" i="3"/>
  <c r="AO174" i="3"/>
  <c r="AN174" i="3"/>
  <c r="AM174" i="3"/>
  <c r="AL174" i="3"/>
  <c r="AT174" i="3"/>
  <c r="AT150" i="3"/>
  <c r="AS150" i="3"/>
  <c r="AR150" i="3"/>
  <c r="AQ150" i="3"/>
  <c r="AP150" i="3"/>
  <c r="AO150" i="3"/>
  <c r="AN150" i="3"/>
  <c r="AM150" i="3"/>
  <c r="AL150" i="3"/>
  <c r="BM134" i="3"/>
  <c r="BL134" i="3"/>
  <c r="BK134" i="3"/>
  <c r="BJ134" i="3"/>
  <c r="BI134" i="3"/>
  <c r="BH134" i="3"/>
  <c r="BG134" i="3"/>
  <c r="BF134" i="3"/>
  <c r="BE134" i="3"/>
  <c r="AR179" i="3"/>
  <c r="AQ179" i="3"/>
  <c r="AP179" i="3"/>
  <c r="AO179" i="3"/>
  <c r="AN179" i="3"/>
  <c r="AM179" i="3"/>
  <c r="AL179" i="3"/>
  <c r="AT179" i="3"/>
  <c r="AS179" i="3"/>
  <c r="AC147" i="3"/>
  <c r="H147" i="3"/>
  <c r="AC115" i="3"/>
  <c r="H115" i="3"/>
  <c r="AC187" i="3"/>
  <c r="H187" i="3"/>
  <c r="AT133" i="3"/>
  <c r="AS133" i="3"/>
  <c r="AR133" i="3"/>
  <c r="AQ133" i="3"/>
  <c r="AP133" i="3"/>
  <c r="AO133" i="3"/>
  <c r="AN133" i="3"/>
  <c r="AM133" i="3"/>
  <c r="AL133" i="3"/>
  <c r="AC21" i="3"/>
  <c r="H21" i="3"/>
  <c r="BM153" i="3"/>
  <c r="BL153" i="3"/>
  <c r="BK153" i="3"/>
  <c r="BJ153" i="3"/>
  <c r="BI153" i="3"/>
  <c r="BH153" i="3"/>
  <c r="BG153" i="3"/>
  <c r="BF153" i="3"/>
  <c r="BE153" i="3"/>
  <c r="BM61" i="3"/>
  <c r="BL61" i="3"/>
  <c r="BK61" i="3"/>
  <c r="BJ61" i="3"/>
  <c r="BI61" i="3"/>
  <c r="BH61" i="3"/>
  <c r="BG61" i="3"/>
  <c r="BF61" i="3"/>
  <c r="BE61" i="3"/>
  <c r="AC173" i="3"/>
  <c r="H173" i="3"/>
  <c r="BL131" i="3"/>
  <c r="BK131" i="3"/>
  <c r="BJ131" i="3"/>
  <c r="BI131" i="3"/>
  <c r="BH131" i="3"/>
  <c r="BG131" i="3"/>
  <c r="BF131" i="3"/>
  <c r="BE131" i="3"/>
  <c r="BM131" i="3"/>
  <c r="AS99" i="3"/>
  <c r="AR99" i="3"/>
  <c r="AQ99" i="3"/>
  <c r="AP99" i="3"/>
  <c r="AO99" i="3"/>
  <c r="AN99" i="3"/>
  <c r="AM99" i="3"/>
  <c r="AL99" i="3"/>
  <c r="AT99" i="3"/>
  <c r="H92" i="3"/>
  <c r="AC92" i="3"/>
  <c r="AC868" i="3"/>
  <c r="K868" i="3"/>
  <c r="AT38" i="3"/>
  <c r="AS38" i="3"/>
  <c r="AR38" i="3"/>
  <c r="AQ38" i="3"/>
  <c r="AP38" i="3"/>
  <c r="AO38" i="3"/>
  <c r="AN38" i="3"/>
  <c r="AM38" i="3"/>
  <c r="AL38" i="3"/>
  <c r="BM78" i="3"/>
  <c r="BL78" i="3"/>
  <c r="BK78" i="3"/>
  <c r="BJ78" i="3"/>
  <c r="BI78" i="3"/>
  <c r="BH78" i="3"/>
  <c r="BG78" i="3"/>
  <c r="BF78" i="3"/>
  <c r="BE78" i="3"/>
  <c r="BM891" i="3"/>
  <c r="BL891" i="3"/>
  <c r="BK891" i="3"/>
  <c r="BJ891" i="3"/>
  <c r="BI891" i="3"/>
  <c r="BH891" i="3"/>
  <c r="BG891" i="3"/>
  <c r="BF891" i="3"/>
  <c r="BE891" i="3"/>
  <c r="BM161" i="3"/>
  <c r="BL161" i="3"/>
  <c r="BK161" i="3"/>
  <c r="BJ161" i="3"/>
  <c r="BI161" i="3"/>
  <c r="BH161" i="3"/>
  <c r="BG161" i="3"/>
  <c r="BF161" i="3"/>
  <c r="BE161" i="3"/>
  <c r="AC97" i="3"/>
  <c r="H97" i="3"/>
  <c r="AC181" i="3"/>
  <c r="H181" i="3"/>
  <c r="AT117" i="3"/>
  <c r="AS117" i="3"/>
  <c r="AR117" i="3"/>
  <c r="AQ117" i="3"/>
  <c r="AP117" i="3"/>
  <c r="AO117" i="3"/>
  <c r="AN117" i="3"/>
  <c r="AM117" i="3"/>
  <c r="AL117" i="3"/>
  <c r="AT53" i="3"/>
  <c r="AS53" i="3"/>
  <c r="AR53" i="3"/>
  <c r="AQ53" i="3"/>
  <c r="AP53" i="3"/>
  <c r="AO53" i="3"/>
  <c r="AN53" i="3"/>
  <c r="AM53" i="3"/>
  <c r="AL53" i="3"/>
  <c r="AC228" i="3"/>
  <c r="H228" i="3"/>
  <c r="BM544" i="3"/>
  <c r="BL544" i="3"/>
  <c r="BK544" i="3"/>
  <c r="BJ544" i="3"/>
  <c r="BI544" i="3"/>
  <c r="BH544" i="3"/>
  <c r="BG544" i="3"/>
  <c r="BF544" i="3"/>
  <c r="BE544" i="3"/>
  <c r="AT583" i="3"/>
  <c r="AS583" i="3"/>
  <c r="AR583" i="3"/>
  <c r="AQ583" i="3"/>
  <c r="AP583" i="3"/>
  <c r="AO583" i="3"/>
  <c r="AN583" i="3"/>
  <c r="AM583" i="3"/>
  <c r="AL583" i="3"/>
  <c r="AT591" i="3"/>
  <c r="AS591" i="3"/>
  <c r="AR591" i="3"/>
  <c r="AQ591" i="3"/>
  <c r="AP591" i="3"/>
  <c r="AO591" i="3"/>
  <c r="AN591" i="3"/>
  <c r="AM591" i="3"/>
  <c r="AL591" i="3"/>
  <c r="BM599" i="3"/>
  <c r="BK599" i="3"/>
  <c r="BJ599" i="3"/>
  <c r="BI599" i="3"/>
  <c r="BH599" i="3"/>
  <c r="BG599" i="3"/>
  <c r="BF599" i="3"/>
  <c r="BE599" i="3"/>
  <c r="BL599" i="3"/>
  <c r="BM607" i="3"/>
  <c r="BL607" i="3"/>
  <c r="BK607" i="3"/>
  <c r="BJ607" i="3"/>
  <c r="BI607" i="3"/>
  <c r="BH607" i="3"/>
  <c r="BG607" i="3"/>
  <c r="BF607" i="3"/>
  <c r="BE607" i="3"/>
  <c r="AS615" i="3"/>
  <c r="AQ615" i="3"/>
  <c r="AP615" i="3"/>
  <c r="AO615" i="3"/>
  <c r="AN615" i="3"/>
  <c r="AM615" i="3"/>
  <c r="AL615" i="3"/>
  <c r="AT615" i="3"/>
  <c r="AR615" i="3"/>
  <c r="AT623" i="3"/>
  <c r="AS623" i="3"/>
  <c r="AR623" i="3"/>
  <c r="AQ623" i="3"/>
  <c r="AP623" i="3"/>
  <c r="AO623" i="3"/>
  <c r="AN623" i="3"/>
  <c r="AM623" i="3"/>
  <c r="AL623" i="3"/>
  <c r="AS631" i="3"/>
  <c r="AR631" i="3"/>
  <c r="AQ631" i="3"/>
  <c r="AP631" i="3"/>
  <c r="AO631" i="3"/>
  <c r="AN631" i="3"/>
  <c r="AM631" i="3"/>
  <c r="AL631" i="3"/>
  <c r="AT631" i="3"/>
  <c r="BA433" i="3"/>
  <c r="BA556" i="3"/>
  <c r="BA779" i="3"/>
  <c r="BA471" i="3"/>
  <c r="BA65" i="3"/>
  <c r="BA659" i="3"/>
  <c r="BA369" i="3"/>
  <c r="BA829" i="3"/>
  <c r="BA746" i="3"/>
  <c r="BA27" i="3"/>
  <c r="BA284" i="3"/>
  <c r="H209" i="3"/>
  <c r="AC209" i="3"/>
  <c r="J251" i="3"/>
  <c r="AC251" i="3"/>
  <c r="I442" i="3"/>
  <c r="AC442" i="3"/>
  <c r="AC248" i="3"/>
  <c r="H248" i="3"/>
  <c r="AT897" i="3"/>
  <c r="AS897" i="3"/>
  <c r="AR897" i="3"/>
  <c r="AQ897" i="3"/>
  <c r="AP897" i="3"/>
  <c r="AO897" i="3"/>
  <c r="AN897" i="3"/>
  <c r="AM897" i="3"/>
  <c r="AL897" i="3"/>
  <c r="H221" i="3"/>
  <c r="AC221" i="3"/>
  <c r="AC799" i="3"/>
  <c r="K799" i="3"/>
  <c r="K843" i="3"/>
  <c r="AC843" i="3"/>
  <c r="H205" i="3"/>
  <c r="AC205" i="3"/>
  <c r="I659" i="3"/>
  <c r="AC659" i="3"/>
  <c r="AC246" i="3"/>
  <c r="J246" i="3"/>
  <c r="I675" i="3"/>
  <c r="AC675" i="3"/>
  <c r="H169" i="3"/>
  <c r="AC169" i="3"/>
  <c r="AC29" i="3"/>
  <c r="H29" i="3"/>
  <c r="BM182" i="3"/>
  <c r="BL182" i="3"/>
  <c r="BK182" i="3"/>
  <c r="BJ182" i="3"/>
  <c r="BI182" i="3"/>
  <c r="BH182" i="3"/>
  <c r="BG182" i="3"/>
  <c r="BF182" i="3"/>
  <c r="BE182" i="3"/>
  <c r="BM166" i="3"/>
  <c r="BK166" i="3"/>
  <c r="BJ166" i="3"/>
  <c r="BI166" i="3"/>
  <c r="BH166" i="3"/>
  <c r="BG166" i="3"/>
  <c r="BF166" i="3"/>
  <c r="BE166" i="3"/>
  <c r="BL166" i="3"/>
  <c r="BM150" i="3"/>
  <c r="BL150" i="3"/>
  <c r="BK150" i="3"/>
  <c r="BJ150" i="3"/>
  <c r="BI150" i="3"/>
  <c r="BH150" i="3"/>
  <c r="BG150" i="3"/>
  <c r="BF150" i="3"/>
  <c r="BE150" i="3"/>
  <c r="H110" i="3"/>
  <c r="AC110" i="3"/>
  <c r="BM887" i="3"/>
  <c r="BL887" i="3"/>
  <c r="BK887" i="3"/>
  <c r="BJ887" i="3"/>
  <c r="BI887" i="3"/>
  <c r="BH887" i="3"/>
  <c r="BG887" i="3"/>
  <c r="BF887" i="3"/>
  <c r="BE887" i="3"/>
  <c r="AT147" i="3"/>
  <c r="AS147" i="3"/>
  <c r="AR147" i="3"/>
  <c r="AQ147" i="3"/>
  <c r="AP147" i="3"/>
  <c r="AO147" i="3"/>
  <c r="AN147" i="3"/>
  <c r="AM147" i="3"/>
  <c r="AL147" i="3"/>
  <c r="BK115" i="3"/>
  <c r="BJ115" i="3"/>
  <c r="BI115" i="3"/>
  <c r="BH115" i="3"/>
  <c r="BG115" i="3"/>
  <c r="BF115" i="3"/>
  <c r="BE115" i="3"/>
  <c r="BM115" i="3"/>
  <c r="BL115" i="3"/>
  <c r="H177" i="3"/>
  <c r="AC177" i="3"/>
  <c r="H113" i="3"/>
  <c r="AC113" i="3"/>
  <c r="BM187" i="3"/>
  <c r="BL187" i="3"/>
  <c r="BK187" i="3"/>
  <c r="BJ187" i="3"/>
  <c r="BI187" i="3"/>
  <c r="BH187" i="3"/>
  <c r="BG187" i="3"/>
  <c r="BF187" i="3"/>
  <c r="BE187" i="3"/>
  <c r="BM133" i="3"/>
  <c r="BL133" i="3"/>
  <c r="BK133" i="3"/>
  <c r="BJ133" i="3"/>
  <c r="BI133" i="3"/>
  <c r="BH133" i="3"/>
  <c r="BG133" i="3"/>
  <c r="BF133" i="3"/>
  <c r="BE133" i="3"/>
  <c r="AC101" i="3"/>
  <c r="H101" i="3"/>
  <c r="AT21" i="3"/>
  <c r="AR21" i="3"/>
  <c r="AQ21" i="3"/>
  <c r="AP21" i="3"/>
  <c r="AO21" i="3"/>
  <c r="AN21" i="3"/>
  <c r="AM21" i="3"/>
  <c r="AL21" i="3"/>
  <c r="AS21" i="3"/>
  <c r="AT121" i="3"/>
  <c r="AS121" i="3"/>
  <c r="AR121" i="3"/>
  <c r="AQ121" i="3"/>
  <c r="AP121" i="3"/>
  <c r="AO121" i="3"/>
  <c r="AN121" i="3"/>
  <c r="AM121" i="3"/>
  <c r="AL121" i="3"/>
  <c r="BM875" i="3"/>
  <c r="BL875" i="3"/>
  <c r="BK875" i="3"/>
  <c r="BJ875" i="3"/>
  <c r="BI875" i="3"/>
  <c r="BH875" i="3"/>
  <c r="BG875" i="3"/>
  <c r="BF875" i="3"/>
  <c r="BE875" i="3"/>
  <c r="AT173" i="3"/>
  <c r="AS173" i="3"/>
  <c r="AR173" i="3"/>
  <c r="AQ173" i="3"/>
  <c r="AP173" i="3"/>
  <c r="AO173" i="3"/>
  <c r="AN173" i="3"/>
  <c r="AM173" i="3"/>
  <c r="AL173" i="3"/>
  <c r="AS131" i="3"/>
  <c r="AR131" i="3"/>
  <c r="AQ131" i="3"/>
  <c r="AP131" i="3"/>
  <c r="AO131" i="3"/>
  <c r="AN131" i="3"/>
  <c r="AM131" i="3"/>
  <c r="AL131" i="3"/>
  <c r="AT131" i="3"/>
  <c r="BM99" i="3"/>
  <c r="BL99" i="3"/>
  <c r="BK99" i="3"/>
  <c r="BJ99" i="3"/>
  <c r="BI99" i="3"/>
  <c r="BH99" i="3"/>
  <c r="BG99" i="3"/>
  <c r="BF99" i="3"/>
  <c r="BE99" i="3"/>
  <c r="BM22" i="3"/>
  <c r="BL22" i="3"/>
  <c r="BK22" i="3"/>
  <c r="BJ22" i="3"/>
  <c r="BI22" i="3"/>
  <c r="BH22" i="3"/>
  <c r="BG22" i="3"/>
  <c r="BF22" i="3"/>
  <c r="BE22" i="3"/>
  <c r="H62" i="3"/>
  <c r="AC62" i="3"/>
  <c r="H78" i="3"/>
  <c r="AC78" i="3"/>
  <c r="AT891" i="3"/>
  <c r="AS891" i="3"/>
  <c r="AR891" i="3"/>
  <c r="AQ891" i="3"/>
  <c r="AP891" i="3"/>
  <c r="AO891" i="3"/>
  <c r="AN891" i="3"/>
  <c r="AM891" i="3"/>
  <c r="AL891" i="3"/>
  <c r="BM96" i="3"/>
  <c r="BL96" i="3"/>
  <c r="BK96" i="3"/>
  <c r="BJ96" i="3"/>
  <c r="BI96" i="3"/>
  <c r="BH96" i="3"/>
  <c r="BG96" i="3"/>
  <c r="BF96" i="3"/>
  <c r="BE96" i="3"/>
  <c r="AS97" i="3"/>
  <c r="AR97" i="3"/>
  <c r="AQ97" i="3"/>
  <c r="AP97" i="3"/>
  <c r="AO97" i="3"/>
  <c r="AN97" i="3"/>
  <c r="AM97" i="3"/>
  <c r="AL97" i="3"/>
  <c r="AT97" i="3"/>
  <c r="K872" i="3"/>
  <c r="AC872" i="3"/>
  <c r="AT181" i="3"/>
  <c r="AS181" i="3"/>
  <c r="AR181" i="3"/>
  <c r="AQ181" i="3"/>
  <c r="AP181" i="3"/>
  <c r="AO181" i="3"/>
  <c r="AN181" i="3"/>
  <c r="AM181" i="3"/>
  <c r="AL181" i="3"/>
  <c r="AC149" i="3"/>
  <c r="H149" i="3"/>
  <c r="BM117" i="3"/>
  <c r="BL117" i="3"/>
  <c r="BK117" i="3"/>
  <c r="BJ117" i="3"/>
  <c r="BI117" i="3"/>
  <c r="BH117" i="3"/>
  <c r="BG117" i="3"/>
  <c r="BF117" i="3"/>
  <c r="BE117" i="3"/>
  <c r="BM53" i="3"/>
  <c r="BL53" i="3"/>
  <c r="BK53" i="3"/>
  <c r="BJ53" i="3"/>
  <c r="BI53" i="3"/>
  <c r="BH53" i="3"/>
  <c r="BG53" i="3"/>
  <c r="BF53" i="3"/>
  <c r="BE53" i="3"/>
  <c r="AC544" i="3"/>
  <c r="I544" i="3"/>
  <c r="BM591" i="3"/>
  <c r="BL591" i="3"/>
  <c r="BK591" i="3"/>
  <c r="BJ591" i="3"/>
  <c r="BI591" i="3"/>
  <c r="BH591" i="3"/>
  <c r="BG591" i="3"/>
  <c r="BF591" i="3"/>
  <c r="BE591" i="3"/>
  <c r="AT599" i="3"/>
  <c r="AS599" i="3"/>
  <c r="AR599" i="3"/>
  <c r="AQ599" i="3"/>
  <c r="AP599" i="3"/>
  <c r="AO599" i="3"/>
  <c r="AN599" i="3"/>
  <c r="AM599" i="3"/>
  <c r="AL599" i="3"/>
  <c r="AT607" i="3"/>
  <c r="AS607" i="3"/>
  <c r="AR607" i="3"/>
  <c r="AQ607" i="3"/>
  <c r="AP607" i="3"/>
  <c r="AO607" i="3"/>
  <c r="AN607" i="3"/>
  <c r="AM607" i="3"/>
  <c r="AL607" i="3"/>
  <c r="BL615" i="3"/>
  <c r="BK615" i="3"/>
  <c r="BJ615" i="3"/>
  <c r="BI615" i="3"/>
  <c r="BH615" i="3"/>
  <c r="BG615" i="3"/>
  <c r="BF615" i="3"/>
  <c r="BE615" i="3"/>
  <c r="BM615" i="3"/>
  <c r="BL623" i="3"/>
  <c r="BK623" i="3"/>
  <c r="BJ623" i="3"/>
  <c r="BI623" i="3"/>
  <c r="BH623" i="3"/>
  <c r="BG623" i="3"/>
  <c r="BF623" i="3"/>
  <c r="BE623" i="3"/>
  <c r="BM623" i="3"/>
  <c r="BM631" i="3"/>
  <c r="BL631" i="3"/>
  <c r="BK631" i="3"/>
  <c r="BJ631" i="3"/>
  <c r="BI631" i="3"/>
  <c r="BH631" i="3"/>
  <c r="BG631" i="3"/>
  <c r="BF631" i="3"/>
  <c r="BE631" i="3"/>
  <c r="AT821" i="3"/>
  <c r="AS821" i="3"/>
  <c r="AR821" i="3"/>
  <c r="AQ821" i="3"/>
  <c r="AP821" i="3"/>
  <c r="AO821" i="3"/>
  <c r="AN821" i="3"/>
  <c r="AM821" i="3"/>
  <c r="AL821" i="3"/>
  <c r="AC218" i="3"/>
  <c r="H218" i="3"/>
  <c r="J412" i="3"/>
  <c r="AC412" i="3"/>
  <c r="AC250" i="3"/>
  <c r="H250" i="3"/>
  <c r="AC226" i="3"/>
  <c r="H226" i="3"/>
  <c r="H227" i="3"/>
  <c r="AC227" i="3"/>
  <c r="AC417" i="3"/>
  <c r="J417" i="3"/>
  <c r="AC224" i="3"/>
  <c r="H224" i="3"/>
  <c r="I535" i="3"/>
  <c r="AC535" i="3"/>
  <c r="I644" i="3"/>
  <c r="AC644" i="3"/>
  <c r="I370" i="3"/>
  <c r="AC370" i="3"/>
  <c r="AC683" i="3"/>
  <c r="I683" i="3"/>
  <c r="I643" i="3"/>
  <c r="AC643" i="3"/>
  <c r="AC815" i="3"/>
  <c r="K815" i="3"/>
  <c r="K828" i="3"/>
  <c r="AC828" i="3"/>
  <c r="BM169" i="3"/>
  <c r="BL169" i="3"/>
  <c r="BK169" i="3"/>
  <c r="BJ169" i="3"/>
  <c r="BI169" i="3"/>
  <c r="BH169" i="3"/>
  <c r="BG169" i="3"/>
  <c r="BF169" i="3"/>
  <c r="BE169" i="3"/>
  <c r="H105" i="3"/>
  <c r="AC105" i="3"/>
  <c r="AC182" i="3"/>
  <c r="H182" i="3"/>
  <c r="AT166" i="3"/>
  <c r="AS166" i="3"/>
  <c r="AR166" i="3"/>
  <c r="AQ166" i="3"/>
  <c r="AP166" i="3"/>
  <c r="AO166" i="3"/>
  <c r="AN166" i="3"/>
  <c r="AM166" i="3"/>
  <c r="AL166" i="3"/>
  <c r="AT126" i="3"/>
  <c r="AS126" i="3"/>
  <c r="AR126" i="3"/>
  <c r="AQ126" i="3"/>
  <c r="AP126" i="3"/>
  <c r="AO126" i="3"/>
  <c r="AN126" i="3"/>
  <c r="AM126" i="3"/>
  <c r="AL126" i="3"/>
  <c r="AS110" i="3"/>
  <c r="AR110" i="3"/>
  <c r="AQ110" i="3"/>
  <c r="AP110" i="3"/>
  <c r="AO110" i="3"/>
  <c r="AN110" i="3"/>
  <c r="AM110" i="3"/>
  <c r="AL110" i="3"/>
  <c r="AT110" i="3"/>
  <c r="AC887" i="3"/>
  <c r="K887" i="3"/>
  <c r="AC179" i="3"/>
  <c r="H179" i="3"/>
  <c r="H69" i="3"/>
  <c r="AC69" i="3"/>
  <c r="AT177" i="3"/>
  <c r="AS177" i="3"/>
  <c r="AR177" i="3"/>
  <c r="AQ177" i="3"/>
  <c r="AP177" i="3"/>
  <c r="AO177" i="3"/>
  <c r="AN177" i="3"/>
  <c r="AM177" i="3"/>
  <c r="AL177" i="3"/>
  <c r="BL113" i="3"/>
  <c r="BK113" i="3"/>
  <c r="BM113" i="3"/>
  <c r="BJ113" i="3"/>
  <c r="BI113" i="3"/>
  <c r="BH113" i="3"/>
  <c r="BG113" i="3"/>
  <c r="BF113" i="3"/>
  <c r="BE113" i="3"/>
  <c r="BM165" i="3"/>
  <c r="BL165" i="3"/>
  <c r="BK165" i="3"/>
  <c r="BJ165" i="3"/>
  <c r="BI165" i="3"/>
  <c r="BH165" i="3"/>
  <c r="BG165" i="3"/>
  <c r="BF165" i="3"/>
  <c r="BE165" i="3"/>
  <c r="AT101" i="3"/>
  <c r="AS101" i="3"/>
  <c r="AR101" i="3"/>
  <c r="AQ101" i="3"/>
  <c r="AP101" i="3"/>
  <c r="AO101" i="3"/>
  <c r="AN101" i="3"/>
  <c r="AM101" i="3"/>
  <c r="AL101" i="3"/>
  <c r="AT185" i="3"/>
  <c r="AS185" i="3"/>
  <c r="AR185" i="3"/>
  <c r="AQ185" i="3"/>
  <c r="AP185" i="3"/>
  <c r="AO185" i="3"/>
  <c r="AN185" i="3"/>
  <c r="AM185" i="3"/>
  <c r="AL185" i="3"/>
  <c r="BM173" i="3"/>
  <c r="BK173" i="3"/>
  <c r="BJ173" i="3"/>
  <c r="BI173" i="3"/>
  <c r="BH173" i="3"/>
  <c r="BG173" i="3"/>
  <c r="BF173" i="3"/>
  <c r="BE173" i="3"/>
  <c r="BL173" i="3"/>
  <c r="BL37" i="3"/>
  <c r="BK37" i="3"/>
  <c r="BJ37" i="3"/>
  <c r="BI37" i="3"/>
  <c r="BH37" i="3"/>
  <c r="BG37" i="3"/>
  <c r="BF37" i="3"/>
  <c r="BE37" i="3"/>
  <c r="BM37" i="3"/>
  <c r="K884" i="3"/>
  <c r="AC884" i="3"/>
  <c r="AT46" i="3"/>
  <c r="AS46" i="3"/>
  <c r="AR46" i="3"/>
  <c r="AQ46" i="3"/>
  <c r="AP46" i="3"/>
  <c r="AO46" i="3"/>
  <c r="AN46" i="3"/>
  <c r="AM46" i="3"/>
  <c r="AL46" i="3"/>
  <c r="AS62" i="3"/>
  <c r="AR62" i="3"/>
  <c r="AQ62" i="3"/>
  <c r="AP62" i="3"/>
  <c r="AO62" i="3"/>
  <c r="AN62" i="3"/>
  <c r="AM62" i="3"/>
  <c r="AL62" i="3"/>
  <c r="AT62" i="3"/>
  <c r="BL86" i="3"/>
  <c r="BK86" i="3"/>
  <c r="BJ86" i="3"/>
  <c r="BI86" i="3"/>
  <c r="BH86" i="3"/>
  <c r="BG86" i="3"/>
  <c r="BF86" i="3"/>
  <c r="BE86" i="3"/>
  <c r="BM86" i="3"/>
  <c r="AS96" i="3"/>
  <c r="AR96" i="3"/>
  <c r="AQ96" i="3"/>
  <c r="AP96" i="3"/>
  <c r="AO96" i="3"/>
  <c r="AN96" i="3"/>
  <c r="AM96" i="3"/>
  <c r="AL96" i="3"/>
  <c r="AT96" i="3"/>
  <c r="AT161" i="3"/>
  <c r="AS161" i="3"/>
  <c r="AR161" i="3"/>
  <c r="AQ161" i="3"/>
  <c r="AP161" i="3"/>
  <c r="AO161" i="3"/>
  <c r="AN161" i="3"/>
  <c r="AM161" i="3"/>
  <c r="AL161" i="3"/>
  <c r="BM872" i="3"/>
  <c r="BK872" i="3"/>
  <c r="BJ872" i="3"/>
  <c r="BI872" i="3"/>
  <c r="BH872" i="3"/>
  <c r="BG872" i="3"/>
  <c r="BF872" i="3"/>
  <c r="BE872" i="3"/>
  <c r="BL872" i="3"/>
  <c r="BM181" i="3"/>
  <c r="BL181" i="3"/>
  <c r="BK181" i="3"/>
  <c r="BJ181" i="3"/>
  <c r="BI181" i="3"/>
  <c r="BH181" i="3"/>
  <c r="BG181" i="3"/>
  <c r="BF181" i="3"/>
  <c r="BE181" i="3"/>
  <c r="AT139" i="3"/>
  <c r="AS139" i="3"/>
  <c r="AR139" i="3"/>
  <c r="AQ139" i="3"/>
  <c r="AP139" i="3"/>
  <c r="AO139" i="3"/>
  <c r="AN139" i="3"/>
  <c r="AM139" i="3"/>
  <c r="AL139" i="3"/>
  <c r="AT107" i="3"/>
  <c r="AS107" i="3"/>
  <c r="AR107" i="3"/>
  <c r="AQ107" i="3"/>
  <c r="AP107" i="3"/>
  <c r="AO107" i="3"/>
  <c r="AN107" i="3"/>
  <c r="AM107" i="3"/>
  <c r="AL107" i="3"/>
  <c r="AT894" i="3"/>
  <c r="AS894" i="3"/>
  <c r="AR894" i="3"/>
  <c r="AQ894" i="3"/>
  <c r="AP894" i="3"/>
  <c r="AO894" i="3"/>
  <c r="AN894" i="3"/>
  <c r="AM894" i="3"/>
  <c r="AL894" i="3"/>
  <c r="AT541" i="3"/>
  <c r="AS541" i="3"/>
  <c r="AR541" i="3"/>
  <c r="AQ541" i="3"/>
  <c r="AP541" i="3"/>
  <c r="AO541" i="3"/>
  <c r="AN541" i="3"/>
  <c r="AM541" i="3"/>
  <c r="AL541" i="3"/>
  <c r="BL583" i="3"/>
  <c r="BK583" i="3"/>
  <c r="BJ583" i="3"/>
  <c r="BI583" i="3"/>
  <c r="BH583" i="3"/>
  <c r="BG583" i="3"/>
  <c r="BF583" i="3"/>
  <c r="BE583" i="3"/>
  <c r="BM583" i="3"/>
  <c r="BM821" i="3"/>
  <c r="BL821" i="3"/>
  <c r="BK821" i="3"/>
  <c r="BJ821" i="3"/>
  <c r="BI821" i="3"/>
  <c r="BH821" i="3"/>
  <c r="BG821" i="3"/>
  <c r="BF821" i="3"/>
  <c r="BE821" i="3"/>
  <c r="BA438" i="3"/>
  <c r="BA508" i="3"/>
  <c r="BA306" i="3"/>
  <c r="BA881" i="3"/>
  <c r="BA164" i="3"/>
  <c r="BA622" i="3"/>
  <c r="BA190" i="3"/>
  <c r="BA475" i="3"/>
  <c r="BA682" i="3"/>
  <c r="BA126" i="3"/>
  <c r="BA220" i="3"/>
  <c r="J411" i="3"/>
  <c r="AC411" i="3"/>
  <c r="AC222" i="3"/>
  <c r="H222" i="3"/>
  <c r="AT893" i="3"/>
  <c r="AS893" i="3"/>
  <c r="AR893" i="3"/>
  <c r="AQ893" i="3"/>
  <c r="AP893" i="3"/>
  <c r="AO893" i="3"/>
  <c r="AN893" i="3"/>
  <c r="AM893" i="3"/>
  <c r="AL893" i="3"/>
  <c r="I409" i="3"/>
  <c r="AC409" i="3"/>
  <c r="AT896" i="3"/>
  <c r="AS896" i="3"/>
  <c r="AR896" i="3"/>
  <c r="AQ896" i="3"/>
  <c r="AP896" i="3"/>
  <c r="AO896" i="3"/>
  <c r="AN896" i="3"/>
  <c r="AM896" i="3"/>
  <c r="AL896" i="3"/>
  <c r="AC234" i="3"/>
  <c r="H234" i="3"/>
  <c r="J225" i="3"/>
  <c r="AC225" i="3"/>
  <c r="AC424" i="3"/>
  <c r="I424" i="3"/>
  <c r="H219" i="3"/>
  <c r="AC219" i="3"/>
  <c r="AC256" i="3"/>
  <c r="J256" i="3"/>
  <c r="AC893" i="3"/>
  <c r="K893" i="3"/>
  <c r="AC232" i="3"/>
  <c r="J232" i="3"/>
  <c r="J425" i="3"/>
  <c r="AC425" i="3"/>
  <c r="AC254" i="3"/>
  <c r="J254" i="3"/>
  <c r="I429" i="3"/>
  <c r="AC429" i="3"/>
  <c r="K859" i="3"/>
  <c r="AC859" i="3"/>
  <c r="AC662" i="3"/>
  <c r="I662" i="3"/>
  <c r="I663" i="3"/>
  <c r="AC663" i="3"/>
  <c r="I678" i="3"/>
  <c r="AC678" i="3"/>
  <c r="AS137" i="3"/>
  <c r="AR137" i="3"/>
  <c r="AQ137" i="3"/>
  <c r="AP137" i="3"/>
  <c r="AO137" i="3"/>
  <c r="AN137" i="3"/>
  <c r="AM137" i="3"/>
  <c r="AL137" i="3"/>
  <c r="AT137" i="3"/>
  <c r="AR879" i="3"/>
  <c r="AQ879" i="3"/>
  <c r="AP879" i="3"/>
  <c r="AO879" i="3"/>
  <c r="AN879" i="3"/>
  <c r="AM879" i="3"/>
  <c r="AL879" i="3"/>
  <c r="AT879" i="3"/>
  <c r="AS879" i="3"/>
  <c r="AT882" i="3"/>
  <c r="AS882" i="3"/>
  <c r="AR882" i="3"/>
  <c r="AQ882" i="3"/>
  <c r="AP882" i="3"/>
  <c r="AO882" i="3"/>
  <c r="AN882" i="3"/>
  <c r="AM882" i="3"/>
  <c r="AL882" i="3"/>
  <c r="AT182" i="3"/>
  <c r="AS182" i="3"/>
  <c r="AR182" i="3"/>
  <c r="AQ182" i="3"/>
  <c r="AP182" i="3"/>
  <c r="AO182" i="3"/>
  <c r="AN182" i="3"/>
  <c r="AM182" i="3"/>
  <c r="AL182" i="3"/>
  <c r="AC166" i="3"/>
  <c r="H166" i="3"/>
  <c r="AC150" i="3"/>
  <c r="H150" i="3"/>
  <c r="H126" i="3"/>
  <c r="AC126" i="3"/>
  <c r="BM110" i="3"/>
  <c r="BL110" i="3"/>
  <c r="BK110" i="3"/>
  <c r="BJ110" i="3"/>
  <c r="BI110" i="3"/>
  <c r="BH110" i="3"/>
  <c r="BG110" i="3"/>
  <c r="BF110" i="3"/>
  <c r="BE110" i="3"/>
  <c r="BI157" i="3"/>
  <c r="BH157" i="3"/>
  <c r="BG157" i="3"/>
  <c r="BF157" i="3"/>
  <c r="BE157" i="3"/>
  <c r="BM157" i="3"/>
  <c r="BL157" i="3"/>
  <c r="BJ157" i="3"/>
  <c r="BK157" i="3"/>
  <c r="AC125" i="3"/>
  <c r="H125" i="3"/>
  <c r="AQ69" i="3"/>
  <c r="AP69" i="3"/>
  <c r="AO69" i="3"/>
  <c r="AN69" i="3"/>
  <c r="AM69" i="3"/>
  <c r="AL69" i="3"/>
  <c r="AT69" i="3"/>
  <c r="AS69" i="3"/>
  <c r="AR69" i="3"/>
  <c r="BL177" i="3"/>
  <c r="BK177" i="3"/>
  <c r="BJ177" i="3"/>
  <c r="BI177" i="3"/>
  <c r="BH177" i="3"/>
  <c r="BG177" i="3"/>
  <c r="BF177" i="3"/>
  <c r="BE177" i="3"/>
  <c r="BM177" i="3"/>
  <c r="AT113" i="3"/>
  <c r="AS113" i="3"/>
  <c r="AR113" i="3"/>
  <c r="AQ113" i="3"/>
  <c r="AP113" i="3"/>
  <c r="AO113" i="3"/>
  <c r="AN113" i="3"/>
  <c r="AM113" i="3"/>
  <c r="AL113" i="3"/>
  <c r="AC133" i="3"/>
  <c r="H133" i="3"/>
  <c r="H85" i="3"/>
  <c r="AC85" i="3"/>
  <c r="AC185" i="3"/>
  <c r="H185" i="3"/>
  <c r="H121" i="3"/>
  <c r="AC121" i="3"/>
  <c r="AT875" i="3"/>
  <c r="AS875" i="3"/>
  <c r="AR875" i="3"/>
  <c r="AQ875" i="3"/>
  <c r="AP875" i="3"/>
  <c r="AO875" i="3"/>
  <c r="AN875" i="3"/>
  <c r="AM875" i="3"/>
  <c r="AL875" i="3"/>
  <c r="BM195" i="3"/>
  <c r="BL195" i="3"/>
  <c r="BK195" i="3"/>
  <c r="BJ195" i="3"/>
  <c r="BI195" i="3"/>
  <c r="BH195" i="3"/>
  <c r="BG195" i="3"/>
  <c r="BF195" i="3"/>
  <c r="BE195" i="3"/>
  <c r="AC163" i="3"/>
  <c r="H163" i="3"/>
  <c r="AC131" i="3"/>
  <c r="H131" i="3"/>
  <c r="AT884" i="3"/>
  <c r="AS884" i="3"/>
  <c r="AR884" i="3"/>
  <c r="AQ884" i="3"/>
  <c r="AP884" i="3"/>
  <c r="AO884" i="3"/>
  <c r="AN884" i="3"/>
  <c r="AM884" i="3"/>
  <c r="AL884" i="3"/>
  <c r="H22" i="3"/>
  <c r="AC22" i="3"/>
  <c r="BM70" i="3"/>
  <c r="BL70" i="3"/>
  <c r="BJ70" i="3"/>
  <c r="BI70" i="3"/>
  <c r="BH70" i="3"/>
  <c r="BG70" i="3"/>
  <c r="BF70" i="3"/>
  <c r="BE70" i="3"/>
  <c r="BK70" i="3"/>
  <c r="AC161" i="3"/>
  <c r="H161" i="3"/>
  <c r="AT77" i="3"/>
  <c r="AS77" i="3"/>
  <c r="AR77" i="3"/>
  <c r="AQ77" i="3"/>
  <c r="AP77" i="3"/>
  <c r="AO77" i="3"/>
  <c r="AN77" i="3"/>
  <c r="AM77" i="3"/>
  <c r="AL77" i="3"/>
  <c r="AT892" i="3"/>
  <c r="AS892" i="3"/>
  <c r="AR892" i="3"/>
  <c r="AQ892" i="3"/>
  <c r="AP892" i="3"/>
  <c r="AO892" i="3"/>
  <c r="AN892" i="3"/>
  <c r="AM892" i="3"/>
  <c r="AL892" i="3"/>
  <c r="AT890" i="3"/>
  <c r="AS890" i="3"/>
  <c r="AR890" i="3"/>
  <c r="AQ890" i="3"/>
  <c r="AP890" i="3"/>
  <c r="AO890" i="3"/>
  <c r="AN890" i="3"/>
  <c r="AM890" i="3"/>
  <c r="AL890" i="3"/>
  <c r="BJ171" i="3"/>
  <c r="BL171" i="3"/>
  <c r="BK171" i="3"/>
  <c r="BI171" i="3"/>
  <c r="BH171" i="3"/>
  <c r="BG171" i="3"/>
  <c r="BF171" i="3"/>
  <c r="BE171" i="3"/>
  <c r="BM171" i="3"/>
  <c r="BM107" i="3"/>
  <c r="BL107" i="3"/>
  <c r="BK107" i="3"/>
  <c r="BJ107" i="3"/>
  <c r="BI107" i="3"/>
  <c r="BH107" i="3"/>
  <c r="BG107" i="3"/>
  <c r="BF107" i="3"/>
  <c r="BE107" i="3"/>
  <c r="BM541" i="3"/>
  <c r="BL541" i="3"/>
  <c r="BK541" i="3"/>
  <c r="BJ541" i="3"/>
  <c r="BI541" i="3"/>
  <c r="BH541" i="3"/>
  <c r="BG541" i="3"/>
  <c r="BF541" i="3"/>
  <c r="BE541" i="3"/>
  <c r="I583" i="3"/>
  <c r="AC583" i="3"/>
  <c r="I591" i="3"/>
  <c r="AC591" i="3"/>
  <c r="I599" i="3"/>
  <c r="AC599" i="3"/>
  <c r="I607" i="3"/>
  <c r="AC607" i="3"/>
  <c r="I615" i="3"/>
  <c r="AC615" i="3"/>
  <c r="I623" i="3"/>
  <c r="AC623" i="3"/>
  <c r="I631" i="3"/>
  <c r="AC631" i="3"/>
  <c r="K821" i="3"/>
  <c r="AC821" i="3"/>
  <c r="BA237" i="3"/>
  <c r="BA739" i="3"/>
  <c r="BA255" i="3"/>
  <c r="BA554" i="3"/>
  <c r="BA366" i="3"/>
  <c r="BA289" i="3"/>
  <c r="BA750" i="3"/>
  <c r="BA647" i="3"/>
  <c r="BA850" i="3"/>
  <c r="BA91" i="3"/>
  <c r="BA539" i="3"/>
  <c r="BA743" i="3"/>
  <c r="BA147" i="3"/>
  <c r="BA163" i="3"/>
  <c r="BL895" i="3"/>
  <c r="BK895" i="3"/>
  <c r="BJ895" i="3"/>
  <c r="BI895" i="3"/>
  <c r="BH895" i="3"/>
  <c r="BG895" i="3"/>
  <c r="BF895" i="3"/>
  <c r="BE895" i="3"/>
  <c r="BM895" i="3"/>
  <c r="AC384" i="3"/>
  <c r="I384" i="3"/>
  <c r="I545" i="3"/>
  <c r="AC545" i="3"/>
  <c r="I401" i="3"/>
  <c r="AC401" i="3"/>
  <c r="AC198" i="3"/>
  <c r="H198" i="3"/>
  <c r="AC230" i="3"/>
  <c r="H230" i="3"/>
  <c r="H201" i="3"/>
  <c r="AC201" i="3"/>
  <c r="H233" i="3"/>
  <c r="AC233" i="3"/>
  <c r="AC395" i="3"/>
  <c r="I395" i="3"/>
  <c r="I646" i="3"/>
  <c r="AC646" i="3"/>
  <c r="AC865" i="3"/>
  <c r="K865" i="3"/>
  <c r="I747" i="3"/>
  <c r="AC747" i="3"/>
  <c r="BM137" i="3"/>
  <c r="BL137" i="3"/>
  <c r="BK137" i="3"/>
  <c r="BJ137" i="3"/>
  <c r="BI137" i="3"/>
  <c r="BH137" i="3"/>
  <c r="BG137" i="3"/>
  <c r="BF137" i="3"/>
  <c r="BE137" i="3"/>
  <c r="BM879" i="3"/>
  <c r="BL879" i="3"/>
  <c r="BK879" i="3"/>
  <c r="BJ879" i="3"/>
  <c r="BI879" i="3"/>
  <c r="BH879" i="3"/>
  <c r="BG879" i="3"/>
  <c r="BF879" i="3"/>
  <c r="BE879" i="3"/>
  <c r="K882" i="3"/>
  <c r="AC882" i="3"/>
  <c r="AT142" i="3"/>
  <c r="AS142" i="3"/>
  <c r="AR142" i="3"/>
  <c r="AQ142" i="3"/>
  <c r="AP142" i="3"/>
  <c r="AO142" i="3"/>
  <c r="AN142" i="3"/>
  <c r="AM142" i="3"/>
  <c r="AL142" i="3"/>
  <c r="BM118" i="3"/>
  <c r="BL118" i="3"/>
  <c r="BK118" i="3"/>
  <c r="BJ118" i="3"/>
  <c r="BI118" i="3"/>
  <c r="BH118" i="3"/>
  <c r="BG118" i="3"/>
  <c r="BF118" i="3"/>
  <c r="BE118" i="3"/>
  <c r="BM102" i="3"/>
  <c r="BL102" i="3"/>
  <c r="BK102" i="3"/>
  <c r="BJ102" i="3"/>
  <c r="BI102" i="3"/>
  <c r="BH102" i="3"/>
  <c r="BG102" i="3"/>
  <c r="BF102" i="3"/>
  <c r="BE102" i="3"/>
  <c r="AC189" i="3"/>
  <c r="H189" i="3"/>
  <c r="BM125" i="3"/>
  <c r="BL125" i="3"/>
  <c r="BK125" i="3"/>
  <c r="BJ125" i="3"/>
  <c r="BI125" i="3"/>
  <c r="BH125" i="3"/>
  <c r="BG125" i="3"/>
  <c r="BF125" i="3"/>
  <c r="BE125" i="3"/>
  <c r="BM69" i="3"/>
  <c r="BL69" i="3"/>
  <c r="BK69" i="3"/>
  <c r="BJ69" i="3"/>
  <c r="BI69" i="3"/>
  <c r="BH69" i="3"/>
  <c r="BG69" i="3"/>
  <c r="BF69" i="3"/>
  <c r="BE69" i="3"/>
  <c r="BM145" i="3"/>
  <c r="BL145" i="3"/>
  <c r="BK145" i="3"/>
  <c r="BJ145" i="3"/>
  <c r="BI145" i="3"/>
  <c r="BH145" i="3"/>
  <c r="BG145" i="3"/>
  <c r="BF145" i="3"/>
  <c r="BE145" i="3"/>
  <c r="AS45" i="3"/>
  <c r="AR45" i="3"/>
  <c r="AQ45" i="3"/>
  <c r="AP45" i="3"/>
  <c r="AO45" i="3"/>
  <c r="AN45" i="3"/>
  <c r="AM45" i="3"/>
  <c r="AL45" i="3"/>
  <c r="AT45" i="3"/>
  <c r="H165" i="3"/>
  <c r="AC165" i="3"/>
  <c r="BM85" i="3"/>
  <c r="BL85" i="3"/>
  <c r="BK85" i="3"/>
  <c r="BJ85" i="3"/>
  <c r="BI85" i="3"/>
  <c r="BH85" i="3"/>
  <c r="BG85" i="3"/>
  <c r="BF85" i="3"/>
  <c r="BE85" i="3"/>
  <c r="BM185" i="3"/>
  <c r="BL185" i="3"/>
  <c r="BK185" i="3"/>
  <c r="BJ185" i="3"/>
  <c r="BI185" i="3"/>
  <c r="BH185" i="3"/>
  <c r="BG185" i="3"/>
  <c r="BF185" i="3"/>
  <c r="BE185" i="3"/>
  <c r="BM121" i="3"/>
  <c r="BL121" i="3"/>
  <c r="BK121" i="3"/>
  <c r="BJ121" i="3"/>
  <c r="BI121" i="3"/>
  <c r="BH121" i="3"/>
  <c r="BG121" i="3"/>
  <c r="BF121" i="3"/>
  <c r="BE121" i="3"/>
  <c r="AC875" i="3"/>
  <c r="K875" i="3"/>
  <c r="AT195" i="3"/>
  <c r="AS195" i="3"/>
  <c r="AR195" i="3"/>
  <c r="AQ195" i="3"/>
  <c r="AP195" i="3"/>
  <c r="AO195" i="3"/>
  <c r="AN195" i="3"/>
  <c r="AM195" i="3"/>
  <c r="AL195" i="3"/>
  <c r="AS163" i="3"/>
  <c r="AR163" i="3"/>
  <c r="AQ163" i="3"/>
  <c r="AP163" i="3"/>
  <c r="AO163" i="3"/>
  <c r="AN163" i="3"/>
  <c r="AM163" i="3"/>
  <c r="AL163" i="3"/>
  <c r="AT163" i="3"/>
  <c r="H37" i="3"/>
  <c r="AC37" i="3"/>
  <c r="BM884" i="3"/>
  <c r="BL884" i="3"/>
  <c r="BK884" i="3"/>
  <c r="BJ884" i="3"/>
  <c r="BI884" i="3"/>
  <c r="BH884" i="3"/>
  <c r="BG884" i="3"/>
  <c r="BF884" i="3"/>
  <c r="BE884" i="3"/>
  <c r="AC30" i="3"/>
  <c r="H30" i="3"/>
  <c r="H46" i="3"/>
  <c r="AC46" i="3"/>
  <c r="AC70" i="3"/>
  <c r="H70" i="3"/>
  <c r="AC86" i="3"/>
  <c r="H86" i="3"/>
  <c r="AC96" i="3"/>
  <c r="H96" i="3"/>
  <c r="AC129" i="3"/>
  <c r="H129" i="3"/>
  <c r="AC139" i="3"/>
  <c r="H139" i="3"/>
  <c r="BM894" i="3"/>
  <c r="BL894" i="3"/>
  <c r="BK894" i="3"/>
  <c r="BJ894" i="3"/>
  <c r="BI894" i="3"/>
  <c r="BH894" i="3"/>
  <c r="BG894" i="3"/>
  <c r="BF894" i="3"/>
  <c r="BE894" i="3"/>
  <c r="I541" i="3"/>
  <c r="AC541" i="3"/>
  <c r="AT579" i="3"/>
  <c r="AR579" i="3"/>
  <c r="AQ579" i="3"/>
  <c r="AP579" i="3"/>
  <c r="AO579" i="3"/>
  <c r="AN579" i="3"/>
  <c r="AM579" i="3"/>
  <c r="AL579" i="3"/>
  <c r="AS579" i="3"/>
  <c r="BM587" i="3"/>
  <c r="BL587" i="3"/>
  <c r="BK587" i="3"/>
  <c r="BJ587" i="3"/>
  <c r="BI587" i="3"/>
  <c r="BH587" i="3"/>
  <c r="BG587" i="3"/>
  <c r="BF587" i="3"/>
  <c r="BE587" i="3"/>
  <c r="BL595" i="3"/>
  <c r="BK595" i="3"/>
  <c r="BJ595" i="3"/>
  <c r="BI595" i="3"/>
  <c r="BH595" i="3"/>
  <c r="BG595" i="3"/>
  <c r="BF595" i="3"/>
  <c r="BE595" i="3"/>
  <c r="BM595" i="3"/>
  <c r="AT611" i="3"/>
  <c r="AS611" i="3"/>
  <c r="AR611" i="3"/>
  <c r="AQ611" i="3"/>
  <c r="AP611" i="3"/>
  <c r="AO611" i="3"/>
  <c r="AN611" i="3"/>
  <c r="AM611" i="3"/>
  <c r="AL611" i="3"/>
  <c r="AT627" i="3"/>
  <c r="AS627" i="3"/>
  <c r="AR627" i="3"/>
  <c r="AQ627" i="3"/>
  <c r="AP627" i="3"/>
  <c r="AO627" i="3"/>
  <c r="AN627" i="3"/>
  <c r="AM627" i="3"/>
  <c r="AL627" i="3"/>
  <c r="BM635" i="3"/>
  <c r="BL635" i="3"/>
  <c r="BK635" i="3"/>
  <c r="BJ635" i="3"/>
  <c r="BI635" i="3"/>
  <c r="BH635" i="3"/>
  <c r="BG635" i="3"/>
  <c r="BF635" i="3"/>
  <c r="BE635" i="3"/>
  <c r="BA717" i="3"/>
  <c r="AC896" i="3"/>
  <c r="K896" i="3"/>
  <c r="AC240" i="3"/>
  <c r="H240" i="3"/>
  <c r="AC430" i="3"/>
  <c r="I430" i="3"/>
  <c r="H235" i="3"/>
  <c r="AC235" i="3"/>
  <c r="J400" i="3"/>
  <c r="AC400" i="3"/>
  <c r="H197" i="3"/>
  <c r="AC197" i="3"/>
  <c r="H241" i="3"/>
  <c r="AC241" i="3"/>
  <c r="AC204" i="3"/>
  <c r="H204" i="3"/>
  <c r="AC236" i="3"/>
  <c r="H236" i="3"/>
  <c r="I443" i="3"/>
  <c r="AC443" i="3"/>
  <c r="AC647" i="3"/>
  <c r="I647" i="3"/>
  <c r="I667" i="3"/>
  <c r="AC667" i="3"/>
  <c r="H215" i="3"/>
  <c r="AC215" i="3"/>
  <c r="AC847" i="3"/>
  <c r="I847" i="3"/>
  <c r="H199" i="3"/>
  <c r="AC199" i="3"/>
  <c r="I779" i="3"/>
  <c r="AC779" i="3"/>
  <c r="I660" i="3"/>
  <c r="AC660" i="3"/>
  <c r="BM882" i="3"/>
  <c r="BL882" i="3"/>
  <c r="BK882" i="3"/>
  <c r="BJ882" i="3"/>
  <c r="BI882" i="3"/>
  <c r="BH882" i="3"/>
  <c r="BG882" i="3"/>
  <c r="BF882" i="3"/>
  <c r="BE882" i="3"/>
  <c r="BM174" i="3"/>
  <c r="BL174" i="3"/>
  <c r="BK174" i="3"/>
  <c r="BJ174" i="3"/>
  <c r="BI174" i="3"/>
  <c r="BH174" i="3"/>
  <c r="BG174" i="3"/>
  <c r="BF174" i="3"/>
  <c r="BE174" i="3"/>
  <c r="BM158" i="3"/>
  <c r="BL158" i="3"/>
  <c r="BK158" i="3"/>
  <c r="BJ158" i="3"/>
  <c r="BI158" i="3"/>
  <c r="BH158" i="3"/>
  <c r="BG158" i="3"/>
  <c r="BF158" i="3"/>
  <c r="BE158" i="3"/>
  <c r="AS102" i="3"/>
  <c r="AR102" i="3"/>
  <c r="AQ102" i="3"/>
  <c r="AP102" i="3"/>
  <c r="AO102" i="3"/>
  <c r="AN102" i="3"/>
  <c r="AM102" i="3"/>
  <c r="AL102" i="3"/>
  <c r="AT102" i="3"/>
  <c r="BM189" i="3"/>
  <c r="BK189" i="3"/>
  <c r="BL189" i="3"/>
  <c r="BJ189" i="3"/>
  <c r="BI189" i="3"/>
  <c r="BH189" i="3"/>
  <c r="BG189" i="3"/>
  <c r="BF189" i="3"/>
  <c r="BE189" i="3"/>
  <c r="AC157" i="3"/>
  <c r="H157" i="3"/>
  <c r="AS125" i="3"/>
  <c r="AR125" i="3"/>
  <c r="AQ125" i="3"/>
  <c r="AP125" i="3"/>
  <c r="AO125" i="3"/>
  <c r="AN125" i="3"/>
  <c r="AM125" i="3"/>
  <c r="AL125" i="3"/>
  <c r="AT125" i="3"/>
  <c r="AR145" i="3"/>
  <c r="AQ145" i="3"/>
  <c r="AP145" i="3"/>
  <c r="AO145" i="3"/>
  <c r="AN145" i="3"/>
  <c r="AM145" i="3"/>
  <c r="AL145" i="3"/>
  <c r="AS145" i="3"/>
  <c r="AT145" i="3"/>
  <c r="AT165" i="3"/>
  <c r="AS165" i="3"/>
  <c r="AR165" i="3"/>
  <c r="AQ165" i="3"/>
  <c r="AP165" i="3"/>
  <c r="AO165" i="3"/>
  <c r="AN165" i="3"/>
  <c r="AM165" i="3"/>
  <c r="AL165" i="3"/>
  <c r="BM123" i="3"/>
  <c r="BL123" i="3"/>
  <c r="BK123" i="3"/>
  <c r="BJ123" i="3"/>
  <c r="BI123" i="3"/>
  <c r="BH123" i="3"/>
  <c r="BG123" i="3"/>
  <c r="BF123" i="3"/>
  <c r="BE123" i="3"/>
  <c r="AT85" i="3"/>
  <c r="AS85" i="3"/>
  <c r="AR85" i="3"/>
  <c r="AQ85" i="3"/>
  <c r="AP85" i="3"/>
  <c r="AO85" i="3"/>
  <c r="AN85" i="3"/>
  <c r="AM85" i="3"/>
  <c r="AL85" i="3"/>
  <c r="AT153" i="3"/>
  <c r="AR153" i="3"/>
  <c r="AQ153" i="3"/>
  <c r="AP153" i="3"/>
  <c r="AO153" i="3"/>
  <c r="AN153" i="3"/>
  <c r="AM153" i="3"/>
  <c r="AL153" i="3"/>
  <c r="AS153" i="3"/>
  <c r="AT61" i="3"/>
  <c r="AS61" i="3"/>
  <c r="AR61" i="3"/>
  <c r="AQ61" i="3"/>
  <c r="AP61" i="3"/>
  <c r="AO61" i="3"/>
  <c r="AN61" i="3"/>
  <c r="AM61" i="3"/>
  <c r="AL61" i="3"/>
  <c r="BM141" i="3"/>
  <c r="BL141" i="3"/>
  <c r="BK141" i="3"/>
  <c r="BJ141" i="3"/>
  <c r="BI141" i="3"/>
  <c r="BH141" i="3"/>
  <c r="BG141" i="3"/>
  <c r="BF141" i="3"/>
  <c r="BE141" i="3"/>
  <c r="H109" i="3"/>
  <c r="AC109" i="3"/>
  <c r="AT37" i="3"/>
  <c r="AS37" i="3"/>
  <c r="AR37" i="3"/>
  <c r="AQ37" i="3"/>
  <c r="AP37" i="3"/>
  <c r="AO37" i="3"/>
  <c r="AN37" i="3"/>
  <c r="AM37" i="3"/>
  <c r="AL37" i="3"/>
  <c r="AS868" i="3"/>
  <c r="AR868" i="3"/>
  <c r="AQ868" i="3"/>
  <c r="AP868" i="3"/>
  <c r="AO868" i="3"/>
  <c r="AN868" i="3"/>
  <c r="AM868" i="3"/>
  <c r="AL868" i="3"/>
  <c r="AT868" i="3"/>
  <c r="AT30" i="3"/>
  <c r="AS30" i="3"/>
  <c r="AR30" i="3"/>
  <c r="AQ30" i="3"/>
  <c r="AP30" i="3"/>
  <c r="AO30" i="3"/>
  <c r="AN30" i="3"/>
  <c r="AM30" i="3"/>
  <c r="AL30" i="3"/>
  <c r="BM46" i="3"/>
  <c r="BL46" i="3"/>
  <c r="BK46" i="3"/>
  <c r="BJ46" i="3"/>
  <c r="BI46" i="3"/>
  <c r="BH46" i="3"/>
  <c r="BG46" i="3"/>
  <c r="BF46" i="3"/>
  <c r="BE46" i="3"/>
  <c r="AT70" i="3"/>
  <c r="AS70" i="3"/>
  <c r="AR70" i="3"/>
  <c r="AQ70" i="3"/>
  <c r="AP70" i="3"/>
  <c r="AO70" i="3"/>
  <c r="AN70" i="3"/>
  <c r="AM70" i="3"/>
  <c r="AL70" i="3"/>
  <c r="AC880" i="3"/>
  <c r="K880" i="3"/>
  <c r="AC193" i="3"/>
  <c r="H193" i="3"/>
  <c r="BM129" i="3"/>
  <c r="BL129" i="3"/>
  <c r="BK129" i="3"/>
  <c r="BJ129" i="3"/>
  <c r="BI129" i="3"/>
  <c r="BH129" i="3"/>
  <c r="BG129" i="3"/>
  <c r="BF129" i="3"/>
  <c r="BE129" i="3"/>
  <c r="H77" i="3"/>
  <c r="AC77" i="3"/>
  <c r="AC892" i="3"/>
  <c r="K892" i="3"/>
  <c r="J890" i="3"/>
  <c r="AC890" i="3"/>
  <c r="AC171" i="3"/>
  <c r="H171" i="3"/>
  <c r="BM139" i="3"/>
  <c r="BL139" i="3"/>
  <c r="BK139" i="3"/>
  <c r="BJ139" i="3"/>
  <c r="BI139" i="3"/>
  <c r="BH139" i="3"/>
  <c r="BG139" i="3"/>
  <c r="BF139" i="3"/>
  <c r="BE139" i="3"/>
  <c r="AC107" i="3"/>
  <c r="H107" i="3"/>
  <c r="AC894" i="3"/>
  <c r="K894" i="3"/>
  <c r="BM579" i="3"/>
  <c r="BL579" i="3"/>
  <c r="BK579" i="3"/>
  <c r="BJ579" i="3"/>
  <c r="BI579" i="3"/>
  <c r="BH579" i="3"/>
  <c r="BG579" i="3"/>
  <c r="BF579" i="3"/>
  <c r="BE579" i="3"/>
  <c r="AT595" i="3"/>
  <c r="AS595" i="3"/>
  <c r="AR595" i="3"/>
  <c r="AQ595" i="3"/>
  <c r="AP595" i="3"/>
  <c r="AO595" i="3"/>
  <c r="AN595" i="3"/>
  <c r="AM595" i="3"/>
  <c r="AL595" i="3"/>
  <c r="AT603" i="3"/>
  <c r="AS603" i="3"/>
  <c r="AR603" i="3"/>
  <c r="AQ603" i="3"/>
  <c r="AP603" i="3"/>
  <c r="AO603" i="3"/>
  <c r="AN603" i="3"/>
  <c r="AM603" i="3"/>
  <c r="AL603" i="3"/>
  <c r="BM619" i="3"/>
  <c r="BL619" i="3"/>
  <c r="BK619" i="3"/>
  <c r="BJ619" i="3"/>
  <c r="BI619" i="3"/>
  <c r="BH619" i="3"/>
  <c r="BG619" i="3"/>
  <c r="BF619" i="3"/>
  <c r="BE619" i="3"/>
  <c r="AT635" i="3"/>
  <c r="AS635" i="3"/>
  <c r="AR635" i="3"/>
  <c r="AQ635" i="3"/>
  <c r="AP635" i="3"/>
  <c r="AO635" i="3"/>
  <c r="AN635" i="3"/>
  <c r="AM635" i="3"/>
  <c r="AL635" i="3"/>
  <c r="BA687" i="3"/>
  <c r="BA183" i="3"/>
  <c r="BA92" i="3"/>
  <c r="BA66" i="3"/>
  <c r="BA326" i="3"/>
  <c r="I372" i="3"/>
  <c r="AC372" i="3"/>
  <c r="H211" i="3"/>
  <c r="AC211" i="3"/>
  <c r="I676" i="3"/>
  <c r="AC676" i="3"/>
  <c r="I787" i="3"/>
  <c r="AC787" i="3"/>
  <c r="I811" i="3"/>
  <c r="AC811" i="3"/>
  <c r="I795" i="3"/>
  <c r="AC795" i="3"/>
  <c r="AC783" i="3"/>
  <c r="I783" i="3"/>
  <c r="AC137" i="3"/>
  <c r="H137" i="3"/>
  <c r="AT29" i="3"/>
  <c r="AS29" i="3"/>
  <c r="AR29" i="3"/>
  <c r="AQ29" i="3"/>
  <c r="AP29" i="3"/>
  <c r="AO29" i="3"/>
  <c r="AN29" i="3"/>
  <c r="AM29" i="3"/>
  <c r="AL29" i="3"/>
  <c r="AC190" i="3"/>
  <c r="H190" i="3"/>
  <c r="AC174" i="3"/>
  <c r="H174" i="3"/>
  <c r="H158" i="3"/>
  <c r="AC158" i="3"/>
  <c r="AC134" i="3"/>
  <c r="H134" i="3"/>
  <c r="AT118" i="3"/>
  <c r="AS118" i="3"/>
  <c r="AR118" i="3"/>
  <c r="AQ118" i="3"/>
  <c r="AP118" i="3"/>
  <c r="AO118" i="3"/>
  <c r="AN118" i="3"/>
  <c r="AM118" i="3"/>
  <c r="AL118" i="3"/>
  <c r="AT189" i="3"/>
  <c r="AS189" i="3"/>
  <c r="AR189" i="3"/>
  <c r="AQ189" i="3"/>
  <c r="AP189" i="3"/>
  <c r="AO189" i="3"/>
  <c r="AN189" i="3"/>
  <c r="AM189" i="3"/>
  <c r="AL189" i="3"/>
  <c r="AS157" i="3"/>
  <c r="AR157" i="3"/>
  <c r="AQ157" i="3"/>
  <c r="AP157" i="3"/>
  <c r="AO157" i="3"/>
  <c r="AN157" i="3"/>
  <c r="AM157" i="3"/>
  <c r="AL157" i="3"/>
  <c r="AT157" i="3"/>
  <c r="AT115" i="3"/>
  <c r="AS115" i="3"/>
  <c r="AR115" i="3"/>
  <c r="AQ115" i="3"/>
  <c r="AP115" i="3"/>
  <c r="AO115" i="3"/>
  <c r="AN115" i="3"/>
  <c r="AM115" i="3"/>
  <c r="AL115" i="3"/>
  <c r="H45" i="3"/>
  <c r="AC45" i="3"/>
  <c r="BM155" i="3"/>
  <c r="BL155" i="3"/>
  <c r="BK155" i="3"/>
  <c r="BJ155" i="3"/>
  <c r="BI155" i="3"/>
  <c r="BH155" i="3"/>
  <c r="BG155" i="3"/>
  <c r="BF155" i="3"/>
  <c r="BE155" i="3"/>
  <c r="AC123" i="3"/>
  <c r="H123" i="3"/>
  <c r="BM21" i="3"/>
  <c r="BL21" i="3"/>
  <c r="BK21" i="3"/>
  <c r="BJ21" i="3"/>
  <c r="BI21" i="3"/>
  <c r="BH21" i="3"/>
  <c r="BG21" i="3"/>
  <c r="BF21" i="3"/>
  <c r="BE21" i="3"/>
  <c r="H195" i="3"/>
  <c r="AC195" i="3"/>
  <c r="AT141" i="3"/>
  <c r="AR141" i="3"/>
  <c r="AQ141" i="3"/>
  <c r="AP141" i="3"/>
  <c r="AO141" i="3"/>
  <c r="AN141" i="3"/>
  <c r="AM141" i="3"/>
  <c r="AL141" i="3"/>
  <c r="AS141" i="3"/>
  <c r="AT109" i="3"/>
  <c r="AS109" i="3"/>
  <c r="AR109" i="3"/>
  <c r="AQ109" i="3"/>
  <c r="AP109" i="3"/>
  <c r="AO109" i="3"/>
  <c r="AN109" i="3"/>
  <c r="AM109" i="3"/>
  <c r="AL109" i="3"/>
  <c r="BM868" i="3"/>
  <c r="BL868" i="3"/>
  <c r="BK868" i="3"/>
  <c r="BJ868" i="3"/>
  <c r="BI868" i="3"/>
  <c r="BH868" i="3"/>
  <c r="BG868" i="3"/>
  <c r="BF868" i="3"/>
  <c r="BE868" i="3"/>
  <c r="BM30" i="3"/>
  <c r="BL30" i="3"/>
  <c r="BK30" i="3"/>
  <c r="BJ30" i="3"/>
  <c r="BI30" i="3"/>
  <c r="BH30" i="3"/>
  <c r="BG30" i="3"/>
  <c r="BF30" i="3"/>
  <c r="BE30" i="3"/>
  <c r="AR78" i="3"/>
  <c r="AQ78" i="3"/>
  <c r="AP78" i="3"/>
  <c r="AO78" i="3"/>
  <c r="AN78" i="3"/>
  <c r="AM78" i="3"/>
  <c r="AL78" i="3"/>
  <c r="AT78" i="3"/>
  <c r="AS78" i="3"/>
  <c r="AT880" i="3"/>
  <c r="AS880" i="3"/>
  <c r="AR880" i="3"/>
  <c r="AQ880" i="3"/>
  <c r="AP880" i="3"/>
  <c r="AO880" i="3"/>
  <c r="AN880" i="3"/>
  <c r="AM880" i="3"/>
  <c r="AL880" i="3"/>
  <c r="AR193" i="3"/>
  <c r="AT193" i="3"/>
  <c r="AS193" i="3"/>
  <c r="AQ193" i="3"/>
  <c r="AP193" i="3"/>
  <c r="AO193" i="3"/>
  <c r="AN193" i="3"/>
  <c r="AM193" i="3"/>
  <c r="AL193" i="3"/>
  <c r="AT129" i="3"/>
  <c r="AS129" i="3"/>
  <c r="AR129" i="3"/>
  <c r="AQ129" i="3"/>
  <c r="AP129" i="3"/>
  <c r="AO129" i="3"/>
  <c r="AN129" i="3"/>
  <c r="AM129" i="3"/>
  <c r="AL129" i="3"/>
  <c r="BM77" i="3"/>
  <c r="BL77" i="3"/>
  <c r="BK77" i="3"/>
  <c r="BJ77" i="3"/>
  <c r="BI77" i="3"/>
  <c r="BH77" i="3"/>
  <c r="BG77" i="3"/>
  <c r="BF77" i="3"/>
  <c r="BE77" i="3"/>
  <c r="BM892" i="3"/>
  <c r="BL892" i="3"/>
  <c r="BK892" i="3"/>
  <c r="BJ892" i="3"/>
  <c r="BI892" i="3"/>
  <c r="BH892" i="3"/>
  <c r="BG892" i="3"/>
  <c r="BF892" i="3"/>
  <c r="BE892" i="3"/>
  <c r="BM890" i="3"/>
  <c r="BL890" i="3"/>
  <c r="BK890" i="3"/>
  <c r="BJ890" i="3"/>
  <c r="BI890" i="3"/>
  <c r="BH890" i="3"/>
  <c r="BG890" i="3"/>
  <c r="BF890" i="3"/>
  <c r="BE890" i="3"/>
  <c r="AS149" i="3"/>
  <c r="AR149" i="3"/>
  <c r="AQ149" i="3"/>
  <c r="AP149" i="3"/>
  <c r="AO149" i="3"/>
  <c r="AN149" i="3"/>
  <c r="AM149" i="3"/>
  <c r="AL149" i="3"/>
  <c r="AT149" i="3"/>
  <c r="AR228" i="3"/>
  <c r="AQ228" i="3"/>
  <c r="AP228" i="3"/>
  <c r="AO228" i="3"/>
  <c r="AN228" i="3"/>
  <c r="AM228" i="3"/>
  <c r="AL228" i="3"/>
  <c r="AT228" i="3"/>
  <c r="AS228" i="3"/>
  <c r="AR544" i="3"/>
  <c r="AQ544" i="3"/>
  <c r="AP544" i="3"/>
  <c r="AO544" i="3"/>
  <c r="AN544" i="3"/>
  <c r="AM544" i="3"/>
  <c r="AL544" i="3"/>
  <c r="AT544" i="3"/>
  <c r="AS544" i="3"/>
  <c r="AT587" i="3"/>
  <c r="AS587" i="3"/>
  <c r="AR587" i="3"/>
  <c r="AQ587" i="3"/>
  <c r="AP587" i="3"/>
  <c r="AO587" i="3"/>
  <c r="AN587" i="3"/>
  <c r="AM587" i="3"/>
  <c r="AL587" i="3"/>
  <c r="BM603" i="3"/>
  <c r="BL603" i="3"/>
  <c r="BK603" i="3"/>
  <c r="BJ603" i="3"/>
  <c r="BI603" i="3"/>
  <c r="BH603" i="3"/>
  <c r="BG603" i="3"/>
  <c r="BF603" i="3"/>
  <c r="BE603" i="3"/>
  <c r="BM611" i="3"/>
  <c r="BL611" i="3"/>
  <c r="BK611" i="3"/>
  <c r="BJ611" i="3"/>
  <c r="BI611" i="3"/>
  <c r="BH611" i="3"/>
  <c r="BG611" i="3"/>
  <c r="BF611" i="3"/>
  <c r="BE611" i="3"/>
  <c r="AS619" i="3"/>
  <c r="AR619" i="3"/>
  <c r="AQ619" i="3"/>
  <c r="AP619" i="3"/>
  <c r="AO619" i="3"/>
  <c r="AN619" i="3"/>
  <c r="AM619" i="3"/>
  <c r="AL619" i="3"/>
  <c r="AT619" i="3"/>
  <c r="BM627" i="3"/>
  <c r="BL627" i="3"/>
  <c r="BK627" i="3"/>
  <c r="BJ627" i="3"/>
  <c r="BI627" i="3"/>
  <c r="BH627" i="3"/>
  <c r="BG627" i="3"/>
  <c r="BF627" i="3"/>
  <c r="BE627" i="3"/>
  <c r="AC419" i="3"/>
  <c r="I419" i="3"/>
  <c r="J402" i="3"/>
  <c r="AC402" i="3"/>
  <c r="I461" i="3"/>
  <c r="AC461" i="3"/>
  <c r="H249" i="3"/>
  <c r="AC249" i="3"/>
  <c r="AC206" i="3"/>
  <c r="H206" i="3"/>
  <c r="I396" i="3"/>
  <c r="AC396" i="3"/>
  <c r="H203" i="3"/>
  <c r="AC203" i="3"/>
  <c r="AC238" i="3"/>
  <c r="H238" i="3"/>
  <c r="H213" i="3"/>
  <c r="AC213" i="3"/>
  <c r="AC432" i="3"/>
  <c r="I432" i="3"/>
  <c r="AC214" i="3"/>
  <c r="H214" i="3"/>
  <c r="AC242" i="3"/>
  <c r="H242" i="3"/>
  <c r="I691" i="3"/>
  <c r="AC691" i="3"/>
  <c r="I553" i="3"/>
  <c r="AC553" i="3"/>
  <c r="AC679" i="3"/>
  <c r="I679" i="3"/>
  <c r="I819" i="3"/>
  <c r="AC819" i="3"/>
  <c r="I418" i="3"/>
  <c r="AC418" i="3"/>
  <c r="AC651" i="3"/>
  <c r="I651" i="3"/>
  <c r="H243" i="3"/>
  <c r="AC243" i="3"/>
  <c r="K827" i="3"/>
  <c r="AC827" i="3"/>
  <c r="AC672" i="3"/>
  <c r="I672" i="3"/>
  <c r="AT169" i="3"/>
  <c r="AS169" i="3"/>
  <c r="AR169" i="3"/>
  <c r="AQ169" i="3"/>
  <c r="AP169" i="3"/>
  <c r="AO169" i="3"/>
  <c r="AN169" i="3"/>
  <c r="AM169" i="3"/>
  <c r="AL169" i="3"/>
  <c r="AS105" i="3"/>
  <c r="AR105" i="3"/>
  <c r="AQ105" i="3"/>
  <c r="AP105" i="3"/>
  <c r="AO105" i="3"/>
  <c r="AN105" i="3"/>
  <c r="AM105" i="3"/>
  <c r="AL105" i="3"/>
  <c r="AT105" i="3"/>
  <c r="BM29" i="3"/>
  <c r="BL29" i="3"/>
  <c r="BK29" i="3"/>
  <c r="BJ29" i="3"/>
  <c r="BI29" i="3"/>
  <c r="BH29" i="3"/>
  <c r="BG29" i="3"/>
  <c r="BF29" i="3"/>
  <c r="BE29" i="3"/>
  <c r="AT158" i="3"/>
  <c r="AS158" i="3"/>
  <c r="AR158" i="3"/>
  <c r="AQ158" i="3"/>
  <c r="AP158" i="3"/>
  <c r="AO158" i="3"/>
  <c r="AN158" i="3"/>
  <c r="AM158" i="3"/>
  <c r="AL158" i="3"/>
  <c r="AT134" i="3"/>
  <c r="AS134" i="3"/>
  <c r="AR134" i="3"/>
  <c r="AQ134" i="3"/>
  <c r="AP134" i="3"/>
  <c r="AO134" i="3"/>
  <c r="AN134" i="3"/>
  <c r="AM134" i="3"/>
  <c r="AL134" i="3"/>
  <c r="H118" i="3"/>
  <c r="AC118" i="3"/>
  <c r="H102" i="3"/>
  <c r="AC102" i="3"/>
  <c r="BL179" i="3"/>
  <c r="BK179" i="3"/>
  <c r="BJ179" i="3"/>
  <c r="BI179" i="3"/>
  <c r="BH179" i="3"/>
  <c r="BG179" i="3"/>
  <c r="BF179" i="3"/>
  <c r="BE179" i="3"/>
  <c r="BM179" i="3"/>
  <c r="H145" i="3"/>
  <c r="AC145" i="3"/>
  <c r="BM101" i="3"/>
  <c r="BL101" i="3"/>
  <c r="BK101" i="3"/>
  <c r="BJ101" i="3"/>
  <c r="BI101" i="3"/>
  <c r="BH101" i="3"/>
  <c r="BG101" i="3"/>
  <c r="BF101" i="3"/>
  <c r="BE101" i="3"/>
  <c r="AC153" i="3"/>
  <c r="H153" i="3"/>
  <c r="H61" i="3"/>
  <c r="AC61" i="3"/>
  <c r="AT92" i="3"/>
  <c r="AS92" i="3"/>
  <c r="AR92" i="3"/>
  <c r="AQ92" i="3"/>
  <c r="AP92" i="3"/>
  <c r="AO92" i="3"/>
  <c r="AN92" i="3"/>
  <c r="AM92" i="3"/>
  <c r="AL92" i="3"/>
  <c r="BM38" i="3"/>
  <c r="BL38" i="3"/>
  <c r="BK38" i="3"/>
  <c r="BJ38" i="3"/>
  <c r="BI38" i="3"/>
  <c r="BH38" i="3"/>
  <c r="BG38" i="3"/>
  <c r="BF38" i="3"/>
  <c r="BE38" i="3"/>
  <c r="AC54" i="3"/>
  <c r="H54" i="3"/>
  <c r="BM880" i="3"/>
  <c r="BL880" i="3"/>
  <c r="BK880" i="3"/>
  <c r="BJ880" i="3"/>
  <c r="BI880" i="3"/>
  <c r="BH880" i="3"/>
  <c r="BG880" i="3"/>
  <c r="BF880" i="3"/>
  <c r="BE880" i="3"/>
  <c r="BL193" i="3"/>
  <c r="BK193" i="3"/>
  <c r="BJ193" i="3"/>
  <c r="BI193" i="3"/>
  <c r="BH193" i="3"/>
  <c r="BG193" i="3"/>
  <c r="BF193" i="3"/>
  <c r="BE193" i="3"/>
  <c r="BM193" i="3"/>
  <c r="BM97" i="3"/>
  <c r="BL97" i="3"/>
  <c r="BK97" i="3"/>
  <c r="BJ97" i="3"/>
  <c r="BI97" i="3"/>
  <c r="BH97" i="3"/>
  <c r="BG97" i="3"/>
  <c r="BF97" i="3"/>
  <c r="BE97" i="3"/>
  <c r="AT872" i="3"/>
  <c r="AS872" i="3"/>
  <c r="AR872" i="3"/>
  <c r="AQ872" i="3"/>
  <c r="AP872" i="3"/>
  <c r="AO872" i="3"/>
  <c r="AN872" i="3"/>
  <c r="AM872" i="3"/>
  <c r="AL872" i="3"/>
  <c r="BM149" i="3"/>
  <c r="BL149" i="3"/>
  <c r="BK149" i="3"/>
  <c r="BJ149" i="3"/>
  <c r="BI149" i="3"/>
  <c r="BH149" i="3"/>
  <c r="BG149" i="3"/>
  <c r="BF149" i="3"/>
  <c r="BE149" i="3"/>
  <c r="H117" i="3"/>
  <c r="AC117" i="3"/>
  <c r="H53" i="3"/>
  <c r="AC53" i="3"/>
  <c r="BM228" i="3"/>
  <c r="BK228" i="3"/>
  <c r="BJ228" i="3"/>
  <c r="BI228" i="3"/>
  <c r="BH228" i="3"/>
  <c r="BG228" i="3"/>
  <c r="BF228" i="3"/>
  <c r="BE228" i="3"/>
  <c r="BL228" i="3"/>
  <c r="I579" i="3"/>
  <c r="AC579" i="3"/>
  <c r="I587" i="3"/>
  <c r="AC587" i="3"/>
  <c r="I595" i="3"/>
  <c r="AC595" i="3"/>
  <c r="I603" i="3"/>
  <c r="AC603" i="3"/>
  <c r="I611" i="3"/>
  <c r="AC611" i="3"/>
  <c r="I619" i="3"/>
  <c r="AC619" i="3"/>
  <c r="I627" i="3"/>
  <c r="AC627" i="3"/>
  <c r="I635" i="3"/>
  <c r="AC635" i="3"/>
  <c r="BA790" i="3"/>
  <c r="BA552" i="3"/>
  <c r="BA54" i="3"/>
  <c r="BA287" i="3"/>
  <c r="BA876" i="3"/>
  <c r="BA367" i="3"/>
  <c r="BA416" i="3"/>
  <c r="BA109" i="3"/>
  <c r="BA427" i="3"/>
  <c r="BA491" i="3"/>
  <c r="BA497" i="3"/>
  <c r="BA227" i="3"/>
  <c r="AF1035" i="2"/>
  <c r="AC1035" i="2"/>
  <c r="K1035" i="2"/>
  <c r="AF1043" i="2"/>
  <c r="K1043" i="2"/>
  <c r="AC1043" i="2"/>
  <c r="AC310" i="2"/>
  <c r="AF466" i="2"/>
  <c r="AC846" i="2"/>
  <c r="AC466" i="2"/>
  <c r="AF1010" i="2"/>
  <c r="K1002" i="2"/>
  <c r="AC983" i="2"/>
  <c r="AF1002" i="2"/>
  <c r="K983" i="2"/>
  <c r="I511" i="2"/>
  <c r="AC481" i="2"/>
  <c r="AF310" i="2"/>
  <c r="I601" i="2"/>
  <c r="AC863" i="2"/>
  <c r="K1044" i="2"/>
  <c r="K1023" i="2"/>
  <c r="I889" i="2"/>
  <c r="AC889" i="2"/>
  <c r="K954" i="2"/>
  <c r="AC1007" i="2"/>
  <c r="K876" i="2"/>
  <c r="K1057" i="2"/>
  <c r="I441" i="2"/>
  <c r="AC260" i="2"/>
  <c r="AC956" i="2"/>
  <c r="K956" i="2"/>
  <c r="AF956" i="2"/>
  <c r="AF705" i="2"/>
  <c r="AC705" i="2"/>
  <c r="I705" i="2"/>
  <c r="AC960" i="2"/>
  <c r="AC661" i="2"/>
  <c r="AF661" i="2"/>
  <c r="I661" i="2"/>
  <c r="AC876" i="2"/>
  <c r="AC249" i="2"/>
  <c r="AF249" i="2"/>
  <c r="I566" i="2"/>
  <c r="AC566" i="2"/>
  <c r="AF566" i="2"/>
  <c r="I695" i="2"/>
  <c r="I713" i="2"/>
  <c r="AF713" i="2"/>
  <c r="AC713" i="2"/>
  <c r="I482" i="2"/>
  <c r="AF482" i="2"/>
  <c r="I777" i="2"/>
  <c r="AC777" i="2"/>
  <c r="AF777" i="2"/>
  <c r="I742" i="2"/>
  <c r="AC742" i="2"/>
  <c r="AF742" i="2"/>
  <c r="AF1057" i="2"/>
  <c r="AC129" i="2"/>
  <c r="AF129" i="2"/>
  <c r="I129" i="2"/>
  <c r="I144" i="2"/>
  <c r="AC144" i="2"/>
  <c r="AF144" i="2"/>
  <c r="I386" i="2"/>
  <c r="I298" i="2"/>
  <c r="AC298" i="2"/>
  <c r="I69" i="2"/>
  <c r="AC69" i="2"/>
  <c r="AF69" i="2"/>
  <c r="AF139" i="2"/>
  <c r="AC438" i="2"/>
  <c r="AF438" i="2"/>
  <c r="J438" i="2"/>
  <c r="I147" i="2"/>
  <c r="AC147" i="2"/>
  <c r="AF147" i="2"/>
  <c r="AC282" i="2"/>
  <c r="I282" i="2"/>
  <c r="AF282" i="2"/>
  <c r="I328" i="2"/>
  <c r="AC328" i="2"/>
  <c r="AF328" i="2"/>
  <c r="I142" i="2"/>
  <c r="AC142" i="2"/>
  <c r="AF142" i="2"/>
  <c r="AF169" i="2"/>
  <c r="I169" i="2"/>
  <c r="AC529" i="2"/>
  <c r="AF529" i="2"/>
  <c r="I529" i="2"/>
  <c r="I314" i="2"/>
  <c r="AC314" i="2"/>
  <c r="AF314" i="2"/>
  <c r="AC600" i="2"/>
  <c r="AF600" i="2"/>
  <c r="I600" i="2"/>
  <c r="K1001" i="2"/>
  <c r="AC1001" i="2"/>
  <c r="AF1001" i="2"/>
  <c r="J402" i="2"/>
  <c r="AC402" i="2"/>
  <c r="AF402" i="2"/>
  <c r="AF161" i="2"/>
  <c r="I161" i="2"/>
  <c r="AC161" i="2"/>
  <c r="I240" i="2"/>
  <c r="AF164" i="2"/>
  <c r="AC164" i="2"/>
  <c r="I164" i="2"/>
  <c r="AC279" i="2"/>
  <c r="I279" i="2"/>
  <c r="AF279" i="2"/>
  <c r="AF436" i="2"/>
  <c r="AF209" i="2"/>
  <c r="I209" i="2"/>
  <c r="AC209" i="2"/>
  <c r="AC382" i="2"/>
  <c r="AF382" i="2"/>
  <c r="J382" i="2"/>
  <c r="I227" i="2"/>
  <c r="AC227" i="2"/>
  <c r="AF227" i="2"/>
  <c r="AC134" i="2"/>
  <c r="AC210" i="2"/>
  <c r="AF210" i="2"/>
  <c r="I210" i="2"/>
  <c r="I590" i="2"/>
  <c r="AC590" i="2"/>
  <c r="AF590" i="2"/>
  <c r="AF312" i="2"/>
  <c r="I312" i="2"/>
  <c r="AC312" i="2"/>
  <c r="AF377" i="2"/>
  <c r="I377" i="2"/>
  <c r="AC377" i="2"/>
  <c r="AC416" i="2"/>
  <c r="AF506" i="2"/>
  <c r="I506" i="2"/>
  <c r="AC506" i="2"/>
  <c r="AC430" i="2"/>
  <c r="I430" i="2"/>
  <c r="AF430" i="2"/>
  <c r="I326" i="2"/>
  <c r="AC326" i="2"/>
  <c r="AF326" i="2"/>
  <c r="AF612" i="2"/>
  <c r="AC612" i="2"/>
  <c r="I612" i="2"/>
  <c r="AC347" i="2"/>
  <c r="I347" i="2"/>
  <c r="AF347" i="2"/>
  <c r="I294" i="2"/>
  <c r="AC234" i="2"/>
  <c r="AC188" i="2"/>
  <c r="I188" i="2"/>
  <c r="AF188" i="2"/>
  <c r="I442" i="2"/>
  <c r="AC442" i="2"/>
  <c r="AF442" i="2"/>
  <c r="AC246" i="2"/>
  <c r="AF246" i="2"/>
  <c r="I246" i="2"/>
  <c r="AF332" i="2"/>
  <c r="AC332" i="2"/>
  <c r="I332" i="2"/>
  <c r="AC344" i="2"/>
  <c r="AF344" i="2"/>
  <c r="I344" i="2"/>
  <c r="AF498" i="2"/>
  <c r="I498" i="2"/>
  <c r="AC498" i="2"/>
  <c r="J403" i="2"/>
  <c r="AF403" i="2"/>
  <c r="AC403" i="2"/>
  <c r="AC446" i="2"/>
  <c r="AF446" i="2"/>
  <c r="I446" i="2"/>
  <c r="AF457" i="2"/>
  <c r="J457" i="2"/>
  <c r="AC457" i="2"/>
  <c r="AF112" i="2"/>
  <c r="AC112" i="2"/>
  <c r="I112" i="2"/>
  <c r="AF473" i="2"/>
  <c r="I473" i="2"/>
  <c r="AC473" i="2"/>
  <c r="I232" i="2"/>
  <c r="AC232" i="2"/>
  <c r="AF232" i="2"/>
  <c r="AC596" i="2"/>
  <c r="I596" i="2"/>
  <c r="AF596" i="2"/>
  <c r="I524" i="2"/>
  <c r="AC524" i="2"/>
  <c r="AF524" i="2"/>
  <c r="AC362" i="2"/>
  <c r="AF362" i="2"/>
  <c r="I362" i="2"/>
  <c r="AC222" i="2"/>
  <c r="I222" i="2"/>
  <c r="AF222" i="2"/>
  <c r="AC449" i="2"/>
  <c r="AF449" i="2"/>
  <c r="I449" i="2"/>
  <c r="AF200" i="2"/>
  <c r="I219" i="2"/>
  <c r="AF219" i="2"/>
  <c r="AC219" i="2"/>
  <c r="AC250" i="2"/>
  <c r="I250" i="2"/>
  <c r="AF250" i="2"/>
  <c r="AF408" i="2"/>
  <c r="I408" i="2"/>
  <c r="AC408" i="2"/>
  <c r="AC277" i="2"/>
  <c r="AC253" i="2"/>
  <c r="AF253" i="2"/>
  <c r="I253" i="2"/>
  <c r="AF578" i="2"/>
  <c r="I578" i="2"/>
  <c r="AC578" i="2"/>
  <c r="AF586" i="2"/>
  <c r="AF454" i="2"/>
  <c r="AC454" i="2"/>
  <c r="I454" i="2"/>
  <c r="I450" i="2"/>
  <c r="AC450" i="2"/>
  <c r="AF450" i="2"/>
  <c r="I182" i="2"/>
  <c r="AC272" i="2"/>
  <c r="AF272" i="2"/>
  <c r="I272" i="2"/>
  <c r="I558" i="2"/>
  <c r="AC558" i="2"/>
  <c r="AF558" i="2"/>
  <c r="J426" i="2"/>
  <c r="AC426" i="2"/>
  <c r="AF426" i="2"/>
  <c r="AC311" i="2"/>
  <c r="AF311" i="2"/>
  <c r="I311" i="2"/>
  <c r="I127" i="2"/>
  <c r="AC127" i="2"/>
  <c r="AF127" i="2"/>
  <c r="I574" i="2"/>
  <c r="AC574" i="2"/>
  <c r="AF574" i="2"/>
  <c r="AF531" i="2"/>
  <c r="I531" i="2"/>
  <c r="AC531" i="2"/>
  <c r="I385" i="2"/>
  <c r="AC385" i="2"/>
  <c r="AF385" i="2"/>
  <c r="AF262" i="2"/>
  <c r="I262" i="2"/>
  <c r="AC262" i="2"/>
  <c r="I160" i="2"/>
  <c r="AC160" i="2"/>
  <c r="AF160" i="2"/>
  <c r="AC213" i="2"/>
  <c r="AF213" i="2"/>
  <c r="I213" i="2"/>
  <c r="AC190" i="2"/>
  <c r="I307" i="2"/>
  <c r="AC307" i="2"/>
  <c r="AF307" i="2"/>
  <c r="I122" i="2"/>
  <c r="AC122" i="2"/>
  <c r="AF376" i="2"/>
  <c r="I376" i="2"/>
  <c r="AC376" i="2"/>
  <c r="I75" i="2"/>
  <c r="AC75" i="2"/>
  <c r="AF75" i="2"/>
  <c r="I52" i="2"/>
  <c r="I33" i="2"/>
  <c r="AF33" i="2"/>
  <c r="AC33" i="2"/>
  <c r="AF91" i="2"/>
  <c r="I91" i="2"/>
  <c r="AC91" i="2"/>
  <c r="I58" i="2"/>
  <c r="AF58" i="2"/>
  <c r="AC58" i="2"/>
  <c r="AC32" i="2"/>
  <c r="AF32" i="2"/>
  <c r="I32" i="2"/>
  <c r="AC53" i="2"/>
  <c r="AF53" i="2"/>
  <c r="I53" i="2"/>
  <c r="AC65" i="2"/>
  <c r="AF65" i="2"/>
  <c r="I65" i="2"/>
  <c r="AF109" i="2"/>
  <c r="I109" i="2"/>
  <c r="AC109" i="2"/>
  <c r="AF21" i="2"/>
  <c r="I21" i="2"/>
  <c r="AC21" i="2"/>
  <c r="AF933" i="2"/>
  <c r="K978" i="2"/>
  <c r="AF978" i="2"/>
  <c r="AC978" i="2"/>
  <c r="AF114" i="2"/>
  <c r="I114" i="2"/>
  <c r="AC114" i="2"/>
  <c r="AC104" i="2"/>
  <c r="AF104" i="2"/>
  <c r="I104" i="2"/>
  <c r="AF74" i="2"/>
  <c r="AC74" i="2"/>
  <c r="I74" i="2"/>
  <c r="I68" i="2"/>
  <c r="AC68" i="2"/>
  <c r="AF68" i="2"/>
  <c r="AC60" i="2"/>
  <c r="I99" i="2"/>
  <c r="AC99" i="2"/>
  <c r="AF99" i="2"/>
  <c r="AC951" i="2"/>
  <c r="K951" i="2"/>
  <c r="AF951" i="2"/>
  <c r="AF42" i="2"/>
  <c r="AC42" i="2"/>
  <c r="I42" i="2"/>
  <c r="K863" i="2"/>
  <c r="K949" i="2"/>
  <c r="I39" i="2"/>
  <c r="AC39" i="2"/>
  <c r="AF39" i="2"/>
  <c r="K911" i="2"/>
  <c r="AF911" i="2"/>
  <c r="AC911" i="2"/>
  <c r="AC38" i="2"/>
  <c r="AF38" i="2"/>
  <c r="I38" i="2"/>
  <c r="K890" i="2"/>
  <c r="AF890" i="2"/>
  <c r="AC890" i="2"/>
  <c r="AF110" i="2"/>
  <c r="I110" i="2"/>
  <c r="AC110" i="2"/>
  <c r="AC77" i="2"/>
  <c r="AF77" i="2"/>
  <c r="I77" i="2"/>
  <c r="K1024" i="2"/>
  <c r="AC864" i="2"/>
  <c r="K864" i="2"/>
  <c r="AF864" i="2"/>
  <c r="AF31" i="2"/>
  <c r="I31" i="2"/>
  <c r="AC31" i="2"/>
  <c r="AC116" i="2"/>
  <c r="AF116" i="2"/>
  <c r="I116" i="2"/>
  <c r="AF34" i="2"/>
  <c r="I34" i="2"/>
  <c r="AC34" i="2"/>
  <c r="AC997" i="2"/>
  <c r="AF997" i="2"/>
  <c r="K997" i="2"/>
  <c r="AF106" i="2"/>
  <c r="I55" i="2"/>
  <c r="AC55" i="2"/>
  <c r="AF55" i="2"/>
  <c r="J895" i="1"/>
  <c r="BB228" i="3"/>
  <c r="BC228" i="3"/>
  <c r="BD228" i="3"/>
  <c r="BC101" i="3"/>
  <c r="BB101" i="3"/>
  <c r="BA101" i="3"/>
  <c r="BD101" i="3"/>
  <c r="BC868" i="3"/>
  <c r="BD868" i="3"/>
  <c r="BB868" i="3"/>
  <c r="BB193" i="3"/>
  <c r="BA193" i="3"/>
  <c r="BC193" i="3"/>
  <c r="BD193" i="3"/>
  <c r="AI587" i="3"/>
  <c r="AJ587" i="3"/>
  <c r="AK587" i="3"/>
  <c r="AJ109" i="3"/>
  <c r="AK109" i="3"/>
  <c r="AI109" i="3"/>
  <c r="BD46" i="3"/>
  <c r="BC46" i="3"/>
  <c r="BB46" i="3"/>
  <c r="BA46" i="3"/>
  <c r="BC880" i="3"/>
  <c r="BB880" i="3"/>
  <c r="BA880" i="3"/>
  <c r="BD880" i="3"/>
  <c r="BB627" i="3"/>
  <c r="BA627" i="3"/>
  <c r="BC627" i="3"/>
  <c r="BD627" i="3"/>
  <c r="AI149" i="3"/>
  <c r="AJ149" i="3"/>
  <c r="AK149" i="3"/>
  <c r="AJ595" i="3"/>
  <c r="AK595" i="3"/>
  <c r="AI595" i="3"/>
  <c r="BB129" i="3"/>
  <c r="BD129" i="3"/>
  <c r="BC129" i="3"/>
  <c r="AK85" i="3"/>
  <c r="AI85" i="3"/>
  <c r="AJ85" i="3"/>
  <c r="AI125" i="3"/>
  <c r="AJ125" i="3"/>
  <c r="AK125" i="3"/>
  <c r="AI102" i="3"/>
  <c r="AK102" i="3"/>
  <c r="AJ102" i="3"/>
  <c r="BD894" i="3"/>
  <c r="BB894" i="3"/>
  <c r="BC894" i="3"/>
  <c r="AJ195" i="3"/>
  <c r="AI195" i="3"/>
  <c r="AK195" i="3"/>
  <c r="BB879" i="3"/>
  <c r="BA879" i="3"/>
  <c r="BC879" i="3"/>
  <c r="BD879" i="3"/>
  <c r="AJ113" i="3"/>
  <c r="AK113" i="3"/>
  <c r="AI113" i="3"/>
  <c r="AJ882" i="3"/>
  <c r="AI882" i="3"/>
  <c r="AK882" i="3"/>
  <c r="BD821" i="3"/>
  <c r="BB821" i="3"/>
  <c r="BC821" i="3"/>
  <c r="BC165" i="3"/>
  <c r="BD165" i="3"/>
  <c r="BB165" i="3"/>
  <c r="AJ126" i="3"/>
  <c r="AK126" i="3"/>
  <c r="AI126" i="3"/>
  <c r="AJ181" i="3"/>
  <c r="AI181" i="3"/>
  <c r="AK181" i="3"/>
  <c r="BC887" i="3"/>
  <c r="BD887" i="3"/>
  <c r="BB887" i="3"/>
  <c r="BB182" i="3"/>
  <c r="BA182" i="3"/>
  <c r="BC182" i="3"/>
  <c r="BD182" i="3"/>
  <c r="AI583" i="3"/>
  <c r="AJ583" i="3"/>
  <c r="AK583" i="3"/>
  <c r="BD131" i="3"/>
  <c r="BC131" i="3"/>
  <c r="BB131" i="3"/>
  <c r="AK133" i="3"/>
  <c r="AI133" i="3"/>
  <c r="AJ133" i="3"/>
  <c r="BC611" i="3"/>
  <c r="BD611" i="3"/>
  <c r="BB611" i="3"/>
  <c r="BA611" i="3"/>
  <c r="AI880" i="3"/>
  <c r="AJ880" i="3"/>
  <c r="AK880" i="3"/>
  <c r="BB21" i="3"/>
  <c r="BA21" i="3"/>
  <c r="BC21" i="3"/>
  <c r="BD21" i="3"/>
  <c r="BB579" i="3"/>
  <c r="BC579" i="3"/>
  <c r="BD579" i="3"/>
  <c r="BC158" i="3"/>
  <c r="BB158" i="3"/>
  <c r="BA158" i="3"/>
  <c r="BD158" i="3"/>
  <c r="BB595" i="3"/>
  <c r="BA595" i="3"/>
  <c r="BC595" i="3"/>
  <c r="BD595" i="3"/>
  <c r="BC102" i="3"/>
  <c r="BB102" i="3"/>
  <c r="BD102" i="3"/>
  <c r="BC137" i="3"/>
  <c r="BB137" i="3"/>
  <c r="BA137" i="3"/>
  <c r="BD137" i="3"/>
  <c r="AJ884" i="3"/>
  <c r="AI884" i="3"/>
  <c r="AK884" i="3"/>
  <c r="AI107" i="3"/>
  <c r="AJ107" i="3"/>
  <c r="AK107" i="3"/>
  <c r="AK96" i="3"/>
  <c r="AI96" i="3"/>
  <c r="AJ96" i="3"/>
  <c r="BB113" i="3"/>
  <c r="BD113" i="3"/>
  <c r="BC113" i="3"/>
  <c r="BB169" i="3"/>
  <c r="BC169" i="3"/>
  <c r="BD169" i="3"/>
  <c r="BB615" i="3"/>
  <c r="BA615" i="3"/>
  <c r="BC615" i="3"/>
  <c r="BD615" i="3"/>
  <c r="BB53" i="3"/>
  <c r="BC53" i="3"/>
  <c r="BD53" i="3"/>
  <c r="AI891" i="3"/>
  <c r="AJ891" i="3"/>
  <c r="AK891" i="3"/>
  <c r="BC99" i="3"/>
  <c r="BB99" i="3"/>
  <c r="BA99" i="3"/>
  <c r="BD99" i="3"/>
  <c r="AJ21" i="3"/>
  <c r="AK21" i="3"/>
  <c r="AI21" i="3"/>
  <c r="AI897" i="3"/>
  <c r="AJ897" i="3"/>
  <c r="AK897" i="3"/>
  <c r="AI615" i="3"/>
  <c r="AJ615" i="3"/>
  <c r="AK615" i="3"/>
  <c r="BD544" i="3"/>
  <c r="BB544" i="3"/>
  <c r="BC544" i="3"/>
  <c r="AJ190" i="3"/>
  <c r="AK190" i="3"/>
  <c r="AI190" i="3"/>
  <c r="AI105" i="3"/>
  <c r="AJ105" i="3"/>
  <c r="AK105" i="3"/>
  <c r="AI134" i="3"/>
  <c r="AJ134" i="3"/>
  <c r="AK134" i="3"/>
  <c r="AK115" i="3"/>
  <c r="AI115" i="3"/>
  <c r="AJ115" i="3"/>
  <c r="AI30" i="3"/>
  <c r="AJ30" i="3"/>
  <c r="AK30" i="3"/>
  <c r="BB141" i="3"/>
  <c r="BA141" i="3"/>
  <c r="BC141" i="3"/>
  <c r="BD141" i="3"/>
  <c r="BC123" i="3"/>
  <c r="BB123" i="3"/>
  <c r="BA123" i="3"/>
  <c r="BD123" i="3"/>
  <c r="BB587" i="3"/>
  <c r="BD587" i="3"/>
  <c r="BC587" i="3"/>
  <c r="BB884" i="3"/>
  <c r="BA884" i="3"/>
  <c r="BC884" i="3"/>
  <c r="BD884" i="3"/>
  <c r="AJ45" i="3"/>
  <c r="AK45" i="3"/>
  <c r="AI45" i="3"/>
  <c r="BB118" i="3"/>
  <c r="BC118" i="3"/>
  <c r="BD118" i="3"/>
  <c r="BB70" i="3"/>
  <c r="BC70" i="3"/>
  <c r="BD70" i="3"/>
  <c r="BB177" i="3"/>
  <c r="BA177" i="3"/>
  <c r="BC177" i="3"/>
  <c r="BD177" i="3"/>
  <c r="AI893" i="3"/>
  <c r="AJ893" i="3"/>
  <c r="AK893" i="3"/>
  <c r="AK139" i="3"/>
  <c r="AI139" i="3"/>
  <c r="AJ139" i="3"/>
  <c r="BB37" i="3"/>
  <c r="BC37" i="3"/>
  <c r="BD37" i="3"/>
  <c r="AI166" i="3"/>
  <c r="AK166" i="3"/>
  <c r="AJ166" i="3"/>
  <c r="AI607" i="3"/>
  <c r="AK607" i="3"/>
  <c r="AJ607" i="3"/>
  <c r="BB105" i="3"/>
  <c r="BC105" i="3"/>
  <c r="BD105" i="3"/>
  <c r="BC97" i="3"/>
  <c r="BD97" i="3"/>
  <c r="BB97" i="3"/>
  <c r="BA97" i="3"/>
  <c r="AI169" i="3"/>
  <c r="AK169" i="3"/>
  <c r="AJ169" i="3"/>
  <c r="BB890" i="3"/>
  <c r="BA890" i="3"/>
  <c r="BC890" i="3"/>
  <c r="BD890" i="3"/>
  <c r="AI158" i="3"/>
  <c r="AJ158" i="3"/>
  <c r="AK158" i="3"/>
  <c r="BB892" i="3"/>
  <c r="BC892" i="3"/>
  <c r="BD892" i="3"/>
  <c r="BC149" i="3"/>
  <c r="BB149" i="3"/>
  <c r="BD149" i="3"/>
  <c r="BB29" i="3"/>
  <c r="BA29" i="3"/>
  <c r="BC29" i="3"/>
  <c r="BD29" i="3"/>
  <c r="AI544" i="3"/>
  <c r="AJ544" i="3"/>
  <c r="AK544" i="3"/>
  <c r="BD77" i="3"/>
  <c r="BC77" i="3"/>
  <c r="BB77" i="3"/>
  <c r="BA77" i="3"/>
  <c r="AI141" i="3"/>
  <c r="AJ141" i="3"/>
  <c r="AK141" i="3"/>
  <c r="AK635" i="3"/>
  <c r="AI635" i="3"/>
  <c r="AJ635" i="3"/>
  <c r="AI61" i="3"/>
  <c r="AJ61" i="3"/>
  <c r="AK61" i="3"/>
  <c r="AJ165" i="3"/>
  <c r="AI165" i="3"/>
  <c r="AK165" i="3"/>
  <c r="BC189" i="3"/>
  <c r="BB189" i="3"/>
  <c r="BD189" i="3"/>
  <c r="BB121" i="3"/>
  <c r="BA121" i="3"/>
  <c r="BC121" i="3"/>
  <c r="BD121" i="3"/>
  <c r="BC145" i="3"/>
  <c r="BB145" i="3"/>
  <c r="BA145" i="3"/>
  <c r="BD145" i="3"/>
  <c r="AJ890" i="3"/>
  <c r="AI890" i="3"/>
  <c r="AK890" i="3"/>
  <c r="AK879" i="3"/>
  <c r="AJ879" i="3"/>
  <c r="AI879" i="3"/>
  <c r="BB583" i="3"/>
  <c r="BC583" i="3"/>
  <c r="BD583" i="3"/>
  <c r="BC181" i="3"/>
  <c r="BD181" i="3"/>
  <c r="BB181" i="3"/>
  <c r="BD86" i="3"/>
  <c r="BC86" i="3"/>
  <c r="BB86" i="3"/>
  <c r="AI131" i="3"/>
  <c r="AJ131" i="3"/>
  <c r="AK131" i="3"/>
  <c r="BB150" i="3"/>
  <c r="BC150" i="3"/>
  <c r="BD150" i="3"/>
  <c r="BB607" i="3"/>
  <c r="BA607" i="3"/>
  <c r="BD607" i="3"/>
  <c r="BC607" i="3"/>
  <c r="BB161" i="3"/>
  <c r="BA161" i="3"/>
  <c r="BC161" i="3"/>
  <c r="BD161" i="3"/>
  <c r="BD61" i="3"/>
  <c r="BC61" i="3"/>
  <c r="BB61" i="3"/>
  <c r="AI179" i="3"/>
  <c r="AK179" i="3"/>
  <c r="AJ179" i="3"/>
  <c r="AK872" i="3"/>
  <c r="AI872" i="3"/>
  <c r="AJ872" i="3"/>
  <c r="BB179" i="3"/>
  <c r="BA179" i="3"/>
  <c r="BC179" i="3"/>
  <c r="BD179" i="3"/>
  <c r="AI619" i="3"/>
  <c r="AJ619" i="3"/>
  <c r="AK619" i="3"/>
  <c r="AI129" i="3"/>
  <c r="AJ129" i="3"/>
  <c r="AK129" i="3"/>
  <c r="AI78" i="3"/>
  <c r="AJ78" i="3"/>
  <c r="AK78" i="3"/>
  <c r="AI157" i="3"/>
  <c r="AJ157" i="3"/>
  <c r="AK157" i="3"/>
  <c r="BC174" i="3"/>
  <c r="BD174" i="3"/>
  <c r="BB174" i="3"/>
  <c r="BA174" i="3"/>
  <c r="AI579" i="3"/>
  <c r="AJ579" i="3"/>
  <c r="AK579" i="3"/>
  <c r="BD185" i="3"/>
  <c r="BB185" i="3"/>
  <c r="BC185" i="3"/>
  <c r="BB69" i="3"/>
  <c r="BA69" i="3"/>
  <c r="BD69" i="3"/>
  <c r="BC69" i="3"/>
  <c r="BB541" i="3"/>
  <c r="BC541" i="3"/>
  <c r="BD541" i="3"/>
  <c r="AK892" i="3"/>
  <c r="AJ892" i="3"/>
  <c r="AI892" i="3"/>
  <c r="AI541" i="3"/>
  <c r="AJ541" i="3"/>
  <c r="AK541" i="3"/>
  <c r="BD173" i="3"/>
  <c r="BC173" i="3"/>
  <c r="BB173" i="3"/>
  <c r="AJ821" i="3"/>
  <c r="AK821" i="3"/>
  <c r="AI821" i="3"/>
  <c r="AI599" i="3"/>
  <c r="AJ599" i="3"/>
  <c r="AK599" i="3"/>
  <c r="BD117" i="3"/>
  <c r="BC117" i="3"/>
  <c r="BB117" i="3"/>
  <c r="AI173" i="3"/>
  <c r="AK173" i="3"/>
  <c r="AJ173" i="3"/>
  <c r="AJ631" i="3"/>
  <c r="AK631" i="3"/>
  <c r="AI631" i="3"/>
  <c r="AI53" i="3"/>
  <c r="AJ53" i="3"/>
  <c r="AK53" i="3"/>
  <c r="BD891" i="3"/>
  <c r="BB891" i="3"/>
  <c r="BA891" i="3"/>
  <c r="BC891" i="3"/>
  <c r="BB134" i="3"/>
  <c r="BC134" i="3"/>
  <c r="BD134" i="3"/>
  <c r="BC38" i="3"/>
  <c r="BB38" i="3"/>
  <c r="BA38" i="3"/>
  <c r="BD38" i="3"/>
  <c r="BC30" i="3"/>
  <c r="BB30" i="3"/>
  <c r="BD30" i="3"/>
  <c r="AI189" i="3"/>
  <c r="AK189" i="3"/>
  <c r="AJ189" i="3"/>
  <c r="BB619" i="3"/>
  <c r="BC619" i="3"/>
  <c r="BD619" i="3"/>
  <c r="BD882" i="3"/>
  <c r="BC882" i="3"/>
  <c r="BB882" i="3"/>
  <c r="BA882" i="3"/>
  <c r="BB635" i="3"/>
  <c r="BA635" i="3"/>
  <c r="BC635" i="3"/>
  <c r="BD635" i="3"/>
  <c r="BC125" i="3"/>
  <c r="BB125" i="3"/>
  <c r="BD125" i="3"/>
  <c r="AJ142" i="3"/>
  <c r="AK142" i="3"/>
  <c r="AI142" i="3"/>
  <c r="BD107" i="3"/>
  <c r="BC107" i="3"/>
  <c r="BB107" i="3"/>
  <c r="BA107" i="3"/>
  <c r="AI77" i="3"/>
  <c r="AJ77" i="3"/>
  <c r="AK77" i="3"/>
  <c r="BB157" i="3"/>
  <c r="BA157" i="3"/>
  <c r="BC157" i="3"/>
  <c r="BD157" i="3"/>
  <c r="AJ182" i="3"/>
  <c r="AK182" i="3"/>
  <c r="AI182" i="3"/>
  <c r="AI137" i="3"/>
  <c r="AJ137" i="3"/>
  <c r="AK137" i="3"/>
  <c r="BC872" i="3"/>
  <c r="BB872" i="3"/>
  <c r="BD872" i="3"/>
  <c r="AJ62" i="3"/>
  <c r="AK62" i="3"/>
  <c r="AI62" i="3"/>
  <c r="AK177" i="3"/>
  <c r="AJ177" i="3"/>
  <c r="AI177" i="3"/>
  <c r="BD631" i="3"/>
  <c r="BB631" i="3"/>
  <c r="BC631" i="3"/>
  <c r="AK97" i="3"/>
  <c r="AJ97" i="3"/>
  <c r="AI97" i="3"/>
  <c r="BB875" i="3"/>
  <c r="BA875" i="3"/>
  <c r="BC875" i="3"/>
  <c r="BD875" i="3"/>
  <c r="AJ623" i="3"/>
  <c r="AI623" i="3"/>
  <c r="AK623" i="3"/>
  <c r="BB599" i="3"/>
  <c r="BC599" i="3"/>
  <c r="BD599" i="3"/>
  <c r="AI117" i="3"/>
  <c r="AJ117" i="3"/>
  <c r="AK117" i="3"/>
  <c r="BD78" i="3"/>
  <c r="BC78" i="3"/>
  <c r="BB78" i="3"/>
  <c r="BB153" i="3"/>
  <c r="BD153" i="3"/>
  <c r="BC153" i="3"/>
  <c r="AJ150" i="3"/>
  <c r="AK150" i="3"/>
  <c r="AI150" i="3"/>
  <c r="BB897" i="3"/>
  <c r="BA897" i="3"/>
  <c r="BC897" i="3"/>
  <c r="BD897" i="3"/>
  <c r="BC603" i="3"/>
  <c r="BD603" i="3"/>
  <c r="BB603" i="3"/>
  <c r="BA603" i="3"/>
  <c r="AK118" i="3"/>
  <c r="AI118" i="3"/>
  <c r="AJ118" i="3"/>
  <c r="BC139" i="3"/>
  <c r="BD139" i="3"/>
  <c r="BB139" i="3"/>
  <c r="AI70" i="3"/>
  <c r="AJ70" i="3"/>
  <c r="AK70" i="3"/>
  <c r="AI868" i="3"/>
  <c r="AJ868" i="3"/>
  <c r="AK868" i="3"/>
  <c r="AI153" i="3"/>
  <c r="AJ153" i="3"/>
  <c r="AK153" i="3"/>
  <c r="AI145" i="3"/>
  <c r="AJ145" i="3"/>
  <c r="AK145" i="3"/>
  <c r="AJ627" i="3"/>
  <c r="AK627" i="3"/>
  <c r="AI627" i="3"/>
  <c r="BC85" i="3"/>
  <c r="BB85" i="3"/>
  <c r="BA85" i="3"/>
  <c r="BD85" i="3"/>
  <c r="BC195" i="3"/>
  <c r="BB195" i="3"/>
  <c r="BD195" i="3"/>
  <c r="AK69" i="3"/>
  <c r="AI69" i="3"/>
  <c r="AJ69" i="3"/>
  <c r="BD110" i="3"/>
  <c r="BC110" i="3"/>
  <c r="BB110" i="3"/>
  <c r="AI896" i="3"/>
  <c r="AJ896" i="3"/>
  <c r="AK896" i="3"/>
  <c r="AK894" i="3"/>
  <c r="AI894" i="3"/>
  <c r="AJ894" i="3"/>
  <c r="AI46" i="3"/>
  <c r="AJ46" i="3"/>
  <c r="AK46" i="3"/>
  <c r="AJ185" i="3"/>
  <c r="AI185" i="3"/>
  <c r="AK185" i="3"/>
  <c r="BB591" i="3"/>
  <c r="BC591" i="3"/>
  <c r="BD591" i="3"/>
  <c r="BD133" i="3"/>
  <c r="BC133" i="3"/>
  <c r="BB133" i="3"/>
  <c r="BA133" i="3"/>
  <c r="BB115" i="3"/>
  <c r="BC115" i="3"/>
  <c r="BD115" i="3"/>
  <c r="BC166" i="3"/>
  <c r="BD166" i="3"/>
  <c r="BB166" i="3"/>
  <c r="BA166" i="3"/>
  <c r="AI99" i="3"/>
  <c r="AJ99" i="3"/>
  <c r="AK99" i="3"/>
  <c r="AJ193" i="3"/>
  <c r="AI193" i="3"/>
  <c r="AK193" i="3"/>
  <c r="AI228" i="3"/>
  <c r="AJ228" i="3"/>
  <c r="AK228" i="3"/>
  <c r="AI603" i="3"/>
  <c r="AJ603" i="3"/>
  <c r="AK603" i="3"/>
  <c r="AI92" i="3"/>
  <c r="AJ92" i="3"/>
  <c r="AK92" i="3"/>
  <c r="BC155" i="3"/>
  <c r="BB155" i="3"/>
  <c r="BD155" i="3"/>
  <c r="AJ29" i="3"/>
  <c r="AK29" i="3"/>
  <c r="AI29" i="3"/>
  <c r="AJ37" i="3"/>
  <c r="AK37" i="3"/>
  <c r="AI37" i="3"/>
  <c r="AI611" i="3"/>
  <c r="AJ611" i="3"/>
  <c r="AK611" i="3"/>
  <c r="AJ163" i="3"/>
  <c r="AI163" i="3"/>
  <c r="AK163" i="3"/>
  <c r="BD895" i="3"/>
  <c r="BB895" i="3"/>
  <c r="BA895" i="3"/>
  <c r="BC895" i="3"/>
  <c r="BD171" i="3"/>
  <c r="BC171" i="3"/>
  <c r="BB171" i="3"/>
  <c r="BA171" i="3"/>
  <c r="AJ875" i="3"/>
  <c r="AI875" i="3"/>
  <c r="AK875" i="3"/>
  <c r="AJ161" i="3"/>
  <c r="AI161" i="3"/>
  <c r="AK161" i="3"/>
  <c r="AJ101" i="3"/>
  <c r="AI101" i="3"/>
  <c r="AK101" i="3"/>
  <c r="AK110" i="3"/>
  <c r="AI110" i="3"/>
  <c r="AJ110" i="3"/>
  <c r="BB623" i="3"/>
  <c r="BC623" i="3"/>
  <c r="BD623" i="3"/>
  <c r="BC96" i="3"/>
  <c r="BB96" i="3"/>
  <c r="BA96" i="3"/>
  <c r="BD96" i="3"/>
  <c r="BC22" i="3"/>
  <c r="BB22" i="3"/>
  <c r="BA22" i="3"/>
  <c r="BD22" i="3"/>
  <c r="AI121" i="3"/>
  <c r="AJ121" i="3"/>
  <c r="AK121" i="3"/>
  <c r="BD187" i="3"/>
  <c r="BB187" i="3"/>
  <c r="BA187" i="3"/>
  <c r="BC187" i="3"/>
  <c r="AI147" i="3"/>
  <c r="AJ147" i="3"/>
  <c r="AK147" i="3"/>
  <c r="AJ591" i="3"/>
  <c r="AK591" i="3"/>
  <c r="AI591" i="3"/>
  <c r="AJ38" i="3"/>
  <c r="AI38" i="3"/>
  <c r="AK38" i="3"/>
  <c r="AI174" i="3"/>
  <c r="AJ174" i="3"/>
  <c r="AK174" i="3"/>
  <c r="BA153" i="3"/>
  <c r="BA155" i="3"/>
  <c r="BA195" i="3"/>
  <c r="BA78" i="3"/>
  <c r="BA599" i="3"/>
  <c r="BA30" i="3"/>
  <c r="BA541" i="3"/>
  <c r="BA185" i="3"/>
  <c r="BA150" i="3"/>
  <c r="BA892" i="3"/>
  <c r="BA37" i="3"/>
  <c r="BA587" i="3"/>
  <c r="BA169" i="3"/>
  <c r="BA131" i="3"/>
  <c r="BA821" i="3"/>
  <c r="BA110" i="3"/>
  <c r="BA125" i="3"/>
  <c r="BA102" i="3"/>
  <c r="BA53" i="3"/>
  <c r="BA631" i="3"/>
  <c r="BA619" i="3"/>
  <c r="BA113" i="3"/>
  <c r="BA579" i="3"/>
  <c r="BA887" i="3"/>
  <c r="BA591" i="3"/>
  <c r="BA139" i="3"/>
  <c r="BA872" i="3"/>
  <c r="BA117" i="3"/>
  <c r="BA86" i="3"/>
  <c r="BA583" i="3"/>
  <c r="BA189" i="3"/>
  <c r="BA149" i="3"/>
  <c r="BA70" i="3"/>
  <c r="BA165" i="3"/>
  <c r="BA129" i="3"/>
  <c r="BA173" i="3"/>
  <c r="BA61" i="3"/>
  <c r="BA623" i="3"/>
  <c r="BA115" i="3"/>
  <c r="BA134" i="3"/>
  <c r="BA181" i="3"/>
  <c r="BA105" i="3"/>
  <c r="BA118" i="3"/>
  <c r="BA544" i="3"/>
  <c r="BA894" i="3"/>
  <c r="BA868" i="3"/>
  <c r="BA228" i="3"/>
  <c r="C12" i="3"/>
  <c r="C11" i="3"/>
  <c r="G1071" i="2" l="1"/>
  <c r="AF1071" i="2" s="1"/>
  <c r="AU1071" i="2"/>
  <c r="Z1071" i="2"/>
  <c r="AF1052" i="2"/>
  <c r="G853" i="2"/>
  <c r="Z853" i="2"/>
  <c r="AF95" i="2"/>
  <c r="I95" i="2"/>
  <c r="AC95" i="2"/>
  <c r="AC584" i="2"/>
  <c r="I584" i="2"/>
  <c r="AF584" i="2"/>
  <c r="G324" i="2"/>
  <c r="Z324" i="2"/>
  <c r="I390" i="2"/>
  <c r="AF390" i="2"/>
  <c r="K1045" i="2"/>
  <c r="AC1045" i="2"/>
  <c r="AF1045" i="2"/>
  <c r="G84" i="2"/>
  <c r="Z84" i="2"/>
  <c r="AC476" i="2"/>
  <c r="AF476" i="2"/>
  <c r="I476" i="2"/>
  <c r="AF418" i="2"/>
  <c r="AC418" i="2"/>
  <c r="I418" i="2"/>
  <c r="G258" i="2"/>
  <c r="Z258" i="2"/>
  <c r="I285" i="2"/>
  <c r="AF285" i="2"/>
  <c r="AC285" i="2"/>
  <c r="G427" i="2"/>
  <c r="Z427" i="2"/>
  <c r="I106" i="2"/>
  <c r="AF949" i="2"/>
  <c r="I60" i="2"/>
  <c r="AF1024" i="2"/>
  <c r="AF619" i="2"/>
  <c r="K1053" i="2"/>
  <c r="Z29" i="2"/>
  <c r="G899" i="2"/>
  <c r="I50" i="2"/>
  <c r="AF794" i="2"/>
  <c r="AC737" i="2"/>
  <c r="AC478" i="2"/>
  <c r="G996" i="2"/>
  <c r="AC996" i="2" s="1"/>
  <c r="Z642" i="2"/>
  <c r="AF642" i="2"/>
  <c r="G999" i="2"/>
  <c r="AC933" i="2"/>
  <c r="AC200" i="2"/>
  <c r="I416" i="2"/>
  <c r="I269" i="2"/>
  <c r="AC441" i="2"/>
  <c r="G120" i="2"/>
  <c r="I120" i="2" s="1"/>
  <c r="AF29" i="2"/>
  <c r="Z476" i="2"/>
  <c r="AF478" i="2"/>
  <c r="Z737" i="2"/>
  <c r="I642" i="2"/>
  <c r="AC269" i="2"/>
  <c r="I264" i="2"/>
  <c r="K994" i="2"/>
  <c r="G54" i="2"/>
  <c r="Z95" i="2"/>
  <c r="AC641" i="2"/>
  <c r="AC971" i="2"/>
  <c r="Z418" i="2"/>
  <c r="G533" i="2"/>
  <c r="G541" i="2"/>
  <c r="AF334" i="2"/>
  <c r="I334" i="2"/>
  <c r="AC364" i="2"/>
  <c r="Z870" i="2"/>
  <c r="K929" i="2"/>
  <c r="AF264" i="2"/>
  <c r="AC437" i="2"/>
  <c r="G93" i="2"/>
  <c r="AF615" i="2"/>
  <c r="AF641" i="2"/>
  <c r="G546" i="2"/>
  <c r="AF546" i="2" s="1"/>
  <c r="G535" i="2"/>
  <c r="AC535" i="2" s="1"/>
  <c r="Z478" i="2"/>
  <c r="Z971" i="2"/>
  <c r="AC929" i="2"/>
  <c r="AF547" i="2"/>
  <c r="AC994" i="2"/>
  <c r="AF1053" i="2"/>
  <c r="Z264" i="2"/>
  <c r="I218" i="2"/>
  <c r="G208" i="2"/>
  <c r="Z1045" i="2"/>
  <c r="Z218" i="2"/>
  <c r="G813" i="2"/>
  <c r="AF813" i="2" s="1"/>
  <c r="AC619" i="2"/>
  <c r="AC547" i="2"/>
  <c r="I615" i="2"/>
  <c r="G67" i="2"/>
  <c r="G937" i="2"/>
  <c r="G226" i="2"/>
  <c r="AF737" i="2"/>
  <c r="G512" i="2"/>
  <c r="AF218" i="2"/>
  <c r="Z390" i="2"/>
  <c r="G793" i="2"/>
  <c r="Z334" i="2"/>
  <c r="G211" i="2"/>
  <c r="G137" i="2"/>
  <c r="AC137" i="2" s="1"/>
  <c r="AC189" i="2"/>
  <c r="I361" i="2"/>
  <c r="I551" i="2"/>
  <c r="AF364" i="2"/>
  <c r="Z50" i="2"/>
  <c r="Z905" i="2"/>
  <c r="G1058" i="2"/>
  <c r="AU1058" i="2"/>
  <c r="Z1058" i="2"/>
  <c r="AF1058" i="2"/>
  <c r="Z1070" i="2"/>
  <c r="AU1070" i="2"/>
  <c r="G1070" i="2"/>
  <c r="G1069" i="2"/>
  <c r="AF1069" i="2" s="1"/>
  <c r="AU1069" i="2"/>
  <c r="Z1069" i="2"/>
  <c r="AF280" i="2"/>
  <c r="I280" i="2"/>
  <c r="AC280" i="2"/>
  <c r="G381" i="2"/>
  <c r="Z381" i="2"/>
  <c r="K856" i="2"/>
  <c r="AC856" i="2"/>
  <c r="AF856" i="2"/>
  <c r="Z884" i="2"/>
  <c r="G884" i="2"/>
  <c r="U560" i="2"/>
  <c r="Z560" i="2"/>
  <c r="AF594" i="2"/>
  <c r="I594" i="2"/>
  <c r="I125" i="2"/>
  <c r="AF125" i="2"/>
  <c r="AC125" i="2"/>
  <c r="G342" i="2"/>
  <c r="Z342" i="2"/>
  <c r="Z880" i="2"/>
  <c r="G880" i="2"/>
  <c r="I79" i="2"/>
  <c r="AF79" i="2"/>
  <c r="AC79" i="2"/>
  <c r="Z1016" i="2"/>
  <c r="G1016" i="2"/>
  <c r="AF1016" i="2" s="1"/>
  <c r="I235" i="2"/>
  <c r="AC235" i="2"/>
  <c r="AF235" i="2"/>
  <c r="AC176" i="2"/>
  <c r="AF176" i="2"/>
  <c r="I176" i="2"/>
  <c r="G550" i="2"/>
  <c r="AC550" i="2" s="1"/>
  <c r="Z550" i="2"/>
  <c r="G480" i="2"/>
  <c r="AF480" i="2" s="1"/>
  <c r="Z480" i="2"/>
  <c r="I51" i="2"/>
  <c r="AC51" i="2"/>
  <c r="AF51" i="2"/>
  <c r="J400" i="2"/>
  <c r="AF400" i="2"/>
  <c r="AC103" i="2"/>
  <c r="I103" i="2"/>
  <c r="AF103" i="2"/>
  <c r="I108" i="2"/>
  <c r="I67" i="2"/>
  <c r="AC52" i="2"/>
  <c r="AF941" i="2"/>
  <c r="AF190" i="2"/>
  <c r="AF420" i="2"/>
  <c r="AF234" i="2"/>
  <c r="AC194" i="2"/>
  <c r="AC695" i="2"/>
  <c r="AF260" i="2"/>
  <c r="I321" i="2"/>
  <c r="AC838" i="2"/>
  <c r="G64" i="2"/>
  <c r="AC693" i="2"/>
  <c r="G1029" i="2"/>
  <c r="G496" i="2"/>
  <c r="G186" i="2"/>
  <c r="G113" i="2"/>
  <c r="Z125" i="2"/>
  <c r="AC291" i="2"/>
  <c r="Z551" i="2"/>
  <c r="Z187" i="2"/>
  <c r="I484" i="2"/>
  <c r="I134" i="2"/>
  <c r="I251" i="2"/>
  <c r="AC139" i="2"/>
  <c r="AC390" i="2"/>
  <c r="AF321" i="2"/>
  <c r="AF992" i="2"/>
  <c r="Z103" i="2"/>
  <c r="G48" i="2"/>
  <c r="K947" i="2"/>
  <c r="AF551" i="2"/>
  <c r="Z235" i="2"/>
  <c r="Z254" i="2"/>
  <c r="Z251" i="2"/>
  <c r="Z387" i="2"/>
  <c r="AF387" i="2"/>
  <c r="G707" i="2"/>
  <c r="G1019" i="2"/>
  <c r="Z1021" i="2"/>
  <c r="AF187" i="2"/>
  <c r="AF931" i="2"/>
  <c r="I57" i="2"/>
  <c r="AF356" i="2"/>
  <c r="AF484" i="2"/>
  <c r="AC251" i="2"/>
  <c r="I437" i="2"/>
  <c r="G866" i="2"/>
  <c r="AC947" i="2"/>
  <c r="AF265" i="2"/>
  <c r="Z51" i="2"/>
  <c r="G290" i="2"/>
  <c r="AF290" i="2" s="1"/>
  <c r="G443" i="2"/>
  <c r="Z947" i="2"/>
  <c r="G331" i="2"/>
  <c r="AC931" i="2"/>
  <c r="AC57" i="2"/>
  <c r="AC204" i="2"/>
  <c r="H356" i="2"/>
  <c r="I535" i="2"/>
  <c r="I532" i="2"/>
  <c r="I254" i="2"/>
  <c r="AC998" i="2"/>
  <c r="AC265" i="2"/>
  <c r="Z400" i="2"/>
  <c r="Z356" i="2"/>
  <c r="Z291" i="2"/>
  <c r="AF291" i="2"/>
  <c r="G942" i="2"/>
  <c r="AF942" i="2" s="1"/>
  <c r="AF1037" i="2"/>
  <c r="I117" i="2"/>
  <c r="AF204" i="2"/>
  <c r="AF535" i="2"/>
  <c r="AF378" i="2"/>
  <c r="K998" i="2"/>
  <c r="I444" i="2"/>
  <c r="AF462" i="2"/>
  <c r="AC380" i="2"/>
  <c r="I340" i="2"/>
  <c r="AC254" i="2"/>
  <c r="I370" i="2"/>
  <c r="AF675" i="2"/>
  <c r="K814" i="2"/>
  <c r="AF166" i="2"/>
  <c r="AF1038" i="2"/>
  <c r="Z79" i="2"/>
  <c r="Z378" i="2"/>
  <c r="Z420" i="2"/>
  <c r="G549" i="2"/>
  <c r="AC387" i="2"/>
  <c r="G589" i="2"/>
  <c r="AF589" i="2" s="1"/>
  <c r="AF108" i="2"/>
  <c r="K1037" i="2"/>
  <c r="AF120" i="2"/>
  <c r="AF117" i="2"/>
  <c r="AC941" i="2"/>
  <c r="J420" i="2"/>
  <c r="J378" i="2"/>
  <c r="AC462" i="2"/>
  <c r="I380" i="2"/>
  <c r="AF340" i="2"/>
  <c r="AF370" i="2"/>
  <c r="AF194" i="2"/>
  <c r="AC675" i="2"/>
  <c r="AC166" i="2"/>
  <c r="K1038" i="2"/>
  <c r="I693" i="2"/>
  <c r="G281" i="2"/>
  <c r="AF330" i="2"/>
  <c r="G766" i="2"/>
  <c r="Z176" i="2"/>
  <c r="I101" i="2"/>
  <c r="K838" i="2"/>
  <c r="G1055" i="2"/>
  <c r="AF1055" i="2" s="1"/>
  <c r="Z992" i="2"/>
  <c r="AC992" i="2"/>
  <c r="G394" i="2"/>
  <c r="AC187" i="2"/>
  <c r="G423" i="2"/>
  <c r="AF423" i="2" s="1"/>
  <c r="AC1016" i="2"/>
  <c r="AC1019" i="2"/>
  <c r="K1019" i="2"/>
  <c r="AF1019" i="2"/>
  <c r="Z485" i="2"/>
  <c r="G485" i="2"/>
  <c r="AC325" i="2"/>
  <c r="AF325" i="2"/>
  <c r="AF361" i="2"/>
  <c r="AF722" i="2"/>
  <c r="I722" i="2"/>
  <c r="AC722" i="2"/>
  <c r="AC787" i="2"/>
  <c r="AF787" i="2"/>
  <c r="K787" i="2"/>
  <c r="G1015" i="2"/>
  <c r="Z1015" i="2"/>
  <c r="G30" i="2"/>
  <c r="Z30" i="2"/>
  <c r="G322" i="2"/>
  <c r="Z322" i="2"/>
  <c r="G181" i="2"/>
  <c r="Z181" i="2"/>
  <c r="G461" i="2"/>
  <c r="Z461" i="2"/>
  <c r="G157" i="2"/>
  <c r="Z157" i="2"/>
  <c r="Z810" i="2"/>
  <c r="G810" i="2"/>
  <c r="G141" i="2"/>
  <c r="Z141" i="2"/>
  <c r="G687" i="2"/>
  <c r="Z687" i="2"/>
  <c r="AF892" i="2"/>
  <c r="AC892" i="2"/>
  <c r="AC374" i="2"/>
  <c r="AC230" i="2"/>
  <c r="AF189" i="2"/>
  <c r="AC182" i="2"/>
  <c r="AC586" i="2"/>
  <c r="AC396" i="2"/>
  <c r="AC400" i="2"/>
  <c r="I436" i="2"/>
  <c r="G936" i="2"/>
  <c r="AF996" i="2"/>
  <c r="K996" i="2"/>
  <c r="Z957" i="2"/>
  <c r="G957" i="2"/>
  <c r="G111" i="2"/>
  <c r="Z111" i="2"/>
  <c r="AC1021" i="2"/>
  <c r="AF1021" i="2"/>
  <c r="G901" i="2"/>
  <c r="Z901" i="2"/>
  <c r="Z962" i="2"/>
  <c r="G962" i="2"/>
  <c r="G107" i="2"/>
  <c r="Z107" i="2"/>
  <c r="Z1028" i="2"/>
  <c r="G1028" i="2"/>
  <c r="Z829" i="2"/>
  <c r="G829" i="2"/>
  <c r="Z893" i="2"/>
  <c r="G893" i="2"/>
  <c r="Z177" i="2"/>
  <c r="G177" i="2"/>
  <c r="G135" i="2"/>
  <c r="Z135" i="2"/>
  <c r="G59" i="2"/>
  <c r="Z59" i="2"/>
  <c r="G268" i="2"/>
  <c r="Z268" i="2"/>
  <c r="Z289" i="2"/>
  <c r="G289" i="2"/>
  <c r="G138" i="2"/>
  <c r="Z138" i="2"/>
  <c r="G1017" i="2"/>
  <c r="K1017" i="2" s="1"/>
  <c r="Z1017" i="2"/>
  <c r="G554" i="2"/>
  <c r="Z554" i="2"/>
  <c r="Z384" i="2"/>
  <c r="G384" i="2"/>
  <c r="AF434" i="2"/>
  <c r="AC434" i="2"/>
  <c r="AF118" i="2"/>
  <c r="AC118" i="2"/>
  <c r="G233" i="2"/>
  <c r="Z233" i="2"/>
  <c r="AC35" i="2"/>
  <c r="AF35" i="2"/>
  <c r="AF965" i="2"/>
  <c r="AF63" i="2"/>
  <c r="AC594" i="2"/>
  <c r="G458" i="2"/>
  <c r="AC488" i="2"/>
  <c r="I488" i="2"/>
  <c r="Z594" i="2"/>
  <c r="Z396" i="2"/>
  <c r="Z374" i="2"/>
  <c r="Z325" i="2"/>
  <c r="AC813" i="2"/>
  <c r="G1048" i="2"/>
  <c r="Z1048" i="2"/>
  <c r="Z28" i="2"/>
  <c r="G28" i="2"/>
  <c r="Z1054" i="2"/>
  <c r="G1054" i="2"/>
  <c r="Z519" i="2"/>
  <c r="G519" i="2"/>
  <c r="Z421" i="2"/>
  <c r="G421" i="2"/>
  <c r="G255" i="2"/>
  <c r="Z255" i="2"/>
  <c r="Z100" i="2"/>
  <c r="G100" i="2"/>
  <c r="AF100" i="2" s="1"/>
  <c r="Z236" i="2"/>
  <c r="G236" i="2"/>
  <c r="AC349" i="2"/>
  <c r="H349" i="2"/>
  <c r="AF349" i="2"/>
  <c r="U369" i="2"/>
  <c r="Z369" i="2"/>
  <c r="AF1009" i="2"/>
  <c r="K1009" i="2"/>
  <c r="I44" i="2"/>
  <c r="AC44" i="2"/>
  <c r="Z935" i="2"/>
  <c r="G935" i="2"/>
  <c r="Z847" i="2"/>
  <c r="G847" i="2"/>
  <c r="AC534" i="2"/>
  <c r="AF534" i="2"/>
  <c r="G40" i="2"/>
  <c r="Z40" i="2"/>
  <c r="G25" i="2"/>
  <c r="Z25" i="2"/>
  <c r="AF842" i="2"/>
  <c r="AC842" i="2"/>
  <c r="AC1056" i="2"/>
  <c r="AF1056" i="2"/>
  <c r="I395" i="2"/>
  <c r="AF395" i="2"/>
  <c r="AC395" i="2"/>
  <c r="G859" i="2"/>
  <c r="AF859" i="2" s="1"/>
  <c r="Z859" i="2"/>
  <c r="Z508" i="2"/>
  <c r="G508" i="2"/>
  <c r="Z275" i="2"/>
  <c r="G275" i="2"/>
  <c r="G365" i="2"/>
  <c r="Z365" i="2"/>
  <c r="G130" i="2"/>
  <c r="Z130" i="2"/>
  <c r="Z274" i="2"/>
  <c r="G274" i="2"/>
  <c r="Z610" i="2"/>
  <c r="G610" i="2"/>
  <c r="Z673" i="2"/>
  <c r="G673" i="2"/>
  <c r="AC371" i="2"/>
  <c r="AC63" i="2"/>
  <c r="AC216" i="2"/>
  <c r="AC273" i="2"/>
  <c r="I480" i="2"/>
  <c r="AF388" i="2"/>
  <c r="I388" i="2"/>
  <c r="AC290" i="2"/>
  <c r="I290" i="2"/>
  <c r="AC1027" i="2"/>
  <c r="K1027" i="2"/>
  <c r="AF1027" i="2"/>
  <c r="AF943" i="2"/>
  <c r="K943" i="2"/>
  <c r="AC943" i="2"/>
  <c r="I518" i="2"/>
  <c r="AC518" i="2"/>
  <c r="AF518" i="2"/>
  <c r="I589" i="2"/>
  <c r="AC589" i="2"/>
  <c r="Z805" i="2"/>
  <c r="G805" i="2"/>
  <c r="G961" i="2"/>
  <c r="Z961" i="2"/>
  <c r="Z76" i="2"/>
  <c r="G76" i="2"/>
  <c r="G811" i="2"/>
  <c r="Z811" i="2"/>
  <c r="AC73" i="2"/>
  <c r="AF73" i="2"/>
  <c r="I73" i="2"/>
  <c r="Z597" i="2"/>
  <c r="G597" i="2"/>
  <c r="Z567" i="2"/>
  <c r="G567" i="2"/>
  <c r="G503" i="2"/>
  <c r="Z503" i="2"/>
  <c r="Z422" i="2"/>
  <c r="G422" i="2"/>
  <c r="Z1031" i="2"/>
  <c r="G1031" i="2"/>
  <c r="G1011" i="2"/>
  <c r="Z1011" i="2"/>
  <c r="AF240" i="2"/>
  <c r="AC240" i="2"/>
  <c r="Z565" i="2"/>
  <c r="G565" i="2"/>
  <c r="AF995" i="2"/>
  <c r="I97" i="2"/>
  <c r="K965" i="2"/>
  <c r="I371" i="2"/>
  <c r="AF544" i="2"/>
  <c r="I216" i="2"/>
  <c r="I35" i="2"/>
  <c r="I273" i="2"/>
  <c r="AF1040" i="2"/>
  <c r="AC199" i="2"/>
  <c r="I199" i="2"/>
  <c r="G404" i="2"/>
  <c r="AC588" i="2"/>
  <c r="I588" i="2"/>
  <c r="I525" i="2"/>
  <c r="AF525" i="2"/>
  <c r="AC909" i="2"/>
  <c r="K909" i="2"/>
  <c r="AF909" i="2"/>
  <c r="G611" i="2"/>
  <c r="Z611" i="2"/>
  <c r="G411" i="2"/>
  <c r="Z411" i="2"/>
  <c r="Z203" i="2"/>
  <c r="G203" i="2"/>
  <c r="G414" i="2"/>
  <c r="Z414" i="2"/>
  <c r="Z320" i="2"/>
  <c r="G320" i="2"/>
  <c r="G888" i="2"/>
  <c r="Z888" i="2"/>
  <c r="Z770" i="2"/>
  <c r="G770" i="2"/>
  <c r="AC995" i="2"/>
  <c r="AF97" i="2"/>
  <c r="AF374" i="2"/>
  <c r="I230" i="2"/>
  <c r="I396" i="2"/>
  <c r="I544" i="2"/>
  <c r="I534" i="2"/>
  <c r="I325" i="2"/>
  <c r="Z965" i="2"/>
  <c r="G78" i="2"/>
  <c r="AC546" i="2"/>
  <c r="I904" i="2"/>
  <c r="AF904" i="2"/>
  <c r="AC904" i="2"/>
  <c r="AF960" i="2"/>
  <c r="K960" i="2"/>
  <c r="I423" i="2"/>
  <c r="AC423" i="2"/>
  <c r="AF834" i="2"/>
  <c r="K834" i="2"/>
  <c r="AC834" i="2"/>
  <c r="G56" i="2"/>
  <c r="Z56" i="2"/>
  <c r="AC853" i="2"/>
  <c r="AF853" i="2"/>
  <c r="K853" i="2"/>
  <c r="Z119" i="2"/>
  <c r="G119" i="2"/>
  <c r="G85" i="2"/>
  <c r="Z85" i="2"/>
  <c r="G507" i="2"/>
  <c r="Z507" i="2"/>
  <c r="Z464" i="2"/>
  <c r="G464" i="2"/>
  <c r="Z604" i="2"/>
  <c r="G604" i="2"/>
  <c r="AC1009" i="2"/>
  <c r="K842" i="2"/>
  <c r="AC821" i="2"/>
  <c r="K821" i="2"/>
  <c r="AF821" i="2"/>
  <c r="Z240" i="2"/>
  <c r="Z35" i="2"/>
  <c r="I499" i="2"/>
  <c r="AC499" i="2"/>
  <c r="AF499" i="2"/>
  <c r="AF833" i="2"/>
  <c r="K833" i="2"/>
  <c r="AC880" i="2"/>
  <c r="AF880" i="2"/>
  <c r="K880" i="2"/>
  <c r="AF981" i="2"/>
  <c r="AC981" i="2"/>
  <c r="K981" i="2"/>
  <c r="AF431" i="2"/>
  <c r="AC431" i="2"/>
  <c r="I431" i="2"/>
  <c r="AF870" i="2"/>
  <c r="AC870" i="2"/>
  <c r="G1036" i="2"/>
  <c r="Z1036" i="2"/>
  <c r="Z70" i="2"/>
  <c r="G70" i="2"/>
  <c r="AC70" i="2" s="1"/>
  <c r="G239" i="2"/>
  <c r="Z239" i="2"/>
  <c r="Z195" i="2"/>
  <c r="G195" i="2"/>
  <c r="AC1022" i="2"/>
  <c r="AF84" i="2"/>
  <c r="AF71" i="2"/>
  <c r="Z534" i="2"/>
  <c r="K1022" i="2"/>
  <c r="Z71" i="2"/>
  <c r="AC71" i="2"/>
  <c r="G26" i="2"/>
  <c r="Z330" i="2"/>
  <c r="G598" i="2"/>
  <c r="U445" i="2"/>
  <c r="Z182" i="2"/>
  <c r="Z213" i="2"/>
  <c r="AF493" i="2"/>
  <c r="G606" i="2"/>
  <c r="Z436" i="2"/>
  <c r="Z493" i="2"/>
  <c r="AC493" i="2"/>
  <c r="U366" i="2"/>
  <c r="G1025" i="2"/>
  <c r="AF1025" i="2" s="1"/>
  <c r="AC330" i="2"/>
  <c r="Z470" i="2"/>
  <c r="Z1014" i="2"/>
  <c r="I769" i="2"/>
  <c r="G143" i="2"/>
  <c r="G1004" i="2"/>
  <c r="G333" i="2"/>
  <c r="G327" i="2"/>
  <c r="F15" i="1"/>
  <c r="F15" i="2"/>
  <c r="AC829" i="2"/>
  <c r="K829" i="2"/>
  <c r="AF829" i="2"/>
  <c r="AF70" i="2"/>
  <c r="I70" i="2"/>
  <c r="Z851" i="2"/>
  <c r="G851" i="2"/>
  <c r="G83" i="2"/>
  <c r="Z83" i="2"/>
  <c r="Z1033" i="2"/>
  <c r="G1033" i="2"/>
  <c r="G530" i="2"/>
  <c r="Z530" i="2"/>
  <c r="Z244" i="2"/>
  <c r="G244" i="2"/>
  <c r="Z489" i="2"/>
  <c r="G489" i="2"/>
  <c r="G247" i="2"/>
  <c r="Z247" i="2"/>
  <c r="G514" i="2"/>
  <c r="Z514" i="2"/>
  <c r="Z329" i="2"/>
  <c r="G329" i="2"/>
  <c r="Z571" i="2"/>
  <c r="G571" i="2"/>
  <c r="Z297" i="2"/>
  <c r="G297" i="2"/>
  <c r="AC513" i="2"/>
  <c r="AF513" i="2"/>
  <c r="G472" i="2"/>
  <c r="Z472" i="2"/>
  <c r="AC942" i="2"/>
  <c r="G475" i="2"/>
  <c r="Z475" i="2"/>
  <c r="Z350" i="2"/>
  <c r="G350" i="2"/>
  <c r="AF488" i="2"/>
  <c r="Z192" i="2"/>
  <c r="Z1012" i="2"/>
  <c r="G1012" i="2"/>
  <c r="Z831" i="2"/>
  <c r="G831" i="2"/>
  <c r="Z827" i="2"/>
  <c r="G827" i="2"/>
  <c r="Z945" i="2"/>
  <c r="G945" i="2"/>
  <c r="Z72" i="2"/>
  <c r="G72" i="2"/>
  <c r="Z891" i="2"/>
  <c r="G891" i="2"/>
  <c r="Z501" i="2"/>
  <c r="G501" i="2"/>
  <c r="Z401" i="2"/>
  <c r="G401" i="2"/>
  <c r="G540" i="2"/>
  <c r="Z540" i="2"/>
  <c r="Z315" i="2"/>
  <c r="G315" i="2"/>
  <c r="G555" i="2"/>
  <c r="Z555" i="2"/>
  <c r="G500" i="2"/>
  <c r="Z500" i="2"/>
  <c r="AC392" i="2"/>
  <c r="AF392" i="2"/>
  <c r="Z352" i="2"/>
  <c r="G352" i="2"/>
  <c r="G126" i="2"/>
  <c r="Z126" i="2"/>
  <c r="Z939" i="2"/>
  <c r="G939" i="2"/>
  <c r="AC492" i="2"/>
  <c r="AC294" i="2"/>
  <c r="Z323" i="2"/>
  <c r="Z582" i="2"/>
  <c r="Z513" i="2"/>
  <c r="Z823" i="2"/>
  <c r="G823" i="2"/>
  <c r="G92" i="2"/>
  <c r="Z92" i="2"/>
  <c r="Z1060" i="2"/>
  <c r="G1060" i="2"/>
  <c r="G1051" i="2"/>
  <c r="Z1051" i="2"/>
  <c r="Z417" i="2"/>
  <c r="G417" i="2"/>
  <c r="Z339" i="2"/>
  <c r="G339" i="2"/>
  <c r="Z556" i="2"/>
  <c r="G556" i="2"/>
  <c r="Z389" i="2"/>
  <c r="G389" i="2"/>
  <c r="G131" i="2"/>
  <c r="Z131" i="2"/>
  <c r="G243" i="2"/>
  <c r="Z243" i="2"/>
  <c r="G184" i="2"/>
  <c r="Z184" i="2"/>
  <c r="Z543" i="2"/>
  <c r="G543" i="2"/>
  <c r="Z607" i="2"/>
  <c r="G607" i="2"/>
  <c r="Z348" i="2"/>
  <c r="G348" i="2"/>
  <c r="G354" i="2"/>
  <c r="Z354" i="2"/>
  <c r="G163" i="2"/>
  <c r="AF163" i="2" s="1"/>
  <c r="Z163" i="2"/>
  <c r="Z753" i="2"/>
  <c r="G753" i="2"/>
  <c r="Z649" i="2"/>
  <c r="G649" i="2"/>
  <c r="G940" i="2"/>
  <c r="Z940" i="2"/>
  <c r="Z798" i="2"/>
  <c r="G798" i="2"/>
  <c r="Z635" i="2"/>
  <c r="G635" i="2"/>
  <c r="Z487" i="2"/>
  <c r="G487" i="2"/>
  <c r="G666" i="2"/>
  <c r="Z666" i="2"/>
  <c r="Z526" i="2"/>
  <c r="G526" i="2"/>
  <c r="G700" i="2"/>
  <c r="I700" i="2" s="1"/>
  <c r="Z700" i="2"/>
  <c r="AC964" i="2"/>
  <c r="AF964" i="2"/>
  <c r="G1049" i="2"/>
  <c r="Z1049" i="2"/>
  <c r="G917" i="2"/>
  <c r="Z917" i="2"/>
  <c r="Z959" i="2"/>
  <c r="G959" i="2"/>
  <c r="G89" i="2"/>
  <c r="Z89" i="2"/>
  <c r="G1008" i="2"/>
  <c r="Z1008" i="2"/>
  <c r="Z973" i="2"/>
  <c r="G973" i="2"/>
  <c r="Z435" i="2"/>
  <c r="G435" i="2"/>
  <c r="Z283" i="2"/>
  <c r="G283" i="2"/>
  <c r="G622" i="2"/>
  <c r="Z622" i="2"/>
  <c r="G305" i="2"/>
  <c r="Z305" i="2"/>
  <c r="Z223" i="2"/>
  <c r="G223" i="2"/>
  <c r="G968" i="2"/>
  <c r="Z968" i="2"/>
  <c r="Z88" i="2"/>
  <c r="G88" i="2"/>
  <c r="Z456" i="2"/>
  <c r="G456" i="2"/>
  <c r="AC256" i="2"/>
  <c r="AF256" i="2"/>
  <c r="I256" i="2"/>
  <c r="I61" i="2"/>
  <c r="J455" i="2"/>
  <c r="AF492" i="2"/>
  <c r="AF582" i="2"/>
  <c r="AF61" i="2"/>
  <c r="AF23" i="2"/>
  <c r="AF455" i="2"/>
  <c r="I192" i="2"/>
  <c r="AC582" i="2"/>
  <c r="AF323" i="2"/>
  <c r="AC521" i="2"/>
  <c r="I392" i="2"/>
  <c r="AC795" i="2"/>
  <c r="AF795" i="2"/>
  <c r="K795" i="2"/>
  <c r="AC96" i="2"/>
  <c r="AF96" i="2"/>
  <c r="Z985" i="2"/>
  <c r="G985" i="2"/>
  <c r="G969" i="2"/>
  <c r="Z969" i="2"/>
  <c r="Z1034" i="2"/>
  <c r="G1034" i="2"/>
  <c r="Z817" i="2"/>
  <c r="G817" i="2"/>
  <c r="Z335" i="2"/>
  <c r="G335" i="2"/>
  <c r="G123" i="2"/>
  <c r="Z123" i="2"/>
  <c r="G453" i="2"/>
  <c r="Z453" i="2"/>
  <c r="G229" i="2"/>
  <c r="Z229" i="2"/>
  <c r="G460" i="2"/>
  <c r="Z460" i="2"/>
  <c r="G271" i="2"/>
  <c r="Z271" i="2"/>
  <c r="J999" i="2"/>
  <c r="AF999" i="2"/>
  <c r="AC999" i="2"/>
  <c r="G895" i="2"/>
  <c r="Z895" i="2"/>
  <c r="Z24" i="2"/>
  <c r="G24" i="2"/>
  <c r="AF905" i="2"/>
  <c r="K905" i="2"/>
  <c r="G955" i="2"/>
  <c r="Z955" i="2"/>
  <c r="Z432" i="2"/>
  <c r="G432" i="2"/>
  <c r="Z270" i="2"/>
  <c r="G270" i="2"/>
  <c r="G156" i="2"/>
  <c r="Z156" i="2"/>
  <c r="Z286" i="2"/>
  <c r="G286" i="2"/>
  <c r="Z510" i="2"/>
  <c r="G510" i="2"/>
  <c r="AF1017" i="2"/>
  <c r="I277" i="2"/>
  <c r="Z855" i="2"/>
  <c r="G855" i="2"/>
  <c r="G36" i="2"/>
  <c r="Z36" i="2"/>
  <c r="G1000" i="2"/>
  <c r="Z1000" i="2"/>
  <c r="G313" i="2"/>
  <c r="Z313" i="2"/>
  <c r="AC322" i="2"/>
  <c r="AF322" i="2"/>
  <c r="I322" i="2"/>
  <c r="G559" i="2"/>
  <c r="Z559" i="2"/>
  <c r="Z469" i="2"/>
  <c r="G469" i="2"/>
  <c r="Z293" i="2"/>
  <c r="G293" i="2"/>
  <c r="I521" i="2"/>
  <c r="AF878" i="2"/>
  <c r="K878" i="2"/>
  <c r="AC907" i="2"/>
  <c r="AF907" i="2"/>
  <c r="K907" i="2"/>
  <c r="AF101" i="2"/>
  <c r="AC120" i="2"/>
  <c r="AC23" i="2"/>
  <c r="AF444" i="2"/>
  <c r="AF192" i="2"/>
  <c r="AC532" i="2"/>
  <c r="AF458" i="2"/>
  <c r="AC323" i="2"/>
  <c r="AC386" i="2"/>
  <c r="AC814" i="2"/>
  <c r="I137" i="2"/>
  <c r="AF137" i="2"/>
  <c r="I345" i="2"/>
  <c r="AF345" i="2"/>
  <c r="AC345" i="2"/>
  <c r="Z990" i="2"/>
  <c r="G990" i="2"/>
  <c r="G37" i="2"/>
  <c r="Z37" i="2"/>
  <c r="G897" i="2"/>
  <c r="Z897" i="2"/>
  <c r="G98" i="2"/>
  <c r="Z98" i="2"/>
  <c r="AF882" i="2"/>
  <c r="AC882" i="2"/>
  <c r="K882" i="2"/>
  <c r="G483" i="2"/>
  <c r="Z483" i="2"/>
  <c r="G375" i="2"/>
  <c r="Z375" i="2"/>
  <c r="Z504" i="2"/>
  <c r="G504" i="2"/>
  <c r="G261" i="2"/>
  <c r="Z261" i="2"/>
  <c r="G336" i="2"/>
  <c r="Z336" i="2"/>
  <c r="I327" i="2"/>
  <c r="Z277" i="2"/>
  <c r="AC1025" i="2"/>
  <c r="K1025" i="2"/>
  <c r="G849" i="2"/>
  <c r="G583" i="2"/>
  <c r="AC776" i="2"/>
  <c r="J776" i="2"/>
  <c r="AF776" i="2"/>
  <c r="AC859" i="2"/>
  <c r="K859" i="2"/>
  <c r="G789" i="2"/>
  <c r="Z789" i="2"/>
  <c r="AC888" i="2"/>
  <c r="AF888" i="2"/>
  <c r="K888" i="2"/>
  <c r="Z94" i="2"/>
  <c r="G94" i="2"/>
  <c r="G1039" i="2"/>
  <c r="Z1039" i="2"/>
  <c r="G1013" i="2"/>
  <c r="Z1013" i="2"/>
  <c r="Z974" i="2"/>
  <c r="G974" i="2"/>
  <c r="K1014" i="2"/>
  <c r="AF1014" i="2"/>
  <c r="AC1014" i="2"/>
  <c r="G861" i="2"/>
  <c r="Z861" i="2"/>
  <c r="Z276" i="2"/>
  <c r="G276" i="2"/>
  <c r="Z522" i="2"/>
  <c r="G522" i="2"/>
  <c r="Z568" i="2"/>
  <c r="G568" i="2"/>
  <c r="Z357" i="2"/>
  <c r="U357" i="2"/>
  <c r="G196" i="2"/>
  <c r="Z196" i="2"/>
  <c r="Z517" i="2"/>
  <c r="G517" i="2"/>
  <c r="G477" i="2"/>
  <c r="Z477" i="2"/>
  <c r="Z614" i="2"/>
  <c r="G614" i="2"/>
  <c r="G206" i="2"/>
  <c r="Z206" i="2"/>
  <c r="G172" i="2"/>
  <c r="Z172" i="2"/>
  <c r="Z581" i="2"/>
  <c r="G581" i="2"/>
  <c r="Z433" i="2"/>
  <c r="G433" i="2"/>
  <c r="Z373" i="2"/>
  <c r="G373" i="2"/>
  <c r="Z1067" i="2"/>
  <c r="F186" i="1"/>
  <c r="G186" i="1" s="1"/>
  <c r="H186" i="1" s="1"/>
  <c r="F381" i="1"/>
  <c r="G381" i="1" s="1"/>
  <c r="I381" i="1" s="1"/>
  <c r="E549" i="4"/>
  <c r="E55" i="4"/>
  <c r="F192" i="1"/>
  <c r="G192" i="1" s="1"/>
  <c r="H192" i="1" s="1"/>
  <c r="F554" i="1"/>
  <c r="G554" i="1" s="1"/>
  <c r="I554" i="1" s="1"/>
  <c r="E417" i="4"/>
  <c r="F291" i="1"/>
  <c r="G291" i="1" s="1"/>
  <c r="H291" i="1" s="1"/>
  <c r="E704" i="4"/>
  <c r="E434" i="4"/>
  <c r="F567" i="1"/>
  <c r="G567" i="1" s="1"/>
  <c r="I567" i="1" s="1"/>
  <c r="F466" i="1"/>
  <c r="G466" i="1" s="1"/>
  <c r="I466" i="1" s="1"/>
  <c r="E536" i="4"/>
  <c r="E335" i="4"/>
  <c r="E251" i="4"/>
  <c r="E336" i="4"/>
  <c r="E342" i="4"/>
  <c r="E323" i="4"/>
  <c r="E813" i="4"/>
  <c r="E524" i="4"/>
  <c r="F531" i="1"/>
  <c r="G531" i="1" s="1"/>
  <c r="I531" i="1" s="1"/>
  <c r="F305" i="1"/>
  <c r="G305" i="1" s="1"/>
  <c r="I305" i="1" s="1"/>
  <c r="E525" i="4"/>
  <c r="E535" i="4"/>
  <c r="F591" i="1"/>
  <c r="G591" i="1" s="1"/>
  <c r="I591" i="1" s="1"/>
  <c r="F278" i="1"/>
  <c r="G278" i="1" s="1"/>
  <c r="J278" i="1" s="1"/>
  <c r="E784" i="4"/>
  <c r="F255" i="1"/>
  <c r="G255" i="1" s="1"/>
  <c r="J255" i="1" s="1"/>
  <c r="F303" i="1"/>
  <c r="G303" i="1" s="1"/>
  <c r="I303" i="1" s="1"/>
  <c r="E707" i="4"/>
  <c r="E837" i="4"/>
  <c r="F742" i="1"/>
  <c r="G742" i="1" s="1"/>
  <c r="I742" i="1" s="1"/>
  <c r="F664" i="1"/>
  <c r="G664" i="1" s="1"/>
  <c r="I664" i="1" s="1"/>
  <c r="E474" i="4"/>
  <c r="E69" i="4"/>
  <c r="E107" i="4"/>
  <c r="E859" i="4"/>
  <c r="F822" i="1"/>
  <c r="G822" i="1" s="1"/>
  <c r="I822" i="1" s="1"/>
  <c r="E188" i="4"/>
  <c r="E528" i="4"/>
  <c r="E602" i="4"/>
  <c r="E645" i="4"/>
  <c r="E656" i="4"/>
  <c r="E424" i="4"/>
  <c r="E174" i="4"/>
  <c r="E462" i="4"/>
  <c r="E122" i="4"/>
  <c r="E595" i="4"/>
  <c r="E316" i="4"/>
  <c r="E256" i="4"/>
  <c r="E321" i="4"/>
  <c r="E824" i="4"/>
  <c r="E370" i="4"/>
  <c r="E410" i="4"/>
  <c r="E233" i="4"/>
  <c r="E783" i="4"/>
  <c r="E651" i="4"/>
  <c r="E741" i="4"/>
  <c r="E762" i="4"/>
  <c r="E411" i="4"/>
  <c r="E662" i="4"/>
  <c r="E204" i="4"/>
  <c r="E284" i="4"/>
  <c r="E208" i="4"/>
  <c r="E806" i="4"/>
  <c r="E544" i="4"/>
  <c r="E34" i="4"/>
  <c r="E99" i="4"/>
  <c r="E825" i="4"/>
  <c r="E613" i="4"/>
  <c r="E111" i="4"/>
  <c r="E124" i="4"/>
  <c r="E769" i="4"/>
  <c r="E584" i="4"/>
  <c r="E170" i="4"/>
  <c r="E285" i="4"/>
  <c r="E488" i="4"/>
  <c r="E104" i="4"/>
  <c r="F450" i="1"/>
  <c r="G450" i="1" s="1"/>
  <c r="I450" i="1" s="1"/>
  <c r="E829" i="4"/>
  <c r="E712" i="4"/>
  <c r="E131" i="4"/>
  <c r="E31" i="4"/>
  <c r="G1064" i="2"/>
  <c r="AF1064" i="2" s="1"/>
  <c r="Z1064" i="2"/>
  <c r="AH94" i="3"/>
  <c r="AA94" i="3" s="1"/>
  <c r="AD94" i="3" s="1"/>
  <c r="AC1067" i="2"/>
  <c r="AF1067" i="2"/>
  <c r="K1067" i="2"/>
  <c r="G1065" i="2"/>
  <c r="Z1065" i="2"/>
  <c r="G1068" i="2"/>
  <c r="G1066" i="2"/>
  <c r="AH100" i="3"/>
  <c r="AA100" i="3" s="1"/>
  <c r="AB100" i="3" s="1"/>
  <c r="AH116" i="3"/>
  <c r="AA116" i="3" s="1"/>
  <c r="AD116" i="3" s="1"/>
  <c r="AH344" i="3"/>
  <c r="AA344" i="3" s="1"/>
  <c r="AD344" i="3" s="1"/>
  <c r="AH149" i="3"/>
  <c r="AA149" i="3" s="1"/>
  <c r="AD149" i="3" s="1"/>
  <c r="AH37" i="3"/>
  <c r="AA37" i="3" s="1"/>
  <c r="AH438" i="3"/>
  <c r="AA438" i="3" s="1"/>
  <c r="BU39" i="3"/>
  <c r="BS39" i="3" s="1"/>
  <c r="BQ39" i="3" s="1"/>
  <c r="AH163" i="3"/>
  <c r="AA163" i="3" s="1"/>
  <c r="AH182" i="3"/>
  <c r="AA182" i="3" s="1"/>
  <c r="AH166" i="3"/>
  <c r="AA166" i="3" s="1"/>
  <c r="AH125" i="3"/>
  <c r="AA125" i="3" s="1"/>
  <c r="AH843" i="3"/>
  <c r="AA843" i="3" s="1"/>
  <c r="AH847" i="3"/>
  <c r="AA847" i="3" s="1"/>
  <c r="AD847" i="3" s="1"/>
  <c r="AH478" i="3"/>
  <c r="AA478" i="3" s="1"/>
  <c r="BU72" i="3"/>
  <c r="BS72" i="3" s="1"/>
  <c r="BQ72" i="3" s="1"/>
  <c r="AH507" i="3"/>
  <c r="AA507" i="3" s="1"/>
  <c r="BU89" i="3"/>
  <c r="BS89" i="3" s="1"/>
  <c r="BQ89" i="3" s="1"/>
  <c r="BU18" i="3"/>
  <c r="BS18" i="3" s="1"/>
  <c r="BQ18" i="3" s="1"/>
  <c r="AH810" i="3"/>
  <c r="AA810" i="3" s="1"/>
  <c r="AH162" i="3"/>
  <c r="AA162" i="3" s="1"/>
  <c r="BU19" i="3"/>
  <c r="BS19" i="3" s="1"/>
  <c r="BQ19" i="3" s="1"/>
  <c r="BU59" i="3"/>
  <c r="BS59" i="3" s="1"/>
  <c r="BQ59" i="3" s="1"/>
  <c r="AH807" i="3"/>
  <c r="AA807" i="3" s="1"/>
  <c r="AH829" i="3"/>
  <c r="AA829" i="3" s="1"/>
  <c r="AH493" i="3"/>
  <c r="AA493" i="3" s="1"/>
  <c r="AH870" i="3"/>
  <c r="AA870" i="3" s="1"/>
  <c r="AH562" i="3"/>
  <c r="AA562" i="3" s="1"/>
  <c r="AH335" i="3"/>
  <c r="AA335" i="3" s="1"/>
  <c r="AH234" i="3"/>
  <c r="AA234" i="3" s="1"/>
  <c r="AH565" i="3"/>
  <c r="AA565" i="3" s="1"/>
  <c r="AH146" i="3"/>
  <c r="AA146" i="3" s="1"/>
  <c r="AH716" i="3"/>
  <c r="AA716" i="3" s="1"/>
  <c r="AH198" i="3"/>
  <c r="AA198" i="3" s="1"/>
  <c r="AH437" i="3"/>
  <c r="AA437" i="3" s="1"/>
  <c r="AH339" i="3"/>
  <c r="AA339" i="3" s="1"/>
  <c r="BU38" i="3"/>
  <c r="BS38" i="3" s="1"/>
  <c r="BQ38" i="3" s="1"/>
  <c r="AH471" i="3"/>
  <c r="AA471" i="3" s="1"/>
  <c r="AH398" i="3"/>
  <c r="AA398" i="3" s="1"/>
  <c r="AH585" i="3"/>
  <c r="AA585" i="3" s="1"/>
  <c r="AH68" i="3"/>
  <c r="AA68" i="3" s="1"/>
  <c r="AB68" i="3" s="1"/>
  <c r="AH76" i="3"/>
  <c r="AA76" i="3" s="1"/>
  <c r="BU22" i="3"/>
  <c r="BS22" i="3" s="1"/>
  <c r="BQ22" i="3" s="1"/>
  <c r="AH546" i="3"/>
  <c r="AA546" i="3" s="1"/>
  <c r="AV546" i="3" s="1"/>
  <c r="AH598" i="3"/>
  <c r="AA598" i="3" s="1"/>
  <c r="AH463" i="3"/>
  <c r="AA463" i="3" s="1"/>
  <c r="AH643" i="3"/>
  <c r="AA643" i="3" s="1"/>
  <c r="AH341" i="3"/>
  <c r="AA341" i="3" s="1"/>
  <c r="AH877" i="3"/>
  <c r="AA877" i="3" s="1"/>
  <c r="BU74" i="3"/>
  <c r="BS74" i="3" s="1"/>
  <c r="BQ74" i="3" s="1"/>
  <c r="AH792" i="3"/>
  <c r="AA792" i="3" s="1"/>
  <c r="AH91" i="3"/>
  <c r="AA91" i="3" s="1"/>
  <c r="AH24" i="3"/>
  <c r="AA24" i="3" s="1"/>
  <c r="AH383" i="3"/>
  <c r="AA383" i="3" s="1"/>
  <c r="AH503" i="3"/>
  <c r="AA503" i="3" s="1"/>
  <c r="BU95" i="3"/>
  <c r="BS95" i="3" s="1"/>
  <c r="BQ95" i="3" s="1"/>
  <c r="AH823" i="3"/>
  <c r="AA823" i="3" s="1"/>
  <c r="BU13" i="3"/>
  <c r="BS13" i="3" s="1"/>
  <c r="BQ13" i="3" s="1"/>
  <c r="AH481" i="3"/>
  <c r="AA481" i="3" s="1"/>
  <c r="AH291" i="3"/>
  <c r="AA291" i="3" s="1"/>
  <c r="AH840" i="3"/>
  <c r="AA840" i="3" s="1"/>
  <c r="AH382" i="3"/>
  <c r="AA382" i="3" s="1"/>
  <c r="BU104" i="3"/>
  <c r="BS104" i="3" s="1"/>
  <c r="BQ104" i="3" s="1"/>
  <c r="AH331" i="3"/>
  <c r="AA331" i="3" s="1"/>
  <c r="BU98" i="3"/>
  <c r="BS98" i="3" s="1"/>
  <c r="BQ98" i="3" s="1"/>
  <c r="BU70" i="3"/>
  <c r="BS70" i="3" s="1"/>
  <c r="BQ70" i="3" s="1"/>
  <c r="AH467" i="3"/>
  <c r="AH167" i="3"/>
  <c r="AA167" i="3" s="1"/>
  <c r="AH183" i="3"/>
  <c r="AA183" i="3" s="1"/>
  <c r="BU116" i="3"/>
  <c r="BS116" i="3" s="1"/>
  <c r="BQ116" i="3" s="1"/>
  <c r="AH837" i="3"/>
  <c r="AA837" i="3" s="1"/>
  <c r="AH370" i="3"/>
  <c r="AA370" i="3" s="1"/>
  <c r="AH267" i="3"/>
  <c r="AA267" i="3" s="1"/>
  <c r="AH317" i="3"/>
  <c r="AA317" i="3" s="1"/>
  <c r="AH304" i="3"/>
  <c r="AA304" i="3" s="1"/>
  <c r="AH589" i="3"/>
  <c r="AA589" i="3" s="1"/>
  <c r="AH384" i="3"/>
  <c r="AA384" i="3" s="1"/>
  <c r="AV384" i="3" s="1"/>
  <c r="AH681" i="3"/>
  <c r="AA681" i="3" s="1"/>
  <c r="AH418" i="3"/>
  <c r="AA418" i="3" s="1"/>
  <c r="AH786" i="3"/>
  <c r="AA786" i="3" s="1"/>
  <c r="AH660" i="3"/>
  <c r="AA660" i="3" s="1"/>
  <c r="AV660" i="3" s="1"/>
  <c r="AH645" i="3"/>
  <c r="AA645" i="3" s="1"/>
  <c r="AH28" i="3"/>
  <c r="AA28" i="3" s="1"/>
  <c r="AH782" i="3"/>
  <c r="AA782" i="3" s="1"/>
  <c r="AH677" i="3"/>
  <c r="AA677" i="3" s="1"/>
  <c r="AH651" i="3"/>
  <c r="AA651" i="3" s="1"/>
  <c r="AH104" i="3"/>
  <c r="AA104" i="3" s="1"/>
  <c r="AH270" i="3"/>
  <c r="AA270" i="3" s="1"/>
  <c r="AH277" i="3"/>
  <c r="AA277" i="3" s="1"/>
  <c r="AH846" i="3"/>
  <c r="AA846" i="3" s="1"/>
  <c r="AH208" i="3"/>
  <c r="AA208" i="3" s="1"/>
  <c r="AH781" i="3"/>
  <c r="AA781" i="3" s="1"/>
  <c r="AH533" i="3"/>
  <c r="AA533" i="3" s="1"/>
  <c r="AH850" i="3"/>
  <c r="AA850" i="3" s="1"/>
  <c r="AH805" i="3"/>
  <c r="AA805" i="3" s="1"/>
  <c r="AH831" i="3"/>
  <c r="AA831" i="3" s="1"/>
  <c r="AH512" i="3"/>
  <c r="AA512" i="3" s="1"/>
  <c r="AH874" i="3"/>
  <c r="AA874" i="3" s="1"/>
  <c r="BU119" i="3"/>
  <c r="BS119" i="3" s="1"/>
  <c r="BQ119" i="3" s="1"/>
  <c r="AH271" i="3"/>
  <c r="AA271" i="3" s="1"/>
  <c r="AH561" i="3"/>
  <c r="AA561" i="3" s="1"/>
  <c r="AH296" i="3"/>
  <c r="AA296" i="3" s="1"/>
  <c r="AH325" i="3"/>
  <c r="AA325" i="3" s="1"/>
  <c r="AD325" i="3" s="1"/>
  <c r="AH814" i="3"/>
  <c r="AA814" i="3" s="1"/>
  <c r="AH103" i="3"/>
  <c r="AA103" i="3" s="1"/>
  <c r="AH202" i="3"/>
  <c r="AA202" i="3" s="1"/>
  <c r="AH721" i="3"/>
  <c r="AA721" i="3" s="1"/>
  <c r="AH447" i="3"/>
  <c r="AA447" i="3" s="1"/>
  <c r="AH734" i="3"/>
  <c r="AA734" i="3" s="1"/>
  <c r="AH630" i="3"/>
  <c r="AA630" i="3" s="1"/>
  <c r="AH237" i="3"/>
  <c r="AA237" i="3" s="1"/>
  <c r="AH825" i="3"/>
  <c r="AA825" i="3" s="1"/>
  <c r="AH732" i="3"/>
  <c r="AA732" i="3" s="1"/>
  <c r="AH351" i="3"/>
  <c r="AA351" i="3" s="1"/>
  <c r="AH815" i="3"/>
  <c r="AA815" i="3" s="1"/>
  <c r="AH316" i="3"/>
  <c r="AA316" i="3" s="1"/>
  <c r="BU40" i="3"/>
  <c r="BS40" i="3" s="1"/>
  <c r="BQ40" i="3" s="1"/>
  <c r="AH594" i="3"/>
  <c r="AA594" i="3" s="1"/>
  <c r="AH468" i="3"/>
  <c r="AH74" i="3"/>
  <c r="AA74" i="3" s="1"/>
  <c r="AH798" i="3"/>
  <c r="AA798" i="3" s="1"/>
  <c r="AH675" i="3"/>
  <c r="AA675" i="3" s="1"/>
  <c r="AH646" i="3"/>
  <c r="AA646" i="3" s="1"/>
  <c r="AH377" i="3"/>
  <c r="AA377" i="3" s="1"/>
  <c r="AH762" i="3"/>
  <c r="AA762" i="3" s="1"/>
  <c r="AH588" i="3"/>
  <c r="AA588" i="3" s="1"/>
  <c r="BU71" i="3"/>
  <c r="BS71" i="3" s="1"/>
  <c r="BQ71" i="3" s="1"/>
  <c r="AH197" i="3"/>
  <c r="AA197" i="3" s="1"/>
  <c r="AH684" i="3"/>
  <c r="AA684" i="3" s="1"/>
  <c r="AH79" i="3"/>
  <c r="AA79" i="3" s="1"/>
  <c r="AH775" i="3"/>
  <c r="AA775" i="3" s="1"/>
  <c r="AH465" i="3"/>
  <c r="AA465" i="3" s="1"/>
  <c r="AH273" i="3"/>
  <c r="AA273" i="3" s="1"/>
  <c r="AH662" i="3"/>
  <c r="AA662" i="3" s="1"/>
  <c r="AH205" i="3"/>
  <c r="AA205" i="3" s="1"/>
  <c r="AH51" i="3"/>
  <c r="AA51" i="3" s="1"/>
  <c r="AH818" i="3"/>
  <c r="AA818" i="3" s="1"/>
  <c r="BU37" i="3"/>
  <c r="BS37" i="3" s="1"/>
  <c r="BQ37" i="3" s="1"/>
  <c r="AH760" i="3"/>
  <c r="AA760" i="3" s="1"/>
  <c r="AH436" i="3"/>
  <c r="AA436" i="3" s="1"/>
  <c r="AH601" i="3"/>
  <c r="AA601" i="3" s="1"/>
  <c r="AH462" i="3"/>
  <c r="AA462" i="3" s="1"/>
  <c r="AH414" i="3"/>
  <c r="AA414" i="3" s="1"/>
  <c r="AH581" i="3"/>
  <c r="AA581" i="3" s="1"/>
  <c r="AH532" i="3"/>
  <c r="AA532" i="3" s="1"/>
  <c r="AH702" i="3"/>
  <c r="AA702" i="3" s="1"/>
  <c r="AH869" i="3"/>
  <c r="AA869" i="3" s="1"/>
  <c r="AH402" i="3"/>
  <c r="AA402" i="3" s="1"/>
  <c r="BU12" i="3"/>
  <c r="BS12" i="3" s="1"/>
  <c r="BQ12" i="3" s="1"/>
  <c r="AH764" i="3"/>
  <c r="AA764" i="3" s="1"/>
  <c r="BU118" i="3"/>
  <c r="BS118" i="3" s="1"/>
  <c r="BQ118" i="3" s="1"/>
  <c r="AH580" i="3"/>
  <c r="AA580" i="3" s="1"/>
  <c r="AB580" i="3" s="1"/>
  <c r="BU106" i="3"/>
  <c r="BS106" i="3" s="1"/>
  <c r="BQ106" i="3" s="1"/>
  <c r="AH376" i="3"/>
  <c r="AA376" i="3" s="1"/>
  <c r="AH765" i="3"/>
  <c r="AA765" i="3" s="1"/>
  <c r="AH626" i="3"/>
  <c r="AA626" i="3" s="1"/>
  <c r="AH502" i="3"/>
  <c r="AA502" i="3" s="1"/>
  <c r="AH495" i="3"/>
  <c r="AA495" i="3" s="1"/>
  <c r="AH726" i="3"/>
  <c r="AA726" i="3" s="1"/>
  <c r="AH441" i="3"/>
  <c r="AA441" i="3" s="1"/>
  <c r="AH804" i="3"/>
  <c r="AA804" i="3" s="1"/>
  <c r="AH640" i="3"/>
  <c r="AA640" i="3" s="1"/>
  <c r="BU99" i="3"/>
  <c r="BS99" i="3" s="1"/>
  <c r="BQ99" i="3" s="1"/>
  <c r="AH355" i="3"/>
  <c r="AA355" i="3" s="1"/>
  <c r="AH217" i="3"/>
  <c r="AA217" i="3" s="1"/>
  <c r="AH758" i="3"/>
  <c r="AA758" i="3" s="1"/>
  <c r="AH525" i="3"/>
  <c r="AA525" i="3" s="1"/>
  <c r="AH744" i="3"/>
  <c r="AA744" i="3" s="1"/>
  <c r="AH391" i="3"/>
  <c r="AA391" i="3" s="1"/>
  <c r="AH667" i="3"/>
  <c r="AA667" i="3" s="1"/>
  <c r="AH803" i="3"/>
  <c r="AA803" i="3" s="1"/>
  <c r="AH724" i="3"/>
  <c r="AA724" i="3" s="1"/>
  <c r="AH210" i="3"/>
  <c r="AA210" i="3" s="1"/>
  <c r="AH324" i="3"/>
  <c r="AA324" i="3" s="1"/>
  <c r="AH65" i="3"/>
  <c r="AA65" i="3" s="1"/>
  <c r="AH513" i="3"/>
  <c r="AA513" i="3" s="1"/>
  <c r="BU87" i="3"/>
  <c r="BS87" i="3" s="1"/>
  <c r="BQ87" i="3" s="1"/>
  <c r="AH42" i="3"/>
  <c r="AA42" i="3" s="1"/>
  <c r="AH549" i="3"/>
  <c r="AA549" i="3" s="1"/>
  <c r="AH261" i="3"/>
  <c r="AA261" i="3" s="1"/>
  <c r="AH521" i="3"/>
  <c r="AA521" i="3" s="1"/>
  <c r="AH33" i="3"/>
  <c r="AA33" i="3" s="1"/>
  <c r="AH535" i="3"/>
  <c r="AA535" i="3" s="1"/>
  <c r="BU14" i="3"/>
  <c r="BS14" i="3" s="1"/>
  <c r="BQ14" i="3" s="1"/>
  <c r="AH333" i="3"/>
  <c r="AA333" i="3" s="1"/>
  <c r="AH120" i="3"/>
  <c r="AA120" i="3" s="1"/>
  <c r="AH428" i="3"/>
  <c r="AA428" i="3" s="1"/>
  <c r="AH88" i="3"/>
  <c r="AA88" i="3" s="1"/>
  <c r="AH171" i="3"/>
  <c r="AA171" i="3" s="1"/>
  <c r="AH140" i="3"/>
  <c r="AA140" i="3" s="1"/>
  <c r="BU105" i="3"/>
  <c r="BS105" i="3" s="1"/>
  <c r="BQ105" i="3" s="1"/>
  <c r="BU58" i="3"/>
  <c r="BS58" i="3" s="1"/>
  <c r="BQ58" i="3" s="1"/>
  <c r="AH848" i="3"/>
  <c r="AA848" i="3" s="1"/>
  <c r="AH605" i="3"/>
  <c r="AA605" i="3" s="1"/>
  <c r="AH712" i="3"/>
  <c r="AA712" i="3" s="1"/>
  <c r="AH592" i="3"/>
  <c r="AA592" i="3" s="1"/>
  <c r="AH86" i="3"/>
  <c r="AA86" i="3" s="1"/>
  <c r="AH653" i="3"/>
  <c r="AA653" i="3" s="1"/>
  <c r="AH733" i="3"/>
  <c r="AA733" i="3" s="1"/>
  <c r="AH292" i="3"/>
  <c r="AA292" i="3" s="1"/>
  <c r="AH865" i="3"/>
  <c r="AA865" i="3" s="1"/>
  <c r="AH259" i="3"/>
  <c r="AA259" i="3" s="1"/>
  <c r="AH446" i="3"/>
  <c r="AA446" i="3" s="1"/>
  <c r="AH523" i="3"/>
  <c r="AA523" i="3" s="1"/>
  <c r="AH859" i="3"/>
  <c r="AA859" i="3" s="1"/>
  <c r="AV859" i="3" s="1"/>
  <c r="AH699" i="3"/>
  <c r="AA699" i="3" s="1"/>
  <c r="AH473" i="3"/>
  <c r="AA473" i="3" s="1"/>
  <c r="AH808" i="3"/>
  <c r="AA808" i="3" s="1"/>
  <c r="AH399" i="3"/>
  <c r="AA399" i="3" s="1"/>
  <c r="BU54" i="3"/>
  <c r="BS54" i="3" s="1"/>
  <c r="BQ54" i="3" s="1"/>
  <c r="AH614" i="3"/>
  <c r="AA614" i="3" s="1"/>
  <c r="AH789" i="3"/>
  <c r="AA789" i="3" s="1"/>
  <c r="AH689" i="3"/>
  <c r="AA689" i="3" s="1"/>
  <c r="AH582" i="3"/>
  <c r="AA582" i="3" s="1"/>
  <c r="AH739" i="3"/>
  <c r="AA739" i="3" s="1"/>
  <c r="AH238" i="3"/>
  <c r="AA238" i="3" s="1"/>
  <c r="BU6" i="3"/>
  <c r="BS6" i="3" s="1"/>
  <c r="BQ6" i="3" s="1"/>
  <c r="AH136" i="3"/>
  <c r="AA136" i="3" s="1"/>
  <c r="AH537" i="3"/>
  <c r="AA537" i="3" s="1"/>
  <c r="BU115" i="3"/>
  <c r="BS115" i="3" s="1"/>
  <c r="BQ115" i="3" s="1"/>
  <c r="AH773" i="3"/>
  <c r="AA773" i="3" s="1"/>
  <c r="AH424" i="3"/>
  <c r="AA424" i="3" s="1"/>
  <c r="AH281" i="3"/>
  <c r="AA281" i="3" s="1"/>
  <c r="BU66" i="3"/>
  <c r="BS66" i="3" s="1"/>
  <c r="BQ66" i="3" s="1"/>
  <c r="AH229" i="3"/>
  <c r="AA229" i="3" s="1"/>
  <c r="AH490" i="3"/>
  <c r="AA490" i="3" s="1"/>
  <c r="AH265" i="3"/>
  <c r="AA265" i="3" s="1"/>
  <c r="AH661" i="3"/>
  <c r="AA661" i="3" s="1"/>
  <c r="BU60" i="3"/>
  <c r="BS60" i="3" s="1"/>
  <c r="BQ60" i="3" s="1"/>
  <c r="AH685" i="3"/>
  <c r="AA685" i="3" s="1"/>
  <c r="AH248" i="3"/>
  <c r="AA248" i="3" s="1"/>
  <c r="AD248" i="3" s="1"/>
  <c r="BU120" i="3"/>
  <c r="BS120" i="3" s="1"/>
  <c r="BQ120" i="3" s="1"/>
  <c r="AH876" i="3"/>
  <c r="AA876" i="3" s="1"/>
  <c r="BU49" i="3"/>
  <c r="BS49" i="3" s="1"/>
  <c r="BQ49" i="3" s="1"/>
  <c r="AH439" i="3"/>
  <c r="AA439" i="3" s="1"/>
  <c r="AH819" i="3"/>
  <c r="AA819" i="3" s="1"/>
  <c r="BU2" i="3"/>
  <c r="BS2" i="3" s="1"/>
  <c r="BQ2" i="3" s="1"/>
  <c r="AH860" i="3"/>
  <c r="AA860" i="3" s="1"/>
  <c r="AH211" i="3"/>
  <c r="AA211" i="3" s="1"/>
  <c r="AH826" i="3"/>
  <c r="AA826" i="3" s="1"/>
  <c r="AH314" i="3"/>
  <c r="AA314" i="3" s="1"/>
  <c r="AH573" i="3"/>
  <c r="AA573" i="3" s="1"/>
  <c r="AH802" i="3"/>
  <c r="AA802" i="3" s="1"/>
  <c r="AH613" i="3"/>
  <c r="AA613" i="3" s="1"/>
  <c r="AH64" i="3"/>
  <c r="AA64" i="3" s="1"/>
  <c r="BU76" i="3"/>
  <c r="BS76" i="3" s="1"/>
  <c r="BQ76" i="3" s="1"/>
  <c r="AH26" i="3"/>
  <c r="AA26" i="3" s="1"/>
  <c r="AH527" i="3"/>
  <c r="AA527" i="3" s="1"/>
  <c r="AH873" i="3"/>
  <c r="AA873" i="3" s="1"/>
  <c r="AH371" i="3"/>
  <c r="AA371" i="3" s="1"/>
  <c r="AH138" i="3"/>
  <c r="AA138" i="3" s="1"/>
  <c r="AH454" i="3"/>
  <c r="AA454" i="3" s="1"/>
  <c r="AH31" i="3"/>
  <c r="AA31" i="3" s="1"/>
  <c r="AH861" i="3"/>
  <c r="AA861" i="3" s="1"/>
  <c r="AH784" i="3"/>
  <c r="AA784" i="3" s="1"/>
  <c r="BU56" i="3"/>
  <c r="BS56" i="3" s="1"/>
  <c r="BQ56" i="3" s="1"/>
  <c r="AH505" i="3"/>
  <c r="AA505" i="3" s="1"/>
  <c r="AH111" i="3"/>
  <c r="AA111" i="3" s="1"/>
  <c r="AH571" i="3"/>
  <c r="AA571" i="3" s="1"/>
  <c r="AH559" i="3"/>
  <c r="AA559" i="3" s="1"/>
  <c r="BU16" i="3"/>
  <c r="BS16" i="3" s="1"/>
  <c r="BQ16" i="3" s="1"/>
  <c r="AH458" i="3"/>
  <c r="AA458" i="3" s="1"/>
  <c r="AH425" i="3"/>
  <c r="AA425" i="3" s="1"/>
  <c r="AH725" i="3"/>
  <c r="AA725" i="3" s="1"/>
  <c r="AH178" i="3"/>
  <c r="AA178" i="3" s="1"/>
  <c r="AH32" i="3"/>
  <c r="AA32" i="3" s="1"/>
  <c r="AD32" i="3" s="1"/>
  <c r="AH634" i="3"/>
  <c r="AA634" i="3" s="1"/>
  <c r="AH373" i="3"/>
  <c r="AA373" i="3" s="1"/>
  <c r="AH353" i="3"/>
  <c r="AA353" i="3" s="1"/>
  <c r="AV353" i="3" s="1"/>
  <c r="AW353" i="3" s="1"/>
  <c r="AH853" i="3"/>
  <c r="AA853" i="3" s="1"/>
  <c r="AH776" i="3"/>
  <c r="AA776" i="3" s="1"/>
  <c r="AH713" i="3"/>
  <c r="AA713" i="3" s="1"/>
  <c r="AH254" i="3"/>
  <c r="AA254" i="3" s="1"/>
  <c r="AH851" i="3"/>
  <c r="AA851" i="3" s="1"/>
  <c r="AH359" i="3"/>
  <c r="AA359" i="3" s="1"/>
  <c r="AH352" i="3"/>
  <c r="AA352" i="3" s="1"/>
  <c r="AH824" i="3"/>
  <c r="AA824" i="3" s="1"/>
  <c r="AH203" i="3"/>
  <c r="AA203" i="3" s="1"/>
  <c r="AH252" i="3"/>
  <c r="AA252" i="3" s="1"/>
  <c r="AH690" i="3"/>
  <c r="AA690" i="3" s="1"/>
  <c r="AH708" i="3"/>
  <c r="AA708" i="3" s="1"/>
  <c r="AD708" i="3" s="1"/>
  <c r="AH539" i="3"/>
  <c r="AA539" i="3" s="1"/>
  <c r="AH483" i="3"/>
  <c r="AA483" i="3" s="1"/>
  <c r="AH857" i="3"/>
  <c r="AA857" i="3" s="1"/>
  <c r="AV857" i="3" s="1"/>
  <c r="AH81" i="3"/>
  <c r="AA81" i="3" s="1"/>
  <c r="AH319" i="3"/>
  <c r="AA319" i="3" s="1"/>
  <c r="AH866" i="3"/>
  <c r="AA866" i="3" s="1"/>
  <c r="AH707" i="3"/>
  <c r="AA707" i="3" s="1"/>
  <c r="AH456" i="3"/>
  <c r="AA456" i="3" s="1"/>
  <c r="BU46" i="3"/>
  <c r="BS46" i="3" s="1"/>
  <c r="BQ46" i="3" s="1"/>
  <c r="AH430" i="3"/>
  <c r="AA430" i="3" s="1"/>
  <c r="BU41" i="3"/>
  <c r="BS41" i="3" s="1"/>
  <c r="BQ41" i="3" s="1"/>
  <c r="AH858" i="3"/>
  <c r="AA858" i="3" s="1"/>
  <c r="AH606" i="3"/>
  <c r="AA606" i="3" s="1"/>
  <c r="AH778" i="3"/>
  <c r="AA778" i="3" s="1"/>
  <c r="AH834" i="3"/>
  <c r="AA834" i="3" s="1"/>
  <c r="AH761" i="3"/>
  <c r="AA761" i="3" s="1"/>
  <c r="AH522" i="3"/>
  <c r="AA522" i="3" s="1"/>
  <c r="AD522" i="3" s="1"/>
  <c r="AH366" i="3"/>
  <c r="AH249" i="3"/>
  <c r="AA249" i="3" s="1"/>
  <c r="AH827" i="3"/>
  <c r="AA827" i="3" s="1"/>
  <c r="AH648" i="3"/>
  <c r="AA648" i="3" s="1"/>
  <c r="AV648" i="3" s="1"/>
  <c r="AH293" i="3"/>
  <c r="AA293" i="3" s="1"/>
  <c r="BU90" i="3"/>
  <c r="BS90" i="3" s="1"/>
  <c r="BQ90" i="3" s="1"/>
  <c r="AH622" i="3"/>
  <c r="AA622" i="3" s="1"/>
  <c r="AH569" i="3"/>
  <c r="AA569" i="3" s="1"/>
  <c r="AH570" i="3"/>
  <c r="AA570" i="3" s="1"/>
  <c r="AH269" i="3"/>
  <c r="AA269" i="3" s="1"/>
  <c r="BU35" i="3"/>
  <c r="BS35" i="3" s="1"/>
  <c r="BQ35" i="3" s="1"/>
  <c r="AH318" i="3"/>
  <c r="AA318" i="3" s="1"/>
  <c r="AH235" i="3"/>
  <c r="AA235" i="3" s="1"/>
  <c r="AH246" i="3"/>
  <c r="AA246" i="3" s="1"/>
  <c r="AH232" i="3"/>
  <c r="AA232" i="3" s="1"/>
  <c r="BU110" i="3"/>
  <c r="BS110" i="3" s="1"/>
  <c r="BQ110" i="3" s="1"/>
  <c r="AH665" i="3"/>
  <c r="AA665" i="3" s="1"/>
  <c r="AH785" i="3"/>
  <c r="AA785" i="3" s="1"/>
  <c r="AH372" i="3"/>
  <c r="AA372" i="3" s="1"/>
  <c r="AH280" i="3"/>
  <c r="AA280" i="3" s="1"/>
  <c r="BU102" i="3"/>
  <c r="BS102" i="3" s="1"/>
  <c r="BQ102" i="3" s="1"/>
  <c r="AH449" i="3"/>
  <c r="AA449" i="3" s="1"/>
  <c r="AH222" i="3"/>
  <c r="AA222" i="3" s="1"/>
  <c r="AH558" i="3"/>
  <c r="AA558" i="3" s="1"/>
  <c r="AH636" i="3"/>
  <c r="AA636" i="3" s="1"/>
  <c r="AH777" i="3"/>
  <c r="AA777" i="3" s="1"/>
  <c r="AH415" i="3"/>
  <c r="AA415" i="3" s="1"/>
  <c r="BU20" i="3"/>
  <c r="BS20" i="3" s="1"/>
  <c r="BQ20" i="3" s="1"/>
  <c r="AH360" i="3"/>
  <c r="AA360" i="3" s="1"/>
  <c r="AH310" i="3"/>
  <c r="AA310" i="3" s="1"/>
  <c r="AH518" i="3"/>
  <c r="AA518" i="3" s="1"/>
  <c r="AH820" i="3"/>
  <c r="AA820" i="3" s="1"/>
  <c r="BU122" i="3"/>
  <c r="BS122" i="3" s="1"/>
  <c r="BQ122" i="3" s="1"/>
  <c r="BU84" i="3"/>
  <c r="BS84" i="3" s="1"/>
  <c r="BQ84" i="3" s="1"/>
  <c r="AH711" i="3"/>
  <c r="AA711" i="3" s="1"/>
  <c r="AH239" i="3"/>
  <c r="AA239" i="3" s="1"/>
  <c r="AH526" i="3"/>
  <c r="AA526" i="3" s="1"/>
  <c r="AH154" i="3"/>
  <c r="AA154" i="3" s="1"/>
  <c r="AD154" i="3" s="1"/>
  <c r="AH73" i="3"/>
  <c r="AA73" i="3" s="1"/>
  <c r="BU17" i="3"/>
  <c r="BS17" i="3" s="1"/>
  <c r="BQ17" i="3" s="1"/>
  <c r="AH242" i="3"/>
  <c r="AA242" i="3" s="1"/>
  <c r="AH362" i="3"/>
  <c r="AA362" i="3" s="1"/>
  <c r="AH769" i="3"/>
  <c r="AA769" i="3" s="1"/>
  <c r="AH309" i="3"/>
  <c r="AA309" i="3" s="1"/>
  <c r="AD309" i="3" s="1"/>
  <c r="AH878" i="3"/>
  <c r="AH578" i="3"/>
  <c r="AA578" i="3" s="1"/>
  <c r="AH604" i="3"/>
  <c r="AA604" i="3" s="1"/>
  <c r="AH836" i="3"/>
  <c r="AA836" i="3" s="1"/>
  <c r="AH496" i="3"/>
  <c r="AA496" i="3" s="1"/>
  <c r="AB496" i="3" s="1"/>
  <c r="AH551" i="3"/>
  <c r="AA551" i="3" s="1"/>
  <c r="AH144" i="3"/>
  <c r="AA144" i="3" s="1"/>
  <c r="AH93" i="3"/>
  <c r="AA93" i="3" s="1"/>
  <c r="AH186" i="3"/>
  <c r="AA186" i="3" s="1"/>
  <c r="AV186" i="3" s="1"/>
  <c r="AH806" i="3"/>
  <c r="AA806" i="3" s="1"/>
  <c r="AH323" i="3"/>
  <c r="AA323" i="3" s="1"/>
  <c r="BU61" i="3"/>
  <c r="BS61" i="3" s="1"/>
  <c r="BQ61" i="3" s="1"/>
  <c r="AH812" i="3"/>
  <c r="AA812" i="3" s="1"/>
  <c r="AH369" i="3"/>
  <c r="AH393" i="3"/>
  <c r="AH379" i="3"/>
  <c r="AA379" i="3" s="1"/>
  <c r="AH779" i="3"/>
  <c r="AA779" i="3" s="1"/>
  <c r="AH881" i="3"/>
  <c r="AA881" i="3" s="1"/>
  <c r="AH405" i="3"/>
  <c r="AA405" i="3" s="1"/>
  <c r="AH420" i="3"/>
  <c r="AA420" i="3" s="1"/>
  <c r="BU100" i="3"/>
  <c r="BS100" i="3" s="1"/>
  <c r="BQ100" i="3" s="1"/>
  <c r="AH832" i="3"/>
  <c r="AA832" i="3" s="1"/>
  <c r="AH90" i="3"/>
  <c r="AA90" i="3" s="1"/>
  <c r="AH245" i="3"/>
  <c r="AA245" i="3" s="1"/>
  <c r="BU78" i="3"/>
  <c r="BS78" i="3" s="1"/>
  <c r="BQ78" i="3" s="1"/>
  <c r="AH433" i="3"/>
  <c r="AA433" i="3" s="1"/>
  <c r="AH816" i="3"/>
  <c r="AA816" i="3" s="1"/>
  <c r="AH395" i="3"/>
  <c r="AA395" i="3" s="1"/>
  <c r="AH735" i="3"/>
  <c r="AA735" i="3" s="1"/>
  <c r="AH106" i="3"/>
  <c r="AA106" i="3" s="1"/>
  <c r="AH863" i="3"/>
  <c r="AA863" i="3" s="1"/>
  <c r="AH683" i="3"/>
  <c r="AA683" i="3" s="1"/>
  <c r="AH553" i="3"/>
  <c r="AA553" i="3" s="1"/>
  <c r="AH119" i="3"/>
  <c r="AA119" i="3" s="1"/>
  <c r="AD119" i="3" s="1"/>
  <c r="AH114" i="3"/>
  <c r="AA114" i="3" s="1"/>
  <c r="AD114" i="3" s="1"/>
  <c r="AH327" i="3"/>
  <c r="AA327" i="3" s="1"/>
  <c r="AH143" i="3"/>
  <c r="AA143" i="3" s="1"/>
  <c r="AH275" i="3"/>
  <c r="AA275" i="3" s="1"/>
  <c r="AV275" i="3" s="1"/>
  <c r="AH830" i="3"/>
  <c r="AA830" i="3" s="1"/>
  <c r="BU7" i="3"/>
  <c r="BS7" i="3" s="1"/>
  <c r="BQ7" i="3" s="1"/>
  <c r="AH500" i="3"/>
  <c r="AA500" i="3" s="1"/>
  <c r="AH152" i="3"/>
  <c r="AA152" i="3" s="1"/>
  <c r="AH552" i="3"/>
  <c r="AA552" i="3" s="1"/>
  <c r="AH482" i="3"/>
  <c r="AA482" i="3" s="1"/>
  <c r="AH642" i="3"/>
  <c r="AA642" i="3" s="1"/>
  <c r="AH80" i="3"/>
  <c r="AA80" i="3" s="1"/>
  <c r="AH652" i="3"/>
  <c r="AA652" i="3" s="1"/>
  <c r="AH669" i="3"/>
  <c r="AA669" i="3" s="1"/>
  <c r="AB669" i="3" s="1"/>
  <c r="AH426" i="3"/>
  <c r="AA426" i="3" s="1"/>
  <c r="AH510" i="3"/>
  <c r="AA510" i="3" s="1"/>
  <c r="AH817" i="3"/>
  <c r="AA817" i="3" s="1"/>
  <c r="AH828" i="3"/>
  <c r="AA828" i="3" s="1"/>
  <c r="AH401" i="3"/>
  <c r="AA401" i="3" s="1"/>
  <c r="AH123" i="3"/>
  <c r="AA123" i="3" s="1"/>
  <c r="AH247" i="3"/>
  <c r="AA247" i="3" s="1"/>
  <c r="AH188" i="3"/>
  <c r="AA188" i="3" s="1"/>
  <c r="AH278" i="3"/>
  <c r="AA278" i="3" s="1"/>
  <c r="AH255" i="3"/>
  <c r="AA255" i="3" s="1"/>
  <c r="AH159" i="3"/>
  <c r="AA159" i="3" s="1"/>
  <c r="AH714" i="3"/>
  <c r="AA714" i="3" s="1"/>
  <c r="AH294" i="3"/>
  <c r="AA294" i="3" s="1"/>
  <c r="BU75" i="3"/>
  <c r="BS75" i="3" s="1"/>
  <c r="BQ75" i="3" s="1"/>
  <c r="AH795" i="3"/>
  <c r="AA795" i="3" s="1"/>
  <c r="AH731" i="3"/>
  <c r="AA731" i="3" s="1"/>
  <c r="AB731" i="3" s="1"/>
  <c r="BU97" i="3"/>
  <c r="BS97" i="3" s="1"/>
  <c r="BQ97" i="3" s="1"/>
  <c r="AH127" i="3"/>
  <c r="AA127" i="3" s="1"/>
  <c r="AH756" i="3"/>
  <c r="AA756" i="3" s="1"/>
  <c r="AH867" i="3"/>
  <c r="AA867" i="3" s="1"/>
  <c r="AH554" i="3"/>
  <c r="AA554" i="3" s="1"/>
  <c r="AH771" i="3"/>
  <c r="AA771" i="3" s="1"/>
  <c r="AH268" i="3"/>
  <c r="AA268" i="3" s="1"/>
  <c r="AH768" i="3"/>
  <c r="AA768" i="3" s="1"/>
  <c r="AH305" i="3"/>
  <c r="AA305" i="3" s="1"/>
  <c r="AH233" i="3"/>
  <c r="AA233" i="3" s="1"/>
  <c r="AB233" i="3" s="1"/>
  <c r="BU91" i="3"/>
  <c r="BS91" i="3" s="1"/>
  <c r="BQ91" i="3" s="1"/>
  <c r="AH221" i="3"/>
  <c r="AA221" i="3" s="1"/>
  <c r="AB221" i="3" s="1"/>
  <c r="AH687" i="3"/>
  <c r="AA687" i="3" s="1"/>
  <c r="AV687" i="3" s="1"/>
  <c r="AH329" i="3"/>
  <c r="AA329" i="3" s="1"/>
  <c r="AH417" i="3"/>
  <c r="AA417" i="3" s="1"/>
  <c r="AH236" i="3"/>
  <c r="AA236" i="3" s="1"/>
  <c r="AH71" i="3"/>
  <c r="AA71" i="3" s="1"/>
  <c r="AH266" i="3"/>
  <c r="AA266" i="3" s="1"/>
  <c r="AV266" i="3" s="1"/>
  <c r="AH568" i="3"/>
  <c r="AA568" i="3" s="1"/>
  <c r="AH628" i="3"/>
  <c r="AA628" i="3" s="1"/>
  <c r="AH584" i="3"/>
  <c r="AA584" i="3" s="1"/>
  <c r="AH730" i="3"/>
  <c r="AA730" i="3" s="1"/>
  <c r="AH453" i="3"/>
  <c r="AA453" i="3" s="1"/>
  <c r="AD453" i="3" s="1"/>
  <c r="AH766" i="3"/>
  <c r="AA766" i="3" s="1"/>
  <c r="BU11" i="3"/>
  <c r="BS11" i="3" s="1"/>
  <c r="BQ11" i="3" s="1"/>
  <c r="AH191" i="3"/>
  <c r="AA191" i="3" s="1"/>
  <c r="AH844" i="3"/>
  <c r="AA844" i="3" s="1"/>
  <c r="AH854" i="3"/>
  <c r="AA854" i="3" s="1"/>
  <c r="AD854" i="3" s="1"/>
  <c r="AH432" i="3"/>
  <c r="AA432" i="3" s="1"/>
  <c r="AH429" i="3"/>
  <c r="AA429" i="3" s="1"/>
  <c r="AH444" i="3"/>
  <c r="AA444" i="3" s="1"/>
  <c r="AH620" i="3"/>
  <c r="AA620" i="3" s="1"/>
  <c r="AB620" i="3" s="1"/>
  <c r="BU4" i="3"/>
  <c r="BS4" i="3" s="1"/>
  <c r="BQ4" i="3" s="1"/>
  <c r="AH796" i="3"/>
  <c r="AA796" i="3" s="1"/>
  <c r="AD796" i="3" s="1"/>
  <c r="AH155" i="3"/>
  <c r="AA155" i="3" s="1"/>
  <c r="AH586" i="3"/>
  <c r="AA586" i="3" s="1"/>
  <c r="AH618" i="3"/>
  <c r="AA618" i="3" s="1"/>
  <c r="AH793" i="3"/>
  <c r="AA793" i="3" s="1"/>
  <c r="AH678" i="3"/>
  <c r="AA678" i="3" s="1"/>
  <c r="AB678" i="3" s="1"/>
  <c r="AH52" i="3"/>
  <c r="AA52" i="3" s="1"/>
  <c r="AH633" i="3"/>
  <c r="AA633" i="3" s="1"/>
  <c r="AH194" i="3"/>
  <c r="AA194" i="3" s="1"/>
  <c r="AH287" i="3"/>
  <c r="AA287" i="3" s="1"/>
  <c r="AH56" i="3"/>
  <c r="AA56" i="3" s="1"/>
  <c r="AH427" i="3"/>
  <c r="AA427" i="3" s="1"/>
  <c r="AH400" i="3"/>
  <c r="AA400" i="3" s="1"/>
  <c r="BU117" i="3"/>
  <c r="BS117" i="3" s="1"/>
  <c r="BQ117" i="3" s="1"/>
  <c r="AH63" i="3"/>
  <c r="AA63" i="3" s="1"/>
  <c r="AH791" i="3"/>
  <c r="AA791" i="3" s="1"/>
  <c r="AH649" i="3"/>
  <c r="AA649" i="3" s="1"/>
  <c r="AH431" i="3"/>
  <c r="AA431" i="3" s="1"/>
  <c r="AH534" i="3"/>
  <c r="AA534" i="3" s="1"/>
  <c r="AH835" i="3"/>
  <c r="AA835" i="3" s="1"/>
  <c r="AV835" i="3" s="1"/>
  <c r="AH740" i="3"/>
  <c r="AA740" i="3" s="1"/>
  <c r="AH728" i="3"/>
  <c r="AA728" i="3" s="1"/>
  <c r="AH560" i="3"/>
  <c r="AH692" i="3"/>
  <c r="AA692" i="3" s="1"/>
  <c r="AH387" i="3"/>
  <c r="AA387" i="3" s="1"/>
  <c r="AH632" i="3"/>
  <c r="AA632" i="3" s="1"/>
  <c r="AH656" i="3"/>
  <c r="AA656" i="3" s="1"/>
  <c r="AH22" i="3"/>
  <c r="AA22" i="3" s="1"/>
  <c r="BU24" i="3"/>
  <c r="BS24" i="3" s="1"/>
  <c r="BQ24" i="3" s="1"/>
  <c r="AH345" i="3"/>
  <c r="AA345" i="3" s="1"/>
  <c r="AH350" i="3"/>
  <c r="AA350" i="3" s="1"/>
  <c r="AD350" i="3" s="1"/>
  <c r="AH36" i="3"/>
  <c r="AA36" i="3" s="1"/>
  <c r="BU57" i="3"/>
  <c r="BS57" i="3" s="1"/>
  <c r="BQ57" i="3" s="1"/>
  <c r="AH58" i="3"/>
  <c r="AA58" i="3" s="1"/>
  <c r="AH338" i="3"/>
  <c r="AA338" i="3" s="1"/>
  <c r="AD338" i="3" s="1"/>
  <c r="BU3" i="3"/>
  <c r="BS3" i="3" s="1"/>
  <c r="BQ3" i="3" s="1"/>
  <c r="AH326" i="3"/>
  <c r="AA326" i="3" s="1"/>
  <c r="BU44" i="3"/>
  <c r="BS44" i="3" s="1"/>
  <c r="BQ44" i="3" s="1"/>
  <c r="AH184" i="3"/>
  <c r="AA184" i="3" s="1"/>
  <c r="AD184" i="3" s="1"/>
  <c r="AH89" i="3"/>
  <c r="AA89" i="3" s="1"/>
  <c r="AH746" i="3"/>
  <c r="AA746" i="3" s="1"/>
  <c r="AH787" i="3"/>
  <c r="AA787" i="3" s="1"/>
  <c r="AH563" i="3"/>
  <c r="AA563" i="3" s="1"/>
  <c r="AH347" i="3"/>
  <c r="AA347" i="3" s="1"/>
  <c r="AH710" i="3"/>
  <c r="AA710" i="3" s="1"/>
  <c r="AD710" i="3" s="1"/>
  <c r="BU81" i="3"/>
  <c r="BS81" i="3" s="1"/>
  <c r="BQ81" i="3" s="1"/>
  <c r="AH108" i="3"/>
  <c r="AA108" i="3" s="1"/>
  <c r="AH83" i="3"/>
  <c r="AA83" i="3" s="1"/>
  <c r="AH230" i="3"/>
  <c r="AA230" i="3" s="1"/>
  <c r="AH421" i="3"/>
  <c r="AA421" i="3" s="1"/>
  <c r="AH223" i="3"/>
  <c r="AA223" i="3" s="1"/>
  <c r="AH639" i="3"/>
  <c r="AA639" i="3" s="1"/>
  <c r="AH752" i="3"/>
  <c r="AA752" i="3" s="1"/>
  <c r="AH654" i="3"/>
  <c r="AA654" i="3" s="1"/>
  <c r="AH737" i="3"/>
  <c r="AA737" i="3" s="1"/>
  <c r="AH763" i="3"/>
  <c r="AA763" i="3" s="1"/>
  <c r="AD763" i="3" s="1"/>
  <c r="AH797" i="3"/>
  <c r="AA797" i="3" s="1"/>
  <c r="AH698" i="3"/>
  <c r="AA698" i="3" s="1"/>
  <c r="AV698" i="3" s="1"/>
  <c r="AH715" i="3"/>
  <c r="AA715" i="3" s="1"/>
  <c r="AH60" i="3"/>
  <c r="AA60" i="3" s="1"/>
  <c r="AH290" i="3"/>
  <c r="AA290" i="3" s="1"/>
  <c r="AH365" i="3"/>
  <c r="AA365" i="3" s="1"/>
  <c r="AH334" i="3"/>
  <c r="AA334" i="3" s="1"/>
  <c r="AH322" i="3"/>
  <c r="AA322" i="3" s="1"/>
  <c r="BU96" i="3"/>
  <c r="BS96" i="3" s="1"/>
  <c r="BQ96" i="3" s="1"/>
  <c r="AH460" i="3"/>
  <c r="AA460" i="3" s="1"/>
  <c r="AH727" i="3"/>
  <c r="AA727" i="3" s="1"/>
  <c r="AH156" i="3"/>
  <c r="AA156" i="3" s="1"/>
  <c r="AH694" i="3"/>
  <c r="AA694" i="3" s="1"/>
  <c r="AH572" i="3"/>
  <c r="AA572" i="3" s="1"/>
  <c r="AH770" i="3"/>
  <c r="AA770" i="3" s="1"/>
  <c r="AH443" i="3"/>
  <c r="AA443" i="3" s="1"/>
  <c r="AD443" i="3" s="1"/>
  <c r="AH348" i="3"/>
  <c r="AA348" i="3" s="1"/>
  <c r="AH204" i="3"/>
  <c r="AA204" i="3" s="1"/>
  <c r="AH542" i="3"/>
  <c r="AA542" i="3" s="1"/>
  <c r="AH749" i="3"/>
  <c r="AA749" i="3" s="1"/>
  <c r="AH346" i="3"/>
  <c r="AA346" i="3" s="1"/>
  <c r="AH34" i="3"/>
  <c r="AA34" i="3" s="1"/>
  <c r="AH135" i="3"/>
  <c r="AA135" i="3" s="1"/>
  <c r="AH303" i="3"/>
  <c r="AA303" i="3" s="1"/>
  <c r="AD303" i="3" s="1"/>
  <c r="AH506" i="3"/>
  <c r="AA506" i="3" s="1"/>
  <c r="AH385" i="3"/>
  <c r="AA385" i="3" s="1"/>
  <c r="BU107" i="3"/>
  <c r="BS107" i="3" s="1"/>
  <c r="BQ107" i="3" s="1"/>
  <c r="AH487" i="3"/>
  <c r="AA487" i="3" s="1"/>
  <c r="AH709" i="3"/>
  <c r="AA709" i="3" s="1"/>
  <c r="AH272" i="3"/>
  <c r="AA272" i="3" s="1"/>
  <c r="AH43" i="3"/>
  <c r="AA43" i="3" s="1"/>
  <c r="AH637" i="3"/>
  <c r="AA637" i="3" s="1"/>
  <c r="AH176" i="3"/>
  <c r="AA176" i="3" s="1"/>
  <c r="AH566" i="3"/>
  <c r="AA566" i="3" s="1"/>
  <c r="AH445" i="3"/>
  <c r="AH451" i="3"/>
  <c r="AA451" i="3" s="1"/>
  <c r="AH555" i="3"/>
  <c r="AA555" i="3" s="1"/>
  <c r="AH82" i="3"/>
  <c r="AA82" i="3" s="1"/>
  <c r="AH596" i="3"/>
  <c r="AA596" i="3" s="1"/>
  <c r="AH220" i="3"/>
  <c r="AA220" i="3" s="1"/>
  <c r="AH719" i="3"/>
  <c r="AA719" i="3" s="1"/>
  <c r="AH284" i="3"/>
  <c r="AA284" i="3" s="1"/>
  <c r="AH790" i="3"/>
  <c r="AA790" i="3" s="1"/>
  <c r="AH260" i="3"/>
  <c r="AA260" i="3" s="1"/>
  <c r="BU27" i="3"/>
  <c r="BS27" i="3" s="1"/>
  <c r="BQ27" i="3" s="1"/>
  <c r="BU48" i="3"/>
  <c r="BS48" i="3" s="1"/>
  <c r="BQ48" i="3" s="1"/>
  <c r="AH801" i="3"/>
  <c r="AA801" i="3" s="1"/>
  <c r="AH388" i="3"/>
  <c r="AA388" i="3" s="1"/>
  <c r="AH354" i="3"/>
  <c r="AA354" i="3" s="1"/>
  <c r="AH693" i="3"/>
  <c r="AA693" i="3" s="1"/>
  <c r="BU34" i="3"/>
  <c r="BS34" i="3" s="1"/>
  <c r="BQ34" i="3" s="1"/>
  <c r="BU83" i="3"/>
  <c r="BS83" i="3" s="1"/>
  <c r="BQ83" i="3" s="1"/>
  <c r="AH27" i="3"/>
  <c r="AA27" i="3" s="1"/>
  <c r="BU73" i="3"/>
  <c r="BS73" i="3" s="1"/>
  <c r="BQ73" i="3" s="1"/>
  <c r="AH593" i="3"/>
  <c r="AA593" i="3" s="1"/>
  <c r="AH337" i="3"/>
  <c r="AA337" i="3" s="1"/>
  <c r="AH813" i="3"/>
  <c r="AA813" i="3" s="1"/>
  <c r="BU32" i="3"/>
  <c r="BS32" i="3" s="1"/>
  <c r="BQ32" i="3" s="1"/>
  <c r="AH336" i="3"/>
  <c r="AA336" i="3" s="1"/>
  <c r="AH543" i="3"/>
  <c r="AA543" i="3" s="1"/>
  <c r="AH215" i="3"/>
  <c r="AA215" i="3" s="1"/>
  <c r="AH299" i="3"/>
  <c r="AA299" i="3" s="1"/>
  <c r="AH218" i="3"/>
  <c r="AA218" i="3" s="1"/>
  <c r="BU53" i="3"/>
  <c r="BS53" i="3" s="1"/>
  <c r="BQ53" i="3" s="1"/>
  <c r="AH285" i="3"/>
  <c r="AA285" i="3" s="1"/>
  <c r="AH367" i="3"/>
  <c r="AH413" i="3"/>
  <c r="AA413" i="3" s="1"/>
  <c r="AV413" i="3" s="1"/>
  <c r="AH511" i="3"/>
  <c r="AA511" i="3" s="1"/>
  <c r="AH409" i="3"/>
  <c r="AA409" i="3" s="1"/>
  <c r="AH855" i="3"/>
  <c r="AA855" i="3" s="1"/>
  <c r="AH130" i="3"/>
  <c r="AA130" i="3" s="1"/>
  <c r="AV130" i="3" s="1"/>
  <c r="AH519" i="3"/>
  <c r="AA519" i="3" s="1"/>
  <c r="AH641" i="3"/>
  <c r="AA641" i="3" s="1"/>
  <c r="AH748" i="3"/>
  <c r="AA748" i="3" s="1"/>
  <c r="AD748" i="3" s="1"/>
  <c r="AH839" i="3"/>
  <c r="AA839" i="3" s="1"/>
  <c r="AH258" i="3"/>
  <c r="AA258" i="3" s="1"/>
  <c r="AH800" i="3"/>
  <c r="AA800" i="3" s="1"/>
  <c r="BU121" i="3"/>
  <c r="BS121" i="3" s="1"/>
  <c r="BQ121" i="3" s="1"/>
  <c r="AH695" i="3"/>
  <c r="AA695" i="3" s="1"/>
  <c r="AH375" i="3"/>
  <c r="AA375" i="3" s="1"/>
  <c r="AH655" i="3"/>
  <c r="AA655" i="3" s="1"/>
  <c r="AH696" i="3"/>
  <c r="AA696" i="3" s="1"/>
  <c r="AB696" i="3" s="1"/>
  <c r="AH676" i="3"/>
  <c r="AA676" i="3" s="1"/>
  <c r="AH187" i="3"/>
  <c r="AA187" i="3" s="1"/>
  <c r="AH499" i="3"/>
  <c r="AA499" i="3" s="1"/>
  <c r="AD499" i="3" s="1"/>
  <c r="AH199" i="3"/>
  <c r="AA199" i="3" s="1"/>
  <c r="AH650" i="3"/>
  <c r="AA650" i="3" s="1"/>
  <c r="AH44" i="3"/>
  <c r="AA44" i="3" s="1"/>
  <c r="AH509" i="3"/>
  <c r="AA509" i="3" s="1"/>
  <c r="AH416" i="3"/>
  <c r="AA416" i="3" s="1"/>
  <c r="BU109" i="3"/>
  <c r="BS109" i="3" s="1"/>
  <c r="BQ109" i="3" s="1"/>
  <c r="BU94" i="3"/>
  <c r="BS94" i="3" s="1"/>
  <c r="BQ94" i="3" s="1"/>
  <c r="AH736" i="3"/>
  <c r="AA736" i="3" s="1"/>
  <c r="AH240" i="3"/>
  <c r="AA240" i="3" s="1"/>
  <c r="AV240" i="3" s="1"/>
  <c r="AH75" i="3"/>
  <c r="AA75" i="3" s="1"/>
  <c r="AH295" i="3"/>
  <c r="AA295" i="3" s="1"/>
  <c r="AD295" i="3" s="1"/>
  <c r="AH609" i="3"/>
  <c r="AA609" i="3" s="1"/>
  <c r="AH251" i="3"/>
  <c r="AA251" i="3" s="1"/>
  <c r="AH625" i="3"/>
  <c r="AA625" i="3" s="1"/>
  <c r="AV625" i="3" s="1"/>
  <c r="BU113" i="3"/>
  <c r="BS113" i="3" s="1"/>
  <c r="BQ113" i="3" s="1"/>
  <c r="AH321" i="3"/>
  <c r="AA321" i="3" s="1"/>
  <c r="AH838" i="3"/>
  <c r="AA838" i="3" s="1"/>
  <c r="AH883" i="3"/>
  <c r="AA883" i="3" s="1"/>
  <c r="AH486" i="3"/>
  <c r="AA486" i="3" s="1"/>
  <c r="AH54" i="3"/>
  <c r="AA54" i="3" s="1"/>
  <c r="AH35" i="3"/>
  <c r="AA35" i="3" s="1"/>
  <c r="AH663" i="3"/>
  <c r="AA663" i="3" s="1"/>
  <c r="AH477" i="3"/>
  <c r="AA477" i="3" s="1"/>
  <c r="AH263" i="3"/>
  <c r="AA263" i="3" s="1"/>
  <c r="AH488" i="3"/>
  <c r="AA488" i="3" s="1"/>
  <c r="BU51" i="3"/>
  <c r="BS51" i="3" s="1"/>
  <c r="BQ51" i="3" s="1"/>
  <c r="AH674" i="3"/>
  <c r="AA674" i="3" s="1"/>
  <c r="AH753" i="3"/>
  <c r="AA753" i="3" s="1"/>
  <c r="AH434" i="3"/>
  <c r="AA434" i="3" s="1"/>
  <c r="AH175" i="3"/>
  <c r="AA175" i="3" s="1"/>
  <c r="AH548" i="3"/>
  <c r="AH216" i="3"/>
  <c r="AA216" i="3" s="1"/>
  <c r="AH659" i="3"/>
  <c r="AA659" i="3" s="1"/>
  <c r="AH332" i="3"/>
  <c r="AA332" i="3" s="1"/>
  <c r="AH841" i="3"/>
  <c r="AA841" i="3" s="1"/>
  <c r="AH842" i="3"/>
  <c r="AA842" i="3" s="1"/>
  <c r="AH368" i="3"/>
  <c r="AH672" i="3"/>
  <c r="AA672" i="3" s="1"/>
  <c r="AH59" i="3"/>
  <c r="AA59" i="3" s="1"/>
  <c r="AH567" i="3"/>
  <c r="AA567" i="3" s="1"/>
  <c r="AH122" i="3"/>
  <c r="AA122" i="3" s="1"/>
  <c r="AH66" i="3"/>
  <c r="AA66" i="3" s="1"/>
  <c r="AH670" i="3"/>
  <c r="AA670" i="3" s="1"/>
  <c r="AH514" i="3"/>
  <c r="AA514" i="3" s="1"/>
  <c r="AH276" i="3"/>
  <c r="AA276" i="3" s="1"/>
  <c r="AH380" i="3"/>
  <c r="AA380" i="3" s="1"/>
  <c r="AV380" i="3" s="1"/>
  <c r="BU29" i="3"/>
  <c r="BS29" i="3" s="1"/>
  <c r="BQ29" i="3" s="1"/>
  <c r="AH330" i="3"/>
  <c r="AA330" i="3" s="1"/>
  <c r="AH397" i="3"/>
  <c r="AA397" i="3" s="1"/>
  <c r="AB397" i="3" s="1"/>
  <c r="AH498" i="3"/>
  <c r="AA498" i="3" s="1"/>
  <c r="AH192" i="3"/>
  <c r="AA192" i="3" s="1"/>
  <c r="AH536" i="3"/>
  <c r="AA536" i="3" s="1"/>
  <c r="BU69" i="3"/>
  <c r="BS69" i="3" s="1"/>
  <c r="BQ69" i="3" s="1"/>
  <c r="AH224" i="3"/>
  <c r="AA224" i="3" s="1"/>
  <c r="AH576" i="3"/>
  <c r="AA576" i="3" s="1"/>
  <c r="AB576" i="3" s="1"/>
  <c r="AH608" i="3"/>
  <c r="AA608" i="3" s="1"/>
  <c r="AH49" i="3"/>
  <c r="AA49" i="3" s="1"/>
  <c r="AH515" i="3"/>
  <c r="AA515" i="3" s="1"/>
  <c r="AH419" i="3"/>
  <c r="AA419" i="3" s="1"/>
  <c r="AH340" i="3"/>
  <c r="AA340" i="3" s="1"/>
  <c r="BU85" i="3"/>
  <c r="BS85" i="3" s="1"/>
  <c r="BQ85" i="3" s="1"/>
  <c r="AH479" i="3"/>
  <c r="AA479" i="3" s="1"/>
  <c r="AD479" i="3" s="1"/>
  <c r="AH794" i="3"/>
  <c r="AA794" i="3" s="1"/>
  <c r="AV794" i="3" s="1"/>
  <c r="AX794" i="3" s="1"/>
  <c r="AH885" i="3"/>
  <c r="AA885" i="3" s="1"/>
  <c r="AV885" i="3" s="1"/>
  <c r="AH207" i="3"/>
  <c r="AA207" i="3" s="1"/>
  <c r="AV207" i="3" s="1"/>
  <c r="AH833" i="3"/>
  <c r="AA833" i="3" s="1"/>
  <c r="AH289" i="3"/>
  <c r="AA289" i="3" s="1"/>
  <c r="AH811" i="3"/>
  <c r="AA811" i="3" s="1"/>
  <c r="AH788" i="3"/>
  <c r="AA788" i="3" s="1"/>
  <c r="AD788" i="3" s="1"/>
  <c r="AH729" i="3"/>
  <c r="AA729" i="3" s="1"/>
  <c r="BU111" i="3"/>
  <c r="BS111" i="3" s="1"/>
  <c r="BQ111" i="3" s="1"/>
  <c r="AH774" i="3"/>
  <c r="AA774" i="3" s="1"/>
  <c r="BU62" i="3"/>
  <c r="BS62" i="3" s="1"/>
  <c r="BQ62" i="3" s="1"/>
  <c r="AH219" i="3"/>
  <c r="AA219" i="3" s="1"/>
  <c r="BU9" i="3"/>
  <c r="BS9" i="3" s="1"/>
  <c r="BQ9" i="3" s="1"/>
  <c r="AH545" i="3"/>
  <c r="AA545" i="3" s="1"/>
  <c r="AD545" i="3" s="1"/>
  <c r="AH47" i="3"/>
  <c r="AA47" i="3" s="1"/>
  <c r="AH809" i="3"/>
  <c r="AA809" i="3" s="1"/>
  <c r="AH95" i="3"/>
  <c r="AA95" i="3" s="1"/>
  <c r="BU8" i="3"/>
  <c r="BS8" i="3" s="1"/>
  <c r="BQ8" i="3" s="1"/>
  <c r="AH780" i="3"/>
  <c r="AA780" i="3" s="1"/>
  <c r="AH504" i="3"/>
  <c r="AA504" i="3" s="1"/>
  <c r="BU67" i="3"/>
  <c r="BS67" i="3" s="1"/>
  <c r="BQ67" i="3" s="1"/>
  <c r="AH668" i="3"/>
  <c r="AA668" i="3" s="1"/>
  <c r="BU108" i="3"/>
  <c r="BS108" i="3" s="1"/>
  <c r="BQ108" i="3" s="1"/>
  <c r="AH717" i="3"/>
  <c r="AA717" i="3" s="1"/>
  <c r="AH286" i="3"/>
  <c r="AA286" i="3" s="1"/>
  <c r="BU31" i="3"/>
  <c r="BS31" i="3" s="1"/>
  <c r="BQ31" i="3" s="1"/>
  <c r="AH616" i="3"/>
  <c r="AA616" i="3" s="1"/>
  <c r="AD616" i="3" s="1"/>
  <c r="AH624" i="3"/>
  <c r="AA624" i="3" s="1"/>
  <c r="AH852" i="3"/>
  <c r="AA852" i="3" s="1"/>
  <c r="AD852" i="3" s="1"/>
  <c r="AH302" i="3"/>
  <c r="AA302" i="3" s="1"/>
  <c r="AB302" i="3" s="1"/>
  <c r="AH647" i="3"/>
  <c r="AA647" i="3" s="1"/>
  <c r="AH485" i="3"/>
  <c r="AA485" i="3" s="1"/>
  <c r="AH226" i="3"/>
  <c r="AA226" i="3" s="1"/>
  <c r="AH170" i="3"/>
  <c r="AA170" i="3" s="1"/>
  <c r="BU79" i="3"/>
  <c r="BS79" i="3" s="1"/>
  <c r="BQ79" i="3" s="1"/>
  <c r="AH590" i="3"/>
  <c r="AA590" i="3" s="1"/>
  <c r="AH364" i="3"/>
  <c r="AA364" i="3" s="1"/>
  <c r="AH475" i="3"/>
  <c r="AA475" i="3" s="1"/>
  <c r="AH301" i="3"/>
  <c r="AA301" i="3" s="1"/>
  <c r="AH550" i="3"/>
  <c r="AA550" i="3" s="1"/>
  <c r="AH459" i="3"/>
  <c r="AA459" i="3" s="1"/>
  <c r="BU28" i="3"/>
  <c r="BS28" i="3" s="1"/>
  <c r="BQ28" i="3" s="1"/>
  <c r="AH531" i="3"/>
  <c r="AA531" i="3" s="1"/>
  <c r="AH300" i="3"/>
  <c r="AA300" i="3" s="1"/>
  <c r="AH411" i="3"/>
  <c r="AA411" i="3" s="1"/>
  <c r="AH112" i="3"/>
  <c r="AA112" i="3" s="1"/>
  <c r="AH241" i="3"/>
  <c r="AA241" i="3" s="1"/>
  <c r="AB241" i="3" s="1"/>
  <c r="AH98" i="3"/>
  <c r="AA98" i="3" s="1"/>
  <c r="AV98" i="3" s="1"/>
  <c r="BU68" i="3"/>
  <c r="BS68" i="3" s="1"/>
  <c r="BQ68" i="3" s="1"/>
  <c r="AH40" i="3"/>
  <c r="AA40" i="3" s="1"/>
  <c r="AH457" i="3"/>
  <c r="AA457" i="3" s="1"/>
  <c r="AH524" i="3"/>
  <c r="AA524" i="3" s="1"/>
  <c r="AH279" i="3"/>
  <c r="AA279" i="3" s="1"/>
  <c r="AH754" i="3"/>
  <c r="AA754" i="3" s="1"/>
  <c r="AH564" i="3"/>
  <c r="AA564" i="3" s="1"/>
  <c r="AH311" i="3"/>
  <c r="AA311" i="3" s="1"/>
  <c r="AH84" i="3"/>
  <c r="AA84" i="3" s="1"/>
  <c r="AH283" i="3"/>
  <c r="AA283" i="3" s="1"/>
  <c r="BU15" i="3"/>
  <c r="BS15" i="3" s="1"/>
  <c r="BQ15" i="3" s="1"/>
  <c r="AH673" i="3"/>
  <c r="AA673" i="3" s="1"/>
  <c r="AH132" i="3"/>
  <c r="AA132" i="3" s="1"/>
  <c r="BU25" i="3"/>
  <c r="BS25" i="3" s="1"/>
  <c r="BQ25" i="3" s="1"/>
  <c r="AH307" i="3"/>
  <c r="AA307" i="3" s="1"/>
  <c r="BU26" i="3"/>
  <c r="BS26" i="3" s="1"/>
  <c r="BQ26" i="3" s="1"/>
  <c r="AH700" i="3"/>
  <c r="AA700" i="3" s="1"/>
  <c r="AH742" i="3"/>
  <c r="AA742" i="3" s="1"/>
  <c r="AH394" i="3"/>
  <c r="AA394" i="3" s="1"/>
  <c r="AH225" i="3"/>
  <c r="AA225" i="3" s="1"/>
  <c r="BU92" i="3"/>
  <c r="BS92" i="3" s="1"/>
  <c r="BQ92" i="3" s="1"/>
  <c r="BU43" i="3"/>
  <c r="BS43" i="3" s="1"/>
  <c r="BQ43" i="3" s="1"/>
  <c r="AH67" i="3"/>
  <c r="AA67" i="3" s="1"/>
  <c r="AH759" i="3"/>
  <c r="AA759" i="3" s="1"/>
  <c r="BU65" i="3"/>
  <c r="BS65" i="3" s="1"/>
  <c r="BQ65" i="3" s="1"/>
  <c r="AH282" i="3"/>
  <c r="AA282" i="3" s="1"/>
  <c r="AH491" i="3"/>
  <c r="AA491" i="3" s="1"/>
  <c r="AH886" i="3"/>
  <c r="AA886" i="3" s="1"/>
  <c r="AH889" i="3"/>
  <c r="AA889" i="3" s="1"/>
  <c r="BU36" i="3"/>
  <c r="BS36" i="3" s="1"/>
  <c r="BQ36" i="3" s="1"/>
  <c r="AH747" i="3"/>
  <c r="AA747" i="3" s="1"/>
  <c r="AH474" i="3"/>
  <c r="AA474" i="3" s="1"/>
  <c r="AH617" i="3"/>
  <c r="AA617" i="3" s="1"/>
  <c r="AH644" i="3"/>
  <c r="AA644" i="3" s="1"/>
  <c r="AH342" i="3"/>
  <c r="AA342" i="3" s="1"/>
  <c r="AH320" i="3"/>
  <c r="AA320" i="3" s="1"/>
  <c r="AH312" i="3"/>
  <c r="AA312" i="3" s="1"/>
  <c r="AH701" i="3"/>
  <c r="AA701" i="3" s="1"/>
  <c r="AH680" i="3"/>
  <c r="AA680" i="3" s="1"/>
  <c r="BU77" i="3"/>
  <c r="BS77" i="3" s="1"/>
  <c r="BQ77" i="3" s="1"/>
  <c r="AH501" i="3"/>
  <c r="AA501" i="3" s="1"/>
  <c r="AH547" i="3"/>
  <c r="AA547" i="3" s="1"/>
  <c r="AH274" i="3"/>
  <c r="AA274" i="3" s="1"/>
  <c r="AD274" i="3" s="1"/>
  <c r="AH466" i="3"/>
  <c r="AA466" i="3" s="1"/>
  <c r="AD466" i="3" s="1"/>
  <c r="AH621" i="3"/>
  <c r="AA621" i="3" s="1"/>
  <c r="AH172" i="3"/>
  <c r="AA172" i="3" s="1"/>
  <c r="AH124" i="3"/>
  <c r="AA124" i="3" s="1"/>
  <c r="AH657" i="3"/>
  <c r="AA657" i="3" s="1"/>
  <c r="AH888" i="3"/>
  <c r="AA888" i="3" s="1"/>
  <c r="AH679" i="3"/>
  <c r="AA679" i="3" s="1"/>
  <c r="AH602" i="3"/>
  <c r="AA602" i="3" s="1"/>
  <c r="AH494" i="3"/>
  <c r="AA494" i="3" s="1"/>
  <c r="AH750" i="3"/>
  <c r="AA750" i="3" s="1"/>
  <c r="AH315" i="3"/>
  <c r="AA315" i="3" s="1"/>
  <c r="AH356" i="3"/>
  <c r="AA356" i="3" s="1"/>
  <c r="AD356" i="3" s="1"/>
  <c r="BU103" i="3"/>
  <c r="BS103" i="3" s="1"/>
  <c r="BQ103" i="3" s="1"/>
  <c r="AH41" i="3"/>
  <c r="AA41" i="3" s="1"/>
  <c r="BU5" i="3"/>
  <c r="BS5" i="3" s="1"/>
  <c r="BQ5" i="3" s="1"/>
  <c r="BU88" i="3"/>
  <c r="BS88" i="3" s="1"/>
  <c r="BQ88" i="3" s="1"/>
  <c r="AH472" i="3"/>
  <c r="AA472" i="3" s="1"/>
  <c r="AH755" i="3"/>
  <c r="AA755" i="3" s="1"/>
  <c r="BU86" i="3"/>
  <c r="BS86" i="3" s="1"/>
  <c r="BQ86" i="3" s="1"/>
  <c r="AH298" i="3"/>
  <c r="AA298" i="3" s="1"/>
  <c r="AH666" i="3"/>
  <c r="AA666" i="3" s="1"/>
  <c r="AH718" i="3"/>
  <c r="AA718" i="3" s="1"/>
  <c r="AH50" i="3"/>
  <c r="AA50" i="3" s="1"/>
  <c r="AV50" i="3" s="1"/>
  <c r="AH822" i="3"/>
  <c r="AA822" i="3" s="1"/>
  <c r="AH686" i="3"/>
  <c r="AA686" i="3" s="1"/>
  <c r="AH206" i="3"/>
  <c r="AA206" i="3" s="1"/>
  <c r="AH406" i="3"/>
  <c r="AA406" i="3" s="1"/>
  <c r="BU63" i="3"/>
  <c r="BS63" i="3" s="1"/>
  <c r="BQ63" i="3" s="1"/>
  <c r="AH574" i="3"/>
  <c r="AA574" i="3" s="1"/>
  <c r="BU21" i="3"/>
  <c r="BS21" i="3" s="1"/>
  <c r="BQ21" i="3" s="1"/>
  <c r="AH423" i="3"/>
  <c r="AA423" i="3" s="1"/>
  <c r="AB423" i="3" s="1"/>
  <c r="AH845" i="3"/>
  <c r="AA845" i="3" s="1"/>
  <c r="AH200" i="3"/>
  <c r="AA200" i="3" s="1"/>
  <c r="BU55" i="3"/>
  <c r="BS55" i="3" s="1"/>
  <c r="BQ55" i="3" s="1"/>
  <c r="BU82" i="3"/>
  <c r="BS82" i="3" s="1"/>
  <c r="BQ82" i="3" s="1"/>
  <c r="AH374" i="3"/>
  <c r="AA374" i="3" s="1"/>
  <c r="BU52" i="3"/>
  <c r="BS52" i="3" s="1"/>
  <c r="BQ52" i="3" s="1"/>
  <c r="AH422" i="3"/>
  <c r="AA422" i="3" s="1"/>
  <c r="BU33" i="3"/>
  <c r="BS33" i="3" s="1"/>
  <c r="BQ33" i="3" s="1"/>
  <c r="AH528" i="3"/>
  <c r="AA528" i="3" s="1"/>
  <c r="AB528" i="3" s="1"/>
  <c r="AH887" i="3"/>
  <c r="AA887" i="3" s="1"/>
  <c r="AH201" i="3"/>
  <c r="AA201" i="3" s="1"/>
  <c r="AH540" i="3"/>
  <c r="AA540" i="3" s="1"/>
  <c r="AB540" i="3" s="1"/>
  <c r="AH231" i="3"/>
  <c r="AA231" i="3" s="1"/>
  <c r="AH738" i="3"/>
  <c r="AA738" i="3" s="1"/>
  <c r="BU80" i="3"/>
  <c r="BS80" i="3" s="1"/>
  <c r="BQ80" i="3" s="1"/>
  <c r="AH256" i="3"/>
  <c r="AA256" i="3" s="1"/>
  <c r="BU10" i="3"/>
  <c r="BS10" i="3" s="1"/>
  <c r="BQ10" i="3" s="1"/>
  <c r="AH396" i="3"/>
  <c r="AA396" i="3" s="1"/>
  <c r="AH517" i="3"/>
  <c r="AA517" i="3" s="1"/>
  <c r="AH520" i="3"/>
  <c r="AA520" i="3" s="1"/>
  <c r="BU114" i="3"/>
  <c r="BS114" i="3" s="1"/>
  <c r="BQ114" i="3" s="1"/>
  <c r="AH452" i="3"/>
  <c r="AA452" i="3" s="1"/>
  <c r="BU112" i="3"/>
  <c r="BS112" i="3" s="1"/>
  <c r="BQ112" i="3" s="1"/>
  <c r="BU45" i="3"/>
  <c r="BS45" i="3" s="1"/>
  <c r="BQ45" i="3" s="1"/>
  <c r="AH697" i="3"/>
  <c r="AA697" i="3" s="1"/>
  <c r="AD697" i="3" s="1"/>
  <c r="AH723" i="3"/>
  <c r="AA723" i="3" s="1"/>
  <c r="AB723" i="3" s="1"/>
  <c r="BU64" i="3"/>
  <c r="BS64" i="3" s="1"/>
  <c r="BQ64" i="3" s="1"/>
  <c r="AH745" i="3"/>
  <c r="AA745" i="3" s="1"/>
  <c r="AV745" i="3" s="1"/>
  <c r="AH358" i="3"/>
  <c r="AH313" i="3"/>
  <c r="AA313" i="3" s="1"/>
  <c r="AH381" i="3"/>
  <c r="AA381" i="3" s="1"/>
  <c r="AH612" i="3"/>
  <c r="AA612" i="3" s="1"/>
  <c r="AH480" i="3"/>
  <c r="AA480" i="3" s="1"/>
  <c r="AV480" i="3" s="1"/>
  <c r="AH597" i="3"/>
  <c r="AA597" i="3" s="1"/>
  <c r="AH864" i="3"/>
  <c r="AA864" i="3" s="1"/>
  <c r="AH72" i="3"/>
  <c r="AA72" i="3" s="1"/>
  <c r="AH722" i="3"/>
  <c r="AA722" i="3" s="1"/>
  <c r="AH25" i="3"/>
  <c r="AA25" i="3" s="1"/>
  <c r="AH160" i="3"/>
  <c r="AA160" i="3" s="1"/>
  <c r="AH629" i="3"/>
  <c r="AA629" i="3" s="1"/>
  <c r="AV629" i="3" s="1"/>
  <c r="AH250" i="3"/>
  <c r="AA250" i="3" s="1"/>
  <c r="AH128" i="3"/>
  <c r="AA128" i="3" s="1"/>
  <c r="AH209" i="3"/>
  <c r="AA209" i="3" s="1"/>
  <c r="AH470" i="3"/>
  <c r="AA470" i="3" s="1"/>
  <c r="BU93" i="3"/>
  <c r="BS93" i="3" s="1"/>
  <c r="BQ93" i="3" s="1"/>
  <c r="AH557" i="3"/>
  <c r="AH442" i="3"/>
  <c r="AA442" i="3" s="1"/>
  <c r="BU50" i="3"/>
  <c r="BS50" i="3" s="1"/>
  <c r="BQ50" i="3" s="1"/>
  <c r="AH253" i="3"/>
  <c r="AA253" i="3" s="1"/>
  <c r="AH489" i="3"/>
  <c r="AA489" i="3" s="1"/>
  <c r="AH213" i="3"/>
  <c r="AA213" i="3" s="1"/>
  <c r="AH412" i="3"/>
  <c r="AA412" i="3" s="1"/>
  <c r="BU42" i="3"/>
  <c r="BS42" i="3" s="1"/>
  <c r="BQ42" i="3" s="1"/>
  <c r="BU101" i="3"/>
  <c r="BS101" i="3" s="1"/>
  <c r="BQ101" i="3" s="1"/>
  <c r="AH476" i="3"/>
  <c r="AA476" i="3" s="1"/>
  <c r="AV476" i="3" s="1"/>
  <c r="AH469" i="3"/>
  <c r="AA469" i="3" s="1"/>
  <c r="AH349" i="3"/>
  <c r="AA349" i="3" s="1"/>
  <c r="AH407" i="3"/>
  <c r="AA407" i="3" s="1"/>
  <c r="BU47" i="3"/>
  <c r="BS47" i="3" s="1"/>
  <c r="BQ47" i="3" s="1"/>
  <c r="BU23" i="3"/>
  <c r="BS23" i="3" s="1"/>
  <c r="BQ23" i="3" s="1"/>
  <c r="BU30" i="3"/>
  <c r="BS30" i="3" s="1"/>
  <c r="BQ30" i="3" s="1"/>
  <c r="AH516" i="3"/>
  <c r="AA516" i="3" s="1"/>
  <c r="AH386" i="3"/>
  <c r="AA386" i="3" s="1"/>
  <c r="AH389" i="3"/>
  <c r="AA389" i="3" s="1"/>
  <c r="AH530" i="3"/>
  <c r="AA530" i="3" s="1"/>
  <c r="AB530" i="3" s="1"/>
  <c r="AH688" i="3"/>
  <c r="AA688" i="3" s="1"/>
  <c r="AH691" i="3"/>
  <c r="AA691" i="3" s="1"/>
  <c r="AH741" i="3"/>
  <c r="AA741" i="3" s="1"/>
  <c r="AH703" i="3"/>
  <c r="AA703" i="3" s="1"/>
  <c r="AD703" i="3" s="1"/>
  <c r="AH264" i="3"/>
  <c r="AA264" i="3" s="1"/>
  <c r="AH464" i="3"/>
  <c r="AA464" i="3" s="1"/>
  <c r="AH297" i="3"/>
  <c r="AA297" i="3" s="1"/>
  <c r="AH600" i="3"/>
  <c r="AA600" i="3" s="1"/>
  <c r="AH363" i="3"/>
  <c r="AA363" i="3" s="1"/>
  <c r="AH357" i="3"/>
  <c r="AH767" i="3"/>
  <c r="AA767" i="3" s="1"/>
  <c r="AD767" i="3" s="1"/>
  <c r="AH148" i="3"/>
  <c r="AA148" i="3" s="1"/>
  <c r="AH39" i="3"/>
  <c r="AA39" i="3" s="1"/>
  <c r="AH343" i="3"/>
  <c r="AA343" i="3" s="1"/>
  <c r="AH257" i="3"/>
  <c r="AH529" i="3"/>
  <c r="AA529" i="3" s="1"/>
  <c r="AH799" i="3"/>
  <c r="AA799" i="3" s="1"/>
  <c r="AH751" i="3"/>
  <c r="AA751" i="3" s="1"/>
  <c r="AB751" i="3" s="1"/>
  <c r="AH403" i="3"/>
  <c r="AA403" i="3" s="1"/>
  <c r="AD403" i="3" s="1"/>
  <c r="AH378" i="3"/>
  <c r="AA378" i="3" s="1"/>
  <c r="AV378" i="3" s="1"/>
  <c r="AH57" i="3"/>
  <c r="AA57" i="3" s="1"/>
  <c r="AH461" i="3"/>
  <c r="AA461" i="3" s="1"/>
  <c r="AH508" i="3"/>
  <c r="AA508" i="3" s="1"/>
  <c r="AB508" i="3" s="1"/>
  <c r="AH450" i="3"/>
  <c r="AA450" i="3" s="1"/>
  <c r="AV450" i="3" s="1"/>
  <c r="AH435" i="3"/>
  <c r="AA435" i="3" s="1"/>
  <c r="AB435" i="3" s="1"/>
  <c r="AH705" i="3"/>
  <c r="AA705" i="3" s="1"/>
  <c r="AV705" i="3" s="1"/>
  <c r="AH849" i="3"/>
  <c r="AA849" i="3" s="1"/>
  <c r="AH706" i="3"/>
  <c r="AA706" i="3" s="1"/>
  <c r="AV706" i="3" s="1"/>
  <c r="AH440" i="3"/>
  <c r="AA440" i="3" s="1"/>
  <c r="AH306" i="3"/>
  <c r="AA306" i="3" s="1"/>
  <c r="AH23" i="3"/>
  <c r="AA23" i="3" s="1"/>
  <c r="AH361" i="3"/>
  <c r="AA361" i="3" s="1"/>
  <c r="AV361" i="3" s="1"/>
  <c r="AH196" i="3"/>
  <c r="AA196" i="3" s="1"/>
  <c r="AH392" i="3"/>
  <c r="AA392" i="3" s="1"/>
  <c r="AV392" i="3" s="1"/>
  <c r="AH671" i="3"/>
  <c r="AA671" i="3" s="1"/>
  <c r="AH448" i="3"/>
  <c r="AA448" i="3" s="1"/>
  <c r="AB448" i="3" s="1"/>
  <c r="AH288" i="3"/>
  <c r="AA288" i="3" s="1"/>
  <c r="AH538" i="3"/>
  <c r="AA538" i="3" s="1"/>
  <c r="AH862" i="3"/>
  <c r="AA862" i="3" s="1"/>
  <c r="AH556" i="3"/>
  <c r="AA556" i="3" s="1"/>
  <c r="AH856" i="3"/>
  <c r="AA856" i="3" s="1"/>
  <c r="AH48" i="3"/>
  <c r="AA48" i="3" s="1"/>
  <c r="AH214" i="3"/>
  <c r="AA214" i="3" s="1"/>
  <c r="AH243" i="3"/>
  <c r="AA243" i="3" s="1"/>
  <c r="AH244" i="3"/>
  <c r="AA244" i="3" s="1"/>
  <c r="AH658" i="3"/>
  <c r="AA658" i="3" s="1"/>
  <c r="AH212" i="3"/>
  <c r="AA212" i="3" s="1"/>
  <c r="AH497" i="3"/>
  <c r="AA497" i="3" s="1"/>
  <c r="AH484" i="3"/>
  <c r="AA484" i="3" s="1"/>
  <c r="AH664" i="3"/>
  <c r="AA664" i="3" s="1"/>
  <c r="AB664" i="3" s="1"/>
  <c r="AH871" i="3"/>
  <c r="AA871" i="3" s="1"/>
  <c r="AH757" i="3"/>
  <c r="AA757" i="3" s="1"/>
  <c r="AV757" i="3" s="1"/>
  <c r="AH151" i="3"/>
  <c r="AA151" i="3" s="1"/>
  <c r="AD151" i="3" s="1"/>
  <c r="AH895" i="3"/>
  <c r="AA895" i="3" s="1"/>
  <c r="AH575" i="3"/>
  <c r="AA575" i="3" s="1"/>
  <c r="AH227" i="3"/>
  <c r="AA227" i="3" s="1"/>
  <c r="AH164" i="3"/>
  <c r="AA164" i="3" s="1"/>
  <c r="AH328" i="3"/>
  <c r="AA328" i="3" s="1"/>
  <c r="AH410" i="3"/>
  <c r="AA410" i="3" s="1"/>
  <c r="AV410" i="3" s="1"/>
  <c r="AH404" i="3"/>
  <c r="AA404" i="3" s="1"/>
  <c r="AD404" i="3" s="1"/>
  <c r="AH492" i="3"/>
  <c r="AA492" i="3" s="1"/>
  <c r="AH720" i="3"/>
  <c r="AA720" i="3" s="1"/>
  <c r="AH390" i="3"/>
  <c r="AA390" i="3" s="1"/>
  <c r="AV390" i="3" s="1"/>
  <c r="AH308" i="3"/>
  <c r="AA308" i="3" s="1"/>
  <c r="AV308" i="3" s="1"/>
  <c r="AH610" i="3"/>
  <c r="AA610" i="3" s="1"/>
  <c r="AH55" i="3"/>
  <c r="AA55" i="3" s="1"/>
  <c r="AH168" i="3"/>
  <c r="AA168" i="3" s="1"/>
  <c r="AH455" i="3"/>
  <c r="AA455" i="3" s="1"/>
  <c r="AV455" i="3" s="1"/>
  <c r="AH884" i="3"/>
  <c r="AA884" i="3" s="1"/>
  <c r="AH96" i="3"/>
  <c r="AA96" i="3" s="1"/>
  <c r="AH105" i="3"/>
  <c r="AA105" i="3" s="1"/>
  <c r="AH599" i="3"/>
  <c r="AA599" i="3" s="1"/>
  <c r="AH38" i="3"/>
  <c r="AA38" i="3" s="1"/>
  <c r="AB38" i="3" s="1"/>
  <c r="AH896" i="3"/>
  <c r="AA896" i="3" s="1"/>
  <c r="AH129" i="3"/>
  <c r="AA129" i="3" s="1"/>
  <c r="AH61" i="3"/>
  <c r="AA61" i="3" s="1"/>
  <c r="AH29" i="3"/>
  <c r="AA29" i="3" s="1"/>
  <c r="AH879" i="3"/>
  <c r="AA879" i="3" s="1"/>
  <c r="AH704" i="3"/>
  <c r="AA704" i="3" s="1"/>
  <c r="AD704" i="3" s="1"/>
  <c r="AH783" i="3"/>
  <c r="AA783" i="3" s="1"/>
  <c r="AB783" i="3" s="1"/>
  <c r="AH113" i="3"/>
  <c r="AA113" i="3" s="1"/>
  <c r="AH139" i="3"/>
  <c r="AA139" i="3" s="1"/>
  <c r="AH635" i="3"/>
  <c r="AA635" i="3" s="1"/>
  <c r="AH165" i="3"/>
  <c r="AA165" i="3" s="1"/>
  <c r="AH892" i="3"/>
  <c r="AA892" i="3" s="1"/>
  <c r="AH189" i="3"/>
  <c r="AA189" i="3" s="1"/>
  <c r="AH623" i="3"/>
  <c r="AA623" i="3" s="1"/>
  <c r="AH145" i="3"/>
  <c r="AA145" i="3" s="1"/>
  <c r="AH875" i="3"/>
  <c r="AA875" i="3" s="1"/>
  <c r="AH110" i="3"/>
  <c r="AA110" i="3" s="1"/>
  <c r="AH62" i="3"/>
  <c r="AA62" i="3" s="1"/>
  <c r="AH158" i="3"/>
  <c r="AA158" i="3" s="1"/>
  <c r="AH102" i="3"/>
  <c r="AA102" i="3" s="1"/>
  <c r="AH173" i="3"/>
  <c r="AA173" i="3" s="1"/>
  <c r="AH92" i="3"/>
  <c r="AA92" i="3" s="1"/>
  <c r="AH147" i="3"/>
  <c r="AA147" i="3" s="1"/>
  <c r="AH180" i="3"/>
  <c r="AA180" i="3" s="1"/>
  <c r="AH181" i="3"/>
  <c r="AA181" i="3" s="1"/>
  <c r="AH897" i="3"/>
  <c r="AA897" i="3" s="1"/>
  <c r="AH78" i="3"/>
  <c r="AA78" i="3" s="1"/>
  <c r="AH97" i="3"/>
  <c r="AA97" i="3" s="1"/>
  <c r="AH69" i="3"/>
  <c r="AA69" i="3" s="1"/>
  <c r="AH101" i="3"/>
  <c r="AA101" i="3" s="1"/>
  <c r="AH872" i="3"/>
  <c r="AA872" i="3" s="1"/>
  <c r="AH115" i="3"/>
  <c r="AA115" i="3" s="1"/>
  <c r="AH193" i="3"/>
  <c r="AA193" i="3" s="1"/>
  <c r="AH134" i="3"/>
  <c r="AA134" i="3" s="1"/>
  <c r="AH107" i="3"/>
  <c r="AA107" i="3" s="1"/>
  <c r="AH30" i="3"/>
  <c r="AA30" i="3" s="1"/>
  <c r="AH141" i="3"/>
  <c r="AA141" i="3" s="1"/>
  <c r="AH541" i="3"/>
  <c r="AA541" i="3" s="1"/>
  <c r="AH591" i="3"/>
  <c r="AA591" i="3" s="1"/>
  <c r="AH611" i="3"/>
  <c r="AA611" i="3" s="1"/>
  <c r="AH868" i="3"/>
  <c r="AA868" i="3" s="1"/>
  <c r="AH137" i="3"/>
  <c r="AA137" i="3" s="1"/>
  <c r="AH890" i="3"/>
  <c r="AA890" i="3" s="1"/>
  <c r="AH587" i="3"/>
  <c r="AA587" i="3" s="1"/>
  <c r="AH603" i="3"/>
  <c r="AA603" i="3" s="1"/>
  <c r="AH408" i="3"/>
  <c r="AA408" i="3" s="1"/>
  <c r="AH577" i="3"/>
  <c r="AA577" i="3" s="1"/>
  <c r="AB577" i="3" s="1"/>
  <c r="AH262" i="3"/>
  <c r="AA262" i="3" s="1"/>
  <c r="AV262" i="3" s="1"/>
  <c r="AH882" i="3"/>
  <c r="AA882" i="3" s="1"/>
  <c r="AH893" i="3"/>
  <c r="AA893" i="3" s="1"/>
  <c r="AH607" i="3"/>
  <c r="AA607" i="3" s="1"/>
  <c r="AH631" i="3"/>
  <c r="AA631" i="3" s="1"/>
  <c r="AH77" i="3"/>
  <c r="AA77" i="3" s="1"/>
  <c r="AH150" i="3"/>
  <c r="AA150" i="3" s="1"/>
  <c r="AH153" i="3"/>
  <c r="AA153" i="3" s="1"/>
  <c r="AH185" i="3"/>
  <c r="AA185" i="3" s="1"/>
  <c r="AH228" i="3"/>
  <c r="AA228" i="3" s="1"/>
  <c r="AH118" i="3"/>
  <c r="AA118" i="3" s="1"/>
  <c r="AH190" i="3"/>
  <c r="AA190" i="3" s="1"/>
  <c r="AH579" i="3"/>
  <c r="AA579" i="3" s="1"/>
  <c r="AH21" i="3"/>
  <c r="AA21" i="3" s="1"/>
  <c r="AH772" i="3"/>
  <c r="AA772" i="3" s="1"/>
  <c r="AD772" i="3" s="1"/>
  <c r="AH595" i="3"/>
  <c r="AA595" i="3" s="1"/>
  <c r="AH880" i="3"/>
  <c r="AA880" i="3" s="1"/>
  <c r="AH821" i="3"/>
  <c r="AA821" i="3" s="1"/>
  <c r="AH121" i="3"/>
  <c r="AA121" i="3" s="1"/>
  <c r="AV121" i="3" s="1"/>
  <c r="AH85" i="3"/>
  <c r="AA85" i="3" s="1"/>
  <c r="AH70" i="3"/>
  <c r="AA70" i="3" s="1"/>
  <c r="AH619" i="3"/>
  <c r="AA619" i="3" s="1"/>
  <c r="AH615" i="3"/>
  <c r="AA615" i="3" s="1"/>
  <c r="AH174" i="3"/>
  <c r="AA174" i="3" s="1"/>
  <c r="AH544" i="3"/>
  <c r="AA544" i="3" s="1"/>
  <c r="AH142" i="3"/>
  <c r="AA142" i="3" s="1"/>
  <c r="AB142" i="3" s="1"/>
  <c r="AH179" i="3"/>
  <c r="AA179" i="3" s="1"/>
  <c r="AH99" i="3"/>
  <c r="AA99" i="3" s="1"/>
  <c r="AD99" i="3" s="1"/>
  <c r="AH627" i="3"/>
  <c r="AA627" i="3" s="1"/>
  <c r="AH126" i="3"/>
  <c r="AA126" i="3" s="1"/>
  <c r="AH195" i="3"/>
  <c r="AA195" i="3" s="1"/>
  <c r="AB344" i="3"/>
  <c r="AH161" i="3"/>
  <c r="AA161" i="3" s="1"/>
  <c r="AH117" i="3"/>
  <c r="AA117" i="3" s="1"/>
  <c r="AH169" i="3"/>
  <c r="AA169" i="3" s="1"/>
  <c r="AH87" i="3"/>
  <c r="AA87" i="3" s="1"/>
  <c r="AV87" i="3" s="1"/>
  <c r="AH682" i="3"/>
  <c r="AA682" i="3" s="1"/>
  <c r="AH131" i="3"/>
  <c r="AA131" i="3" s="1"/>
  <c r="AH157" i="3"/>
  <c r="AA157" i="3" s="1"/>
  <c r="AH638" i="3"/>
  <c r="AA638" i="3" s="1"/>
  <c r="AB638" i="3" s="1"/>
  <c r="AH46" i="3"/>
  <c r="AA46" i="3" s="1"/>
  <c r="AH53" i="3"/>
  <c r="AA53" i="3" s="1"/>
  <c r="AH743" i="3"/>
  <c r="AA743" i="3" s="1"/>
  <c r="AD743" i="3" s="1"/>
  <c r="AH891" i="3"/>
  <c r="AA891" i="3" s="1"/>
  <c r="AH177" i="3"/>
  <c r="AA177" i="3" s="1"/>
  <c r="AH894" i="3"/>
  <c r="AA894" i="3" s="1"/>
  <c r="AH45" i="3"/>
  <c r="AA45" i="3" s="1"/>
  <c r="AV116" i="3"/>
  <c r="AH133" i="3"/>
  <c r="AA133" i="3" s="1"/>
  <c r="AH583" i="3"/>
  <c r="AA583" i="3" s="1"/>
  <c r="AH109" i="3"/>
  <c r="AA109" i="3" s="1"/>
  <c r="F748" i="1"/>
  <c r="G748" i="1" s="1"/>
  <c r="I748" i="1" s="1"/>
  <c r="E365" i="4"/>
  <c r="F755" i="1"/>
  <c r="G755" i="1" s="1"/>
  <c r="J755" i="1" s="1"/>
  <c r="E780" i="4"/>
  <c r="F504" i="1"/>
  <c r="G504" i="1" s="1"/>
  <c r="I504" i="1" s="1"/>
  <c r="E129" i="4"/>
  <c r="F61" i="1"/>
  <c r="G61" i="1" s="1"/>
  <c r="H61" i="1" s="1"/>
  <c r="E457" i="4"/>
  <c r="F180" i="1"/>
  <c r="G180" i="1" s="1"/>
  <c r="H180" i="1" s="1"/>
  <c r="E576" i="4"/>
  <c r="E765" i="4"/>
  <c r="F430" i="1"/>
  <c r="G430" i="1" s="1"/>
  <c r="I430" i="1" s="1"/>
  <c r="F838" i="1"/>
  <c r="G838" i="1" s="1"/>
  <c r="K838" i="1" s="1"/>
  <c r="E846" i="4"/>
  <c r="F654" i="1"/>
  <c r="G654" i="1" s="1"/>
  <c r="I654" i="1" s="1"/>
  <c r="E271" i="4"/>
  <c r="F831" i="1"/>
  <c r="G831" i="1" s="1"/>
  <c r="K831" i="1" s="1"/>
  <c r="E383" i="4"/>
  <c r="F773" i="1"/>
  <c r="G773" i="1" s="1"/>
  <c r="I773" i="1" s="1"/>
  <c r="E793" i="4"/>
  <c r="F653" i="1"/>
  <c r="G653" i="1" s="1"/>
  <c r="I653" i="1" s="1"/>
  <c r="E270" i="4"/>
  <c r="F496" i="1"/>
  <c r="G496" i="1" s="1"/>
  <c r="I496" i="1" s="1"/>
  <c r="E121" i="4"/>
  <c r="F111" i="1"/>
  <c r="G111" i="1" s="1"/>
  <c r="H111" i="1" s="1"/>
  <c r="E507" i="4"/>
  <c r="F584" i="1"/>
  <c r="G584" i="1" s="1"/>
  <c r="I584" i="1" s="1"/>
  <c r="E209" i="4"/>
  <c r="F27" i="1"/>
  <c r="G27" i="1" s="1"/>
  <c r="H27" i="1" s="1"/>
  <c r="E423" i="4"/>
  <c r="F329" i="1"/>
  <c r="G329" i="1" s="1"/>
  <c r="I329" i="1" s="1"/>
  <c r="E722" i="4"/>
  <c r="F679" i="1"/>
  <c r="G679" i="1" s="1"/>
  <c r="I679" i="1" s="1"/>
  <c r="E295" i="4"/>
  <c r="F772" i="1"/>
  <c r="G772" i="1" s="1"/>
  <c r="I772" i="1" s="1"/>
  <c r="E792" i="4"/>
  <c r="F219" i="1"/>
  <c r="G219" i="1" s="1"/>
  <c r="H219" i="1" s="1"/>
  <c r="E615" i="4"/>
  <c r="F380" i="1"/>
  <c r="G380" i="1" s="1"/>
  <c r="I380" i="1" s="1"/>
  <c r="E746" i="4"/>
  <c r="F212" i="1"/>
  <c r="G212" i="1" s="1"/>
  <c r="H212" i="1" s="1"/>
  <c r="E608" i="4"/>
  <c r="F407" i="1"/>
  <c r="G407" i="1" s="1"/>
  <c r="I407" i="1" s="1"/>
  <c r="E49" i="4"/>
  <c r="F870" i="1"/>
  <c r="G870" i="1" s="1"/>
  <c r="K870" i="1" s="1"/>
  <c r="E402" i="4"/>
  <c r="F511" i="1"/>
  <c r="G511" i="1" s="1"/>
  <c r="I511" i="1" s="1"/>
  <c r="E136" i="4"/>
  <c r="F649" i="1"/>
  <c r="G649" i="1" s="1"/>
  <c r="I649" i="1" s="1"/>
  <c r="E266" i="4"/>
  <c r="F784" i="1"/>
  <c r="G784" i="1" s="1"/>
  <c r="I784" i="1" s="1"/>
  <c r="E803" i="4"/>
  <c r="F728" i="1"/>
  <c r="G728" i="1" s="1"/>
  <c r="I728" i="1" s="1"/>
  <c r="E777" i="4"/>
  <c r="F873" i="1"/>
  <c r="G873" i="1" s="1"/>
  <c r="J873" i="1" s="1"/>
  <c r="E406" i="4"/>
  <c r="F440" i="1"/>
  <c r="G440" i="1" s="1"/>
  <c r="I440" i="1" s="1"/>
  <c r="E71" i="4"/>
  <c r="E163" i="4"/>
  <c r="F538" i="1"/>
  <c r="G538" i="1" s="1"/>
  <c r="I538" i="1" s="1"/>
  <c r="F597" i="1"/>
  <c r="G597" i="1" s="1"/>
  <c r="I597" i="1" s="1"/>
  <c r="E222" i="4"/>
  <c r="F204" i="1"/>
  <c r="G204" i="1" s="1"/>
  <c r="H204" i="1" s="1"/>
  <c r="E600" i="4"/>
  <c r="F864" i="1"/>
  <c r="G864" i="1" s="1"/>
  <c r="K864" i="1" s="1"/>
  <c r="E398" i="4"/>
  <c r="F685" i="1"/>
  <c r="G685" i="1" s="1"/>
  <c r="I685" i="1" s="1"/>
  <c r="E301" i="4"/>
  <c r="F606" i="1"/>
  <c r="G606" i="1" s="1"/>
  <c r="I606" i="1" s="1"/>
  <c r="E231" i="4"/>
  <c r="F672" i="1"/>
  <c r="G672" i="1" s="1"/>
  <c r="I672" i="1" s="1"/>
  <c r="E289" i="4"/>
  <c r="F677" i="1"/>
  <c r="G677" i="1" s="1"/>
  <c r="I677" i="1" s="1"/>
  <c r="E923" i="1"/>
  <c r="F923" i="1" s="1"/>
  <c r="G923" i="1" s="1"/>
  <c r="K923" i="1" s="1"/>
  <c r="E922" i="1"/>
  <c r="F922" i="1" s="1"/>
  <c r="G922" i="1" s="1"/>
  <c r="E925" i="1"/>
  <c r="F925" i="1" s="1"/>
  <c r="G925" i="1" s="1"/>
  <c r="K925" i="1" s="1"/>
  <c r="F306" i="1"/>
  <c r="G306" i="1" s="1"/>
  <c r="I306" i="1" s="1"/>
  <c r="E701" i="4"/>
  <c r="E218" i="4"/>
  <c r="E638" i="4"/>
  <c r="E97" i="4"/>
  <c r="E360" i="4"/>
  <c r="AF1007" i="2"/>
  <c r="K1007" i="2"/>
  <c r="G923" i="2"/>
  <c r="Z923" i="2"/>
  <c r="AF791" i="2"/>
  <c r="AC791" i="2"/>
  <c r="Z318" i="2"/>
  <c r="G318" i="2"/>
  <c r="Z624" i="2"/>
  <c r="G624" i="2"/>
  <c r="Z474" i="2"/>
  <c r="G474" i="2"/>
  <c r="G185" i="2"/>
  <c r="Z185" i="2"/>
  <c r="Z608" i="2"/>
  <c r="G608" i="2"/>
  <c r="G300" i="2"/>
  <c r="Z300" i="2"/>
  <c r="Z86" i="2"/>
  <c r="G86" i="2"/>
  <c r="G413" i="2"/>
  <c r="Z413" i="2"/>
  <c r="G564" i="2"/>
  <c r="Z564" i="2"/>
  <c r="Z528" i="2"/>
  <c r="G528" i="2"/>
  <c r="Z263" i="2"/>
  <c r="G263" i="2"/>
  <c r="G205" i="2"/>
  <c r="Z205" i="2"/>
  <c r="Z22" i="2"/>
  <c r="G22" i="2"/>
  <c r="G180" i="2"/>
  <c r="Z180" i="2"/>
  <c r="E986" i="2"/>
  <c r="F986" i="2" s="1"/>
  <c r="E908" i="2"/>
  <c r="F908" i="2" s="1"/>
  <c r="E1003" i="2"/>
  <c r="F1003" i="2" s="1"/>
  <c r="E991" i="2"/>
  <c r="F991" i="2" s="1"/>
  <c r="E975" i="2"/>
  <c r="F975" i="2" s="1"/>
  <c r="E688" i="2"/>
  <c r="F688" i="2" s="1"/>
  <c r="E808" i="2"/>
  <c r="F808" i="2" s="1"/>
  <c r="E966" i="2"/>
  <c r="F966" i="2" s="1"/>
  <c r="E716" i="2"/>
  <c r="F716" i="2" s="1"/>
  <c r="E128" i="2"/>
  <c r="F128" i="2" s="1"/>
  <c r="E918" i="2"/>
  <c r="F918" i="2" s="1"/>
  <c r="E958" i="2"/>
  <c r="F958" i="2" s="1"/>
  <c r="E634" i="2"/>
  <c r="F634" i="2" s="1"/>
  <c r="E658" i="2"/>
  <c r="F658" i="2" s="1"/>
  <c r="E698" i="2"/>
  <c r="F698" i="2" s="1"/>
  <c r="E738" i="2"/>
  <c r="F738" i="2" s="1"/>
  <c r="E762" i="2"/>
  <c r="F762" i="2" s="1"/>
  <c r="E796" i="2"/>
  <c r="F796" i="2" s="1"/>
  <c r="E843" i="2"/>
  <c r="F843" i="2" s="1"/>
  <c r="E873" i="2"/>
  <c r="F873" i="2" s="1"/>
  <c r="E62" i="2"/>
  <c r="F62" i="2" s="1"/>
  <c r="E928" i="2"/>
  <c r="F928" i="2" s="1"/>
  <c r="E651" i="2"/>
  <c r="F651" i="2" s="1"/>
  <c r="E691" i="2"/>
  <c r="F691" i="2" s="1"/>
  <c r="E755" i="2"/>
  <c r="F755" i="2" s="1"/>
  <c r="E782" i="2"/>
  <c r="F782" i="2" s="1"/>
  <c r="E906" i="2"/>
  <c r="F906" i="2" s="1"/>
  <c r="E202" i="2"/>
  <c r="F202" i="2" s="1"/>
  <c r="E938" i="2"/>
  <c r="F938" i="2" s="1"/>
  <c r="E224" i="2"/>
  <c r="F224" i="2" s="1"/>
  <c r="E406" i="2"/>
  <c r="F406" i="2" s="1"/>
  <c r="E319" i="2"/>
  <c r="F319" i="2" s="1"/>
  <c r="E573" i="2"/>
  <c r="F573" i="2" s="1"/>
  <c r="E645" i="2"/>
  <c r="F645" i="2" s="1"/>
  <c r="E689" i="2"/>
  <c r="F689" i="2" s="1"/>
  <c r="E709" i="2"/>
  <c r="F709" i="2" s="1"/>
  <c r="E749" i="2"/>
  <c r="F749" i="2" s="1"/>
  <c r="E802" i="2"/>
  <c r="F802" i="2" s="1"/>
  <c r="E405" i="2"/>
  <c r="F405" i="2" s="1"/>
  <c r="E237" i="2"/>
  <c r="F237" i="2" s="1"/>
  <c r="E620" i="2"/>
  <c r="F620" i="2" s="1"/>
  <c r="E355" i="2"/>
  <c r="F355" i="2" s="1"/>
  <c r="E570" i="2"/>
  <c r="F570" i="2" s="1"/>
  <c r="E428" i="2"/>
  <c r="F428" i="2" s="1"/>
  <c r="E228" i="2"/>
  <c r="F228" i="2" s="1"/>
  <c r="E124" i="2"/>
  <c r="F124" i="2" s="1"/>
  <c r="E537" i="2"/>
  <c r="F537" i="2" s="1"/>
  <c r="E245" i="2"/>
  <c r="F245" i="2" s="1"/>
  <c r="E49" i="2"/>
  <c r="F49" i="2" s="1"/>
  <c r="E569" i="2"/>
  <c r="F569" i="2" s="1"/>
  <c r="E284" i="2"/>
  <c r="F284" i="2" s="1"/>
  <c r="E115" i="2"/>
  <c r="F115" i="2" s="1"/>
  <c r="E183" i="2"/>
  <c r="F183" i="2" s="1"/>
  <c r="E623" i="2"/>
  <c r="F623" i="2" s="1"/>
  <c r="E976" i="2"/>
  <c r="F976" i="2" s="1"/>
  <c r="E877" i="2"/>
  <c r="F877" i="2" s="1"/>
  <c r="E824" i="2"/>
  <c r="F824" i="2" s="1"/>
  <c r="E628" i="2"/>
  <c r="F628" i="2" s="1"/>
  <c r="E640" i="2"/>
  <c r="F640" i="2" s="1"/>
  <c r="E197" i="2"/>
  <c r="F197" i="2" s="1"/>
  <c r="E136" i="2"/>
  <c r="F136" i="2" s="1"/>
  <c r="E926" i="2"/>
  <c r="F926" i="2" s="1"/>
  <c r="E638" i="2"/>
  <c r="F638" i="2" s="1"/>
  <c r="E662" i="2"/>
  <c r="F662" i="2" s="1"/>
  <c r="E678" i="2"/>
  <c r="F678" i="2" s="1"/>
  <c r="E718" i="2"/>
  <c r="F718" i="2" s="1"/>
  <c r="E804" i="2"/>
  <c r="F804" i="2" s="1"/>
  <c r="E881" i="2"/>
  <c r="F881" i="2" s="1"/>
  <c r="E494" i="2"/>
  <c r="F494" i="2" s="1"/>
  <c r="E363" i="2"/>
  <c r="F363" i="2" s="1"/>
  <c r="E671" i="2"/>
  <c r="F671" i="2" s="1"/>
  <c r="G671" i="2" s="1"/>
  <c r="E715" i="2"/>
  <c r="F715" i="2" s="1"/>
  <c r="E735" i="2"/>
  <c r="F735" i="2" s="1"/>
  <c r="Z735" i="2" s="1"/>
  <c r="E759" i="2"/>
  <c r="F759" i="2" s="1"/>
  <c r="E790" i="2"/>
  <c r="F790" i="2" s="1"/>
  <c r="E830" i="2"/>
  <c r="F830" i="2" s="1"/>
  <c r="E860" i="2"/>
  <c r="F860" i="2" s="1"/>
  <c r="E287" i="2"/>
  <c r="F287" i="2" s="1"/>
  <c r="E946" i="2"/>
  <c r="F946" i="2" s="1"/>
  <c r="E932" i="2"/>
  <c r="F932" i="2" s="1"/>
  <c r="E669" i="2"/>
  <c r="F669" i="2" s="1"/>
  <c r="E733" i="2"/>
  <c r="F733" i="2" s="1"/>
  <c r="E771" i="2"/>
  <c r="F771" i="2" s="1"/>
  <c r="E848" i="2"/>
  <c r="F848" i="2" s="1"/>
  <c r="E887" i="2"/>
  <c r="F887" i="2" s="1"/>
  <c r="E839" i="2"/>
  <c r="F839" i="2" s="1"/>
  <c r="E644" i="2"/>
  <c r="F644" i="2" s="1"/>
  <c r="E616" i="2"/>
  <c r="F616" i="2" s="1"/>
  <c r="E609" i="2"/>
  <c r="F609" i="2" s="1"/>
  <c r="E174" i="2"/>
  <c r="F174" i="2" s="1"/>
  <c r="E87" i="2"/>
  <c r="F87" i="2" s="1"/>
  <c r="E440" i="2"/>
  <c r="F440" i="2" s="1"/>
  <c r="E459" i="2"/>
  <c r="F459" i="2" s="1"/>
  <c r="E316" i="2"/>
  <c r="F316" i="2" s="1"/>
  <c r="E149" i="2"/>
  <c r="F149" i="2" s="1"/>
  <c r="E744" i="2"/>
  <c r="F744" i="2" s="1"/>
  <c r="G744" i="2" s="1"/>
  <c r="E732" i="2"/>
  <c r="F732" i="2" s="1"/>
  <c r="E816" i="2"/>
  <c r="F816" i="2" s="1"/>
  <c r="E784" i="2"/>
  <c r="F784" i="2" s="1"/>
  <c r="E993" i="2"/>
  <c r="F993" i="2" s="1"/>
  <c r="G993" i="2" s="1"/>
  <c r="E988" i="2"/>
  <c r="F988" i="2" s="1"/>
  <c r="E854" i="2"/>
  <c r="F854" i="2" s="1"/>
  <c r="E684" i="2"/>
  <c r="F684" i="2" s="1"/>
  <c r="E934" i="2"/>
  <c r="F934" i="2" s="1"/>
  <c r="E220" i="2"/>
  <c r="F220" i="2" s="1"/>
  <c r="E646" i="2"/>
  <c r="F646" i="2" s="1"/>
  <c r="E682" i="2"/>
  <c r="F682" i="2" s="1"/>
  <c r="E702" i="2"/>
  <c r="F702" i="2" s="1"/>
  <c r="E746" i="2"/>
  <c r="F746" i="2" s="1"/>
  <c r="E812" i="2"/>
  <c r="F812" i="2" s="1"/>
  <c r="E850" i="2"/>
  <c r="F850" i="2" s="1"/>
  <c r="E171" i="2"/>
  <c r="F171" i="2" s="1"/>
  <c r="E562" i="2"/>
  <c r="F562" i="2" s="1"/>
  <c r="E132" i="2"/>
  <c r="F132" i="2" s="1"/>
  <c r="E655" i="2"/>
  <c r="F655" i="2" s="1"/>
  <c r="E699" i="2"/>
  <c r="F699" i="2" s="1"/>
  <c r="E719" i="2"/>
  <c r="F719" i="2" s="1"/>
  <c r="E743" i="2"/>
  <c r="F743" i="2" s="1"/>
  <c r="E837" i="2"/>
  <c r="F837" i="2" s="1"/>
  <c r="E875" i="2"/>
  <c r="F875" i="2" s="1"/>
  <c r="E914" i="2"/>
  <c r="F914" i="2" s="1"/>
  <c r="E398" i="2"/>
  <c r="F398" i="2" s="1"/>
  <c r="E148" i="2"/>
  <c r="F148" i="2" s="1"/>
  <c r="E451" i="2"/>
  <c r="F451" i="2" s="1"/>
  <c r="E629" i="2"/>
  <c r="F629" i="2" s="1"/>
  <c r="E653" i="2"/>
  <c r="F653" i="2" s="1"/>
  <c r="E677" i="2"/>
  <c r="F677" i="2" s="1"/>
  <c r="E717" i="2"/>
  <c r="F717" i="2" s="1"/>
  <c r="E818" i="2"/>
  <c r="F818" i="2" s="1"/>
  <c r="E894" i="2"/>
  <c r="F894" i="2" s="1"/>
  <c r="E577" i="2"/>
  <c r="F577" i="2" s="1"/>
  <c r="E372" i="2"/>
  <c r="F372" i="2" s="1"/>
  <c r="E170" i="2"/>
  <c r="F170" i="2" s="1"/>
  <c r="E538" i="2"/>
  <c r="F538" i="2" s="1"/>
  <c r="E81" i="2"/>
  <c r="F81" i="2" s="1"/>
  <c r="E491" i="2"/>
  <c r="F491" i="2" s="1"/>
  <c r="E145" i="2"/>
  <c r="F145" i="2" s="1"/>
  <c r="E43" i="2"/>
  <c r="F43" i="2" s="1"/>
  <c r="E178" i="2"/>
  <c r="F178" i="2" s="1"/>
  <c r="E523" i="2"/>
  <c r="F523" i="2" s="1"/>
  <c r="E452" i="2"/>
  <c r="F452" i="2" s="1"/>
  <c r="E764" i="2"/>
  <c r="F764" i="2" s="1"/>
  <c r="E752" i="2"/>
  <c r="F752" i="2" s="1"/>
  <c r="E736" i="2"/>
  <c r="F736" i="2" s="1"/>
  <c r="E756" i="2"/>
  <c r="F756" i="2" s="1"/>
  <c r="E980" i="2"/>
  <c r="F980" i="2" s="1"/>
  <c r="E885" i="2"/>
  <c r="F885" i="2" s="1"/>
  <c r="E680" i="2"/>
  <c r="F680" i="2" s="1"/>
  <c r="E424" i="2"/>
  <c r="F424" i="2" s="1"/>
  <c r="E650" i="2"/>
  <c r="F650" i="2" s="1"/>
  <c r="E670" i="2"/>
  <c r="F670" i="2" s="1"/>
  <c r="E686" i="2"/>
  <c r="F686" i="2" s="1"/>
  <c r="E706" i="2"/>
  <c r="F706" i="2" s="1"/>
  <c r="E726" i="2"/>
  <c r="F726" i="2" s="1"/>
  <c r="E750" i="2"/>
  <c r="F750" i="2" s="1"/>
  <c r="E773" i="2"/>
  <c r="F773" i="2" s="1"/>
  <c r="E820" i="2"/>
  <c r="F820" i="2" s="1"/>
  <c r="E858" i="2"/>
  <c r="F858" i="2" s="1"/>
  <c r="E896" i="2"/>
  <c r="F896" i="2" s="1"/>
  <c r="E944" i="2"/>
  <c r="F944" i="2" s="1"/>
  <c r="E215" i="2"/>
  <c r="F215" i="2" s="1"/>
  <c r="E639" i="2"/>
  <c r="F639" i="2" s="1"/>
  <c r="E659" i="2"/>
  <c r="F659" i="2" s="1"/>
  <c r="E679" i="2"/>
  <c r="F679" i="2" s="1"/>
  <c r="E723" i="2"/>
  <c r="F723" i="2" s="1"/>
  <c r="E747" i="2"/>
  <c r="F747" i="2" s="1"/>
  <c r="E845" i="2"/>
  <c r="F845" i="2" s="1"/>
  <c r="E883" i="2"/>
  <c r="F883" i="2" s="1"/>
  <c r="E922" i="2"/>
  <c r="F922" i="2" s="1"/>
  <c r="E288" i="2"/>
  <c r="F288" i="2" s="1"/>
  <c r="E617" i="2"/>
  <c r="F617" i="2" s="1"/>
  <c r="E948" i="2"/>
  <c r="F948" i="2" s="1"/>
  <c r="E527" i="2"/>
  <c r="F527" i="2" s="1"/>
  <c r="E633" i="2"/>
  <c r="F633" i="2" s="1"/>
  <c r="E697" i="2"/>
  <c r="F697" i="2" s="1"/>
  <c r="E721" i="2"/>
  <c r="F721" i="2" s="1"/>
  <c r="E757" i="2"/>
  <c r="F757" i="2" s="1"/>
  <c r="E779" i="2"/>
  <c r="F779" i="2" s="1"/>
  <c r="E774" i="2"/>
  <c r="F774" i="2" s="1"/>
  <c r="E902" i="2"/>
  <c r="F902" i="2" s="1"/>
  <c r="E740" i="2"/>
  <c r="F740" i="2" s="1"/>
  <c r="E572" i="2"/>
  <c r="F572" i="2" s="1"/>
  <c r="E351" i="2"/>
  <c r="F351" i="2" s="1"/>
  <c r="E409" i="2"/>
  <c r="F409" i="2" s="1"/>
  <c r="E241" i="2"/>
  <c r="F241" i="2" s="1"/>
  <c r="E625" i="2"/>
  <c r="F625" i="2" s="1"/>
  <c r="E296" i="2"/>
  <c r="F296" i="2" s="1"/>
  <c r="E613" i="2"/>
  <c r="F613" i="2" s="1"/>
  <c r="E383" i="2"/>
  <c r="F383" i="2" s="1"/>
  <c r="E516" i="2"/>
  <c r="F516" i="2" s="1"/>
  <c r="E447" i="2"/>
  <c r="F447" i="2" s="1"/>
  <c r="E221" i="2"/>
  <c r="F221" i="2" s="1"/>
  <c r="E133" i="2"/>
  <c r="F133" i="2" s="1"/>
  <c r="E989" i="2"/>
  <c r="F989" i="2" s="1"/>
  <c r="E212" i="2"/>
  <c r="F212" i="2" s="1"/>
  <c r="E632" i="2"/>
  <c r="F632" i="2" s="1"/>
  <c r="E780" i="2"/>
  <c r="F780" i="2" s="1"/>
  <c r="E712" i="2"/>
  <c r="F712" i="2" s="1"/>
  <c r="E704" i="2"/>
  <c r="F704" i="2" s="1"/>
  <c r="E696" i="2"/>
  <c r="F696" i="2" s="1"/>
  <c r="E668" i="2"/>
  <c r="F668" i="2" s="1"/>
  <c r="E862" i="2"/>
  <c r="F862" i="2" s="1"/>
  <c r="E772" i="2"/>
  <c r="F772" i="2" s="1"/>
  <c r="E660" i="2"/>
  <c r="F660" i="2" s="1"/>
  <c r="E760" i="2"/>
  <c r="F760" i="2" s="1"/>
  <c r="E652" i="2"/>
  <c r="F652" i="2" s="1"/>
  <c r="E429" i="2"/>
  <c r="F429" i="2" s="1"/>
  <c r="E515" i="2"/>
  <c r="F515" i="2" s="1"/>
  <c r="E654" i="2"/>
  <c r="F654" i="2" s="1"/>
  <c r="E674" i="2"/>
  <c r="F674" i="2" s="1"/>
  <c r="E710" i="2"/>
  <c r="F710" i="2" s="1"/>
  <c r="E730" i="2"/>
  <c r="F730" i="2" s="1"/>
  <c r="E754" i="2"/>
  <c r="F754" i="2" s="1"/>
  <c r="E768" i="2"/>
  <c r="F768" i="2" s="1"/>
  <c r="E828" i="2"/>
  <c r="F828" i="2" s="1"/>
  <c r="E865" i="2"/>
  <c r="F865" i="2" s="1"/>
  <c r="E201" i="2"/>
  <c r="F201" i="2" s="1"/>
  <c r="E591" i="2"/>
  <c r="F591" i="2" s="1"/>
  <c r="E952" i="2"/>
  <c r="F952" i="2" s="1"/>
  <c r="E439" i="2"/>
  <c r="F439" i="2" s="1"/>
  <c r="E643" i="2"/>
  <c r="F643" i="2" s="1"/>
  <c r="E663" i="2"/>
  <c r="F663" i="2" s="1"/>
  <c r="E683" i="2"/>
  <c r="F683" i="2" s="1"/>
  <c r="E703" i="2"/>
  <c r="F703" i="2" s="1"/>
  <c r="E751" i="2"/>
  <c r="F751" i="2" s="1"/>
  <c r="E767" i="2"/>
  <c r="F767" i="2" s="1"/>
  <c r="E806" i="2"/>
  <c r="F806" i="2" s="1"/>
  <c r="E152" i="2"/>
  <c r="F152" i="2" s="1"/>
  <c r="E930" i="2"/>
  <c r="F930" i="2" s="1"/>
  <c r="E121" i="2"/>
  <c r="F121" i="2" s="1"/>
  <c r="E359" i="2"/>
  <c r="F359" i="2" s="1"/>
  <c r="E916" i="2"/>
  <c r="F916" i="2" s="1"/>
  <c r="E637" i="2"/>
  <c r="F637" i="2" s="1"/>
  <c r="E657" i="2"/>
  <c r="F657" i="2" s="1"/>
  <c r="E701" i="2"/>
  <c r="F701" i="2" s="1"/>
  <c r="E725" i="2"/>
  <c r="F725" i="2" s="1"/>
  <c r="E741" i="2"/>
  <c r="F741" i="2" s="1"/>
  <c r="E761" i="2"/>
  <c r="F761" i="2" s="1"/>
  <c r="E786" i="2"/>
  <c r="F786" i="2" s="1"/>
  <c r="E826" i="2"/>
  <c r="F826" i="2" s="1"/>
  <c r="E910" i="2"/>
  <c r="F910" i="2" s="1"/>
  <c r="E708" i="2"/>
  <c r="F708" i="2" s="1"/>
  <c r="E545" i="2"/>
  <c r="F545" i="2" s="1"/>
  <c r="E248" i="2"/>
  <c r="F248" i="2" s="1"/>
  <c r="E159" i="2"/>
  <c r="F159" i="2" s="1"/>
  <c r="E486" i="2"/>
  <c r="F486" i="2" s="1"/>
  <c r="E140" i="2"/>
  <c r="F140" i="2" s="1"/>
  <c r="E548" i="2"/>
  <c r="F548" i="2" s="1"/>
  <c r="E367" i="2"/>
  <c r="F367" i="2" s="1"/>
  <c r="E167" i="2"/>
  <c r="F167" i="2" s="1"/>
  <c r="E592" i="2"/>
  <c r="F592" i="2" s="1"/>
  <c r="E309" i="2"/>
  <c r="F309" i="2" s="1"/>
  <c r="E179" i="2"/>
  <c r="F179" i="2" s="1"/>
  <c r="AD2" i="2"/>
  <c r="E636" i="2"/>
  <c r="F636" i="2" s="1"/>
  <c r="E984" i="2"/>
  <c r="F984" i="2" s="1"/>
  <c r="E692" i="2"/>
  <c r="F692" i="2" s="1"/>
  <c r="G692" i="2" s="1"/>
  <c r="E970" i="2"/>
  <c r="F970" i="2" s="1"/>
  <c r="E648" i="2"/>
  <c r="F648" i="2" s="1"/>
  <c r="E728" i="2"/>
  <c r="F728" i="2" s="1"/>
  <c r="G728" i="2" s="1"/>
  <c r="E672" i="2"/>
  <c r="F672" i="2" s="1"/>
  <c r="E748" i="2"/>
  <c r="F748" i="2" s="1"/>
  <c r="E561" i="2"/>
  <c r="F561" i="2" s="1"/>
  <c r="E950" i="2"/>
  <c r="F950" i="2" s="1"/>
  <c r="E630" i="2"/>
  <c r="F630" i="2" s="1"/>
  <c r="E694" i="2"/>
  <c r="F694" i="2" s="1"/>
  <c r="E714" i="2"/>
  <c r="F714" i="2" s="1"/>
  <c r="E734" i="2"/>
  <c r="F734" i="2" s="1"/>
  <c r="E758" i="2"/>
  <c r="F758" i="2" s="1"/>
  <c r="E788" i="2"/>
  <c r="F788" i="2" s="1"/>
  <c r="E835" i="2"/>
  <c r="F835" i="2" s="1"/>
  <c r="E912" i="2"/>
  <c r="F912" i="2" s="1"/>
  <c r="E920" i="2"/>
  <c r="F920" i="2" s="1"/>
  <c r="E292" i="2"/>
  <c r="F292" i="2" s="1"/>
  <c r="E631" i="2"/>
  <c r="F631" i="2" s="1"/>
  <c r="E647" i="2"/>
  <c r="F647" i="2" s="1"/>
  <c r="E667" i="2"/>
  <c r="F667" i="2" s="1"/>
  <c r="E711" i="2"/>
  <c r="F711" i="2" s="1"/>
  <c r="E731" i="2"/>
  <c r="F731" i="2" s="1"/>
  <c r="E775" i="2"/>
  <c r="F775" i="2" s="1"/>
  <c r="E822" i="2"/>
  <c r="F822" i="2" s="1"/>
  <c r="E852" i="2"/>
  <c r="F852" i="2" s="1"/>
  <c r="E898" i="2"/>
  <c r="F898" i="2" s="1"/>
  <c r="E153" i="2"/>
  <c r="F153" i="2" s="1"/>
  <c r="E399" i="2"/>
  <c r="F399" i="2" s="1"/>
  <c r="E924" i="2"/>
  <c r="F924" i="2" s="1"/>
  <c r="G924" i="2" s="1"/>
  <c r="E238" i="2"/>
  <c r="F238" i="2" s="1"/>
  <c r="E665" i="2"/>
  <c r="F665" i="2" s="1"/>
  <c r="E685" i="2"/>
  <c r="F685" i="2" s="1"/>
  <c r="E729" i="2"/>
  <c r="F729" i="2" s="1"/>
  <c r="E745" i="2"/>
  <c r="F745" i="2" s="1"/>
  <c r="E765" i="2"/>
  <c r="F765" i="2" s="1"/>
  <c r="E841" i="2"/>
  <c r="F841" i="2" s="1"/>
  <c r="E879" i="2"/>
  <c r="F879" i="2" s="1"/>
  <c r="E900" i="2"/>
  <c r="F900" i="2" s="1"/>
  <c r="E676" i="2"/>
  <c r="F676" i="2" s="1"/>
  <c r="E410" i="2"/>
  <c r="F410" i="2" s="1"/>
  <c r="E242" i="2"/>
  <c r="F242" i="2" s="1"/>
  <c r="E391" i="2"/>
  <c r="F391" i="2" s="1"/>
  <c r="E448" i="2"/>
  <c r="F448" i="2" s="1"/>
  <c r="E259" i="2"/>
  <c r="F259" i="2" s="1"/>
  <c r="E542" i="2"/>
  <c r="F542" i="2" s="1"/>
  <c r="E162" i="2"/>
  <c r="F162" i="2" s="1"/>
  <c r="E490" i="2"/>
  <c r="F490" i="2" s="1"/>
  <c r="E360" i="2"/>
  <c r="F360" i="2" s="1"/>
  <c r="E295" i="2"/>
  <c r="F295" i="2" s="1"/>
  <c r="E198" i="2"/>
  <c r="F198" i="2" s="1"/>
  <c r="G921" i="2"/>
  <c r="Z256" i="2"/>
  <c r="Z869" i="2"/>
  <c r="G869" i="2"/>
  <c r="G412" i="2"/>
  <c r="Z627" i="2"/>
  <c r="G627" i="2"/>
  <c r="AF700" i="2"/>
  <c r="AC700" i="2"/>
  <c r="Z800" i="2"/>
  <c r="G800" i="2"/>
  <c r="E1063" i="2"/>
  <c r="F1063" i="2" s="1"/>
  <c r="G1063" i="2" s="1"/>
  <c r="K1063" i="2" s="1"/>
  <c r="E1061" i="2"/>
  <c r="F1061" i="2" s="1"/>
  <c r="E1062" i="2"/>
  <c r="F1062" i="2" s="1"/>
  <c r="Z1062" i="2" s="1"/>
  <c r="E1059" i="2"/>
  <c r="F1059" i="2" s="1"/>
  <c r="Z1059" i="2" s="1"/>
  <c r="AF763" i="2"/>
  <c r="I763" i="2"/>
  <c r="Z809" i="2"/>
  <c r="G809" i="2"/>
  <c r="Z539" i="2"/>
  <c r="G539" i="2"/>
  <c r="AC163" i="2"/>
  <c r="I163" i="2"/>
  <c r="G576" i="2"/>
  <c r="Z576" i="2"/>
  <c r="Z80" i="2"/>
  <c r="G80" i="2"/>
  <c r="Z994" i="2"/>
  <c r="I720" i="2"/>
  <c r="G599" i="2"/>
  <c r="Z599" i="2"/>
  <c r="G958" i="2"/>
  <c r="Z958" i="2"/>
  <c r="G520" i="2"/>
  <c r="Z520" i="2"/>
  <c r="Z924" i="2"/>
  <c r="Z47" i="2"/>
  <c r="G47" i="2"/>
  <c r="AC470" i="2"/>
  <c r="I470" i="2"/>
  <c r="AF470" i="2"/>
  <c r="G379" i="2"/>
  <c r="G840" i="2"/>
  <c r="Z840" i="2"/>
  <c r="Z90" i="2"/>
  <c r="G90" i="2"/>
  <c r="Z1041" i="2"/>
  <c r="G1041" i="2"/>
  <c r="G799" i="2"/>
  <c r="Z799" i="2"/>
  <c r="G778" i="2"/>
  <c r="Z778" i="2"/>
  <c r="G1030" i="2"/>
  <c r="Z1030" i="2"/>
  <c r="Z341" i="2"/>
  <c r="G341" i="2"/>
  <c r="G781" i="2"/>
  <c r="Z846" i="2"/>
  <c r="G1046" i="2"/>
  <c r="Z1046" i="2"/>
  <c r="G927" i="2"/>
  <c r="Z927" i="2"/>
  <c r="Z343" i="2"/>
  <c r="G343" i="2"/>
  <c r="G867" i="2"/>
  <c r="Z724" i="2"/>
  <c r="G724" i="2"/>
  <c r="AC1026" i="2"/>
  <c r="K1026" i="2"/>
  <c r="AF1026" i="2"/>
  <c r="Z981" i="2"/>
  <c r="G836" i="2"/>
  <c r="Z836" i="2"/>
  <c r="G46" i="2"/>
  <c r="Z46" i="2"/>
  <c r="AC807" i="2"/>
  <c r="K807" i="2"/>
  <c r="Z118" i="2"/>
  <c r="Z1022" i="2"/>
  <c r="G41" i="2"/>
  <c r="Z41" i="2"/>
  <c r="Z785" i="2"/>
  <c r="G785" i="2"/>
  <c r="G465" i="2"/>
  <c r="I550" i="2"/>
  <c r="AF550" i="2"/>
  <c r="G495" i="2"/>
  <c r="Z495" i="2"/>
  <c r="Z497" i="2"/>
  <c r="AF1020" i="2"/>
  <c r="AC1020" i="2"/>
  <c r="Z963" i="2"/>
  <c r="G963" i="2"/>
  <c r="G27" i="2"/>
  <c r="Z27" i="2"/>
  <c r="G815" i="2"/>
  <c r="Z815" i="2"/>
  <c r="Z872" i="2"/>
  <c r="G872" i="2"/>
  <c r="Z825" i="2"/>
  <c r="G825" i="2"/>
  <c r="G278" i="2"/>
  <c r="Z278" i="2"/>
  <c r="Z563" i="2"/>
  <c r="G563" i="2"/>
  <c r="AF497" i="2"/>
  <c r="G155" i="2"/>
  <c r="Z155" i="2"/>
  <c r="G168" i="2"/>
  <c r="Z168" i="2"/>
  <c r="I497" i="2"/>
  <c r="G868" i="2"/>
  <c r="Z868" i="2"/>
  <c r="G1050" i="2"/>
  <c r="Z82" i="2"/>
  <c r="G82" i="2"/>
  <c r="G471" i="2"/>
  <c r="Z471" i="2"/>
  <c r="G306" i="2"/>
  <c r="Z306" i="2"/>
  <c r="G193" i="2"/>
  <c r="Z193" i="2"/>
  <c r="G479" i="2"/>
  <c r="Z479" i="2"/>
  <c r="Z303" i="2"/>
  <c r="G303" i="2"/>
  <c r="Z165" i="2"/>
  <c r="Z692" i="2"/>
  <c r="I664" i="2"/>
  <c r="AF664" i="2"/>
  <c r="G784" i="2"/>
  <c r="Z784" i="2"/>
  <c r="Z736" i="2"/>
  <c r="G736" i="2"/>
  <c r="Z993" i="2"/>
  <c r="Z728" i="2"/>
  <c r="G972" i="2"/>
  <c r="Z623" i="2"/>
  <c r="G623" i="2"/>
  <c r="Z892" i="2"/>
  <c r="Z764" i="2"/>
  <c r="G764" i="2"/>
  <c r="G696" i="2"/>
  <c r="Z696" i="2"/>
  <c r="Z744" i="2"/>
  <c r="G1042" i="2"/>
  <c r="AC1042" i="2" s="1"/>
  <c r="Z1042" i="2"/>
  <c r="G266" i="2"/>
  <c r="C16" i="3"/>
  <c r="D18" i="3" s="1"/>
  <c r="O874" i="3"/>
  <c r="O889" i="3"/>
  <c r="O861" i="3"/>
  <c r="O867" i="3"/>
  <c r="O868" i="3"/>
  <c r="O880" i="3"/>
  <c r="O871" i="3"/>
  <c r="O862" i="3"/>
  <c r="O863" i="3"/>
  <c r="O859" i="3"/>
  <c r="O892" i="3"/>
  <c r="O870" i="3"/>
  <c r="O878" i="3"/>
  <c r="O875" i="3"/>
  <c r="O891" i="3"/>
  <c r="O858" i="3"/>
  <c r="O886" i="3"/>
  <c r="O894" i="3"/>
  <c r="O890" i="3"/>
  <c r="O881" i="3"/>
  <c r="O882" i="3"/>
  <c r="O885" i="3"/>
  <c r="O879" i="3"/>
  <c r="O869" i="3"/>
  <c r="O897" i="3"/>
  <c r="C15" i="3"/>
  <c r="O888" i="3"/>
  <c r="O884" i="3"/>
  <c r="O860" i="3"/>
  <c r="O893" i="3"/>
  <c r="O873" i="3"/>
  <c r="O872" i="3"/>
  <c r="O865" i="3"/>
  <c r="O887" i="3"/>
  <c r="O866" i="3"/>
  <c r="O896" i="3"/>
  <c r="O883" i="3"/>
  <c r="O864" i="3"/>
  <c r="O876" i="3"/>
  <c r="O895" i="3"/>
  <c r="O877" i="3"/>
  <c r="AD577" i="3"/>
  <c r="AV142" i="3"/>
  <c r="AV720" i="3"/>
  <c r="AD720" i="3"/>
  <c r="AB720" i="3"/>
  <c r="AV404" i="3"/>
  <c r="AV423" i="3"/>
  <c r="AV697" i="3"/>
  <c r="AB50" i="3"/>
  <c r="AD687" i="3"/>
  <c r="AB687" i="3"/>
  <c r="AB151" i="3"/>
  <c r="AV616" i="3"/>
  <c r="AB380" i="3"/>
  <c r="AV241" i="3"/>
  <c r="AD706" i="3"/>
  <c r="AB450" i="3"/>
  <c r="AV401" i="3"/>
  <c r="AB401" i="3"/>
  <c r="AD401" i="3"/>
  <c r="AB384" i="3"/>
  <c r="AD384" i="3"/>
  <c r="AB248" i="3"/>
  <c r="AD885" i="3"/>
  <c r="AB479" i="3"/>
  <c r="AD540" i="3"/>
  <c r="AD496" i="3"/>
  <c r="AV496" i="3"/>
  <c r="AV763" i="3"/>
  <c r="AD696" i="3"/>
  <c r="AV796" i="3"/>
  <c r="AW794" i="3"/>
  <c r="AB114" i="3"/>
  <c r="AV854" i="3"/>
  <c r="AB835" i="3"/>
  <c r="AD835" i="3"/>
  <c r="AV32" i="3"/>
  <c r="AD476" i="3"/>
  <c r="AB476" i="3"/>
  <c r="AV576" i="3"/>
  <c r="AD576" i="3"/>
  <c r="AV303" i="3"/>
  <c r="AB710" i="3"/>
  <c r="AV338" i="3"/>
  <c r="AD794" i="3"/>
  <c r="AB794" i="3"/>
  <c r="AV100" i="3"/>
  <c r="AD100" i="3"/>
  <c r="AD857" i="3"/>
  <c r="AD537" i="3"/>
  <c r="AB537" i="3"/>
  <c r="AV537" i="3"/>
  <c r="AB275" i="3"/>
  <c r="C12" i="1"/>
  <c r="C11" i="1"/>
  <c r="O933" i="1" l="1"/>
  <c r="AT1071" i="2"/>
  <c r="AS1071" i="2" s="1"/>
  <c r="AR1071" i="2" s="1"/>
  <c r="AQ1071" i="2" s="1"/>
  <c r="AP1071" i="2" s="1"/>
  <c r="AO1071" i="2" s="1"/>
  <c r="AN1071" i="2" s="1"/>
  <c r="AM1071" i="2" s="1"/>
  <c r="AL1071" i="2" s="1"/>
  <c r="AC1071" i="2"/>
  <c r="K1071" i="2"/>
  <c r="AV580" i="3"/>
  <c r="AB796" i="3"/>
  <c r="AB266" i="3"/>
  <c r="AB767" i="3"/>
  <c r="AV233" i="3"/>
  <c r="AB154" i="3"/>
  <c r="AV540" i="3"/>
  <c r="AV302" i="3"/>
  <c r="AV119" i="3"/>
  <c r="AB403" i="3"/>
  <c r="AV545" i="3"/>
  <c r="AD302" i="3"/>
  <c r="AB119" i="3"/>
  <c r="AB545" i="3"/>
  <c r="AD266" i="3"/>
  <c r="AD745" i="3"/>
  <c r="AV154" i="3"/>
  <c r="AD580" i="3"/>
  <c r="AD233" i="3"/>
  <c r="AB745" i="3"/>
  <c r="K942" i="2"/>
  <c r="K1016" i="2"/>
  <c r="AC211" i="2"/>
  <c r="AF211" i="2"/>
  <c r="I211" i="2"/>
  <c r="K937" i="2"/>
  <c r="AF937" i="2"/>
  <c r="AC937" i="2"/>
  <c r="AF208" i="2"/>
  <c r="I208" i="2"/>
  <c r="AC208" i="2"/>
  <c r="I258" i="2"/>
  <c r="AC258" i="2"/>
  <c r="AF258" i="2"/>
  <c r="AC84" i="2"/>
  <c r="I84" i="2"/>
  <c r="I546" i="2"/>
  <c r="AC480" i="2"/>
  <c r="K813" i="2"/>
  <c r="AC67" i="2"/>
  <c r="AF67" i="2"/>
  <c r="AC793" i="2"/>
  <c r="AF793" i="2"/>
  <c r="K793" i="2"/>
  <c r="K899" i="2"/>
  <c r="AC899" i="2"/>
  <c r="AF899" i="2"/>
  <c r="AF54" i="2"/>
  <c r="I54" i="2"/>
  <c r="AC54" i="2"/>
  <c r="AF427" i="2"/>
  <c r="I427" i="2"/>
  <c r="AC427" i="2"/>
  <c r="I512" i="2"/>
  <c r="AC512" i="2"/>
  <c r="AF512" i="2"/>
  <c r="I93" i="2"/>
  <c r="AC93" i="2"/>
  <c r="AF93" i="2"/>
  <c r="I541" i="2"/>
  <c r="AF541" i="2"/>
  <c r="AC541" i="2"/>
  <c r="I533" i="2"/>
  <c r="AC533" i="2"/>
  <c r="AF533" i="2"/>
  <c r="AC226" i="2"/>
  <c r="AF226" i="2"/>
  <c r="I226" i="2"/>
  <c r="AF324" i="2"/>
  <c r="I324" i="2"/>
  <c r="AC324" i="2"/>
  <c r="AT1058" i="2"/>
  <c r="AS1058" i="2" s="1"/>
  <c r="AR1058" i="2" s="1"/>
  <c r="AQ1058" i="2" s="1"/>
  <c r="AP1058" i="2" s="1"/>
  <c r="AO1058" i="2" s="1"/>
  <c r="AN1058" i="2" s="1"/>
  <c r="AM1058" i="2" s="1"/>
  <c r="AL1058" i="2" s="1"/>
  <c r="AC1058" i="2"/>
  <c r="K1058" i="2"/>
  <c r="O932" i="1"/>
  <c r="O931" i="1"/>
  <c r="AT1069" i="2"/>
  <c r="AS1069" i="2" s="1"/>
  <c r="AR1069" i="2" s="1"/>
  <c r="AQ1069" i="2" s="1"/>
  <c r="AP1069" i="2" s="1"/>
  <c r="AO1069" i="2" s="1"/>
  <c r="AN1069" i="2" s="1"/>
  <c r="AM1069" i="2" s="1"/>
  <c r="AL1069" i="2" s="1"/>
  <c r="AC1069" i="2"/>
  <c r="K1069" i="2"/>
  <c r="AC1070" i="2"/>
  <c r="AF1070" i="2"/>
  <c r="K1070" i="2"/>
  <c r="AT1070" i="2"/>
  <c r="AS1070" i="2" s="1"/>
  <c r="AR1070" i="2" s="1"/>
  <c r="AQ1070" i="2" s="1"/>
  <c r="AP1070" i="2" s="1"/>
  <c r="AO1070" i="2" s="1"/>
  <c r="AN1070" i="2" s="1"/>
  <c r="AM1070" i="2" s="1"/>
  <c r="AL1070" i="2" s="1"/>
  <c r="AC549" i="2"/>
  <c r="AF549" i="2"/>
  <c r="I549" i="2"/>
  <c r="I113" i="2"/>
  <c r="AC113" i="2"/>
  <c r="AF113" i="2"/>
  <c r="AC866" i="2"/>
  <c r="K866" i="2"/>
  <c r="AF866" i="2"/>
  <c r="I186" i="2"/>
  <c r="AC186" i="2"/>
  <c r="AF186" i="2"/>
  <c r="I331" i="2"/>
  <c r="AC331" i="2"/>
  <c r="AF331" i="2"/>
  <c r="AC496" i="2"/>
  <c r="AF496" i="2"/>
  <c r="I496" i="2"/>
  <c r="I381" i="2"/>
  <c r="AF381" i="2"/>
  <c r="AC381" i="2"/>
  <c r="AC1055" i="2"/>
  <c r="AC766" i="2"/>
  <c r="AF766" i="2"/>
  <c r="I766" i="2"/>
  <c r="I707" i="2"/>
  <c r="AC707" i="2"/>
  <c r="AF707" i="2"/>
  <c r="AF48" i="2"/>
  <c r="I48" i="2"/>
  <c r="AC48" i="2"/>
  <c r="K1029" i="2"/>
  <c r="AF1029" i="2"/>
  <c r="AC1029" i="2"/>
  <c r="K1055" i="2"/>
  <c r="AC394" i="2"/>
  <c r="I394" i="2"/>
  <c r="AF394" i="2"/>
  <c r="I443" i="2"/>
  <c r="AC443" i="2"/>
  <c r="AF443" i="2"/>
  <c r="AC342" i="2"/>
  <c r="AF342" i="2"/>
  <c r="H342" i="2"/>
  <c r="AC884" i="2"/>
  <c r="K884" i="2"/>
  <c r="AF884" i="2"/>
  <c r="Z1063" i="2"/>
  <c r="AF281" i="2"/>
  <c r="I281" i="2"/>
  <c r="AC281" i="2"/>
  <c r="I64" i="2"/>
  <c r="AC64" i="2"/>
  <c r="AF64" i="2"/>
  <c r="AC811" i="2"/>
  <c r="K811" i="2"/>
  <c r="AF811" i="2"/>
  <c r="I59" i="2"/>
  <c r="AC59" i="2"/>
  <c r="AF59" i="2"/>
  <c r="AF901" i="2"/>
  <c r="K901" i="2"/>
  <c r="AC901" i="2"/>
  <c r="AF485" i="2"/>
  <c r="I485" i="2"/>
  <c r="AC485" i="2"/>
  <c r="AC1017" i="2"/>
  <c r="AF239" i="2"/>
  <c r="I239" i="2"/>
  <c r="AC239" i="2"/>
  <c r="I78" i="2"/>
  <c r="AC78" i="2"/>
  <c r="AF78" i="2"/>
  <c r="K1011" i="2"/>
  <c r="AC1011" i="2"/>
  <c r="AF1011" i="2"/>
  <c r="AF76" i="2"/>
  <c r="I76" i="2"/>
  <c r="AC76" i="2"/>
  <c r="I274" i="2"/>
  <c r="AC274" i="2"/>
  <c r="AF274" i="2"/>
  <c r="I508" i="2"/>
  <c r="AF508" i="2"/>
  <c r="AC508" i="2"/>
  <c r="K1054" i="2"/>
  <c r="AC1054" i="2"/>
  <c r="AF1054" i="2"/>
  <c r="AF1028" i="2"/>
  <c r="AC1028" i="2"/>
  <c r="K1028" i="2"/>
  <c r="AC810" i="2"/>
  <c r="AF810" i="2"/>
  <c r="I810" i="2"/>
  <c r="AC327" i="2"/>
  <c r="AF327" i="2"/>
  <c r="I507" i="2"/>
  <c r="AC507" i="2"/>
  <c r="AF507" i="2"/>
  <c r="I414" i="2"/>
  <c r="AC414" i="2"/>
  <c r="AF414" i="2"/>
  <c r="K1031" i="2"/>
  <c r="AF1031" i="2"/>
  <c r="AC1031" i="2"/>
  <c r="AC597" i="2"/>
  <c r="AF597" i="2"/>
  <c r="I597" i="2"/>
  <c r="AC847" i="2"/>
  <c r="AF847" i="2"/>
  <c r="K847" i="2"/>
  <c r="AC138" i="2"/>
  <c r="AF138" i="2"/>
  <c r="I138" i="2"/>
  <c r="I135" i="2"/>
  <c r="AC135" i="2"/>
  <c r="AF135" i="2"/>
  <c r="AF936" i="2"/>
  <c r="K936" i="2"/>
  <c r="AC936" i="2"/>
  <c r="AF404" i="2"/>
  <c r="AC404" i="2"/>
  <c r="I404" i="2"/>
  <c r="AC333" i="2"/>
  <c r="AF333" i="2"/>
  <c r="I333" i="2"/>
  <c r="AC56" i="2"/>
  <c r="I56" i="2"/>
  <c r="AF56" i="2"/>
  <c r="J770" i="2"/>
  <c r="AF770" i="2"/>
  <c r="AC770" i="2"/>
  <c r="I203" i="2"/>
  <c r="AF203" i="2"/>
  <c r="AC203" i="2"/>
  <c r="I28" i="2"/>
  <c r="AF28" i="2"/>
  <c r="AC28" i="2"/>
  <c r="AF384" i="2"/>
  <c r="AC384" i="2"/>
  <c r="I384" i="2"/>
  <c r="AF289" i="2"/>
  <c r="AC289" i="2"/>
  <c r="I289" i="2"/>
  <c r="AC177" i="2"/>
  <c r="AF177" i="2"/>
  <c r="I177" i="2"/>
  <c r="I611" i="2"/>
  <c r="AC611" i="2"/>
  <c r="AF611" i="2"/>
  <c r="G1059" i="2"/>
  <c r="I100" i="2"/>
  <c r="K1004" i="2"/>
  <c r="AF1004" i="2"/>
  <c r="AC1004" i="2"/>
  <c r="AC598" i="2"/>
  <c r="AF598" i="2"/>
  <c r="I598" i="2"/>
  <c r="AF85" i="2"/>
  <c r="AC85" i="2"/>
  <c r="I85" i="2"/>
  <c r="AF565" i="2"/>
  <c r="AC565" i="2"/>
  <c r="I565" i="2"/>
  <c r="AF422" i="2"/>
  <c r="I422" i="2"/>
  <c r="AC422" i="2"/>
  <c r="K961" i="2"/>
  <c r="AC961" i="2"/>
  <c r="AF961" i="2"/>
  <c r="I130" i="2"/>
  <c r="AC130" i="2"/>
  <c r="AF130" i="2"/>
  <c r="K935" i="2"/>
  <c r="AC935" i="2"/>
  <c r="AF935" i="2"/>
  <c r="AC255" i="2"/>
  <c r="AF255" i="2"/>
  <c r="I255" i="2"/>
  <c r="I107" i="2"/>
  <c r="AF107" i="2"/>
  <c r="AC107" i="2"/>
  <c r="AC111" i="2"/>
  <c r="AF111" i="2"/>
  <c r="I111" i="2"/>
  <c r="AC157" i="2"/>
  <c r="AF157" i="2"/>
  <c r="I157" i="2"/>
  <c r="I30" i="2"/>
  <c r="AF30" i="2"/>
  <c r="AC30" i="2"/>
  <c r="AF141" i="2"/>
  <c r="I141" i="2"/>
  <c r="AC141" i="2"/>
  <c r="G1062" i="2"/>
  <c r="Z671" i="2"/>
  <c r="G735" i="2"/>
  <c r="I735" i="2" s="1"/>
  <c r="AC100" i="2"/>
  <c r="I143" i="2"/>
  <c r="AF143" i="2"/>
  <c r="AC143" i="2"/>
  <c r="AF1036" i="2"/>
  <c r="AC1036" i="2"/>
  <c r="K1036" i="2"/>
  <c r="AC604" i="2"/>
  <c r="AF604" i="2"/>
  <c r="I604" i="2"/>
  <c r="AC119" i="2"/>
  <c r="AF119" i="2"/>
  <c r="I119" i="2"/>
  <c r="AF805" i="2"/>
  <c r="K805" i="2"/>
  <c r="AC805" i="2"/>
  <c r="AF673" i="2"/>
  <c r="I673" i="2"/>
  <c r="AC673" i="2"/>
  <c r="AC25" i="2"/>
  <c r="I25" i="2"/>
  <c r="AF25" i="2"/>
  <c r="I421" i="2"/>
  <c r="AF421" i="2"/>
  <c r="AC421" i="2"/>
  <c r="AC893" i="2"/>
  <c r="AF893" i="2"/>
  <c r="K893" i="2"/>
  <c r="AC962" i="2"/>
  <c r="AF962" i="2"/>
  <c r="K962" i="2"/>
  <c r="AF957" i="2"/>
  <c r="K957" i="2"/>
  <c r="AC957" i="2"/>
  <c r="AC567" i="2"/>
  <c r="I567" i="2"/>
  <c r="AF567" i="2"/>
  <c r="I26" i="2"/>
  <c r="AC26" i="2"/>
  <c r="AF26" i="2"/>
  <c r="I195" i="2"/>
  <c r="AC195" i="2"/>
  <c r="AF195" i="2"/>
  <c r="AF411" i="2"/>
  <c r="AC411" i="2"/>
  <c r="J411" i="2"/>
  <c r="AF365" i="2"/>
  <c r="I365" i="2"/>
  <c r="AC365" i="2"/>
  <c r="AC1048" i="2"/>
  <c r="K1048" i="2"/>
  <c r="AF1048" i="2"/>
  <c r="I233" i="2"/>
  <c r="AF233" i="2"/>
  <c r="AC233" i="2"/>
  <c r="I554" i="2"/>
  <c r="AF554" i="2"/>
  <c r="AC554" i="2"/>
  <c r="I268" i="2"/>
  <c r="AC268" i="2"/>
  <c r="AF268" i="2"/>
  <c r="AC687" i="2"/>
  <c r="AF687" i="2"/>
  <c r="I687" i="2"/>
  <c r="AC461" i="2"/>
  <c r="I461" i="2"/>
  <c r="AF461" i="2"/>
  <c r="AC1015" i="2"/>
  <c r="K1015" i="2"/>
  <c r="AF1015" i="2"/>
  <c r="AF181" i="2"/>
  <c r="AC181" i="2"/>
  <c r="I181" i="2"/>
  <c r="AF606" i="2"/>
  <c r="AC606" i="2"/>
  <c r="I606" i="2"/>
  <c r="I464" i="2"/>
  <c r="AF464" i="2"/>
  <c r="AC464" i="2"/>
  <c r="AF320" i="2"/>
  <c r="H320" i="2"/>
  <c r="AC320" i="2"/>
  <c r="I503" i="2"/>
  <c r="AC503" i="2"/>
  <c r="AF503" i="2"/>
  <c r="AF610" i="2"/>
  <c r="I610" i="2"/>
  <c r="AC610" i="2"/>
  <c r="AC275" i="2"/>
  <c r="AF275" i="2"/>
  <c r="I275" i="2"/>
  <c r="AF40" i="2"/>
  <c r="I40" i="2"/>
  <c r="AC40" i="2"/>
  <c r="AC236" i="2"/>
  <c r="I236" i="2"/>
  <c r="AF236" i="2"/>
  <c r="AF519" i="2"/>
  <c r="AC519" i="2"/>
  <c r="I519" i="2"/>
  <c r="AC458" i="2"/>
  <c r="I458" i="2"/>
  <c r="AB616" i="3"/>
  <c r="AD530" i="3"/>
  <c r="AV530" i="3"/>
  <c r="AD390" i="3"/>
  <c r="AB847" i="3"/>
  <c r="AV847" i="3"/>
  <c r="AB648" i="3"/>
  <c r="AB309" i="3"/>
  <c r="AV94" i="3"/>
  <c r="AV620" i="3"/>
  <c r="AB94" i="3"/>
  <c r="AD450" i="3"/>
  <c r="AB697" i="3"/>
  <c r="AV577" i="3"/>
  <c r="AD353" i="3"/>
  <c r="AD207" i="3"/>
  <c r="AD397" i="3"/>
  <c r="AD783" i="3"/>
  <c r="AB353" i="3"/>
  <c r="AB207" i="3"/>
  <c r="AD678" i="3"/>
  <c r="AV397" i="3"/>
  <c r="AD528" i="3"/>
  <c r="AV783" i="3"/>
  <c r="AB274" i="3"/>
  <c r="AB859" i="3"/>
  <c r="AV678" i="3"/>
  <c r="AX678" i="3" s="1"/>
  <c r="AD240" i="3"/>
  <c r="AV528" i="3"/>
  <c r="AD308" i="3"/>
  <c r="AV274" i="3"/>
  <c r="AX353" i="3"/>
  <c r="AD859" i="3"/>
  <c r="AB240" i="3"/>
  <c r="AD480" i="3"/>
  <c r="AB308" i="3"/>
  <c r="AB480" i="3"/>
  <c r="AD361" i="3"/>
  <c r="AB361" i="3"/>
  <c r="I373" i="2"/>
  <c r="AC373" i="2"/>
  <c r="AF373" i="2"/>
  <c r="AF276" i="2"/>
  <c r="AC276" i="2"/>
  <c r="I276" i="2"/>
  <c r="AF375" i="2"/>
  <c r="AC375" i="2"/>
  <c r="I375" i="2"/>
  <c r="AC559" i="2"/>
  <c r="AF559" i="2"/>
  <c r="I559" i="2"/>
  <c r="I270" i="2"/>
  <c r="AC270" i="2"/>
  <c r="AF270" i="2"/>
  <c r="AC24" i="2"/>
  <c r="AF24" i="2"/>
  <c r="I24" i="2"/>
  <c r="AC271" i="2"/>
  <c r="AF271" i="2"/>
  <c r="I271" i="2"/>
  <c r="AF123" i="2"/>
  <c r="I123" i="2"/>
  <c r="AC123" i="2"/>
  <c r="K969" i="2"/>
  <c r="AC969" i="2"/>
  <c r="AF969" i="2"/>
  <c r="AC223" i="2"/>
  <c r="I223" i="2"/>
  <c r="AF223" i="2"/>
  <c r="I435" i="2"/>
  <c r="AF435" i="2"/>
  <c r="AC435" i="2"/>
  <c r="AF959" i="2"/>
  <c r="K959" i="2"/>
  <c r="AC959" i="2"/>
  <c r="AF635" i="2"/>
  <c r="I635" i="2"/>
  <c r="AC635" i="2"/>
  <c r="AC753" i="2"/>
  <c r="AF753" i="2"/>
  <c r="I753" i="2"/>
  <c r="AF607" i="2"/>
  <c r="I607" i="2"/>
  <c r="AC607" i="2"/>
  <c r="J417" i="2"/>
  <c r="AC417" i="2"/>
  <c r="AF417" i="2"/>
  <c r="AF823" i="2"/>
  <c r="AC823" i="2"/>
  <c r="K823" i="2"/>
  <c r="I500" i="2"/>
  <c r="AC500" i="2"/>
  <c r="AF500" i="2"/>
  <c r="I329" i="2"/>
  <c r="AF329" i="2"/>
  <c r="AC329" i="2"/>
  <c r="I244" i="2"/>
  <c r="AC244" i="2"/>
  <c r="AF244" i="2"/>
  <c r="AF851" i="2"/>
  <c r="K851" i="2"/>
  <c r="AC851" i="2"/>
  <c r="AC206" i="2"/>
  <c r="AF206" i="2"/>
  <c r="I206" i="2"/>
  <c r="I196" i="2"/>
  <c r="AC196" i="2"/>
  <c r="AF196" i="2"/>
  <c r="AF897" i="2"/>
  <c r="AC897" i="2"/>
  <c r="K897" i="2"/>
  <c r="I36" i="2"/>
  <c r="AF36" i="2"/>
  <c r="AC36" i="2"/>
  <c r="AC335" i="2"/>
  <c r="AF335" i="2"/>
  <c r="H335" i="2"/>
  <c r="AF985" i="2"/>
  <c r="AC985" i="2"/>
  <c r="K985" i="2"/>
  <c r="I131" i="2"/>
  <c r="AF131" i="2"/>
  <c r="AC131" i="2"/>
  <c r="I501" i="2"/>
  <c r="AC501" i="2"/>
  <c r="AF501" i="2"/>
  <c r="AF827" i="2"/>
  <c r="AC827" i="2"/>
  <c r="K827" i="2"/>
  <c r="AF350" i="2"/>
  <c r="I350" i="2"/>
  <c r="AC350" i="2"/>
  <c r="I472" i="2"/>
  <c r="AC472" i="2"/>
  <c r="AF472" i="2"/>
  <c r="I433" i="2"/>
  <c r="AC433" i="2"/>
  <c r="AF433" i="2"/>
  <c r="I614" i="2"/>
  <c r="AF614" i="2"/>
  <c r="AC1013" i="2"/>
  <c r="K1013" i="2"/>
  <c r="AF1013" i="2"/>
  <c r="I583" i="2"/>
  <c r="AC583" i="2"/>
  <c r="AF583" i="2"/>
  <c r="AF336" i="2"/>
  <c r="AC336" i="2"/>
  <c r="H336" i="2"/>
  <c r="I483" i="2"/>
  <c r="AC483" i="2"/>
  <c r="AF483" i="2"/>
  <c r="AF855" i="2"/>
  <c r="AC855" i="2"/>
  <c r="K855" i="2"/>
  <c r="AC510" i="2"/>
  <c r="AF510" i="2"/>
  <c r="I510" i="2"/>
  <c r="AC432" i="2"/>
  <c r="AF432" i="2"/>
  <c r="I432" i="2"/>
  <c r="I460" i="2"/>
  <c r="AC460" i="2"/>
  <c r="AF460" i="2"/>
  <c r="AF456" i="2"/>
  <c r="I456" i="2"/>
  <c r="AC456" i="2"/>
  <c r="K973" i="2"/>
  <c r="AC973" i="2"/>
  <c r="AF973" i="2"/>
  <c r="AC526" i="2"/>
  <c r="AF526" i="2"/>
  <c r="I526" i="2"/>
  <c r="AF798" i="2"/>
  <c r="AC798" i="2"/>
  <c r="I798" i="2"/>
  <c r="AC543" i="2"/>
  <c r="AF543" i="2"/>
  <c r="I543" i="2"/>
  <c r="I389" i="2"/>
  <c r="AF389" i="2"/>
  <c r="AC389" i="2"/>
  <c r="I126" i="2"/>
  <c r="AC126" i="2"/>
  <c r="AF126" i="2"/>
  <c r="AF555" i="2"/>
  <c r="I555" i="2"/>
  <c r="AC555" i="2"/>
  <c r="AC861" i="2"/>
  <c r="K861" i="2"/>
  <c r="AF861" i="2"/>
  <c r="AF789" i="2"/>
  <c r="AC789" i="2"/>
  <c r="K789" i="2"/>
  <c r="AC849" i="2"/>
  <c r="K849" i="2"/>
  <c r="AF849" i="2"/>
  <c r="I37" i="2"/>
  <c r="AC37" i="2"/>
  <c r="AF37" i="2"/>
  <c r="AF293" i="2"/>
  <c r="I293" i="2"/>
  <c r="AC293" i="2"/>
  <c r="AC895" i="2"/>
  <c r="AF895" i="2"/>
  <c r="K895" i="2"/>
  <c r="AC817" i="2"/>
  <c r="K817" i="2"/>
  <c r="AF817" i="2"/>
  <c r="AF305" i="2"/>
  <c r="I305" i="2"/>
  <c r="AC305" i="2"/>
  <c r="AF917" i="2"/>
  <c r="AC917" i="2"/>
  <c r="K917" i="2"/>
  <c r="K1051" i="2"/>
  <c r="AC1051" i="2"/>
  <c r="AF1051" i="2"/>
  <c r="AF352" i="2"/>
  <c r="I352" i="2"/>
  <c r="AC352" i="2"/>
  <c r="I315" i="2"/>
  <c r="AC315" i="2"/>
  <c r="AF315" i="2"/>
  <c r="AC891" i="2"/>
  <c r="K891" i="2"/>
  <c r="AF891" i="2"/>
  <c r="AF831" i="2"/>
  <c r="AC831" i="2"/>
  <c r="K831" i="2"/>
  <c r="AC514" i="2"/>
  <c r="AF514" i="2"/>
  <c r="I514" i="2"/>
  <c r="I530" i="2"/>
  <c r="AC530" i="2"/>
  <c r="AF530" i="2"/>
  <c r="I581" i="2"/>
  <c r="AC581" i="2"/>
  <c r="AF581" i="2"/>
  <c r="AF568" i="2"/>
  <c r="AC568" i="2"/>
  <c r="I568" i="2"/>
  <c r="AC1039" i="2"/>
  <c r="AF1039" i="2"/>
  <c r="K1039" i="2"/>
  <c r="I261" i="2"/>
  <c r="AC261" i="2"/>
  <c r="AF261" i="2"/>
  <c r="AF990" i="2"/>
  <c r="AC990" i="2"/>
  <c r="K990" i="2"/>
  <c r="I286" i="2"/>
  <c r="AC286" i="2"/>
  <c r="AF286" i="2"/>
  <c r="AF229" i="2"/>
  <c r="I229" i="2"/>
  <c r="AC229" i="2"/>
  <c r="AC88" i="2"/>
  <c r="I88" i="2"/>
  <c r="AF88" i="2"/>
  <c r="AF556" i="2"/>
  <c r="I556" i="2"/>
  <c r="AC556" i="2"/>
  <c r="AF1060" i="2"/>
  <c r="K1060" i="2"/>
  <c r="AC1060" i="2"/>
  <c r="AF475" i="2"/>
  <c r="AC475" i="2"/>
  <c r="I475" i="2"/>
  <c r="I297" i="2"/>
  <c r="AC297" i="2"/>
  <c r="AF297" i="2"/>
  <c r="AF1033" i="2"/>
  <c r="K1033" i="2"/>
  <c r="AC1033" i="2"/>
  <c r="AC477" i="2"/>
  <c r="AF477" i="2"/>
  <c r="I477" i="2"/>
  <c r="AC94" i="2"/>
  <c r="AF94" i="2"/>
  <c r="I94" i="2"/>
  <c r="I504" i="2"/>
  <c r="AC504" i="2"/>
  <c r="AF504" i="2"/>
  <c r="AF469" i="2"/>
  <c r="AC469" i="2"/>
  <c r="I469" i="2"/>
  <c r="AC313" i="2"/>
  <c r="AF313" i="2"/>
  <c r="I313" i="2"/>
  <c r="AF955" i="2"/>
  <c r="K955" i="2"/>
  <c r="AC955" i="2"/>
  <c r="AF1034" i="2"/>
  <c r="AC1034" i="2"/>
  <c r="K1034" i="2"/>
  <c r="AF622" i="2"/>
  <c r="I622" i="2"/>
  <c r="AC622" i="2"/>
  <c r="AF1008" i="2"/>
  <c r="AC1008" i="2"/>
  <c r="K1008" i="2"/>
  <c r="AF1049" i="2"/>
  <c r="AC1049" i="2"/>
  <c r="K1049" i="2"/>
  <c r="AC666" i="2"/>
  <c r="AF666" i="2"/>
  <c r="I666" i="2"/>
  <c r="K940" i="2"/>
  <c r="AF940" i="2"/>
  <c r="AC940" i="2"/>
  <c r="AF354" i="2"/>
  <c r="AC354" i="2"/>
  <c r="I354" i="2"/>
  <c r="AF184" i="2"/>
  <c r="AC184" i="2"/>
  <c r="I184" i="2"/>
  <c r="AC72" i="2"/>
  <c r="I72" i="2"/>
  <c r="AF72" i="2"/>
  <c r="K1012" i="2"/>
  <c r="AF1012" i="2"/>
  <c r="AC1012" i="2"/>
  <c r="AF247" i="2"/>
  <c r="I247" i="2"/>
  <c r="AC247" i="2"/>
  <c r="I517" i="2"/>
  <c r="AF517" i="2"/>
  <c r="AC517" i="2"/>
  <c r="I522" i="2"/>
  <c r="AF522" i="2"/>
  <c r="AC522" i="2"/>
  <c r="AF453" i="2"/>
  <c r="AC453" i="2"/>
  <c r="I453" i="2"/>
  <c r="I283" i="2"/>
  <c r="AC283" i="2"/>
  <c r="AF283" i="2"/>
  <c r="AC487" i="2"/>
  <c r="AF487" i="2"/>
  <c r="I487" i="2"/>
  <c r="AC649" i="2"/>
  <c r="AF649" i="2"/>
  <c r="I649" i="2"/>
  <c r="I348" i="2"/>
  <c r="AF348" i="2"/>
  <c r="AC348" i="2"/>
  <c r="H339" i="2"/>
  <c r="AF339" i="2"/>
  <c r="AC339" i="2"/>
  <c r="AC540" i="2"/>
  <c r="AF540" i="2"/>
  <c r="I540" i="2"/>
  <c r="AF571" i="2"/>
  <c r="AC571" i="2"/>
  <c r="I571" i="2"/>
  <c r="I489" i="2"/>
  <c r="AC489" i="2"/>
  <c r="AF489" i="2"/>
  <c r="AC172" i="2"/>
  <c r="I172" i="2"/>
  <c r="AF172" i="2"/>
  <c r="AF974" i="2"/>
  <c r="K974" i="2"/>
  <c r="AC974" i="2"/>
  <c r="AC98" i="2"/>
  <c r="I98" i="2"/>
  <c r="AF98" i="2"/>
  <c r="K1000" i="2"/>
  <c r="AF1000" i="2"/>
  <c r="AC1000" i="2"/>
  <c r="I156" i="2"/>
  <c r="AF156" i="2"/>
  <c r="AC156" i="2"/>
  <c r="J968" i="2"/>
  <c r="AC968" i="2"/>
  <c r="AF968" i="2"/>
  <c r="H89" i="2"/>
  <c r="AF89" i="2"/>
  <c r="AC89" i="2"/>
  <c r="AC243" i="2"/>
  <c r="I243" i="2"/>
  <c r="AF243" i="2"/>
  <c r="I92" i="2"/>
  <c r="AC92" i="2"/>
  <c r="AF92" i="2"/>
  <c r="AC939" i="2"/>
  <c r="K939" i="2"/>
  <c r="AF939" i="2"/>
  <c r="I401" i="2"/>
  <c r="AC401" i="2"/>
  <c r="AF401" i="2"/>
  <c r="AF945" i="2"/>
  <c r="K945" i="2"/>
  <c r="AC945" i="2"/>
  <c r="AC83" i="2"/>
  <c r="I83" i="2"/>
  <c r="AF83" i="2"/>
  <c r="O926" i="1"/>
  <c r="AC1064" i="2"/>
  <c r="K1064" i="2"/>
  <c r="AB703" i="3"/>
  <c r="AV767" i="3"/>
  <c r="AV403" i="3"/>
  <c r="AB706" i="3"/>
  <c r="AB404" i="3"/>
  <c r="AB99" i="3"/>
  <c r="AD68" i="3"/>
  <c r="AB748" i="3"/>
  <c r="AB698" i="3"/>
  <c r="AB455" i="3"/>
  <c r="AV743" i="3"/>
  <c r="AD378" i="3"/>
  <c r="AB660" i="3"/>
  <c r="AD448" i="3"/>
  <c r="AB788" i="3"/>
  <c r="AD121" i="3"/>
  <c r="AV99" i="3"/>
  <c r="AX99" i="3" s="1"/>
  <c r="AV696" i="3"/>
  <c r="AV748" i="3"/>
  <c r="AD455" i="3"/>
  <c r="AB743" i="3"/>
  <c r="AB378" i="3"/>
  <c r="AD660" i="3"/>
  <c r="AV448" i="3"/>
  <c r="AW448" i="3" s="1"/>
  <c r="AV788" i="3"/>
  <c r="AW788" i="3" s="1"/>
  <c r="AV68" i="3"/>
  <c r="AV703" i="3"/>
  <c r="AV356" i="3"/>
  <c r="AV708" i="3"/>
  <c r="AD410" i="3"/>
  <c r="AD87" i="3"/>
  <c r="AV344" i="3"/>
  <c r="AX344" i="3" s="1"/>
  <c r="AD241" i="3"/>
  <c r="AB708" i="3"/>
  <c r="AB410" i="3"/>
  <c r="AB87" i="3"/>
  <c r="AB116" i="3"/>
  <c r="AV114" i="3"/>
  <c r="AD698" i="3"/>
  <c r="AB356" i="3"/>
  <c r="AB757" i="3"/>
  <c r="AD757" i="3"/>
  <c r="AB121" i="3"/>
  <c r="AV149" i="3"/>
  <c r="AB325" i="3"/>
  <c r="AV350" i="3"/>
  <c r="AV295" i="3"/>
  <c r="AD648" i="3"/>
  <c r="AD392" i="3"/>
  <c r="AV664" i="3"/>
  <c r="AB443" i="3"/>
  <c r="AD751" i="3"/>
  <c r="AB303" i="3"/>
  <c r="AV325" i="3"/>
  <c r="AB350" i="3"/>
  <c r="AV669" i="3"/>
  <c r="AW669" i="3" s="1"/>
  <c r="AV435" i="3"/>
  <c r="AX435" i="3" s="1"/>
  <c r="AB392" i="3"/>
  <c r="AV443" i="3"/>
  <c r="AD142" i="3"/>
  <c r="AD664" i="3"/>
  <c r="AD620" i="3"/>
  <c r="AD669" i="3"/>
  <c r="AB705" i="3"/>
  <c r="AB763" i="3"/>
  <c r="AV248" i="3"/>
  <c r="AB852" i="3"/>
  <c r="AB186" i="3"/>
  <c r="AV309" i="3"/>
  <c r="AW309" i="3" s="1"/>
  <c r="AD705" i="3"/>
  <c r="AB149" i="3"/>
  <c r="AB295" i="3"/>
  <c r="AV751" i="3"/>
  <c r="AW751" i="3" s="1"/>
  <c r="AV852" i="3"/>
  <c r="AD186" i="3"/>
  <c r="AV38" i="3"/>
  <c r="AX38" i="3" s="1"/>
  <c r="AF1068" i="2"/>
  <c r="AC1068" i="2"/>
  <c r="K1068" i="2"/>
  <c r="AC1065" i="2"/>
  <c r="K1065" i="2"/>
  <c r="AF1065" i="2"/>
  <c r="AF1066" i="2"/>
  <c r="AC1066" i="2"/>
  <c r="K1066" i="2"/>
  <c r="O929" i="1"/>
  <c r="O928" i="1"/>
  <c r="O927" i="1"/>
  <c r="O930" i="1"/>
  <c r="AV184" i="3"/>
  <c r="AX184" i="3" s="1"/>
  <c r="AB625" i="3"/>
  <c r="AB854" i="3"/>
  <c r="AV479" i="3"/>
  <c r="AX479" i="3" s="1"/>
  <c r="AV151" i="3"/>
  <c r="AD638" i="3"/>
  <c r="AD38" i="3"/>
  <c r="AD625" i="3"/>
  <c r="AV466" i="3"/>
  <c r="AX466" i="3" s="1"/>
  <c r="AD221" i="3"/>
  <c r="AD723" i="3"/>
  <c r="AD435" i="3"/>
  <c r="AV638" i="3"/>
  <c r="AB466" i="3"/>
  <c r="AV221" i="3"/>
  <c r="AD380" i="3"/>
  <c r="AV723" i="3"/>
  <c r="AW723" i="3" s="1"/>
  <c r="AD262" i="3"/>
  <c r="AB338" i="3"/>
  <c r="AB184" i="3"/>
  <c r="AB32" i="3"/>
  <c r="AB262" i="3"/>
  <c r="AV45" i="3"/>
  <c r="AB45" i="3"/>
  <c r="AD45" i="3"/>
  <c r="AV408" i="3"/>
  <c r="AD408" i="3"/>
  <c r="AB408" i="3"/>
  <c r="AA257" i="3"/>
  <c r="AY257" i="3"/>
  <c r="AB679" i="3"/>
  <c r="AD679" i="3"/>
  <c r="AV679" i="3"/>
  <c r="AB608" i="3"/>
  <c r="AD608" i="3"/>
  <c r="AV608" i="3"/>
  <c r="AD321" i="3"/>
  <c r="AB321" i="3"/>
  <c r="AV321" i="3"/>
  <c r="AD555" i="3"/>
  <c r="AV555" i="3"/>
  <c r="AB555" i="3"/>
  <c r="AV429" i="3"/>
  <c r="AB429" i="3"/>
  <c r="AD429" i="3"/>
  <c r="AV339" i="3"/>
  <c r="AD339" i="3"/>
  <c r="AB339" i="3"/>
  <c r="AB546" i="3"/>
  <c r="AV772" i="3"/>
  <c r="AW772" i="3" s="1"/>
  <c r="AD508" i="3"/>
  <c r="AV133" i="3"/>
  <c r="AB133" i="3"/>
  <c r="AD133" i="3"/>
  <c r="AV46" i="3"/>
  <c r="AD46" i="3"/>
  <c r="AB46" i="3"/>
  <c r="AB161" i="3"/>
  <c r="AD161" i="3"/>
  <c r="AV161" i="3"/>
  <c r="AD544" i="3"/>
  <c r="AV544" i="3"/>
  <c r="AB544" i="3"/>
  <c r="AV880" i="3"/>
  <c r="AD880" i="3"/>
  <c r="AB880" i="3"/>
  <c r="AB185" i="3"/>
  <c r="AD185" i="3"/>
  <c r="AV185" i="3"/>
  <c r="AW262" i="3"/>
  <c r="AX262" i="3"/>
  <c r="AB611" i="3"/>
  <c r="AV611" i="3"/>
  <c r="AD611" i="3"/>
  <c r="AV115" i="3"/>
  <c r="AB115" i="3"/>
  <c r="AD115" i="3"/>
  <c r="AB180" i="3"/>
  <c r="AD180" i="3"/>
  <c r="AV180" i="3"/>
  <c r="AV875" i="3"/>
  <c r="AD875" i="3"/>
  <c r="AB875" i="3"/>
  <c r="AD113" i="3"/>
  <c r="AV113" i="3"/>
  <c r="AB113" i="3"/>
  <c r="AV610" i="3"/>
  <c r="AB610" i="3"/>
  <c r="AD610" i="3"/>
  <c r="AD164" i="3"/>
  <c r="AV164" i="3"/>
  <c r="AB164" i="3"/>
  <c r="AV484" i="3"/>
  <c r="AB484" i="3"/>
  <c r="AD484" i="3"/>
  <c r="AV856" i="3"/>
  <c r="AD856" i="3"/>
  <c r="AB856" i="3"/>
  <c r="AV196" i="3"/>
  <c r="AD196" i="3"/>
  <c r="AB196" i="3"/>
  <c r="AV799" i="3"/>
  <c r="AD799" i="3"/>
  <c r="AB799" i="3"/>
  <c r="AV363" i="3"/>
  <c r="AD363" i="3"/>
  <c r="AB363" i="3"/>
  <c r="AB688" i="3"/>
  <c r="AV688" i="3"/>
  <c r="AD688" i="3"/>
  <c r="AD407" i="3"/>
  <c r="AV407" i="3"/>
  <c r="AB407" i="3"/>
  <c r="AV489" i="3"/>
  <c r="AB489" i="3"/>
  <c r="AD489" i="3"/>
  <c r="AD128" i="3"/>
  <c r="AV128" i="3"/>
  <c r="AB128" i="3"/>
  <c r="AD597" i="3"/>
  <c r="AV597" i="3"/>
  <c r="AB597" i="3"/>
  <c r="AV396" i="3"/>
  <c r="AD396" i="3"/>
  <c r="AB396" i="3"/>
  <c r="AB887" i="3"/>
  <c r="AD887" i="3"/>
  <c r="AV887" i="3"/>
  <c r="AD200" i="3"/>
  <c r="AV200" i="3"/>
  <c r="AB200" i="3"/>
  <c r="AV686" i="3"/>
  <c r="AB686" i="3"/>
  <c r="AD686" i="3"/>
  <c r="AV472" i="3"/>
  <c r="AB472" i="3"/>
  <c r="AD472" i="3"/>
  <c r="AV494" i="3"/>
  <c r="AD494" i="3"/>
  <c r="AB494" i="3"/>
  <c r="AV320" i="3"/>
  <c r="AD320" i="3"/>
  <c r="AB320" i="3"/>
  <c r="AD886" i="3"/>
  <c r="AV886" i="3"/>
  <c r="AB886" i="3"/>
  <c r="AV225" i="3"/>
  <c r="AB225" i="3"/>
  <c r="AD225" i="3"/>
  <c r="AV673" i="3"/>
  <c r="AB673" i="3"/>
  <c r="AD673" i="3"/>
  <c r="AV524" i="3"/>
  <c r="AB524" i="3"/>
  <c r="AD524" i="3"/>
  <c r="AV300" i="3"/>
  <c r="AD300" i="3"/>
  <c r="AB300" i="3"/>
  <c r="AV590" i="3"/>
  <c r="AB590" i="3"/>
  <c r="AD590" i="3"/>
  <c r="AV624" i="3"/>
  <c r="AB624" i="3"/>
  <c r="AD624" i="3"/>
  <c r="AD504" i="3"/>
  <c r="AB504" i="3"/>
  <c r="AV504" i="3"/>
  <c r="AV219" i="3"/>
  <c r="AB219" i="3"/>
  <c r="AD219" i="3"/>
  <c r="AV833" i="3"/>
  <c r="AB833" i="3"/>
  <c r="AD833" i="3"/>
  <c r="AD515" i="3"/>
  <c r="AV515" i="3"/>
  <c r="AB515" i="3"/>
  <c r="AV498" i="3"/>
  <c r="AB498" i="3"/>
  <c r="AD498" i="3"/>
  <c r="AD66" i="3"/>
  <c r="AB66" i="3"/>
  <c r="AV66" i="3"/>
  <c r="AV332" i="3"/>
  <c r="AB332" i="3"/>
  <c r="AD332" i="3"/>
  <c r="AV883" i="3"/>
  <c r="AB883" i="3"/>
  <c r="AD883" i="3"/>
  <c r="AD75" i="3"/>
  <c r="AV75" i="3"/>
  <c r="AB75" i="3"/>
  <c r="AB650" i="3"/>
  <c r="AD650" i="3"/>
  <c r="AV650" i="3"/>
  <c r="AD695" i="3"/>
  <c r="AB695" i="3"/>
  <c r="AV695" i="3"/>
  <c r="AD130" i="3"/>
  <c r="AB130" i="3"/>
  <c r="AV218" i="3"/>
  <c r="AD218" i="3"/>
  <c r="AB218" i="3"/>
  <c r="AD593" i="3"/>
  <c r="AV593" i="3"/>
  <c r="AB593" i="3"/>
  <c r="AV801" i="3"/>
  <c r="AB801" i="3"/>
  <c r="AD801" i="3"/>
  <c r="AV596" i="3"/>
  <c r="AB596" i="3"/>
  <c r="AD596" i="3"/>
  <c r="AV43" i="3"/>
  <c r="AB43" i="3"/>
  <c r="AD43" i="3"/>
  <c r="AD135" i="3"/>
  <c r="AB135" i="3"/>
  <c r="AV135" i="3"/>
  <c r="AB770" i="3"/>
  <c r="AD770" i="3"/>
  <c r="AV770" i="3"/>
  <c r="AV334" i="3"/>
  <c r="AB334" i="3"/>
  <c r="AD334" i="3"/>
  <c r="AV737" i="3"/>
  <c r="AB737" i="3"/>
  <c r="AD737" i="3"/>
  <c r="AB108" i="3"/>
  <c r="AD108" i="3"/>
  <c r="AV108" i="3"/>
  <c r="AY560" i="3"/>
  <c r="AA560" i="3"/>
  <c r="AV63" i="3"/>
  <c r="AB63" i="3"/>
  <c r="AD63" i="3"/>
  <c r="AD52" i="3"/>
  <c r="AB52" i="3"/>
  <c r="AV52" i="3"/>
  <c r="AV766" i="3"/>
  <c r="AD766" i="3"/>
  <c r="AB766" i="3"/>
  <c r="AV236" i="3"/>
  <c r="AB236" i="3"/>
  <c r="AD236" i="3"/>
  <c r="AD768" i="3"/>
  <c r="AB768" i="3"/>
  <c r="AV768" i="3"/>
  <c r="AV731" i="3"/>
  <c r="AD731" i="3"/>
  <c r="AD188" i="3"/>
  <c r="AB188" i="3"/>
  <c r="AV188" i="3"/>
  <c r="AB683" i="3"/>
  <c r="AD683" i="3"/>
  <c r="AV683" i="3"/>
  <c r="AV245" i="3"/>
  <c r="AB245" i="3"/>
  <c r="AD245" i="3"/>
  <c r="AD379" i="3"/>
  <c r="AB379" i="3"/>
  <c r="AV379" i="3"/>
  <c r="AB93" i="3"/>
  <c r="AV93" i="3"/>
  <c r="AD93" i="3"/>
  <c r="AD239" i="3"/>
  <c r="AV239" i="3"/>
  <c r="AB239" i="3"/>
  <c r="AV280" i="3"/>
  <c r="AD280" i="3"/>
  <c r="AB280" i="3"/>
  <c r="AB318" i="3"/>
  <c r="AD318" i="3"/>
  <c r="AV318" i="3"/>
  <c r="AV606" i="3"/>
  <c r="AB606" i="3"/>
  <c r="AD606" i="3"/>
  <c r="AV319" i="3"/>
  <c r="AB319" i="3"/>
  <c r="AD319" i="3"/>
  <c r="AV203" i="3"/>
  <c r="AD203" i="3"/>
  <c r="AB203" i="3"/>
  <c r="AD853" i="3"/>
  <c r="AV853" i="3"/>
  <c r="AB853" i="3"/>
  <c r="AV458" i="3"/>
  <c r="AB458" i="3"/>
  <c r="AD458" i="3"/>
  <c r="AB861" i="3"/>
  <c r="AV861" i="3"/>
  <c r="AD861" i="3"/>
  <c r="AD860" i="3"/>
  <c r="AB860" i="3"/>
  <c r="AV860" i="3"/>
  <c r="AV685" i="3"/>
  <c r="AD685" i="3"/>
  <c r="AB685" i="3"/>
  <c r="AV424" i="3"/>
  <c r="AB424" i="3"/>
  <c r="AD424" i="3"/>
  <c r="AB582" i="3"/>
  <c r="AD582" i="3"/>
  <c r="AV582" i="3"/>
  <c r="AD699" i="3"/>
  <c r="AV699" i="3"/>
  <c r="AB699" i="3"/>
  <c r="AB653" i="3"/>
  <c r="AD653" i="3"/>
  <c r="AV653" i="3"/>
  <c r="AV140" i="3"/>
  <c r="AB140" i="3"/>
  <c r="AD140" i="3"/>
  <c r="AV33" i="3"/>
  <c r="AB33" i="3"/>
  <c r="AD33" i="3"/>
  <c r="AV324" i="3"/>
  <c r="AD324" i="3"/>
  <c r="AB324" i="3"/>
  <c r="AB758" i="3"/>
  <c r="AD758" i="3"/>
  <c r="AV758" i="3"/>
  <c r="AV495" i="3"/>
  <c r="AD495" i="3"/>
  <c r="AB495" i="3"/>
  <c r="AB764" i="3"/>
  <c r="AV764" i="3"/>
  <c r="AD764" i="3"/>
  <c r="AD462" i="3"/>
  <c r="AV462" i="3"/>
  <c r="AB462" i="3"/>
  <c r="AV662" i="3"/>
  <c r="AD662" i="3"/>
  <c r="AB662" i="3"/>
  <c r="AD588" i="3"/>
  <c r="AV588" i="3"/>
  <c r="AB588" i="3"/>
  <c r="AD594" i="3"/>
  <c r="AV594" i="3"/>
  <c r="AB594" i="3"/>
  <c r="AV630" i="3"/>
  <c r="AB630" i="3"/>
  <c r="AD630" i="3"/>
  <c r="AB296" i="3"/>
  <c r="AD296" i="3"/>
  <c r="AV296" i="3"/>
  <c r="AD850" i="3"/>
  <c r="AB850" i="3"/>
  <c r="AV850" i="3"/>
  <c r="AV651" i="3"/>
  <c r="AB651" i="3"/>
  <c r="AD651" i="3"/>
  <c r="AB681" i="3"/>
  <c r="AD681" i="3"/>
  <c r="AV681" i="3"/>
  <c r="AD382" i="3"/>
  <c r="AB382" i="3"/>
  <c r="AV382" i="3"/>
  <c r="AB383" i="3"/>
  <c r="AD383" i="3"/>
  <c r="AV383" i="3"/>
  <c r="AB463" i="3"/>
  <c r="AV463" i="3"/>
  <c r="AD463" i="3"/>
  <c r="AD471" i="3"/>
  <c r="AB471" i="3"/>
  <c r="AV471" i="3"/>
  <c r="AV234" i="3"/>
  <c r="AB234" i="3"/>
  <c r="AD234" i="3"/>
  <c r="AD297" i="3"/>
  <c r="AB297" i="3"/>
  <c r="AV297" i="3"/>
  <c r="AB885" i="3"/>
  <c r="AB772" i="3"/>
  <c r="AV508" i="3"/>
  <c r="AW508" i="3" s="1"/>
  <c r="AD423" i="3"/>
  <c r="AB390" i="3"/>
  <c r="AX116" i="3"/>
  <c r="AW116" i="3"/>
  <c r="AV174" i="3"/>
  <c r="AD174" i="3"/>
  <c r="AB174" i="3"/>
  <c r="AV595" i="3"/>
  <c r="AD595" i="3"/>
  <c r="AB595" i="3"/>
  <c r="AV153" i="3"/>
  <c r="AD153" i="3"/>
  <c r="AB153" i="3"/>
  <c r="AB591" i="3"/>
  <c r="AD591" i="3"/>
  <c r="AV591" i="3"/>
  <c r="AB872" i="3"/>
  <c r="AV872" i="3"/>
  <c r="AD872" i="3"/>
  <c r="AV147" i="3"/>
  <c r="AD147" i="3"/>
  <c r="AB147" i="3"/>
  <c r="AV145" i="3"/>
  <c r="AB145" i="3"/>
  <c r="AD145" i="3"/>
  <c r="AV599" i="3"/>
  <c r="AD599" i="3"/>
  <c r="AB599" i="3"/>
  <c r="AD227" i="3"/>
  <c r="AB227" i="3"/>
  <c r="AV227" i="3"/>
  <c r="AV497" i="3"/>
  <c r="AB497" i="3"/>
  <c r="AD497" i="3"/>
  <c r="AB556" i="3"/>
  <c r="AV556" i="3"/>
  <c r="AD556" i="3"/>
  <c r="AW361" i="3"/>
  <c r="AX361" i="3"/>
  <c r="AD529" i="3"/>
  <c r="AV529" i="3"/>
  <c r="AB529" i="3"/>
  <c r="AB600" i="3"/>
  <c r="AD600" i="3"/>
  <c r="AV600" i="3"/>
  <c r="AV349" i="3"/>
  <c r="AD349" i="3"/>
  <c r="AB349" i="3"/>
  <c r="AV253" i="3"/>
  <c r="AB253" i="3"/>
  <c r="AD253" i="3"/>
  <c r="AB250" i="3"/>
  <c r="AD250" i="3"/>
  <c r="AV250" i="3"/>
  <c r="AX480" i="3"/>
  <c r="AW480" i="3"/>
  <c r="AD845" i="3"/>
  <c r="AV845" i="3"/>
  <c r="AB845" i="3"/>
  <c r="AV822" i="3"/>
  <c r="AB822" i="3"/>
  <c r="AD822" i="3"/>
  <c r="AV602" i="3"/>
  <c r="AB602" i="3"/>
  <c r="AD602" i="3"/>
  <c r="AV342" i="3"/>
  <c r="AB342" i="3"/>
  <c r="AD342" i="3"/>
  <c r="AD491" i="3"/>
  <c r="AB491" i="3"/>
  <c r="AV491" i="3"/>
  <c r="AV394" i="3"/>
  <c r="AB394" i="3"/>
  <c r="AD394" i="3"/>
  <c r="AB457" i="3"/>
  <c r="AD457" i="3"/>
  <c r="AV457" i="3"/>
  <c r="AV531" i="3"/>
  <c r="AD531" i="3"/>
  <c r="AB531" i="3"/>
  <c r="AV780" i="3"/>
  <c r="AD780" i="3"/>
  <c r="AB780" i="3"/>
  <c r="AB49" i="3"/>
  <c r="AV49" i="3"/>
  <c r="AD49" i="3"/>
  <c r="AV122" i="3"/>
  <c r="AD122" i="3"/>
  <c r="AB122" i="3"/>
  <c r="AB659" i="3"/>
  <c r="AD659" i="3"/>
  <c r="AV659" i="3"/>
  <c r="AV488" i="3"/>
  <c r="AB488" i="3"/>
  <c r="AD488" i="3"/>
  <c r="AV838" i="3"/>
  <c r="AB838" i="3"/>
  <c r="AD838" i="3"/>
  <c r="AB199" i="3"/>
  <c r="AD199" i="3"/>
  <c r="AV199" i="3"/>
  <c r="AD855" i="3"/>
  <c r="AB855" i="3"/>
  <c r="AV855" i="3"/>
  <c r="AV299" i="3"/>
  <c r="AD299" i="3"/>
  <c r="AB299" i="3"/>
  <c r="AV82" i="3"/>
  <c r="AB82" i="3"/>
  <c r="AD82" i="3"/>
  <c r="AV272" i="3"/>
  <c r="AD272" i="3"/>
  <c r="AB272" i="3"/>
  <c r="AV34" i="3"/>
  <c r="AB34" i="3"/>
  <c r="AD34" i="3"/>
  <c r="AV572" i="3"/>
  <c r="AB572" i="3"/>
  <c r="AD572" i="3"/>
  <c r="AB365" i="3"/>
  <c r="AV365" i="3"/>
  <c r="AD365" i="3"/>
  <c r="AV654" i="3"/>
  <c r="AB654" i="3"/>
  <c r="AD654" i="3"/>
  <c r="AB345" i="3"/>
  <c r="AV345" i="3"/>
  <c r="AD345" i="3"/>
  <c r="AD728" i="3"/>
  <c r="AB728" i="3"/>
  <c r="AV728" i="3"/>
  <c r="AB444" i="3"/>
  <c r="AD444" i="3"/>
  <c r="AV444" i="3"/>
  <c r="AB453" i="3"/>
  <c r="AV453" i="3"/>
  <c r="AV417" i="3"/>
  <c r="AB417" i="3"/>
  <c r="AD417" i="3"/>
  <c r="AB268" i="3"/>
  <c r="AV268" i="3"/>
  <c r="AD268" i="3"/>
  <c r="AV795" i="3"/>
  <c r="AD795" i="3"/>
  <c r="AB795" i="3"/>
  <c r="AV247" i="3"/>
  <c r="AD247" i="3"/>
  <c r="AB247" i="3"/>
  <c r="AD652" i="3"/>
  <c r="AB652" i="3"/>
  <c r="AV652" i="3"/>
  <c r="AD830" i="3"/>
  <c r="AB830" i="3"/>
  <c r="AV830" i="3"/>
  <c r="AD863" i="3"/>
  <c r="AV863" i="3"/>
  <c r="AB863" i="3"/>
  <c r="AV90" i="3"/>
  <c r="AB90" i="3"/>
  <c r="AD90" i="3"/>
  <c r="AA393" i="3"/>
  <c r="AY393" i="3"/>
  <c r="AV144" i="3"/>
  <c r="AB144" i="3"/>
  <c r="AD144" i="3"/>
  <c r="AD769" i="3"/>
  <c r="AB769" i="3"/>
  <c r="AV769" i="3"/>
  <c r="AV711" i="3"/>
  <c r="AB711" i="3"/>
  <c r="AD711" i="3"/>
  <c r="AD415" i="3"/>
  <c r="AV415" i="3"/>
  <c r="AB415" i="3"/>
  <c r="AV372" i="3"/>
  <c r="AB372" i="3"/>
  <c r="AD372" i="3"/>
  <c r="AV827" i="3"/>
  <c r="AB827" i="3"/>
  <c r="AD827" i="3"/>
  <c r="AV858" i="3"/>
  <c r="AD858" i="3"/>
  <c r="AB858" i="3"/>
  <c r="AV81" i="3"/>
  <c r="AD81" i="3"/>
  <c r="AB81" i="3"/>
  <c r="AV824" i="3"/>
  <c r="AB824" i="3"/>
  <c r="AD824" i="3"/>
  <c r="AB31" i="3"/>
  <c r="AD31" i="3"/>
  <c r="AV31" i="3"/>
  <c r="AV64" i="3"/>
  <c r="AB64" i="3"/>
  <c r="AD64" i="3"/>
  <c r="AV773" i="3"/>
  <c r="AD773" i="3"/>
  <c r="AB773" i="3"/>
  <c r="AD689" i="3"/>
  <c r="AV689" i="3"/>
  <c r="AB689" i="3"/>
  <c r="AB86" i="3"/>
  <c r="AV86" i="3"/>
  <c r="AD86" i="3"/>
  <c r="AB171" i="3"/>
  <c r="AD171" i="3"/>
  <c r="AV171" i="3"/>
  <c r="AD521" i="3"/>
  <c r="AB521" i="3"/>
  <c r="AV521" i="3"/>
  <c r="AV210" i="3"/>
  <c r="AB210" i="3"/>
  <c r="AD210" i="3"/>
  <c r="AV217" i="3"/>
  <c r="AD217" i="3"/>
  <c r="AB217" i="3"/>
  <c r="AV502" i="3"/>
  <c r="AB502" i="3"/>
  <c r="AD502" i="3"/>
  <c r="AV601" i="3"/>
  <c r="AD601" i="3"/>
  <c r="AB601" i="3"/>
  <c r="AB273" i="3"/>
  <c r="AV273" i="3"/>
  <c r="AD273" i="3"/>
  <c r="AD762" i="3"/>
  <c r="AB762" i="3"/>
  <c r="AV762" i="3"/>
  <c r="AV734" i="3"/>
  <c r="AD734" i="3"/>
  <c r="AB734" i="3"/>
  <c r="AD561" i="3"/>
  <c r="AB561" i="3"/>
  <c r="AV561" i="3"/>
  <c r="AV533" i="3"/>
  <c r="AB533" i="3"/>
  <c r="AD533" i="3"/>
  <c r="AD677" i="3"/>
  <c r="AB677" i="3"/>
  <c r="AV677" i="3"/>
  <c r="AD183" i="3"/>
  <c r="AB183" i="3"/>
  <c r="AV183" i="3"/>
  <c r="AV840" i="3"/>
  <c r="AB840" i="3"/>
  <c r="AD840" i="3"/>
  <c r="AV24" i="3"/>
  <c r="AB24" i="3"/>
  <c r="AD24" i="3"/>
  <c r="AD598" i="3"/>
  <c r="AB598" i="3"/>
  <c r="AV598" i="3"/>
  <c r="AV335" i="3"/>
  <c r="AD335" i="3"/>
  <c r="AB335" i="3"/>
  <c r="AV162" i="3"/>
  <c r="AD162" i="3"/>
  <c r="AB162" i="3"/>
  <c r="AB843" i="3"/>
  <c r="AD843" i="3"/>
  <c r="AV843" i="3"/>
  <c r="AD438" i="3"/>
  <c r="AV438" i="3"/>
  <c r="AB438" i="3"/>
  <c r="AV150" i="3"/>
  <c r="AD150" i="3"/>
  <c r="AB150" i="3"/>
  <c r="AD862" i="3"/>
  <c r="AB862" i="3"/>
  <c r="AV862" i="3"/>
  <c r="AD644" i="3"/>
  <c r="AV644" i="3"/>
  <c r="AB644" i="3"/>
  <c r="AV567" i="3"/>
  <c r="AD567" i="3"/>
  <c r="AB567" i="3"/>
  <c r="AV800" i="3"/>
  <c r="AD800" i="3"/>
  <c r="AB800" i="3"/>
  <c r="AD215" i="3"/>
  <c r="AV215" i="3"/>
  <c r="AB215" i="3"/>
  <c r="AB346" i="3"/>
  <c r="AD346" i="3"/>
  <c r="AV346" i="3"/>
  <c r="AV400" i="3"/>
  <c r="AB400" i="3"/>
  <c r="AD400" i="3"/>
  <c r="AD106" i="3"/>
  <c r="AV106" i="3"/>
  <c r="AB106" i="3"/>
  <c r="AB362" i="3"/>
  <c r="AD362" i="3"/>
  <c r="AV362" i="3"/>
  <c r="AD785" i="3"/>
  <c r="AV785" i="3"/>
  <c r="AB785" i="3"/>
  <c r="AV454" i="3"/>
  <c r="AB454" i="3"/>
  <c r="AD454" i="3"/>
  <c r="AV592" i="3"/>
  <c r="AB592" i="3"/>
  <c r="AD592" i="3"/>
  <c r="AD355" i="3"/>
  <c r="AB355" i="3"/>
  <c r="AV355" i="3"/>
  <c r="AD436" i="3"/>
  <c r="AB436" i="3"/>
  <c r="AV436" i="3"/>
  <c r="AD316" i="3"/>
  <c r="AB316" i="3"/>
  <c r="AV316" i="3"/>
  <c r="AV271" i="3"/>
  <c r="AD271" i="3"/>
  <c r="AB271" i="3"/>
  <c r="AV782" i="3"/>
  <c r="AD782" i="3"/>
  <c r="AB782" i="3"/>
  <c r="AB589" i="3"/>
  <c r="AD589" i="3"/>
  <c r="AV589" i="3"/>
  <c r="AV291" i="3"/>
  <c r="AD291" i="3"/>
  <c r="AB291" i="3"/>
  <c r="AV37" i="3"/>
  <c r="AB37" i="3"/>
  <c r="AD37" i="3"/>
  <c r="AD275" i="3"/>
  <c r="AB857" i="3"/>
  <c r="AV710" i="3"/>
  <c r="AW710" i="3" s="1"/>
  <c r="AD50" i="3"/>
  <c r="AB629" i="3"/>
  <c r="AV894" i="3"/>
  <c r="AB894" i="3"/>
  <c r="AD894" i="3"/>
  <c r="AV131" i="3"/>
  <c r="AB131" i="3"/>
  <c r="AD131" i="3"/>
  <c r="AV126" i="3"/>
  <c r="AB126" i="3"/>
  <c r="AD126" i="3"/>
  <c r="AB619" i="3"/>
  <c r="AD619" i="3"/>
  <c r="AV619" i="3"/>
  <c r="AV21" i="3"/>
  <c r="AB21" i="3"/>
  <c r="AD21" i="3"/>
  <c r="AV77" i="3"/>
  <c r="AD77" i="3"/>
  <c r="AB77" i="3"/>
  <c r="AV603" i="3"/>
  <c r="AB603" i="3"/>
  <c r="AD603" i="3"/>
  <c r="AB141" i="3"/>
  <c r="AD141" i="3"/>
  <c r="AV141" i="3"/>
  <c r="AV69" i="3"/>
  <c r="AB69" i="3"/>
  <c r="AD69" i="3"/>
  <c r="AD173" i="3"/>
  <c r="AB173" i="3"/>
  <c r="AV173" i="3"/>
  <c r="AV189" i="3"/>
  <c r="AB189" i="3"/>
  <c r="AD189" i="3"/>
  <c r="AV879" i="3"/>
  <c r="AD879" i="3"/>
  <c r="AB879" i="3"/>
  <c r="AV96" i="3"/>
  <c r="AD96" i="3"/>
  <c r="AB96" i="3"/>
  <c r="AV895" i="3"/>
  <c r="AD895" i="3"/>
  <c r="AB895" i="3"/>
  <c r="AD658" i="3"/>
  <c r="AV658" i="3"/>
  <c r="AB658" i="3"/>
  <c r="AB538" i="3"/>
  <c r="AD538" i="3"/>
  <c r="AV538" i="3"/>
  <c r="AB306" i="3"/>
  <c r="AV306" i="3"/>
  <c r="AD306" i="3"/>
  <c r="AV461" i="3"/>
  <c r="AB461" i="3"/>
  <c r="AD461" i="3"/>
  <c r="AV343" i="3"/>
  <c r="AD343" i="3"/>
  <c r="AB343" i="3"/>
  <c r="AB464" i="3"/>
  <c r="AV464" i="3"/>
  <c r="AD464" i="3"/>
  <c r="AB386" i="3"/>
  <c r="AV386" i="3"/>
  <c r="AD386" i="3"/>
  <c r="AW476" i="3"/>
  <c r="AX476" i="3"/>
  <c r="AV442" i="3"/>
  <c r="AB442" i="3"/>
  <c r="AD442" i="3"/>
  <c r="AB160" i="3"/>
  <c r="AD160" i="3"/>
  <c r="AV160" i="3"/>
  <c r="AV381" i="3"/>
  <c r="AB381" i="3"/>
  <c r="AD381" i="3"/>
  <c r="AB422" i="3"/>
  <c r="AD422" i="3"/>
  <c r="AV422" i="3"/>
  <c r="AV718" i="3"/>
  <c r="AB718" i="3"/>
  <c r="AD718" i="3"/>
  <c r="AB41" i="3"/>
  <c r="AV41" i="3"/>
  <c r="AD41" i="3"/>
  <c r="AD888" i="3"/>
  <c r="AB888" i="3"/>
  <c r="AV888" i="3"/>
  <c r="AV501" i="3"/>
  <c r="AB501" i="3"/>
  <c r="AD501" i="3"/>
  <c r="AD617" i="3"/>
  <c r="AB617" i="3"/>
  <c r="AV617" i="3"/>
  <c r="AB700" i="3"/>
  <c r="AV700" i="3"/>
  <c r="AD700" i="3"/>
  <c r="AV84" i="3"/>
  <c r="AB84" i="3"/>
  <c r="AD84" i="3"/>
  <c r="AV459" i="3"/>
  <c r="AB459" i="3"/>
  <c r="AD459" i="3"/>
  <c r="AB226" i="3"/>
  <c r="AD226" i="3"/>
  <c r="AV226" i="3"/>
  <c r="AB286" i="3"/>
  <c r="AV286" i="3"/>
  <c r="AD286" i="3"/>
  <c r="AV95" i="3"/>
  <c r="AD95" i="3"/>
  <c r="AB95" i="3"/>
  <c r="AV59" i="3"/>
  <c r="AB59" i="3"/>
  <c r="AD59" i="3"/>
  <c r="AA548" i="3"/>
  <c r="AY548" i="3"/>
  <c r="AD477" i="3"/>
  <c r="AB477" i="3"/>
  <c r="AV477" i="3"/>
  <c r="AD187" i="3"/>
  <c r="AV187" i="3"/>
  <c r="AB187" i="3"/>
  <c r="AD258" i="3"/>
  <c r="AB258" i="3"/>
  <c r="AV258" i="3"/>
  <c r="AD511" i="3"/>
  <c r="AV511" i="3"/>
  <c r="AB511" i="3"/>
  <c r="AB543" i="3"/>
  <c r="AV543" i="3"/>
  <c r="AD543" i="3"/>
  <c r="AV260" i="3"/>
  <c r="AD260" i="3"/>
  <c r="AB260" i="3"/>
  <c r="AV451" i="3"/>
  <c r="AB451" i="3"/>
  <c r="AD451" i="3"/>
  <c r="AV487" i="3"/>
  <c r="AB487" i="3"/>
  <c r="AD487" i="3"/>
  <c r="AD749" i="3"/>
  <c r="AB749" i="3"/>
  <c r="AV749" i="3"/>
  <c r="AV156" i="3"/>
  <c r="AB156" i="3"/>
  <c r="AD156" i="3"/>
  <c r="AV60" i="3"/>
  <c r="AB60" i="3"/>
  <c r="AD60" i="3"/>
  <c r="AV639" i="3"/>
  <c r="AB639" i="3"/>
  <c r="AD639" i="3"/>
  <c r="AV347" i="3"/>
  <c r="AD347" i="3"/>
  <c r="AB347" i="3"/>
  <c r="AD22" i="3"/>
  <c r="AB22" i="3"/>
  <c r="AV22" i="3"/>
  <c r="AX835" i="3"/>
  <c r="AW835" i="3"/>
  <c r="AD427" i="3"/>
  <c r="AV427" i="3"/>
  <c r="AB427" i="3"/>
  <c r="AB618" i="3"/>
  <c r="AD618" i="3"/>
  <c r="AV618" i="3"/>
  <c r="AV432" i="3"/>
  <c r="AD432" i="3"/>
  <c r="AB432" i="3"/>
  <c r="AV584" i="3"/>
  <c r="AB584" i="3"/>
  <c r="AD584" i="3"/>
  <c r="AW687" i="3"/>
  <c r="AX687" i="3"/>
  <c r="AB554" i="3"/>
  <c r="AD554" i="3"/>
  <c r="AV554" i="3"/>
  <c r="AV294" i="3"/>
  <c r="AB294" i="3"/>
  <c r="AD294" i="3"/>
  <c r="AB642" i="3"/>
  <c r="AV642" i="3"/>
  <c r="AD642" i="3"/>
  <c r="AV143" i="3"/>
  <c r="AB143" i="3"/>
  <c r="AD143" i="3"/>
  <c r="AD735" i="3"/>
  <c r="AV735" i="3"/>
  <c r="AB735" i="3"/>
  <c r="AD812" i="3"/>
  <c r="AB812" i="3"/>
  <c r="AV812" i="3"/>
  <c r="AV242" i="3"/>
  <c r="AD242" i="3"/>
  <c r="AB242" i="3"/>
  <c r="AV636" i="3"/>
  <c r="AB636" i="3"/>
  <c r="AD636" i="3"/>
  <c r="AV665" i="3"/>
  <c r="AB665" i="3"/>
  <c r="AD665" i="3"/>
  <c r="AD570" i="3"/>
  <c r="AV570" i="3"/>
  <c r="AB570" i="3"/>
  <c r="AA366" i="3"/>
  <c r="AY366" i="3"/>
  <c r="AV430" i="3"/>
  <c r="AB430" i="3"/>
  <c r="AD430" i="3"/>
  <c r="AV483" i="3"/>
  <c r="AB483" i="3"/>
  <c r="AD483" i="3"/>
  <c r="AV359" i="3"/>
  <c r="AD359" i="3"/>
  <c r="AB359" i="3"/>
  <c r="AV634" i="3"/>
  <c r="AB634" i="3"/>
  <c r="AD634" i="3"/>
  <c r="AB571" i="3"/>
  <c r="AV571" i="3"/>
  <c r="AD571" i="3"/>
  <c r="AV138" i="3"/>
  <c r="AD138" i="3"/>
  <c r="AB138" i="3"/>
  <c r="AV802" i="3"/>
  <c r="AD802" i="3"/>
  <c r="AB802" i="3"/>
  <c r="AB439" i="3"/>
  <c r="AV439" i="3"/>
  <c r="AD439" i="3"/>
  <c r="AB265" i="3"/>
  <c r="AD265" i="3"/>
  <c r="AV265" i="3"/>
  <c r="AV614" i="3"/>
  <c r="AB614" i="3"/>
  <c r="AD614" i="3"/>
  <c r="AV446" i="3"/>
  <c r="AB446" i="3"/>
  <c r="AD446" i="3"/>
  <c r="AB712" i="3"/>
  <c r="AV712" i="3"/>
  <c r="AD712" i="3"/>
  <c r="AB428" i="3"/>
  <c r="AD428" i="3"/>
  <c r="AV428" i="3"/>
  <c r="AV549" i="3"/>
  <c r="AB549" i="3"/>
  <c r="AD549" i="3"/>
  <c r="AB803" i="3"/>
  <c r="AV803" i="3"/>
  <c r="AD803" i="3"/>
  <c r="AV765" i="3"/>
  <c r="AB765" i="3"/>
  <c r="AD765" i="3"/>
  <c r="AD869" i="3"/>
  <c r="AV869" i="3"/>
  <c r="AB869" i="3"/>
  <c r="AV760" i="3"/>
  <c r="AD760" i="3"/>
  <c r="AB760" i="3"/>
  <c r="AD775" i="3"/>
  <c r="AB775" i="3"/>
  <c r="AV775" i="3"/>
  <c r="AV646" i="3"/>
  <c r="AB646" i="3"/>
  <c r="AD646" i="3"/>
  <c r="AB815" i="3"/>
  <c r="AD815" i="3"/>
  <c r="AV815" i="3"/>
  <c r="AV721" i="3"/>
  <c r="AD721" i="3"/>
  <c r="AB721" i="3"/>
  <c r="AD208" i="3"/>
  <c r="AV208" i="3"/>
  <c r="AB208" i="3"/>
  <c r="AB28" i="3"/>
  <c r="AV28" i="3"/>
  <c r="AD28" i="3"/>
  <c r="AV304" i="3"/>
  <c r="AD304" i="3"/>
  <c r="AB304" i="3"/>
  <c r="AY467" i="3"/>
  <c r="AA467" i="3"/>
  <c r="AV481" i="3"/>
  <c r="AD481" i="3"/>
  <c r="AB481" i="3"/>
  <c r="AD792" i="3"/>
  <c r="AB792" i="3"/>
  <c r="AV792" i="3"/>
  <c r="AV437" i="3"/>
  <c r="AD437" i="3"/>
  <c r="AB437" i="3"/>
  <c r="AD870" i="3"/>
  <c r="AB870" i="3"/>
  <c r="AV870" i="3"/>
  <c r="AD615" i="3"/>
  <c r="AV615" i="3"/>
  <c r="AB615" i="3"/>
  <c r="AB92" i="3"/>
  <c r="AV92" i="3"/>
  <c r="AD92" i="3"/>
  <c r="AB212" i="3"/>
  <c r="AV212" i="3"/>
  <c r="AD212" i="3"/>
  <c r="AB389" i="3"/>
  <c r="AV389" i="3"/>
  <c r="AD389" i="3"/>
  <c r="AV256" i="3"/>
  <c r="AB256" i="3"/>
  <c r="AD256" i="3"/>
  <c r="AV547" i="3"/>
  <c r="AB547" i="3"/>
  <c r="AD547" i="3"/>
  <c r="AD40" i="3"/>
  <c r="AV40" i="3"/>
  <c r="AB40" i="3"/>
  <c r="AB263" i="3"/>
  <c r="AV263" i="3"/>
  <c r="AD263" i="3"/>
  <c r="AB27" i="3"/>
  <c r="AD27" i="3"/>
  <c r="AV27" i="3"/>
  <c r="AB752" i="3"/>
  <c r="AV752" i="3"/>
  <c r="AD752" i="3"/>
  <c r="AD740" i="3"/>
  <c r="AB740" i="3"/>
  <c r="AV740" i="3"/>
  <c r="AV730" i="3"/>
  <c r="AD730" i="3"/>
  <c r="AB730" i="3"/>
  <c r="AX275" i="3"/>
  <c r="AW275" i="3"/>
  <c r="AV551" i="3"/>
  <c r="AD551" i="3"/>
  <c r="AB551" i="3"/>
  <c r="AV269" i="3"/>
  <c r="AB269" i="3"/>
  <c r="AD269" i="3"/>
  <c r="AV352" i="3"/>
  <c r="AB352" i="3"/>
  <c r="AD352" i="3"/>
  <c r="AV819" i="3"/>
  <c r="AB819" i="3"/>
  <c r="AD819" i="3"/>
  <c r="AV523" i="3"/>
  <c r="AB523" i="3"/>
  <c r="AD523" i="3"/>
  <c r="AV724" i="3"/>
  <c r="AD724" i="3"/>
  <c r="AB724" i="3"/>
  <c r="AD377" i="3"/>
  <c r="AB377" i="3"/>
  <c r="AV377" i="3"/>
  <c r="AB499" i="3"/>
  <c r="AD629" i="3"/>
  <c r="AD177" i="3"/>
  <c r="AB177" i="3"/>
  <c r="AV177" i="3"/>
  <c r="AV682" i="3"/>
  <c r="AB682" i="3"/>
  <c r="AD682" i="3"/>
  <c r="AB627" i="3"/>
  <c r="AD627" i="3"/>
  <c r="AV627" i="3"/>
  <c r="AV70" i="3"/>
  <c r="AB70" i="3"/>
  <c r="AD70" i="3"/>
  <c r="AB579" i="3"/>
  <c r="AD579" i="3"/>
  <c r="AV579" i="3"/>
  <c r="AV631" i="3"/>
  <c r="AD631" i="3"/>
  <c r="AB631" i="3"/>
  <c r="AV587" i="3"/>
  <c r="AB587" i="3"/>
  <c r="AD587" i="3"/>
  <c r="AV30" i="3"/>
  <c r="AD30" i="3"/>
  <c r="AB30" i="3"/>
  <c r="AV97" i="3"/>
  <c r="AD97" i="3"/>
  <c r="AB97" i="3"/>
  <c r="AV102" i="3"/>
  <c r="AB102" i="3"/>
  <c r="AD102" i="3"/>
  <c r="AV892" i="3"/>
  <c r="AB892" i="3"/>
  <c r="AD892" i="3"/>
  <c r="AD29" i="3"/>
  <c r="AV29" i="3"/>
  <c r="AB29" i="3"/>
  <c r="AV884" i="3"/>
  <c r="AB884" i="3"/>
  <c r="AD884" i="3"/>
  <c r="AV492" i="3"/>
  <c r="AD492" i="3"/>
  <c r="AB492" i="3"/>
  <c r="AV244" i="3"/>
  <c r="AB244" i="3"/>
  <c r="AD244" i="3"/>
  <c r="AV288" i="3"/>
  <c r="AD288" i="3"/>
  <c r="AB288" i="3"/>
  <c r="AD440" i="3"/>
  <c r="AV440" i="3"/>
  <c r="AB440" i="3"/>
  <c r="AD57" i="3"/>
  <c r="AB57" i="3"/>
  <c r="AV57" i="3"/>
  <c r="AB39" i="3"/>
  <c r="AD39" i="3"/>
  <c r="AV39" i="3"/>
  <c r="AV264" i="3"/>
  <c r="AB264" i="3"/>
  <c r="AD264" i="3"/>
  <c r="AD516" i="3"/>
  <c r="AB516" i="3"/>
  <c r="AV516" i="3"/>
  <c r="AA557" i="3"/>
  <c r="AY557" i="3"/>
  <c r="AD25" i="3"/>
  <c r="AB25" i="3"/>
  <c r="AV25" i="3"/>
  <c r="AD313" i="3"/>
  <c r="AB313" i="3"/>
  <c r="AV313" i="3"/>
  <c r="AB452" i="3"/>
  <c r="AV452" i="3"/>
  <c r="AD452" i="3"/>
  <c r="AV738" i="3"/>
  <c r="AB738" i="3"/>
  <c r="AD738" i="3"/>
  <c r="AD574" i="3"/>
  <c r="AV574" i="3"/>
  <c r="AB574" i="3"/>
  <c r="AV666" i="3"/>
  <c r="AB666" i="3"/>
  <c r="AD666" i="3"/>
  <c r="AD657" i="3"/>
  <c r="AV657" i="3"/>
  <c r="AB657" i="3"/>
  <c r="AD474" i="3"/>
  <c r="AV474" i="3"/>
  <c r="AB474" i="3"/>
  <c r="AV759" i="3"/>
  <c r="AD759" i="3"/>
  <c r="AB759" i="3"/>
  <c r="AV311" i="3"/>
  <c r="AD311" i="3"/>
  <c r="AB311" i="3"/>
  <c r="AB98" i="3"/>
  <c r="AD98" i="3"/>
  <c r="AB550" i="3"/>
  <c r="AV550" i="3"/>
  <c r="AD550" i="3"/>
  <c r="AD485" i="3"/>
  <c r="AV485" i="3"/>
  <c r="AB485" i="3"/>
  <c r="AD717" i="3"/>
  <c r="AB717" i="3"/>
  <c r="AV717" i="3"/>
  <c r="AV809" i="3"/>
  <c r="AB809" i="3"/>
  <c r="AD809" i="3"/>
  <c r="AV729" i="3"/>
  <c r="AB729" i="3"/>
  <c r="AD729" i="3"/>
  <c r="AD224" i="3"/>
  <c r="AB224" i="3"/>
  <c r="AV224" i="3"/>
  <c r="AV672" i="3"/>
  <c r="AB672" i="3"/>
  <c r="AD672" i="3"/>
  <c r="AD175" i="3"/>
  <c r="AB175" i="3"/>
  <c r="AV175" i="3"/>
  <c r="AV663" i="3"/>
  <c r="AB663" i="3"/>
  <c r="AD663" i="3"/>
  <c r="AX625" i="3"/>
  <c r="AW625" i="3"/>
  <c r="AV676" i="3"/>
  <c r="AB676" i="3"/>
  <c r="AD676" i="3"/>
  <c r="AV839" i="3"/>
  <c r="AB839" i="3"/>
  <c r="AD839" i="3"/>
  <c r="AB413" i="3"/>
  <c r="AD413" i="3"/>
  <c r="AD336" i="3"/>
  <c r="AV336" i="3"/>
  <c r="AB336" i="3"/>
  <c r="AB790" i="3"/>
  <c r="AD790" i="3"/>
  <c r="AV790" i="3"/>
  <c r="AA445" i="3"/>
  <c r="AY445" i="3"/>
  <c r="AV542" i="3"/>
  <c r="AB542" i="3"/>
  <c r="AD542" i="3"/>
  <c r="AB727" i="3"/>
  <c r="AD727" i="3"/>
  <c r="AV727" i="3"/>
  <c r="AV715" i="3"/>
  <c r="AD715" i="3"/>
  <c r="AB715" i="3"/>
  <c r="AD223" i="3"/>
  <c r="AB223" i="3"/>
  <c r="AV223" i="3"/>
  <c r="AV563" i="3"/>
  <c r="AB563" i="3"/>
  <c r="AD563" i="3"/>
  <c r="AB656" i="3"/>
  <c r="AD656" i="3"/>
  <c r="AV656" i="3"/>
  <c r="AB534" i="3"/>
  <c r="AD534" i="3"/>
  <c r="AV534" i="3"/>
  <c r="AV56" i="3"/>
  <c r="AD56" i="3"/>
  <c r="AB56" i="3"/>
  <c r="AV586" i="3"/>
  <c r="AB586" i="3"/>
  <c r="AD586" i="3"/>
  <c r="AD628" i="3"/>
  <c r="AV628" i="3"/>
  <c r="AB628" i="3"/>
  <c r="AB867" i="3"/>
  <c r="AD867" i="3"/>
  <c r="AV867" i="3"/>
  <c r="AV714" i="3"/>
  <c r="AD714" i="3"/>
  <c r="AB714" i="3"/>
  <c r="AV828" i="3"/>
  <c r="AD828" i="3"/>
  <c r="AB828" i="3"/>
  <c r="AV482" i="3"/>
  <c r="AB482" i="3"/>
  <c r="AD482" i="3"/>
  <c r="AV327" i="3"/>
  <c r="AB327" i="3"/>
  <c r="AD327" i="3"/>
  <c r="AB395" i="3"/>
  <c r="AV395" i="3"/>
  <c r="AD395" i="3"/>
  <c r="AV420" i="3"/>
  <c r="AD420" i="3"/>
  <c r="AB420" i="3"/>
  <c r="AV836" i="3"/>
  <c r="AB836" i="3"/>
  <c r="AD836" i="3"/>
  <c r="AV820" i="3"/>
  <c r="AD820" i="3"/>
  <c r="AB820" i="3"/>
  <c r="AB558" i="3"/>
  <c r="AD558" i="3"/>
  <c r="AV558" i="3"/>
  <c r="AB569" i="3"/>
  <c r="AD569" i="3"/>
  <c r="AV569" i="3"/>
  <c r="AV522" i="3"/>
  <c r="AB522" i="3"/>
  <c r="AD539" i="3"/>
  <c r="AB539" i="3"/>
  <c r="AV539" i="3"/>
  <c r="AD851" i="3"/>
  <c r="AB851" i="3"/>
  <c r="AV851" i="3"/>
  <c r="AB111" i="3"/>
  <c r="AV111" i="3"/>
  <c r="AD111" i="3"/>
  <c r="AB371" i="3"/>
  <c r="AV371" i="3"/>
  <c r="AD371" i="3"/>
  <c r="AB573" i="3"/>
  <c r="AD573" i="3"/>
  <c r="AV573" i="3"/>
  <c r="AD490" i="3"/>
  <c r="AB490" i="3"/>
  <c r="AV490" i="3"/>
  <c r="AD136" i="3"/>
  <c r="AB136" i="3"/>
  <c r="AV136" i="3"/>
  <c r="AV259" i="3"/>
  <c r="AD259" i="3"/>
  <c r="AB259" i="3"/>
  <c r="AV605" i="3"/>
  <c r="AB605" i="3"/>
  <c r="AD605" i="3"/>
  <c r="AV120" i="3"/>
  <c r="AD120" i="3"/>
  <c r="AB120" i="3"/>
  <c r="AV42" i="3"/>
  <c r="AD42" i="3"/>
  <c r="AB42" i="3"/>
  <c r="AV667" i="3"/>
  <c r="AB667" i="3"/>
  <c r="AD667" i="3"/>
  <c r="AV640" i="3"/>
  <c r="AB640" i="3"/>
  <c r="AD640" i="3"/>
  <c r="AV376" i="3"/>
  <c r="AD376" i="3"/>
  <c r="AB376" i="3"/>
  <c r="AD702" i="3"/>
  <c r="AB702" i="3"/>
  <c r="AV702" i="3"/>
  <c r="AV79" i="3"/>
  <c r="AB79" i="3"/>
  <c r="AD79" i="3"/>
  <c r="AV675" i="3"/>
  <c r="AB675" i="3"/>
  <c r="AD675" i="3"/>
  <c r="AV351" i="3"/>
  <c r="AD351" i="3"/>
  <c r="AB351" i="3"/>
  <c r="AV202" i="3"/>
  <c r="AB202" i="3"/>
  <c r="AD202" i="3"/>
  <c r="AV874" i="3"/>
  <c r="AB874" i="3"/>
  <c r="AD874" i="3"/>
  <c r="AD846" i="3"/>
  <c r="AV846" i="3"/>
  <c r="AB846" i="3"/>
  <c r="AD645" i="3"/>
  <c r="AV645" i="3"/>
  <c r="AB645" i="3"/>
  <c r="AD317" i="3"/>
  <c r="AB317" i="3"/>
  <c r="AV317" i="3"/>
  <c r="AB76" i="3"/>
  <c r="AD76" i="3"/>
  <c r="AV76" i="3"/>
  <c r="AV198" i="3"/>
  <c r="AB198" i="3"/>
  <c r="AD198" i="3"/>
  <c r="AD493" i="3"/>
  <c r="AB493" i="3"/>
  <c r="AV493" i="3"/>
  <c r="AD125" i="3"/>
  <c r="AV125" i="3"/>
  <c r="AB125" i="3"/>
  <c r="AD195" i="3"/>
  <c r="AB195" i="3"/>
  <c r="AV195" i="3"/>
  <c r="AV101" i="3"/>
  <c r="AD101" i="3"/>
  <c r="AB101" i="3"/>
  <c r="AV105" i="3"/>
  <c r="AB105" i="3"/>
  <c r="AD105" i="3"/>
  <c r="AB612" i="3"/>
  <c r="AV612" i="3"/>
  <c r="AD612" i="3"/>
  <c r="AV283" i="3"/>
  <c r="AD283" i="3"/>
  <c r="AB283" i="3"/>
  <c r="AB170" i="3"/>
  <c r="AV170" i="3"/>
  <c r="AD170" i="3"/>
  <c r="AV330" i="3"/>
  <c r="AD330" i="3"/>
  <c r="AB330" i="3"/>
  <c r="AD736" i="3"/>
  <c r="AB736" i="3"/>
  <c r="AV736" i="3"/>
  <c r="AV290" i="3"/>
  <c r="AD290" i="3"/>
  <c r="AB290" i="3"/>
  <c r="AD326" i="3"/>
  <c r="AB326" i="3"/>
  <c r="AV326" i="3"/>
  <c r="AD793" i="3"/>
  <c r="AV793" i="3"/>
  <c r="AB793" i="3"/>
  <c r="AV123" i="3"/>
  <c r="AB123" i="3"/>
  <c r="AD123" i="3"/>
  <c r="AB832" i="3"/>
  <c r="AV832" i="3"/>
  <c r="AD832" i="3"/>
  <c r="AA369" i="3"/>
  <c r="AY369" i="3"/>
  <c r="AD777" i="3"/>
  <c r="AV777" i="3"/>
  <c r="AB777" i="3"/>
  <c r="AV249" i="3"/>
  <c r="AB249" i="3"/>
  <c r="AD249" i="3"/>
  <c r="AV373" i="3"/>
  <c r="AD373" i="3"/>
  <c r="AB373" i="3"/>
  <c r="AV613" i="3"/>
  <c r="AB613" i="3"/>
  <c r="AD613" i="3"/>
  <c r="AV789" i="3"/>
  <c r="AB789" i="3"/>
  <c r="AD789" i="3"/>
  <c r="AV261" i="3"/>
  <c r="AD261" i="3"/>
  <c r="AB261" i="3"/>
  <c r="AV626" i="3"/>
  <c r="AB626" i="3"/>
  <c r="AD626" i="3"/>
  <c r="AB465" i="3"/>
  <c r="AD465" i="3"/>
  <c r="AV465" i="3"/>
  <c r="AV447" i="3"/>
  <c r="AB447" i="3"/>
  <c r="AD447" i="3"/>
  <c r="AV781" i="3"/>
  <c r="AB781" i="3"/>
  <c r="AD781" i="3"/>
  <c r="AV167" i="3"/>
  <c r="AB167" i="3"/>
  <c r="AD167" i="3"/>
  <c r="AB91" i="3"/>
  <c r="AD91" i="3"/>
  <c r="AV91" i="3"/>
  <c r="AB810" i="3"/>
  <c r="AV810" i="3"/>
  <c r="AD810" i="3"/>
  <c r="AV499" i="3"/>
  <c r="AX499" i="3" s="1"/>
  <c r="AB704" i="3"/>
  <c r="AB891" i="3"/>
  <c r="AD891" i="3"/>
  <c r="AV891" i="3"/>
  <c r="AV85" i="3"/>
  <c r="AD85" i="3"/>
  <c r="AB85" i="3"/>
  <c r="AV190" i="3"/>
  <c r="AB190" i="3"/>
  <c r="AD190" i="3"/>
  <c r="AB607" i="3"/>
  <c r="AD607" i="3"/>
  <c r="AV607" i="3"/>
  <c r="AV890" i="3"/>
  <c r="AB890" i="3"/>
  <c r="AD890" i="3"/>
  <c r="AV107" i="3"/>
  <c r="AD107" i="3"/>
  <c r="AB107" i="3"/>
  <c r="AD78" i="3"/>
  <c r="AV78" i="3"/>
  <c r="AB78" i="3"/>
  <c r="AV158" i="3"/>
  <c r="AB158" i="3"/>
  <c r="AD158" i="3"/>
  <c r="AV165" i="3"/>
  <c r="AD165" i="3"/>
  <c r="AB165" i="3"/>
  <c r="AB61" i="3"/>
  <c r="AD61" i="3"/>
  <c r="AV61" i="3"/>
  <c r="AX455" i="3"/>
  <c r="AW455" i="3"/>
  <c r="AX757" i="3"/>
  <c r="AW757" i="3"/>
  <c r="AV243" i="3"/>
  <c r="AB243" i="3"/>
  <c r="AD243" i="3"/>
  <c r="AW378" i="3"/>
  <c r="AX378" i="3"/>
  <c r="AV148" i="3"/>
  <c r="AD148" i="3"/>
  <c r="AB148" i="3"/>
  <c r="AB722" i="3"/>
  <c r="AV722" i="3"/>
  <c r="AD722" i="3"/>
  <c r="AA358" i="3"/>
  <c r="AY358" i="3"/>
  <c r="AV231" i="3"/>
  <c r="AD231" i="3"/>
  <c r="AB231" i="3"/>
  <c r="AV374" i="3"/>
  <c r="AB374" i="3"/>
  <c r="AD374" i="3"/>
  <c r="AV298" i="3"/>
  <c r="AD298" i="3"/>
  <c r="AB298" i="3"/>
  <c r="AV124" i="3"/>
  <c r="AB124" i="3"/>
  <c r="AD124" i="3"/>
  <c r="AV680" i="3"/>
  <c r="AB680" i="3"/>
  <c r="AD680" i="3"/>
  <c r="AV747" i="3"/>
  <c r="AB747" i="3"/>
  <c r="AD747" i="3"/>
  <c r="AB67" i="3"/>
  <c r="AD67" i="3"/>
  <c r="AV67" i="3"/>
  <c r="AB307" i="3"/>
  <c r="AV307" i="3"/>
  <c r="AD307" i="3"/>
  <c r="AV564" i="3"/>
  <c r="AD564" i="3"/>
  <c r="AB564" i="3"/>
  <c r="AB301" i="3"/>
  <c r="AV301" i="3"/>
  <c r="AD301" i="3"/>
  <c r="AB647" i="3"/>
  <c r="AD647" i="3"/>
  <c r="AV647" i="3"/>
  <c r="AV47" i="3"/>
  <c r="AB47" i="3"/>
  <c r="AD47" i="3"/>
  <c r="AB276" i="3"/>
  <c r="AV276" i="3"/>
  <c r="AD276" i="3"/>
  <c r="AA368" i="3"/>
  <c r="AY368" i="3"/>
  <c r="AV434" i="3"/>
  <c r="AB434" i="3"/>
  <c r="AD434" i="3"/>
  <c r="AV35" i="3"/>
  <c r="AB35" i="3"/>
  <c r="AD35" i="3"/>
  <c r="AV251" i="3"/>
  <c r="AB251" i="3"/>
  <c r="AD251" i="3"/>
  <c r="AD416" i="3"/>
  <c r="AB416" i="3"/>
  <c r="AV416" i="3"/>
  <c r="AA367" i="3"/>
  <c r="AY367" i="3"/>
  <c r="AD693" i="3"/>
  <c r="AV693" i="3"/>
  <c r="AB693" i="3"/>
  <c r="AD284" i="3"/>
  <c r="AB284" i="3"/>
  <c r="AV284" i="3"/>
  <c r="AB566" i="3"/>
  <c r="AD566" i="3"/>
  <c r="AV566" i="3"/>
  <c r="AV385" i="3"/>
  <c r="AD385" i="3"/>
  <c r="AB385" i="3"/>
  <c r="AV204" i="3"/>
  <c r="AB204" i="3"/>
  <c r="AD204" i="3"/>
  <c r="AB460" i="3"/>
  <c r="AD460" i="3"/>
  <c r="AV460" i="3"/>
  <c r="AW698" i="3"/>
  <c r="AX698" i="3"/>
  <c r="AD421" i="3"/>
  <c r="AB421" i="3"/>
  <c r="AV421" i="3"/>
  <c r="AV787" i="3"/>
  <c r="AB787" i="3"/>
  <c r="AD787" i="3"/>
  <c r="AD58" i="3"/>
  <c r="AV58" i="3"/>
  <c r="AB58" i="3"/>
  <c r="AV632" i="3"/>
  <c r="AB632" i="3"/>
  <c r="AD632" i="3"/>
  <c r="AB431" i="3"/>
  <c r="AD431" i="3"/>
  <c r="AV431" i="3"/>
  <c r="AD287" i="3"/>
  <c r="AV287" i="3"/>
  <c r="AB287" i="3"/>
  <c r="AB155" i="3"/>
  <c r="AD155" i="3"/>
  <c r="AV155" i="3"/>
  <c r="AD844" i="3"/>
  <c r="AB844" i="3"/>
  <c r="AV844" i="3"/>
  <c r="AD568" i="3"/>
  <c r="AV568" i="3"/>
  <c r="AB568" i="3"/>
  <c r="AV756" i="3"/>
  <c r="AB756" i="3"/>
  <c r="AD756" i="3"/>
  <c r="AB159" i="3"/>
  <c r="AV159" i="3"/>
  <c r="AD159" i="3"/>
  <c r="AD817" i="3"/>
  <c r="AB817" i="3"/>
  <c r="AV817" i="3"/>
  <c r="AB552" i="3"/>
  <c r="AD552" i="3"/>
  <c r="AV552" i="3"/>
  <c r="AV816" i="3"/>
  <c r="AD816" i="3"/>
  <c r="AB816" i="3"/>
  <c r="AV405" i="3"/>
  <c r="AB405" i="3"/>
  <c r="AD405" i="3"/>
  <c r="AD323" i="3"/>
  <c r="AB323" i="3"/>
  <c r="AV323" i="3"/>
  <c r="AD604" i="3"/>
  <c r="AV604" i="3"/>
  <c r="AB604" i="3"/>
  <c r="AV73" i="3"/>
  <c r="AD73" i="3"/>
  <c r="AB73" i="3"/>
  <c r="AV518" i="3"/>
  <c r="AD518" i="3"/>
  <c r="AB518" i="3"/>
  <c r="AV222" i="3"/>
  <c r="AD222" i="3"/>
  <c r="AB222" i="3"/>
  <c r="AV232" i="3"/>
  <c r="AB232" i="3"/>
  <c r="AD232" i="3"/>
  <c r="AV622" i="3"/>
  <c r="AB622" i="3"/>
  <c r="AD622" i="3"/>
  <c r="AV761" i="3"/>
  <c r="AB761" i="3"/>
  <c r="AD761" i="3"/>
  <c r="AV456" i="3"/>
  <c r="AB456" i="3"/>
  <c r="AD456" i="3"/>
  <c r="AV254" i="3"/>
  <c r="AB254" i="3"/>
  <c r="AD254" i="3"/>
  <c r="AD178" i="3"/>
  <c r="AB178" i="3"/>
  <c r="AV178" i="3"/>
  <c r="AD505" i="3"/>
  <c r="AB505" i="3"/>
  <c r="AV505" i="3"/>
  <c r="AV873" i="3"/>
  <c r="AD873" i="3"/>
  <c r="AB873" i="3"/>
  <c r="AV314" i="3"/>
  <c r="AD314" i="3"/>
  <c r="AB314" i="3"/>
  <c r="AD876" i="3"/>
  <c r="AB876" i="3"/>
  <c r="AV876" i="3"/>
  <c r="AV229" i="3"/>
  <c r="AD229" i="3"/>
  <c r="AB229" i="3"/>
  <c r="AV399" i="3"/>
  <c r="AB399" i="3"/>
  <c r="AD399" i="3"/>
  <c r="AV865" i="3"/>
  <c r="AD865" i="3"/>
  <c r="AB865" i="3"/>
  <c r="AB848" i="3"/>
  <c r="AV848" i="3"/>
  <c r="AD848" i="3"/>
  <c r="AV333" i="3"/>
  <c r="AB333" i="3"/>
  <c r="AD333" i="3"/>
  <c r="AD391" i="3"/>
  <c r="AB391" i="3"/>
  <c r="AV391" i="3"/>
  <c r="AV804" i="3"/>
  <c r="AD804" i="3"/>
  <c r="AB804" i="3"/>
  <c r="AB532" i="3"/>
  <c r="AD532" i="3"/>
  <c r="AV532" i="3"/>
  <c r="AB818" i="3"/>
  <c r="AV818" i="3"/>
  <c r="AD818" i="3"/>
  <c r="AV684" i="3"/>
  <c r="AB684" i="3"/>
  <c r="AD684" i="3"/>
  <c r="AB798" i="3"/>
  <c r="AV798" i="3"/>
  <c r="AD798" i="3"/>
  <c r="AD732" i="3"/>
  <c r="AB732" i="3"/>
  <c r="AV732" i="3"/>
  <c r="AD103" i="3"/>
  <c r="AB103" i="3"/>
  <c r="AV103" i="3"/>
  <c r="AV512" i="3"/>
  <c r="AD512" i="3"/>
  <c r="AB512" i="3"/>
  <c r="AD277" i="3"/>
  <c r="AB277" i="3"/>
  <c r="AV277" i="3"/>
  <c r="AV267" i="3"/>
  <c r="AB267" i="3"/>
  <c r="AD267" i="3"/>
  <c r="AD823" i="3"/>
  <c r="AV823" i="3"/>
  <c r="AB823" i="3"/>
  <c r="AD877" i="3"/>
  <c r="AV877" i="3"/>
  <c r="AB877" i="3"/>
  <c r="AV716" i="3"/>
  <c r="AD716" i="3"/>
  <c r="AB716" i="3"/>
  <c r="AB829" i="3"/>
  <c r="AD829" i="3"/>
  <c r="AV829" i="3"/>
  <c r="AD507" i="3"/>
  <c r="AB507" i="3"/>
  <c r="AV507" i="3"/>
  <c r="AV166" i="3"/>
  <c r="AD166" i="3"/>
  <c r="AB166" i="3"/>
  <c r="AV157" i="3"/>
  <c r="AD157" i="3"/>
  <c r="AB157" i="3"/>
  <c r="AV541" i="3"/>
  <c r="AB541" i="3"/>
  <c r="AD541" i="3"/>
  <c r="AV575" i="3"/>
  <c r="AB575" i="3"/>
  <c r="AD575" i="3"/>
  <c r="AB469" i="3"/>
  <c r="AD469" i="3"/>
  <c r="AV469" i="3"/>
  <c r="AD742" i="3"/>
  <c r="AB742" i="3"/>
  <c r="AV742" i="3"/>
  <c r="AV774" i="3"/>
  <c r="AB774" i="3"/>
  <c r="AD774" i="3"/>
  <c r="AB709" i="3"/>
  <c r="AD709" i="3"/>
  <c r="AV709" i="3"/>
  <c r="AV771" i="3"/>
  <c r="AD771" i="3"/>
  <c r="AB771" i="3"/>
  <c r="AX546" i="3"/>
  <c r="AW546" i="3"/>
  <c r="AV704" i="3"/>
  <c r="AV109" i="3"/>
  <c r="AD109" i="3"/>
  <c r="AB109" i="3"/>
  <c r="AD169" i="3"/>
  <c r="AV169" i="3"/>
  <c r="AB169" i="3"/>
  <c r="AV179" i="3"/>
  <c r="AD179" i="3"/>
  <c r="AB179" i="3"/>
  <c r="AX121" i="3"/>
  <c r="AW121" i="3"/>
  <c r="AD118" i="3"/>
  <c r="AV118" i="3"/>
  <c r="AB118" i="3"/>
  <c r="AD893" i="3"/>
  <c r="AV893" i="3"/>
  <c r="AB893" i="3"/>
  <c r="AB137" i="3"/>
  <c r="AD137" i="3"/>
  <c r="AV137" i="3"/>
  <c r="AV134" i="3"/>
  <c r="AB134" i="3"/>
  <c r="AD134" i="3"/>
  <c r="AB897" i="3"/>
  <c r="AV897" i="3"/>
  <c r="AD897" i="3"/>
  <c r="AB62" i="3"/>
  <c r="AV62" i="3"/>
  <c r="AD62" i="3"/>
  <c r="AV635" i="3"/>
  <c r="AD635" i="3"/>
  <c r="AB635" i="3"/>
  <c r="AV129" i="3"/>
  <c r="AD129" i="3"/>
  <c r="AB129" i="3"/>
  <c r="AV168" i="3"/>
  <c r="AB168" i="3"/>
  <c r="AD168" i="3"/>
  <c r="AD871" i="3"/>
  <c r="AB871" i="3"/>
  <c r="AV871" i="3"/>
  <c r="AV214" i="3"/>
  <c r="AD214" i="3"/>
  <c r="AB214" i="3"/>
  <c r="AV671" i="3"/>
  <c r="AB671" i="3"/>
  <c r="AD671" i="3"/>
  <c r="AV849" i="3"/>
  <c r="AB849" i="3"/>
  <c r="AD849" i="3"/>
  <c r="AV741" i="3"/>
  <c r="AB741" i="3"/>
  <c r="AD741" i="3"/>
  <c r="AV412" i="3"/>
  <c r="AB412" i="3"/>
  <c r="AD412" i="3"/>
  <c r="AD470" i="3"/>
  <c r="AV470" i="3"/>
  <c r="AB470" i="3"/>
  <c r="AD72" i="3"/>
  <c r="AB72" i="3"/>
  <c r="AV72" i="3"/>
  <c r="AW745" i="3"/>
  <c r="AX745" i="3"/>
  <c r="AV520" i="3"/>
  <c r="AD520" i="3"/>
  <c r="AB520" i="3"/>
  <c r="AB406" i="3"/>
  <c r="AD406" i="3"/>
  <c r="AV406" i="3"/>
  <c r="AB315" i="3"/>
  <c r="AV315" i="3"/>
  <c r="AD315" i="3"/>
  <c r="AV172" i="3"/>
  <c r="AB172" i="3"/>
  <c r="AD172" i="3"/>
  <c r="AB701" i="3"/>
  <c r="AV701" i="3"/>
  <c r="AD701" i="3"/>
  <c r="AV754" i="3"/>
  <c r="AD754" i="3"/>
  <c r="AB754" i="3"/>
  <c r="AB112" i="3"/>
  <c r="AD112" i="3"/>
  <c r="AV112" i="3"/>
  <c r="AB475" i="3"/>
  <c r="AD475" i="3"/>
  <c r="AV475" i="3"/>
  <c r="AV668" i="3"/>
  <c r="AD668" i="3"/>
  <c r="AB668" i="3"/>
  <c r="AV811" i="3"/>
  <c r="AB811" i="3"/>
  <c r="AD811" i="3"/>
  <c r="AD340" i="3"/>
  <c r="AB340" i="3"/>
  <c r="AV340" i="3"/>
  <c r="AV536" i="3"/>
  <c r="AB536" i="3"/>
  <c r="AD536" i="3"/>
  <c r="AD514" i="3"/>
  <c r="AB514" i="3"/>
  <c r="AV514" i="3"/>
  <c r="AV842" i="3"/>
  <c r="AD842" i="3"/>
  <c r="AB842" i="3"/>
  <c r="AD753" i="3"/>
  <c r="AB753" i="3"/>
  <c r="AV753" i="3"/>
  <c r="AB54" i="3"/>
  <c r="AV54" i="3"/>
  <c r="AD54" i="3"/>
  <c r="AB609" i="3"/>
  <c r="AD609" i="3"/>
  <c r="AV609" i="3"/>
  <c r="AB509" i="3"/>
  <c r="AD509" i="3"/>
  <c r="AV509" i="3"/>
  <c r="AD655" i="3"/>
  <c r="AB655" i="3"/>
  <c r="AV655" i="3"/>
  <c r="AD641" i="3"/>
  <c r="AV641" i="3"/>
  <c r="AB641" i="3"/>
  <c r="AD285" i="3"/>
  <c r="AB285" i="3"/>
  <c r="AV285" i="3"/>
  <c r="AV813" i="3"/>
  <c r="AB813" i="3"/>
  <c r="AD813" i="3"/>
  <c r="AB354" i="3"/>
  <c r="AD354" i="3"/>
  <c r="AV354" i="3"/>
  <c r="AD719" i="3"/>
  <c r="AV719" i="3"/>
  <c r="AB719" i="3"/>
  <c r="AV176" i="3"/>
  <c r="AD176" i="3"/>
  <c r="AB176" i="3"/>
  <c r="AV506" i="3"/>
  <c r="AD506" i="3"/>
  <c r="AB506" i="3"/>
  <c r="AV348" i="3"/>
  <c r="AD348" i="3"/>
  <c r="AB348" i="3"/>
  <c r="AB797" i="3"/>
  <c r="AD797" i="3"/>
  <c r="AV797" i="3"/>
  <c r="AV230" i="3"/>
  <c r="AD230" i="3"/>
  <c r="AB230" i="3"/>
  <c r="AB746" i="3"/>
  <c r="AD746" i="3"/>
  <c r="AV746" i="3"/>
  <c r="AV387" i="3"/>
  <c r="AD387" i="3"/>
  <c r="AB387" i="3"/>
  <c r="AV649" i="3"/>
  <c r="AB649" i="3"/>
  <c r="AD649" i="3"/>
  <c r="AB194" i="3"/>
  <c r="AV194" i="3"/>
  <c r="AD194" i="3"/>
  <c r="AV191" i="3"/>
  <c r="AD191" i="3"/>
  <c r="AB191" i="3"/>
  <c r="AV127" i="3"/>
  <c r="AD127" i="3"/>
  <c r="AB127" i="3"/>
  <c r="AD255" i="3"/>
  <c r="AB255" i="3"/>
  <c r="AV255" i="3"/>
  <c r="AV510" i="3"/>
  <c r="AB510" i="3"/>
  <c r="AD510" i="3"/>
  <c r="AD152" i="3"/>
  <c r="AB152" i="3"/>
  <c r="AV152" i="3"/>
  <c r="AB433" i="3"/>
  <c r="AD433" i="3"/>
  <c r="AV433" i="3"/>
  <c r="AD881" i="3"/>
  <c r="AB881" i="3"/>
  <c r="AV881" i="3"/>
  <c r="AV806" i="3"/>
  <c r="AD806" i="3"/>
  <c r="AB806" i="3"/>
  <c r="AV578" i="3"/>
  <c r="AB578" i="3"/>
  <c r="AD578" i="3"/>
  <c r="AB310" i="3"/>
  <c r="AD310" i="3"/>
  <c r="AV310" i="3"/>
  <c r="AD449" i="3"/>
  <c r="AV449" i="3"/>
  <c r="AB449" i="3"/>
  <c r="AD246" i="3"/>
  <c r="AV246" i="3"/>
  <c r="AB246" i="3"/>
  <c r="AV834" i="3"/>
  <c r="AB834" i="3"/>
  <c r="AD834" i="3"/>
  <c r="AB707" i="3"/>
  <c r="AD707" i="3"/>
  <c r="AV707" i="3"/>
  <c r="AD690" i="3"/>
  <c r="AV690" i="3"/>
  <c r="AB690" i="3"/>
  <c r="AV713" i="3"/>
  <c r="AD713" i="3"/>
  <c r="AB713" i="3"/>
  <c r="AV725" i="3"/>
  <c r="AB725" i="3"/>
  <c r="AD725" i="3"/>
  <c r="AV527" i="3"/>
  <c r="AB527" i="3"/>
  <c r="AD527" i="3"/>
  <c r="AD826" i="3"/>
  <c r="AV826" i="3"/>
  <c r="AB826" i="3"/>
  <c r="AV238" i="3"/>
  <c r="AB238" i="3"/>
  <c r="AD238" i="3"/>
  <c r="AD808" i="3"/>
  <c r="AV808" i="3"/>
  <c r="AB808" i="3"/>
  <c r="AV292" i="3"/>
  <c r="AD292" i="3"/>
  <c r="AB292" i="3"/>
  <c r="AV513" i="3"/>
  <c r="AB513" i="3"/>
  <c r="AD513" i="3"/>
  <c r="AV744" i="3"/>
  <c r="AB744" i="3"/>
  <c r="AD744" i="3"/>
  <c r="AV441" i="3"/>
  <c r="AB441" i="3"/>
  <c r="AD441" i="3"/>
  <c r="AD581" i="3"/>
  <c r="AB581" i="3"/>
  <c r="AV581" i="3"/>
  <c r="AD51" i="3"/>
  <c r="AB51" i="3"/>
  <c r="AV51" i="3"/>
  <c r="AV197" i="3"/>
  <c r="AB197" i="3"/>
  <c r="AD197" i="3"/>
  <c r="AD74" i="3"/>
  <c r="AV74" i="3"/>
  <c r="AB74" i="3"/>
  <c r="AD825" i="3"/>
  <c r="AV825" i="3"/>
  <c r="AB825" i="3"/>
  <c r="AV814" i="3"/>
  <c r="AB814" i="3"/>
  <c r="AD814" i="3"/>
  <c r="AD831" i="3"/>
  <c r="AV831" i="3"/>
  <c r="AB831" i="3"/>
  <c r="AV270" i="3"/>
  <c r="AD270" i="3"/>
  <c r="AB270" i="3"/>
  <c r="AB786" i="3"/>
  <c r="AV786" i="3"/>
  <c r="AD786" i="3"/>
  <c r="AV370" i="3"/>
  <c r="AB370" i="3"/>
  <c r="AD370" i="3"/>
  <c r="AB331" i="3"/>
  <c r="AD331" i="3"/>
  <c r="AV331" i="3"/>
  <c r="AV341" i="3"/>
  <c r="AB341" i="3"/>
  <c r="AD341" i="3"/>
  <c r="AD585" i="3"/>
  <c r="AV585" i="3"/>
  <c r="AB585" i="3"/>
  <c r="AD146" i="3"/>
  <c r="AV146" i="3"/>
  <c r="AB146" i="3"/>
  <c r="AD807" i="3"/>
  <c r="AV807" i="3"/>
  <c r="AB807" i="3"/>
  <c r="AV182" i="3"/>
  <c r="AD182" i="3"/>
  <c r="AB182" i="3"/>
  <c r="AV623" i="3"/>
  <c r="AB623" i="3"/>
  <c r="AD623" i="3"/>
  <c r="AV23" i="3"/>
  <c r="AD23" i="3"/>
  <c r="AB23" i="3"/>
  <c r="AV282" i="3"/>
  <c r="AD282" i="3"/>
  <c r="AB282" i="3"/>
  <c r="AV216" i="3"/>
  <c r="AB216" i="3"/>
  <c r="AD216" i="3"/>
  <c r="AB409" i="3"/>
  <c r="AD409" i="3"/>
  <c r="AV409" i="3"/>
  <c r="AB694" i="3"/>
  <c r="AD694" i="3"/>
  <c r="AV694" i="3"/>
  <c r="AD329" i="3"/>
  <c r="AV329" i="3"/>
  <c r="AB329" i="3"/>
  <c r="AV80" i="3"/>
  <c r="AB80" i="3"/>
  <c r="AD80" i="3"/>
  <c r="AV559" i="3"/>
  <c r="AB559" i="3"/>
  <c r="AD559" i="3"/>
  <c r="AV661" i="3"/>
  <c r="AD661" i="3"/>
  <c r="AB661" i="3"/>
  <c r="AV88" i="3"/>
  <c r="AD88" i="3"/>
  <c r="AB88" i="3"/>
  <c r="AV402" i="3"/>
  <c r="AD402" i="3"/>
  <c r="AB402" i="3"/>
  <c r="AV562" i="3"/>
  <c r="AB562" i="3"/>
  <c r="AD562" i="3"/>
  <c r="AD546" i="3"/>
  <c r="AV583" i="3"/>
  <c r="AB583" i="3"/>
  <c r="AD583" i="3"/>
  <c r="AV53" i="3"/>
  <c r="AB53" i="3"/>
  <c r="AD53" i="3"/>
  <c r="AV117" i="3"/>
  <c r="AB117" i="3"/>
  <c r="AD117" i="3"/>
  <c r="AV821" i="3"/>
  <c r="AD821" i="3"/>
  <c r="AB821" i="3"/>
  <c r="AB228" i="3"/>
  <c r="AD228" i="3"/>
  <c r="AV228" i="3"/>
  <c r="AB882" i="3"/>
  <c r="AD882" i="3"/>
  <c r="AV882" i="3"/>
  <c r="AD868" i="3"/>
  <c r="AV868" i="3"/>
  <c r="AB868" i="3"/>
  <c r="AV193" i="3"/>
  <c r="AD193" i="3"/>
  <c r="AB193" i="3"/>
  <c r="AB181" i="3"/>
  <c r="AV181" i="3"/>
  <c r="AD181" i="3"/>
  <c r="AV110" i="3"/>
  <c r="AD110" i="3"/>
  <c r="AB110" i="3"/>
  <c r="AV139" i="3"/>
  <c r="AD139" i="3"/>
  <c r="AB139" i="3"/>
  <c r="AD896" i="3"/>
  <c r="AV896" i="3"/>
  <c r="AB896" i="3"/>
  <c r="AV55" i="3"/>
  <c r="AB55" i="3"/>
  <c r="AD55" i="3"/>
  <c r="AD328" i="3"/>
  <c r="AV328" i="3"/>
  <c r="AB328" i="3"/>
  <c r="AB48" i="3"/>
  <c r="AD48" i="3"/>
  <c r="AV48" i="3"/>
  <c r="AY357" i="3"/>
  <c r="AA357" i="3"/>
  <c r="AV691" i="3"/>
  <c r="AB691" i="3"/>
  <c r="AD691" i="3"/>
  <c r="AV213" i="3"/>
  <c r="AB213" i="3"/>
  <c r="AD213" i="3"/>
  <c r="AV209" i="3"/>
  <c r="AB209" i="3"/>
  <c r="AD209" i="3"/>
  <c r="AD864" i="3"/>
  <c r="AB864" i="3"/>
  <c r="AV864" i="3"/>
  <c r="AD517" i="3"/>
  <c r="AB517" i="3"/>
  <c r="AV517" i="3"/>
  <c r="AB201" i="3"/>
  <c r="AD201" i="3"/>
  <c r="AV201" i="3"/>
  <c r="AV206" i="3"/>
  <c r="AB206" i="3"/>
  <c r="AD206" i="3"/>
  <c r="AB755" i="3"/>
  <c r="AD755" i="3"/>
  <c r="AV755" i="3"/>
  <c r="AV750" i="3"/>
  <c r="AD750" i="3"/>
  <c r="AB750" i="3"/>
  <c r="AV621" i="3"/>
  <c r="AB621" i="3"/>
  <c r="AD621" i="3"/>
  <c r="AB312" i="3"/>
  <c r="AD312" i="3"/>
  <c r="AV312" i="3"/>
  <c r="AB889" i="3"/>
  <c r="AD889" i="3"/>
  <c r="AV889" i="3"/>
  <c r="AB132" i="3"/>
  <c r="AD132" i="3"/>
  <c r="AV132" i="3"/>
  <c r="AV279" i="3"/>
  <c r="AD279" i="3"/>
  <c r="AB279" i="3"/>
  <c r="AV411" i="3"/>
  <c r="AD411" i="3"/>
  <c r="AB411" i="3"/>
  <c r="AV364" i="3"/>
  <c r="AD364" i="3"/>
  <c r="AB364" i="3"/>
  <c r="AB289" i="3"/>
  <c r="AD289" i="3"/>
  <c r="AV289" i="3"/>
  <c r="AV419" i="3"/>
  <c r="AB419" i="3"/>
  <c r="AD419" i="3"/>
  <c r="AV192" i="3"/>
  <c r="AB192" i="3"/>
  <c r="AD192" i="3"/>
  <c r="AB670" i="3"/>
  <c r="AD670" i="3"/>
  <c r="AV670" i="3"/>
  <c r="AB841" i="3"/>
  <c r="AV841" i="3"/>
  <c r="AD841" i="3"/>
  <c r="AV674" i="3"/>
  <c r="AD674" i="3"/>
  <c r="AB674" i="3"/>
  <c r="AD486" i="3"/>
  <c r="AB486" i="3"/>
  <c r="AV486" i="3"/>
  <c r="AB44" i="3"/>
  <c r="AD44" i="3"/>
  <c r="AV44" i="3"/>
  <c r="AD375" i="3"/>
  <c r="AB375" i="3"/>
  <c r="AV375" i="3"/>
  <c r="AV519" i="3"/>
  <c r="AB519" i="3"/>
  <c r="AD519" i="3"/>
  <c r="AV337" i="3"/>
  <c r="AB337" i="3"/>
  <c r="AD337" i="3"/>
  <c r="AV388" i="3"/>
  <c r="AD388" i="3"/>
  <c r="AB388" i="3"/>
  <c r="AV220" i="3"/>
  <c r="AD220" i="3"/>
  <c r="AB220" i="3"/>
  <c r="AB637" i="3"/>
  <c r="AV637" i="3"/>
  <c r="AD637" i="3"/>
  <c r="AD322" i="3"/>
  <c r="AV322" i="3"/>
  <c r="AB322" i="3"/>
  <c r="AD83" i="3"/>
  <c r="AB83" i="3"/>
  <c r="AV83" i="3"/>
  <c r="AD89" i="3"/>
  <c r="AB89" i="3"/>
  <c r="AV89" i="3"/>
  <c r="AB36" i="3"/>
  <c r="AD36" i="3"/>
  <c r="AV36" i="3"/>
  <c r="AV692" i="3"/>
  <c r="AB692" i="3"/>
  <c r="AD692" i="3"/>
  <c r="AV791" i="3"/>
  <c r="AD791" i="3"/>
  <c r="AB791" i="3"/>
  <c r="AD633" i="3"/>
  <c r="AB633" i="3"/>
  <c r="AV633" i="3"/>
  <c r="AD71" i="3"/>
  <c r="AV71" i="3"/>
  <c r="AB71" i="3"/>
  <c r="AV305" i="3"/>
  <c r="AD305" i="3"/>
  <c r="AB305" i="3"/>
  <c r="AD278" i="3"/>
  <c r="AB278" i="3"/>
  <c r="AV278" i="3"/>
  <c r="AB426" i="3"/>
  <c r="AV426" i="3"/>
  <c r="AD426" i="3"/>
  <c r="AD500" i="3"/>
  <c r="AB500" i="3"/>
  <c r="AV500" i="3"/>
  <c r="AV553" i="3"/>
  <c r="AB553" i="3"/>
  <c r="AD553" i="3"/>
  <c r="AD779" i="3"/>
  <c r="AV779" i="3"/>
  <c r="AB779" i="3"/>
  <c r="AW186" i="3"/>
  <c r="AX186" i="3"/>
  <c r="AA878" i="3"/>
  <c r="AY878" i="3"/>
  <c r="AB526" i="3"/>
  <c r="AV526" i="3"/>
  <c r="AD526" i="3"/>
  <c r="AB360" i="3"/>
  <c r="AD360" i="3"/>
  <c r="AV360" i="3"/>
  <c r="AV235" i="3"/>
  <c r="AB235" i="3"/>
  <c r="AD235" i="3"/>
  <c r="AB293" i="3"/>
  <c r="AD293" i="3"/>
  <c r="AV293" i="3"/>
  <c r="AB778" i="3"/>
  <c r="AV778" i="3"/>
  <c r="AD778" i="3"/>
  <c r="AV866" i="3"/>
  <c r="AB866" i="3"/>
  <c r="AD866" i="3"/>
  <c r="AV252" i="3"/>
  <c r="AD252" i="3"/>
  <c r="AB252" i="3"/>
  <c r="AD776" i="3"/>
  <c r="AB776" i="3"/>
  <c r="AV776" i="3"/>
  <c r="AV425" i="3"/>
  <c r="AD425" i="3"/>
  <c r="AB425" i="3"/>
  <c r="AV784" i="3"/>
  <c r="AD784" i="3"/>
  <c r="AB784" i="3"/>
  <c r="AV26" i="3"/>
  <c r="AD26" i="3"/>
  <c r="AB26" i="3"/>
  <c r="AV211" i="3"/>
  <c r="AB211" i="3"/>
  <c r="AD211" i="3"/>
  <c r="AV281" i="3"/>
  <c r="AB281" i="3"/>
  <c r="AD281" i="3"/>
  <c r="AD739" i="3"/>
  <c r="AB739" i="3"/>
  <c r="AV739" i="3"/>
  <c r="AB473" i="3"/>
  <c r="AD473" i="3"/>
  <c r="AV473" i="3"/>
  <c r="AV733" i="3"/>
  <c r="AB733" i="3"/>
  <c r="AD733" i="3"/>
  <c r="AV535" i="3"/>
  <c r="AB535" i="3"/>
  <c r="AD535" i="3"/>
  <c r="AB65" i="3"/>
  <c r="AD65" i="3"/>
  <c r="AV65" i="3"/>
  <c r="AB525" i="3"/>
  <c r="AV525" i="3"/>
  <c r="AD525" i="3"/>
  <c r="AV726" i="3"/>
  <c r="AB726" i="3"/>
  <c r="AD726" i="3"/>
  <c r="AB414" i="3"/>
  <c r="AV414" i="3"/>
  <c r="AD414" i="3"/>
  <c r="AB205" i="3"/>
  <c r="AV205" i="3"/>
  <c r="AD205" i="3"/>
  <c r="AA468" i="3"/>
  <c r="AY468" i="3"/>
  <c r="AB237" i="3"/>
  <c r="AD237" i="3"/>
  <c r="AV237" i="3"/>
  <c r="AD805" i="3"/>
  <c r="AV805" i="3"/>
  <c r="AB805" i="3"/>
  <c r="AB104" i="3"/>
  <c r="AD104" i="3"/>
  <c r="AV104" i="3"/>
  <c r="AV418" i="3"/>
  <c r="AB418" i="3"/>
  <c r="AD418" i="3"/>
  <c r="AD837" i="3"/>
  <c r="AV837" i="3"/>
  <c r="AB837" i="3"/>
  <c r="AV503" i="3"/>
  <c r="AB503" i="3"/>
  <c r="AD503" i="3"/>
  <c r="AD643" i="3"/>
  <c r="AV643" i="3"/>
  <c r="AB643" i="3"/>
  <c r="AB398" i="3"/>
  <c r="AD398" i="3"/>
  <c r="AV398" i="3"/>
  <c r="AD565" i="3"/>
  <c r="AB565" i="3"/>
  <c r="AV565" i="3"/>
  <c r="AV478" i="3"/>
  <c r="AB478" i="3"/>
  <c r="AD478" i="3"/>
  <c r="AV163" i="3"/>
  <c r="AB163" i="3"/>
  <c r="AD163" i="3"/>
  <c r="AX149" i="3"/>
  <c r="AW149" i="3"/>
  <c r="C16" i="1"/>
  <c r="D18" i="1" s="1"/>
  <c r="O906" i="1"/>
  <c r="O919" i="1"/>
  <c r="O903" i="1"/>
  <c r="O894" i="1"/>
  <c r="O912" i="1"/>
  <c r="O866" i="1"/>
  <c r="O876" i="1"/>
  <c r="O904" i="1"/>
  <c r="O911" i="1"/>
  <c r="O900" i="1"/>
  <c r="O910" i="1"/>
  <c r="O918" i="1"/>
  <c r="O909" i="1"/>
  <c r="O913" i="1"/>
  <c r="O899" i="1"/>
  <c r="O874" i="1"/>
  <c r="O923" i="1"/>
  <c r="O916" i="1"/>
  <c r="O873" i="1"/>
  <c r="O887" i="1"/>
  <c r="O870" i="1"/>
  <c r="O915" i="1"/>
  <c r="O891" i="1"/>
  <c r="O908" i="1"/>
  <c r="O884" i="1"/>
  <c r="O922" i="1"/>
  <c r="O886" i="1"/>
  <c r="O914" i="1"/>
  <c r="O893" i="1"/>
  <c r="O862" i="1"/>
  <c r="O863" i="1"/>
  <c r="O819" i="1"/>
  <c r="O905" i="1"/>
  <c r="O902" i="1"/>
  <c r="O920" i="1"/>
  <c r="O865" i="1"/>
  <c r="O888" i="1"/>
  <c r="O871" i="1"/>
  <c r="O864" i="1"/>
  <c r="O885" i="1"/>
  <c r="O890" i="1"/>
  <c r="O872" i="1"/>
  <c r="O889" i="1"/>
  <c r="O925" i="1"/>
  <c r="O878" i="1"/>
  <c r="O880" i="1"/>
  <c r="O879" i="1"/>
  <c r="O834" i="1"/>
  <c r="O861" i="1"/>
  <c r="O921" i="1"/>
  <c r="O907" i="1"/>
  <c r="O883" i="1"/>
  <c r="O924" i="1"/>
  <c r="O875" i="1"/>
  <c r="O868" i="1"/>
  <c r="O869" i="1"/>
  <c r="O892" i="1"/>
  <c r="C15" i="1"/>
  <c r="O896" i="1"/>
  <c r="O897" i="1"/>
  <c r="O882" i="1"/>
  <c r="O809" i="1"/>
  <c r="O898" i="1"/>
  <c r="O867" i="1"/>
  <c r="O895" i="1"/>
  <c r="O877" i="1"/>
  <c r="O901" i="1"/>
  <c r="O917" i="1"/>
  <c r="O881" i="1"/>
  <c r="K922" i="1"/>
  <c r="K1042" i="2"/>
  <c r="AC1063" i="2"/>
  <c r="AC627" i="2"/>
  <c r="I627" i="2"/>
  <c r="AF627" i="2"/>
  <c r="Z295" i="2"/>
  <c r="G295" i="2"/>
  <c r="Z242" i="2"/>
  <c r="G242" i="2"/>
  <c r="G729" i="2"/>
  <c r="Z729" i="2"/>
  <c r="G852" i="2"/>
  <c r="Z852" i="2"/>
  <c r="G292" i="2"/>
  <c r="Z292" i="2"/>
  <c r="Z694" i="2"/>
  <c r="G694" i="2"/>
  <c r="G970" i="2"/>
  <c r="Z970" i="2"/>
  <c r="G167" i="2"/>
  <c r="Z167" i="2"/>
  <c r="Z708" i="2"/>
  <c r="G708" i="2"/>
  <c r="Z657" i="2"/>
  <c r="G657" i="2"/>
  <c r="G767" i="2"/>
  <c r="Z767" i="2"/>
  <c r="Z591" i="2"/>
  <c r="G591" i="2"/>
  <c r="G674" i="2"/>
  <c r="Z674" i="2"/>
  <c r="Z862" i="2"/>
  <c r="G862" i="2"/>
  <c r="Z989" i="2"/>
  <c r="G989" i="2"/>
  <c r="G625" i="2"/>
  <c r="Z625" i="2"/>
  <c r="Z779" i="2"/>
  <c r="G779" i="2"/>
  <c r="Z288" i="2"/>
  <c r="G288" i="2"/>
  <c r="Z639" i="2"/>
  <c r="G639" i="2"/>
  <c r="G726" i="2"/>
  <c r="Z726" i="2"/>
  <c r="G980" i="2"/>
  <c r="Z980" i="2"/>
  <c r="G43" i="2"/>
  <c r="Z43" i="2"/>
  <c r="G894" i="2"/>
  <c r="Z894" i="2"/>
  <c r="Z398" i="2"/>
  <c r="G398" i="2"/>
  <c r="Z132" i="2"/>
  <c r="G132" i="2"/>
  <c r="G646" i="2"/>
  <c r="Z646" i="2"/>
  <c r="G816" i="2"/>
  <c r="Z816" i="2"/>
  <c r="Z174" i="2"/>
  <c r="G174" i="2"/>
  <c r="Z733" i="2"/>
  <c r="G733" i="2"/>
  <c r="Z759" i="2"/>
  <c r="G759" i="2"/>
  <c r="Z718" i="2"/>
  <c r="G718" i="2"/>
  <c r="G628" i="2"/>
  <c r="Z628" i="2"/>
  <c r="Z569" i="2"/>
  <c r="G569" i="2"/>
  <c r="Z355" i="2"/>
  <c r="G355" i="2"/>
  <c r="G645" i="2"/>
  <c r="Z645" i="2"/>
  <c r="Z782" i="2"/>
  <c r="G782" i="2"/>
  <c r="Z796" i="2"/>
  <c r="G796" i="2"/>
  <c r="Z128" i="2"/>
  <c r="G128" i="2"/>
  <c r="Z908" i="2"/>
  <c r="G908" i="2"/>
  <c r="I263" i="2"/>
  <c r="AC263" i="2"/>
  <c r="AF263" i="2"/>
  <c r="AF413" i="2"/>
  <c r="I413" i="2"/>
  <c r="AC413" i="2"/>
  <c r="G1061" i="2"/>
  <c r="Z1061" i="2"/>
  <c r="Z360" i="2"/>
  <c r="G360" i="2"/>
  <c r="G410" i="2"/>
  <c r="Z410" i="2"/>
  <c r="G685" i="2"/>
  <c r="Z685" i="2"/>
  <c r="G822" i="2"/>
  <c r="Z822" i="2"/>
  <c r="Z920" i="2"/>
  <c r="G920" i="2"/>
  <c r="G630" i="2"/>
  <c r="Z630" i="2"/>
  <c r="Z367" i="2"/>
  <c r="U367" i="2"/>
  <c r="Z910" i="2"/>
  <c r="G910" i="2"/>
  <c r="Z637" i="2"/>
  <c r="G637" i="2"/>
  <c r="Z751" i="2"/>
  <c r="G751" i="2"/>
  <c r="Z201" i="2"/>
  <c r="G201" i="2"/>
  <c r="Z654" i="2"/>
  <c r="G654" i="2"/>
  <c r="G668" i="2"/>
  <c r="Z668" i="2"/>
  <c r="G133" i="2"/>
  <c r="Z133" i="2"/>
  <c r="G241" i="2"/>
  <c r="Z241" i="2"/>
  <c r="Z757" i="2"/>
  <c r="G757" i="2"/>
  <c r="Z922" i="2"/>
  <c r="G922" i="2"/>
  <c r="Z215" i="2"/>
  <c r="G215" i="2"/>
  <c r="Z706" i="2"/>
  <c r="G706" i="2"/>
  <c r="Z756" i="2"/>
  <c r="G756" i="2"/>
  <c r="G145" i="2"/>
  <c r="Z145" i="2"/>
  <c r="Z818" i="2"/>
  <c r="G818" i="2"/>
  <c r="Z914" i="2"/>
  <c r="G914" i="2"/>
  <c r="Z562" i="2"/>
  <c r="G562" i="2"/>
  <c r="Z220" i="2"/>
  <c r="G220" i="2"/>
  <c r="Z732" i="2"/>
  <c r="G732" i="2"/>
  <c r="Z609" i="2"/>
  <c r="G609" i="2"/>
  <c r="Z669" i="2"/>
  <c r="G669" i="2"/>
  <c r="G678" i="2"/>
  <c r="Z678" i="2"/>
  <c r="Z824" i="2"/>
  <c r="G824" i="2"/>
  <c r="G49" i="2"/>
  <c r="Z49" i="2"/>
  <c r="G620" i="2"/>
  <c r="Z620" i="2"/>
  <c r="Z573" i="2"/>
  <c r="G573" i="2"/>
  <c r="Z755" i="2"/>
  <c r="G755" i="2"/>
  <c r="Z762" i="2"/>
  <c r="G762" i="2"/>
  <c r="G716" i="2"/>
  <c r="Z716" i="2"/>
  <c r="G986" i="2"/>
  <c r="Z986" i="2"/>
  <c r="I86" i="2"/>
  <c r="AC86" i="2"/>
  <c r="AF86" i="2"/>
  <c r="I185" i="2"/>
  <c r="AC185" i="2"/>
  <c r="AF185" i="2"/>
  <c r="J412" i="2"/>
  <c r="AC412" i="2"/>
  <c r="AF412" i="2"/>
  <c r="G490" i="2"/>
  <c r="Z490" i="2"/>
  <c r="Z676" i="2"/>
  <c r="G676" i="2"/>
  <c r="Z665" i="2"/>
  <c r="G665" i="2"/>
  <c r="Z775" i="2"/>
  <c r="G775" i="2"/>
  <c r="Z912" i="2"/>
  <c r="G912" i="2"/>
  <c r="G950" i="2"/>
  <c r="Z950" i="2"/>
  <c r="G984" i="2"/>
  <c r="Z984" i="2"/>
  <c r="Z548" i="2"/>
  <c r="U548" i="2"/>
  <c r="G826" i="2"/>
  <c r="Z826" i="2"/>
  <c r="Z916" i="2"/>
  <c r="G916" i="2"/>
  <c r="Z703" i="2"/>
  <c r="G703" i="2"/>
  <c r="Z865" i="2"/>
  <c r="G865" i="2"/>
  <c r="Z515" i="2"/>
  <c r="G515" i="2"/>
  <c r="G221" i="2"/>
  <c r="Z221" i="2"/>
  <c r="Z409" i="2"/>
  <c r="G409" i="2"/>
  <c r="Z721" i="2"/>
  <c r="G721" i="2"/>
  <c r="Z883" i="2"/>
  <c r="G883" i="2"/>
  <c r="Z944" i="2"/>
  <c r="G944" i="2"/>
  <c r="G686" i="2"/>
  <c r="Z686" i="2"/>
  <c r="G491" i="2"/>
  <c r="Z491" i="2"/>
  <c r="G717" i="2"/>
  <c r="Z717" i="2"/>
  <c r="G875" i="2"/>
  <c r="Z875" i="2"/>
  <c r="G171" i="2"/>
  <c r="Z171" i="2"/>
  <c r="G934" i="2"/>
  <c r="Z934" i="2"/>
  <c r="AF744" i="2"/>
  <c r="J744" i="2"/>
  <c r="AC744" i="2"/>
  <c r="Z616" i="2"/>
  <c r="G616" i="2"/>
  <c r="G932" i="2"/>
  <c r="Z932" i="2"/>
  <c r="Z715" i="2"/>
  <c r="G715" i="2"/>
  <c r="G662" i="2"/>
  <c r="Z662" i="2"/>
  <c r="Z877" i="2"/>
  <c r="G877" i="2"/>
  <c r="Z245" i="2"/>
  <c r="G245" i="2"/>
  <c r="G237" i="2"/>
  <c r="Z237" i="2"/>
  <c r="G319" i="2"/>
  <c r="Z319" i="2"/>
  <c r="Z691" i="2"/>
  <c r="G691" i="2"/>
  <c r="G738" i="2"/>
  <c r="Z738" i="2"/>
  <c r="G966" i="2"/>
  <c r="Z966" i="2"/>
  <c r="I528" i="2"/>
  <c r="AC528" i="2"/>
  <c r="AF528" i="2"/>
  <c r="AC474" i="2"/>
  <c r="I474" i="2"/>
  <c r="AF474" i="2"/>
  <c r="I869" i="2"/>
  <c r="AC869" i="2"/>
  <c r="AF869" i="2"/>
  <c r="Z162" i="2"/>
  <c r="G162" i="2"/>
  <c r="Z900" i="2"/>
  <c r="G900" i="2"/>
  <c r="Z238" i="2"/>
  <c r="G238" i="2"/>
  <c r="G731" i="2"/>
  <c r="Z731" i="2"/>
  <c r="Z835" i="2"/>
  <c r="G835" i="2"/>
  <c r="Z561" i="2"/>
  <c r="G561" i="2"/>
  <c r="Z636" i="2"/>
  <c r="G636" i="2"/>
  <c r="Z140" i="2"/>
  <c r="G140" i="2"/>
  <c r="Z786" i="2"/>
  <c r="G786" i="2"/>
  <c r="G359" i="2"/>
  <c r="Z359" i="2"/>
  <c r="Z683" i="2"/>
  <c r="G683" i="2"/>
  <c r="Z828" i="2"/>
  <c r="G828" i="2"/>
  <c r="Z429" i="2"/>
  <c r="G429" i="2"/>
  <c r="Z704" i="2"/>
  <c r="G704" i="2"/>
  <c r="G447" i="2"/>
  <c r="Z447" i="2"/>
  <c r="Z351" i="2"/>
  <c r="G351" i="2"/>
  <c r="Z697" i="2"/>
  <c r="G697" i="2"/>
  <c r="Z845" i="2"/>
  <c r="G845" i="2"/>
  <c r="Z896" i="2"/>
  <c r="G896" i="2"/>
  <c r="G670" i="2"/>
  <c r="Z670" i="2"/>
  <c r="G752" i="2"/>
  <c r="Z752" i="2"/>
  <c r="Z81" i="2"/>
  <c r="G81" i="2"/>
  <c r="Z677" i="2"/>
  <c r="G677" i="2"/>
  <c r="Z837" i="2"/>
  <c r="G837" i="2"/>
  <c r="Z850" i="2"/>
  <c r="G850" i="2"/>
  <c r="Z684" i="2"/>
  <c r="G684" i="2"/>
  <c r="G149" i="2"/>
  <c r="Z149" i="2"/>
  <c r="Z644" i="2"/>
  <c r="G644" i="2"/>
  <c r="G946" i="2"/>
  <c r="Z946" i="2"/>
  <c r="Z638" i="2"/>
  <c r="G638" i="2"/>
  <c r="Z976" i="2"/>
  <c r="G976" i="2"/>
  <c r="G537" i="2"/>
  <c r="Z537" i="2"/>
  <c r="Z405" i="2"/>
  <c r="G405" i="2"/>
  <c r="G406" i="2"/>
  <c r="Z406" i="2"/>
  <c r="G651" i="2"/>
  <c r="Z651" i="2"/>
  <c r="Z698" i="2"/>
  <c r="G698" i="2"/>
  <c r="Z808" i="2"/>
  <c r="G808" i="2"/>
  <c r="AF180" i="2"/>
  <c r="I180" i="2"/>
  <c r="AC180" i="2"/>
  <c r="AF800" i="2"/>
  <c r="I800" i="2"/>
  <c r="AC800" i="2"/>
  <c r="G542" i="2"/>
  <c r="Z542" i="2"/>
  <c r="Z879" i="2"/>
  <c r="G879" i="2"/>
  <c r="Z711" i="2"/>
  <c r="G711" i="2"/>
  <c r="Z788" i="2"/>
  <c r="G788" i="2"/>
  <c r="G748" i="2"/>
  <c r="Z748" i="2"/>
  <c r="AB18" i="2"/>
  <c r="AB15" i="2"/>
  <c r="G486" i="2"/>
  <c r="Z486" i="2"/>
  <c r="G761" i="2"/>
  <c r="Z761" i="2"/>
  <c r="G121" i="2"/>
  <c r="Z121" i="2"/>
  <c r="Z663" i="2"/>
  <c r="G663" i="2"/>
  <c r="Z768" i="2"/>
  <c r="G768" i="2"/>
  <c r="Z652" i="2"/>
  <c r="G652" i="2"/>
  <c r="Z712" i="2"/>
  <c r="G712" i="2"/>
  <c r="Z516" i="2"/>
  <c r="G516" i="2"/>
  <c r="Z572" i="2"/>
  <c r="G572" i="2"/>
  <c r="G633" i="2"/>
  <c r="Z633" i="2"/>
  <c r="G747" i="2"/>
  <c r="Z747" i="2"/>
  <c r="Z858" i="2"/>
  <c r="G858" i="2"/>
  <c r="Z650" i="2"/>
  <c r="G650" i="2"/>
  <c r="G538" i="2"/>
  <c r="Z538" i="2"/>
  <c r="G653" i="2"/>
  <c r="Z653" i="2"/>
  <c r="G743" i="2"/>
  <c r="Z743" i="2"/>
  <c r="Z812" i="2"/>
  <c r="G812" i="2"/>
  <c r="Z854" i="2"/>
  <c r="G854" i="2"/>
  <c r="G316" i="2"/>
  <c r="Z316" i="2"/>
  <c r="Z839" i="2"/>
  <c r="G839" i="2"/>
  <c r="Z287" i="2"/>
  <c r="G287" i="2"/>
  <c r="Z363" i="2"/>
  <c r="G363" i="2"/>
  <c r="G926" i="2"/>
  <c r="Z926" i="2"/>
  <c r="G124" i="2"/>
  <c r="Z124" i="2"/>
  <c r="G802" i="2"/>
  <c r="Z802" i="2"/>
  <c r="Z224" i="2"/>
  <c r="G224" i="2"/>
  <c r="Z928" i="2"/>
  <c r="G928" i="2"/>
  <c r="G658" i="2"/>
  <c r="Z658" i="2"/>
  <c r="G688" i="2"/>
  <c r="Z688" i="2"/>
  <c r="I22" i="2"/>
  <c r="AC22" i="2"/>
  <c r="AF22" i="2"/>
  <c r="I624" i="2"/>
  <c r="AC624" i="2"/>
  <c r="AF624" i="2"/>
  <c r="Z259" i="2"/>
  <c r="G259" i="2"/>
  <c r="Z841" i="2"/>
  <c r="G841" i="2"/>
  <c r="G399" i="2"/>
  <c r="Z399" i="2"/>
  <c r="Z667" i="2"/>
  <c r="G667" i="2"/>
  <c r="Z758" i="2"/>
  <c r="G758" i="2"/>
  <c r="Z672" i="2"/>
  <c r="G672" i="2"/>
  <c r="Z179" i="2"/>
  <c r="G179" i="2"/>
  <c r="G159" i="2"/>
  <c r="Z159" i="2"/>
  <c r="G741" i="2"/>
  <c r="Z741" i="2"/>
  <c r="G930" i="2"/>
  <c r="Z930" i="2"/>
  <c r="G643" i="2"/>
  <c r="Z643" i="2"/>
  <c r="G754" i="2"/>
  <c r="Z754" i="2"/>
  <c r="Z760" i="2"/>
  <c r="G760" i="2"/>
  <c r="Z780" i="2"/>
  <c r="G780" i="2"/>
  <c r="G383" i="2"/>
  <c r="Z383" i="2"/>
  <c r="G740" i="2"/>
  <c r="Z740" i="2"/>
  <c r="G527" i="2"/>
  <c r="Z527" i="2"/>
  <c r="Z723" i="2"/>
  <c r="G723" i="2"/>
  <c r="Z820" i="2"/>
  <c r="G820" i="2"/>
  <c r="G424" i="2"/>
  <c r="Z424" i="2"/>
  <c r="Z452" i="2"/>
  <c r="G452" i="2"/>
  <c r="G170" i="2"/>
  <c r="Z170" i="2"/>
  <c r="Z629" i="2"/>
  <c r="G629" i="2"/>
  <c r="Z719" i="2"/>
  <c r="G719" i="2"/>
  <c r="Z746" i="2"/>
  <c r="G746" i="2"/>
  <c r="G988" i="2"/>
  <c r="Z988" i="2"/>
  <c r="Z459" i="2"/>
  <c r="G459" i="2"/>
  <c r="G887" i="2"/>
  <c r="Z887" i="2"/>
  <c r="Z860" i="2"/>
  <c r="G860" i="2"/>
  <c r="G494" i="2"/>
  <c r="Z494" i="2"/>
  <c r="Z136" i="2"/>
  <c r="G136" i="2"/>
  <c r="G183" i="2"/>
  <c r="Z183" i="2"/>
  <c r="Z228" i="2"/>
  <c r="G228" i="2"/>
  <c r="G749" i="2"/>
  <c r="Z749" i="2"/>
  <c r="G938" i="2"/>
  <c r="Z938" i="2"/>
  <c r="G62" i="2"/>
  <c r="Z62" i="2"/>
  <c r="G634" i="2"/>
  <c r="Z634" i="2"/>
  <c r="G975" i="2"/>
  <c r="Z975" i="2"/>
  <c r="I300" i="2"/>
  <c r="AF300" i="2"/>
  <c r="AC300" i="2"/>
  <c r="AC923" i="2"/>
  <c r="AF923" i="2"/>
  <c r="K923" i="2"/>
  <c r="AF921" i="2"/>
  <c r="AC921" i="2"/>
  <c r="K921" i="2"/>
  <c r="Z448" i="2"/>
  <c r="G448" i="2"/>
  <c r="G765" i="2"/>
  <c r="Z765" i="2"/>
  <c r="G153" i="2"/>
  <c r="Z153" i="2"/>
  <c r="Z647" i="2"/>
  <c r="G647" i="2"/>
  <c r="G734" i="2"/>
  <c r="Z734" i="2"/>
  <c r="AF728" i="2"/>
  <c r="I728" i="2"/>
  <c r="AC728" i="2"/>
  <c r="G309" i="2"/>
  <c r="Z309" i="2"/>
  <c r="Z248" i="2"/>
  <c r="G248" i="2"/>
  <c r="Z725" i="2"/>
  <c r="G725" i="2"/>
  <c r="G152" i="2"/>
  <c r="Z152" i="2"/>
  <c r="Z439" i="2"/>
  <c r="G439" i="2"/>
  <c r="Z730" i="2"/>
  <c r="G730" i="2"/>
  <c r="G660" i="2"/>
  <c r="Z660" i="2"/>
  <c r="G632" i="2"/>
  <c r="Z632" i="2"/>
  <c r="Z613" i="2"/>
  <c r="G613" i="2"/>
  <c r="G902" i="2"/>
  <c r="Z902" i="2"/>
  <c r="G948" i="2"/>
  <c r="Z948" i="2"/>
  <c r="Z679" i="2"/>
  <c r="G679" i="2"/>
  <c r="G773" i="2"/>
  <c r="Z773" i="2"/>
  <c r="G680" i="2"/>
  <c r="Z680" i="2"/>
  <c r="Z523" i="2"/>
  <c r="G523" i="2"/>
  <c r="Z372" i="2"/>
  <c r="G372" i="2"/>
  <c r="G451" i="2"/>
  <c r="Z451" i="2"/>
  <c r="Z699" i="2"/>
  <c r="G699" i="2"/>
  <c r="Z702" i="2"/>
  <c r="G702" i="2"/>
  <c r="AC993" i="2"/>
  <c r="K993" i="2"/>
  <c r="AF993" i="2"/>
  <c r="G440" i="2"/>
  <c r="Z440" i="2"/>
  <c r="Z848" i="2"/>
  <c r="G848" i="2"/>
  <c r="Z830" i="2"/>
  <c r="G830" i="2"/>
  <c r="Z881" i="2"/>
  <c r="G881" i="2"/>
  <c r="G197" i="2"/>
  <c r="Z197" i="2"/>
  <c r="Z115" i="2"/>
  <c r="G115" i="2"/>
  <c r="G428" i="2"/>
  <c r="Z428" i="2"/>
  <c r="Z709" i="2"/>
  <c r="G709" i="2"/>
  <c r="G202" i="2"/>
  <c r="Z202" i="2"/>
  <c r="Z873" i="2"/>
  <c r="G873" i="2"/>
  <c r="G991" i="2"/>
  <c r="Z991" i="2"/>
  <c r="I564" i="2"/>
  <c r="AF564" i="2"/>
  <c r="AC564" i="2"/>
  <c r="AF608" i="2"/>
  <c r="I608" i="2"/>
  <c r="AC608" i="2"/>
  <c r="AF318" i="2"/>
  <c r="AC318" i="2"/>
  <c r="I318" i="2"/>
  <c r="G198" i="2"/>
  <c r="Z198" i="2"/>
  <c r="Z391" i="2"/>
  <c r="G391" i="2"/>
  <c r="Z745" i="2"/>
  <c r="G745" i="2"/>
  <c r="Z898" i="2"/>
  <c r="G898" i="2"/>
  <c r="Z631" i="2"/>
  <c r="G631" i="2"/>
  <c r="Z714" i="2"/>
  <c r="G714" i="2"/>
  <c r="G648" i="2"/>
  <c r="Z648" i="2"/>
  <c r="Z592" i="2"/>
  <c r="G592" i="2"/>
  <c r="G545" i="2"/>
  <c r="Z545" i="2"/>
  <c r="Z701" i="2"/>
  <c r="G701" i="2"/>
  <c r="Z806" i="2"/>
  <c r="G806" i="2"/>
  <c r="Z952" i="2"/>
  <c r="G952" i="2"/>
  <c r="G710" i="2"/>
  <c r="Z710" i="2"/>
  <c r="G772" i="2"/>
  <c r="Z772" i="2"/>
  <c r="G212" i="2"/>
  <c r="Z212" i="2"/>
  <c r="G296" i="2"/>
  <c r="Z296" i="2"/>
  <c r="Z774" i="2"/>
  <c r="G774" i="2"/>
  <c r="Z617" i="2"/>
  <c r="G617" i="2"/>
  <c r="G659" i="2"/>
  <c r="Z659" i="2"/>
  <c r="Z750" i="2"/>
  <c r="G750" i="2"/>
  <c r="Z885" i="2"/>
  <c r="G885" i="2"/>
  <c r="Z178" i="2"/>
  <c r="G178" i="2"/>
  <c r="Z577" i="2"/>
  <c r="G577" i="2"/>
  <c r="Z148" i="2"/>
  <c r="G148" i="2"/>
  <c r="G655" i="2"/>
  <c r="Z655" i="2"/>
  <c r="Z682" i="2"/>
  <c r="G682" i="2"/>
  <c r="Z87" i="2"/>
  <c r="G87" i="2"/>
  <c r="Z771" i="2"/>
  <c r="G771" i="2"/>
  <c r="G790" i="2"/>
  <c r="Z790" i="2"/>
  <c r="Z804" i="2"/>
  <c r="G804" i="2"/>
  <c r="G640" i="2"/>
  <c r="Z640" i="2"/>
  <c r="G284" i="2"/>
  <c r="Z284" i="2"/>
  <c r="Z570" i="2"/>
  <c r="G570" i="2"/>
  <c r="Z689" i="2"/>
  <c r="G689" i="2"/>
  <c r="Z906" i="2"/>
  <c r="G906" i="2"/>
  <c r="Z843" i="2"/>
  <c r="G843" i="2"/>
  <c r="Z918" i="2"/>
  <c r="G918" i="2"/>
  <c r="Z1003" i="2"/>
  <c r="G1003" i="2"/>
  <c r="AF205" i="2"/>
  <c r="I205" i="2"/>
  <c r="AC205" i="2"/>
  <c r="AF784" i="2"/>
  <c r="I784" i="2"/>
  <c r="AC784" i="2"/>
  <c r="AC825" i="2"/>
  <c r="AF825" i="2"/>
  <c r="K825" i="2"/>
  <c r="AF27" i="2"/>
  <c r="AC27" i="2"/>
  <c r="I27" i="2"/>
  <c r="AF785" i="2"/>
  <c r="AC785" i="2"/>
  <c r="K785" i="2"/>
  <c r="AC46" i="2"/>
  <c r="AF46" i="2"/>
  <c r="I46" i="2"/>
  <c r="AC781" i="2"/>
  <c r="K781" i="2"/>
  <c r="AF781" i="2"/>
  <c r="AC840" i="2"/>
  <c r="AF840" i="2"/>
  <c r="K840" i="2"/>
  <c r="AF924" i="2"/>
  <c r="AC924" i="2"/>
  <c r="K924" i="2"/>
  <c r="AC539" i="2"/>
  <c r="AF539" i="2"/>
  <c r="I539" i="2"/>
  <c r="AF1042" i="2"/>
  <c r="AF479" i="2"/>
  <c r="AC479" i="2"/>
  <c r="I479" i="2"/>
  <c r="AC306" i="2"/>
  <c r="AF306" i="2"/>
  <c r="I306" i="2"/>
  <c r="AF868" i="2"/>
  <c r="K868" i="2"/>
  <c r="AC868" i="2"/>
  <c r="AF963" i="2"/>
  <c r="AC963" i="2"/>
  <c r="K963" i="2"/>
  <c r="AF778" i="2"/>
  <c r="AC778" i="2"/>
  <c r="J778" i="2"/>
  <c r="K872" i="2"/>
  <c r="AC872" i="2"/>
  <c r="AF872" i="2"/>
  <c r="K836" i="2"/>
  <c r="AC836" i="2"/>
  <c r="AF836" i="2"/>
  <c r="AC927" i="2"/>
  <c r="AF927" i="2"/>
  <c r="K927" i="2"/>
  <c r="AF379" i="2"/>
  <c r="AC379" i="2"/>
  <c r="J379" i="2"/>
  <c r="AF599" i="2"/>
  <c r="I599" i="2"/>
  <c r="AC599" i="2"/>
  <c r="AF809" i="2"/>
  <c r="AC809" i="2"/>
  <c r="K809" i="2"/>
  <c r="AF972" i="2"/>
  <c r="AC972" i="2"/>
  <c r="K972" i="2"/>
  <c r="I471" i="2"/>
  <c r="AC471" i="2"/>
  <c r="AF471" i="2"/>
  <c r="AF563" i="2"/>
  <c r="I563" i="2"/>
  <c r="AC563" i="2"/>
  <c r="I495" i="2"/>
  <c r="AC495" i="2"/>
  <c r="AF495" i="2"/>
  <c r="AF41" i="2"/>
  <c r="I41" i="2"/>
  <c r="AC41" i="2"/>
  <c r="AF724" i="2"/>
  <c r="AC724" i="2"/>
  <c r="J724" i="2"/>
  <c r="AC341" i="2"/>
  <c r="AF341" i="2"/>
  <c r="I341" i="2"/>
  <c r="AC520" i="2"/>
  <c r="AF520" i="2"/>
  <c r="I520" i="2"/>
  <c r="AF692" i="2"/>
  <c r="AC692" i="2"/>
  <c r="I692" i="2"/>
  <c r="I82" i="2"/>
  <c r="AC82" i="2"/>
  <c r="AF82" i="2"/>
  <c r="I168" i="2"/>
  <c r="AC168" i="2"/>
  <c r="AF168" i="2"/>
  <c r="AF1046" i="2"/>
  <c r="K1046" i="2"/>
  <c r="AC1046" i="2"/>
  <c r="AC799" i="2"/>
  <c r="AF799" i="2"/>
  <c r="K799" i="2"/>
  <c r="AF90" i="2"/>
  <c r="AC90" i="2"/>
  <c r="I90" i="2"/>
  <c r="AF80" i="2"/>
  <c r="AC80" i="2"/>
  <c r="I80" i="2"/>
  <c r="I576" i="2"/>
  <c r="AF576" i="2"/>
  <c r="AC576" i="2"/>
  <c r="AF1063" i="2"/>
  <c r="AF696" i="2"/>
  <c r="I696" i="2"/>
  <c r="AC696" i="2"/>
  <c r="I671" i="2"/>
  <c r="AF671" i="2"/>
  <c r="AC671" i="2"/>
  <c r="AF736" i="2"/>
  <c r="AC736" i="2"/>
  <c r="I736" i="2"/>
  <c r="AC1041" i="2"/>
  <c r="AF1041" i="2"/>
  <c r="K1041" i="2"/>
  <c r="K958" i="2"/>
  <c r="AF958" i="2"/>
  <c r="AC958" i="2"/>
  <c r="AC623" i="2"/>
  <c r="I623" i="2"/>
  <c r="AF623" i="2"/>
  <c r="AC303" i="2"/>
  <c r="I303" i="2"/>
  <c r="AF303" i="2"/>
  <c r="I193" i="2"/>
  <c r="AC193" i="2"/>
  <c r="AF193" i="2"/>
  <c r="AF1050" i="2"/>
  <c r="K1050" i="2"/>
  <c r="AC1050" i="2"/>
  <c r="K815" i="2"/>
  <c r="AF815" i="2"/>
  <c r="AC815" i="2"/>
  <c r="AF867" i="2"/>
  <c r="AC867" i="2"/>
  <c r="I867" i="2"/>
  <c r="AC47" i="2"/>
  <c r="I47" i="2"/>
  <c r="AF47" i="2"/>
  <c r="AC266" i="2"/>
  <c r="AF266" i="2"/>
  <c r="I266" i="2"/>
  <c r="AC764" i="2"/>
  <c r="I764" i="2"/>
  <c r="AF764" i="2"/>
  <c r="I155" i="2"/>
  <c r="AF155" i="2"/>
  <c r="AC155" i="2"/>
  <c r="I278" i="2"/>
  <c r="AC278" i="2"/>
  <c r="AF278" i="2"/>
  <c r="AF465" i="2"/>
  <c r="I465" i="2"/>
  <c r="AC465" i="2"/>
  <c r="AF343" i="2"/>
  <c r="I343" i="2"/>
  <c r="AC343" i="2"/>
  <c r="AC1030" i="2"/>
  <c r="AF1030" i="2"/>
  <c r="K1030" i="2"/>
  <c r="AF1062" i="2"/>
  <c r="K1062" i="2"/>
  <c r="AC1062" i="2"/>
  <c r="AX767" i="3"/>
  <c r="AW767" i="3"/>
  <c r="AW119" i="3"/>
  <c r="AX119" i="3"/>
  <c r="AX380" i="3"/>
  <c r="AW380" i="3"/>
  <c r="AW50" i="3"/>
  <c r="AX50" i="3"/>
  <c r="AX94" i="3"/>
  <c r="AW94" i="3"/>
  <c r="AW98" i="3"/>
  <c r="AX98" i="3"/>
  <c r="AX295" i="3"/>
  <c r="AW295" i="3"/>
  <c r="AW576" i="3"/>
  <c r="AX576" i="3"/>
  <c r="AX302" i="3"/>
  <c r="AW302" i="3"/>
  <c r="AW356" i="3"/>
  <c r="AX356" i="3"/>
  <c r="AW696" i="3"/>
  <c r="AX696" i="3"/>
  <c r="AX540" i="3"/>
  <c r="AW540" i="3"/>
  <c r="AX660" i="3"/>
  <c r="AW660" i="3"/>
  <c r="AX397" i="3"/>
  <c r="AW397" i="3"/>
  <c r="AX788" i="3"/>
  <c r="AX629" i="3"/>
  <c r="AW629" i="3"/>
  <c r="AW783" i="3"/>
  <c r="AX783" i="3"/>
  <c r="AW142" i="3"/>
  <c r="AX142" i="3"/>
  <c r="C18" i="3"/>
  <c r="F18" i="3"/>
  <c r="F19" i="3" s="1"/>
  <c r="AW221" i="3"/>
  <c r="AX221" i="3"/>
  <c r="AX248" i="3"/>
  <c r="AW248" i="3"/>
  <c r="AX508" i="3"/>
  <c r="AW708" i="3"/>
  <c r="AX708" i="3"/>
  <c r="AX100" i="3"/>
  <c r="AW100" i="3"/>
  <c r="AW763" i="3"/>
  <c r="AX763" i="3"/>
  <c r="AX151" i="3"/>
  <c r="AW151" i="3"/>
  <c r="AW443" i="3"/>
  <c r="AX443" i="3"/>
  <c r="AW697" i="3"/>
  <c r="AX697" i="3"/>
  <c r="AW410" i="3"/>
  <c r="AX410" i="3"/>
  <c r="AW308" i="3"/>
  <c r="AX308" i="3"/>
  <c r="AW413" i="3"/>
  <c r="AX413" i="3"/>
  <c r="AX274" i="3"/>
  <c r="AW274" i="3"/>
  <c r="AX748" i="3"/>
  <c r="AW748" i="3"/>
  <c r="AX114" i="3"/>
  <c r="AW114" i="3"/>
  <c r="AX620" i="3"/>
  <c r="AW620" i="3"/>
  <c r="AX496" i="3"/>
  <c r="AW496" i="3"/>
  <c r="AX885" i="3"/>
  <c r="AW885" i="3"/>
  <c r="AX705" i="3"/>
  <c r="AW705" i="3"/>
  <c r="AW392" i="3"/>
  <c r="AX392" i="3"/>
  <c r="AX241" i="3"/>
  <c r="AW241" i="3"/>
  <c r="AW528" i="3"/>
  <c r="AX528" i="3"/>
  <c r="AX638" i="3"/>
  <c r="AW638" i="3"/>
  <c r="AX404" i="3"/>
  <c r="AW404" i="3"/>
  <c r="AX325" i="3"/>
  <c r="AW325" i="3"/>
  <c r="AW852" i="3"/>
  <c r="AX852" i="3"/>
  <c r="AW338" i="3"/>
  <c r="AX338" i="3"/>
  <c r="AX648" i="3"/>
  <c r="AW648" i="3"/>
  <c r="AW678" i="3"/>
  <c r="AX384" i="3"/>
  <c r="AW384" i="3"/>
  <c r="AX859" i="3"/>
  <c r="AW859" i="3"/>
  <c r="AX664" i="3"/>
  <c r="AW664" i="3"/>
  <c r="AW720" i="3"/>
  <c r="AX720" i="3"/>
  <c r="AX577" i="3"/>
  <c r="AW577" i="3"/>
  <c r="AX703" i="3"/>
  <c r="AW703" i="3"/>
  <c r="AX530" i="3"/>
  <c r="AW530" i="3"/>
  <c r="AW130" i="3"/>
  <c r="AX130" i="3"/>
  <c r="AX401" i="3"/>
  <c r="AW401" i="3"/>
  <c r="AW403" i="3"/>
  <c r="AX403" i="3"/>
  <c r="AX450" i="3"/>
  <c r="AW450" i="3"/>
  <c r="AX706" i="3"/>
  <c r="AW706" i="3"/>
  <c r="AX847" i="3"/>
  <c r="AW847" i="3"/>
  <c r="AX240" i="3"/>
  <c r="AW240" i="3"/>
  <c r="AX87" i="3"/>
  <c r="AW87" i="3"/>
  <c r="AW390" i="3"/>
  <c r="AX390" i="3"/>
  <c r="AX704" i="3"/>
  <c r="AW704" i="3"/>
  <c r="AX580" i="3"/>
  <c r="AW580" i="3"/>
  <c r="AX154" i="3"/>
  <c r="AW154" i="3"/>
  <c r="AX743" i="3"/>
  <c r="AW743" i="3"/>
  <c r="AX545" i="3"/>
  <c r="AW545" i="3"/>
  <c r="AW857" i="3"/>
  <c r="AX857" i="3"/>
  <c r="AW68" i="3"/>
  <c r="AX68" i="3"/>
  <c r="AW537" i="3"/>
  <c r="AX537" i="3"/>
  <c r="AX350" i="3"/>
  <c r="AW350" i="3"/>
  <c r="AX303" i="3"/>
  <c r="AW303" i="3"/>
  <c r="AW32" i="3"/>
  <c r="AX32" i="3"/>
  <c r="AW854" i="3"/>
  <c r="AX854" i="3"/>
  <c r="AX796" i="3"/>
  <c r="AW796" i="3"/>
  <c r="AX266" i="3"/>
  <c r="AW266" i="3"/>
  <c r="AX207" i="3"/>
  <c r="AW207" i="3"/>
  <c r="AX233" i="3"/>
  <c r="AW233" i="3"/>
  <c r="AX616" i="3"/>
  <c r="AW616" i="3"/>
  <c r="AX423" i="3"/>
  <c r="AW423" i="3"/>
  <c r="C12" i="2"/>
  <c r="C11" i="2"/>
  <c r="O1071" i="2" l="1"/>
  <c r="AJ1071" i="2"/>
  <c r="AK1071" i="2"/>
  <c r="AI1071" i="2"/>
  <c r="AX309" i="3"/>
  <c r="O1058" i="2"/>
  <c r="AJ1058" i="2"/>
  <c r="AK1058" i="2"/>
  <c r="AI1058" i="2"/>
  <c r="O1070" i="2"/>
  <c r="O1069" i="2"/>
  <c r="AI1070" i="2"/>
  <c r="AJ1070" i="2"/>
  <c r="AK1070" i="2"/>
  <c r="AJ1069" i="2"/>
  <c r="AK1069" i="2"/>
  <c r="AI1069" i="2"/>
  <c r="AU1067" i="2"/>
  <c r="AT1067" i="2" s="1"/>
  <c r="AS1067" i="2" s="1"/>
  <c r="AR1067" i="2" s="1"/>
  <c r="AQ1067" i="2" s="1"/>
  <c r="AP1067" i="2" s="1"/>
  <c r="AO1067" i="2" s="1"/>
  <c r="AN1067" i="2" s="1"/>
  <c r="AM1067" i="2" s="1"/>
  <c r="AL1067" i="2" s="1"/>
  <c r="AJ1067" i="2" s="1"/>
  <c r="AU1066" i="2"/>
  <c r="AT1066" i="2" s="1"/>
  <c r="AS1066" i="2" s="1"/>
  <c r="AR1066" i="2" s="1"/>
  <c r="AQ1066" i="2" s="1"/>
  <c r="AP1066" i="2" s="1"/>
  <c r="AO1066" i="2" s="1"/>
  <c r="AN1066" i="2" s="1"/>
  <c r="AM1066" i="2" s="1"/>
  <c r="AL1066" i="2" s="1"/>
  <c r="AK1066" i="2" s="1"/>
  <c r="AU1065" i="2"/>
  <c r="AU1064" i="2"/>
  <c r="AT1064" i="2" s="1"/>
  <c r="AS1064" i="2" s="1"/>
  <c r="AR1064" i="2" s="1"/>
  <c r="AQ1064" i="2" s="1"/>
  <c r="AP1064" i="2" s="1"/>
  <c r="AO1064" i="2" s="1"/>
  <c r="AN1064" i="2" s="1"/>
  <c r="AM1064" i="2" s="1"/>
  <c r="AL1064" i="2" s="1"/>
  <c r="AJ1064" i="2" s="1"/>
  <c r="AU1068" i="2"/>
  <c r="AT1068" i="2" s="1"/>
  <c r="AS1068" i="2" s="1"/>
  <c r="AR1068" i="2" s="1"/>
  <c r="AQ1068" i="2" s="1"/>
  <c r="AP1068" i="2" s="1"/>
  <c r="AO1068" i="2" s="1"/>
  <c r="AN1068" i="2" s="1"/>
  <c r="AM1068" i="2" s="1"/>
  <c r="AL1068" i="2" s="1"/>
  <c r="AI1068" i="2" s="1"/>
  <c r="AC735" i="2"/>
  <c r="AF735" i="2"/>
  <c r="K1059" i="2"/>
  <c r="AC1059" i="2"/>
  <c r="AF1059" i="2"/>
  <c r="C18" i="1"/>
  <c r="F16" i="1"/>
  <c r="F18" i="1" s="1"/>
  <c r="AX751" i="3"/>
  <c r="AW99" i="3"/>
  <c r="AW435" i="3"/>
  <c r="AX772" i="3"/>
  <c r="AW184" i="3"/>
  <c r="AX723" i="3"/>
  <c r="AW466" i="3"/>
  <c r="O1064" i="2"/>
  <c r="AW344" i="3"/>
  <c r="AX448" i="3"/>
  <c r="AX669" i="3"/>
  <c r="AW499" i="3"/>
  <c r="AW38" i="3"/>
  <c r="AW479" i="3"/>
  <c r="O1066" i="2"/>
  <c r="O1068" i="2"/>
  <c r="O1065" i="2"/>
  <c r="O1067" i="2"/>
  <c r="AJ1066" i="2"/>
  <c r="AX710" i="3"/>
  <c r="AW329" i="3"/>
  <c r="AX329" i="3"/>
  <c r="AW846" i="3"/>
  <c r="AX846" i="3"/>
  <c r="AW161" i="3"/>
  <c r="AX161" i="3"/>
  <c r="AX565" i="3"/>
  <c r="AW565" i="3"/>
  <c r="AW237" i="3"/>
  <c r="AX237" i="3"/>
  <c r="AX26" i="3"/>
  <c r="AW26" i="3"/>
  <c r="AW235" i="3"/>
  <c r="AX235" i="3"/>
  <c r="AB878" i="3"/>
  <c r="AD878" i="3"/>
  <c r="AV878" i="3"/>
  <c r="AX878" i="3" s="1"/>
  <c r="AW553" i="3"/>
  <c r="AX553" i="3"/>
  <c r="AW633" i="3"/>
  <c r="AX633" i="3"/>
  <c r="AW692" i="3"/>
  <c r="AX692" i="3"/>
  <c r="AX337" i="3"/>
  <c r="AW337" i="3"/>
  <c r="AX192" i="3"/>
  <c r="AW192" i="3"/>
  <c r="AX132" i="3"/>
  <c r="AW132" i="3"/>
  <c r="AX517" i="3"/>
  <c r="AW517" i="3"/>
  <c r="AW209" i="3"/>
  <c r="AX209" i="3"/>
  <c r="AX193" i="3"/>
  <c r="AW193" i="3"/>
  <c r="AW80" i="3"/>
  <c r="AX80" i="3"/>
  <c r="AW182" i="3"/>
  <c r="AX182" i="3"/>
  <c r="AX585" i="3"/>
  <c r="AW585" i="3"/>
  <c r="AX270" i="3"/>
  <c r="AW270" i="3"/>
  <c r="AX825" i="3"/>
  <c r="AW825" i="3"/>
  <c r="AX51" i="3"/>
  <c r="AW51" i="3"/>
  <c r="AW441" i="3"/>
  <c r="AX441" i="3"/>
  <c r="AX725" i="3"/>
  <c r="AW725" i="3"/>
  <c r="AX578" i="3"/>
  <c r="AW578" i="3"/>
  <c r="AX255" i="3"/>
  <c r="AW255" i="3"/>
  <c r="AW191" i="3"/>
  <c r="AX191" i="3"/>
  <c r="AX797" i="3"/>
  <c r="AW797" i="3"/>
  <c r="AX506" i="3"/>
  <c r="AW506" i="3"/>
  <c r="AW811" i="3"/>
  <c r="AX811" i="3"/>
  <c r="AX168" i="3"/>
  <c r="AW168" i="3"/>
  <c r="AX62" i="3"/>
  <c r="AW62" i="3"/>
  <c r="AX137" i="3"/>
  <c r="AW137" i="3"/>
  <c r="AX742" i="3"/>
  <c r="AW742" i="3"/>
  <c r="AX575" i="3"/>
  <c r="AW575" i="3"/>
  <c r="AX229" i="3"/>
  <c r="AW229" i="3"/>
  <c r="AW761" i="3"/>
  <c r="AX761" i="3"/>
  <c r="AW405" i="3"/>
  <c r="AX405" i="3"/>
  <c r="AW421" i="3"/>
  <c r="AX421" i="3"/>
  <c r="AD367" i="3"/>
  <c r="AB367" i="3"/>
  <c r="AV367" i="3"/>
  <c r="AX367" i="3" s="1"/>
  <c r="AW276" i="3"/>
  <c r="AX276" i="3"/>
  <c r="AX890" i="3"/>
  <c r="AW890" i="3"/>
  <c r="AX810" i="3"/>
  <c r="AW810" i="3"/>
  <c r="AW105" i="3"/>
  <c r="AX105" i="3"/>
  <c r="AW125" i="3"/>
  <c r="AX125" i="3"/>
  <c r="AX76" i="3"/>
  <c r="AW76" i="3"/>
  <c r="AX376" i="3"/>
  <c r="AW376" i="3"/>
  <c r="AX111" i="3"/>
  <c r="AW111" i="3"/>
  <c r="AW420" i="3"/>
  <c r="AX420" i="3"/>
  <c r="AW867" i="3"/>
  <c r="AX867" i="3"/>
  <c r="AX586" i="3"/>
  <c r="AW586" i="3"/>
  <c r="AW542" i="3"/>
  <c r="AX542" i="3"/>
  <c r="AX676" i="3"/>
  <c r="AW676" i="3"/>
  <c r="AX574" i="3"/>
  <c r="AW574" i="3"/>
  <c r="AX313" i="3"/>
  <c r="AW313" i="3"/>
  <c r="AW516" i="3"/>
  <c r="AX516" i="3"/>
  <c r="AW892" i="3"/>
  <c r="AX892" i="3"/>
  <c r="AX579" i="3"/>
  <c r="AW579" i="3"/>
  <c r="AW724" i="3"/>
  <c r="AX724" i="3"/>
  <c r="AX28" i="3"/>
  <c r="AW28" i="3"/>
  <c r="AW815" i="3"/>
  <c r="AX815" i="3"/>
  <c r="AX428" i="3"/>
  <c r="AW428" i="3"/>
  <c r="AX446" i="3"/>
  <c r="AW446" i="3"/>
  <c r="AX439" i="3"/>
  <c r="AW439" i="3"/>
  <c r="AX359" i="3"/>
  <c r="AW359" i="3"/>
  <c r="AV366" i="3"/>
  <c r="AX366" i="3" s="1"/>
  <c r="AB366" i="3"/>
  <c r="AD366" i="3"/>
  <c r="AW258" i="3"/>
  <c r="AX258" i="3"/>
  <c r="AX95" i="3"/>
  <c r="AW95" i="3"/>
  <c r="AX617" i="3"/>
  <c r="AW617" i="3"/>
  <c r="AW461" i="3"/>
  <c r="AX461" i="3"/>
  <c r="AW658" i="3"/>
  <c r="AX658" i="3"/>
  <c r="AX619" i="3"/>
  <c r="AW619" i="3"/>
  <c r="AW131" i="3"/>
  <c r="AX131" i="3"/>
  <c r="AW316" i="3"/>
  <c r="AX316" i="3"/>
  <c r="AX785" i="3"/>
  <c r="AW785" i="3"/>
  <c r="AX644" i="3"/>
  <c r="AW644" i="3"/>
  <c r="AX162" i="3"/>
  <c r="AW162" i="3"/>
  <c r="AX677" i="3"/>
  <c r="AW677" i="3"/>
  <c r="AW273" i="3"/>
  <c r="AX273" i="3"/>
  <c r="AX689" i="3"/>
  <c r="AW689" i="3"/>
  <c r="AX31" i="3"/>
  <c r="AW31" i="3"/>
  <c r="AX81" i="3"/>
  <c r="AW81" i="3"/>
  <c r="AX769" i="3"/>
  <c r="AW769" i="3"/>
  <c r="AX453" i="3"/>
  <c r="AW453" i="3"/>
  <c r="AX855" i="3"/>
  <c r="AW855" i="3"/>
  <c r="AW838" i="3"/>
  <c r="AX838" i="3"/>
  <c r="AW394" i="3"/>
  <c r="AX394" i="3"/>
  <c r="AX497" i="3"/>
  <c r="AW497" i="3"/>
  <c r="AW591" i="3"/>
  <c r="AX591" i="3"/>
  <c r="AX595" i="3"/>
  <c r="AW595" i="3"/>
  <c r="AW234" i="3"/>
  <c r="AX234" i="3"/>
  <c r="AX588" i="3"/>
  <c r="AW588" i="3"/>
  <c r="AX582" i="3"/>
  <c r="AW582" i="3"/>
  <c r="AW685" i="3"/>
  <c r="AX685" i="3"/>
  <c r="AX93" i="3"/>
  <c r="AW93" i="3"/>
  <c r="AW683" i="3"/>
  <c r="AX683" i="3"/>
  <c r="AX768" i="3"/>
  <c r="AW768" i="3"/>
  <c r="AX766" i="3"/>
  <c r="AW766" i="3"/>
  <c r="AX801" i="3"/>
  <c r="AW801" i="3"/>
  <c r="AW75" i="3"/>
  <c r="AX75" i="3"/>
  <c r="AX66" i="3"/>
  <c r="AW66" i="3"/>
  <c r="AX673" i="3"/>
  <c r="AW673" i="3"/>
  <c r="AW128" i="3"/>
  <c r="AX128" i="3"/>
  <c r="AW799" i="3"/>
  <c r="AX799" i="3"/>
  <c r="AX544" i="3"/>
  <c r="AW544" i="3"/>
  <c r="AW339" i="3"/>
  <c r="AX339" i="3"/>
  <c r="AX23" i="3"/>
  <c r="AW23" i="3"/>
  <c r="AW374" i="3"/>
  <c r="AX374" i="3"/>
  <c r="AX418" i="3"/>
  <c r="AW418" i="3"/>
  <c r="AW414" i="3"/>
  <c r="AX414" i="3"/>
  <c r="AX65" i="3"/>
  <c r="AW65" i="3"/>
  <c r="AW733" i="3"/>
  <c r="AX733" i="3"/>
  <c r="AW778" i="3"/>
  <c r="AX778" i="3"/>
  <c r="AW360" i="3"/>
  <c r="AX360" i="3"/>
  <c r="AW500" i="3"/>
  <c r="AX500" i="3"/>
  <c r="AW36" i="3"/>
  <c r="AX36" i="3"/>
  <c r="AX841" i="3"/>
  <c r="AW841" i="3"/>
  <c r="AX364" i="3"/>
  <c r="AW364" i="3"/>
  <c r="AX48" i="3"/>
  <c r="AW48" i="3"/>
  <c r="AW55" i="3"/>
  <c r="AX55" i="3"/>
  <c r="AX562" i="3"/>
  <c r="AW562" i="3"/>
  <c r="AW292" i="3"/>
  <c r="AX292" i="3"/>
  <c r="AW826" i="3"/>
  <c r="AX826" i="3"/>
  <c r="AX449" i="3"/>
  <c r="AW449" i="3"/>
  <c r="AX387" i="3"/>
  <c r="AW387" i="3"/>
  <c r="AW641" i="3"/>
  <c r="AX641" i="3"/>
  <c r="AW609" i="3"/>
  <c r="AX609" i="3"/>
  <c r="AX741" i="3"/>
  <c r="AW741" i="3"/>
  <c r="AX771" i="3"/>
  <c r="AW771" i="3"/>
  <c r="AX166" i="3"/>
  <c r="AW166" i="3"/>
  <c r="AX512" i="3"/>
  <c r="AW512" i="3"/>
  <c r="AX798" i="3"/>
  <c r="AW798" i="3"/>
  <c r="AX532" i="3"/>
  <c r="AW532" i="3"/>
  <c r="AX876" i="3"/>
  <c r="AW876" i="3"/>
  <c r="AW873" i="3"/>
  <c r="AX873" i="3"/>
  <c r="AX222" i="3"/>
  <c r="AW222" i="3"/>
  <c r="AX604" i="3"/>
  <c r="AW604" i="3"/>
  <c r="AW568" i="3"/>
  <c r="AX568" i="3"/>
  <c r="AX632" i="3"/>
  <c r="AW632" i="3"/>
  <c r="AW284" i="3"/>
  <c r="AX284" i="3"/>
  <c r="AW416" i="3"/>
  <c r="AX416" i="3"/>
  <c r="AX35" i="3"/>
  <c r="AW35" i="3"/>
  <c r="AW301" i="3"/>
  <c r="AX301" i="3"/>
  <c r="AX67" i="3"/>
  <c r="AW67" i="3"/>
  <c r="AX680" i="3"/>
  <c r="AW680" i="3"/>
  <c r="AX722" i="3"/>
  <c r="AW722" i="3"/>
  <c r="AW78" i="3"/>
  <c r="AX78" i="3"/>
  <c r="AX607" i="3"/>
  <c r="AW607" i="3"/>
  <c r="AX85" i="3"/>
  <c r="AW85" i="3"/>
  <c r="AW789" i="3"/>
  <c r="AX789" i="3"/>
  <c r="AW832" i="3"/>
  <c r="AX832" i="3"/>
  <c r="AX326" i="3"/>
  <c r="AW326" i="3"/>
  <c r="AW202" i="3"/>
  <c r="AX202" i="3"/>
  <c r="AX42" i="3"/>
  <c r="AW42" i="3"/>
  <c r="AX573" i="3"/>
  <c r="AW573" i="3"/>
  <c r="AW522" i="3"/>
  <c r="AX522" i="3"/>
  <c r="AX482" i="3"/>
  <c r="AW482" i="3"/>
  <c r="AW729" i="3"/>
  <c r="AX729" i="3"/>
  <c r="AX485" i="3"/>
  <c r="AW485" i="3"/>
  <c r="AX57" i="3"/>
  <c r="AW57" i="3"/>
  <c r="AX288" i="3"/>
  <c r="AW288" i="3"/>
  <c r="AX30" i="3"/>
  <c r="AW30" i="3"/>
  <c r="AW352" i="3"/>
  <c r="AX352" i="3"/>
  <c r="AW752" i="3"/>
  <c r="AX752" i="3"/>
  <c r="AW256" i="3"/>
  <c r="AX256" i="3"/>
  <c r="AX92" i="3"/>
  <c r="AW92" i="3"/>
  <c r="AX481" i="3"/>
  <c r="AW481" i="3"/>
  <c r="AX765" i="3"/>
  <c r="AW765" i="3"/>
  <c r="AX571" i="3"/>
  <c r="AW571" i="3"/>
  <c r="AX636" i="3"/>
  <c r="AW636" i="3"/>
  <c r="AX735" i="3"/>
  <c r="AW735" i="3"/>
  <c r="AW260" i="3"/>
  <c r="AX260" i="3"/>
  <c r="AX459" i="3"/>
  <c r="AW459" i="3"/>
  <c r="AX464" i="3"/>
  <c r="AW464" i="3"/>
  <c r="AW603" i="3"/>
  <c r="AX603" i="3"/>
  <c r="AX438" i="3"/>
  <c r="AW438" i="3"/>
  <c r="AW24" i="3"/>
  <c r="AX24" i="3"/>
  <c r="AW171" i="3"/>
  <c r="AX171" i="3"/>
  <c r="AX372" i="3"/>
  <c r="AW372" i="3"/>
  <c r="AX652" i="3"/>
  <c r="AW652" i="3"/>
  <c r="AX795" i="3"/>
  <c r="AW795" i="3"/>
  <c r="AX345" i="3"/>
  <c r="AW345" i="3"/>
  <c r="AW272" i="3"/>
  <c r="AX272" i="3"/>
  <c r="AX122" i="3"/>
  <c r="AW122" i="3"/>
  <c r="AX491" i="3"/>
  <c r="AW491" i="3"/>
  <c r="AX602" i="3"/>
  <c r="AW602" i="3"/>
  <c r="AX227" i="3"/>
  <c r="AW227" i="3"/>
  <c r="AW145" i="3"/>
  <c r="AX145" i="3"/>
  <c r="AW471" i="3"/>
  <c r="AX471" i="3"/>
  <c r="AW764" i="3"/>
  <c r="AX764" i="3"/>
  <c r="AX140" i="3"/>
  <c r="AW140" i="3"/>
  <c r="AX860" i="3"/>
  <c r="AW860" i="3"/>
  <c r="AX458" i="3"/>
  <c r="AW458" i="3"/>
  <c r="AX52" i="3"/>
  <c r="AW52" i="3"/>
  <c r="AX108" i="3"/>
  <c r="AW108" i="3"/>
  <c r="AW334" i="3"/>
  <c r="AX334" i="3"/>
  <c r="AX695" i="3"/>
  <c r="AW695" i="3"/>
  <c r="AW320" i="3"/>
  <c r="AX320" i="3"/>
  <c r="AW688" i="3"/>
  <c r="AX688" i="3"/>
  <c r="AX484" i="3"/>
  <c r="AW484" i="3"/>
  <c r="AW113" i="3"/>
  <c r="AX113" i="3"/>
  <c r="AW185" i="3"/>
  <c r="AX185" i="3"/>
  <c r="AD257" i="3"/>
  <c r="AV257" i="3"/>
  <c r="AX257" i="3" s="1"/>
  <c r="AB257" i="3"/>
  <c r="AW473" i="3"/>
  <c r="AX473" i="3"/>
  <c r="AX486" i="3"/>
  <c r="AW486" i="3"/>
  <c r="AW868" i="3"/>
  <c r="AX868" i="3"/>
  <c r="AX831" i="3"/>
  <c r="AW831" i="3"/>
  <c r="AW746" i="3"/>
  <c r="AX746" i="3"/>
  <c r="AW172" i="3"/>
  <c r="AX172" i="3"/>
  <c r="AW470" i="3"/>
  <c r="AX470" i="3"/>
  <c r="AX214" i="3"/>
  <c r="AW214" i="3"/>
  <c r="AW709" i="3"/>
  <c r="AX709" i="3"/>
  <c r="AX716" i="3"/>
  <c r="AW716" i="3"/>
  <c r="AX103" i="3"/>
  <c r="AW103" i="3"/>
  <c r="AW865" i="3"/>
  <c r="AX865" i="3"/>
  <c r="AX505" i="3"/>
  <c r="AW505" i="3"/>
  <c r="AX287" i="3"/>
  <c r="AW287" i="3"/>
  <c r="AX243" i="3"/>
  <c r="AW243" i="3"/>
  <c r="AW891" i="3"/>
  <c r="AX891" i="3"/>
  <c r="AX781" i="3"/>
  <c r="AW781" i="3"/>
  <c r="AX259" i="3"/>
  <c r="AW259" i="3"/>
  <c r="AW851" i="3"/>
  <c r="AX851" i="3"/>
  <c r="AX820" i="3"/>
  <c r="AW820" i="3"/>
  <c r="AD445" i="3"/>
  <c r="AV445" i="3"/>
  <c r="AX445" i="3" s="1"/>
  <c r="AB445" i="3"/>
  <c r="AX657" i="3"/>
  <c r="AW657" i="3"/>
  <c r="AW884" i="3"/>
  <c r="AX884" i="3"/>
  <c r="AX40" i="3"/>
  <c r="AW40" i="3"/>
  <c r="AV467" i="3"/>
  <c r="AX467" i="3" s="1"/>
  <c r="AB467" i="3"/>
  <c r="AD467" i="3"/>
  <c r="AX570" i="3"/>
  <c r="AW570" i="3"/>
  <c r="AB548" i="3"/>
  <c r="AD548" i="3"/>
  <c r="AV548" i="3"/>
  <c r="AX548" i="3" s="1"/>
  <c r="AW41" i="3"/>
  <c r="AX41" i="3"/>
  <c r="AX442" i="3"/>
  <c r="AW442" i="3"/>
  <c r="AX306" i="3"/>
  <c r="AW306" i="3"/>
  <c r="AW879" i="3"/>
  <c r="AX879" i="3"/>
  <c r="AW362" i="3"/>
  <c r="AX362" i="3"/>
  <c r="AW217" i="3"/>
  <c r="AX217" i="3"/>
  <c r="AX444" i="3"/>
  <c r="AW444" i="3"/>
  <c r="AX250" i="3"/>
  <c r="AW250" i="3"/>
  <c r="AW382" i="3"/>
  <c r="AX382" i="3"/>
  <c r="AW653" i="3"/>
  <c r="AX653" i="3"/>
  <c r="AW319" i="3"/>
  <c r="AX319" i="3"/>
  <c r="AW379" i="3"/>
  <c r="AX379" i="3"/>
  <c r="AX770" i="3"/>
  <c r="AW770" i="3"/>
  <c r="AX593" i="3"/>
  <c r="AW593" i="3"/>
  <c r="AX300" i="3"/>
  <c r="AW300" i="3"/>
  <c r="AX608" i="3"/>
  <c r="AW608" i="3"/>
  <c r="AW398" i="3"/>
  <c r="AX398" i="3"/>
  <c r="AX503" i="3"/>
  <c r="AW503" i="3"/>
  <c r="AX784" i="3"/>
  <c r="AW784" i="3"/>
  <c r="AW293" i="3"/>
  <c r="AX293" i="3"/>
  <c r="AX322" i="3"/>
  <c r="AW322" i="3"/>
  <c r="AX519" i="3"/>
  <c r="AW519" i="3"/>
  <c r="AX670" i="3"/>
  <c r="AW670" i="3"/>
  <c r="AW419" i="3"/>
  <c r="AX419" i="3"/>
  <c r="AW889" i="3"/>
  <c r="AX889" i="3"/>
  <c r="AW621" i="3"/>
  <c r="AX621" i="3"/>
  <c r="AW864" i="3"/>
  <c r="AX864" i="3"/>
  <c r="AX213" i="3"/>
  <c r="AW213" i="3"/>
  <c r="AX896" i="3"/>
  <c r="AW896" i="3"/>
  <c r="AX74" i="3"/>
  <c r="AW74" i="3"/>
  <c r="AX581" i="3"/>
  <c r="AW581" i="3"/>
  <c r="AW744" i="3"/>
  <c r="AX744" i="3"/>
  <c r="AX808" i="3"/>
  <c r="AW808" i="3"/>
  <c r="AW713" i="3"/>
  <c r="AX713" i="3"/>
  <c r="AW310" i="3"/>
  <c r="AX310" i="3"/>
  <c r="AX806" i="3"/>
  <c r="AW806" i="3"/>
  <c r="AW176" i="3"/>
  <c r="AX176" i="3"/>
  <c r="AW655" i="3"/>
  <c r="AX655" i="3"/>
  <c r="AW340" i="3"/>
  <c r="AX340" i="3"/>
  <c r="AX668" i="3"/>
  <c r="AW668" i="3"/>
  <c r="AX520" i="3"/>
  <c r="AW520" i="3"/>
  <c r="AX871" i="3"/>
  <c r="AW871" i="3"/>
  <c r="AW129" i="3"/>
  <c r="AX129" i="3"/>
  <c r="AW897" i="3"/>
  <c r="AX897" i="3"/>
  <c r="AX109" i="3"/>
  <c r="AW109" i="3"/>
  <c r="AW469" i="3"/>
  <c r="AX469" i="3"/>
  <c r="AW541" i="3"/>
  <c r="AX541" i="3"/>
  <c r="AW267" i="3"/>
  <c r="AX267" i="3"/>
  <c r="AX622" i="3"/>
  <c r="AW622" i="3"/>
  <c r="AX323" i="3"/>
  <c r="AW323" i="3"/>
  <c r="AW816" i="3"/>
  <c r="AX816" i="3"/>
  <c r="AX159" i="3"/>
  <c r="AW159" i="3"/>
  <c r="AW844" i="3"/>
  <c r="AX844" i="3"/>
  <c r="AX58" i="3"/>
  <c r="AW58" i="3"/>
  <c r="AX626" i="3"/>
  <c r="AW626" i="3"/>
  <c r="AW101" i="3"/>
  <c r="AX101" i="3"/>
  <c r="AW317" i="3"/>
  <c r="AX317" i="3"/>
  <c r="AW702" i="3"/>
  <c r="AX702" i="3"/>
  <c r="AX640" i="3"/>
  <c r="AW640" i="3"/>
  <c r="AW136" i="3"/>
  <c r="AX136" i="3"/>
  <c r="AW56" i="3"/>
  <c r="AX56" i="3"/>
  <c r="AX727" i="3"/>
  <c r="AW727" i="3"/>
  <c r="AW790" i="3"/>
  <c r="AX790" i="3"/>
  <c r="AW672" i="3"/>
  <c r="AX672" i="3"/>
  <c r="AW25" i="3"/>
  <c r="AX25" i="3"/>
  <c r="AX102" i="3"/>
  <c r="AW102" i="3"/>
  <c r="AX682" i="3"/>
  <c r="AW682" i="3"/>
  <c r="AX377" i="3"/>
  <c r="AW377" i="3"/>
  <c r="AX523" i="3"/>
  <c r="AW523" i="3"/>
  <c r="AW27" i="3"/>
  <c r="AX27" i="3"/>
  <c r="AX389" i="3"/>
  <c r="AW389" i="3"/>
  <c r="AX437" i="3"/>
  <c r="AW437" i="3"/>
  <c r="AW208" i="3"/>
  <c r="AX208" i="3"/>
  <c r="AX760" i="3"/>
  <c r="AW760" i="3"/>
  <c r="AW803" i="3"/>
  <c r="AX803" i="3"/>
  <c r="AX614" i="3"/>
  <c r="AW614" i="3"/>
  <c r="AX483" i="3"/>
  <c r="AW483" i="3"/>
  <c r="AX294" i="3"/>
  <c r="AW294" i="3"/>
  <c r="AX584" i="3"/>
  <c r="AW584" i="3"/>
  <c r="AX427" i="3"/>
  <c r="AW427" i="3"/>
  <c r="AX487" i="3"/>
  <c r="AW487" i="3"/>
  <c r="AX543" i="3"/>
  <c r="AW543" i="3"/>
  <c r="AW69" i="3"/>
  <c r="AX69" i="3"/>
  <c r="AX894" i="3"/>
  <c r="AW894" i="3"/>
  <c r="AX37" i="3"/>
  <c r="AW37" i="3"/>
  <c r="AW436" i="3"/>
  <c r="AX436" i="3"/>
  <c r="AX592" i="3"/>
  <c r="AW592" i="3"/>
  <c r="AX346" i="3"/>
  <c r="AW346" i="3"/>
  <c r="AW800" i="3"/>
  <c r="AX800" i="3"/>
  <c r="AX843" i="3"/>
  <c r="AW843" i="3"/>
  <c r="AW335" i="3"/>
  <c r="AX335" i="3"/>
  <c r="AW734" i="3"/>
  <c r="AX734" i="3"/>
  <c r="AW858" i="3"/>
  <c r="AX858" i="3"/>
  <c r="AX415" i="3"/>
  <c r="AW415" i="3"/>
  <c r="AW268" i="3"/>
  <c r="AX268" i="3"/>
  <c r="AX572" i="3"/>
  <c r="AW572" i="3"/>
  <c r="AX199" i="3"/>
  <c r="AW199" i="3"/>
  <c r="AW488" i="3"/>
  <c r="AX488" i="3"/>
  <c r="AX49" i="3"/>
  <c r="AW49" i="3"/>
  <c r="AX457" i="3"/>
  <c r="AW457" i="3"/>
  <c r="AX600" i="3"/>
  <c r="AW600" i="3"/>
  <c r="AX174" i="3"/>
  <c r="AW174" i="3"/>
  <c r="AW297" i="3"/>
  <c r="AX297" i="3"/>
  <c r="AW850" i="3"/>
  <c r="AX850" i="3"/>
  <c r="AW630" i="3"/>
  <c r="AX630" i="3"/>
  <c r="AW324" i="3"/>
  <c r="AX324" i="3"/>
  <c r="AW853" i="3"/>
  <c r="AX853" i="3"/>
  <c r="AX280" i="3"/>
  <c r="AW280" i="3"/>
  <c r="AW188" i="3"/>
  <c r="AX188" i="3"/>
  <c r="AX833" i="3"/>
  <c r="AW833" i="3"/>
  <c r="AX225" i="3"/>
  <c r="AW225" i="3"/>
  <c r="AX396" i="3"/>
  <c r="AW396" i="3"/>
  <c r="AW196" i="3"/>
  <c r="AX196" i="3"/>
  <c r="AX164" i="3"/>
  <c r="AW164" i="3"/>
  <c r="AX115" i="3"/>
  <c r="AW115" i="3"/>
  <c r="AX429" i="3"/>
  <c r="AW429" i="3"/>
  <c r="AX220" i="3"/>
  <c r="AW220" i="3"/>
  <c r="AW110" i="3"/>
  <c r="AX110" i="3"/>
  <c r="AW661" i="3"/>
  <c r="AX661" i="3"/>
  <c r="AW807" i="3"/>
  <c r="AX807" i="3"/>
  <c r="AX370" i="3"/>
  <c r="AW370" i="3"/>
  <c r="AX152" i="3"/>
  <c r="AW152" i="3"/>
  <c r="AX194" i="3"/>
  <c r="AW194" i="3"/>
  <c r="AX536" i="3"/>
  <c r="AW536" i="3"/>
  <c r="AW507" i="3"/>
  <c r="AX507" i="3"/>
  <c r="AW254" i="3"/>
  <c r="AX254" i="3"/>
  <c r="AX204" i="3"/>
  <c r="AW204" i="3"/>
  <c r="AX91" i="3"/>
  <c r="AW91" i="3"/>
  <c r="AW249" i="3"/>
  <c r="AX249" i="3"/>
  <c r="AW283" i="3"/>
  <c r="AX283" i="3"/>
  <c r="AX79" i="3"/>
  <c r="AW79" i="3"/>
  <c r="AX569" i="3"/>
  <c r="AW569" i="3"/>
  <c r="AX395" i="3"/>
  <c r="AW395" i="3"/>
  <c r="AW715" i="3"/>
  <c r="AX715" i="3"/>
  <c r="AX311" i="3"/>
  <c r="AW311" i="3"/>
  <c r="AX60" i="3"/>
  <c r="AW60" i="3"/>
  <c r="AX286" i="3"/>
  <c r="AW286" i="3"/>
  <c r="AX400" i="3"/>
  <c r="AW400" i="3"/>
  <c r="AW862" i="3"/>
  <c r="AX862" i="3"/>
  <c r="AW90" i="3"/>
  <c r="AX90" i="3"/>
  <c r="AX531" i="3"/>
  <c r="AW531" i="3"/>
  <c r="AX349" i="3"/>
  <c r="AW349" i="3"/>
  <c r="AX651" i="3"/>
  <c r="AW651" i="3"/>
  <c r="AX43" i="3"/>
  <c r="AW43" i="3"/>
  <c r="AW686" i="3"/>
  <c r="AX686" i="3"/>
  <c r="AX163" i="3"/>
  <c r="AW163" i="3"/>
  <c r="AD468" i="3"/>
  <c r="AB468" i="3"/>
  <c r="AV468" i="3"/>
  <c r="AX468" i="3" s="1"/>
  <c r="AX252" i="3"/>
  <c r="AW252" i="3"/>
  <c r="AX779" i="3"/>
  <c r="AW779" i="3"/>
  <c r="AX305" i="3"/>
  <c r="AW305" i="3"/>
  <c r="AX89" i="3"/>
  <c r="AW89" i="3"/>
  <c r="AX375" i="3"/>
  <c r="AW375" i="3"/>
  <c r="AX289" i="3"/>
  <c r="AW289" i="3"/>
  <c r="AX411" i="3"/>
  <c r="AW411" i="3"/>
  <c r="AX206" i="3"/>
  <c r="AW206" i="3"/>
  <c r="AW181" i="3"/>
  <c r="AX181" i="3"/>
  <c r="AW882" i="3"/>
  <c r="AX882" i="3"/>
  <c r="AW821" i="3"/>
  <c r="AX821" i="3"/>
  <c r="AW402" i="3"/>
  <c r="AX402" i="3"/>
  <c r="AW694" i="3"/>
  <c r="AX694" i="3"/>
  <c r="AX216" i="3"/>
  <c r="AW216" i="3"/>
  <c r="AW341" i="3"/>
  <c r="AX341" i="3"/>
  <c r="AX786" i="3"/>
  <c r="AW786" i="3"/>
  <c r="AX834" i="3"/>
  <c r="AW834" i="3"/>
  <c r="AX881" i="3"/>
  <c r="AW881" i="3"/>
  <c r="AX813" i="3"/>
  <c r="AW813" i="3"/>
  <c r="AX842" i="3"/>
  <c r="AW842" i="3"/>
  <c r="AX475" i="3"/>
  <c r="AW475" i="3"/>
  <c r="AX754" i="3"/>
  <c r="AW754" i="3"/>
  <c r="AW315" i="3"/>
  <c r="AX315" i="3"/>
  <c r="AX849" i="3"/>
  <c r="AW849" i="3"/>
  <c r="AW893" i="3"/>
  <c r="AX893" i="3"/>
  <c r="AX877" i="3"/>
  <c r="AW877" i="3"/>
  <c r="AW277" i="3"/>
  <c r="AX277" i="3"/>
  <c r="AX333" i="3"/>
  <c r="AW333" i="3"/>
  <c r="AW518" i="3"/>
  <c r="AX518" i="3"/>
  <c r="AX552" i="3"/>
  <c r="AW552" i="3"/>
  <c r="AX431" i="3"/>
  <c r="AW431" i="3"/>
  <c r="AX434" i="3"/>
  <c r="AW434" i="3"/>
  <c r="AX47" i="3"/>
  <c r="AW47" i="3"/>
  <c r="AX124" i="3"/>
  <c r="AW124" i="3"/>
  <c r="AX165" i="3"/>
  <c r="AW165" i="3"/>
  <c r="AX613" i="3"/>
  <c r="AW613" i="3"/>
  <c r="AW777" i="3"/>
  <c r="AX777" i="3"/>
  <c r="AW330" i="3"/>
  <c r="AX330" i="3"/>
  <c r="AX612" i="3"/>
  <c r="AW612" i="3"/>
  <c r="AW195" i="3"/>
  <c r="AX195" i="3"/>
  <c r="AW351" i="3"/>
  <c r="AX351" i="3"/>
  <c r="AX120" i="3"/>
  <c r="AW120" i="3"/>
  <c r="AX828" i="3"/>
  <c r="AW828" i="3"/>
  <c r="AW628" i="3"/>
  <c r="AX628" i="3"/>
  <c r="AX534" i="3"/>
  <c r="AW534" i="3"/>
  <c r="AX563" i="3"/>
  <c r="AW563" i="3"/>
  <c r="AX224" i="3"/>
  <c r="AW224" i="3"/>
  <c r="AX809" i="3"/>
  <c r="AW809" i="3"/>
  <c r="AX550" i="3"/>
  <c r="AW550" i="3"/>
  <c r="AX738" i="3"/>
  <c r="AW738" i="3"/>
  <c r="AW244" i="3"/>
  <c r="AX244" i="3"/>
  <c r="AX29" i="3"/>
  <c r="AW29" i="3"/>
  <c r="AX587" i="3"/>
  <c r="AW587" i="3"/>
  <c r="AW177" i="3"/>
  <c r="AX177" i="3"/>
  <c r="AX269" i="3"/>
  <c r="AW269" i="3"/>
  <c r="AX730" i="3"/>
  <c r="AW730" i="3"/>
  <c r="AX615" i="3"/>
  <c r="AW615" i="3"/>
  <c r="AX792" i="3"/>
  <c r="AW792" i="3"/>
  <c r="AW712" i="3"/>
  <c r="AX712" i="3"/>
  <c r="AW265" i="3"/>
  <c r="AX265" i="3"/>
  <c r="AW802" i="3"/>
  <c r="AX802" i="3"/>
  <c r="AX242" i="3"/>
  <c r="AW242" i="3"/>
  <c r="AX554" i="3"/>
  <c r="AW554" i="3"/>
  <c r="AX347" i="3"/>
  <c r="AW347" i="3"/>
  <c r="AX187" i="3"/>
  <c r="AW187" i="3"/>
  <c r="AX226" i="3"/>
  <c r="AW226" i="3"/>
  <c r="AW84" i="3"/>
  <c r="AX84" i="3"/>
  <c r="AX381" i="3"/>
  <c r="AW381" i="3"/>
  <c r="AW538" i="3"/>
  <c r="AX538" i="3"/>
  <c r="AX895" i="3"/>
  <c r="AW895" i="3"/>
  <c r="AW141" i="3"/>
  <c r="AX141" i="3"/>
  <c r="AX77" i="3"/>
  <c r="AW77" i="3"/>
  <c r="AX782" i="3"/>
  <c r="AW782" i="3"/>
  <c r="AW598" i="3"/>
  <c r="AX598" i="3"/>
  <c r="AW840" i="3"/>
  <c r="AX840" i="3"/>
  <c r="AX762" i="3"/>
  <c r="AW762" i="3"/>
  <c r="AW601" i="3"/>
  <c r="AX601" i="3"/>
  <c r="AX773" i="3"/>
  <c r="AW773" i="3"/>
  <c r="AX863" i="3"/>
  <c r="AW863" i="3"/>
  <c r="AX82" i="3"/>
  <c r="AW82" i="3"/>
  <c r="AX659" i="3"/>
  <c r="AW659" i="3"/>
  <c r="AW822" i="3"/>
  <c r="AX822" i="3"/>
  <c r="AW556" i="3"/>
  <c r="AX556" i="3"/>
  <c r="AX147" i="3"/>
  <c r="AW147" i="3"/>
  <c r="AX662" i="3"/>
  <c r="AW662" i="3"/>
  <c r="AX650" i="3"/>
  <c r="AW650" i="3"/>
  <c r="AW883" i="3"/>
  <c r="AX883" i="3"/>
  <c r="AX624" i="3"/>
  <c r="AW624" i="3"/>
  <c r="AX494" i="3"/>
  <c r="AW494" i="3"/>
  <c r="AW200" i="3"/>
  <c r="AX200" i="3"/>
  <c r="AX489" i="3"/>
  <c r="AW489" i="3"/>
  <c r="AW408" i="3"/>
  <c r="AX408" i="3"/>
  <c r="AX281" i="3"/>
  <c r="AW281" i="3"/>
  <c r="AW53" i="3"/>
  <c r="AX53" i="3"/>
  <c r="AW133" i="3"/>
  <c r="AX133" i="3"/>
  <c r="AX837" i="3"/>
  <c r="AW837" i="3"/>
  <c r="AX726" i="3"/>
  <c r="AW726" i="3"/>
  <c r="AX739" i="3"/>
  <c r="AW739" i="3"/>
  <c r="AX211" i="3"/>
  <c r="AW211" i="3"/>
  <c r="AW526" i="3"/>
  <c r="AX526" i="3"/>
  <c r="AX426" i="3"/>
  <c r="AW426" i="3"/>
  <c r="AW791" i="3"/>
  <c r="AX791" i="3"/>
  <c r="AX388" i="3"/>
  <c r="AW388" i="3"/>
  <c r="AX201" i="3"/>
  <c r="AW201" i="3"/>
  <c r="AX328" i="3"/>
  <c r="AW328" i="3"/>
  <c r="AX583" i="3"/>
  <c r="AW583" i="3"/>
  <c r="AX559" i="3"/>
  <c r="AW559" i="3"/>
  <c r="AX623" i="3"/>
  <c r="AW623" i="3"/>
  <c r="AW146" i="3"/>
  <c r="AX146" i="3"/>
  <c r="AX331" i="3"/>
  <c r="AW331" i="3"/>
  <c r="AW527" i="3"/>
  <c r="AX527" i="3"/>
  <c r="AX690" i="3"/>
  <c r="AW690" i="3"/>
  <c r="AW127" i="3"/>
  <c r="AX127" i="3"/>
  <c r="AW348" i="3"/>
  <c r="AX348" i="3"/>
  <c r="AW719" i="3"/>
  <c r="AX719" i="3"/>
  <c r="AW285" i="3"/>
  <c r="AX285" i="3"/>
  <c r="AX54" i="3"/>
  <c r="AW54" i="3"/>
  <c r="AX514" i="3"/>
  <c r="AW514" i="3"/>
  <c r="AX179" i="3"/>
  <c r="AW179" i="3"/>
  <c r="AX829" i="3"/>
  <c r="AW829" i="3"/>
  <c r="AW732" i="3"/>
  <c r="AX732" i="3"/>
  <c r="AX684" i="3"/>
  <c r="AW684" i="3"/>
  <c r="AW399" i="3"/>
  <c r="AX399" i="3"/>
  <c r="AW178" i="3"/>
  <c r="AX178" i="3"/>
  <c r="AW456" i="3"/>
  <c r="AX456" i="3"/>
  <c r="AX460" i="3"/>
  <c r="AW460" i="3"/>
  <c r="AX385" i="3"/>
  <c r="AW385" i="3"/>
  <c r="AW693" i="3"/>
  <c r="AX693" i="3"/>
  <c r="AX647" i="3"/>
  <c r="AW647" i="3"/>
  <c r="AX564" i="3"/>
  <c r="AW564" i="3"/>
  <c r="AX231" i="3"/>
  <c r="AW231" i="3"/>
  <c r="AX148" i="3"/>
  <c r="AW148" i="3"/>
  <c r="AW107" i="3"/>
  <c r="AX107" i="3"/>
  <c r="AW447" i="3"/>
  <c r="AX447" i="3"/>
  <c r="AX123" i="3"/>
  <c r="AW123" i="3"/>
  <c r="AW371" i="3"/>
  <c r="AX371" i="3"/>
  <c r="AW539" i="3"/>
  <c r="AX539" i="3"/>
  <c r="AX558" i="3"/>
  <c r="AW558" i="3"/>
  <c r="AW836" i="3"/>
  <c r="AX836" i="3"/>
  <c r="AX223" i="3"/>
  <c r="AW223" i="3"/>
  <c r="AX839" i="3"/>
  <c r="AW839" i="3"/>
  <c r="AW663" i="3"/>
  <c r="AX663" i="3"/>
  <c r="AX717" i="3"/>
  <c r="AW717" i="3"/>
  <c r="AX759" i="3"/>
  <c r="AW759" i="3"/>
  <c r="AW264" i="3"/>
  <c r="AX264" i="3"/>
  <c r="AX440" i="3"/>
  <c r="AW440" i="3"/>
  <c r="AX70" i="3"/>
  <c r="AW70" i="3"/>
  <c r="AX740" i="3"/>
  <c r="AW740" i="3"/>
  <c r="AW646" i="3"/>
  <c r="AX646" i="3"/>
  <c r="AW869" i="3"/>
  <c r="AX869" i="3"/>
  <c r="AW634" i="3"/>
  <c r="AX634" i="3"/>
  <c r="AW812" i="3"/>
  <c r="AX812" i="3"/>
  <c r="AW143" i="3"/>
  <c r="AX143" i="3"/>
  <c r="AX156" i="3"/>
  <c r="AW156" i="3"/>
  <c r="AX59" i="3"/>
  <c r="AW59" i="3"/>
  <c r="AX501" i="3"/>
  <c r="AW501" i="3"/>
  <c r="AX160" i="3"/>
  <c r="AW160" i="3"/>
  <c r="AX343" i="3"/>
  <c r="AW343" i="3"/>
  <c r="AX189" i="3"/>
  <c r="AW189" i="3"/>
  <c r="AX126" i="3"/>
  <c r="AW126" i="3"/>
  <c r="AW183" i="3"/>
  <c r="AX183" i="3"/>
  <c r="AX533" i="3"/>
  <c r="AW533" i="3"/>
  <c r="AW210" i="3"/>
  <c r="AX210" i="3"/>
  <c r="AX86" i="3"/>
  <c r="AW86" i="3"/>
  <c r="AW824" i="3"/>
  <c r="AX824" i="3"/>
  <c r="AX144" i="3"/>
  <c r="AW144" i="3"/>
  <c r="AW728" i="3"/>
  <c r="AX728" i="3"/>
  <c r="AX654" i="3"/>
  <c r="AW654" i="3"/>
  <c r="AX153" i="3"/>
  <c r="AW153" i="3"/>
  <c r="AW463" i="3"/>
  <c r="AX463" i="3"/>
  <c r="AX681" i="3"/>
  <c r="AW681" i="3"/>
  <c r="AX594" i="3"/>
  <c r="AW594" i="3"/>
  <c r="AX495" i="3"/>
  <c r="AW495" i="3"/>
  <c r="AX424" i="3"/>
  <c r="AW424" i="3"/>
  <c r="AW861" i="3"/>
  <c r="AX861" i="3"/>
  <c r="AW606" i="3"/>
  <c r="AX606" i="3"/>
  <c r="AX239" i="3"/>
  <c r="AW239" i="3"/>
  <c r="AX236" i="3"/>
  <c r="AW236" i="3"/>
  <c r="AW135" i="3"/>
  <c r="AX135" i="3"/>
  <c r="AX596" i="3"/>
  <c r="AW596" i="3"/>
  <c r="AW498" i="3"/>
  <c r="AX498" i="3"/>
  <c r="AX524" i="3"/>
  <c r="AW524" i="3"/>
  <c r="AX886" i="3"/>
  <c r="AW886" i="3"/>
  <c r="AX597" i="3"/>
  <c r="AW597" i="3"/>
  <c r="AW363" i="3"/>
  <c r="AX363" i="3"/>
  <c r="AX875" i="3"/>
  <c r="AW875" i="3"/>
  <c r="AW611" i="3"/>
  <c r="AX611" i="3"/>
  <c r="AX555" i="3"/>
  <c r="AW555" i="3"/>
  <c r="AX679" i="3"/>
  <c r="AW679" i="3"/>
  <c r="AX805" i="3"/>
  <c r="AW805" i="3"/>
  <c r="AW205" i="3"/>
  <c r="AX205" i="3"/>
  <c r="AX535" i="3"/>
  <c r="AW535" i="3"/>
  <c r="AX425" i="3"/>
  <c r="AW425" i="3"/>
  <c r="AX71" i="3"/>
  <c r="AW71" i="3"/>
  <c r="AX637" i="3"/>
  <c r="AW637" i="3"/>
  <c r="AX312" i="3"/>
  <c r="AW312" i="3"/>
  <c r="AW750" i="3"/>
  <c r="AX750" i="3"/>
  <c r="AW691" i="3"/>
  <c r="AX691" i="3"/>
  <c r="AW814" i="3"/>
  <c r="AX814" i="3"/>
  <c r="AW513" i="3"/>
  <c r="AX513" i="3"/>
  <c r="AW246" i="3"/>
  <c r="AX246" i="3"/>
  <c r="AX649" i="3"/>
  <c r="AW649" i="3"/>
  <c r="AX509" i="3"/>
  <c r="AW509" i="3"/>
  <c r="AW701" i="3"/>
  <c r="AX701" i="3"/>
  <c r="AX406" i="3"/>
  <c r="AW406" i="3"/>
  <c r="AX72" i="3"/>
  <c r="AW72" i="3"/>
  <c r="AX412" i="3"/>
  <c r="AW412" i="3"/>
  <c r="AW635" i="3"/>
  <c r="AX635" i="3"/>
  <c r="AW157" i="3"/>
  <c r="AX157" i="3"/>
  <c r="AW804" i="3"/>
  <c r="AX804" i="3"/>
  <c r="AW848" i="3"/>
  <c r="AX848" i="3"/>
  <c r="AX314" i="3"/>
  <c r="AW314" i="3"/>
  <c r="AX232" i="3"/>
  <c r="AW232" i="3"/>
  <c r="AW155" i="3"/>
  <c r="AX155" i="3"/>
  <c r="AX566" i="3"/>
  <c r="AW566" i="3"/>
  <c r="AX251" i="3"/>
  <c r="AW251" i="3"/>
  <c r="AB368" i="3"/>
  <c r="AD368" i="3"/>
  <c r="AV368" i="3"/>
  <c r="AX368" i="3" s="1"/>
  <c r="AW747" i="3"/>
  <c r="AX747" i="3"/>
  <c r="AX190" i="3"/>
  <c r="AW190" i="3"/>
  <c r="AX465" i="3"/>
  <c r="AW465" i="3"/>
  <c r="AW261" i="3"/>
  <c r="AX261" i="3"/>
  <c r="AX290" i="3"/>
  <c r="AW290" i="3"/>
  <c r="AX170" i="3"/>
  <c r="AW170" i="3"/>
  <c r="AW874" i="3"/>
  <c r="AX874" i="3"/>
  <c r="AX667" i="3"/>
  <c r="AW667" i="3"/>
  <c r="AX490" i="3"/>
  <c r="AW490" i="3"/>
  <c r="AW327" i="3"/>
  <c r="AX327" i="3"/>
  <c r="AW175" i="3"/>
  <c r="AX175" i="3"/>
  <c r="AX666" i="3"/>
  <c r="AW666" i="3"/>
  <c r="AX452" i="3"/>
  <c r="AW452" i="3"/>
  <c r="AX39" i="3"/>
  <c r="AW39" i="3"/>
  <c r="AW97" i="3"/>
  <c r="AX97" i="3"/>
  <c r="AX627" i="3"/>
  <c r="AW627" i="3"/>
  <c r="AX819" i="3"/>
  <c r="AW819" i="3"/>
  <c r="AX547" i="3"/>
  <c r="AW547" i="3"/>
  <c r="AX212" i="3"/>
  <c r="AW212" i="3"/>
  <c r="AX870" i="3"/>
  <c r="AW870" i="3"/>
  <c r="AW304" i="3"/>
  <c r="AX304" i="3"/>
  <c r="AX775" i="3"/>
  <c r="AW775" i="3"/>
  <c r="AX430" i="3"/>
  <c r="AW430" i="3"/>
  <c r="AX665" i="3"/>
  <c r="AW665" i="3"/>
  <c r="AX432" i="3"/>
  <c r="AW432" i="3"/>
  <c r="AX749" i="3"/>
  <c r="AW749" i="3"/>
  <c r="AW451" i="3"/>
  <c r="AX451" i="3"/>
  <c r="AX511" i="3"/>
  <c r="AW511" i="3"/>
  <c r="AX477" i="3"/>
  <c r="AW477" i="3"/>
  <c r="AW700" i="3"/>
  <c r="AX700" i="3"/>
  <c r="AW888" i="3"/>
  <c r="AX888" i="3"/>
  <c r="AW718" i="3"/>
  <c r="AX718" i="3"/>
  <c r="AW386" i="3"/>
  <c r="AX386" i="3"/>
  <c r="AX173" i="3"/>
  <c r="AW173" i="3"/>
  <c r="AX291" i="3"/>
  <c r="AW291" i="3"/>
  <c r="AW355" i="3"/>
  <c r="AX355" i="3"/>
  <c r="AW454" i="3"/>
  <c r="AX454" i="3"/>
  <c r="AX106" i="3"/>
  <c r="AW106" i="3"/>
  <c r="AW567" i="3"/>
  <c r="AX567" i="3"/>
  <c r="AX561" i="3"/>
  <c r="AW561" i="3"/>
  <c r="AW521" i="3"/>
  <c r="AX521" i="3"/>
  <c r="AX827" i="3"/>
  <c r="AW827" i="3"/>
  <c r="AX830" i="3"/>
  <c r="AW830" i="3"/>
  <c r="AW247" i="3"/>
  <c r="AX247" i="3"/>
  <c r="AX34" i="3"/>
  <c r="AW34" i="3"/>
  <c r="AX342" i="3"/>
  <c r="AW342" i="3"/>
  <c r="AX845" i="3"/>
  <c r="AW845" i="3"/>
  <c r="AX599" i="3"/>
  <c r="AW599" i="3"/>
  <c r="AW872" i="3"/>
  <c r="AX872" i="3"/>
  <c r="AW296" i="3"/>
  <c r="AX296" i="3"/>
  <c r="AX462" i="3"/>
  <c r="AW462" i="3"/>
  <c r="AW758" i="3"/>
  <c r="AX758" i="3"/>
  <c r="AX33" i="3"/>
  <c r="AW33" i="3"/>
  <c r="AW699" i="3"/>
  <c r="AX699" i="3"/>
  <c r="AW318" i="3"/>
  <c r="AX318" i="3"/>
  <c r="AX63" i="3"/>
  <c r="AW63" i="3"/>
  <c r="AW737" i="3"/>
  <c r="AX737" i="3"/>
  <c r="AX218" i="3"/>
  <c r="AW218" i="3"/>
  <c r="AW219" i="3"/>
  <c r="AX219" i="3"/>
  <c r="AX887" i="3"/>
  <c r="AW887" i="3"/>
  <c r="AW407" i="3"/>
  <c r="AX407" i="3"/>
  <c r="AX856" i="3"/>
  <c r="AW856" i="3"/>
  <c r="AW180" i="3"/>
  <c r="AX180" i="3"/>
  <c r="AX880" i="3"/>
  <c r="AW880" i="3"/>
  <c r="AX104" i="3"/>
  <c r="AW104" i="3"/>
  <c r="AW493" i="3"/>
  <c r="AX493" i="3"/>
  <c r="AX478" i="3"/>
  <c r="AW478" i="3"/>
  <c r="AX643" i="3"/>
  <c r="AW643" i="3"/>
  <c r="AX525" i="3"/>
  <c r="AW525" i="3"/>
  <c r="AX776" i="3"/>
  <c r="AW776" i="3"/>
  <c r="AW866" i="3"/>
  <c r="AX866" i="3"/>
  <c r="AW278" i="3"/>
  <c r="AX278" i="3"/>
  <c r="AW83" i="3"/>
  <c r="AX83" i="3"/>
  <c r="AX44" i="3"/>
  <c r="AW44" i="3"/>
  <c r="AW674" i="3"/>
  <c r="AX674" i="3"/>
  <c r="AW279" i="3"/>
  <c r="AX279" i="3"/>
  <c r="AX755" i="3"/>
  <c r="AW755" i="3"/>
  <c r="AB357" i="3"/>
  <c r="AV357" i="3"/>
  <c r="AX357" i="3" s="1"/>
  <c r="AD357" i="3"/>
  <c r="AX139" i="3"/>
  <c r="AW139" i="3"/>
  <c r="AX228" i="3"/>
  <c r="AW228" i="3"/>
  <c r="AX117" i="3"/>
  <c r="AW117" i="3"/>
  <c r="AX88" i="3"/>
  <c r="AW88" i="3"/>
  <c r="AW409" i="3"/>
  <c r="AX409" i="3"/>
  <c r="AW282" i="3"/>
  <c r="AX282" i="3"/>
  <c r="AW197" i="3"/>
  <c r="AX197" i="3"/>
  <c r="AX238" i="3"/>
  <c r="AW238" i="3"/>
  <c r="AX707" i="3"/>
  <c r="AW707" i="3"/>
  <c r="AW433" i="3"/>
  <c r="AX433" i="3"/>
  <c r="AX510" i="3"/>
  <c r="AW510" i="3"/>
  <c r="AX230" i="3"/>
  <c r="AW230" i="3"/>
  <c r="AW354" i="3"/>
  <c r="AX354" i="3"/>
  <c r="AW753" i="3"/>
  <c r="AX753" i="3"/>
  <c r="AX112" i="3"/>
  <c r="AW112" i="3"/>
  <c r="AW671" i="3"/>
  <c r="AX671" i="3"/>
  <c r="AX134" i="3"/>
  <c r="AW134" i="3"/>
  <c r="AW118" i="3"/>
  <c r="AX118" i="3"/>
  <c r="AW169" i="3"/>
  <c r="AX169" i="3"/>
  <c r="AW774" i="3"/>
  <c r="AX774" i="3"/>
  <c r="AX823" i="3"/>
  <c r="AW823" i="3"/>
  <c r="AX818" i="3"/>
  <c r="AW818" i="3"/>
  <c r="AW391" i="3"/>
  <c r="AX391" i="3"/>
  <c r="AX73" i="3"/>
  <c r="AW73" i="3"/>
  <c r="AX817" i="3"/>
  <c r="AW817" i="3"/>
  <c r="AW756" i="3"/>
  <c r="AX756" i="3"/>
  <c r="AX787" i="3"/>
  <c r="AW787" i="3"/>
  <c r="AX307" i="3"/>
  <c r="AW307" i="3"/>
  <c r="AW298" i="3"/>
  <c r="AX298" i="3"/>
  <c r="AD358" i="3"/>
  <c r="AV358" i="3"/>
  <c r="AX358" i="3" s="1"/>
  <c r="AB358" i="3"/>
  <c r="AW61" i="3"/>
  <c r="AX61" i="3"/>
  <c r="AX158" i="3"/>
  <c r="AW158" i="3"/>
  <c r="AW167" i="3"/>
  <c r="AX167" i="3"/>
  <c r="AX373" i="3"/>
  <c r="AW373" i="3"/>
  <c r="AD369" i="3"/>
  <c r="AV369" i="3"/>
  <c r="AX369" i="3" s="1"/>
  <c r="AB369" i="3"/>
  <c r="AX793" i="3"/>
  <c r="AW793" i="3"/>
  <c r="AX736" i="3"/>
  <c r="AW736" i="3"/>
  <c r="AW198" i="3"/>
  <c r="AX198" i="3"/>
  <c r="AX645" i="3"/>
  <c r="AW645" i="3"/>
  <c r="AX675" i="3"/>
  <c r="AW675" i="3"/>
  <c r="AX605" i="3"/>
  <c r="AW605" i="3"/>
  <c r="AX714" i="3"/>
  <c r="AW714" i="3"/>
  <c r="AX656" i="3"/>
  <c r="AW656" i="3"/>
  <c r="AW336" i="3"/>
  <c r="AX336" i="3"/>
  <c r="AX474" i="3"/>
  <c r="AW474" i="3"/>
  <c r="AV557" i="3"/>
  <c r="AX557" i="3" s="1"/>
  <c r="AD557" i="3"/>
  <c r="AB557" i="3"/>
  <c r="AW492" i="3"/>
  <c r="AX492" i="3"/>
  <c r="AX631" i="3"/>
  <c r="AW631" i="3"/>
  <c r="AX551" i="3"/>
  <c r="AW551" i="3"/>
  <c r="AX263" i="3"/>
  <c r="AW263" i="3"/>
  <c r="AX721" i="3"/>
  <c r="AW721" i="3"/>
  <c r="AX549" i="3"/>
  <c r="AW549" i="3"/>
  <c r="AW138" i="3"/>
  <c r="AX138" i="3"/>
  <c r="AW642" i="3"/>
  <c r="AX642" i="3"/>
  <c r="AX618" i="3"/>
  <c r="AW618" i="3"/>
  <c r="AW22" i="3"/>
  <c r="AX22" i="3"/>
  <c r="AX639" i="3"/>
  <c r="AW639" i="3"/>
  <c r="AX422" i="3"/>
  <c r="AW422" i="3"/>
  <c r="AW96" i="3"/>
  <c r="AX96" i="3"/>
  <c r="AX21" i="3"/>
  <c r="AW21" i="3"/>
  <c r="AX589" i="3"/>
  <c r="AW589" i="3"/>
  <c r="AW271" i="3"/>
  <c r="AX271" i="3"/>
  <c r="AX215" i="3"/>
  <c r="AW215" i="3"/>
  <c r="AW150" i="3"/>
  <c r="AX150" i="3"/>
  <c r="AX502" i="3"/>
  <c r="AW502" i="3"/>
  <c r="AX64" i="3"/>
  <c r="AW64" i="3"/>
  <c r="AX711" i="3"/>
  <c r="AW711" i="3"/>
  <c r="AB393" i="3"/>
  <c r="AV393" i="3"/>
  <c r="AX393" i="3" s="1"/>
  <c r="AD393" i="3"/>
  <c r="AX417" i="3"/>
  <c r="AW417" i="3"/>
  <c r="AX365" i="3"/>
  <c r="AW365" i="3"/>
  <c r="AW299" i="3"/>
  <c r="AX299" i="3"/>
  <c r="AX780" i="3"/>
  <c r="AW780" i="3"/>
  <c r="AW253" i="3"/>
  <c r="AX253" i="3"/>
  <c r="AX529" i="3"/>
  <c r="AW529" i="3"/>
  <c r="AX383" i="3"/>
  <c r="AW383" i="3"/>
  <c r="AX203" i="3"/>
  <c r="AW203" i="3"/>
  <c r="AX245" i="3"/>
  <c r="AW245" i="3"/>
  <c r="AX731" i="3"/>
  <c r="AW731" i="3"/>
  <c r="AD560" i="3"/>
  <c r="AV560" i="3"/>
  <c r="AX560" i="3" s="1"/>
  <c r="AB560" i="3"/>
  <c r="AW332" i="3"/>
  <c r="AX332" i="3"/>
  <c r="AW515" i="3"/>
  <c r="AX515" i="3"/>
  <c r="AW504" i="3"/>
  <c r="AX504" i="3"/>
  <c r="AX590" i="3"/>
  <c r="AW590" i="3"/>
  <c r="AW472" i="3"/>
  <c r="AX472" i="3"/>
  <c r="AX610" i="3"/>
  <c r="AW610" i="3"/>
  <c r="AX46" i="3"/>
  <c r="AW46" i="3"/>
  <c r="AW321" i="3"/>
  <c r="AX321" i="3"/>
  <c r="AX45" i="3"/>
  <c r="AW45" i="3"/>
  <c r="O874" i="2"/>
  <c r="O891" i="2"/>
  <c r="O958" i="2"/>
  <c r="O817" i="2"/>
  <c r="O882" i="2"/>
  <c r="O1012" i="2"/>
  <c r="O981" i="2"/>
  <c r="O1052" i="2"/>
  <c r="O985" i="2"/>
  <c r="O859" i="2"/>
  <c r="O967" i="2"/>
  <c r="O905" i="2"/>
  <c r="O805" i="2"/>
  <c r="O1053" i="2"/>
  <c r="O838" i="2"/>
  <c r="O1043" i="2"/>
  <c r="O789" i="2"/>
  <c r="O1056" i="2"/>
  <c r="O829" i="2"/>
  <c r="O819" i="2"/>
  <c r="C15" i="2"/>
  <c r="O809" i="2"/>
  <c r="O952" i="2"/>
  <c r="O921" i="2"/>
  <c r="O946" i="2"/>
  <c r="O1041" i="2"/>
  <c r="O973" i="2"/>
  <c r="O987" i="2"/>
  <c r="O1061" i="2"/>
  <c r="O925" i="2"/>
  <c r="O797" i="2"/>
  <c r="O915" i="2"/>
  <c r="O984" i="2"/>
  <c r="O864" i="2"/>
  <c r="O1046" i="2"/>
  <c r="O966" i="2"/>
  <c r="O855" i="2"/>
  <c r="O1017" i="2"/>
  <c r="O907" i="2"/>
  <c r="O953" i="2"/>
  <c r="O927" i="2"/>
  <c r="O1034" i="2"/>
  <c r="O803" i="2"/>
  <c r="O780" i="2"/>
  <c r="O1042" i="2"/>
  <c r="O998" i="2"/>
  <c r="O979" i="2"/>
  <c r="O959" i="2"/>
  <c r="O974" i="2"/>
  <c r="O931" i="2"/>
  <c r="O947" i="2"/>
  <c r="O861" i="2"/>
  <c r="O923" i="2"/>
  <c r="O783" i="2"/>
  <c r="O951" i="2"/>
  <c r="O982" i="2"/>
  <c r="O955" i="2"/>
  <c r="O1063" i="2"/>
  <c r="O827" i="2"/>
  <c r="O1022" i="2"/>
  <c r="O1010" i="2"/>
  <c r="O1019" i="2"/>
  <c r="O1013" i="2"/>
  <c r="O1025" i="2"/>
  <c r="O1002" i="2"/>
  <c r="O836" i="2"/>
  <c r="O895" i="2"/>
  <c r="O1000" i="2"/>
  <c r="O993" i="2"/>
  <c r="O1001" i="2"/>
  <c r="O989" i="2"/>
  <c r="O1015" i="2"/>
  <c r="O1030" i="2"/>
  <c r="O899" i="2"/>
  <c r="O992" i="2"/>
  <c r="O1009" i="2"/>
  <c r="O948" i="2"/>
  <c r="O813" i="2"/>
  <c r="O986" i="2"/>
  <c r="O1004" i="2"/>
  <c r="O1008" i="2"/>
  <c r="O821" i="2"/>
  <c r="O1005" i="2"/>
  <c r="O863" i="2"/>
  <c r="O888" i="2"/>
  <c r="O886" i="2"/>
  <c r="O909" i="2"/>
  <c r="O1050" i="2"/>
  <c r="O1036" i="2"/>
  <c r="O963" i="2"/>
  <c r="O866" i="2"/>
  <c r="O849" i="2"/>
  <c r="O1048" i="2"/>
  <c r="O1029" i="2"/>
  <c r="O941" i="2"/>
  <c r="O988" i="2"/>
  <c r="O975" i="2"/>
  <c r="O901" i="2"/>
  <c r="O847" i="2"/>
  <c r="O791" i="2"/>
  <c r="O857" i="2"/>
  <c r="O976" i="2"/>
  <c r="O1059" i="2"/>
  <c r="O997" i="2"/>
  <c r="O1021" i="2"/>
  <c r="O799" i="2"/>
  <c r="O913" i="2"/>
  <c r="O957" i="2"/>
  <c r="O919" i="2"/>
  <c r="O1040" i="2"/>
  <c r="O949" i="2"/>
  <c r="O1044" i="2"/>
  <c r="O842" i="2"/>
  <c r="O1038" i="2"/>
  <c r="O1026" i="2"/>
  <c r="O911" i="2"/>
  <c r="O964" i="2"/>
  <c r="O795" i="2"/>
  <c r="O840" i="2"/>
  <c r="O1062" i="2"/>
  <c r="O872" i="2"/>
  <c r="O1028" i="2"/>
  <c r="O945" i="2"/>
  <c r="O970" i="2"/>
  <c r="O996" i="2"/>
  <c r="O991" i="2"/>
  <c r="O965" i="2"/>
  <c r="O994" i="2"/>
  <c r="O1003" i="2"/>
  <c r="O787" i="2"/>
  <c r="O870" i="2"/>
  <c r="O999" i="2"/>
  <c r="O811" i="2"/>
  <c r="O950" i="2"/>
  <c r="O815" i="2"/>
  <c r="O990" i="2"/>
  <c r="O983" i="2"/>
  <c r="O781" i="2"/>
  <c r="O1027" i="2"/>
  <c r="O853" i="2"/>
  <c r="O972" i="2"/>
  <c r="O831" i="2"/>
  <c r="O868" i="2"/>
  <c r="O893" i="2"/>
  <c r="O1024" i="2"/>
  <c r="O917" i="2"/>
  <c r="O1020" i="2"/>
  <c r="O903" i="2"/>
  <c r="O834" i="2"/>
  <c r="O939" i="2"/>
  <c r="O962" i="2"/>
  <c r="O823" i="2"/>
  <c r="O778" i="2"/>
  <c r="O897" i="2"/>
  <c r="O1006" i="2"/>
  <c r="O929" i="2"/>
  <c r="O1031" i="2"/>
  <c r="O878" i="2"/>
  <c r="O944" i="2"/>
  <c r="O969" i="2"/>
  <c r="O978" i="2"/>
  <c r="O1032" i="2"/>
  <c r="O1033" i="2"/>
  <c r="O1055" i="2"/>
  <c r="O1007" i="2"/>
  <c r="O995" i="2"/>
  <c r="O1014" i="2"/>
  <c r="O956" i="2"/>
  <c r="O1023" i="2"/>
  <c r="O1016" i="2"/>
  <c r="O1037" i="2"/>
  <c r="O1057" i="2"/>
  <c r="O890" i="2"/>
  <c r="O1047" i="2"/>
  <c r="O1054" i="2"/>
  <c r="O785" i="2"/>
  <c r="O884" i="2"/>
  <c r="O880" i="2"/>
  <c r="O933" i="2"/>
  <c r="O960" i="2"/>
  <c r="O1049" i="2"/>
  <c r="O851" i="2"/>
  <c r="O846" i="2"/>
  <c r="O832" i="2"/>
  <c r="O793" i="2"/>
  <c r="O971" i="2"/>
  <c r="O825" i="2"/>
  <c r="O1051" i="2"/>
  <c r="O1011" i="2"/>
  <c r="O937" i="2"/>
  <c r="O807" i="2"/>
  <c r="O961" i="2"/>
  <c r="O943" i="2"/>
  <c r="O968" i="2"/>
  <c r="O1018" i="2"/>
  <c r="O980" i="2"/>
  <c r="O876" i="2"/>
  <c r="O954" i="2"/>
  <c r="O1045" i="2"/>
  <c r="O1039" i="2"/>
  <c r="O935" i="2"/>
  <c r="O1035" i="2"/>
  <c r="O844" i="2"/>
  <c r="O977" i="2"/>
  <c r="O1060" i="2"/>
  <c r="O801" i="2"/>
  <c r="C16" i="2"/>
  <c r="D18" i="2" s="1"/>
  <c r="I372" i="2"/>
  <c r="AC372" i="2"/>
  <c r="AF372" i="2"/>
  <c r="AF679" i="2"/>
  <c r="AC679" i="2"/>
  <c r="I679" i="2"/>
  <c r="I153" i="2"/>
  <c r="AC153" i="2"/>
  <c r="AF153" i="2"/>
  <c r="AF830" i="2"/>
  <c r="K830" i="2"/>
  <c r="AC830" i="2"/>
  <c r="I796" i="2"/>
  <c r="AF796" i="2"/>
  <c r="AC796" i="2"/>
  <c r="AF569" i="2"/>
  <c r="AC569" i="2"/>
  <c r="I569" i="2"/>
  <c r="AC733" i="2"/>
  <c r="AF733" i="2"/>
  <c r="I733" i="2"/>
  <c r="AF132" i="2"/>
  <c r="AC132" i="2"/>
  <c r="I132" i="2"/>
  <c r="AF779" i="2"/>
  <c r="AC779" i="2"/>
  <c r="I779" i="2"/>
  <c r="I719" i="2"/>
  <c r="AF719" i="2"/>
  <c r="AC719" i="2"/>
  <c r="AC667" i="2"/>
  <c r="AF667" i="2"/>
  <c r="I667" i="2"/>
  <c r="AF651" i="2"/>
  <c r="I651" i="2"/>
  <c r="AC651" i="2"/>
  <c r="AF149" i="2"/>
  <c r="I149" i="2"/>
  <c r="AC149" i="2"/>
  <c r="I447" i="2"/>
  <c r="AC447" i="2"/>
  <c r="AF447" i="2"/>
  <c r="AC133" i="2"/>
  <c r="AF133" i="2"/>
  <c r="I133" i="2"/>
  <c r="AF630" i="2"/>
  <c r="I630" i="2"/>
  <c r="AC630" i="2"/>
  <c r="I410" i="2"/>
  <c r="AC410" i="2"/>
  <c r="AF410" i="2"/>
  <c r="AF1003" i="2"/>
  <c r="AC1003" i="2"/>
  <c r="J1003" i="2"/>
  <c r="AC689" i="2"/>
  <c r="I689" i="2"/>
  <c r="AF689" i="2"/>
  <c r="AF804" i="2"/>
  <c r="I804" i="2"/>
  <c r="AC804" i="2"/>
  <c r="AF682" i="2"/>
  <c r="AC682" i="2"/>
  <c r="I682" i="2"/>
  <c r="I178" i="2"/>
  <c r="AF178" i="2"/>
  <c r="AC178" i="2"/>
  <c r="AC617" i="2"/>
  <c r="AF617" i="2"/>
  <c r="I617" i="2"/>
  <c r="AF701" i="2"/>
  <c r="I701" i="2"/>
  <c r="AC701" i="2"/>
  <c r="AC714" i="2"/>
  <c r="I714" i="2"/>
  <c r="AF714" i="2"/>
  <c r="AF391" i="2"/>
  <c r="AC391" i="2"/>
  <c r="I391" i="2"/>
  <c r="AF658" i="2"/>
  <c r="I658" i="2"/>
  <c r="AC658" i="2"/>
  <c r="I124" i="2"/>
  <c r="AC124" i="2"/>
  <c r="AF124" i="2"/>
  <c r="AF743" i="2"/>
  <c r="AC743" i="2"/>
  <c r="J743" i="2"/>
  <c r="AU1059" i="2"/>
  <c r="AT1059" i="2" s="1"/>
  <c r="AS1059" i="2" s="1"/>
  <c r="AR1059" i="2" s="1"/>
  <c r="AQ1059" i="2" s="1"/>
  <c r="AP1059" i="2" s="1"/>
  <c r="AO1059" i="2" s="1"/>
  <c r="AN1059" i="2" s="1"/>
  <c r="AM1059" i="2" s="1"/>
  <c r="AL1059" i="2" s="1"/>
  <c r="AU291" i="2"/>
  <c r="AU76" i="2"/>
  <c r="AU88" i="2"/>
  <c r="AU128" i="2"/>
  <c r="AU466" i="2"/>
  <c r="AU383" i="2"/>
  <c r="AU537" i="2"/>
  <c r="AU223" i="2"/>
  <c r="AU491" i="2"/>
  <c r="AU171" i="2"/>
  <c r="AU634" i="2"/>
  <c r="AU193" i="2"/>
  <c r="AT193" i="2" s="1"/>
  <c r="AS193" i="2" s="1"/>
  <c r="AR193" i="2" s="1"/>
  <c r="AQ193" i="2" s="1"/>
  <c r="AP193" i="2" s="1"/>
  <c r="AO193" i="2" s="1"/>
  <c r="AN193" i="2" s="1"/>
  <c r="AM193" i="2" s="1"/>
  <c r="AL193" i="2" s="1"/>
  <c r="AU201" i="2"/>
  <c r="AU971" i="2"/>
  <c r="AT971" i="2" s="1"/>
  <c r="AS971" i="2" s="1"/>
  <c r="AR971" i="2" s="1"/>
  <c r="AQ971" i="2" s="1"/>
  <c r="AP971" i="2" s="1"/>
  <c r="AO971" i="2" s="1"/>
  <c r="AN971" i="2" s="1"/>
  <c r="AM971" i="2" s="1"/>
  <c r="AL971" i="2" s="1"/>
  <c r="AU22" i="2"/>
  <c r="AT22" i="2" s="1"/>
  <c r="AS22" i="2" s="1"/>
  <c r="AR22" i="2" s="1"/>
  <c r="AQ22" i="2" s="1"/>
  <c r="AP22" i="2" s="1"/>
  <c r="AO22" i="2" s="1"/>
  <c r="AN22" i="2" s="1"/>
  <c r="AM22" i="2" s="1"/>
  <c r="AL22" i="2" s="1"/>
  <c r="AU824" i="2"/>
  <c r="AU303" i="2"/>
  <c r="AU1053" i="2"/>
  <c r="AT1053" i="2" s="1"/>
  <c r="AS1053" i="2" s="1"/>
  <c r="AR1053" i="2" s="1"/>
  <c r="AQ1053" i="2" s="1"/>
  <c r="AP1053" i="2" s="1"/>
  <c r="AO1053" i="2" s="1"/>
  <c r="AN1053" i="2" s="1"/>
  <c r="AM1053" i="2" s="1"/>
  <c r="AL1053" i="2" s="1"/>
  <c r="AU539" i="2"/>
  <c r="AU453" i="2"/>
  <c r="AT453" i="2" s="1"/>
  <c r="AS453" i="2" s="1"/>
  <c r="AR453" i="2" s="1"/>
  <c r="AQ453" i="2" s="1"/>
  <c r="AP453" i="2" s="1"/>
  <c r="AO453" i="2" s="1"/>
  <c r="AN453" i="2" s="1"/>
  <c r="AM453" i="2" s="1"/>
  <c r="AL453" i="2" s="1"/>
  <c r="AU853" i="2"/>
  <c r="AU195" i="2"/>
  <c r="AU1033" i="2"/>
  <c r="AT1033" i="2" s="1"/>
  <c r="AS1033" i="2" s="1"/>
  <c r="AR1033" i="2" s="1"/>
  <c r="AQ1033" i="2" s="1"/>
  <c r="AP1033" i="2" s="1"/>
  <c r="AO1033" i="2" s="1"/>
  <c r="AN1033" i="2" s="1"/>
  <c r="AM1033" i="2" s="1"/>
  <c r="AL1033" i="2" s="1"/>
  <c r="AU1034" i="2"/>
  <c r="AT1034" i="2" s="1"/>
  <c r="AS1034" i="2" s="1"/>
  <c r="AR1034" i="2" s="1"/>
  <c r="AQ1034" i="2" s="1"/>
  <c r="AP1034" i="2" s="1"/>
  <c r="AO1034" i="2" s="1"/>
  <c r="AN1034" i="2" s="1"/>
  <c r="AM1034" i="2" s="1"/>
  <c r="AL1034" i="2" s="1"/>
  <c r="AU499" i="2"/>
  <c r="AU1060" i="2"/>
  <c r="AU855" i="2"/>
  <c r="AU927" i="2"/>
  <c r="AT927" i="2" s="1"/>
  <c r="AS927" i="2" s="1"/>
  <c r="AR927" i="2" s="1"/>
  <c r="AQ927" i="2" s="1"/>
  <c r="AP927" i="2" s="1"/>
  <c r="AO927" i="2" s="1"/>
  <c r="AN927" i="2" s="1"/>
  <c r="AM927" i="2" s="1"/>
  <c r="AL927" i="2" s="1"/>
  <c r="AU690" i="2"/>
  <c r="AU1002" i="2"/>
  <c r="AT1002" i="2" s="1"/>
  <c r="AS1002" i="2" s="1"/>
  <c r="AR1002" i="2" s="1"/>
  <c r="AQ1002" i="2" s="1"/>
  <c r="AP1002" i="2" s="1"/>
  <c r="AO1002" i="2" s="1"/>
  <c r="AN1002" i="2" s="1"/>
  <c r="AM1002" i="2" s="1"/>
  <c r="AL1002" i="2" s="1"/>
  <c r="AU353" i="2"/>
  <c r="AU92" i="2"/>
  <c r="AU84" i="2"/>
  <c r="AU479" i="2"/>
  <c r="AU301" i="2"/>
  <c r="AU646" i="2"/>
  <c r="AU191" i="2"/>
  <c r="AU150" i="2"/>
  <c r="AU345" i="2"/>
  <c r="AU335" i="2"/>
  <c r="AU310" i="2"/>
  <c r="AU679" i="2"/>
  <c r="AT679" i="2" s="1"/>
  <c r="AS679" i="2" s="1"/>
  <c r="AR679" i="2" s="1"/>
  <c r="AQ679" i="2" s="1"/>
  <c r="AP679" i="2" s="1"/>
  <c r="AO679" i="2" s="1"/>
  <c r="AN679" i="2" s="1"/>
  <c r="AM679" i="2" s="1"/>
  <c r="AL679" i="2" s="1"/>
  <c r="AU775" i="2"/>
  <c r="AU1017" i="2"/>
  <c r="AU203" i="2"/>
  <c r="AT203" i="2" s="1"/>
  <c r="AS203" i="2" s="1"/>
  <c r="AR203" i="2" s="1"/>
  <c r="AQ203" i="2" s="1"/>
  <c r="AP203" i="2" s="1"/>
  <c r="AO203" i="2" s="1"/>
  <c r="AN203" i="2" s="1"/>
  <c r="AM203" i="2" s="1"/>
  <c r="AL203" i="2" s="1"/>
  <c r="AU606" i="2"/>
  <c r="AU886" i="2"/>
  <c r="AU833" i="2"/>
  <c r="AT833" i="2" s="1"/>
  <c r="AS833" i="2" s="1"/>
  <c r="AR833" i="2" s="1"/>
  <c r="AQ833" i="2" s="1"/>
  <c r="AP833" i="2" s="1"/>
  <c r="AO833" i="2" s="1"/>
  <c r="AN833" i="2" s="1"/>
  <c r="AM833" i="2" s="1"/>
  <c r="AL833" i="2" s="1"/>
  <c r="AU483" i="2"/>
  <c r="AU173" i="2"/>
  <c r="AU505" i="2"/>
  <c r="AT505" i="2" s="1"/>
  <c r="AS505" i="2" s="1"/>
  <c r="AR505" i="2" s="1"/>
  <c r="AQ505" i="2" s="1"/>
  <c r="AP505" i="2" s="1"/>
  <c r="AO505" i="2" s="1"/>
  <c r="AN505" i="2" s="1"/>
  <c r="AM505" i="2" s="1"/>
  <c r="AL505" i="2" s="1"/>
  <c r="AU594" i="2"/>
  <c r="AU776" i="2"/>
  <c r="AT776" i="2" s="1"/>
  <c r="AS776" i="2" s="1"/>
  <c r="AR776" i="2" s="1"/>
  <c r="AQ776" i="2" s="1"/>
  <c r="AP776" i="2" s="1"/>
  <c r="AO776" i="2" s="1"/>
  <c r="AN776" i="2" s="1"/>
  <c r="AM776" i="2" s="1"/>
  <c r="AL776" i="2" s="1"/>
  <c r="AU678" i="2"/>
  <c r="AU318" i="2"/>
  <c r="AU267" i="2"/>
  <c r="AU596" i="2"/>
  <c r="AU600" i="2"/>
  <c r="AT600" i="2" s="1"/>
  <c r="AS600" i="2" s="1"/>
  <c r="AR600" i="2" s="1"/>
  <c r="AQ600" i="2" s="1"/>
  <c r="AP600" i="2" s="1"/>
  <c r="AO600" i="2" s="1"/>
  <c r="AN600" i="2" s="1"/>
  <c r="AM600" i="2" s="1"/>
  <c r="AL600" i="2" s="1"/>
  <c r="AU888" i="2"/>
  <c r="AT888" i="2" s="1"/>
  <c r="AS888" i="2" s="1"/>
  <c r="AR888" i="2" s="1"/>
  <c r="AQ888" i="2" s="1"/>
  <c r="AP888" i="2" s="1"/>
  <c r="AO888" i="2" s="1"/>
  <c r="AN888" i="2" s="1"/>
  <c r="AM888" i="2" s="1"/>
  <c r="AL888" i="2" s="1"/>
  <c r="AU782" i="2"/>
  <c r="AU955" i="2"/>
  <c r="AU838" i="2"/>
  <c r="AT838" i="2" s="1"/>
  <c r="AS838" i="2" s="1"/>
  <c r="AR838" i="2" s="1"/>
  <c r="AQ838" i="2" s="1"/>
  <c r="AP838" i="2" s="1"/>
  <c r="AO838" i="2" s="1"/>
  <c r="AN838" i="2" s="1"/>
  <c r="AM838" i="2" s="1"/>
  <c r="AL838" i="2" s="1"/>
  <c r="AU73" i="2"/>
  <c r="AU503" i="2"/>
  <c r="AU870" i="2"/>
  <c r="AU574" i="2"/>
  <c r="AU747" i="2"/>
  <c r="AU841" i="2"/>
  <c r="AU211" i="2"/>
  <c r="AT211" i="2" s="1"/>
  <c r="AS211" i="2" s="1"/>
  <c r="AR211" i="2" s="1"/>
  <c r="AQ211" i="2" s="1"/>
  <c r="AP211" i="2" s="1"/>
  <c r="AO211" i="2" s="1"/>
  <c r="AN211" i="2" s="1"/>
  <c r="AM211" i="2" s="1"/>
  <c r="AL211" i="2" s="1"/>
  <c r="AU622" i="2"/>
  <c r="AU393" i="2"/>
  <c r="AT393" i="2" s="1"/>
  <c r="AS393" i="2" s="1"/>
  <c r="AR393" i="2" s="1"/>
  <c r="AQ393" i="2" s="1"/>
  <c r="AP393" i="2" s="1"/>
  <c r="AO393" i="2" s="1"/>
  <c r="AN393" i="2" s="1"/>
  <c r="AM393" i="2" s="1"/>
  <c r="AL393" i="2" s="1"/>
  <c r="AU818" i="2"/>
  <c r="AU918" i="2"/>
  <c r="AT918" i="2" s="1"/>
  <c r="AS918" i="2" s="1"/>
  <c r="AR918" i="2" s="1"/>
  <c r="AQ918" i="2" s="1"/>
  <c r="AP918" i="2" s="1"/>
  <c r="AO918" i="2" s="1"/>
  <c r="AN918" i="2" s="1"/>
  <c r="AM918" i="2" s="1"/>
  <c r="AL918" i="2" s="1"/>
  <c r="AU746" i="2"/>
  <c r="AT746" i="2" s="1"/>
  <c r="AS746" i="2" s="1"/>
  <c r="AR746" i="2" s="1"/>
  <c r="AQ746" i="2" s="1"/>
  <c r="AP746" i="2" s="1"/>
  <c r="AO746" i="2" s="1"/>
  <c r="AN746" i="2" s="1"/>
  <c r="AM746" i="2" s="1"/>
  <c r="AL746" i="2" s="1"/>
  <c r="AU459" i="2"/>
  <c r="AU576" i="2"/>
  <c r="AU768" i="2"/>
  <c r="AU917" i="2"/>
  <c r="AU470" i="2"/>
  <c r="AT470" i="2" s="1"/>
  <c r="AS470" i="2" s="1"/>
  <c r="AR470" i="2" s="1"/>
  <c r="AQ470" i="2" s="1"/>
  <c r="AP470" i="2" s="1"/>
  <c r="AO470" i="2" s="1"/>
  <c r="AN470" i="2" s="1"/>
  <c r="AM470" i="2" s="1"/>
  <c r="AL470" i="2" s="1"/>
  <c r="AU507" i="2"/>
  <c r="AT507" i="2" s="1"/>
  <c r="AS507" i="2" s="1"/>
  <c r="AR507" i="2" s="1"/>
  <c r="AQ507" i="2" s="1"/>
  <c r="AP507" i="2" s="1"/>
  <c r="AO507" i="2" s="1"/>
  <c r="AN507" i="2" s="1"/>
  <c r="AM507" i="2" s="1"/>
  <c r="AL507" i="2" s="1"/>
  <c r="AU813" i="2"/>
  <c r="AT813" i="2" s="1"/>
  <c r="AS813" i="2" s="1"/>
  <c r="AR813" i="2" s="1"/>
  <c r="AQ813" i="2" s="1"/>
  <c r="AP813" i="2" s="1"/>
  <c r="AO813" i="2" s="1"/>
  <c r="AN813" i="2" s="1"/>
  <c r="AM813" i="2" s="1"/>
  <c r="AL813" i="2" s="1"/>
  <c r="AU706" i="2"/>
  <c r="AU51" i="2"/>
  <c r="AU477" i="2"/>
  <c r="AU698" i="2"/>
  <c r="AU613" i="2"/>
  <c r="AU1037" i="2"/>
  <c r="AT1037" i="2" s="1"/>
  <c r="AS1037" i="2" s="1"/>
  <c r="AR1037" i="2" s="1"/>
  <c r="AQ1037" i="2" s="1"/>
  <c r="AP1037" i="2" s="1"/>
  <c r="AO1037" i="2" s="1"/>
  <c r="AN1037" i="2" s="1"/>
  <c r="AM1037" i="2" s="1"/>
  <c r="AL1037" i="2" s="1"/>
  <c r="AU412" i="2"/>
  <c r="AU848" i="2"/>
  <c r="AT848" i="2" s="1"/>
  <c r="AS848" i="2" s="1"/>
  <c r="AR848" i="2" s="1"/>
  <c r="AQ848" i="2" s="1"/>
  <c r="AP848" i="2" s="1"/>
  <c r="AO848" i="2" s="1"/>
  <c r="AN848" i="2" s="1"/>
  <c r="AM848" i="2" s="1"/>
  <c r="AL848" i="2" s="1"/>
  <c r="AU337" i="2"/>
  <c r="AU343" i="2"/>
  <c r="AU493" i="2"/>
  <c r="AU796" i="2"/>
  <c r="AU515" i="2"/>
  <c r="AU779" i="2"/>
  <c r="AT779" i="2" s="1"/>
  <c r="AS779" i="2" s="1"/>
  <c r="AR779" i="2" s="1"/>
  <c r="AQ779" i="2" s="1"/>
  <c r="AP779" i="2" s="1"/>
  <c r="AO779" i="2" s="1"/>
  <c r="AN779" i="2" s="1"/>
  <c r="AM779" i="2" s="1"/>
  <c r="AL779" i="2" s="1"/>
  <c r="AU501" i="2"/>
  <c r="AU387" i="2"/>
  <c r="AU879" i="2"/>
  <c r="AU827" i="2"/>
  <c r="AU1031" i="2"/>
  <c r="AU1056" i="2"/>
  <c r="AU876" i="2"/>
  <c r="AU724" i="2"/>
  <c r="AU528" i="2"/>
  <c r="AU809" i="2"/>
  <c r="AU921" i="2"/>
  <c r="AU702" i="2"/>
  <c r="AU780" i="2"/>
  <c r="AU755" i="2"/>
  <c r="AT755" i="2" s="1"/>
  <c r="AS755" i="2" s="1"/>
  <c r="AR755" i="2" s="1"/>
  <c r="AQ755" i="2" s="1"/>
  <c r="AP755" i="2" s="1"/>
  <c r="AO755" i="2" s="1"/>
  <c r="AN755" i="2" s="1"/>
  <c r="AM755" i="2" s="1"/>
  <c r="AL755" i="2" s="1"/>
  <c r="AU308" i="2"/>
  <c r="AT308" i="2" s="1"/>
  <c r="AS308" i="2" s="1"/>
  <c r="AR308" i="2" s="1"/>
  <c r="AQ308" i="2" s="1"/>
  <c r="AP308" i="2" s="1"/>
  <c r="AO308" i="2" s="1"/>
  <c r="AN308" i="2" s="1"/>
  <c r="AM308" i="2" s="1"/>
  <c r="AL308" i="2" s="1"/>
  <c r="AU712" i="2"/>
  <c r="AT712" i="2" s="1"/>
  <c r="AS712" i="2" s="1"/>
  <c r="AR712" i="2" s="1"/>
  <c r="AQ712" i="2" s="1"/>
  <c r="AP712" i="2" s="1"/>
  <c r="AO712" i="2" s="1"/>
  <c r="AN712" i="2" s="1"/>
  <c r="AM712" i="2" s="1"/>
  <c r="AL712" i="2" s="1"/>
  <c r="AU1026" i="2"/>
  <c r="AU791" i="2"/>
  <c r="AU464" i="2"/>
  <c r="AT464" i="2" s="1"/>
  <c r="AS464" i="2" s="1"/>
  <c r="AR464" i="2" s="1"/>
  <c r="AQ464" i="2" s="1"/>
  <c r="AP464" i="2" s="1"/>
  <c r="AO464" i="2" s="1"/>
  <c r="AN464" i="2" s="1"/>
  <c r="AM464" i="2" s="1"/>
  <c r="AL464" i="2" s="1"/>
  <c r="AU302" i="2"/>
  <c r="AU468" i="2"/>
  <c r="AU158" i="2"/>
  <c r="AT158" i="2" s="1"/>
  <c r="AS158" i="2" s="1"/>
  <c r="AR158" i="2" s="1"/>
  <c r="AQ158" i="2" s="1"/>
  <c r="AP158" i="2" s="1"/>
  <c r="AO158" i="2" s="1"/>
  <c r="AN158" i="2" s="1"/>
  <c r="AM158" i="2" s="1"/>
  <c r="AL158" i="2" s="1"/>
  <c r="AU612" i="2"/>
  <c r="AT612" i="2" s="1"/>
  <c r="AS612" i="2" s="1"/>
  <c r="AR612" i="2" s="1"/>
  <c r="AQ612" i="2" s="1"/>
  <c r="AP612" i="2" s="1"/>
  <c r="AO612" i="2" s="1"/>
  <c r="AN612" i="2" s="1"/>
  <c r="AM612" i="2" s="1"/>
  <c r="AL612" i="2" s="1"/>
  <c r="AU908" i="2"/>
  <c r="AU570" i="2"/>
  <c r="AU1000" i="2"/>
  <c r="AT1000" i="2" s="1"/>
  <c r="AS1000" i="2" s="1"/>
  <c r="AR1000" i="2" s="1"/>
  <c r="AQ1000" i="2" s="1"/>
  <c r="AP1000" i="2" s="1"/>
  <c r="AO1000" i="2" s="1"/>
  <c r="AN1000" i="2" s="1"/>
  <c r="AM1000" i="2" s="1"/>
  <c r="AL1000" i="2" s="1"/>
  <c r="AU1021" i="2"/>
  <c r="AT1021" i="2" s="1"/>
  <c r="AS1021" i="2" s="1"/>
  <c r="AR1021" i="2" s="1"/>
  <c r="AQ1021" i="2" s="1"/>
  <c r="AP1021" i="2" s="1"/>
  <c r="AO1021" i="2" s="1"/>
  <c r="AN1021" i="2" s="1"/>
  <c r="AM1021" i="2" s="1"/>
  <c r="AL1021" i="2" s="1"/>
  <c r="AU502" i="2"/>
  <c r="AU485" i="2"/>
  <c r="AT485" i="2" s="1"/>
  <c r="AS485" i="2" s="1"/>
  <c r="AR485" i="2" s="1"/>
  <c r="AQ485" i="2" s="1"/>
  <c r="AP485" i="2" s="1"/>
  <c r="AO485" i="2" s="1"/>
  <c r="AN485" i="2" s="1"/>
  <c r="AM485" i="2" s="1"/>
  <c r="AL485" i="2" s="1"/>
  <c r="AU684" i="2"/>
  <c r="AU857" i="2"/>
  <c r="AT857" i="2" s="1"/>
  <c r="AS857" i="2" s="1"/>
  <c r="AR857" i="2" s="1"/>
  <c r="AQ857" i="2" s="1"/>
  <c r="AP857" i="2" s="1"/>
  <c r="AO857" i="2" s="1"/>
  <c r="AN857" i="2" s="1"/>
  <c r="AM857" i="2" s="1"/>
  <c r="AL857" i="2" s="1"/>
  <c r="AU257" i="2"/>
  <c r="AU207" i="2"/>
  <c r="AU966" i="2"/>
  <c r="AT966" i="2" s="1"/>
  <c r="AS966" i="2" s="1"/>
  <c r="AR966" i="2" s="1"/>
  <c r="AQ966" i="2" s="1"/>
  <c r="AP966" i="2" s="1"/>
  <c r="AO966" i="2" s="1"/>
  <c r="AN966" i="2" s="1"/>
  <c r="AM966" i="2" s="1"/>
  <c r="AL966" i="2" s="1"/>
  <c r="AU1020" i="2"/>
  <c r="AU151" i="2"/>
  <c r="AU849" i="2"/>
  <c r="AU1054" i="2"/>
  <c r="AU217" i="2"/>
  <c r="AU1045" i="2"/>
  <c r="AT1045" i="2" s="1"/>
  <c r="AS1045" i="2" s="1"/>
  <c r="AR1045" i="2" s="1"/>
  <c r="AQ1045" i="2" s="1"/>
  <c r="AP1045" i="2" s="1"/>
  <c r="AO1045" i="2" s="1"/>
  <c r="AN1045" i="2" s="1"/>
  <c r="AM1045" i="2" s="1"/>
  <c r="AL1045" i="2" s="1"/>
  <c r="AU640" i="2"/>
  <c r="AU786" i="2"/>
  <c r="AU360" i="2"/>
  <c r="AU968" i="2"/>
  <c r="AU592" i="2"/>
  <c r="AT592" i="2" s="1"/>
  <c r="AS592" i="2" s="1"/>
  <c r="AR592" i="2" s="1"/>
  <c r="AQ592" i="2" s="1"/>
  <c r="AP592" i="2" s="1"/>
  <c r="AO592" i="2" s="1"/>
  <c r="AN592" i="2" s="1"/>
  <c r="AM592" i="2" s="1"/>
  <c r="AL592" i="2" s="1"/>
  <c r="AU322" i="2"/>
  <c r="AU770" i="2"/>
  <c r="AT770" i="2" s="1"/>
  <c r="AS770" i="2" s="1"/>
  <c r="AR770" i="2" s="1"/>
  <c r="AQ770" i="2" s="1"/>
  <c r="AP770" i="2" s="1"/>
  <c r="AO770" i="2" s="1"/>
  <c r="AN770" i="2" s="1"/>
  <c r="AM770" i="2" s="1"/>
  <c r="AL770" i="2" s="1"/>
  <c r="AU143" i="2"/>
  <c r="AU781" i="2"/>
  <c r="AT781" i="2" s="1"/>
  <c r="AS781" i="2" s="1"/>
  <c r="AR781" i="2" s="1"/>
  <c r="AQ781" i="2" s="1"/>
  <c r="AP781" i="2" s="1"/>
  <c r="AO781" i="2" s="1"/>
  <c r="AN781" i="2" s="1"/>
  <c r="AM781" i="2" s="1"/>
  <c r="AL781" i="2" s="1"/>
  <c r="AU765" i="2"/>
  <c r="AU963" i="2"/>
  <c r="AT963" i="2" s="1"/>
  <c r="AS963" i="2" s="1"/>
  <c r="AR963" i="2" s="1"/>
  <c r="AQ963" i="2" s="1"/>
  <c r="AP963" i="2" s="1"/>
  <c r="AO963" i="2" s="1"/>
  <c r="AN963" i="2" s="1"/>
  <c r="AM963" i="2" s="1"/>
  <c r="AL963" i="2" s="1"/>
  <c r="AU327" i="2"/>
  <c r="AU907" i="2"/>
  <c r="AU859" i="2"/>
  <c r="AU355" i="2"/>
  <c r="AU989" i="2"/>
  <c r="AU101" i="2"/>
  <c r="AU467" i="2"/>
  <c r="AU144" i="2"/>
  <c r="AU70" i="2"/>
  <c r="AU928" i="2"/>
  <c r="AU333" i="2"/>
  <c r="AU481" i="2"/>
  <c r="AU608" i="2"/>
  <c r="AU136" i="2"/>
  <c r="AU772" i="2"/>
  <c r="AU630" i="2"/>
  <c r="AT630" i="2" s="1"/>
  <c r="AS630" i="2" s="1"/>
  <c r="AR630" i="2" s="1"/>
  <c r="AQ630" i="2" s="1"/>
  <c r="AP630" i="2" s="1"/>
  <c r="AO630" i="2" s="1"/>
  <c r="AN630" i="2" s="1"/>
  <c r="AM630" i="2" s="1"/>
  <c r="AL630" i="2" s="1"/>
  <c r="AU27" i="2"/>
  <c r="AU787" i="2"/>
  <c r="AU159" i="2"/>
  <c r="AU129" i="2"/>
  <c r="AU730" i="2"/>
  <c r="AU162" i="2"/>
  <c r="AT162" i="2" s="1"/>
  <c r="AS162" i="2" s="1"/>
  <c r="AR162" i="2" s="1"/>
  <c r="AQ162" i="2" s="1"/>
  <c r="AP162" i="2" s="1"/>
  <c r="AO162" i="2" s="1"/>
  <c r="AN162" i="2" s="1"/>
  <c r="AM162" i="2" s="1"/>
  <c r="AL162" i="2" s="1"/>
  <c r="AU919" i="2"/>
  <c r="AT919" i="2" s="1"/>
  <c r="AS919" i="2" s="1"/>
  <c r="AR919" i="2" s="1"/>
  <c r="AQ919" i="2" s="1"/>
  <c r="AP919" i="2" s="1"/>
  <c r="AO919" i="2" s="1"/>
  <c r="AN919" i="2" s="1"/>
  <c r="AM919" i="2" s="1"/>
  <c r="AL919" i="2" s="1"/>
  <c r="AU183" i="2"/>
  <c r="AU391" i="2"/>
  <c r="AU1040" i="2"/>
  <c r="AU681" i="2"/>
  <c r="AU1009" i="2"/>
  <c r="AU856" i="2"/>
  <c r="AU513" i="2"/>
  <c r="AU1049" i="2"/>
  <c r="AU317" i="2"/>
  <c r="AT317" i="2" s="1"/>
  <c r="AS317" i="2" s="1"/>
  <c r="AR317" i="2" s="1"/>
  <c r="AQ317" i="2" s="1"/>
  <c r="AP317" i="2" s="1"/>
  <c r="AO317" i="2" s="1"/>
  <c r="AN317" i="2" s="1"/>
  <c r="AM317" i="2" s="1"/>
  <c r="AL317" i="2" s="1"/>
  <c r="AU299" i="2"/>
  <c r="AU175" i="2"/>
  <c r="AU922" i="2"/>
  <c r="AU1052" i="2"/>
  <c r="AU489" i="2"/>
  <c r="AU902" i="2"/>
  <c r="AU682" i="2"/>
  <c r="AU72" i="2"/>
  <c r="AU732" i="2"/>
  <c r="AT732" i="2" s="1"/>
  <c r="AS732" i="2" s="1"/>
  <c r="AR732" i="2" s="1"/>
  <c r="AQ732" i="2" s="1"/>
  <c r="AP732" i="2" s="1"/>
  <c r="AO732" i="2" s="1"/>
  <c r="AN732" i="2" s="1"/>
  <c r="AM732" i="2" s="1"/>
  <c r="AL732" i="2" s="1"/>
  <c r="AU370" i="2"/>
  <c r="AU78" i="2"/>
  <c r="AU96" i="2"/>
  <c r="AU463" i="2"/>
  <c r="AU1028" i="2"/>
  <c r="AU447" i="2"/>
  <c r="AU974" i="2"/>
  <c r="AU621" i="2"/>
  <c r="AU395" i="2"/>
  <c r="AT395" i="2" s="1"/>
  <c r="AS395" i="2" s="1"/>
  <c r="AR395" i="2" s="1"/>
  <c r="AQ395" i="2" s="1"/>
  <c r="AP395" i="2" s="1"/>
  <c r="AO395" i="2" s="1"/>
  <c r="AN395" i="2" s="1"/>
  <c r="AM395" i="2" s="1"/>
  <c r="AL395" i="2" s="1"/>
  <c r="AU551" i="2"/>
  <c r="AU471" i="2"/>
  <c r="AU1019" i="2"/>
  <c r="AT1019" i="2" s="1"/>
  <c r="AS1019" i="2" s="1"/>
  <c r="AR1019" i="2" s="1"/>
  <c r="AQ1019" i="2" s="1"/>
  <c r="AP1019" i="2" s="1"/>
  <c r="AO1019" i="2" s="1"/>
  <c r="AN1019" i="2" s="1"/>
  <c r="AM1019" i="2" s="1"/>
  <c r="AL1019" i="2" s="1"/>
  <c r="AU1043" i="2"/>
  <c r="AU759" i="2"/>
  <c r="AT759" i="2" s="1"/>
  <c r="AS759" i="2" s="1"/>
  <c r="AR759" i="2" s="1"/>
  <c r="AQ759" i="2" s="1"/>
  <c r="AP759" i="2" s="1"/>
  <c r="AO759" i="2" s="1"/>
  <c r="AN759" i="2" s="1"/>
  <c r="AM759" i="2" s="1"/>
  <c r="AL759" i="2" s="1"/>
  <c r="AU890" i="2"/>
  <c r="AU137" i="2"/>
  <c r="AU752" i="2"/>
  <c r="AU743" i="2"/>
  <c r="AU1011" i="2"/>
  <c r="AU734" i="2"/>
  <c r="AT734" i="2" s="1"/>
  <c r="AS734" i="2" s="1"/>
  <c r="AR734" i="2" s="1"/>
  <c r="AQ734" i="2" s="1"/>
  <c r="AP734" i="2" s="1"/>
  <c r="AO734" i="2" s="1"/>
  <c r="AN734" i="2" s="1"/>
  <c r="AM734" i="2" s="1"/>
  <c r="AL734" i="2" s="1"/>
  <c r="AU628" i="2"/>
  <c r="AT628" i="2" s="1"/>
  <c r="AS628" i="2" s="1"/>
  <c r="AR628" i="2" s="1"/>
  <c r="AQ628" i="2" s="1"/>
  <c r="AP628" i="2" s="1"/>
  <c r="AO628" i="2" s="1"/>
  <c r="AN628" i="2" s="1"/>
  <c r="AM628" i="2" s="1"/>
  <c r="AL628" i="2" s="1"/>
  <c r="AU910" i="2"/>
  <c r="AU832" i="2"/>
  <c r="AU1014" i="2"/>
  <c r="AU564" i="2"/>
  <c r="AU783" i="2"/>
  <c r="AU943" i="2"/>
  <c r="AU125" i="2"/>
  <c r="AT125" i="2" s="1"/>
  <c r="AS125" i="2" s="1"/>
  <c r="AR125" i="2" s="1"/>
  <c r="AQ125" i="2" s="1"/>
  <c r="AP125" i="2" s="1"/>
  <c r="AO125" i="2" s="1"/>
  <c r="AN125" i="2" s="1"/>
  <c r="AM125" i="2" s="1"/>
  <c r="AL125" i="2" s="1"/>
  <c r="AU913" i="2"/>
  <c r="AU817" i="2"/>
  <c r="AT817" i="2" s="1"/>
  <c r="AS817" i="2" s="1"/>
  <c r="AR817" i="2" s="1"/>
  <c r="AQ817" i="2" s="1"/>
  <c r="AP817" i="2" s="1"/>
  <c r="AO817" i="2" s="1"/>
  <c r="AN817" i="2" s="1"/>
  <c r="AM817" i="2" s="1"/>
  <c r="AL817" i="2" s="1"/>
  <c r="AU977" i="2"/>
  <c r="AU145" i="2"/>
  <c r="AT145" i="2" s="1"/>
  <c r="AS145" i="2" s="1"/>
  <c r="AR145" i="2" s="1"/>
  <c r="AQ145" i="2" s="1"/>
  <c r="AP145" i="2" s="1"/>
  <c r="AO145" i="2" s="1"/>
  <c r="AN145" i="2" s="1"/>
  <c r="AM145" i="2" s="1"/>
  <c r="AL145" i="2" s="1"/>
  <c r="AU549" i="2"/>
  <c r="AU797" i="2"/>
  <c r="AU1039" i="2"/>
  <c r="AU1044" i="2"/>
  <c r="AU701" i="2"/>
  <c r="AT701" i="2" s="1"/>
  <c r="AS701" i="2" s="1"/>
  <c r="AR701" i="2" s="1"/>
  <c r="AQ701" i="2" s="1"/>
  <c r="AP701" i="2" s="1"/>
  <c r="AO701" i="2" s="1"/>
  <c r="AN701" i="2" s="1"/>
  <c r="AM701" i="2" s="1"/>
  <c r="AL701" i="2" s="1"/>
  <c r="AU925" i="2"/>
  <c r="AU590" i="2"/>
  <c r="AU265" i="2"/>
  <c r="AU903" i="2"/>
  <c r="AU685" i="2"/>
  <c r="AU823" i="2"/>
  <c r="AU1029" i="2"/>
  <c r="AT1029" i="2" s="1"/>
  <c r="AS1029" i="2" s="1"/>
  <c r="AR1029" i="2" s="1"/>
  <c r="AQ1029" i="2" s="1"/>
  <c r="AP1029" i="2" s="1"/>
  <c r="AO1029" i="2" s="1"/>
  <c r="AN1029" i="2" s="1"/>
  <c r="AM1029" i="2" s="1"/>
  <c r="AL1029" i="2" s="1"/>
  <c r="AU341" i="2"/>
  <c r="AU1046" i="2"/>
  <c r="AU274" i="2"/>
  <c r="AT274" i="2" s="1"/>
  <c r="AS274" i="2" s="1"/>
  <c r="AR274" i="2" s="1"/>
  <c r="AQ274" i="2" s="1"/>
  <c r="AP274" i="2" s="1"/>
  <c r="AO274" i="2" s="1"/>
  <c r="AN274" i="2" s="1"/>
  <c r="AM274" i="2" s="1"/>
  <c r="AL274" i="2" s="1"/>
  <c r="AU1025" i="2"/>
  <c r="AU878" i="2"/>
  <c r="AT878" i="2" s="1"/>
  <c r="AS878" i="2" s="1"/>
  <c r="AR878" i="2" s="1"/>
  <c r="AQ878" i="2" s="1"/>
  <c r="AP878" i="2" s="1"/>
  <c r="AO878" i="2" s="1"/>
  <c r="AN878" i="2" s="1"/>
  <c r="AM878" i="2" s="1"/>
  <c r="AL878" i="2" s="1"/>
  <c r="AU905" i="2"/>
  <c r="AU529" i="2"/>
  <c r="AT529" i="2" s="1"/>
  <c r="AS529" i="2" s="1"/>
  <c r="AR529" i="2" s="1"/>
  <c r="AQ529" i="2" s="1"/>
  <c r="AP529" i="2" s="1"/>
  <c r="AO529" i="2" s="1"/>
  <c r="AN529" i="2" s="1"/>
  <c r="AM529" i="2" s="1"/>
  <c r="AL529" i="2" s="1"/>
  <c r="AU1051" i="2"/>
  <c r="AU688" i="2"/>
  <c r="AU906" i="2"/>
  <c r="AU648" i="2"/>
  <c r="AU331" i="2"/>
  <c r="AU135" i="2"/>
  <c r="AU807" i="2"/>
  <c r="AU738" i="2"/>
  <c r="AT738" i="2" s="1"/>
  <c r="AS738" i="2" s="1"/>
  <c r="AR738" i="2" s="1"/>
  <c r="AQ738" i="2" s="1"/>
  <c r="AP738" i="2" s="1"/>
  <c r="AO738" i="2" s="1"/>
  <c r="AN738" i="2" s="1"/>
  <c r="AM738" i="2" s="1"/>
  <c r="AL738" i="2" s="1"/>
  <c r="AU636" i="2"/>
  <c r="AT636" i="2" s="1"/>
  <c r="AS636" i="2" s="1"/>
  <c r="AR636" i="2" s="1"/>
  <c r="AQ636" i="2" s="1"/>
  <c r="AP636" i="2" s="1"/>
  <c r="AO636" i="2" s="1"/>
  <c r="AN636" i="2" s="1"/>
  <c r="AM636" i="2" s="1"/>
  <c r="AL636" i="2" s="1"/>
  <c r="AU1036" i="2"/>
  <c r="AU351" i="2"/>
  <c r="AT351" i="2" s="1"/>
  <c r="AS351" i="2" s="1"/>
  <c r="AR351" i="2" s="1"/>
  <c r="AQ351" i="2" s="1"/>
  <c r="AP351" i="2" s="1"/>
  <c r="AO351" i="2" s="1"/>
  <c r="AN351" i="2" s="1"/>
  <c r="AM351" i="2" s="1"/>
  <c r="AL351" i="2" s="1"/>
  <c r="AU520" i="2"/>
  <c r="AU793" i="2"/>
  <c r="AU102" i="2"/>
  <c r="AU825" i="2"/>
  <c r="AT825" i="2" s="1"/>
  <c r="AS825" i="2" s="1"/>
  <c r="AR825" i="2" s="1"/>
  <c r="AQ825" i="2" s="1"/>
  <c r="AP825" i="2" s="1"/>
  <c r="AO825" i="2" s="1"/>
  <c r="AN825" i="2" s="1"/>
  <c r="AM825" i="2" s="1"/>
  <c r="AL825" i="2" s="1"/>
  <c r="AU139" i="2"/>
  <c r="AU86" i="2"/>
  <c r="AU1038" i="2"/>
  <c r="AU897" i="2"/>
  <c r="AU915" i="2"/>
  <c r="AU320" i="2"/>
  <c r="AU146" i="2"/>
  <c r="AT146" i="2" s="1"/>
  <c r="AS146" i="2" s="1"/>
  <c r="AR146" i="2" s="1"/>
  <c r="AQ146" i="2" s="1"/>
  <c r="AP146" i="2" s="1"/>
  <c r="AO146" i="2" s="1"/>
  <c r="AN146" i="2" s="1"/>
  <c r="AM146" i="2" s="1"/>
  <c r="AL146" i="2" s="1"/>
  <c r="AU744" i="2"/>
  <c r="AU562" i="2"/>
  <c r="AT562" i="2" s="1"/>
  <c r="AS562" i="2" s="1"/>
  <c r="AR562" i="2" s="1"/>
  <c r="AQ562" i="2" s="1"/>
  <c r="AP562" i="2" s="1"/>
  <c r="AO562" i="2" s="1"/>
  <c r="AN562" i="2" s="1"/>
  <c r="AM562" i="2" s="1"/>
  <c r="AL562" i="2" s="1"/>
  <c r="AU727" i="2"/>
  <c r="AU821" i="2"/>
  <c r="AU933" i="2"/>
  <c r="AU31" i="2"/>
  <c r="AT31" i="2" s="1"/>
  <c r="AS31" i="2" s="1"/>
  <c r="AR31" i="2" s="1"/>
  <c r="AQ31" i="2" s="1"/>
  <c r="AP31" i="2" s="1"/>
  <c r="AO31" i="2" s="1"/>
  <c r="AN31" i="2" s="1"/>
  <c r="AM31" i="2" s="1"/>
  <c r="AL31" i="2" s="1"/>
  <c r="AU37" i="2"/>
  <c r="AT37" i="2" s="1"/>
  <c r="AS37" i="2" s="1"/>
  <c r="AR37" i="2" s="1"/>
  <c r="AQ37" i="2" s="1"/>
  <c r="AP37" i="2" s="1"/>
  <c r="AO37" i="2" s="1"/>
  <c r="AN37" i="2" s="1"/>
  <c r="AM37" i="2" s="1"/>
  <c r="AL37" i="2" s="1"/>
  <c r="AU28" i="2"/>
  <c r="AT28" i="2" s="1"/>
  <c r="AS28" i="2" s="1"/>
  <c r="AR28" i="2" s="1"/>
  <c r="AQ28" i="2" s="1"/>
  <c r="AP28" i="2" s="1"/>
  <c r="AO28" i="2" s="1"/>
  <c r="AN28" i="2" s="1"/>
  <c r="AM28" i="2" s="1"/>
  <c r="AL28" i="2" s="1"/>
  <c r="AU953" i="2"/>
  <c r="AU967" i="2"/>
  <c r="AU801" i="2"/>
  <c r="AU774" i="2"/>
  <c r="AU845" i="2"/>
  <c r="AU610" i="2"/>
  <c r="AU45" i="2"/>
  <c r="AT45" i="2" s="1"/>
  <c r="AS45" i="2" s="1"/>
  <c r="AR45" i="2" s="1"/>
  <c r="AQ45" i="2" s="1"/>
  <c r="AP45" i="2" s="1"/>
  <c r="AO45" i="2" s="1"/>
  <c r="AN45" i="2" s="1"/>
  <c r="AM45" i="2" s="1"/>
  <c r="AL45" i="2" s="1"/>
  <c r="AU642" i="2"/>
  <c r="AU778" i="2"/>
  <c r="AU874" i="2"/>
  <c r="AU449" i="2"/>
  <c r="AU868" i="2"/>
  <c r="AU656" i="2"/>
  <c r="AU851" i="2"/>
  <c r="AU169" i="2"/>
  <c r="AU740" i="2"/>
  <c r="AT740" i="2" s="1"/>
  <c r="AS740" i="2" s="1"/>
  <c r="AR740" i="2" s="1"/>
  <c r="AQ740" i="2" s="1"/>
  <c r="AP740" i="2" s="1"/>
  <c r="AO740" i="2" s="1"/>
  <c r="AN740" i="2" s="1"/>
  <c r="AM740" i="2" s="1"/>
  <c r="AL740" i="2" s="1"/>
  <c r="AU185" i="2"/>
  <c r="AU41" i="2"/>
  <c r="AU616" i="2"/>
  <c r="AU692" i="2"/>
  <c r="AU728" i="2"/>
  <c r="AT728" i="2" s="1"/>
  <c r="AS728" i="2" s="1"/>
  <c r="AR728" i="2" s="1"/>
  <c r="AQ728" i="2" s="1"/>
  <c r="AP728" i="2" s="1"/>
  <c r="AO728" i="2" s="1"/>
  <c r="AN728" i="2" s="1"/>
  <c r="AM728" i="2" s="1"/>
  <c r="AL728" i="2" s="1"/>
  <c r="AU1013" i="2"/>
  <c r="AU802" i="2"/>
  <c r="AT802" i="2" s="1"/>
  <c r="AS802" i="2" s="1"/>
  <c r="AR802" i="2" s="1"/>
  <c r="AQ802" i="2" s="1"/>
  <c r="AP802" i="2" s="1"/>
  <c r="AO802" i="2" s="1"/>
  <c r="AN802" i="2" s="1"/>
  <c r="AM802" i="2" s="1"/>
  <c r="AL802" i="2" s="1"/>
  <c r="AU829" i="2"/>
  <c r="AU939" i="2"/>
  <c r="AU795" i="2"/>
  <c r="AU56" i="2"/>
  <c r="AU931" i="2"/>
  <c r="AU1018" i="2"/>
  <c r="AU33" i="2"/>
  <c r="AT33" i="2" s="1"/>
  <c r="AS33" i="2" s="1"/>
  <c r="AR33" i="2" s="1"/>
  <c r="AQ33" i="2" s="1"/>
  <c r="AP33" i="2" s="1"/>
  <c r="AO33" i="2" s="1"/>
  <c r="AN33" i="2" s="1"/>
  <c r="AM33" i="2" s="1"/>
  <c r="AL33" i="2" s="1"/>
  <c r="AU803" i="2"/>
  <c r="AU884" i="2"/>
  <c r="AU109" i="2"/>
  <c r="AU893" i="2"/>
  <c r="AU46" i="2"/>
  <c r="AU1004" i="2"/>
  <c r="AT1004" i="2" s="1"/>
  <c r="AS1004" i="2" s="1"/>
  <c r="AR1004" i="2" s="1"/>
  <c r="AQ1004" i="2" s="1"/>
  <c r="AP1004" i="2" s="1"/>
  <c r="AO1004" i="2" s="1"/>
  <c r="AN1004" i="2" s="1"/>
  <c r="AM1004" i="2" s="1"/>
  <c r="AL1004" i="2" s="1"/>
  <c r="AU1006" i="2"/>
  <c r="AU141" i="2"/>
  <c r="AU47" i="2"/>
  <c r="AU810" i="2"/>
  <c r="AU147" i="2"/>
  <c r="AT147" i="2" s="1"/>
  <c r="AS147" i="2" s="1"/>
  <c r="AR147" i="2" s="1"/>
  <c r="AQ147" i="2" s="1"/>
  <c r="AP147" i="2" s="1"/>
  <c r="AO147" i="2" s="1"/>
  <c r="AN147" i="2" s="1"/>
  <c r="AM147" i="2" s="1"/>
  <c r="AL147" i="2" s="1"/>
  <c r="AU861" i="2"/>
  <c r="AU831" i="2"/>
  <c r="AU394" i="2"/>
  <c r="AU586" i="2"/>
  <c r="AU319" i="2"/>
  <c r="AU304" i="2"/>
  <c r="AU632" i="2"/>
  <c r="AU985" i="2"/>
  <c r="AU941" i="2"/>
  <c r="AU834" i="2"/>
  <c r="AT834" i="2" s="1"/>
  <c r="AS834" i="2" s="1"/>
  <c r="AR834" i="2" s="1"/>
  <c r="AQ834" i="2" s="1"/>
  <c r="AP834" i="2" s="1"/>
  <c r="AO834" i="2" s="1"/>
  <c r="AN834" i="2" s="1"/>
  <c r="AM834" i="2" s="1"/>
  <c r="AL834" i="2" s="1"/>
  <c r="AU66" i="2"/>
  <c r="AT66" i="2" s="1"/>
  <c r="AS66" i="2" s="1"/>
  <c r="AR66" i="2" s="1"/>
  <c r="AQ66" i="2" s="1"/>
  <c r="AP66" i="2" s="1"/>
  <c r="AO66" i="2" s="1"/>
  <c r="AN66" i="2" s="1"/>
  <c r="AM66" i="2" s="1"/>
  <c r="AL66" i="2" s="1"/>
  <c r="AU329" i="2"/>
  <c r="AU643" i="2"/>
  <c r="AU789" i="2"/>
  <c r="AU722" i="2"/>
  <c r="AU704" i="2"/>
  <c r="AU847" i="2"/>
  <c r="AU555" i="2"/>
  <c r="AU127" i="2"/>
  <c r="AU205" i="2"/>
  <c r="AT205" i="2" s="1"/>
  <c r="AS205" i="2" s="1"/>
  <c r="AR205" i="2" s="1"/>
  <c r="AQ205" i="2" s="1"/>
  <c r="AP205" i="2" s="1"/>
  <c r="AO205" i="2" s="1"/>
  <c r="AN205" i="2" s="1"/>
  <c r="AM205" i="2" s="1"/>
  <c r="AL205" i="2" s="1"/>
  <c r="AU860" i="2"/>
  <c r="AU1027" i="2"/>
  <c r="AT1027" i="2" s="1"/>
  <c r="AS1027" i="2" s="1"/>
  <c r="AR1027" i="2" s="1"/>
  <c r="AQ1027" i="2" s="1"/>
  <c r="AP1027" i="2" s="1"/>
  <c r="AO1027" i="2" s="1"/>
  <c r="AN1027" i="2" s="1"/>
  <c r="AM1027" i="2" s="1"/>
  <c r="AL1027" i="2" s="1"/>
  <c r="AU923" i="2"/>
  <c r="AU580" i="2"/>
  <c r="AT580" i="2" s="1"/>
  <c r="AS580" i="2" s="1"/>
  <c r="AR580" i="2" s="1"/>
  <c r="AQ580" i="2" s="1"/>
  <c r="AP580" i="2" s="1"/>
  <c r="AO580" i="2" s="1"/>
  <c r="AN580" i="2" s="1"/>
  <c r="AM580" i="2" s="1"/>
  <c r="AL580" i="2" s="1"/>
  <c r="AU877" i="2"/>
  <c r="AU536" i="2"/>
  <c r="AT536" i="2" s="1"/>
  <c r="AS536" i="2" s="1"/>
  <c r="AR536" i="2" s="1"/>
  <c r="AQ536" i="2" s="1"/>
  <c r="AP536" i="2" s="1"/>
  <c r="AO536" i="2" s="1"/>
  <c r="AN536" i="2" s="1"/>
  <c r="AM536" i="2" s="1"/>
  <c r="AL536" i="2" s="1"/>
  <c r="AU947" i="2"/>
  <c r="AU587" i="2"/>
  <c r="AU1015" i="2"/>
  <c r="AT1015" i="2" s="1"/>
  <c r="AS1015" i="2" s="1"/>
  <c r="AR1015" i="2" s="1"/>
  <c r="AQ1015" i="2" s="1"/>
  <c r="AP1015" i="2" s="1"/>
  <c r="AO1015" i="2" s="1"/>
  <c r="AN1015" i="2" s="1"/>
  <c r="AM1015" i="2" s="1"/>
  <c r="AL1015" i="2" s="1"/>
  <c r="AU819" i="2"/>
  <c r="AT819" i="2" s="1"/>
  <c r="AS819" i="2" s="1"/>
  <c r="AR819" i="2" s="1"/>
  <c r="AQ819" i="2" s="1"/>
  <c r="AP819" i="2" s="1"/>
  <c r="AO819" i="2" s="1"/>
  <c r="AN819" i="2" s="1"/>
  <c r="AM819" i="2" s="1"/>
  <c r="AL819" i="2" s="1"/>
  <c r="AU367" i="2"/>
  <c r="AT367" i="2" s="1"/>
  <c r="AS367" i="2" s="1"/>
  <c r="AR367" i="2" s="1"/>
  <c r="AQ367" i="2" s="1"/>
  <c r="AP367" i="2" s="1"/>
  <c r="AO367" i="2" s="1"/>
  <c r="AN367" i="2" s="1"/>
  <c r="AM367" i="2" s="1"/>
  <c r="AL367" i="2" s="1"/>
  <c r="AU938" i="2"/>
  <c r="AU208" i="2"/>
  <c r="AU568" i="2"/>
  <c r="AU901" i="2"/>
  <c r="AU347" i="2"/>
  <c r="AU863" i="2"/>
  <c r="AT863" i="2" s="1"/>
  <c r="AS863" i="2" s="1"/>
  <c r="AR863" i="2" s="1"/>
  <c r="AQ863" i="2" s="1"/>
  <c r="AP863" i="2" s="1"/>
  <c r="AO863" i="2" s="1"/>
  <c r="AN863" i="2" s="1"/>
  <c r="AM863" i="2" s="1"/>
  <c r="AL863" i="2" s="1"/>
  <c r="AU785" i="2"/>
  <c r="AU647" i="2"/>
  <c r="AU445" i="2"/>
  <c r="AU814" i="2"/>
  <c r="AU891" i="2"/>
  <c r="AT891" i="2" s="1"/>
  <c r="AS891" i="2" s="1"/>
  <c r="AR891" i="2" s="1"/>
  <c r="AQ891" i="2" s="1"/>
  <c r="AP891" i="2" s="1"/>
  <c r="AO891" i="2" s="1"/>
  <c r="AN891" i="2" s="1"/>
  <c r="AM891" i="2" s="1"/>
  <c r="AL891" i="2" s="1"/>
  <c r="AU811" i="2"/>
  <c r="AU710" i="2"/>
  <c r="AU998" i="2"/>
  <c r="AT998" i="2" s="1"/>
  <c r="AS998" i="2" s="1"/>
  <c r="AR998" i="2" s="1"/>
  <c r="AQ998" i="2" s="1"/>
  <c r="AP998" i="2" s="1"/>
  <c r="AO998" i="2" s="1"/>
  <c r="AN998" i="2" s="1"/>
  <c r="AM998" i="2" s="1"/>
  <c r="AL998" i="2" s="1"/>
  <c r="AU716" i="2"/>
  <c r="AU864" i="2"/>
  <c r="AU930" i="2"/>
  <c r="AU1010" i="2"/>
  <c r="AU1041" i="2"/>
  <c r="AU626" i="2"/>
  <c r="AU654" i="2"/>
  <c r="AU959" i="2"/>
  <c r="AU624" i="2"/>
  <c r="AT624" i="2" s="1"/>
  <c r="AS624" i="2" s="1"/>
  <c r="AR624" i="2" s="1"/>
  <c r="AQ624" i="2" s="1"/>
  <c r="AP624" i="2" s="1"/>
  <c r="AO624" i="2" s="1"/>
  <c r="AN624" i="2" s="1"/>
  <c r="AM624" i="2" s="1"/>
  <c r="AL624" i="2" s="1"/>
  <c r="AU899" i="2"/>
  <c r="AU1023" i="2"/>
  <c r="AU82" i="2"/>
  <c r="AU578" i="2"/>
  <c r="AU883" i="2"/>
  <c r="AT883" i="2" s="1"/>
  <c r="AS883" i="2" s="1"/>
  <c r="AR883" i="2" s="1"/>
  <c r="AQ883" i="2" s="1"/>
  <c r="AP883" i="2" s="1"/>
  <c r="AO883" i="2" s="1"/>
  <c r="AN883" i="2" s="1"/>
  <c r="AM883" i="2" s="1"/>
  <c r="AL883" i="2" s="1"/>
  <c r="AU462" i="2"/>
  <c r="AT462" i="2" s="1"/>
  <c r="AS462" i="2" s="1"/>
  <c r="AR462" i="2" s="1"/>
  <c r="AQ462" i="2" s="1"/>
  <c r="AP462" i="2" s="1"/>
  <c r="AO462" i="2" s="1"/>
  <c r="AN462" i="2" s="1"/>
  <c r="AM462" i="2" s="1"/>
  <c r="AL462" i="2" s="1"/>
  <c r="AU372" i="2"/>
  <c r="AU458" i="2"/>
  <c r="AU909" i="2"/>
  <c r="AT909" i="2" s="1"/>
  <c r="AS909" i="2" s="1"/>
  <c r="AR909" i="2" s="1"/>
  <c r="AQ909" i="2" s="1"/>
  <c r="AP909" i="2" s="1"/>
  <c r="AO909" i="2" s="1"/>
  <c r="AN909" i="2" s="1"/>
  <c r="AM909" i="2" s="1"/>
  <c r="AL909" i="2" s="1"/>
  <c r="AU983" i="2"/>
  <c r="AU42" i="2"/>
  <c r="AT42" i="2" s="1"/>
  <c r="AS42" i="2" s="1"/>
  <c r="AR42" i="2" s="1"/>
  <c r="AQ42" i="2" s="1"/>
  <c r="AP42" i="2" s="1"/>
  <c r="AO42" i="2" s="1"/>
  <c r="AN42" i="2" s="1"/>
  <c r="AM42" i="2" s="1"/>
  <c r="AL42" i="2" s="1"/>
  <c r="AU95" i="2"/>
  <c r="AU30" i="2"/>
  <c r="AU935" i="2"/>
  <c r="AU111" i="2"/>
  <c r="AU187" i="2"/>
  <c r="AU852" i="2"/>
  <c r="AT852" i="2" s="1"/>
  <c r="AS852" i="2" s="1"/>
  <c r="AR852" i="2" s="1"/>
  <c r="AQ852" i="2" s="1"/>
  <c r="AP852" i="2" s="1"/>
  <c r="AO852" i="2" s="1"/>
  <c r="AN852" i="2" s="1"/>
  <c r="AM852" i="2" s="1"/>
  <c r="AL852" i="2" s="1"/>
  <c r="AU21" i="2"/>
  <c r="BL71" i="2"/>
  <c r="AU763" i="2"/>
  <c r="BL67" i="2"/>
  <c r="BL34" i="2"/>
  <c r="BL92" i="2"/>
  <c r="BL25" i="2"/>
  <c r="BL86" i="2"/>
  <c r="BL37" i="2"/>
  <c r="BL95" i="2"/>
  <c r="BL39" i="2"/>
  <c r="BL97" i="2"/>
  <c r="AU936" i="2"/>
  <c r="AT936" i="2" s="1"/>
  <c r="AS936" i="2" s="1"/>
  <c r="AR936" i="2" s="1"/>
  <c r="AQ936" i="2" s="1"/>
  <c r="AP936" i="2" s="1"/>
  <c r="AO936" i="2" s="1"/>
  <c r="AN936" i="2" s="1"/>
  <c r="AM936" i="2" s="1"/>
  <c r="AL936" i="2" s="1"/>
  <c r="BL100" i="2"/>
  <c r="AU726" i="2"/>
  <c r="AT726" i="2" s="1"/>
  <c r="AS726" i="2" s="1"/>
  <c r="AR726" i="2" s="1"/>
  <c r="AQ726" i="2" s="1"/>
  <c r="AP726" i="2" s="1"/>
  <c r="AO726" i="2" s="1"/>
  <c r="AN726" i="2" s="1"/>
  <c r="AM726" i="2" s="1"/>
  <c r="AL726" i="2" s="1"/>
  <c r="BL114" i="2"/>
  <c r="AU942" i="2"/>
  <c r="AU843" i="2"/>
  <c r="AT843" i="2" s="1"/>
  <c r="AS843" i="2" s="1"/>
  <c r="AR843" i="2" s="1"/>
  <c r="AQ843" i="2" s="1"/>
  <c r="AP843" i="2" s="1"/>
  <c r="AO843" i="2" s="1"/>
  <c r="AN843" i="2" s="1"/>
  <c r="AM843" i="2" s="1"/>
  <c r="AL843" i="2" s="1"/>
  <c r="AU649" i="2"/>
  <c r="AT649" i="2" s="1"/>
  <c r="AS649" i="2" s="1"/>
  <c r="AR649" i="2" s="1"/>
  <c r="AQ649" i="2" s="1"/>
  <c r="AP649" i="2" s="1"/>
  <c r="AO649" i="2" s="1"/>
  <c r="AN649" i="2" s="1"/>
  <c r="AM649" i="2" s="1"/>
  <c r="AL649" i="2" s="1"/>
  <c r="AU662" i="2"/>
  <c r="AU869" i="2"/>
  <c r="AU788" i="2"/>
  <c r="AU920" i="2"/>
  <c r="AU645" i="2"/>
  <c r="AU598" i="2"/>
  <c r="AU1016" i="2"/>
  <c r="AU805" i="2"/>
  <c r="AU107" i="2"/>
  <c r="AU969" i="2"/>
  <c r="AU550" i="2"/>
  <c r="AU315" i="2"/>
  <c r="BL23" i="2"/>
  <c r="BL85" i="2"/>
  <c r="BL18" i="2"/>
  <c r="BL70" i="2"/>
  <c r="BL38" i="2"/>
  <c r="BL96" i="2"/>
  <c r="BL28" i="2"/>
  <c r="BL116" i="2"/>
  <c r="BL41" i="2"/>
  <c r="BL99" i="2"/>
  <c r="BL56" i="2"/>
  <c r="BL105" i="2"/>
  <c r="BL14" i="2"/>
  <c r="BL118" i="2"/>
  <c r="BL12" i="2"/>
  <c r="BL110" i="2"/>
  <c r="AU764" i="2"/>
  <c r="AU697" i="2"/>
  <c r="AU952" i="2"/>
  <c r="AT952" i="2" s="1"/>
  <c r="AS952" i="2" s="1"/>
  <c r="AR952" i="2" s="1"/>
  <c r="AQ952" i="2" s="1"/>
  <c r="AP952" i="2" s="1"/>
  <c r="AO952" i="2" s="1"/>
  <c r="AN952" i="2" s="1"/>
  <c r="AM952" i="2" s="1"/>
  <c r="AL952" i="2" s="1"/>
  <c r="AU804" i="2"/>
  <c r="AU850" i="2"/>
  <c r="AU671" i="2"/>
  <c r="AT671" i="2" s="1"/>
  <c r="AS671" i="2" s="1"/>
  <c r="AR671" i="2" s="1"/>
  <c r="AQ671" i="2" s="1"/>
  <c r="AP671" i="2" s="1"/>
  <c r="AO671" i="2" s="1"/>
  <c r="AN671" i="2" s="1"/>
  <c r="AM671" i="2" s="1"/>
  <c r="AL671" i="2" s="1"/>
  <c r="AU723" i="2"/>
  <c r="AU532" i="2"/>
  <c r="AT532" i="2" s="1"/>
  <c r="AS532" i="2" s="1"/>
  <c r="AR532" i="2" s="1"/>
  <c r="AQ532" i="2" s="1"/>
  <c r="AP532" i="2" s="1"/>
  <c r="AO532" i="2" s="1"/>
  <c r="AN532" i="2" s="1"/>
  <c r="AM532" i="2" s="1"/>
  <c r="AL532" i="2" s="1"/>
  <c r="AU422" i="2"/>
  <c r="AU401" i="2"/>
  <c r="AU911" i="2"/>
  <c r="AU949" i="2"/>
  <c r="AT949" i="2" s="1"/>
  <c r="AS949" i="2" s="1"/>
  <c r="AR949" i="2" s="1"/>
  <c r="AQ949" i="2" s="1"/>
  <c r="AP949" i="2" s="1"/>
  <c r="AO949" i="2" s="1"/>
  <c r="AN949" i="2" s="1"/>
  <c r="AM949" i="2" s="1"/>
  <c r="AL949" i="2" s="1"/>
  <c r="AU872" i="2"/>
  <c r="AU79" i="2"/>
  <c r="AT79" i="2" s="1"/>
  <c r="AS79" i="2" s="1"/>
  <c r="AR79" i="2" s="1"/>
  <c r="AQ79" i="2" s="1"/>
  <c r="AP79" i="2" s="1"/>
  <c r="AO79" i="2" s="1"/>
  <c r="AN79" i="2" s="1"/>
  <c r="AM79" i="2" s="1"/>
  <c r="AL79" i="2" s="1"/>
  <c r="AU130" i="2"/>
  <c r="AT130" i="2" s="1"/>
  <c r="AS130" i="2" s="1"/>
  <c r="AR130" i="2" s="1"/>
  <c r="AQ130" i="2" s="1"/>
  <c r="AP130" i="2" s="1"/>
  <c r="AO130" i="2" s="1"/>
  <c r="AN130" i="2" s="1"/>
  <c r="AM130" i="2" s="1"/>
  <c r="AL130" i="2" s="1"/>
  <c r="AU1007" i="2"/>
  <c r="BL32" i="2"/>
  <c r="BL87" i="2"/>
  <c r="BL21" i="2"/>
  <c r="BL78" i="2"/>
  <c r="BL47" i="2"/>
  <c r="BL103" i="2"/>
  <c r="BL43" i="2"/>
  <c r="BL122" i="2"/>
  <c r="BL46" i="2"/>
  <c r="BL101" i="2"/>
  <c r="BL61" i="2"/>
  <c r="BL120" i="2"/>
  <c r="BL17" i="2"/>
  <c r="BL15" i="2"/>
  <c r="BL33" i="2"/>
  <c r="BL20" i="2"/>
  <c r="AU954" i="2"/>
  <c r="AT954" i="2" s="1"/>
  <c r="AS954" i="2" s="1"/>
  <c r="AR954" i="2" s="1"/>
  <c r="AQ954" i="2" s="1"/>
  <c r="AP954" i="2" s="1"/>
  <c r="AO954" i="2" s="1"/>
  <c r="AN954" i="2" s="1"/>
  <c r="AM954" i="2" s="1"/>
  <c r="AL954" i="2" s="1"/>
  <c r="AU703" i="2"/>
  <c r="AU873" i="2"/>
  <c r="AU766" i="2"/>
  <c r="AT766" i="2" s="1"/>
  <c r="AS766" i="2" s="1"/>
  <c r="AR766" i="2" s="1"/>
  <c r="AQ766" i="2" s="1"/>
  <c r="AP766" i="2" s="1"/>
  <c r="AO766" i="2" s="1"/>
  <c r="AN766" i="2" s="1"/>
  <c r="AM766" i="2" s="1"/>
  <c r="AL766" i="2" s="1"/>
  <c r="AU777" i="2"/>
  <c r="AU835" i="2"/>
  <c r="AU691" i="2"/>
  <c r="AT691" i="2" s="1"/>
  <c r="AS691" i="2" s="1"/>
  <c r="AR691" i="2" s="1"/>
  <c r="AQ691" i="2" s="1"/>
  <c r="AP691" i="2" s="1"/>
  <c r="AO691" i="2" s="1"/>
  <c r="AN691" i="2" s="1"/>
  <c r="AM691" i="2" s="1"/>
  <c r="AL691" i="2" s="1"/>
  <c r="AU526" i="2"/>
  <c r="AU416" i="2"/>
  <c r="AU932" i="2"/>
  <c r="AT932" i="2" s="1"/>
  <c r="AS932" i="2" s="1"/>
  <c r="AR932" i="2" s="1"/>
  <c r="AQ932" i="2" s="1"/>
  <c r="AP932" i="2" s="1"/>
  <c r="AO932" i="2" s="1"/>
  <c r="AN932" i="2" s="1"/>
  <c r="AM932" i="2" s="1"/>
  <c r="AL932" i="2" s="1"/>
  <c r="AU756" i="2"/>
  <c r="AU540" i="2"/>
  <c r="AU666" i="2"/>
  <c r="AU460" i="2"/>
  <c r="AT460" i="2" s="1"/>
  <c r="AS460" i="2" s="1"/>
  <c r="AR460" i="2" s="1"/>
  <c r="AQ460" i="2" s="1"/>
  <c r="AP460" i="2" s="1"/>
  <c r="AO460" i="2" s="1"/>
  <c r="AN460" i="2" s="1"/>
  <c r="AM460" i="2" s="1"/>
  <c r="AL460" i="2" s="1"/>
  <c r="AU369" i="2"/>
  <c r="AU729" i="2"/>
  <c r="AU644" i="2"/>
  <c r="AT644" i="2" s="1"/>
  <c r="AS644" i="2" s="1"/>
  <c r="AR644" i="2" s="1"/>
  <c r="AQ644" i="2" s="1"/>
  <c r="AP644" i="2" s="1"/>
  <c r="AO644" i="2" s="1"/>
  <c r="AN644" i="2" s="1"/>
  <c r="AM644" i="2" s="1"/>
  <c r="AL644" i="2" s="1"/>
  <c r="AU556" i="2"/>
  <c r="AT556" i="2" s="1"/>
  <c r="AS556" i="2" s="1"/>
  <c r="AR556" i="2" s="1"/>
  <c r="AQ556" i="2" s="1"/>
  <c r="AP556" i="2" s="1"/>
  <c r="AO556" i="2" s="1"/>
  <c r="AN556" i="2" s="1"/>
  <c r="AM556" i="2" s="1"/>
  <c r="AL556" i="2" s="1"/>
  <c r="AU413" i="2"/>
  <c r="AU357" i="2"/>
  <c r="AT357" i="2" s="1"/>
  <c r="AS357" i="2" s="1"/>
  <c r="AR357" i="2" s="1"/>
  <c r="AQ357" i="2" s="1"/>
  <c r="AP357" i="2" s="1"/>
  <c r="AO357" i="2" s="1"/>
  <c r="AN357" i="2" s="1"/>
  <c r="AM357" i="2" s="1"/>
  <c r="AL357" i="2" s="1"/>
  <c r="AU494" i="2"/>
  <c r="AT494" i="2" s="1"/>
  <c r="AS494" i="2" s="1"/>
  <c r="AR494" i="2" s="1"/>
  <c r="AQ494" i="2" s="1"/>
  <c r="AP494" i="2" s="1"/>
  <c r="AO494" i="2" s="1"/>
  <c r="AN494" i="2" s="1"/>
  <c r="AM494" i="2" s="1"/>
  <c r="AL494" i="2" s="1"/>
  <c r="AU506" i="2"/>
  <c r="AU546" i="2"/>
  <c r="AU535" i="2"/>
  <c r="AU439" i="2"/>
  <c r="AU558" i="2"/>
  <c r="AU427" i="2"/>
  <c r="AU228" i="2"/>
  <c r="AU131" i="2"/>
  <c r="AU122" i="2"/>
  <c r="AT122" i="2" s="1"/>
  <c r="AS122" i="2" s="1"/>
  <c r="AR122" i="2" s="1"/>
  <c r="AQ122" i="2" s="1"/>
  <c r="AP122" i="2" s="1"/>
  <c r="AO122" i="2" s="1"/>
  <c r="AN122" i="2" s="1"/>
  <c r="AM122" i="2" s="1"/>
  <c r="AL122" i="2" s="1"/>
  <c r="AU418" i="2"/>
  <c r="AU293" i="2"/>
  <c r="AU252" i="2"/>
  <c r="AU132" i="2"/>
  <c r="AT132" i="2" s="1"/>
  <c r="AS132" i="2" s="1"/>
  <c r="AR132" i="2" s="1"/>
  <c r="AQ132" i="2" s="1"/>
  <c r="AP132" i="2" s="1"/>
  <c r="AO132" i="2" s="1"/>
  <c r="AN132" i="2" s="1"/>
  <c r="AM132" i="2" s="1"/>
  <c r="AL132" i="2" s="1"/>
  <c r="AU664" i="2"/>
  <c r="AT664" i="2" s="1"/>
  <c r="AS664" i="2" s="1"/>
  <c r="AR664" i="2" s="1"/>
  <c r="AQ664" i="2" s="1"/>
  <c r="AP664" i="2" s="1"/>
  <c r="AO664" i="2" s="1"/>
  <c r="AN664" i="2" s="1"/>
  <c r="AM664" i="2" s="1"/>
  <c r="AL664" i="2" s="1"/>
  <c r="AU420" i="2"/>
  <c r="AT420" i="2" s="1"/>
  <c r="AS420" i="2" s="1"/>
  <c r="AR420" i="2" s="1"/>
  <c r="AQ420" i="2" s="1"/>
  <c r="AP420" i="2" s="1"/>
  <c r="AO420" i="2" s="1"/>
  <c r="AN420" i="2" s="1"/>
  <c r="AM420" i="2" s="1"/>
  <c r="AL420" i="2" s="1"/>
  <c r="AU255" i="2"/>
  <c r="AU184" i="2"/>
  <c r="AU531" i="2"/>
  <c r="AU417" i="2"/>
  <c r="AT417" i="2" s="1"/>
  <c r="AS417" i="2" s="1"/>
  <c r="AR417" i="2" s="1"/>
  <c r="AQ417" i="2" s="1"/>
  <c r="AP417" i="2" s="1"/>
  <c r="AO417" i="2" s="1"/>
  <c r="AN417" i="2" s="1"/>
  <c r="AM417" i="2" s="1"/>
  <c r="AL417" i="2" s="1"/>
  <c r="AU244" i="2"/>
  <c r="AU156" i="2"/>
  <c r="AU510" i="2"/>
  <c r="AU280" i="2"/>
  <c r="AU261" i="2"/>
  <c r="AU206" i="2"/>
  <c r="AT206" i="2" s="1"/>
  <c r="AS206" i="2" s="1"/>
  <c r="AR206" i="2" s="1"/>
  <c r="AQ206" i="2" s="1"/>
  <c r="AP206" i="2" s="1"/>
  <c r="AO206" i="2" s="1"/>
  <c r="AN206" i="2" s="1"/>
  <c r="AM206" i="2" s="1"/>
  <c r="AL206" i="2" s="1"/>
  <c r="AU83" i="2"/>
  <c r="AT83" i="2" s="1"/>
  <c r="AS83" i="2" s="1"/>
  <c r="AR83" i="2" s="1"/>
  <c r="AQ83" i="2" s="1"/>
  <c r="AP83" i="2" s="1"/>
  <c r="AO83" i="2" s="1"/>
  <c r="AN83" i="2" s="1"/>
  <c r="AM83" i="2" s="1"/>
  <c r="AL83" i="2" s="1"/>
  <c r="AU48" i="2"/>
  <c r="AU321" i="2"/>
  <c r="AU475" i="2"/>
  <c r="AT475" i="2" s="1"/>
  <c r="AS475" i="2" s="1"/>
  <c r="AR475" i="2" s="1"/>
  <c r="AQ475" i="2" s="1"/>
  <c r="AP475" i="2" s="1"/>
  <c r="AO475" i="2" s="1"/>
  <c r="AN475" i="2" s="1"/>
  <c r="AM475" i="2" s="1"/>
  <c r="AL475" i="2" s="1"/>
  <c r="AU1012" i="2"/>
  <c r="AT1012" i="2" s="1"/>
  <c r="AS1012" i="2" s="1"/>
  <c r="AR1012" i="2" s="1"/>
  <c r="AQ1012" i="2" s="1"/>
  <c r="AP1012" i="2" s="1"/>
  <c r="AO1012" i="2" s="1"/>
  <c r="AN1012" i="2" s="1"/>
  <c r="AM1012" i="2" s="1"/>
  <c r="AL1012" i="2" s="1"/>
  <c r="AU106" i="2"/>
  <c r="AU105" i="2"/>
  <c r="AU89" i="2"/>
  <c r="AT89" i="2" s="1"/>
  <c r="AS89" i="2" s="1"/>
  <c r="AR89" i="2" s="1"/>
  <c r="AQ89" i="2" s="1"/>
  <c r="AP89" i="2" s="1"/>
  <c r="AO89" i="2" s="1"/>
  <c r="AN89" i="2" s="1"/>
  <c r="AM89" i="2" s="1"/>
  <c r="AL89" i="2" s="1"/>
  <c r="BL36" i="2"/>
  <c r="BL90" i="2"/>
  <c r="BL31" i="2"/>
  <c r="BL94" i="2"/>
  <c r="BL60" i="2"/>
  <c r="BL111" i="2"/>
  <c r="BL49" i="2"/>
  <c r="AU751" i="2"/>
  <c r="AT751" i="2" s="1"/>
  <c r="AS751" i="2" s="1"/>
  <c r="AR751" i="2" s="1"/>
  <c r="AQ751" i="2" s="1"/>
  <c r="AP751" i="2" s="1"/>
  <c r="AO751" i="2" s="1"/>
  <c r="AN751" i="2" s="1"/>
  <c r="AM751" i="2" s="1"/>
  <c r="AL751" i="2" s="1"/>
  <c r="BL48" i="2"/>
  <c r="BL109" i="2"/>
  <c r="BL69" i="2"/>
  <c r="AU790" i="2"/>
  <c r="BL55" i="2"/>
  <c r="BL24" i="2"/>
  <c r="BL74" i="2"/>
  <c r="BL107" i="2"/>
  <c r="AU717" i="2"/>
  <c r="AT717" i="2" s="1"/>
  <c r="AS717" i="2" s="1"/>
  <c r="AR717" i="2" s="1"/>
  <c r="AQ717" i="2" s="1"/>
  <c r="AP717" i="2" s="1"/>
  <c r="AO717" i="2" s="1"/>
  <c r="AN717" i="2" s="1"/>
  <c r="AM717" i="2" s="1"/>
  <c r="AL717" i="2" s="1"/>
  <c r="AU745" i="2"/>
  <c r="AU665" i="2"/>
  <c r="AU769" i="2"/>
  <c r="AT769" i="2" s="1"/>
  <c r="AS769" i="2" s="1"/>
  <c r="AR769" i="2" s="1"/>
  <c r="AQ769" i="2" s="1"/>
  <c r="AP769" i="2" s="1"/>
  <c r="AO769" i="2" s="1"/>
  <c r="AN769" i="2" s="1"/>
  <c r="AM769" i="2" s="1"/>
  <c r="AL769" i="2" s="1"/>
  <c r="BL42" i="2"/>
  <c r="AU655" i="2"/>
  <c r="AU749" i="2"/>
  <c r="AU543" i="2"/>
  <c r="AU375" i="2"/>
  <c r="AU392" i="2"/>
  <c r="AU862" i="2"/>
  <c r="AU525" i="2"/>
  <c r="AU914" i="2"/>
  <c r="AU695" i="2"/>
  <c r="AU478" i="2"/>
  <c r="AT478" i="2" s="1"/>
  <c r="AS478" i="2" s="1"/>
  <c r="AR478" i="2" s="1"/>
  <c r="AQ478" i="2" s="1"/>
  <c r="AP478" i="2" s="1"/>
  <c r="AO478" i="2" s="1"/>
  <c r="AN478" i="2" s="1"/>
  <c r="AM478" i="2" s="1"/>
  <c r="AL478" i="2" s="1"/>
  <c r="AU456" i="2"/>
  <c r="AT456" i="2" s="1"/>
  <c r="AS456" i="2" s="1"/>
  <c r="AR456" i="2" s="1"/>
  <c r="AQ456" i="2" s="1"/>
  <c r="AP456" i="2" s="1"/>
  <c r="AO456" i="2" s="1"/>
  <c r="AN456" i="2" s="1"/>
  <c r="AM456" i="2" s="1"/>
  <c r="AL456" i="2" s="1"/>
  <c r="AU359" i="2"/>
  <c r="AU719" i="2"/>
  <c r="AU480" i="2"/>
  <c r="AU484" i="2"/>
  <c r="AU944" i="2"/>
  <c r="AU522" i="2"/>
  <c r="AU607" i="2"/>
  <c r="AT607" i="2" s="1"/>
  <c r="AS607" i="2" s="1"/>
  <c r="AR607" i="2" s="1"/>
  <c r="AQ607" i="2" s="1"/>
  <c r="AP607" i="2" s="1"/>
  <c r="AO607" i="2" s="1"/>
  <c r="AN607" i="2" s="1"/>
  <c r="AM607" i="2" s="1"/>
  <c r="AL607" i="2" s="1"/>
  <c r="AU677" i="2"/>
  <c r="AT677" i="2" s="1"/>
  <c r="AS677" i="2" s="1"/>
  <c r="AR677" i="2" s="1"/>
  <c r="AQ677" i="2" s="1"/>
  <c r="AP677" i="2" s="1"/>
  <c r="AO677" i="2" s="1"/>
  <c r="AN677" i="2" s="1"/>
  <c r="AM677" i="2" s="1"/>
  <c r="AL677" i="2" s="1"/>
  <c r="AU423" i="2"/>
  <c r="AT423" i="2" s="1"/>
  <c r="AS423" i="2" s="1"/>
  <c r="AR423" i="2" s="1"/>
  <c r="AQ423" i="2" s="1"/>
  <c r="AP423" i="2" s="1"/>
  <c r="AO423" i="2" s="1"/>
  <c r="AN423" i="2" s="1"/>
  <c r="AM423" i="2" s="1"/>
  <c r="AL423" i="2" s="1"/>
  <c r="AU619" i="2"/>
  <c r="AT619" i="2" s="1"/>
  <c r="AS619" i="2" s="1"/>
  <c r="AR619" i="2" s="1"/>
  <c r="AQ619" i="2" s="1"/>
  <c r="AP619" i="2" s="1"/>
  <c r="AO619" i="2" s="1"/>
  <c r="AN619" i="2" s="1"/>
  <c r="AM619" i="2" s="1"/>
  <c r="AL619" i="2" s="1"/>
  <c r="AU348" i="2"/>
  <c r="AT348" i="2" s="1"/>
  <c r="AS348" i="2" s="1"/>
  <c r="AR348" i="2" s="1"/>
  <c r="AQ348" i="2" s="1"/>
  <c r="AP348" i="2" s="1"/>
  <c r="AO348" i="2" s="1"/>
  <c r="AN348" i="2" s="1"/>
  <c r="AM348" i="2" s="1"/>
  <c r="AL348" i="2" s="1"/>
  <c r="AU264" i="2"/>
  <c r="AU192" i="2"/>
  <c r="AU63" i="2"/>
  <c r="AT63" i="2" s="1"/>
  <c r="AS63" i="2" s="1"/>
  <c r="AR63" i="2" s="1"/>
  <c r="AQ63" i="2" s="1"/>
  <c r="AP63" i="2" s="1"/>
  <c r="AO63" i="2" s="1"/>
  <c r="AN63" i="2" s="1"/>
  <c r="AM63" i="2" s="1"/>
  <c r="AL63" i="2" s="1"/>
  <c r="AU425" i="2"/>
  <c r="AU294" i="2"/>
  <c r="AT294" i="2" s="1"/>
  <c r="AS294" i="2" s="1"/>
  <c r="AR294" i="2" s="1"/>
  <c r="AQ294" i="2" s="1"/>
  <c r="AP294" i="2" s="1"/>
  <c r="AO294" i="2" s="1"/>
  <c r="AN294" i="2" s="1"/>
  <c r="AM294" i="2" s="1"/>
  <c r="AL294" i="2" s="1"/>
  <c r="AU258" i="2"/>
  <c r="AT258" i="2" s="1"/>
  <c r="AS258" i="2" s="1"/>
  <c r="AR258" i="2" s="1"/>
  <c r="AQ258" i="2" s="1"/>
  <c r="AP258" i="2" s="1"/>
  <c r="AO258" i="2" s="1"/>
  <c r="AN258" i="2" s="1"/>
  <c r="AM258" i="2" s="1"/>
  <c r="AL258" i="2" s="1"/>
  <c r="AU164" i="2"/>
  <c r="AT164" i="2" s="1"/>
  <c r="AS164" i="2" s="1"/>
  <c r="AR164" i="2" s="1"/>
  <c r="AQ164" i="2" s="1"/>
  <c r="AP164" i="2" s="1"/>
  <c r="AO164" i="2" s="1"/>
  <c r="AN164" i="2" s="1"/>
  <c r="AM164" i="2" s="1"/>
  <c r="AL164" i="2" s="1"/>
  <c r="AU639" i="2"/>
  <c r="AT639" i="2" s="1"/>
  <c r="AS639" i="2" s="1"/>
  <c r="AR639" i="2" s="1"/>
  <c r="AQ639" i="2" s="1"/>
  <c r="AP639" i="2" s="1"/>
  <c r="AO639" i="2" s="1"/>
  <c r="AN639" i="2" s="1"/>
  <c r="AM639" i="2" s="1"/>
  <c r="AL639" i="2" s="1"/>
  <c r="AU426" i="2"/>
  <c r="AU239" i="2"/>
  <c r="AU635" i="2"/>
  <c r="AT635" i="2" s="1"/>
  <c r="AS635" i="2" s="1"/>
  <c r="AR635" i="2" s="1"/>
  <c r="AQ635" i="2" s="1"/>
  <c r="AP635" i="2" s="1"/>
  <c r="AO635" i="2" s="1"/>
  <c r="AN635" i="2" s="1"/>
  <c r="AM635" i="2" s="1"/>
  <c r="AL635" i="2" s="1"/>
  <c r="AU384" i="2"/>
  <c r="AT384" i="2" s="1"/>
  <c r="AS384" i="2" s="1"/>
  <c r="AR384" i="2" s="1"/>
  <c r="AQ384" i="2" s="1"/>
  <c r="AP384" i="2" s="1"/>
  <c r="AO384" i="2" s="1"/>
  <c r="AN384" i="2" s="1"/>
  <c r="AM384" i="2" s="1"/>
  <c r="AL384" i="2" s="1"/>
  <c r="AU266" i="2"/>
  <c r="AT266" i="2" s="1"/>
  <c r="AS266" i="2" s="1"/>
  <c r="AR266" i="2" s="1"/>
  <c r="AQ266" i="2" s="1"/>
  <c r="AP266" i="2" s="1"/>
  <c r="AO266" i="2" s="1"/>
  <c r="AN266" i="2" s="1"/>
  <c r="AM266" i="2" s="1"/>
  <c r="AL266" i="2" s="1"/>
  <c r="AU112" i="2"/>
  <c r="AU43" i="2"/>
  <c r="AU446" i="2"/>
  <c r="AU254" i="2"/>
  <c r="AU247" i="2"/>
  <c r="AT247" i="2" s="1"/>
  <c r="AS247" i="2" s="1"/>
  <c r="AR247" i="2" s="1"/>
  <c r="AQ247" i="2" s="1"/>
  <c r="AP247" i="2" s="1"/>
  <c r="AO247" i="2" s="1"/>
  <c r="AN247" i="2" s="1"/>
  <c r="AM247" i="2" s="1"/>
  <c r="AL247" i="2" s="1"/>
  <c r="AU152" i="2"/>
  <c r="AU996" i="2"/>
  <c r="AU93" i="2"/>
  <c r="AT93" i="2" s="1"/>
  <c r="AS93" i="2" s="1"/>
  <c r="AR93" i="2" s="1"/>
  <c r="AQ93" i="2" s="1"/>
  <c r="AP93" i="2" s="1"/>
  <c r="AO93" i="2" s="1"/>
  <c r="AN93" i="2" s="1"/>
  <c r="AM93" i="2" s="1"/>
  <c r="AL93" i="2" s="1"/>
  <c r="AU120" i="2"/>
  <c r="AU24" i="2"/>
  <c r="AU771" i="2"/>
  <c r="AU822" i="2"/>
  <c r="AU618" i="2"/>
  <c r="BL40" i="2"/>
  <c r="BL104" i="2"/>
  <c r="BL45" i="2"/>
  <c r="BL98" i="2"/>
  <c r="BL63" i="2"/>
  <c r="BL115" i="2"/>
  <c r="BL54" i="2"/>
  <c r="AU754" i="2"/>
  <c r="AT754" i="2" s="1"/>
  <c r="AS754" i="2" s="1"/>
  <c r="AR754" i="2" s="1"/>
  <c r="AQ754" i="2" s="1"/>
  <c r="AP754" i="2" s="1"/>
  <c r="AO754" i="2" s="1"/>
  <c r="AN754" i="2" s="1"/>
  <c r="AM754" i="2" s="1"/>
  <c r="AL754" i="2" s="1"/>
  <c r="BL52" i="2"/>
  <c r="BL113" i="2"/>
  <c r="BL75" i="2"/>
  <c r="BL58" i="2"/>
  <c r="BL66" i="2"/>
  <c r="BL44" i="2"/>
  <c r="AU858" i="2"/>
  <c r="BL121" i="2"/>
  <c r="AU696" i="2"/>
  <c r="AU741" i="2"/>
  <c r="AT741" i="2" s="1"/>
  <c r="AS741" i="2" s="1"/>
  <c r="AR741" i="2" s="1"/>
  <c r="AQ741" i="2" s="1"/>
  <c r="AP741" i="2" s="1"/>
  <c r="AO741" i="2" s="1"/>
  <c r="AN741" i="2" s="1"/>
  <c r="AM741" i="2" s="1"/>
  <c r="AL741" i="2" s="1"/>
  <c r="AU757" i="2"/>
  <c r="AU926" i="2"/>
  <c r="AU808" i="2"/>
  <c r="AT808" i="2" s="1"/>
  <c r="AS808" i="2" s="1"/>
  <c r="AR808" i="2" s="1"/>
  <c r="AQ808" i="2" s="1"/>
  <c r="AP808" i="2" s="1"/>
  <c r="AO808" i="2" s="1"/>
  <c r="AN808" i="2" s="1"/>
  <c r="AM808" i="2" s="1"/>
  <c r="AL808" i="2" s="1"/>
  <c r="AU599" i="2"/>
  <c r="AT599" i="2" s="1"/>
  <c r="AS599" i="2" s="1"/>
  <c r="AR599" i="2" s="1"/>
  <c r="AQ599" i="2" s="1"/>
  <c r="AP599" i="2" s="1"/>
  <c r="AO599" i="2" s="1"/>
  <c r="AN599" i="2" s="1"/>
  <c r="AM599" i="2" s="1"/>
  <c r="AL599" i="2" s="1"/>
  <c r="AU98" i="2"/>
  <c r="AT98" i="2" s="1"/>
  <c r="AS98" i="2" s="1"/>
  <c r="AR98" i="2" s="1"/>
  <c r="AQ98" i="2" s="1"/>
  <c r="AP98" i="2" s="1"/>
  <c r="AO98" i="2" s="1"/>
  <c r="AN98" i="2" s="1"/>
  <c r="AM98" i="2" s="1"/>
  <c r="AL98" i="2" s="1"/>
  <c r="AU451" i="2"/>
  <c r="AU1032" i="2"/>
  <c r="AU91" i="2"/>
  <c r="AU85" i="2"/>
  <c r="AU521" i="2"/>
  <c r="AU457" i="2"/>
  <c r="AU582" i="2"/>
  <c r="AU880" i="2"/>
  <c r="AU39" i="2"/>
  <c r="AU29" i="2"/>
  <c r="BL53" i="2"/>
  <c r="BL108" i="2"/>
  <c r="BL50" i="2"/>
  <c r="BL106" i="2"/>
  <c r="BL65" i="2"/>
  <c r="BL117" i="2"/>
  <c r="BL77" i="2"/>
  <c r="AU1001" i="2"/>
  <c r="BL57" i="2"/>
  <c r="AU572" i="2"/>
  <c r="AT572" i="2" s="1"/>
  <c r="AS572" i="2" s="1"/>
  <c r="AR572" i="2" s="1"/>
  <c r="AQ572" i="2" s="1"/>
  <c r="AP572" i="2" s="1"/>
  <c r="AO572" i="2" s="1"/>
  <c r="AN572" i="2" s="1"/>
  <c r="AM572" i="2" s="1"/>
  <c r="AL572" i="2" s="1"/>
  <c r="BL79" i="2"/>
  <c r="AU826" i="2"/>
  <c r="AT826" i="2" s="1"/>
  <c r="AS826" i="2" s="1"/>
  <c r="AR826" i="2" s="1"/>
  <c r="AQ826" i="2" s="1"/>
  <c r="AP826" i="2" s="1"/>
  <c r="AO826" i="2" s="1"/>
  <c r="AN826" i="2" s="1"/>
  <c r="AM826" i="2" s="1"/>
  <c r="AL826" i="2" s="1"/>
  <c r="BL11" i="2"/>
  <c r="BL80" i="2"/>
  <c r="BL76" i="2"/>
  <c r="BL89" i="2"/>
  <c r="AU731" i="2"/>
  <c r="AU670" i="2"/>
  <c r="AU948" i="2"/>
  <c r="AU658" i="2"/>
  <c r="AU896" i="2"/>
  <c r="AU667" i="2"/>
  <c r="AU581" i="2"/>
  <c r="AU454" i="2"/>
  <c r="AU742" i="2"/>
  <c r="AU965" i="2"/>
  <c r="AU94" i="2"/>
  <c r="AT94" i="2" s="1"/>
  <c r="AS94" i="2" s="1"/>
  <c r="AR94" i="2" s="1"/>
  <c r="AQ94" i="2" s="1"/>
  <c r="AP94" i="2" s="1"/>
  <c r="AO94" i="2" s="1"/>
  <c r="AN94" i="2" s="1"/>
  <c r="AM94" i="2" s="1"/>
  <c r="AL94" i="2" s="1"/>
  <c r="AU982" i="2"/>
  <c r="AU973" i="2"/>
  <c r="AU995" i="2"/>
  <c r="AT995" i="2" s="1"/>
  <c r="AS995" i="2" s="1"/>
  <c r="AR995" i="2" s="1"/>
  <c r="AQ995" i="2" s="1"/>
  <c r="AP995" i="2" s="1"/>
  <c r="AO995" i="2" s="1"/>
  <c r="AN995" i="2" s="1"/>
  <c r="AM995" i="2" s="1"/>
  <c r="AL995" i="2" s="1"/>
  <c r="BL59" i="2"/>
  <c r="BL112" i="2"/>
  <c r="BL62" i="2"/>
  <c r="BL13" i="2"/>
  <c r="BL73" i="2"/>
  <c r="BL16" i="2"/>
  <c r="BL81" i="2"/>
  <c r="BL22" i="2"/>
  <c r="BL72" i="2"/>
  <c r="BL26" i="2"/>
  <c r="BL82" i="2"/>
  <c r="AU773" i="2"/>
  <c r="BL51" i="2"/>
  <c r="AU736" i="2"/>
  <c r="BL30" i="2"/>
  <c r="AU792" i="2"/>
  <c r="AU282" i="2"/>
  <c r="AT282" i="2" s="1"/>
  <c r="AS282" i="2" s="1"/>
  <c r="AR282" i="2" s="1"/>
  <c r="AQ282" i="2" s="1"/>
  <c r="AP282" i="2" s="1"/>
  <c r="AO282" i="2" s="1"/>
  <c r="AN282" i="2" s="1"/>
  <c r="AM282" i="2" s="1"/>
  <c r="AL282" i="2" s="1"/>
  <c r="AU669" i="2"/>
  <c r="AU199" i="2"/>
  <c r="AU687" i="2"/>
  <c r="AT687" i="2" s="1"/>
  <c r="AS687" i="2" s="1"/>
  <c r="AR687" i="2" s="1"/>
  <c r="AQ687" i="2" s="1"/>
  <c r="AP687" i="2" s="1"/>
  <c r="AO687" i="2" s="1"/>
  <c r="AN687" i="2" s="1"/>
  <c r="AM687" i="2" s="1"/>
  <c r="AL687" i="2" s="1"/>
  <c r="AU699" i="2"/>
  <c r="AU565" i="2"/>
  <c r="AT565" i="2" s="1"/>
  <c r="AS565" i="2" s="1"/>
  <c r="AR565" i="2" s="1"/>
  <c r="AQ565" i="2" s="1"/>
  <c r="AP565" i="2" s="1"/>
  <c r="AO565" i="2" s="1"/>
  <c r="AN565" i="2" s="1"/>
  <c r="AM565" i="2" s="1"/>
  <c r="AL565" i="2" s="1"/>
  <c r="AU400" i="2"/>
  <c r="AU377" i="2"/>
  <c r="AU753" i="2"/>
  <c r="AU673" i="2"/>
  <c r="AT673" i="2" s="1"/>
  <c r="AS673" i="2" s="1"/>
  <c r="AR673" i="2" s="1"/>
  <c r="AQ673" i="2" s="1"/>
  <c r="AP673" i="2" s="1"/>
  <c r="AO673" i="2" s="1"/>
  <c r="AN673" i="2" s="1"/>
  <c r="AM673" i="2" s="1"/>
  <c r="AL673" i="2" s="1"/>
  <c r="AU854" i="2"/>
  <c r="AU544" i="2"/>
  <c r="AU577" i="2"/>
  <c r="AU431" i="2"/>
  <c r="AU342" i="2"/>
  <c r="AU709" i="2"/>
  <c r="AU519" i="2"/>
  <c r="AU440" i="2"/>
  <c r="AU354" i="2"/>
  <c r="AU707" i="2"/>
  <c r="AU548" i="2"/>
  <c r="AU737" i="2"/>
  <c r="AU633" i="2"/>
  <c r="AU547" i="2"/>
  <c r="AT547" i="2" s="1"/>
  <c r="AS547" i="2" s="1"/>
  <c r="AR547" i="2" s="1"/>
  <c r="AQ547" i="2" s="1"/>
  <c r="AP547" i="2" s="1"/>
  <c r="AO547" i="2" s="1"/>
  <c r="AN547" i="2" s="1"/>
  <c r="AM547" i="2" s="1"/>
  <c r="AL547" i="2" s="1"/>
  <c r="AU432" i="2"/>
  <c r="AT432" i="2" s="1"/>
  <c r="AS432" i="2" s="1"/>
  <c r="AR432" i="2" s="1"/>
  <c r="AQ432" i="2" s="1"/>
  <c r="AP432" i="2" s="1"/>
  <c r="AO432" i="2" s="1"/>
  <c r="AN432" i="2" s="1"/>
  <c r="AM432" i="2" s="1"/>
  <c r="AL432" i="2" s="1"/>
  <c r="AU249" i="2"/>
  <c r="AT249" i="2" s="1"/>
  <c r="AS249" i="2" s="1"/>
  <c r="AR249" i="2" s="1"/>
  <c r="AQ249" i="2" s="1"/>
  <c r="AP249" i="2" s="1"/>
  <c r="AO249" i="2" s="1"/>
  <c r="AN249" i="2" s="1"/>
  <c r="AM249" i="2" s="1"/>
  <c r="AL249" i="2" s="1"/>
  <c r="AU573" i="2"/>
  <c r="AU307" i="2"/>
  <c r="AU243" i="2"/>
  <c r="AU641" i="2"/>
  <c r="AU364" i="2"/>
  <c r="AT364" i="2" s="1"/>
  <c r="AS364" i="2" s="1"/>
  <c r="AR364" i="2" s="1"/>
  <c r="AQ364" i="2" s="1"/>
  <c r="AP364" i="2" s="1"/>
  <c r="AO364" i="2" s="1"/>
  <c r="AN364" i="2" s="1"/>
  <c r="AM364" i="2" s="1"/>
  <c r="AL364" i="2" s="1"/>
  <c r="AU245" i="2"/>
  <c r="AT245" i="2" s="1"/>
  <c r="AS245" i="2" s="1"/>
  <c r="AR245" i="2" s="1"/>
  <c r="AQ245" i="2" s="1"/>
  <c r="AP245" i="2" s="1"/>
  <c r="AO245" i="2" s="1"/>
  <c r="AN245" i="2" s="1"/>
  <c r="AM245" i="2" s="1"/>
  <c r="AL245" i="2" s="1"/>
  <c r="AU218" i="2"/>
  <c r="AT218" i="2" s="1"/>
  <c r="AS218" i="2" s="1"/>
  <c r="AR218" i="2" s="1"/>
  <c r="AQ218" i="2" s="1"/>
  <c r="AP218" i="2" s="1"/>
  <c r="AO218" i="2" s="1"/>
  <c r="AN218" i="2" s="1"/>
  <c r="AM218" i="2" s="1"/>
  <c r="AL218" i="2" s="1"/>
  <c r="BL9" i="2"/>
  <c r="AU469" i="2"/>
  <c r="AU287" i="2"/>
  <c r="AT287" i="2" s="1"/>
  <c r="AS287" i="2" s="1"/>
  <c r="AR287" i="2" s="1"/>
  <c r="AQ287" i="2" s="1"/>
  <c r="AP287" i="2" s="1"/>
  <c r="AO287" i="2" s="1"/>
  <c r="AN287" i="2" s="1"/>
  <c r="AM287" i="2" s="1"/>
  <c r="AL287" i="2" s="1"/>
  <c r="AU220" i="2"/>
  <c r="BL3" i="2"/>
  <c r="AU476" i="2"/>
  <c r="AU350" i="2"/>
  <c r="AU216" i="2"/>
  <c r="AU100" i="2"/>
  <c r="AU631" i="2"/>
  <c r="AU443" i="2"/>
  <c r="AU279" i="2"/>
  <c r="AT279" i="2" s="1"/>
  <c r="AS279" i="2" s="1"/>
  <c r="AR279" i="2" s="1"/>
  <c r="AQ279" i="2" s="1"/>
  <c r="AP279" i="2" s="1"/>
  <c r="AO279" i="2" s="1"/>
  <c r="AN279" i="2" s="1"/>
  <c r="AM279" i="2" s="1"/>
  <c r="AL279" i="2" s="1"/>
  <c r="AU204" i="2"/>
  <c r="AU362" i="2"/>
  <c r="AU844" i="2"/>
  <c r="AU55" i="2"/>
  <c r="AT55" i="2" s="1"/>
  <c r="AS55" i="2" s="1"/>
  <c r="AR55" i="2" s="1"/>
  <c r="AQ55" i="2" s="1"/>
  <c r="AP55" i="2" s="1"/>
  <c r="AO55" i="2" s="1"/>
  <c r="AN55" i="2" s="1"/>
  <c r="AM55" i="2" s="1"/>
  <c r="AL55" i="2" s="1"/>
  <c r="AU929" i="2"/>
  <c r="AU26" i="2"/>
  <c r="AT26" i="2" s="1"/>
  <c r="AS26" i="2" s="1"/>
  <c r="AR26" i="2" s="1"/>
  <c r="AQ26" i="2" s="1"/>
  <c r="AP26" i="2" s="1"/>
  <c r="AO26" i="2" s="1"/>
  <c r="AN26" i="2" s="1"/>
  <c r="AM26" i="2" s="1"/>
  <c r="AL26" i="2" s="1"/>
  <c r="AU866" i="2"/>
  <c r="AU602" i="2"/>
  <c r="AU987" i="2"/>
  <c r="AU67" i="2"/>
  <c r="AT67" i="2" s="1"/>
  <c r="AS67" i="2" s="1"/>
  <c r="AR67" i="2" s="1"/>
  <c r="AQ67" i="2" s="1"/>
  <c r="AP67" i="2" s="1"/>
  <c r="AO67" i="2" s="1"/>
  <c r="AN67" i="2" s="1"/>
  <c r="AM67" i="2" s="1"/>
  <c r="AL67" i="2" s="1"/>
  <c r="BL68" i="2"/>
  <c r="BL119" i="2"/>
  <c r="BL64" i="2"/>
  <c r="BL29" i="2"/>
  <c r="BL84" i="2"/>
  <c r="BL19" i="2"/>
  <c r="BL83" i="2"/>
  <c r="BL27" i="2"/>
  <c r="BL91" i="2"/>
  <c r="BL35" i="2"/>
  <c r="BL93" i="2"/>
  <c r="BL88" i="2"/>
  <c r="AU720" i="2"/>
  <c r="BL102" i="2"/>
  <c r="AU958" i="2"/>
  <c r="AT958" i="2" s="1"/>
  <c r="AS958" i="2" s="1"/>
  <c r="AR958" i="2" s="1"/>
  <c r="AQ958" i="2" s="1"/>
  <c r="AP958" i="2" s="1"/>
  <c r="AO958" i="2" s="1"/>
  <c r="AN958" i="2" s="1"/>
  <c r="AM958" i="2" s="1"/>
  <c r="AL958" i="2" s="1"/>
  <c r="AU892" i="2"/>
  <c r="AU934" i="2"/>
  <c r="AT934" i="2" s="1"/>
  <c r="AS934" i="2" s="1"/>
  <c r="AR934" i="2" s="1"/>
  <c r="AQ934" i="2" s="1"/>
  <c r="AP934" i="2" s="1"/>
  <c r="AO934" i="2" s="1"/>
  <c r="AN934" i="2" s="1"/>
  <c r="AM934" i="2" s="1"/>
  <c r="AL934" i="2" s="1"/>
  <c r="AU900" i="2"/>
  <c r="AU904" i="2"/>
  <c r="AU960" i="2"/>
  <c r="AU865" i="2"/>
  <c r="AT865" i="2" s="1"/>
  <c r="AS865" i="2" s="1"/>
  <c r="AR865" i="2" s="1"/>
  <c r="AQ865" i="2" s="1"/>
  <c r="AP865" i="2" s="1"/>
  <c r="AO865" i="2" s="1"/>
  <c r="AN865" i="2" s="1"/>
  <c r="AM865" i="2" s="1"/>
  <c r="AL865" i="2" s="1"/>
  <c r="AU680" i="2"/>
  <c r="AT680" i="2" s="1"/>
  <c r="AS680" i="2" s="1"/>
  <c r="AR680" i="2" s="1"/>
  <c r="AQ680" i="2" s="1"/>
  <c r="AP680" i="2" s="1"/>
  <c r="AO680" i="2" s="1"/>
  <c r="AN680" i="2" s="1"/>
  <c r="AM680" i="2" s="1"/>
  <c r="AL680" i="2" s="1"/>
  <c r="AU492" i="2"/>
  <c r="AT492" i="2" s="1"/>
  <c r="AS492" i="2" s="1"/>
  <c r="AR492" i="2" s="1"/>
  <c r="AQ492" i="2" s="1"/>
  <c r="AP492" i="2" s="1"/>
  <c r="AO492" i="2" s="1"/>
  <c r="AN492" i="2" s="1"/>
  <c r="AM492" i="2" s="1"/>
  <c r="AL492" i="2" s="1"/>
  <c r="AU435" i="2"/>
  <c r="AU330" i="2"/>
  <c r="AU762" i="2"/>
  <c r="AT762" i="2" s="1"/>
  <c r="AS762" i="2" s="1"/>
  <c r="AR762" i="2" s="1"/>
  <c r="AQ762" i="2" s="1"/>
  <c r="AP762" i="2" s="1"/>
  <c r="AO762" i="2" s="1"/>
  <c r="AN762" i="2" s="1"/>
  <c r="AM762" i="2" s="1"/>
  <c r="AL762" i="2" s="1"/>
  <c r="AU629" i="2"/>
  <c r="AU597" i="2"/>
  <c r="AU660" i="2"/>
  <c r="AU561" i="2"/>
  <c r="AU415" i="2"/>
  <c r="AU371" i="2"/>
  <c r="AT371" i="2" s="1"/>
  <c r="AS371" i="2" s="1"/>
  <c r="AR371" i="2" s="1"/>
  <c r="AQ371" i="2" s="1"/>
  <c r="AP371" i="2" s="1"/>
  <c r="AO371" i="2" s="1"/>
  <c r="AN371" i="2" s="1"/>
  <c r="AM371" i="2" s="1"/>
  <c r="AL371" i="2" s="1"/>
  <c r="AU661" i="2"/>
  <c r="AT661" i="2" s="1"/>
  <c r="AS661" i="2" s="1"/>
  <c r="AR661" i="2" s="1"/>
  <c r="AQ661" i="2" s="1"/>
  <c r="AP661" i="2" s="1"/>
  <c r="AO661" i="2" s="1"/>
  <c r="AN661" i="2" s="1"/>
  <c r="AM661" i="2" s="1"/>
  <c r="AL661" i="2" s="1"/>
  <c r="AU609" i="2"/>
  <c r="AU452" i="2"/>
  <c r="AT452" i="2" s="1"/>
  <c r="AS452" i="2" s="1"/>
  <c r="AR452" i="2" s="1"/>
  <c r="AQ452" i="2" s="1"/>
  <c r="AP452" i="2" s="1"/>
  <c r="AO452" i="2" s="1"/>
  <c r="AN452" i="2" s="1"/>
  <c r="AM452" i="2" s="1"/>
  <c r="AL452" i="2" s="1"/>
  <c r="AU386" i="2"/>
  <c r="AU653" i="2"/>
  <c r="AU533" i="2"/>
  <c r="AU711" i="2"/>
  <c r="AU603" i="2"/>
  <c r="AU442" i="2"/>
  <c r="AU326" i="2"/>
  <c r="AT326" i="2" s="1"/>
  <c r="AS326" i="2" s="1"/>
  <c r="AR326" i="2" s="1"/>
  <c r="AQ326" i="2" s="1"/>
  <c r="AP326" i="2" s="1"/>
  <c r="AO326" i="2" s="1"/>
  <c r="AN326" i="2" s="1"/>
  <c r="AM326" i="2" s="1"/>
  <c r="AL326" i="2" s="1"/>
  <c r="AU403" i="2"/>
  <c r="AU273" i="2"/>
  <c r="AT273" i="2" s="1"/>
  <c r="AS273" i="2" s="1"/>
  <c r="AR273" i="2" s="1"/>
  <c r="AQ273" i="2" s="1"/>
  <c r="AP273" i="2" s="1"/>
  <c r="AO273" i="2" s="1"/>
  <c r="AN273" i="2" s="1"/>
  <c r="AM273" i="2" s="1"/>
  <c r="AL273" i="2" s="1"/>
  <c r="AU215" i="2"/>
  <c r="AU172" i="2"/>
  <c r="AU527" i="2"/>
  <c r="AU269" i="2"/>
  <c r="AT269" i="2" s="1"/>
  <c r="AS269" i="2" s="1"/>
  <c r="AR269" i="2" s="1"/>
  <c r="AQ269" i="2" s="1"/>
  <c r="AP269" i="2" s="1"/>
  <c r="AO269" i="2" s="1"/>
  <c r="AN269" i="2" s="1"/>
  <c r="AM269" i="2" s="1"/>
  <c r="AL269" i="2" s="1"/>
  <c r="AU225" i="2"/>
  <c r="AT225" i="2" s="1"/>
  <c r="AS225" i="2" s="1"/>
  <c r="AR225" i="2" s="1"/>
  <c r="AQ225" i="2" s="1"/>
  <c r="AP225" i="2" s="1"/>
  <c r="AO225" i="2" s="1"/>
  <c r="AN225" i="2" s="1"/>
  <c r="AM225" i="2" s="1"/>
  <c r="AL225" i="2" s="1"/>
  <c r="AU214" i="2"/>
  <c r="AT214" i="2" s="1"/>
  <c r="AS214" i="2" s="1"/>
  <c r="AR214" i="2" s="1"/>
  <c r="AQ214" i="2" s="1"/>
  <c r="AP214" i="2" s="1"/>
  <c r="AO214" i="2" s="1"/>
  <c r="AN214" i="2" s="1"/>
  <c r="AM214" i="2" s="1"/>
  <c r="AL214" i="2" s="1"/>
  <c r="BL5" i="2"/>
  <c r="AU325" i="2"/>
  <c r="AU227" i="2"/>
  <c r="AU912" i="2"/>
  <c r="AU461" i="2"/>
  <c r="AT461" i="2" s="1"/>
  <c r="AS461" i="2" s="1"/>
  <c r="AR461" i="2" s="1"/>
  <c r="AQ461" i="2" s="1"/>
  <c r="AP461" i="2" s="1"/>
  <c r="AO461" i="2" s="1"/>
  <c r="AN461" i="2" s="1"/>
  <c r="AM461" i="2" s="1"/>
  <c r="AL461" i="2" s="1"/>
  <c r="AU285" i="2"/>
  <c r="AU166" i="2"/>
  <c r="AU538" i="2"/>
  <c r="AT538" i="2" s="1"/>
  <c r="AS538" i="2" s="1"/>
  <c r="AR538" i="2" s="1"/>
  <c r="AQ538" i="2" s="1"/>
  <c r="AP538" i="2" s="1"/>
  <c r="AO538" i="2" s="1"/>
  <c r="AN538" i="2" s="1"/>
  <c r="AM538" i="2" s="1"/>
  <c r="AL538" i="2" s="1"/>
  <c r="AU411" i="2"/>
  <c r="AT411" i="2" s="1"/>
  <c r="AS411" i="2" s="1"/>
  <c r="AR411" i="2" s="1"/>
  <c r="AQ411" i="2" s="1"/>
  <c r="AP411" i="2" s="1"/>
  <c r="AO411" i="2" s="1"/>
  <c r="AN411" i="2" s="1"/>
  <c r="AM411" i="2" s="1"/>
  <c r="AL411" i="2" s="1"/>
  <c r="AU277" i="2"/>
  <c r="AU153" i="2"/>
  <c r="AT153" i="2" s="1"/>
  <c r="AS153" i="2" s="1"/>
  <c r="AR153" i="2" s="1"/>
  <c r="AQ153" i="2" s="1"/>
  <c r="AP153" i="2" s="1"/>
  <c r="AO153" i="2" s="1"/>
  <c r="AN153" i="2" s="1"/>
  <c r="AM153" i="2" s="1"/>
  <c r="AL153" i="2" s="1"/>
  <c r="AU490" i="2"/>
  <c r="AT490" i="2" s="1"/>
  <c r="AS490" i="2" s="1"/>
  <c r="AR490" i="2" s="1"/>
  <c r="AQ490" i="2" s="1"/>
  <c r="AP490" i="2" s="1"/>
  <c r="AO490" i="2" s="1"/>
  <c r="AN490" i="2" s="1"/>
  <c r="AM490" i="2" s="1"/>
  <c r="AL490" i="2" s="1"/>
  <c r="AU760" i="2"/>
  <c r="AU916" i="2"/>
  <c r="AU488" i="2"/>
  <c r="AU705" i="2"/>
  <c r="AT705" i="2" s="1"/>
  <c r="AS705" i="2" s="1"/>
  <c r="AR705" i="2" s="1"/>
  <c r="AQ705" i="2" s="1"/>
  <c r="AP705" i="2" s="1"/>
  <c r="AO705" i="2" s="1"/>
  <c r="AN705" i="2" s="1"/>
  <c r="AM705" i="2" s="1"/>
  <c r="AL705" i="2" s="1"/>
  <c r="AU448" i="2"/>
  <c r="AU672" i="2"/>
  <c r="AU676" i="2"/>
  <c r="AU585" i="2"/>
  <c r="AU721" i="2"/>
  <c r="AU259" i="2"/>
  <c r="AT259" i="2" s="1"/>
  <c r="AS259" i="2" s="1"/>
  <c r="AR259" i="2" s="1"/>
  <c r="AQ259" i="2" s="1"/>
  <c r="AP259" i="2" s="1"/>
  <c r="AO259" i="2" s="1"/>
  <c r="AN259" i="2" s="1"/>
  <c r="AM259" i="2" s="1"/>
  <c r="AL259" i="2" s="1"/>
  <c r="AU149" i="2"/>
  <c r="AU311" i="2"/>
  <c r="AU190" i="2"/>
  <c r="AU209" i="2"/>
  <c r="AU408" i="2"/>
  <c r="AT408" i="2" s="1"/>
  <c r="AS408" i="2" s="1"/>
  <c r="AR408" i="2" s="1"/>
  <c r="AQ408" i="2" s="1"/>
  <c r="AP408" i="2" s="1"/>
  <c r="AO408" i="2" s="1"/>
  <c r="AN408" i="2" s="1"/>
  <c r="AM408" i="2" s="1"/>
  <c r="AL408" i="2" s="1"/>
  <c r="AU181" i="2"/>
  <c r="AU601" i="2"/>
  <c r="AU241" i="2"/>
  <c r="AT241" i="2" s="1"/>
  <c r="AS241" i="2" s="1"/>
  <c r="AR241" i="2" s="1"/>
  <c r="AQ241" i="2" s="1"/>
  <c r="AP241" i="2" s="1"/>
  <c r="AO241" i="2" s="1"/>
  <c r="AN241" i="2" s="1"/>
  <c r="AM241" i="2" s="1"/>
  <c r="AL241" i="2" s="1"/>
  <c r="AU140" i="2"/>
  <c r="AU552" i="2"/>
  <c r="AU236" i="2"/>
  <c r="AU167" i="2"/>
  <c r="AU428" i="2"/>
  <c r="AU189" i="2"/>
  <c r="AT189" i="2" s="1"/>
  <c r="AS189" i="2" s="1"/>
  <c r="AR189" i="2" s="1"/>
  <c r="AQ189" i="2" s="1"/>
  <c r="AP189" i="2" s="1"/>
  <c r="AO189" i="2" s="1"/>
  <c r="AN189" i="2" s="1"/>
  <c r="AM189" i="2" s="1"/>
  <c r="AL189" i="2" s="1"/>
  <c r="AU157" i="2"/>
  <c r="AT157" i="2" s="1"/>
  <c r="AS157" i="2" s="1"/>
  <c r="AR157" i="2" s="1"/>
  <c r="AQ157" i="2" s="1"/>
  <c r="AP157" i="2" s="1"/>
  <c r="AO157" i="2" s="1"/>
  <c r="AN157" i="2" s="1"/>
  <c r="AM157" i="2" s="1"/>
  <c r="AL157" i="2" s="1"/>
  <c r="AU498" i="2"/>
  <c r="AU309" i="2"/>
  <c r="AU397" i="2"/>
  <c r="AU1005" i="2"/>
  <c r="AT1005" i="2" s="1"/>
  <c r="AS1005" i="2" s="1"/>
  <c r="AR1005" i="2" s="1"/>
  <c r="AQ1005" i="2" s="1"/>
  <c r="AP1005" i="2" s="1"/>
  <c r="AO1005" i="2" s="1"/>
  <c r="AN1005" i="2" s="1"/>
  <c r="AM1005" i="2" s="1"/>
  <c r="AL1005" i="2" s="1"/>
  <c r="AU434" i="2"/>
  <c r="AU980" i="2"/>
  <c r="AT980" i="2" s="1"/>
  <c r="AS980" i="2" s="1"/>
  <c r="AR980" i="2" s="1"/>
  <c r="AQ980" i="2" s="1"/>
  <c r="AP980" i="2" s="1"/>
  <c r="AO980" i="2" s="1"/>
  <c r="AN980" i="2" s="1"/>
  <c r="AM980" i="2" s="1"/>
  <c r="AL980" i="2" s="1"/>
  <c r="AU620" i="2"/>
  <c r="AU794" i="2"/>
  <c r="AU700" i="2"/>
  <c r="AU962" i="2"/>
  <c r="AT962" i="2" s="1"/>
  <c r="AS962" i="2" s="1"/>
  <c r="AR962" i="2" s="1"/>
  <c r="AQ962" i="2" s="1"/>
  <c r="AP962" i="2" s="1"/>
  <c r="AO962" i="2" s="1"/>
  <c r="AN962" i="2" s="1"/>
  <c r="AM962" i="2" s="1"/>
  <c r="AL962" i="2" s="1"/>
  <c r="AU23" i="2"/>
  <c r="AU324" i="2"/>
  <c r="AT324" i="2" s="1"/>
  <c r="AS324" i="2" s="1"/>
  <c r="AR324" i="2" s="1"/>
  <c r="AQ324" i="2" s="1"/>
  <c r="AP324" i="2" s="1"/>
  <c r="AO324" i="2" s="1"/>
  <c r="AN324" i="2" s="1"/>
  <c r="AM324" i="2" s="1"/>
  <c r="AL324" i="2" s="1"/>
  <c r="AU557" i="2"/>
  <c r="AT557" i="2" s="1"/>
  <c r="AS557" i="2" s="1"/>
  <c r="AR557" i="2" s="1"/>
  <c r="AQ557" i="2" s="1"/>
  <c r="AP557" i="2" s="1"/>
  <c r="AO557" i="2" s="1"/>
  <c r="AN557" i="2" s="1"/>
  <c r="AM557" i="2" s="1"/>
  <c r="AL557" i="2" s="1"/>
  <c r="AU52" i="2"/>
  <c r="AT52" i="2" s="1"/>
  <c r="AS52" i="2" s="1"/>
  <c r="AR52" i="2" s="1"/>
  <c r="AQ52" i="2" s="1"/>
  <c r="AP52" i="2" s="1"/>
  <c r="AO52" i="2" s="1"/>
  <c r="AN52" i="2" s="1"/>
  <c r="AM52" i="2" s="1"/>
  <c r="AL52" i="2" s="1"/>
  <c r="AU1008" i="2"/>
  <c r="AU402" i="2"/>
  <c r="AU541" i="2"/>
  <c r="AU950" i="2"/>
  <c r="AU623" i="2"/>
  <c r="AU659" i="2"/>
  <c r="AT659" i="2" s="1"/>
  <c r="AS659" i="2" s="1"/>
  <c r="AR659" i="2" s="1"/>
  <c r="AQ659" i="2" s="1"/>
  <c r="AP659" i="2" s="1"/>
  <c r="AO659" i="2" s="1"/>
  <c r="AN659" i="2" s="1"/>
  <c r="AM659" i="2" s="1"/>
  <c r="AL659" i="2" s="1"/>
  <c r="AU429" i="2"/>
  <c r="AT429" i="2" s="1"/>
  <c r="AS429" i="2" s="1"/>
  <c r="AR429" i="2" s="1"/>
  <c r="AQ429" i="2" s="1"/>
  <c r="AP429" i="2" s="1"/>
  <c r="AO429" i="2" s="1"/>
  <c r="AN429" i="2" s="1"/>
  <c r="AM429" i="2" s="1"/>
  <c r="AL429" i="2" s="1"/>
  <c r="AU530" i="2"/>
  <c r="AU713" i="2"/>
  <c r="AU569" i="2"/>
  <c r="AU268" i="2"/>
  <c r="AT268" i="2" s="1"/>
  <c r="AS268" i="2" s="1"/>
  <c r="AR268" i="2" s="1"/>
  <c r="AQ268" i="2" s="1"/>
  <c r="AP268" i="2" s="1"/>
  <c r="AO268" i="2" s="1"/>
  <c r="AN268" i="2" s="1"/>
  <c r="AM268" i="2" s="1"/>
  <c r="AL268" i="2" s="1"/>
  <c r="AU124" i="2"/>
  <c r="AT124" i="2" s="1"/>
  <c r="AS124" i="2" s="1"/>
  <c r="AR124" i="2" s="1"/>
  <c r="AQ124" i="2" s="1"/>
  <c r="AP124" i="2" s="1"/>
  <c r="AO124" i="2" s="1"/>
  <c r="AN124" i="2" s="1"/>
  <c r="AM124" i="2" s="1"/>
  <c r="AL124" i="2" s="1"/>
  <c r="AU298" i="2"/>
  <c r="AT298" i="2" s="1"/>
  <c r="AS298" i="2" s="1"/>
  <c r="AR298" i="2" s="1"/>
  <c r="AQ298" i="2" s="1"/>
  <c r="AP298" i="2" s="1"/>
  <c r="AO298" i="2" s="1"/>
  <c r="AN298" i="2" s="1"/>
  <c r="AM298" i="2" s="1"/>
  <c r="AL298" i="2" s="1"/>
  <c r="AU399" i="2"/>
  <c r="AU196" i="2"/>
  <c r="AT196" i="2" s="1"/>
  <c r="AS196" i="2" s="1"/>
  <c r="AR196" i="2" s="1"/>
  <c r="AQ196" i="2" s="1"/>
  <c r="AP196" i="2" s="1"/>
  <c r="AO196" i="2" s="1"/>
  <c r="AN196" i="2" s="1"/>
  <c r="AM196" i="2" s="1"/>
  <c r="AL196" i="2" s="1"/>
  <c r="AU222" i="2"/>
  <c r="AU625" i="2"/>
  <c r="AU820" i="2"/>
  <c r="AU595" i="2"/>
  <c r="AT595" i="2" s="1"/>
  <c r="AS595" i="2" s="1"/>
  <c r="AR595" i="2" s="1"/>
  <c r="AQ595" i="2" s="1"/>
  <c r="AP595" i="2" s="1"/>
  <c r="AO595" i="2" s="1"/>
  <c r="AN595" i="2" s="1"/>
  <c r="AM595" i="2" s="1"/>
  <c r="AL595" i="2" s="1"/>
  <c r="AU650" i="2"/>
  <c r="AU382" i="2"/>
  <c r="AU683" i="2"/>
  <c r="AT683" i="2" s="1"/>
  <c r="AS683" i="2" s="1"/>
  <c r="AR683" i="2" s="1"/>
  <c r="AQ683" i="2" s="1"/>
  <c r="AP683" i="2" s="1"/>
  <c r="AO683" i="2" s="1"/>
  <c r="AN683" i="2" s="1"/>
  <c r="AM683" i="2" s="1"/>
  <c r="AL683" i="2" s="1"/>
  <c r="AU385" i="2"/>
  <c r="AT385" i="2" s="1"/>
  <c r="AS385" i="2" s="1"/>
  <c r="AR385" i="2" s="1"/>
  <c r="AQ385" i="2" s="1"/>
  <c r="AP385" i="2" s="1"/>
  <c r="AO385" i="2" s="1"/>
  <c r="AN385" i="2" s="1"/>
  <c r="AM385" i="2" s="1"/>
  <c r="AL385" i="2" s="1"/>
  <c r="AU508" i="2"/>
  <c r="AT508" i="2" s="1"/>
  <c r="AS508" i="2" s="1"/>
  <c r="AR508" i="2" s="1"/>
  <c r="AQ508" i="2" s="1"/>
  <c r="AP508" i="2" s="1"/>
  <c r="AO508" i="2" s="1"/>
  <c r="AN508" i="2" s="1"/>
  <c r="AM508" i="2" s="1"/>
  <c r="AL508" i="2" s="1"/>
  <c r="AU784" i="2"/>
  <c r="AT784" i="2" s="1"/>
  <c r="AS784" i="2" s="1"/>
  <c r="AR784" i="2" s="1"/>
  <c r="AQ784" i="2" s="1"/>
  <c r="AP784" i="2" s="1"/>
  <c r="AO784" i="2" s="1"/>
  <c r="AN784" i="2" s="1"/>
  <c r="AM784" i="2" s="1"/>
  <c r="AL784" i="2" s="1"/>
  <c r="AU284" i="2"/>
  <c r="AU59" i="2"/>
  <c r="AU328" i="2"/>
  <c r="AU138" i="2"/>
  <c r="AT138" i="2" s="1"/>
  <c r="AS138" i="2" s="1"/>
  <c r="AR138" i="2" s="1"/>
  <c r="AQ138" i="2" s="1"/>
  <c r="AP138" i="2" s="1"/>
  <c r="AO138" i="2" s="1"/>
  <c r="AN138" i="2" s="1"/>
  <c r="AM138" i="2" s="1"/>
  <c r="AL138" i="2" s="1"/>
  <c r="AU363" i="2"/>
  <c r="AU160" i="2"/>
  <c r="AT160" i="2" s="1"/>
  <c r="AS160" i="2" s="1"/>
  <c r="AR160" i="2" s="1"/>
  <c r="AQ160" i="2" s="1"/>
  <c r="AP160" i="2" s="1"/>
  <c r="AO160" i="2" s="1"/>
  <c r="AN160" i="2" s="1"/>
  <c r="AM160" i="2" s="1"/>
  <c r="AL160" i="2" s="1"/>
  <c r="AU226" i="2"/>
  <c r="AU828" i="2"/>
  <c r="AU455" i="2"/>
  <c r="AU373" i="2"/>
  <c r="AU246" i="2"/>
  <c r="AU154" i="2"/>
  <c r="AT154" i="2" s="1"/>
  <c r="AS154" i="2" s="1"/>
  <c r="AR154" i="2" s="1"/>
  <c r="AQ154" i="2" s="1"/>
  <c r="AP154" i="2" s="1"/>
  <c r="AO154" i="2" s="1"/>
  <c r="AN154" i="2" s="1"/>
  <c r="AM154" i="2" s="1"/>
  <c r="AL154" i="2" s="1"/>
  <c r="AU496" i="2"/>
  <c r="AU405" i="2"/>
  <c r="AU296" i="2"/>
  <c r="AU200" i="2"/>
  <c r="AU198" i="2"/>
  <c r="AT198" i="2" s="1"/>
  <c r="AS198" i="2" s="1"/>
  <c r="AR198" i="2" s="1"/>
  <c r="AQ198" i="2" s="1"/>
  <c r="AP198" i="2" s="1"/>
  <c r="AO198" i="2" s="1"/>
  <c r="AN198" i="2" s="1"/>
  <c r="AM198" i="2" s="1"/>
  <c r="AL198" i="2" s="1"/>
  <c r="AU224" i="2"/>
  <c r="AU251" i="2"/>
  <c r="AT251" i="2" s="1"/>
  <c r="AS251" i="2" s="1"/>
  <c r="AR251" i="2" s="1"/>
  <c r="AQ251" i="2" s="1"/>
  <c r="AP251" i="2" s="1"/>
  <c r="AO251" i="2" s="1"/>
  <c r="AN251" i="2" s="1"/>
  <c r="AM251" i="2" s="1"/>
  <c r="AL251" i="2" s="1"/>
  <c r="AU579" i="2"/>
  <c r="AU975" i="2"/>
  <c r="AT975" i="2" s="1"/>
  <c r="AS975" i="2" s="1"/>
  <c r="AR975" i="2" s="1"/>
  <c r="AQ975" i="2" s="1"/>
  <c r="AP975" i="2" s="1"/>
  <c r="AO975" i="2" s="1"/>
  <c r="AN975" i="2" s="1"/>
  <c r="AM975" i="2" s="1"/>
  <c r="AL975" i="2" s="1"/>
  <c r="AU993" i="2"/>
  <c r="AU553" i="2"/>
  <c r="AU584" i="2"/>
  <c r="AT584" i="2" s="1"/>
  <c r="AS584" i="2" s="1"/>
  <c r="AR584" i="2" s="1"/>
  <c r="AQ584" i="2" s="1"/>
  <c r="AP584" i="2" s="1"/>
  <c r="AO584" i="2" s="1"/>
  <c r="AN584" i="2" s="1"/>
  <c r="AM584" i="2" s="1"/>
  <c r="AL584" i="2" s="1"/>
  <c r="AU116" i="2"/>
  <c r="AU894" i="2"/>
  <c r="AU761" i="2"/>
  <c r="AU32" i="2"/>
  <c r="AT32" i="2" s="1"/>
  <c r="AS32" i="2" s="1"/>
  <c r="AR32" i="2" s="1"/>
  <c r="AQ32" i="2" s="1"/>
  <c r="AP32" i="2" s="1"/>
  <c r="AO32" i="2" s="1"/>
  <c r="AN32" i="2" s="1"/>
  <c r="AM32" i="2" s="1"/>
  <c r="AL32" i="2" s="1"/>
  <c r="AU75" i="2"/>
  <c r="AU924" i="2"/>
  <c r="AT924" i="2" s="1"/>
  <c r="AS924" i="2" s="1"/>
  <c r="AR924" i="2" s="1"/>
  <c r="AQ924" i="2" s="1"/>
  <c r="AP924" i="2" s="1"/>
  <c r="AO924" i="2" s="1"/>
  <c r="AN924" i="2" s="1"/>
  <c r="AM924" i="2" s="1"/>
  <c r="AL924" i="2" s="1"/>
  <c r="AU349" i="2"/>
  <c r="AU472" i="2"/>
  <c r="AU374" i="2"/>
  <c r="AU637" i="2"/>
  <c r="AT637" i="2" s="1"/>
  <c r="AS637" i="2" s="1"/>
  <c r="AR637" i="2" s="1"/>
  <c r="AQ637" i="2" s="1"/>
  <c r="AP637" i="2" s="1"/>
  <c r="AO637" i="2" s="1"/>
  <c r="AN637" i="2" s="1"/>
  <c r="AM637" i="2" s="1"/>
  <c r="AL637" i="2" s="1"/>
  <c r="AU668" i="2"/>
  <c r="AU512" i="2"/>
  <c r="AT512" i="2" s="1"/>
  <c r="AS512" i="2" s="1"/>
  <c r="AR512" i="2" s="1"/>
  <c r="AQ512" i="2" s="1"/>
  <c r="AP512" i="2" s="1"/>
  <c r="AO512" i="2" s="1"/>
  <c r="AN512" i="2" s="1"/>
  <c r="AM512" i="2" s="1"/>
  <c r="AL512" i="2" s="1"/>
  <c r="AU946" i="2"/>
  <c r="AU593" i="2"/>
  <c r="AU332" i="2"/>
  <c r="AU523" i="2"/>
  <c r="AU657" i="2"/>
  <c r="AU430" i="2"/>
  <c r="AU197" i="2"/>
  <c r="AT197" i="2" s="1"/>
  <c r="AS197" i="2" s="1"/>
  <c r="AR197" i="2" s="1"/>
  <c r="AQ197" i="2" s="1"/>
  <c r="AP197" i="2" s="1"/>
  <c r="AO197" i="2" s="1"/>
  <c r="AN197" i="2" s="1"/>
  <c r="AM197" i="2" s="1"/>
  <c r="AL197" i="2" s="1"/>
  <c r="AU571" i="2"/>
  <c r="AT571" i="2" s="1"/>
  <c r="AS571" i="2" s="1"/>
  <c r="AR571" i="2" s="1"/>
  <c r="AQ571" i="2" s="1"/>
  <c r="AP571" i="2" s="1"/>
  <c r="AO571" i="2" s="1"/>
  <c r="AN571" i="2" s="1"/>
  <c r="AM571" i="2" s="1"/>
  <c r="AL571" i="2" s="1"/>
  <c r="AU270" i="2"/>
  <c r="AT270" i="2" s="1"/>
  <c r="AS270" i="2" s="1"/>
  <c r="AR270" i="2" s="1"/>
  <c r="AQ270" i="2" s="1"/>
  <c r="AP270" i="2" s="1"/>
  <c r="AO270" i="2" s="1"/>
  <c r="AN270" i="2" s="1"/>
  <c r="AM270" i="2" s="1"/>
  <c r="AL270" i="2" s="1"/>
  <c r="AU816" i="2"/>
  <c r="AU288" i="2"/>
  <c r="AU674" i="2"/>
  <c r="AU281" i="2"/>
  <c r="AT281" i="2" s="1"/>
  <c r="AS281" i="2" s="1"/>
  <c r="AR281" i="2" s="1"/>
  <c r="AQ281" i="2" s="1"/>
  <c r="AP281" i="2" s="1"/>
  <c r="AO281" i="2" s="1"/>
  <c r="AN281" i="2" s="1"/>
  <c r="AM281" i="2" s="1"/>
  <c r="AL281" i="2" s="1"/>
  <c r="AU81" i="2"/>
  <c r="AT81" i="2" s="1"/>
  <c r="AS81" i="2" s="1"/>
  <c r="AR81" i="2" s="1"/>
  <c r="AQ81" i="2" s="1"/>
  <c r="AP81" i="2" s="1"/>
  <c r="AO81" i="2" s="1"/>
  <c r="AN81" i="2" s="1"/>
  <c r="AM81" i="2" s="1"/>
  <c r="AL81" i="2" s="1"/>
  <c r="AU389" i="2"/>
  <c r="AU202" i="2"/>
  <c r="AU758" i="2"/>
  <c r="AU414" i="2"/>
  <c r="AU366" i="2"/>
  <c r="AT366" i="2" s="1"/>
  <c r="AS366" i="2" s="1"/>
  <c r="AR366" i="2" s="1"/>
  <c r="AQ366" i="2" s="1"/>
  <c r="AP366" i="2" s="1"/>
  <c r="AO366" i="2" s="1"/>
  <c r="AN366" i="2" s="1"/>
  <c r="AM366" i="2" s="1"/>
  <c r="AL366" i="2" s="1"/>
  <c r="AU242" i="2"/>
  <c r="AT242" i="2" s="1"/>
  <c r="AS242" i="2" s="1"/>
  <c r="AR242" i="2" s="1"/>
  <c r="AQ242" i="2" s="1"/>
  <c r="AP242" i="2" s="1"/>
  <c r="AO242" i="2" s="1"/>
  <c r="AN242" i="2" s="1"/>
  <c r="AM242" i="2" s="1"/>
  <c r="AL242" i="2" s="1"/>
  <c r="AU113" i="2"/>
  <c r="AT113" i="2" s="1"/>
  <c r="AS113" i="2" s="1"/>
  <c r="AR113" i="2" s="1"/>
  <c r="AQ113" i="2" s="1"/>
  <c r="AP113" i="2" s="1"/>
  <c r="AO113" i="2" s="1"/>
  <c r="AN113" i="2" s="1"/>
  <c r="AM113" i="2" s="1"/>
  <c r="AL113" i="2" s="1"/>
  <c r="AU516" i="2"/>
  <c r="AU410" i="2"/>
  <c r="AT410" i="2" s="1"/>
  <c r="AS410" i="2" s="1"/>
  <c r="AR410" i="2" s="1"/>
  <c r="AQ410" i="2" s="1"/>
  <c r="AP410" i="2" s="1"/>
  <c r="AO410" i="2" s="1"/>
  <c r="AN410" i="2" s="1"/>
  <c r="AM410" i="2" s="1"/>
  <c r="AL410" i="2" s="1"/>
  <c r="AU174" i="2"/>
  <c r="AT174" i="2" s="1"/>
  <c r="AS174" i="2" s="1"/>
  <c r="AR174" i="2" s="1"/>
  <c r="AQ174" i="2" s="1"/>
  <c r="AP174" i="2" s="1"/>
  <c r="AO174" i="2" s="1"/>
  <c r="AN174" i="2" s="1"/>
  <c r="AM174" i="2" s="1"/>
  <c r="AL174" i="2" s="1"/>
  <c r="BL6" i="2"/>
  <c r="AU323" i="2"/>
  <c r="AU235" i="2"/>
  <c r="AU999" i="2"/>
  <c r="AT999" i="2" s="1"/>
  <c r="AS999" i="2" s="1"/>
  <c r="AR999" i="2" s="1"/>
  <c r="AQ999" i="2" s="1"/>
  <c r="AP999" i="2" s="1"/>
  <c r="AO999" i="2" s="1"/>
  <c r="AN999" i="2" s="1"/>
  <c r="AM999" i="2" s="1"/>
  <c r="AL999" i="2" s="1"/>
  <c r="AU767" i="2"/>
  <c r="AU733" i="2"/>
  <c r="AT733" i="2" s="1"/>
  <c r="AS733" i="2" s="1"/>
  <c r="AR733" i="2" s="1"/>
  <c r="AQ733" i="2" s="1"/>
  <c r="AP733" i="2" s="1"/>
  <c r="AO733" i="2" s="1"/>
  <c r="AN733" i="2" s="1"/>
  <c r="AM733" i="2" s="1"/>
  <c r="AL733" i="2" s="1"/>
  <c r="AU77" i="2"/>
  <c r="AU179" i="2"/>
  <c r="AT179" i="2" s="1"/>
  <c r="AS179" i="2" s="1"/>
  <c r="AR179" i="2" s="1"/>
  <c r="AQ179" i="2" s="1"/>
  <c r="AP179" i="2" s="1"/>
  <c r="AO179" i="2" s="1"/>
  <c r="AN179" i="2" s="1"/>
  <c r="AM179" i="2" s="1"/>
  <c r="AL179" i="2" s="1"/>
  <c r="AU53" i="2"/>
  <c r="AU36" i="2"/>
  <c r="AU114" i="2"/>
  <c r="AT114" i="2" s="1"/>
  <c r="AS114" i="2" s="1"/>
  <c r="AR114" i="2" s="1"/>
  <c r="AQ114" i="2" s="1"/>
  <c r="AP114" i="2" s="1"/>
  <c r="AO114" i="2" s="1"/>
  <c r="AN114" i="2" s="1"/>
  <c r="AM114" i="2" s="1"/>
  <c r="AL114" i="2" s="1"/>
  <c r="AU875" i="2"/>
  <c r="AT875" i="2" s="1"/>
  <c r="AS875" i="2" s="1"/>
  <c r="AR875" i="2" s="1"/>
  <c r="AQ875" i="2" s="1"/>
  <c r="AP875" i="2" s="1"/>
  <c r="AO875" i="2" s="1"/>
  <c r="AN875" i="2" s="1"/>
  <c r="AM875" i="2" s="1"/>
  <c r="AL875" i="2" s="1"/>
  <c r="AU604" i="2"/>
  <c r="AT604" i="2" s="1"/>
  <c r="AS604" i="2" s="1"/>
  <c r="AR604" i="2" s="1"/>
  <c r="AQ604" i="2" s="1"/>
  <c r="AP604" i="2" s="1"/>
  <c r="AO604" i="2" s="1"/>
  <c r="AN604" i="2" s="1"/>
  <c r="AM604" i="2" s="1"/>
  <c r="AL604" i="2" s="1"/>
  <c r="AU336" i="2"/>
  <c r="AT336" i="2" s="1"/>
  <c r="AS336" i="2" s="1"/>
  <c r="AR336" i="2" s="1"/>
  <c r="AQ336" i="2" s="1"/>
  <c r="AP336" i="2" s="1"/>
  <c r="AO336" i="2" s="1"/>
  <c r="AN336" i="2" s="1"/>
  <c r="AM336" i="2" s="1"/>
  <c r="AL336" i="2" s="1"/>
  <c r="AU559" i="2"/>
  <c r="AT559" i="2" s="1"/>
  <c r="AS559" i="2" s="1"/>
  <c r="AR559" i="2" s="1"/>
  <c r="AQ559" i="2" s="1"/>
  <c r="AP559" i="2" s="1"/>
  <c r="AO559" i="2" s="1"/>
  <c r="AN559" i="2" s="1"/>
  <c r="AM559" i="2" s="1"/>
  <c r="AL559" i="2" s="1"/>
  <c r="AU689" i="2"/>
  <c r="AT689" i="2" s="1"/>
  <c r="AS689" i="2" s="1"/>
  <c r="AR689" i="2" s="1"/>
  <c r="AQ689" i="2" s="1"/>
  <c r="AP689" i="2" s="1"/>
  <c r="AO689" i="2" s="1"/>
  <c r="AN689" i="2" s="1"/>
  <c r="AM689" i="2" s="1"/>
  <c r="AL689" i="2" s="1"/>
  <c r="AU438" i="2"/>
  <c r="AU651" i="2"/>
  <c r="AU575" i="2"/>
  <c r="AT575" i="2" s="1"/>
  <c r="AS575" i="2" s="1"/>
  <c r="AR575" i="2" s="1"/>
  <c r="AQ575" i="2" s="1"/>
  <c r="AP575" i="2" s="1"/>
  <c r="AO575" i="2" s="1"/>
  <c r="AN575" i="2" s="1"/>
  <c r="AM575" i="2" s="1"/>
  <c r="AL575" i="2" s="1"/>
  <c r="AU361" i="2"/>
  <c r="AT361" i="2" s="1"/>
  <c r="AS361" i="2" s="1"/>
  <c r="AR361" i="2" s="1"/>
  <c r="AQ361" i="2" s="1"/>
  <c r="AP361" i="2" s="1"/>
  <c r="AO361" i="2" s="1"/>
  <c r="AN361" i="2" s="1"/>
  <c r="AM361" i="2" s="1"/>
  <c r="AL361" i="2" s="1"/>
  <c r="AU560" i="2"/>
  <c r="AT560" i="2" s="1"/>
  <c r="AS560" i="2" s="1"/>
  <c r="AR560" i="2" s="1"/>
  <c r="AQ560" i="2" s="1"/>
  <c r="AP560" i="2" s="1"/>
  <c r="AO560" i="2" s="1"/>
  <c r="AN560" i="2" s="1"/>
  <c r="AM560" i="2" s="1"/>
  <c r="AL560" i="2" s="1"/>
  <c r="AU444" i="2"/>
  <c r="AT444" i="2" s="1"/>
  <c r="AS444" i="2" s="1"/>
  <c r="AR444" i="2" s="1"/>
  <c r="AQ444" i="2" s="1"/>
  <c r="AP444" i="2" s="1"/>
  <c r="AO444" i="2" s="1"/>
  <c r="AN444" i="2" s="1"/>
  <c r="AM444" i="2" s="1"/>
  <c r="AL444" i="2" s="1"/>
  <c r="AU388" i="2"/>
  <c r="AU398" i="2"/>
  <c r="AT398" i="2" s="1"/>
  <c r="AS398" i="2" s="1"/>
  <c r="AR398" i="2" s="1"/>
  <c r="AQ398" i="2" s="1"/>
  <c r="AP398" i="2" s="1"/>
  <c r="AO398" i="2" s="1"/>
  <c r="AN398" i="2" s="1"/>
  <c r="AM398" i="2" s="1"/>
  <c r="AL398" i="2" s="1"/>
  <c r="AU237" i="2"/>
  <c r="AU652" i="2"/>
  <c r="AU229" i="2"/>
  <c r="AT229" i="2" s="1"/>
  <c r="AS229" i="2" s="1"/>
  <c r="AR229" i="2" s="1"/>
  <c r="AQ229" i="2" s="1"/>
  <c r="AP229" i="2" s="1"/>
  <c r="AO229" i="2" s="1"/>
  <c r="AN229" i="2" s="1"/>
  <c r="AM229" i="2" s="1"/>
  <c r="AL229" i="2" s="1"/>
  <c r="AU663" i="2"/>
  <c r="AT663" i="2" s="1"/>
  <c r="AS663" i="2" s="1"/>
  <c r="AR663" i="2" s="1"/>
  <c r="AQ663" i="2" s="1"/>
  <c r="AP663" i="2" s="1"/>
  <c r="AO663" i="2" s="1"/>
  <c r="AN663" i="2" s="1"/>
  <c r="AM663" i="2" s="1"/>
  <c r="AL663" i="2" s="1"/>
  <c r="AU286" i="2"/>
  <c r="AU87" i="2"/>
  <c r="AU297" i="2"/>
  <c r="AU188" i="2"/>
  <c r="AT188" i="2" s="1"/>
  <c r="AS188" i="2" s="1"/>
  <c r="AR188" i="2" s="1"/>
  <c r="AQ188" i="2" s="1"/>
  <c r="AP188" i="2" s="1"/>
  <c r="AO188" i="2" s="1"/>
  <c r="AN188" i="2" s="1"/>
  <c r="AM188" i="2" s="1"/>
  <c r="AL188" i="2" s="1"/>
  <c r="AU940" i="2"/>
  <c r="AU313" i="2"/>
  <c r="AT313" i="2" s="1"/>
  <c r="AS313" i="2" s="1"/>
  <c r="AR313" i="2" s="1"/>
  <c r="AQ313" i="2" s="1"/>
  <c r="AP313" i="2" s="1"/>
  <c r="AO313" i="2" s="1"/>
  <c r="AN313" i="2" s="1"/>
  <c r="AM313" i="2" s="1"/>
  <c r="AL313" i="2" s="1"/>
  <c r="AU248" i="2"/>
  <c r="AU62" i="2"/>
  <c r="AT62" i="2" s="1"/>
  <c r="AS62" i="2" s="1"/>
  <c r="AR62" i="2" s="1"/>
  <c r="AQ62" i="2" s="1"/>
  <c r="AP62" i="2" s="1"/>
  <c r="AO62" i="2" s="1"/>
  <c r="AN62" i="2" s="1"/>
  <c r="AM62" i="2" s="1"/>
  <c r="AL62" i="2" s="1"/>
  <c r="AU486" i="2"/>
  <c r="AU381" i="2"/>
  <c r="AU250" i="2"/>
  <c r="AU134" i="2"/>
  <c r="AU352" i="2"/>
  <c r="AT352" i="2" s="1"/>
  <c r="AS352" i="2" s="1"/>
  <c r="AR352" i="2" s="1"/>
  <c r="AQ352" i="2" s="1"/>
  <c r="AP352" i="2" s="1"/>
  <c r="AO352" i="2" s="1"/>
  <c r="AN352" i="2" s="1"/>
  <c r="AM352" i="2" s="1"/>
  <c r="AL352" i="2" s="1"/>
  <c r="BL2" i="2"/>
  <c r="AU545" i="2"/>
  <c r="AT545" i="2" s="1"/>
  <c r="AS545" i="2" s="1"/>
  <c r="AR545" i="2" s="1"/>
  <c r="AQ545" i="2" s="1"/>
  <c r="AP545" i="2" s="1"/>
  <c r="AO545" i="2" s="1"/>
  <c r="AN545" i="2" s="1"/>
  <c r="AM545" i="2" s="1"/>
  <c r="AL545" i="2" s="1"/>
  <c r="AU275" i="2"/>
  <c r="BL4" i="2"/>
  <c r="AU627" i="2"/>
  <c r="AU271" i="2"/>
  <c r="AT271" i="2" s="1"/>
  <c r="AS271" i="2" s="1"/>
  <c r="AR271" i="2" s="1"/>
  <c r="AQ271" i="2" s="1"/>
  <c r="AP271" i="2" s="1"/>
  <c r="AO271" i="2" s="1"/>
  <c r="AN271" i="2" s="1"/>
  <c r="AM271" i="2" s="1"/>
  <c r="AL271" i="2" s="1"/>
  <c r="AU514" i="2"/>
  <c r="AT514" i="2" s="1"/>
  <c r="AS514" i="2" s="1"/>
  <c r="AR514" i="2" s="1"/>
  <c r="AQ514" i="2" s="1"/>
  <c r="AP514" i="2" s="1"/>
  <c r="AO514" i="2" s="1"/>
  <c r="AN514" i="2" s="1"/>
  <c r="AM514" i="2" s="1"/>
  <c r="AL514" i="2" s="1"/>
  <c r="AU511" i="2"/>
  <c r="AU404" i="2"/>
  <c r="AU482" i="2"/>
  <c r="AT482" i="2" s="1"/>
  <c r="AS482" i="2" s="1"/>
  <c r="AR482" i="2" s="1"/>
  <c r="AQ482" i="2" s="1"/>
  <c r="AP482" i="2" s="1"/>
  <c r="AO482" i="2" s="1"/>
  <c r="AN482" i="2" s="1"/>
  <c r="AM482" i="2" s="1"/>
  <c r="AL482" i="2" s="1"/>
  <c r="AU881" i="2"/>
  <c r="AU591" i="2"/>
  <c r="AT591" i="2" s="1"/>
  <c r="AS591" i="2" s="1"/>
  <c r="AR591" i="2" s="1"/>
  <c r="AQ591" i="2" s="1"/>
  <c r="AP591" i="2" s="1"/>
  <c r="AO591" i="2" s="1"/>
  <c r="AN591" i="2" s="1"/>
  <c r="AM591" i="2" s="1"/>
  <c r="AL591" i="2" s="1"/>
  <c r="AU542" i="2"/>
  <c r="AU407" i="2"/>
  <c r="AU314" i="2"/>
  <c r="AU163" i="2"/>
  <c r="AT163" i="2" s="1"/>
  <c r="AS163" i="2" s="1"/>
  <c r="AR163" i="2" s="1"/>
  <c r="AQ163" i="2" s="1"/>
  <c r="AP163" i="2" s="1"/>
  <c r="AO163" i="2" s="1"/>
  <c r="AN163" i="2" s="1"/>
  <c r="AM163" i="2" s="1"/>
  <c r="AL163" i="2" s="1"/>
  <c r="AU233" i="2"/>
  <c r="AU567" i="2"/>
  <c r="AU605" i="2"/>
  <c r="AU232" i="2"/>
  <c r="AU40" i="2"/>
  <c r="AU316" i="2"/>
  <c r="AU126" i="2"/>
  <c r="AT126" i="2" s="1"/>
  <c r="AS126" i="2" s="1"/>
  <c r="AR126" i="2" s="1"/>
  <c r="AQ126" i="2" s="1"/>
  <c r="AP126" i="2" s="1"/>
  <c r="AO126" i="2" s="1"/>
  <c r="AN126" i="2" s="1"/>
  <c r="AM126" i="2" s="1"/>
  <c r="AL126" i="2" s="1"/>
  <c r="AU693" i="2"/>
  <c r="AT693" i="2" s="1"/>
  <c r="AS693" i="2" s="1"/>
  <c r="AR693" i="2" s="1"/>
  <c r="AQ693" i="2" s="1"/>
  <c r="AP693" i="2" s="1"/>
  <c r="AO693" i="2" s="1"/>
  <c r="AN693" i="2" s="1"/>
  <c r="AM693" i="2" s="1"/>
  <c r="AL693" i="2" s="1"/>
  <c r="AU441" i="2"/>
  <c r="AU283" i="2"/>
  <c r="AU231" i="2"/>
  <c r="AT231" i="2" s="1"/>
  <c r="AS231" i="2" s="1"/>
  <c r="AR231" i="2" s="1"/>
  <c r="AQ231" i="2" s="1"/>
  <c r="AP231" i="2" s="1"/>
  <c r="AO231" i="2" s="1"/>
  <c r="AN231" i="2" s="1"/>
  <c r="AM231" i="2" s="1"/>
  <c r="AL231" i="2" s="1"/>
  <c r="BL10" i="2"/>
  <c r="AU583" i="2"/>
  <c r="AT583" i="2" s="1"/>
  <c r="AS583" i="2" s="1"/>
  <c r="AR583" i="2" s="1"/>
  <c r="AQ583" i="2" s="1"/>
  <c r="AP583" i="2" s="1"/>
  <c r="AO583" i="2" s="1"/>
  <c r="AN583" i="2" s="1"/>
  <c r="AM583" i="2" s="1"/>
  <c r="AL583" i="2" s="1"/>
  <c r="AU312" i="2"/>
  <c r="AT312" i="2" s="1"/>
  <c r="AS312" i="2" s="1"/>
  <c r="AR312" i="2" s="1"/>
  <c r="AQ312" i="2" s="1"/>
  <c r="AP312" i="2" s="1"/>
  <c r="AO312" i="2" s="1"/>
  <c r="AN312" i="2" s="1"/>
  <c r="AM312" i="2" s="1"/>
  <c r="AL312" i="2" s="1"/>
  <c r="AU186" i="2"/>
  <c r="AU115" i="2"/>
  <c r="BL7" i="2"/>
  <c r="AU986" i="2"/>
  <c r="AT986" i="2" s="1"/>
  <c r="AS986" i="2" s="1"/>
  <c r="AR986" i="2" s="1"/>
  <c r="AQ986" i="2" s="1"/>
  <c r="AP986" i="2" s="1"/>
  <c r="AO986" i="2" s="1"/>
  <c r="AN986" i="2" s="1"/>
  <c r="AM986" i="2" s="1"/>
  <c r="AL986" i="2" s="1"/>
  <c r="AU473" i="2"/>
  <c r="AU976" i="2"/>
  <c r="AT976" i="2" s="1"/>
  <c r="AS976" i="2" s="1"/>
  <c r="AR976" i="2" s="1"/>
  <c r="AQ976" i="2" s="1"/>
  <c r="AP976" i="2" s="1"/>
  <c r="AO976" i="2" s="1"/>
  <c r="AN976" i="2" s="1"/>
  <c r="AM976" i="2" s="1"/>
  <c r="AL976" i="2" s="1"/>
  <c r="AU305" i="2"/>
  <c r="AU957" i="2"/>
  <c r="AT957" i="2" s="1"/>
  <c r="AS957" i="2" s="1"/>
  <c r="AR957" i="2" s="1"/>
  <c r="AQ957" i="2" s="1"/>
  <c r="AP957" i="2" s="1"/>
  <c r="AO957" i="2" s="1"/>
  <c r="AN957" i="2" s="1"/>
  <c r="AM957" i="2" s="1"/>
  <c r="AL957" i="2" s="1"/>
  <c r="AU57" i="2"/>
  <c r="AT57" i="2" s="1"/>
  <c r="AS57" i="2" s="1"/>
  <c r="AR57" i="2" s="1"/>
  <c r="AQ57" i="2" s="1"/>
  <c r="AP57" i="2" s="1"/>
  <c r="AO57" i="2" s="1"/>
  <c r="AN57" i="2" s="1"/>
  <c r="AM57" i="2" s="1"/>
  <c r="AL57" i="2" s="1"/>
  <c r="AU64" i="2"/>
  <c r="AU748" i="2"/>
  <c r="AT748" i="2" s="1"/>
  <c r="AS748" i="2" s="1"/>
  <c r="AR748" i="2" s="1"/>
  <c r="AQ748" i="2" s="1"/>
  <c r="AP748" i="2" s="1"/>
  <c r="AO748" i="2" s="1"/>
  <c r="AN748" i="2" s="1"/>
  <c r="AM748" i="2" s="1"/>
  <c r="AL748" i="2" s="1"/>
  <c r="AU714" i="2"/>
  <c r="AU979" i="2"/>
  <c r="AU718" i="2"/>
  <c r="AT718" i="2" s="1"/>
  <c r="AS718" i="2" s="1"/>
  <c r="AR718" i="2" s="1"/>
  <c r="AQ718" i="2" s="1"/>
  <c r="AP718" i="2" s="1"/>
  <c r="AO718" i="2" s="1"/>
  <c r="AN718" i="2" s="1"/>
  <c r="AM718" i="2" s="1"/>
  <c r="AL718" i="2" s="1"/>
  <c r="AU806" i="2"/>
  <c r="AU1024" i="2"/>
  <c r="AU339" i="2"/>
  <c r="AT339" i="2" s="1"/>
  <c r="AS339" i="2" s="1"/>
  <c r="AR339" i="2" s="1"/>
  <c r="AQ339" i="2" s="1"/>
  <c r="AP339" i="2" s="1"/>
  <c r="AO339" i="2" s="1"/>
  <c r="AN339" i="2" s="1"/>
  <c r="AM339" i="2" s="1"/>
  <c r="AL339" i="2" s="1"/>
  <c r="AU614" i="2"/>
  <c r="AU887" i="2"/>
  <c r="AU956" i="2"/>
  <c r="AT956" i="2" s="1"/>
  <c r="AS956" i="2" s="1"/>
  <c r="AR956" i="2" s="1"/>
  <c r="AQ956" i="2" s="1"/>
  <c r="AP956" i="2" s="1"/>
  <c r="AO956" i="2" s="1"/>
  <c r="AN956" i="2" s="1"/>
  <c r="AM956" i="2" s="1"/>
  <c r="AL956" i="2" s="1"/>
  <c r="AU504" i="2"/>
  <c r="AU615" i="2"/>
  <c r="AU380" i="2"/>
  <c r="AU406" i="2"/>
  <c r="AT406" i="2" s="1"/>
  <c r="AS406" i="2" s="1"/>
  <c r="AR406" i="2" s="1"/>
  <c r="AQ406" i="2" s="1"/>
  <c r="AP406" i="2" s="1"/>
  <c r="AO406" i="2" s="1"/>
  <c r="AN406" i="2" s="1"/>
  <c r="AM406" i="2" s="1"/>
  <c r="AL406" i="2" s="1"/>
  <c r="AU839" i="2"/>
  <c r="AT839" i="2" s="1"/>
  <c r="AS839" i="2" s="1"/>
  <c r="AR839" i="2" s="1"/>
  <c r="AQ839" i="2" s="1"/>
  <c r="AP839" i="2" s="1"/>
  <c r="AO839" i="2" s="1"/>
  <c r="AN839" i="2" s="1"/>
  <c r="AM839" i="2" s="1"/>
  <c r="AL839" i="2" s="1"/>
  <c r="AU889" i="2"/>
  <c r="AT889" i="2" s="1"/>
  <c r="AS889" i="2" s="1"/>
  <c r="AR889" i="2" s="1"/>
  <c r="AQ889" i="2" s="1"/>
  <c r="AP889" i="2" s="1"/>
  <c r="AO889" i="2" s="1"/>
  <c r="AN889" i="2" s="1"/>
  <c r="AM889" i="2" s="1"/>
  <c r="AL889" i="2" s="1"/>
  <c r="AU378" i="2"/>
  <c r="AU289" i="2"/>
  <c r="AT289" i="2" s="1"/>
  <c r="AS289" i="2" s="1"/>
  <c r="AR289" i="2" s="1"/>
  <c r="AQ289" i="2" s="1"/>
  <c r="AP289" i="2" s="1"/>
  <c r="AO289" i="2" s="1"/>
  <c r="AN289" i="2" s="1"/>
  <c r="AM289" i="2" s="1"/>
  <c r="AL289" i="2" s="1"/>
  <c r="AU142" i="2"/>
  <c r="AU346" i="2"/>
  <c r="AU240" i="2"/>
  <c r="AT240" i="2" s="1"/>
  <c r="AS240" i="2" s="1"/>
  <c r="AR240" i="2" s="1"/>
  <c r="AQ240" i="2" s="1"/>
  <c r="AP240" i="2" s="1"/>
  <c r="AO240" i="2" s="1"/>
  <c r="AN240" i="2" s="1"/>
  <c r="AM240" i="2" s="1"/>
  <c r="AL240" i="2" s="1"/>
  <c r="AU518" i="2"/>
  <c r="AT518" i="2" s="1"/>
  <c r="AS518" i="2" s="1"/>
  <c r="AR518" i="2" s="1"/>
  <c r="AQ518" i="2" s="1"/>
  <c r="AP518" i="2" s="1"/>
  <c r="AO518" i="2" s="1"/>
  <c r="AN518" i="2" s="1"/>
  <c r="AM518" i="2" s="1"/>
  <c r="AL518" i="2" s="1"/>
  <c r="AU230" i="2"/>
  <c r="AU563" i="2"/>
  <c r="AU262" i="2"/>
  <c r="AT262" i="2" s="1"/>
  <c r="AS262" i="2" s="1"/>
  <c r="AR262" i="2" s="1"/>
  <c r="AQ262" i="2" s="1"/>
  <c r="AP262" i="2" s="1"/>
  <c r="AO262" i="2" s="1"/>
  <c r="AN262" i="2" s="1"/>
  <c r="AM262" i="2" s="1"/>
  <c r="AL262" i="2" s="1"/>
  <c r="AU800" i="2"/>
  <c r="AT800" i="2" s="1"/>
  <c r="AS800" i="2" s="1"/>
  <c r="AR800" i="2" s="1"/>
  <c r="AQ800" i="2" s="1"/>
  <c r="AP800" i="2" s="1"/>
  <c r="AO800" i="2" s="1"/>
  <c r="AN800" i="2" s="1"/>
  <c r="AM800" i="2" s="1"/>
  <c r="AL800" i="2" s="1"/>
  <c r="AU290" i="2"/>
  <c r="AU180" i="2"/>
  <c r="AT180" i="2" s="1"/>
  <c r="AS180" i="2" s="1"/>
  <c r="AR180" i="2" s="1"/>
  <c r="AQ180" i="2" s="1"/>
  <c r="AP180" i="2" s="1"/>
  <c r="AO180" i="2" s="1"/>
  <c r="AN180" i="2" s="1"/>
  <c r="AM180" i="2" s="1"/>
  <c r="AL180" i="2" s="1"/>
  <c r="AU589" i="2"/>
  <c r="AU409" i="2"/>
  <c r="AU276" i="2"/>
  <c r="AU210" i="2"/>
  <c r="AU44" i="2"/>
  <c r="AU534" i="2"/>
  <c r="AU356" i="2"/>
  <c r="AT356" i="2" s="1"/>
  <c r="AS356" i="2" s="1"/>
  <c r="AR356" i="2" s="1"/>
  <c r="AQ356" i="2" s="1"/>
  <c r="AP356" i="2" s="1"/>
  <c r="AO356" i="2" s="1"/>
  <c r="AN356" i="2" s="1"/>
  <c r="AM356" i="2" s="1"/>
  <c r="AL356" i="2" s="1"/>
  <c r="AU221" i="2"/>
  <c r="AT221" i="2" s="1"/>
  <c r="AS221" i="2" s="1"/>
  <c r="AR221" i="2" s="1"/>
  <c r="AQ221" i="2" s="1"/>
  <c r="AP221" i="2" s="1"/>
  <c r="AO221" i="2" s="1"/>
  <c r="AN221" i="2" s="1"/>
  <c r="AM221" i="2" s="1"/>
  <c r="AL221" i="2" s="1"/>
  <c r="AU176" i="2"/>
  <c r="AU972" i="2"/>
  <c r="AT972" i="2" s="1"/>
  <c r="AS972" i="2" s="1"/>
  <c r="AR972" i="2" s="1"/>
  <c r="AQ972" i="2" s="1"/>
  <c r="AP972" i="2" s="1"/>
  <c r="AO972" i="2" s="1"/>
  <c r="AN972" i="2" s="1"/>
  <c r="AM972" i="2" s="1"/>
  <c r="AL972" i="2" s="1"/>
  <c r="AU433" i="2"/>
  <c r="AU396" i="2"/>
  <c r="AU35" i="2"/>
  <c r="AU1003" i="2"/>
  <c r="AU984" i="2"/>
  <c r="AU830" i="2"/>
  <c r="AT830" i="2" s="1"/>
  <c r="AS830" i="2" s="1"/>
  <c r="AR830" i="2" s="1"/>
  <c r="AQ830" i="2" s="1"/>
  <c r="AP830" i="2" s="1"/>
  <c r="AO830" i="2" s="1"/>
  <c r="AN830" i="2" s="1"/>
  <c r="AM830" i="2" s="1"/>
  <c r="AL830" i="2" s="1"/>
  <c r="AU588" i="2"/>
  <c r="AU99" i="2"/>
  <c r="AU60" i="2"/>
  <c r="AU474" i="2"/>
  <c r="AU798" i="2"/>
  <c r="AU1035" i="2"/>
  <c r="AU108" i="2"/>
  <c r="AU964" i="2"/>
  <c r="AT964" i="2" s="1"/>
  <c r="AS964" i="2" s="1"/>
  <c r="AR964" i="2" s="1"/>
  <c r="AQ964" i="2" s="1"/>
  <c r="AP964" i="2" s="1"/>
  <c r="AO964" i="2" s="1"/>
  <c r="AN964" i="2" s="1"/>
  <c r="AM964" i="2" s="1"/>
  <c r="AL964" i="2" s="1"/>
  <c r="AU177" i="2"/>
  <c r="AU837" i="2"/>
  <c r="AU992" i="2"/>
  <c r="AU945" i="2"/>
  <c r="AU708" i="2"/>
  <c r="AU871" i="2"/>
  <c r="AU419" i="2"/>
  <c r="AU675" i="2"/>
  <c r="AU168" i="2"/>
  <c r="AT168" i="2" s="1"/>
  <c r="AS168" i="2" s="1"/>
  <c r="AR168" i="2" s="1"/>
  <c r="AQ168" i="2" s="1"/>
  <c r="AP168" i="2" s="1"/>
  <c r="AO168" i="2" s="1"/>
  <c r="AN168" i="2" s="1"/>
  <c r="AM168" i="2" s="1"/>
  <c r="AL168" i="2" s="1"/>
  <c r="AU253" i="2"/>
  <c r="AU272" i="2"/>
  <c r="AU338" i="2"/>
  <c r="AU260" i="2"/>
  <c r="AT260" i="2" s="1"/>
  <c r="AS260" i="2" s="1"/>
  <c r="AR260" i="2" s="1"/>
  <c r="AQ260" i="2" s="1"/>
  <c r="AP260" i="2" s="1"/>
  <c r="AO260" i="2" s="1"/>
  <c r="AN260" i="2" s="1"/>
  <c r="AM260" i="2" s="1"/>
  <c r="AL260" i="2" s="1"/>
  <c r="AU988" i="2"/>
  <c r="AT988" i="2" s="1"/>
  <c r="AS988" i="2" s="1"/>
  <c r="AR988" i="2" s="1"/>
  <c r="AQ988" i="2" s="1"/>
  <c r="AP988" i="2" s="1"/>
  <c r="AO988" i="2" s="1"/>
  <c r="AN988" i="2" s="1"/>
  <c r="AM988" i="2" s="1"/>
  <c r="AL988" i="2" s="1"/>
  <c r="AU263" i="2"/>
  <c r="AT263" i="2" s="1"/>
  <c r="AS263" i="2" s="1"/>
  <c r="AR263" i="2" s="1"/>
  <c r="AQ263" i="2" s="1"/>
  <c r="AP263" i="2" s="1"/>
  <c r="AO263" i="2" s="1"/>
  <c r="AN263" i="2" s="1"/>
  <c r="AM263" i="2" s="1"/>
  <c r="AL263" i="2" s="1"/>
  <c r="AU71" i="2"/>
  <c r="AU38" i="2"/>
  <c r="AT38" i="2" s="1"/>
  <c r="AS38" i="2" s="1"/>
  <c r="AR38" i="2" s="1"/>
  <c r="AQ38" i="2" s="1"/>
  <c r="AP38" i="2" s="1"/>
  <c r="AO38" i="2" s="1"/>
  <c r="AN38" i="2" s="1"/>
  <c r="AM38" i="2" s="1"/>
  <c r="AL38" i="2" s="1"/>
  <c r="AU517" i="2"/>
  <c r="AU358" i="2"/>
  <c r="AT358" i="2" s="1"/>
  <c r="AS358" i="2" s="1"/>
  <c r="AR358" i="2" s="1"/>
  <c r="AQ358" i="2" s="1"/>
  <c r="AP358" i="2" s="1"/>
  <c r="AO358" i="2" s="1"/>
  <c r="AN358" i="2" s="1"/>
  <c r="AM358" i="2" s="1"/>
  <c r="AL358" i="2" s="1"/>
  <c r="AU739" i="2"/>
  <c r="AU450" i="2"/>
  <c r="AU436" i="2"/>
  <c r="AU182" i="2"/>
  <c r="AU133" i="2"/>
  <c r="AU344" i="2"/>
  <c r="AT344" i="2" s="1"/>
  <c r="AS344" i="2" s="1"/>
  <c r="AR344" i="2" s="1"/>
  <c r="AQ344" i="2" s="1"/>
  <c r="AP344" i="2" s="1"/>
  <c r="AO344" i="2" s="1"/>
  <c r="AN344" i="2" s="1"/>
  <c r="AM344" i="2" s="1"/>
  <c r="AL344" i="2" s="1"/>
  <c r="AU997" i="2"/>
  <c r="AU495" i="2"/>
  <c r="AT495" i="2" s="1"/>
  <c r="AS495" i="2" s="1"/>
  <c r="AR495" i="2" s="1"/>
  <c r="AQ495" i="2" s="1"/>
  <c r="AP495" i="2" s="1"/>
  <c r="AO495" i="2" s="1"/>
  <c r="AN495" i="2" s="1"/>
  <c r="AM495" i="2" s="1"/>
  <c r="AL495" i="2" s="1"/>
  <c r="AU951" i="2"/>
  <c r="AU104" i="2"/>
  <c r="AU123" i="2"/>
  <c r="AT123" i="2" s="1"/>
  <c r="AS123" i="2" s="1"/>
  <c r="AR123" i="2" s="1"/>
  <c r="AQ123" i="2" s="1"/>
  <c r="AP123" i="2" s="1"/>
  <c r="AO123" i="2" s="1"/>
  <c r="AN123" i="2" s="1"/>
  <c r="AM123" i="2" s="1"/>
  <c r="AL123" i="2" s="1"/>
  <c r="AU885" i="2"/>
  <c r="AU500" i="2"/>
  <c r="AT500" i="2" s="1"/>
  <c r="AS500" i="2" s="1"/>
  <c r="AR500" i="2" s="1"/>
  <c r="AQ500" i="2" s="1"/>
  <c r="AP500" i="2" s="1"/>
  <c r="AO500" i="2" s="1"/>
  <c r="AN500" i="2" s="1"/>
  <c r="AM500" i="2" s="1"/>
  <c r="AL500" i="2" s="1"/>
  <c r="AU334" i="2"/>
  <c r="AT334" i="2" s="1"/>
  <c r="AS334" i="2" s="1"/>
  <c r="AR334" i="2" s="1"/>
  <c r="AQ334" i="2" s="1"/>
  <c r="AP334" i="2" s="1"/>
  <c r="AO334" i="2" s="1"/>
  <c r="AN334" i="2" s="1"/>
  <c r="AM334" i="2" s="1"/>
  <c r="AL334" i="2" s="1"/>
  <c r="AU121" i="2"/>
  <c r="AU178" i="2"/>
  <c r="AU161" i="2"/>
  <c r="AU295" i="2"/>
  <c r="AU566" i="2"/>
  <c r="AU61" i="2"/>
  <c r="AU50" i="2"/>
  <c r="AU611" i="2"/>
  <c r="AU212" i="2"/>
  <c r="AT212" i="2" s="1"/>
  <c r="AS212" i="2" s="1"/>
  <c r="AR212" i="2" s="1"/>
  <c r="AQ212" i="2" s="1"/>
  <c r="AP212" i="2" s="1"/>
  <c r="AO212" i="2" s="1"/>
  <c r="AN212" i="2" s="1"/>
  <c r="AM212" i="2" s="1"/>
  <c r="AL212" i="2" s="1"/>
  <c r="AU368" i="2"/>
  <c r="BL8" i="2"/>
  <c r="AU49" i="2"/>
  <c r="AT49" i="2" s="1"/>
  <c r="AS49" i="2" s="1"/>
  <c r="AR49" i="2" s="1"/>
  <c r="AQ49" i="2" s="1"/>
  <c r="AP49" i="2" s="1"/>
  <c r="AO49" i="2" s="1"/>
  <c r="AN49" i="2" s="1"/>
  <c r="AM49" i="2" s="1"/>
  <c r="AL49" i="2" s="1"/>
  <c r="AU812" i="2"/>
  <c r="AU110" i="2"/>
  <c r="AU54" i="2"/>
  <c r="AU937" i="2"/>
  <c r="AU978" i="2"/>
  <c r="AU165" i="2"/>
  <c r="AT165" i="2" s="1"/>
  <c r="AS165" i="2" s="1"/>
  <c r="AR165" i="2" s="1"/>
  <c r="AQ165" i="2" s="1"/>
  <c r="AP165" i="2" s="1"/>
  <c r="AO165" i="2" s="1"/>
  <c r="AN165" i="2" s="1"/>
  <c r="AM165" i="2" s="1"/>
  <c r="AL165" i="2" s="1"/>
  <c r="AU69" i="2"/>
  <c r="AU148" i="2"/>
  <c r="AU509" i="2"/>
  <c r="AT509" i="2" s="1"/>
  <c r="AS509" i="2" s="1"/>
  <c r="AR509" i="2" s="1"/>
  <c r="AQ509" i="2" s="1"/>
  <c r="AP509" i="2" s="1"/>
  <c r="AO509" i="2" s="1"/>
  <c r="AN509" i="2" s="1"/>
  <c r="AM509" i="2" s="1"/>
  <c r="AL509" i="2" s="1"/>
  <c r="AU524" i="2"/>
  <c r="AU25" i="2"/>
  <c r="AU725" i="2"/>
  <c r="AU376" i="2"/>
  <c r="AT376" i="2" s="1"/>
  <c r="AS376" i="2" s="1"/>
  <c r="AR376" i="2" s="1"/>
  <c r="AQ376" i="2" s="1"/>
  <c r="AP376" i="2" s="1"/>
  <c r="AO376" i="2" s="1"/>
  <c r="AN376" i="2" s="1"/>
  <c r="AM376" i="2" s="1"/>
  <c r="AL376" i="2" s="1"/>
  <c r="AU895" i="2"/>
  <c r="AT895" i="2" s="1"/>
  <c r="AS895" i="2" s="1"/>
  <c r="AR895" i="2" s="1"/>
  <c r="AQ895" i="2" s="1"/>
  <c r="AP895" i="2" s="1"/>
  <c r="AO895" i="2" s="1"/>
  <c r="AN895" i="2" s="1"/>
  <c r="AM895" i="2" s="1"/>
  <c r="AL895" i="2" s="1"/>
  <c r="AU638" i="2"/>
  <c r="AT638" i="2" s="1"/>
  <c r="AS638" i="2" s="1"/>
  <c r="AR638" i="2" s="1"/>
  <c r="AQ638" i="2" s="1"/>
  <c r="AP638" i="2" s="1"/>
  <c r="AO638" i="2" s="1"/>
  <c r="AN638" i="2" s="1"/>
  <c r="AM638" i="2" s="1"/>
  <c r="AL638" i="2" s="1"/>
  <c r="AU1047" i="2"/>
  <c r="AU119" i="2"/>
  <c r="AU213" i="2"/>
  <c r="AU617" i="2"/>
  <c r="AU238" i="2"/>
  <c r="AU554" i="2"/>
  <c r="AT554" i="2" s="1"/>
  <c r="AS554" i="2" s="1"/>
  <c r="AR554" i="2" s="1"/>
  <c r="AQ554" i="2" s="1"/>
  <c r="AP554" i="2" s="1"/>
  <c r="AO554" i="2" s="1"/>
  <c r="AN554" i="2" s="1"/>
  <c r="AM554" i="2" s="1"/>
  <c r="AL554" i="2" s="1"/>
  <c r="AU390" i="2"/>
  <c r="AU292" i="2"/>
  <c r="AT292" i="2" s="1"/>
  <c r="AS292" i="2" s="1"/>
  <c r="AR292" i="2" s="1"/>
  <c r="AQ292" i="2" s="1"/>
  <c r="AP292" i="2" s="1"/>
  <c r="AO292" i="2" s="1"/>
  <c r="AN292" i="2" s="1"/>
  <c r="AM292" i="2" s="1"/>
  <c r="AL292" i="2" s="1"/>
  <c r="AU970" i="2"/>
  <c r="AU694" i="2"/>
  <c r="AT694" i="2" s="1"/>
  <c r="AS694" i="2" s="1"/>
  <c r="AR694" i="2" s="1"/>
  <c r="AQ694" i="2" s="1"/>
  <c r="AP694" i="2" s="1"/>
  <c r="AO694" i="2" s="1"/>
  <c r="AN694" i="2" s="1"/>
  <c r="AM694" i="2" s="1"/>
  <c r="AL694" i="2" s="1"/>
  <c r="AU65" i="2"/>
  <c r="AT65" i="2" s="1"/>
  <c r="AS65" i="2" s="1"/>
  <c r="AR65" i="2" s="1"/>
  <c r="AQ65" i="2" s="1"/>
  <c r="AP65" i="2" s="1"/>
  <c r="AO65" i="2" s="1"/>
  <c r="AN65" i="2" s="1"/>
  <c r="AM65" i="2" s="1"/>
  <c r="AL65" i="2" s="1"/>
  <c r="AU34" i="2"/>
  <c r="AU487" i="2"/>
  <c r="AU256" i="2"/>
  <c r="AU1048" i="2"/>
  <c r="AU170" i="2"/>
  <c r="AU424" i="2"/>
  <c r="AU365" i="2"/>
  <c r="AU437" i="2"/>
  <c r="AU194" i="2"/>
  <c r="AT194" i="2" s="1"/>
  <c r="AS194" i="2" s="1"/>
  <c r="AR194" i="2" s="1"/>
  <c r="AQ194" i="2" s="1"/>
  <c r="AP194" i="2" s="1"/>
  <c r="AO194" i="2" s="1"/>
  <c r="AN194" i="2" s="1"/>
  <c r="AM194" i="2" s="1"/>
  <c r="AL194" i="2" s="1"/>
  <c r="AU103" i="2"/>
  <c r="AT103" i="2" s="1"/>
  <c r="AS103" i="2" s="1"/>
  <c r="AR103" i="2" s="1"/>
  <c r="AQ103" i="2" s="1"/>
  <c r="AP103" i="2" s="1"/>
  <c r="AO103" i="2" s="1"/>
  <c r="AN103" i="2" s="1"/>
  <c r="AM103" i="2" s="1"/>
  <c r="AL103" i="2" s="1"/>
  <c r="AU686" i="2"/>
  <c r="AU882" i="2"/>
  <c r="AU74" i="2"/>
  <c r="AU990" i="2"/>
  <c r="AU97" i="2"/>
  <c r="AU715" i="2"/>
  <c r="AT715" i="2" s="1"/>
  <c r="AS715" i="2" s="1"/>
  <c r="AR715" i="2" s="1"/>
  <c r="AQ715" i="2" s="1"/>
  <c r="AP715" i="2" s="1"/>
  <c r="AO715" i="2" s="1"/>
  <c r="AN715" i="2" s="1"/>
  <c r="AM715" i="2" s="1"/>
  <c r="AL715" i="2" s="1"/>
  <c r="AU421" i="2"/>
  <c r="AU219" i="2"/>
  <c r="AT219" i="2" s="1"/>
  <c r="AS219" i="2" s="1"/>
  <c r="AR219" i="2" s="1"/>
  <c r="AQ219" i="2" s="1"/>
  <c r="AP219" i="2" s="1"/>
  <c r="AO219" i="2" s="1"/>
  <c r="AN219" i="2" s="1"/>
  <c r="AM219" i="2" s="1"/>
  <c r="AL219" i="2" s="1"/>
  <c r="AU234" i="2"/>
  <c r="AT234" i="2" s="1"/>
  <c r="AS234" i="2" s="1"/>
  <c r="AR234" i="2" s="1"/>
  <c r="AQ234" i="2" s="1"/>
  <c r="AP234" i="2" s="1"/>
  <c r="AO234" i="2" s="1"/>
  <c r="AN234" i="2" s="1"/>
  <c r="AM234" i="2" s="1"/>
  <c r="AL234" i="2" s="1"/>
  <c r="AU340" i="2"/>
  <c r="AU300" i="2"/>
  <c r="AU991" i="2"/>
  <c r="AT991" i="2" s="1"/>
  <c r="AS991" i="2" s="1"/>
  <c r="AR991" i="2" s="1"/>
  <c r="AQ991" i="2" s="1"/>
  <c r="AP991" i="2" s="1"/>
  <c r="AO991" i="2" s="1"/>
  <c r="AN991" i="2" s="1"/>
  <c r="AM991" i="2" s="1"/>
  <c r="AL991" i="2" s="1"/>
  <c r="AU750" i="2"/>
  <c r="AU68" i="2"/>
  <c r="AT68" i="2" s="1"/>
  <c r="AS68" i="2" s="1"/>
  <c r="AR68" i="2" s="1"/>
  <c r="AQ68" i="2" s="1"/>
  <c r="AP68" i="2" s="1"/>
  <c r="AO68" i="2" s="1"/>
  <c r="AN68" i="2" s="1"/>
  <c r="AM68" i="2" s="1"/>
  <c r="AL68" i="2" s="1"/>
  <c r="AU961" i="2"/>
  <c r="AT961" i="2" s="1"/>
  <c r="AS961" i="2" s="1"/>
  <c r="AR961" i="2" s="1"/>
  <c r="AQ961" i="2" s="1"/>
  <c r="AP961" i="2" s="1"/>
  <c r="AO961" i="2" s="1"/>
  <c r="AN961" i="2" s="1"/>
  <c r="AM961" i="2" s="1"/>
  <c r="AL961" i="2" s="1"/>
  <c r="AU898" i="2"/>
  <c r="AU1063" i="2"/>
  <c r="AU815" i="2"/>
  <c r="AT815" i="2" s="1"/>
  <c r="AS815" i="2" s="1"/>
  <c r="AR815" i="2" s="1"/>
  <c r="AQ815" i="2" s="1"/>
  <c r="AP815" i="2" s="1"/>
  <c r="AO815" i="2" s="1"/>
  <c r="AN815" i="2" s="1"/>
  <c r="AM815" i="2" s="1"/>
  <c r="AL815" i="2" s="1"/>
  <c r="AI815" i="2" s="1"/>
  <c r="AU278" i="2"/>
  <c r="AU497" i="2"/>
  <c r="AT497" i="2" s="1"/>
  <c r="AS497" i="2" s="1"/>
  <c r="AR497" i="2" s="1"/>
  <c r="AQ497" i="2" s="1"/>
  <c r="AP497" i="2" s="1"/>
  <c r="AO497" i="2" s="1"/>
  <c r="AN497" i="2" s="1"/>
  <c r="AM497" i="2" s="1"/>
  <c r="AL497" i="2" s="1"/>
  <c r="AU840" i="2"/>
  <c r="AT840" i="2" s="1"/>
  <c r="AS840" i="2" s="1"/>
  <c r="AR840" i="2" s="1"/>
  <c r="AQ840" i="2" s="1"/>
  <c r="AP840" i="2" s="1"/>
  <c r="AO840" i="2" s="1"/>
  <c r="AN840" i="2" s="1"/>
  <c r="AM840" i="2" s="1"/>
  <c r="AL840" i="2" s="1"/>
  <c r="AJ840" i="2" s="1"/>
  <c r="AU1030" i="2"/>
  <c r="AT1030" i="2" s="1"/>
  <c r="AS1030" i="2" s="1"/>
  <c r="AR1030" i="2" s="1"/>
  <c r="AQ1030" i="2" s="1"/>
  <c r="AP1030" i="2" s="1"/>
  <c r="AO1030" i="2" s="1"/>
  <c r="AN1030" i="2" s="1"/>
  <c r="AM1030" i="2" s="1"/>
  <c r="AL1030" i="2" s="1"/>
  <c r="AK1030" i="2" s="1"/>
  <c r="AU155" i="2"/>
  <c r="AT155" i="2" s="1"/>
  <c r="AS155" i="2" s="1"/>
  <c r="AR155" i="2" s="1"/>
  <c r="AQ155" i="2" s="1"/>
  <c r="AP155" i="2" s="1"/>
  <c r="AO155" i="2" s="1"/>
  <c r="AN155" i="2" s="1"/>
  <c r="AM155" i="2" s="1"/>
  <c r="AL155" i="2" s="1"/>
  <c r="AJ155" i="2" s="1"/>
  <c r="AU842" i="2"/>
  <c r="AU981" i="2"/>
  <c r="AU1055" i="2"/>
  <c r="AU1057" i="2"/>
  <c r="AU846" i="2"/>
  <c r="AT846" i="2" s="1"/>
  <c r="AS846" i="2" s="1"/>
  <c r="AR846" i="2" s="1"/>
  <c r="AQ846" i="2" s="1"/>
  <c r="AP846" i="2" s="1"/>
  <c r="AO846" i="2" s="1"/>
  <c r="AN846" i="2" s="1"/>
  <c r="AM846" i="2" s="1"/>
  <c r="AL846" i="2" s="1"/>
  <c r="AU867" i="2"/>
  <c r="AU1042" i="2"/>
  <c r="AT1042" i="2" s="1"/>
  <c r="AS1042" i="2" s="1"/>
  <c r="AR1042" i="2" s="1"/>
  <c r="AQ1042" i="2" s="1"/>
  <c r="AP1042" i="2" s="1"/>
  <c r="AO1042" i="2" s="1"/>
  <c r="AN1042" i="2" s="1"/>
  <c r="AM1042" i="2" s="1"/>
  <c r="AL1042" i="2" s="1"/>
  <c r="AU80" i="2"/>
  <c r="AT80" i="2" s="1"/>
  <c r="AS80" i="2" s="1"/>
  <c r="AR80" i="2" s="1"/>
  <c r="AQ80" i="2" s="1"/>
  <c r="AP80" i="2" s="1"/>
  <c r="AO80" i="2" s="1"/>
  <c r="AN80" i="2" s="1"/>
  <c r="AM80" i="2" s="1"/>
  <c r="AL80" i="2" s="1"/>
  <c r="AU379" i="2"/>
  <c r="AU118" i="2"/>
  <c r="AT118" i="2" s="1"/>
  <c r="AS118" i="2" s="1"/>
  <c r="AR118" i="2" s="1"/>
  <c r="AQ118" i="2" s="1"/>
  <c r="AP118" i="2" s="1"/>
  <c r="AO118" i="2" s="1"/>
  <c r="AN118" i="2" s="1"/>
  <c r="AM118" i="2" s="1"/>
  <c r="AL118" i="2" s="1"/>
  <c r="AU465" i="2"/>
  <c r="AT465" i="2" s="1"/>
  <c r="AS465" i="2" s="1"/>
  <c r="AR465" i="2" s="1"/>
  <c r="AQ465" i="2" s="1"/>
  <c r="AP465" i="2" s="1"/>
  <c r="AO465" i="2" s="1"/>
  <c r="AN465" i="2" s="1"/>
  <c r="AM465" i="2" s="1"/>
  <c r="AL465" i="2" s="1"/>
  <c r="AJ465" i="2" s="1"/>
  <c r="AU1050" i="2"/>
  <c r="AT1050" i="2" s="1"/>
  <c r="AS1050" i="2" s="1"/>
  <c r="AR1050" i="2" s="1"/>
  <c r="AQ1050" i="2" s="1"/>
  <c r="AP1050" i="2" s="1"/>
  <c r="AO1050" i="2" s="1"/>
  <c r="AN1050" i="2" s="1"/>
  <c r="AM1050" i="2" s="1"/>
  <c r="AL1050" i="2" s="1"/>
  <c r="AK1050" i="2" s="1"/>
  <c r="AU306" i="2"/>
  <c r="AU117" i="2"/>
  <c r="AT117" i="2" s="1"/>
  <c r="AS117" i="2" s="1"/>
  <c r="AR117" i="2" s="1"/>
  <c r="AQ117" i="2" s="1"/>
  <c r="AP117" i="2" s="1"/>
  <c r="AO117" i="2" s="1"/>
  <c r="AN117" i="2" s="1"/>
  <c r="AM117" i="2" s="1"/>
  <c r="AL117" i="2" s="1"/>
  <c r="AU90" i="2"/>
  <c r="AT90" i="2" s="1"/>
  <c r="AS90" i="2" s="1"/>
  <c r="AR90" i="2" s="1"/>
  <c r="AQ90" i="2" s="1"/>
  <c r="AP90" i="2" s="1"/>
  <c r="AO90" i="2" s="1"/>
  <c r="AN90" i="2" s="1"/>
  <c r="AM90" i="2" s="1"/>
  <c r="AL90" i="2" s="1"/>
  <c r="AJ90" i="2" s="1"/>
  <c r="AU799" i="2"/>
  <c r="AT799" i="2" s="1"/>
  <c r="AS799" i="2" s="1"/>
  <c r="AR799" i="2" s="1"/>
  <c r="AQ799" i="2" s="1"/>
  <c r="AP799" i="2" s="1"/>
  <c r="AO799" i="2" s="1"/>
  <c r="AN799" i="2" s="1"/>
  <c r="AM799" i="2" s="1"/>
  <c r="AL799" i="2" s="1"/>
  <c r="AI799" i="2" s="1"/>
  <c r="AU1061" i="2"/>
  <c r="AU1062" i="2"/>
  <c r="AU58" i="2"/>
  <c r="AU994" i="2"/>
  <c r="AU735" i="2"/>
  <c r="AT735" i="2" s="1"/>
  <c r="AS735" i="2" s="1"/>
  <c r="AR735" i="2" s="1"/>
  <c r="AQ735" i="2" s="1"/>
  <c r="AP735" i="2" s="1"/>
  <c r="AO735" i="2" s="1"/>
  <c r="AN735" i="2" s="1"/>
  <c r="AM735" i="2" s="1"/>
  <c r="AL735" i="2" s="1"/>
  <c r="AU1022" i="2"/>
  <c r="AT1022" i="2" s="1"/>
  <c r="AS1022" i="2" s="1"/>
  <c r="AR1022" i="2" s="1"/>
  <c r="AQ1022" i="2" s="1"/>
  <c r="AP1022" i="2" s="1"/>
  <c r="AO1022" i="2" s="1"/>
  <c r="AN1022" i="2" s="1"/>
  <c r="AM1022" i="2" s="1"/>
  <c r="AL1022" i="2" s="1"/>
  <c r="AI1022" i="2" s="1"/>
  <c r="AU836" i="2"/>
  <c r="AC691" i="2"/>
  <c r="I691" i="2"/>
  <c r="AF691" i="2"/>
  <c r="AC877" i="2"/>
  <c r="AF877" i="2"/>
  <c r="K877" i="2"/>
  <c r="I616" i="2"/>
  <c r="AF616" i="2"/>
  <c r="AC616" i="2"/>
  <c r="AF171" i="2"/>
  <c r="I171" i="2"/>
  <c r="AC171" i="2"/>
  <c r="AC686" i="2"/>
  <c r="AF686" i="2"/>
  <c r="I686" i="2"/>
  <c r="AC984" i="2"/>
  <c r="K984" i="2"/>
  <c r="AF984" i="2"/>
  <c r="AC790" i="2"/>
  <c r="AF790" i="2"/>
  <c r="I790" i="2"/>
  <c r="I655" i="2"/>
  <c r="AF655" i="2"/>
  <c r="AC655" i="2"/>
  <c r="I710" i="2"/>
  <c r="AF710" i="2"/>
  <c r="AC710" i="2"/>
  <c r="I545" i="2"/>
  <c r="AF545" i="2"/>
  <c r="AC545" i="2"/>
  <c r="I198" i="2"/>
  <c r="AF198" i="2"/>
  <c r="AC198" i="2"/>
  <c r="K948" i="2"/>
  <c r="AF948" i="2"/>
  <c r="AC948" i="2"/>
  <c r="AF660" i="2"/>
  <c r="I660" i="2"/>
  <c r="AC660" i="2"/>
  <c r="I448" i="2"/>
  <c r="AC448" i="2"/>
  <c r="AF448" i="2"/>
  <c r="K938" i="2"/>
  <c r="AF938" i="2"/>
  <c r="AC938" i="2"/>
  <c r="AC383" i="2"/>
  <c r="AF383" i="2"/>
  <c r="I383" i="2"/>
  <c r="AC643" i="2"/>
  <c r="AF643" i="2"/>
  <c r="I643" i="2"/>
  <c r="I399" i="2"/>
  <c r="AF399" i="2"/>
  <c r="AC399" i="2"/>
  <c r="AF224" i="2"/>
  <c r="AC224" i="2"/>
  <c r="I224" i="2"/>
  <c r="AF363" i="2"/>
  <c r="I363" i="2"/>
  <c r="AC363" i="2"/>
  <c r="AF854" i="2"/>
  <c r="I854" i="2"/>
  <c r="AC854" i="2"/>
  <c r="AC652" i="2"/>
  <c r="AF652" i="2"/>
  <c r="I652" i="2"/>
  <c r="I788" i="2"/>
  <c r="AC788" i="2"/>
  <c r="AF788" i="2"/>
  <c r="AF808" i="2"/>
  <c r="AC808" i="2"/>
  <c r="I808" i="2"/>
  <c r="I405" i="2"/>
  <c r="AF405" i="2"/>
  <c r="AC405" i="2"/>
  <c r="I850" i="2"/>
  <c r="AF850" i="2"/>
  <c r="AC850" i="2"/>
  <c r="I697" i="2"/>
  <c r="AF697" i="2"/>
  <c r="AC697" i="2"/>
  <c r="AF429" i="2"/>
  <c r="I429" i="2"/>
  <c r="AC429" i="2"/>
  <c r="AF786" i="2"/>
  <c r="I786" i="2"/>
  <c r="AC786" i="2"/>
  <c r="AC835" i="2"/>
  <c r="I835" i="2"/>
  <c r="AF835" i="2"/>
  <c r="I162" i="2"/>
  <c r="AC162" i="2"/>
  <c r="AF162" i="2"/>
  <c r="AF319" i="2"/>
  <c r="H319" i="2"/>
  <c r="AC319" i="2"/>
  <c r="I662" i="2"/>
  <c r="AC662" i="2"/>
  <c r="AF662" i="2"/>
  <c r="AC883" i="2"/>
  <c r="AF883" i="2"/>
  <c r="K883" i="2"/>
  <c r="AF515" i="2"/>
  <c r="AC515" i="2"/>
  <c r="I515" i="2"/>
  <c r="AF912" i="2"/>
  <c r="I912" i="2"/>
  <c r="AC912" i="2"/>
  <c r="I669" i="2"/>
  <c r="AF669" i="2"/>
  <c r="AC669" i="2"/>
  <c r="AC562" i="2"/>
  <c r="I562" i="2"/>
  <c r="AF562" i="2"/>
  <c r="AC756" i="2"/>
  <c r="J756" i="2"/>
  <c r="AF756" i="2"/>
  <c r="AC757" i="2"/>
  <c r="I757" i="2"/>
  <c r="AF757" i="2"/>
  <c r="AF654" i="2"/>
  <c r="I654" i="2"/>
  <c r="AC654" i="2"/>
  <c r="AF910" i="2"/>
  <c r="I910" i="2"/>
  <c r="AC910" i="2"/>
  <c r="AC628" i="2"/>
  <c r="AF628" i="2"/>
  <c r="I628" i="2"/>
  <c r="I726" i="2"/>
  <c r="AC726" i="2"/>
  <c r="AF726" i="2"/>
  <c r="AF625" i="2"/>
  <c r="AC625" i="2"/>
  <c r="I625" i="2"/>
  <c r="AF167" i="2"/>
  <c r="AC167" i="2"/>
  <c r="I167" i="2"/>
  <c r="AF852" i="2"/>
  <c r="I852" i="2"/>
  <c r="AC852" i="2"/>
  <c r="AC843" i="2"/>
  <c r="AF843" i="2"/>
  <c r="I843" i="2"/>
  <c r="I771" i="2"/>
  <c r="AC771" i="2"/>
  <c r="AF771" i="2"/>
  <c r="AF148" i="2"/>
  <c r="I148" i="2"/>
  <c r="AC148" i="2"/>
  <c r="AF750" i="2"/>
  <c r="I750" i="2"/>
  <c r="AC750" i="2"/>
  <c r="K952" i="2"/>
  <c r="AC952" i="2"/>
  <c r="AF952" i="2"/>
  <c r="AC592" i="2"/>
  <c r="I592" i="2"/>
  <c r="AF592" i="2"/>
  <c r="AF898" i="2"/>
  <c r="AC898" i="2"/>
  <c r="K898" i="2"/>
  <c r="I699" i="2"/>
  <c r="AF699" i="2"/>
  <c r="AC699" i="2"/>
  <c r="AC730" i="2"/>
  <c r="I730" i="2"/>
  <c r="AF730" i="2"/>
  <c r="I248" i="2"/>
  <c r="AF248" i="2"/>
  <c r="AC248" i="2"/>
  <c r="I734" i="2"/>
  <c r="AC734" i="2"/>
  <c r="AF734" i="2"/>
  <c r="I723" i="2"/>
  <c r="AF723" i="2"/>
  <c r="AC723" i="2"/>
  <c r="AC780" i="2"/>
  <c r="K780" i="2"/>
  <c r="AF780" i="2"/>
  <c r="AC672" i="2"/>
  <c r="I672" i="2"/>
  <c r="AF672" i="2"/>
  <c r="AC841" i="2"/>
  <c r="I841" i="2"/>
  <c r="AF841" i="2"/>
  <c r="I538" i="2"/>
  <c r="AF538" i="2"/>
  <c r="AC538" i="2"/>
  <c r="AC633" i="2"/>
  <c r="I633" i="2"/>
  <c r="AF633" i="2"/>
  <c r="AC761" i="2"/>
  <c r="I761" i="2"/>
  <c r="AF761" i="2"/>
  <c r="AC946" i="2"/>
  <c r="AF946" i="2"/>
  <c r="K946" i="2"/>
  <c r="I752" i="2"/>
  <c r="AC752" i="2"/>
  <c r="AF752" i="2"/>
  <c r="I715" i="2"/>
  <c r="AF715" i="2"/>
  <c r="AC715" i="2"/>
  <c r="I717" i="2"/>
  <c r="AF717" i="2"/>
  <c r="AC717" i="2"/>
  <c r="AC826" i="2"/>
  <c r="AF826" i="2"/>
  <c r="K826" i="2"/>
  <c r="I490" i="2"/>
  <c r="AF490" i="2"/>
  <c r="AC490" i="2"/>
  <c r="AC716" i="2"/>
  <c r="AF716" i="2"/>
  <c r="I716" i="2"/>
  <c r="AF620" i="2"/>
  <c r="AC620" i="2"/>
  <c r="I620" i="2"/>
  <c r="AF822" i="2"/>
  <c r="AC822" i="2"/>
  <c r="I822" i="2"/>
  <c r="K908" i="2"/>
  <c r="AF908" i="2"/>
  <c r="AC908" i="2"/>
  <c r="I718" i="2"/>
  <c r="AC718" i="2"/>
  <c r="AF718" i="2"/>
  <c r="AC639" i="2"/>
  <c r="AF639" i="2"/>
  <c r="I639" i="2"/>
  <c r="AF989" i="2"/>
  <c r="K989" i="2"/>
  <c r="AC989" i="2"/>
  <c r="AF284" i="2"/>
  <c r="I284" i="2"/>
  <c r="AC284" i="2"/>
  <c r="I296" i="2"/>
  <c r="AC296" i="2"/>
  <c r="AF296" i="2"/>
  <c r="AC202" i="2"/>
  <c r="I202" i="2"/>
  <c r="AF202" i="2"/>
  <c r="AF197" i="2"/>
  <c r="I197" i="2"/>
  <c r="AC197" i="2"/>
  <c r="AC440" i="2"/>
  <c r="AF440" i="2"/>
  <c r="I440" i="2"/>
  <c r="AC680" i="2"/>
  <c r="I680" i="2"/>
  <c r="AF680" i="2"/>
  <c r="K902" i="2"/>
  <c r="AC902" i="2"/>
  <c r="AF902" i="2"/>
  <c r="AF647" i="2"/>
  <c r="AC647" i="2"/>
  <c r="I647" i="2"/>
  <c r="AC975" i="2"/>
  <c r="K975" i="2"/>
  <c r="AF975" i="2"/>
  <c r="I749" i="2"/>
  <c r="AF749" i="2"/>
  <c r="AC749" i="2"/>
  <c r="I494" i="2"/>
  <c r="AC494" i="2"/>
  <c r="AF494" i="2"/>
  <c r="AC988" i="2"/>
  <c r="AF988" i="2"/>
  <c r="K988" i="2"/>
  <c r="AC170" i="2"/>
  <c r="I170" i="2"/>
  <c r="AF170" i="2"/>
  <c r="K930" i="2"/>
  <c r="AF930" i="2"/>
  <c r="AC930" i="2"/>
  <c r="AC287" i="2"/>
  <c r="AF287" i="2"/>
  <c r="I287" i="2"/>
  <c r="I812" i="2"/>
  <c r="AC812" i="2"/>
  <c r="AF812" i="2"/>
  <c r="AF650" i="2"/>
  <c r="AC650" i="2"/>
  <c r="I650" i="2"/>
  <c r="AF572" i="2"/>
  <c r="I572" i="2"/>
  <c r="AC572" i="2"/>
  <c r="I768" i="2"/>
  <c r="AF768" i="2"/>
  <c r="AC768" i="2"/>
  <c r="AF711" i="2"/>
  <c r="I711" i="2"/>
  <c r="AC711" i="2"/>
  <c r="I698" i="2"/>
  <c r="AF698" i="2"/>
  <c r="AC698" i="2"/>
  <c r="I644" i="2"/>
  <c r="AF644" i="2"/>
  <c r="AC644" i="2"/>
  <c r="I837" i="2"/>
  <c r="AF837" i="2"/>
  <c r="AC837" i="2"/>
  <c r="AC351" i="2"/>
  <c r="I351" i="2"/>
  <c r="AF351" i="2"/>
  <c r="I828" i="2"/>
  <c r="AF828" i="2"/>
  <c r="AC828" i="2"/>
  <c r="AF140" i="2"/>
  <c r="I140" i="2"/>
  <c r="AC140" i="2"/>
  <c r="AC966" i="2"/>
  <c r="AF966" i="2"/>
  <c r="K966" i="2"/>
  <c r="AC237" i="2"/>
  <c r="AF237" i="2"/>
  <c r="I237" i="2"/>
  <c r="AF721" i="2"/>
  <c r="AC721" i="2"/>
  <c r="I721" i="2"/>
  <c r="K865" i="2"/>
  <c r="AC865" i="2"/>
  <c r="AF865" i="2"/>
  <c r="I775" i="2"/>
  <c r="AC775" i="2"/>
  <c r="AF775" i="2"/>
  <c r="AF762" i="2"/>
  <c r="AC762" i="2"/>
  <c r="I762" i="2"/>
  <c r="I609" i="2"/>
  <c r="AF609" i="2"/>
  <c r="AC609" i="2"/>
  <c r="AC914" i="2"/>
  <c r="AF914" i="2"/>
  <c r="K914" i="2"/>
  <c r="AC706" i="2"/>
  <c r="AF706" i="2"/>
  <c r="I706" i="2"/>
  <c r="AC201" i="2"/>
  <c r="I201" i="2"/>
  <c r="AF201" i="2"/>
  <c r="AC1061" i="2"/>
  <c r="AF1061" i="2"/>
  <c r="K1061" i="2"/>
  <c r="AC645" i="2"/>
  <c r="I645" i="2"/>
  <c r="AF645" i="2"/>
  <c r="I816" i="2"/>
  <c r="AC816" i="2"/>
  <c r="AF816" i="2"/>
  <c r="K894" i="2"/>
  <c r="AF894" i="2"/>
  <c r="AC894" i="2"/>
  <c r="AC767" i="2"/>
  <c r="AF767" i="2"/>
  <c r="I767" i="2"/>
  <c r="J970" i="2"/>
  <c r="AF970" i="2"/>
  <c r="AC970" i="2"/>
  <c r="AC729" i="2"/>
  <c r="AF729" i="2"/>
  <c r="J729" i="2"/>
  <c r="AF906" i="2"/>
  <c r="AC906" i="2"/>
  <c r="I906" i="2"/>
  <c r="I87" i="2"/>
  <c r="AF87" i="2"/>
  <c r="AC87" i="2"/>
  <c r="I577" i="2"/>
  <c r="AC577" i="2"/>
  <c r="AF577" i="2"/>
  <c r="I806" i="2"/>
  <c r="AC806" i="2"/>
  <c r="AF806" i="2"/>
  <c r="AC745" i="2"/>
  <c r="I745" i="2"/>
  <c r="AF745" i="2"/>
  <c r="I709" i="2"/>
  <c r="AF709" i="2"/>
  <c r="AC709" i="2"/>
  <c r="AC881" i="2"/>
  <c r="K881" i="2"/>
  <c r="AF881" i="2"/>
  <c r="I613" i="2"/>
  <c r="AF613" i="2"/>
  <c r="AC613" i="2"/>
  <c r="AF439" i="2"/>
  <c r="I439" i="2"/>
  <c r="AC439" i="2"/>
  <c r="AF228" i="2"/>
  <c r="I228" i="2"/>
  <c r="AC228" i="2"/>
  <c r="K860" i="2"/>
  <c r="AF860" i="2"/>
  <c r="AC860" i="2"/>
  <c r="AC746" i="2"/>
  <c r="I746" i="2"/>
  <c r="AF746" i="2"/>
  <c r="I452" i="2"/>
  <c r="AC452" i="2"/>
  <c r="AF452" i="2"/>
  <c r="AC760" i="2"/>
  <c r="AF760" i="2"/>
  <c r="I760" i="2"/>
  <c r="I758" i="2"/>
  <c r="AF758" i="2"/>
  <c r="AC758" i="2"/>
  <c r="I259" i="2"/>
  <c r="AF259" i="2"/>
  <c r="AC259" i="2"/>
  <c r="AF688" i="2"/>
  <c r="I688" i="2"/>
  <c r="AC688" i="2"/>
  <c r="AC802" i="2"/>
  <c r="I802" i="2"/>
  <c r="AF802" i="2"/>
  <c r="AC486" i="2"/>
  <c r="AF486" i="2"/>
  <c r="I486" i="2"/>
  <c r="I537" i="2"/>
  <c r="AF537" i="2"/>
  <c r="AC537" i="2"/>
  <c r="I670" i="2"/>
  <c r="AC670" i="2"/>
  <c r="AF670" i="2"/>
  <c r="AF731" i="2"/>
  <c r="AC731" i="2"/>
  <c r="I731" i="2"/>
  <c r="I245" i="2"/>
  <c r="AC245" i="2"/>
  <c r="AF245" i="2"/>
  <c r="AF934" i="2"/>
  <c r="K934" i="2"/>
  <c r="AC934" i="2"/>
  <c r="AC491" i="2"/>
  <c r="AF491" i="2"/>
  <c r="I491" i="2"/>
  <c r="AF49" i="2"/>
  <c r="I49" i="2"/>
  <c r="AC49" i="2"/>
  <c r="AF241" i="2"/>
  <c r="AC241" i="2"/>
  <c r="I241" i="2"/>
  <c r="AF685" i="2"/>
  <c r="AC685" i="2"/>
  <c r="I685" i="2"/>
  <c r="AC128" i="2"/>
  <c r="AF128" i="2"/>
  <c r="I128" i="2"/>
  <c r="AF355" i="2"/>
  <c r="I355" i="2"/>
  <c r="AC355" i="2"/>
  <c r="AC759" i="2"/>
  <c r="I759" i="2"/>
  <c r="AF759" i="2"/>
  <c r="AF288" i="2"/>
  <c r="I288" i="2"/>
  <c r="AC288" i="2"/>
  <c r="K862" i="2"/>
  <c r="AF862" i="2"/>
  <c r="AC862" i="2"/>
  <c r="AF657" i="2"/>
  <c r="I657" i="2"/>
  <c r="AC657" i="2"/>
  <c r="AC694" i="2"/>
  <c r="AF694" i="2"/>
  <c r="I694" i="2"/>
  <c r="AC242" i="2"/>
  <c r="I242" i="2"/>
  <c r="AF242" i="2"/>
  <c r="I640" i="2"/>
  <c r="AF640" i="2"/>
  <c r="AC640" i="2"/>
  <c r="AC659" i="2"/>
  <c r="AF659" i="2"/>
  <c r="I659" i="2"/>
  <c r="AC212" i="2"/>
  <c r="I212" i="2"/>
  <c r="AF212" i="2"/>
  <c r="AC648" i="2"/>
  <c r="AF648" i="2"/>
  <c r="I648" i="2"/>
  <c r="AF451" i="2"/>
  <c r="AC451" i="2"/>
  <c r="I451" i="2"/>
  <c r="I773" i="2"/>
  <c r="AC773" i="2"/>
  <c r="AF773" i="2"/>
  <c r="I309" i="2"/>
  <c r="AF309" i="2"/>
  <c r="AC309" i="2"/>
  <c r="AF634" i="2"/>
  <c r="AC634" i="2"/>
  <c r="I634" i="2"/>
  <c r="AC527" i="2"/>
  <c r="AF527" i="2"/>
  <c r="I527" i="2"/>
  <c r="AF741" i="2"/>
  <c r="AC741" i="2"/>
  <c r="I741" i="2"/>
  <c r="AF839" i="2"/>
  <c r="I839" i="2"/>
  <c r="AC839" i="2"/>
  <c r="I858" i="2"/>
  <c r="AC858" i="2"/>
  <c r="AF858" i="2"/>
  <c r="I516" i="2"/>
  <c r="AC516" i="2"/>
  <c r="AF516" i="2"/>
  <c r="AF663" i="2"/>
  <c r="AC663" i="2"/>
  <c r="I663" i="2"/>
  <c r="AF879" i="2"/>
  <c r="I879" i="2"/>
  <c r="AC879" i="2"/>
  <c r="AF976" i="2"/>
  <c r="AC976" i="2"/>
  <c r="K976" i="2"/>
  <c r="AC677" i="2"/>
  <c r="AF677" i="2"/>
  <c r="I677" i="2"/>
  <c r="AC896" i="2"/>
  <c r="AF896" i="2"/>
  <c r="K896" i="2"/>
  <c r="AF683" i="2"/>
  <c r="I683" i="2"/>
  <c r="AC683" i="2"/>
  <c r="I636" i="2"/>
  <c r="AC636" i="2"/>
  <c r="AF636" i="2"/>
  <c r="AC238" i="2"/>
  <c r="AF238" i="2"/>
  <c r="I238" i="2"/>
  <c r="AC738" i="2"/>
  <c r="I738" i="2"/>
  <c r="AF738" i="2"/>
  <c r="K932" i="2"/>
  <c r="AF932" i="2"/>
  <c r="AC932" i="2"/>
  <c r="I409" i="2"/>
  <c r="AC409" i="2"/>
  <c r="AF409" i="2"/>
  <c r="I703" i="2"/>
  <c r="AC703" i="2"/>
  <c r="AF703" i="2"/>
  <c r="I665" i="2"/>
  <c r="AC665" i="2"/>
  <c r="AF665" i="2"/>
  <c r="J755" i="2"/>
  <c r="AF755" i="2"/>
  <c r="AC755" i="2"/>
  <c r="AC824" i="2"/>
  <c r="I824" i="2"/>
  <c r="AF824" i="2"/>
  <c r="I732" i="2"/>
  <c r="AC732" i="2"/>
  <c r="AF732" i="2"/>
  <c r="I818" i="2"/>
  <c r="AF818" i="2"/>
  <c r="AC818" i="2"/>
  <c r="AC215" i="2"/>
  <c r="I215" i="2"/>
  <c r="AF215" i="2"/>
  <c r="AC751" i="2"/>
  <c r="AF751" i="2"/>
  <c r="I751" i="2"/>
  <c r="I646" i="2"/>
  <c r="AF646" i="2"/>
  <c r="AC646" i="2"/>
  <c r="AF43" i="2"/>
  <c r="AC43" i="2"/>
  <c r="I43" i="2"/>
  <c r="I708" i="2"/>
  <c r="AF708" i="2"/>
  <c r="AC708" i="2"/>
  <c r="I295" i="2"/>
  <c r="AC295" i="2"/>
  <c r="AF295" i="2"/>
  <c r="AF772" i="2"/>
  <c r="K772" i="2"/>
  <c r="AC772" i="2"/>
  <c r="K991" i="2"/>
  <c r="AF991" i="2"/>
  <c r="AC991" i="2"/>
  <c r="AC428" i="2"/>
  <c r="I428" i="2"/>
  <c r="AF428" i="2"/>
  <c r="I632" i="2"/>
  <c r="AC632" i="2"/>
  <c r="AF632" i="2"/>
  <c r="AF152" i="2"/>
  <c r="AC152" i="2"/>
  <c r="I152" i="2"/>
  <c r="I62" i="2"/>
  <c r="AF62" i="2"/>
  <c r="AC62" i="2"/>
  <c r="I183" i="2"/>
  <c r="AC183" i="2"/>
  <c r="AF183" i="2"/>
  <c r="AC887" i="2"/>
  <c r="K887" i="2"/>
  <c r="AF887" i="2"/>
  <c r="AC424" i="2"/>
  <c r="I424" i="2"/>
  <c r="AF424" i="2"/>
  <c r="AF740" i="2"/>
  <c r="AC740" i="2"/>
  <c r="I740" i="2"/>
  <c r="AF754" i="2"/>
  <c r="I754" i="2"/>
  <c r="AC754" i="2"/>
  <c r="I159" i="2"/>
  <c r="AC159" i="2"/>
  <c r="AF159" i="2"/>
  <c r="AC928" i="2"/>
  <c r="I928" i="2"/>
  <c r="AF928" i="2"/>
  <c r="AF712" i="2"/>
  <c r="I712" i="2"/>
  <c r="AC712" i="2"/>
  <c r="AF638" i="2"/>
  <c r="AC638" i="2"/>
  <c r="I638" i="2"/>
  <c r="AC684" i="2"/>
  <c r="I684" i="2"/>
  <c r="AF684" i="2"/>
  <c r="I81" i="2"/>
  <c r="AF81" i="2"/>
  <c r="AC81" i="2"/>
  <c r="AC845" i="2"/>
  <c r="K845" i="2"/>
  <c r="AF845" i="2"/>
  <c r="AF704" i="2"/>
  <c r="I704" i="2"/>
  <c r="AC704" i="2"/>
  <c r="AC561" i="2"/>
  <c r="AF561" i="2"/>
  <c r="I561" i="2"/>
  <c r="AC900" i="2"/>
  <c r="I900" i="2"/>
  <c r="AF900" i="2"/>
  <c r="AC944" i="2"/>
  <c r="K944" i="2"/>
  <c r="AF944" i="2"/>
  <c r="AC916" i="2"/>
  <c r="AF916" i="2"/>
  <c r="K916" i="2"/>
  <c r="AF676" i="2"/>
  <c r="I676" i="2"/>
  <c r="AC676" i="2"/>
  <c r="I573" i="2"/>
  <c r="AF573" i="2"/>
  <c r="AC573" i="2"/>
  <c r="I220" i="2"/>
  <c r="AC220" i="2"/>
  <c r="AF220" i="2"/>
  <c r="I922" i="2"/>
  <c r="AC922" i="2"/>
  <c r="AF922" i="2"/>
  <c r="AC637" i="2"/>
  <c r="AF637" i="2"/>
  <c r="I637" i="2"/>
  <c r="K920" i="2"/>
  <c r="AC920" i="2"/>
  <c r="AF920" i="2"/>
  <c r="AC360" i="2"/>
  <c r="AF360" i="2"/>
  <c r="I360" i="2"/>
  <c r="AC980" i="2"/>
  <c r="AF980" i="2"/>
  <c r="K980" i="2"/>
  <c r="AC674" i="2"/>
  <c r="AF674" i="2"/>
  <c r="I674" i="2"/>
  <c r="AC292" i="2"/>
  <c r="AF292" i="2"/>
  <c r="I292" i="2"/>
  <c r="AF918" i="2"/>
  <c r="K918" i="2"/>
  <c r="AC918" i="2"/>
  <c r="AC570" i="2"/>
  <c r="I570" i="2"/>
  <c r="AF570" i="2"/>
  <c r="AC885" i="2"/>
  <c r="K885" i="2"/>
  <c r="AF885" i="2"/>
  <c r="J774" i="2"/>
  <c r="AF774" i="2"/>
  <c r="AC774" i="2"/>
  <c r="AC631" i="2"/>
  <c r="I631" i="2"/>
  <c r="AF631" i="2"/>
  <c r="AC873" i="2"/>
  <c r="AF873" i="2"/>
  <c r="I873" i="2"/>
  <c r="AC115" i="2"/>
  <c r="AF115" i="2"/>
  <c r="I115" i="2"/>
  <c r="K848" i="2"/>
  <c r="AC848" i="2"/>
  <c r="AF848" i="2"/>
  <c r="I702" i="2"/>
  <c r="AF702" i="2"/>
  <c r="AC702" i="2"/>
  <c r="AC523" i="2"/>
  <c r="AF523" i="2"/>
  <c r="I523" i="2"/>
  <c r="AC725" i="2"/>
  <c r="AF725" i="2"/>
  <c r="I725" i="2"/>
  <c r="I765" i="2"/>
  <c r="AC765" i="2"/>
  <c r="AF765" i="2"/>
  <c r="I136" i="2"/>
  <c r="AC136" i="2"/>
  <c r="AF136" i="2"/>
  <c r="I459" i="2"/>
  <c r="AF459" i="2"/>
  <c r="AC459" i="2"/>
  <c r="I629" i="2"/>
  <c r="AC629" i="2"/>
  <c r="AF629" i="2"/>
  <c r="AF820" i="2"/>
  <c r="AC820" i="2"/>
  <c r="K820" i="2"/>
  <c r="AC179" i="2"/>
  <c r="AF179" i="2"/>
  <c r="I179" i="2"/>
  <c r="AC926" i="2"/>
  <c r="J926" i="2"/>
  <c r="AF926" i="2"/>
  <c r="AF316" i="2"/>
  <c r="I316" i="2"/>
  <c r="AC316" i="2"/>
  <c r="AC653" i="2"/>
  <c r="AF653" i="2"/>
  <c r="I653" i="2"/>
  <c r="I747" i="2"/>
  <c r="AC747" i="2"/>
  <c r="AF747" i="2"/>
  <c r="AF121" i="2"/>
  <c r="AC121" i="2"/>
  <c r="I121" i="2"/>
  <c r="AF748" i="2"/>
  <c r="AC748" i="2"/>
  <c r="I748" i="2"/>
  <c r="I542" i="2"/>
  <c r="AC542" i="2"/>
  <c r="AF542" i="2"/>
  <c r="AC406" i="2"/>
  <c r="AF406" i="2"/>
  <c r="I406" i="2"/>
  <c r="H359" i="2"/>
  <c r="AC359" i="2"/>
  <c r="AF359" i="2"/>
  <c r="AC875" i="2"/>
  <c r="I875" i="2"/>
  <c r="AF875" i="2"/>
  <c r="AF221" i="2"/>
  <c r="AC221" i="2"/>
  <c r="I221" i="2"/>
  <c r="AC950" i="2"/>
  <c r="AF950" i="2"/>
  <c r="K950" i="2"/>
  <c r="K986" i="2"/>
  <c r="AC986" i="2"/>
  <c r="AF986" i="2"/>
  <c r="AF678" i="2"/>
  <c r="I678" i="2"/>
  <c r="AC678" i="2"/>
  <c r="AF145" i="2"/>
  <c r="AC145" i="2"/>
  <c r="I145" i="2"/>
  <c r="AF668" i="2"/>
  <c r="AC668" i="2"/>
  <c r="I668" i="2"/>
  <c r="AF782" i="2"/>
  <c r="I782" i="2"/>
  <c r="AC782" i="2"/>
  <c r="AC174" i="2"/>
  <c r="I174" i="2"/>
  <c r="AF174" i="2"/>
  <c r="AC398" i="2"/>
  <c r="AF398" i="2"/>
  <c r="I398" i="2"/>
  <c r="AF591" i="2"/>
  <c r="I591" i="2"/>
  <c r="AC591" i="2"/>
  <c r="AJ1050" i="2"/>
  <c r="AI1050" i="2"/>
  <c r="AJ799" i="2"/>
  <c r="AK799" i="2"/>
  <c r="AI735" i="2"/>
  <c r="AJ735" i="2"/>
  <c r="AK735" i="2"/>
  <c r="AJ80" i="2"/>
  <c r="AI80" i="2"/>
  <c r="AK80" i="2"/>
  <c r="AK155" i="2"/>
  <c r="AI846" i="2"/>
  <c r="AK846" i="2"/>
  <c r="AJ846" i="2"/>
  <c r="AK497" i="2"/>
  <c r="AI497" i="2"/>
  <c r="AJ497" i="2"/>
  <c r="AH1071" i="2" l="1"/>
  <c r="AI1067" i="2"/>
  <c r="AH1069" i="2"/>
  <c r="AB1069" i="2" s="1"/>
  <c r="AI1064" i="2"/>
  <c r="AH1058" i="2"/>
  <c r="AH1070" i="2"/>
  <c r="AK465" i="2"/>
  <c r="AI155" i="2"/>
  <c r="AI1066" i="2"/>
  <c r="AK1068" i="2"/>
  <c r="AJ1030" i="2"/>
  <c r="AJ1068" i="2"/>
  <c r="AH799" i="2"/>
  <c r="AI90" i="2"/>
  <c r="AK1067" i="2"/>
  <c r="AK1064" i="2"/>
  <c r="AK90" i="2"/>
  <c r="AJ815" i="2"/>
  <c r="AT1065" i="2"/>
  <c r="AS1065" i="2" s="1"/>
  <c r="AR1065" i="2" s="1"/>
  <c r="AQ1065" i="2" s="1"/>
  <c r="AP1065" i="2" s="1"/>
  <c r="AO1065" i="2" s="1"/>
  <c r="AN1065" i="2" s="1"/>
  <c r="AM1065" i="2" s="1"/>
  <c r="AL1065" i="2" s="1"/>
  <c r="AI1030" i="2"/>
  <c r="AH1050" i="2"/>
  <c r="AI840" i="2"/>
  <c r="AH840" i="2" s="1"/>
  <c r="F17" i="1"/>
  <c r="F16" i="2"/>
  <c r="F17" i="2" s="1"/>
  <c r="AH735" i="2"/>
  <c r="AB735" i="2" s="1"/>
  <c r="AH1068" i="2"/>
  <c r="AB1068" i="2" s="1"/>
  <c r="AH80" i="2"/>
  <c r="AH1067" i="2"/>
  <c r="AA1067" i="2" s="1"/>
  <c r="AH1064" i="2"/>
  <c r="AB1064" i="2" s="1"/>
  <c r="AH1030" i="2"/>
  <c r="AH846" i="2"/>
  <c r="AA846" i="2" s="1"/>
  <c r="AK815" i="2"/>
  <c r="AK840" i="2"/>
  <c r="AH1066" i="2"/>
  <c r="AA1066" i="2" s="1"/>
  <c r="BD12" i="3"/>
  <c r="AD12" i="3"/>
  <c r="BD11" i="3"/>
  <c r="AD11" i="3"/>
  <c r="AI465" i="2"/>
  <c r="AH465" i="2" s="1"/>
  <c r="AT58" i="2"/>
  <c r="AS58" i="2" s="1"/>
  <c r="AR58" i="2" s="1"/>
  <c r="AQ58" i="2" s="1"/>
  <c r="AP58" i="2" s="1"/>
  <c r="AO58" i="2" s="1"/>
  <c r="AN58" i="2" s="1"/>
  <c r="AM58" i="2" s="1"/>
  <c r="AL58" i="2" s="1"/>
  <c r="AT1055" i="2"/>
  <c r="AS1055" i="2" s="1"/>
  <c r="AR1055" i="2" s="1"/>
  <c r="AQ1055" i="2" s="1"/>
  <c r="AP1055" i="2" s="1"/>
  <c r="AO1055" i="2" s="1"/>
  <c r="AN1055" i="2" s="1"/>
  <c r="AM1055" i="2" s="1"/>
  <c r="AL1055" i="2" s="1"/>
  <c r="AT340" i="2"/>
  <c r="AS340" i="2" s="1"/>
  <c r="AR340" i="2" s="1"/>
  <c r="AQ340" i="2" s="1"/>
  <c r="AP340" i="2" s="1"/>
  <c r="AO340" i="2" s="1"/>
  <c r="AN340" i="2" s="1"/>
  <c r="AM340" i="2" s="1"/>
  <c r="AL340" i="2" s="1"/>
  <c r="AT882" i="2"/>
  <c r="AS882" i="2" s="1"/>
  <c r="AR882" i="2" s="1"/>
  <c r="AQ882" i="2" s="1"/>
  <c r="AP882" i="2" s="1"/>
  <c r="AO882" i="2" s="1"/>
  <c r="AN882" i="2" s="1"/>
  <c r="AM882" i="2" s="1"/>
  <c r="AL882" i="2" s="1"/>
  <c r="AT1048" i="2"/>
  <c r="AS1048" i="2" s="1"/>
  <c r="AR1048" i="2" s="1"/>
  <c r="AQ1048" i="2" s="1"/>
  <c r="AP1048" i="2" s="1"/>
  <c r="AO1048" i="2" s="1"/>
  <c r="AN1048" i="2" s="1"/>
  <c r="AM1048" i="2" s="1"/>
  <c r="AL1048" i="2" s="1"/>
  <c r="AT390" i="2"/>
  <c r="AS390" i="2" s="1"/>
  <c r="AR390" i="2" s="1"/>
  <c r="AQ390" i="2" s="1"/>
  <c r="AP390" i="2" s="1"/>
  <c r="AO390" i="2" s="1"/>
  <c r="AN390" i="2" s="1"/>
  <c r="AM390" i="2" s="1"/>
  <c r="AL390" i="2" s="1"/>
  <c r="AI895" i="2"/>
  <c r="AJ895" i="2"/>
  <c r="AK895" i="2"/>
  <c r="AJ165" i="2"/>
  <c r="AI165" i="2"/>
  <c r="AK165" i="2"/>
  <c r="AT368" i="2"/>
  <c r="AS368" i="2" s="1"/>
  <c r="AR368" i="2" s="1"/>
  <c r="AQ368" i="2" s="1"/>
  <c r="AP368" i="2" s="1"/>
  <c r="AO368" i="2" s="1"/>
  <c r="AN368" i="2" s="1"/>
  <c r="AM368" i="2" s="1"/>
  <c r="AL368" i="2" s="1"/>
  <c r="AT178" i="2"/>
  <c r="AS178" i="2" s="1"/>
  <c r="AR178" i="2" s="1"/>
  <c r="AQ178" i="2" s="1"/>
  <c r="AP178" i="2" s="1"/>
  <c r="AO178" i="2" s="1"/>
  <c r="AN178" i="2" s="1"/>
  <c r="AM178" i="2" s="1"/>
  <c r="AL178" i="2" s="1"/>
  <c r="AK495" i="2"/>
  <c r="AI495" i="2"/>
  <c r="AJ495" i="2"/>
  <c r="AJ358" i="2"/>
  <c r="AI358" i="2"/>
  <c r="AK358" i="2"/>
  <c r="AT272" i="2"/>
  <c r="AS272" i="2" s="1"/>
  <c r="AR272" i="2" s="1"/>
  <c r="AQ272" i="2" s="1"/>
  <c r="AP272" i="2" s="1"/>
  <c r="AO272" i="2" s="1"/>
  <c r="AN272" i="2" s="1"/>
  <c r="AM272" i="2" s="1"/>
  <c r="AL272" i="2" s="1"/>
  <c r="AT992" i="2"/>
  <c r="AS992" i="2" s="1"/>
  <c r="AR992" i="2" s="1"/>
  <c r="AQ992" i="2" s="1"/>
  <c r="AP992" i="2" s="1"/>
  <c r="AO992" i="2" s="1"/>
  <c r="AN992" i="2" s="1"/>
  <c r="AM992" i="2" s="1"/>
  <c r="AL992" i="2" s="1"/>
  <c r="AT60" i="2"/>
  <c r="AS60" i="2" s="1"/>
  <c r="AR60" i="2" s="1"/>
  <c r="AQ60" i="2" s="1"/>
  <c r="AP60" i="2" s="1"/>
  <c r="AO60" i="2" s="1"/>
  <c r="AN60" i="2" s="1"/>
  <c r="AM60" i="2" s="1"/>
  <c r="AL60" i="2" s="1"/>
  <c r="AT433" i="2"/>
  <c r="AS433" i="2" s="1"/>
  <c r="AR433" i="2" s="1"/>
  <c r="AQ433" i="2" s="1"/>
  <c r="AP433" i="2" s="1"/>
  <c r="AO433" i="2" s="1"/>
  <c r="AN433" i="2" s="1"/>
  <c r="AM433" i="2" s="1"/>
  <c r="AL433" i="2" s="1"/>
  <c r="AT276" i="2"/>
  <c r="AS276" i="2" s="1"/>
  <c r="AR276" i="2" s="1"/>
  <c r="AQ276" i="2" s="1"/>
  <c r="AP276" i="2" s="1"/>
  <c r="AO276" i="2" s="1"/>
  <c r="AN276" i="2" s="1"/>
  <c r="AM276" i="2" s="1"/>
  <c r="AL276" i="2" s="1"/>
  <c r="AT230" i="2"/>
  <c r="AS230" i="2" s="1"/>
  <c r="AR230" i="2" s="1"/>
  <c r="AQ230" i="2" s="1"/>
  <c r="AP230" i="2" s="1"/>
  <c r="AO230" i="2" s="1"/>
  <c r="AN230" i="2" s="1"/>
  <c r="AM230" i="2" s="1"/>
  <c r="AL230" i="2" s="1"/>
  <c r="AK839" i="2"/>
  <c r="AJ839" i="2"/>
  <c r="AI839" i="2"/>
  <c r="AJ339" i="2"/>
  <c r="AI339" i="2"/>
  <c r="AK339" i="2"/>
  <c r="AJ57" i="2"/>
  <c r="AK57" i="2"/>
  <c r="AI57" i="2"/>
  <c r="AT186" i="2"/>
  <c r="AS186" i="2" s="1"/>
  <c r="AR186" i="2" s="1"/>
  <c r="AQ186" i="2" s="1"/>
  <c r="AP186" i="2" s="1"/>
  <c r="AO186" i="2" s="1"/>
  <c r="AN186" i="2" s="1"/>
  <c r="AM186" i="2" s="1"/>
  <c r="AL186" i="2" s="1"/>
  <c r="AI126" i="2"/>
  <c r="AJ126" i="2"/>
  <c r="AK126" i="2"/>
  <c r="AT314" i="2"/>
  <c r="AS314" i="2" s="1"/>
  <c r="AR314" i="2" s="1"/>
  <c r="AQ314" i="2" s="1"/>
  <c r="AP314" i="2" s="1"/>
  <c r="AO314" i="2" s="1"/>
  <c r="AN314" i="2" s="1"/>
  <c r="AM314" i="2" s="1"/>
  <c r="AL314" i="2" s="1"/>
  <c r="AI514" i="2"/>
  <c r="AJ514" i="2"/>
  <c r="AK514" i="2"/>
  <c r="AT134" i="2"/>
  <c r="AS134" i="2" s="1"/>
  <c r="AR134" i="2" s="1"/>
  <c r="AQ134" i="2" s="1"/>
  <c r="AP134" i="2" s="1"/>
  <c r="AO134" i="2" s="1"/>
  <c r="AN134" i="2" s="1"/>
  <c r="AM134" i="2" s="1"/>
  <c r="AL134" i="2" s="1"/>
  <c r="AK188" i="2"/>
  <c r="AI188" i="2"/>
  <c r="AJ188" i="2"/>
  <c r="AI398" i="2"/>
  <c r="AJ398" i="2"/>
  <c r="AK398" i="2"/>
  <c r="AK689" i="2"/>
  <c r="AJ689" i="2"/>
  <c r="AI689" i="2"/>
  <c r="AJ179" i="2"/>
  <c r="AI179" i="2"/>
  <c r="AK179" i="2"/>
  <c r="AJ174" i="2"/>
  <c r="AI174" i="2"/>
  <c r="AK174" i="2"/>
  <c r="AT202" i="2"/>
  <c r="AS202" i="2" s="1"/>
  <c r="AR202" i="2" s="1"/>
  <c r="AQ202" i="2" s="1"/>
  <c r="AP202" i="2" s="1"/>
  <c r="AO202" i="2" s="1"/>
  <c r="AN202" i="2" s="1"/>
  <c r="AM202" i="2" s="1"/>
  <c r="AL202" i="2" s="1"/>
  <c r="AI571" i="2"/>
  <c r="AJ571" i="2"/>
  <c r="AK571" i="2"/>
  <c r="AI512" i="2"/>
  <c r="AK512" i="2"/>
  <c r="AJ512" i="2"/>
  <c r="AK32" i="2"/>
  <c r="AJ32" i="2"/>
  <c r="AI32" i="2"/>
  <c r="AT579" i="2"/>
  <c r="AS579" i="2" s="1"/>
  <c r="AR579" i="2" s="1"/>
  <c r="AQ579" i="2" s="1"/>
  <c r="AP579" i="2" s="1"/>
  <c r="AO579" i="2" s="1"/>
  <c r="AN579" i="2" s="1"/>
  <c r="AM579" i="2" s="1"/>
  <c r="AL579" i="2" s="1"/>
  <c r="AI154" i="2"/>
  <c r="AJ154" i="2"/>
  <c r="AK154" i="2"/>
  <c r="AJ1022" i="2"/>
  <c r="AH1022" i="2" s="1"/>
  <c r="AT1062" i="2"/>
  <c r="AS1062" i="2" s="1"/>
  <c r="AR1062" i="2" s="1"/>
  <c r="AQ1062" i="2" s="1"/>
  <c r="AP1062" i="2" s="1"/>
  <c r="AO1062" i="2" s="1"/>
  <c r="AN1062" i="2" s="1"/>
  <c r="AM1062" i="2" s="1"/>
  <c r="AL1062" i="2" s="1"/>
  <c r="AI118" i="2"/>
  <c r="AJ118" i="2"/>
  <c r="AT981" i="2"/>
  <c r="AS981" i="2" s="1"/>
  <c r="AR981" i="2" s="1"/>
  <c r="AQ981" i="2" s="1"/>
  <c r="AP981" i="2" s="1"/>
  <c r="AO981" i="2" s="1"/>
  <c r="AN981" i="2" s="1"/>
  <c r="AM981" i="2" s="1"/>
  <c r="AL981" i="2" s="1"/>
  <c r="AT1063" i="2"/>
  <c r="AS1063" i="2" s="1"/>
  <c r="AR1063" i="2" s="1"/>
  <c r="AQ1063" i="2" s="1"/>
  <c r="AP1063" i="2" s="1"/>
  <c r="AO1063" i="2" s="1"/>
  <c r="AN1063" i="2" s="1"/>
  <c r="AM1063" i="2" s="1"/>
  <c r="AL1063" i="2" s="1"/>
  <c r="AJ234" i="2"/>
  <c r="AI234" i="2"/>
  <c r="AK234" i="2"/>
  <c r="AT686" i="2"/>
  <c r="AS686" i="2" s="1"/>
  <c r="AR686" i="2" s="1"/>
  <c r="AQ686" i="2" s="1"/>
  <c r="AP686" i="2" s="1"/>
  <c r="AO686" i="2" s="1"/>
  <c r="AN686" i="2" s="1"/>
  <c r="AM686" i="2" s="1"/>
  <c r="AL686" i="2" s="1"/>
  <c r="AT256" i="2"/>
  <c r="AS256" i="2" s="1"/>
  <c r="AR256" i="2" s="1"/>
  <c r="AQ256" i="2" s="1"/>
  <c r="AP256" i="2" s="1"/>
  <c r="AO256" i="2" s="1"/>
  <c r="AN256" i="2" s="1"/>
  <c r="AM256" i="2" s="1"/>
  <c r="AL256" i="2" s="1"/>
  <c r="AK554" i="2"/>
  <c r="AI554" i="2"/>
  <c r="AJ554" i="2"/>
  <c r="AJ376" i="2"/>
  <c r="AK376" i="2"/>
  <c r="AI376" i="2"/>
  <c r="AT978" i="2"/>
  <c r="AS978" i="2" s="1"/>
  <c r="AR978" i="2" s="1"/>
  <c r="AQ978" i="2" s="1"/>
  <c r="AP978" i="2" s="1"/>
  <c r="AO978" i="2" s="1"/>
  <c r="AN978" i="2" s="1"/>
  <c r="AM978" i="2" s="1"/>
  <c r="AL978" i="2" s="1"/>
  <c r="AK212" i="2"/>
  <c r="AI212" i="2"/>
  <c r="AJ212" i="2"/>
  <c r="AT121" i="2"/>
  <c r="AS121" i="2" s="1"/>
  <c r="AR121" i="2" s="1"/>
  <c r="AQ121" i="2" s="1"/>
  <c r="AP121" i="2" s="1"/>
  <c r="AO121" i="2" s="1"/>
  <c r="AN121" i="2" s="1"/>
  <c r="AM121" i="2" s="1"/>
  <c r="AL121" i="2" s="1"/>
  <c r="AT997" i="2"/>
  <c r="AS997" i="2" s="1"/>
  <c r="AR997" i="2" s="1"/>
  <c r="AQ997" i="2" s="1"/>
  <c r="AP997" i="2" s="1"/>
  <c r="AO997" i="2" s="1"/>
  <c r="AN997" i="2" s="1"/>
  <c r="AM997" i="2" s="1"/>
  <c r="AL997" i="2" s="1"/>
  <c r="AT517" i="2"/>
  <c r="AS517" i="2" s="1"/>
  <c r="AR517" i="2" s="1"/>
  <c r="AQ517" i="2" s="1"/>
  <c r="AP517" i="2" s="1"/>
  <c r="AO517" i="2" s="1"/>
  <c r="AN517" i="2" s="1"/>
  <c r="AM517" i="2" s="1"/>
  <c r="AL517" i="2" s="1"/>
  <c r="AT253" i="2"/>
  <c r="AS253" i="2" s="1"/>
  <c r="AR253" i="2" s="1"/>
  <c r="AQ253" i="2" s="1"/>
  <c r="AP253" i="2" s="1"/>
  <c r="AO253" i="2" s="1"/>
  <c r="AN253" i="2" s="1"/>
  <c r="AM253" i="2" s="1"/>
  <c r="AL253" i="2" s="1"/>
  <c r="AT837" i="2"/>
  <c r="AS837" i="2" s="1"/>
  <c r="AR837" i="2" s="1"/>
  <c r="AQ837" i="2" s="1"/>
  <c r="AP837" i="2" s="1"/>
  <c r="AO837" i="2" s="1"/>
  <c r="AN837" i="2" s="1"/>
  <c r="AM837" i="2" s="1"/>
  <c r="AL837" i="2" s="1"/>
  <c r="AT99" i="2"/>
  <c r="AS99" i="2" s="1"/>
  <c r="AR99" i="2" s="1"/>
  <c r="AQ99" i="2" s="1"/>
  <c r="AP99" i="2" s="1"/>
  <c r="AO99" i="2" s="1"/>
  <c r="AN99" i="2" s="1"/>
  <c r="AM99" i="2" s="1"/>
  <c r="AL99" i="2" s="1"/>
  <c r="AK972" i="2"/>
  <c r="AJ972" i="2"/>
  <c r="AI972" i="2"/>
  <c r="AT409" i="2"/>
  <c r="AS409" i="2" s="1"/>
  <c r="AR409" i="2" s="1"/>
  <c r="AQ409" i="2" s="1"/>
  <c r="AP409" i="2" s="1"/>
  <c r="AO409" i="2" s="1"/>
  <c r="AN409" i="2" s="1"/>
  <c r="AM409" i="2" s="1"/>
  <c r="AL409" i="2" s="1"/>
  <c r="AK518" i="2"/>
  <c r="AJ518" i="2"/>
  <c r="AI518" i="2"/>
  <c r="AJ406" i="2"/>
  <c r="AK406" i="2"/>
  <c r="AI406" i="2"/>
  <c r="AT1024" i="2"/>
  <c r="AS1024" i="2" s="1"/>
  <c r="AR1024" i="2" s="1"/>
  <c r="AQ1024" i="2" s="1"/>
  <c r="AP1024" i="2" s="1"/>
  <c r="AO1024" i="2" s="1"/>
  <c r="AN1024" i="2" s="1"/>
  <c r="AM1024" i="2" s="1"/>
  <c r="AL1024" i="2" s="1"/>
  <c r="AJ957" i="2"/>
  <c r="AK957" i="2"/>
  <c r="AI957" i="2"/>
  <c r="AI312" i="2"/>
  <c r="AK312" i="2"/>
  <c r="AJ312" i="2"/>
  <c r="AK1022" i="2"/>
  <c r="AI117" i="2"/>
  <c r="AJ117" i="2"/>
  <c r="AK117" i="2"/>
  <c r="AK118" i="2"/>
  <c r="AJ961" i="2"/>
  <c r="AK961" i="2"/>
  <c r="AI961" i="2"/>
  <c r="AT421" i="2"/>
  <c r="AS421" i="2" s="1"/>
  <c r="AR421" i="2" s="1"/>
  <c r="AQ421" i="2" s="1"/>
  <c r="AP421" i="2" s="1"/>
  <c r="AO421" i="2" s="1"/>
  <c r="AN421" i="2" s="1"/>
  <c r="AM421" i="2" s="1"/>
  <c r="AL421" i="2" s="1"/>
  <c r="AJ194" i="2"/>
  <c r="AK194" i="2"/>
  <c r="AI194" i="2"/>
  <c r="AT34" i="2"/>
  <c r="AS34" i="2" s="1"/>
  <c r="AR34" i="2" s="1"/>
  <c r="AQ34" i="2" s="1"/>
  <c r="AP34" i="2" s="1"/>
  <c r="AO34" i="2" s="1"/>
  <c r="AN34" i="2" s="1"/>
  <c r="AM34" i="2" s="1"/>
  <c r="AL34" i="2" s="1"/>
  <c r="AT617" i="2"/>
  <c r="AS617" i="2" s="1"/>
  <c r="AR617" i="2" s="1"/>
  <c r="AQ617" i="2" s="1"/>
  <c r="AP617" i="2" s="1"/>
  <c r="AO617" i="2" s="1"/>
  <c r="AN617" i="2" s="1"/>
  <c r="AM617" i="2" s="1"/>
  <c r="AL617" i="2" s="1"/>
  <c r="AT25" i="2"/>
  <c r="AS25" i="2" s="1"/>
  <c r="AR25" i="2" s="1"/>
  <c r="AQ25" i="2" s="1"/>
  <c r="AP25" i="2" s="1"/>
  <c r="AO25" i="2" s="1"/>
  <c r="AN25" i="2" s="1"/>
  <c r="AM25" i="2" s="1"/>
  <c r="AL25" i="2" s="1"/>
  <c r="AS54" i="2"/>
  <c r="AR54" i="2" s="1"/>
  <c r="AQ54" i="2" s="1"/>
  <c r="AP54" i="2" s="1"/>
  <c r="AO54" i="2" s="1"/>
  <c r="AN54" i="2" s="1"/>
  <c r="AM54" i="2" s="1"/>
  <c r="AL54" i="2" s="1"/>
  <c r="AT54" i="2"/>
  <c r="AT50" i="2"/>
  <c r="AS50" i="2" s="1"/>
  <c r="AR50" i="2" s="1"/>
  <c r="AQ50" i="2" s="1"/>
  <c r="AP50" i="2" s="1"/>
  <c r="AO50" i="2" s="1"/>
  <c r="AN50" i="2" s="1"/>
  <c r="AM50" i="2" s="1"/>
  <c r="AL50" i="2" s="1"/>
  <c r="AJ500" i="2"/>
  <c r="AK500" i="2"/>
  <c r="AI500" i="2"/>
  <c r="AT133" i="2"/>
  <c r="AS133" i="2" s="1"/>
  <c r="AR133" i="2" s="1"/>
  <c r="AQ133" i="2" s="1"/>
  <c r="AP133" i="2" s="1"/>
  <c r="AO133" i="2" s="1"/>
  <c r="AN133" i="2" s="1"/>
  <c r="AM133" i="2" s="1"/>
  <c r="AL133" i="2" s="1"/>
  <c r="AT71" i="2"/>
  <c r="AS71" i="2" s="1"/>
  <c r="AR71" i="2" s="1"/>
  <c r="AQ71" i="2" s="1"/>
  <c r="AP71" i="2" s="1"/>
  <c r="AO71" i="2" s="1"/>
  <c r="AN71" i="2" s="1"/>
  <c r="AM71" i="2" s="1"/>
  <c r="AL71" i="2" s="1"/>
  <c r="AT675" i="2"/>
  <c r="AS675" i="2" s="1"/>
  <c r="AR675" i="2" s="1"/>
  <c r="AQ675" i="2" s="1"/>
  <c r="AP675" i="2" s="1"/>
  <c r="AO675" i="2" s="1"/>
  <c r="AN675" i="2" s="1"/>
  <c r="AM675" i="2" s="1"/>
  <c r="AL675" i="2" s="1"/>
  <c r="AI964" i="2"/>
  <c r="AK964" i="2"/>
  <c r="AJ964" i="2"/>
  <c r="AK830" i="2"/>
  <c r="AI830" i="2"/>
  <c r="AJ830" i="2"/>
  <c r="AK221" i="2"/>
  <c r="AI221" i="2"/>
  <c r="AJ221" i="2"/>
  <c r="AI180" i="2"/>
  <c r="AK180" i="2"/>
  <c r="AJ180" i="2"/>
  <c r="AT346" i="2"/>
  <c r="AS346" i="2" s="1"/>
  <c r="AR346" i="2" s="1"/>
  <c r="AQ346" i="2" s="1"/>
  <c r="AP346" i="2" s="1"/>
  <c r="AO346" i="2" s="1"/>
  <c r="AN346" i="2" s="1"/>
  <c r="AM346" i="2" s="1"/>
  <c r="AL346" i="2" s="1"/>
  <c r="AT615" i="2"/>
  <c r="AS615" i="2" s="1"/>
  <c r="AR615" i="2" s="1"/>
  <c r="AQ615" i="2" s="1"/>
  <c r="AP615" i="2" s="1"/>
  <c r="AO615" i="2" s="1"/>
  <c r="AN615" i="2" s="1"/>
  <c r="AM615" i="2" s="1"/>
  <c r="AL615" i="2" s="1"/>
  <c r="AK718" i="2"/>
  <c r="AJ718" i="2"/>
  <c r="AI718" i="2"/>
  <c r="AI976" i="2"/>
  <c r="AJ976" i="2"/>
  <c r="AK976" i="2"/>
  <c r="BK10" i="2"/>
  <c r="BJ10" i="2"/>
  <c r="BI10" i="2" s="1"/>
  <c r="BH10" i="2" s="1"/>
  <c r="BG10" i="2" s="1"/>
  <c r="BF10" i="2" s="1"/>
  <c r="BE10" i="2" s="1"/>
  <c r="BD10" i="2" s="1"/>
  <c r="BC10" i="2" s="1"/>
  <c r="AT232" i="2"/>
  <c r="AS232" i="2" s="1"/>
  <c r="AR232" i="2" s="1"/>
  <c r="AQ232" i="2" s="1"/>
  <c r="AP232" i="2" s="1"/>
  <c r="AO232" i="2" s="1"/>
  <c r="AN232" i="2" s="1"/>
  <c r="AM232" i="2" s="1"/>
  <c r="AL232" i="2" s="1"/>
  <c r="AJ591" i="2"/>
  <c r="AI591" i="2"/>
  <c r="AH591" i="2" s="1"/>
  <c r="AK591" i="2"/>
  <c r="BK4" i="2"/>
  <c r="BJ4" i="2" s="1"/>
  <c r="BI4" i="2" s="1"/>
  <c r="BH4" i="2" s="1"/>
  <c r="BG4" i="2" s="1"/>
  <c r="BF4" i="2" s="1"/>
  <c r="BE4" i="2" s="1"/>
  <c r="BD4" i="2" s="1"/>
  <c r="BC4" i="2" s="1"/>
  <c r="AT486" i="2"/>
  <c r="AS486" i="2" s="1"/>
  <c r="AR486" i="2" s="1"/>
  <c r="AQ486" i="2" s="1"/>
  <c r="AP486" i="2" s="1"/>
  <c r="AO486" i="2" s="1"/>
  <c r="AN486" i="2" s="1"/>
  <c r="AM486" i="2" s="1"/>
  <c r="AL486" i="2" s="1"/>
  <c r="AT286" i="2"/>
  <c r="AS286" i="2" s="1"/>
  <c r="AR286" i="2" s="1"/>
  <c r="AQ286" i="2" s="1"/>
  <c r="AP286" i="2" s="1"/>
  <c r="AO286" i="2" s="1"/>
  <c r="AN286" i="2" s="1"/>
  <c r="AM286" i="2" s="1"/>
  <c r="AL286" i="2" s="1"/>
  <c r="AK560" i="2"/>
  <c r="AI560" i="2"/>
  <c r="AJ560" i="2"/>
  <c r="AK604" i="2"/>
  <c r="AI604" i="2"/>
  <c r="AJ604" i="2"/>
  <c r="AT767" i="2"/>
  <c r="AS767" i="2" s="1"/>
  <c r="AR767" i="2" s="1"/>
  <c r="AQ767" i="2" s="1"/>
  <c r="AP767" i="2" s="1"/>
  <c r="AO767" i="2" s="1"/>
  <c r="AN767" i="2" s="1"/>
  <c r="AM767" i="2" s="1"/>
  <c r="AL767" i="2" s="1"/>
  <c r="AJ113" i="2"/>
  <c r="AI113" i="2"/>
  <c r="AK113" i="2"/>
  <c r="AI281" i="2"/>
  <c r="AJ281" i="2"/>
  <c r="AK281" i="2"/>
  <c r="AT657" i="2"/>
  <c r="AS657" i="2" s="1"/>
  <c r="AR657" i="2" s="1"/>
  <c r="AQ657" i="2" s="1"/>
  <c r="AP657" i="2" s="1"/>
  <c r="AO657" i="2" s="1"/>
  <c r="AN657" i="2" s="1"/>
  <c r="AM657" i="2" s="1"/>
  <c r="AL657" i="2" s="1"/>
  <c r="AT374" i="2"/>
  <c r="AS374" i="2" s="1"/>
  <c r="AR374" i="2" s="1"/>
  <c r="AQ374" i="2" s="1"/>
  <c r="AP374" i="2" s="1"/>
  <c r="AO374" i="2" s="1"/>
  <c r="AN374" i="2" s="1"/>
  <c r="AM374" i="2" s="1"/>
  <c r="AL374" i="2" s="1"/>
  <c r="AT116" i="2"/>
  <c r="AS116" i="2" s="1"/>
  <c r="AR116" i="2" s="1"/>
  <c r="AQ116" i="2" s="1"/>
  <c r="AP116" i="2" s="1"/>
  <c r="AO116" i="2" s="1"/>
  <c r="AN116" i="2" s="1"/>
  <c r="AM116" i="2" s="1"/>
  <c r="AL116" i="2" s="1"/>
  <c r="AK198" i="2"/>
  <c r="AJ198" i="2"/>
  <c r="AI198" i="2"/>
  <c r="AT455" i="2"/>
  <c r="AS455" i="2" s="1"/>
  <c r="AR455" i="2" s="1"/>
  <c r="AQ455" i="2" s="1"/>
  <c r="AP455" i="2" s="1"/>
  <c r="AO455" i="2" s="1"/>
  <c r="AN455" i="2" s="1"/>
  <c r="AM455" i="2" s="1"/>
  <c r="AL455" i="2" s="1"/>
  <c r="AT284" i="2"/>
  <c r="AS284" i="2" s="1"/>
  <c r="AR284" i="2" s="1"/>
  <c r="AQ284" i="2" s="1"/>
  <c r="AP284" i="2" s="1"/>
  <c r="AO284" i="2" s="1"/>
  <c r="AN284" i="2" s="1"/>
  <c r="AM284" i="2" s="1"/>
  <c r="AL284" i="2" s="1"/>
  <c r="AT820" i="2"/>
  <c r="AS820" i="2" s="1"/>
  <c r="AR820" i="2" s="1"/>
  <c r="AQ820" i="2" s="1"/>
  <c r="AP820" i="2" s="1"/>
  <c r="AO820" i="2" s="1"/>
  <c r="AN820" i="2" s="1"/>
  <c r="AM820" i="2" s="1"/>
  <c r="AL820" i="2" s="1"/>
  <c r="AT569" i="2"/>
  <c r="AS569" i="2" s="1"/>
  <c r="AR569" i="2" s="1"/>
  <c r="AQ569" i="2" s="1"/>
  <c r="AP569" i="2" s="1"/>
  <c r="AO569" i="2" s="1"/>
  <c r="AN569" i="2" s="1"/>
  <c r="AM569" i="2" s="1"/>
  <c r="AL569" i="2" s="1"/>
  <c r="AT402" i="2"/>
  <c r="AS402" i="2" s="1"/>
  <c r="AR402" i="2" s="1"/>
  <c r="AQ402" i="2" s="1"/>
  <c r="AP402" i="2" s="1"/>
  <c r="AO402" i="2" s="1"/>
  <c r="AN402" i="2" s="1"/>
  <c r="AM402" i="2" s="1"/>
  <c r="AL402" i="2" s="1"/>
  <c r="AT794" i="2"/>
  <c r="AS794" i="2" s="1"/>
  <c r="AR794" i="2" s="1"/>
  <c r="AQ794" i="2" s="1"/>
  <c r="AP794" i="2" s="1"/>
  <c r="AO794" i="2" s="1"/>
  <c r="AN794" i="2" s="1"/>
  <c r="AM794" i="2" s="1"/>
  <c r="AL794" i="2" s="1"/>
  <c r="AK157" i="2"/>
  <c r="AI157" i="2"/>
  <c r="AJ157" i="2"/>
  <c r="AT601" i="2"/>
  <c r="AS601" i="2" s="1"/>
  <c r="AR601" i="2" s="1"/>
  <c r="AQ601" i="2" s="1"/>
  <c r="AP601" i="2" s="1"/>
  <c r="AO601" i="2" s="1"/>
  <c r="AN601" i="2" s="1"/>
  <c r="AM601" i="2" s="1"/>
  <c r="AL601" i="2" s="1"/>
  <c r="AT721" i="2"/>
  <c r="AS721" i="2" s="1"/>
  <c r="AR721" i="2" s="1"/>
  <c r="AQ721" i="2" s="1"/>
  <c r="AP721" i="2" s="1"/>
  <c r="AO721" i="2" s="1"/>
  <c r="AN721" i="2" s="1"/>
  <c r="AM721" i="2" s="1"/>
  <c r="AL721" i="2" s="1"/>
  <c r="AT760" i="2"/>
  <c r="AS760" i="2" s="1"/>
  <c r="AR760" i="2" s="1"/>
  <c r="AQ760" i="2" s="1"/>
  <c r="AP760" i="2" s="1"/>
  <c r="AO760" i="2" s="1"/>
  <c r="AN760" i="2" s="1"/>
  <c r="AM760" i="2" s="1"/>
  <c r="AL760" i="2" s="1"/>
  <c r="AK461" i="2"/>
  <c r="AI461" i="2"/>
  <c r="AJ461" i="2"/>
  <c r="AT527" i="2"/>
  <c r="AS527" i="2" s="1"/>
  <c r="AR527" i="2" s="1"/>
  <c r="AQ527" i="2" s="1"/>
  <c r="AP527" i="2" s="1"/>
  <c r="AO527" i="2" s="1"/>
  <c r="AN527" i="2" s="1"/>
  <c r="AM527" i="2" s="1"/>
  <c r="AL527" i="2" s="1"/>
  <c r="AT711" i="2"/>
  <c r="AS711" i="2" s="1"/>
  <c r="AR711" i="2" s="1"/>
  <c r="AQ711" i="2" s="1"/>
  <c r="AP711" i="2" s="1"/>
  <c r="AO711" i="2" s="1"/>
  <c r="AN711" i="2" s="1"/>
  <c r="AM711" i="2" s="1"/>
  <c r="AL711" i="2" s="1"/>
  <c r="AT415" i="2"/>
  <c r="AS415" i="2"/>
  <c r="AR415" i="2" s="1"/>
  <c r="AQ415" i="2" s="1"/>
  <c r="AP415" i="2" s="1"/>
  <c r="AO415" i="2" s="1"/>
  <c r="AN415" i="2" s="1"/>
  <c r="AM415" i="2" s="1"/>
  <c r="AL415" i="2" s="1"/>
  <c r="AI492" i="2"/>
  <c r="AJ492" i="2"/>
  <c r="AK492" i="2"/>
  <c r="AK958" i="2"/>
  <c r="AJ958" i="2"/>
  <c r="AI958" i="2"/>
  <c r="BK83" i="2"/>
  <c r="BJ83" i="2" s="1"/>
  <c r="BI83" i="2" s="1"/>
  <c r="BH83" i="2" s="1"/>
  <c r="BG83" i="2" s="1"/>
  <c r="BF83" i="2" s="1"/>
  <c r="BE83" i="2" s="1"/>
  <c r="BD83" i="2" s="1"/>
  <c r="BC83" i="2" s="1"/>
  <c r="AT987" i="2"/>
  <c r="AS987" i="2" s="1"/>
  <c r="AR987" i="2" s="1"/>
  <c r="AQ987" i="2" s="1"/>
  <c r="AP987" i="2" s="1"/>
  <c r="AO987" i="2" s="1"/>
  <c r="AN987" i="2" s="1"/>
  <c r="AM987" i="2" s="1"/>
  <c r="AL987" i="2" s="1"/>
  <c r="AT204" i="2"/>
  <c r="AS204" i="2" s="1"/>
  <c r="AR204" i="2" s="1"/>
  <c r="AQ204" i="2" s="1"/>
  <c r="AP204" i="2" s="1"/>
  <c r="AO204" i="2" s="1"/>
  <c r="AN204" i="2" s="1"/>
  <c r="AM204" i="2" s="1"/>
  <c r="AL204" i="2" s="1"/>
  <c r="BK3" i="2"/>
  <c r="BJ3" i="2" s="1"/>
  <c r="BI3" i="2" s="1"/>
  <c r="BH3" i="2" s="1"/>
  <c r="BG3" i="2" s="1"/>
  <c r="BF3" i="2" s="1"/>
  <c r="BE3" i="2" s="1"/>
  <c r="BD3" i="2" s="1"/>
  <c r="BC3" i="2" s="1"/>
  <c r="AT641" i="2"/>
  <c r="AS641" i="2" s="1"/>
  <c r="AR641" i="2" s="1"/>
  <c r="AQ641" i="2" s="1"/>
  <c r="AP641" i="2" s="1"/>
  <c r="AO641" i="2" s="1"/>
  <c r="AN641" i="2" s="1"/>
  <c r="AM641" i="2" s="1"/>
  <c r="AL641" i="2" s="1"/>
  <c r="AT737" i="2"/>
  <c r="AS737" i="2" s="1"/>
  <c r="AR737" i="2" s="1"/>
  <c r="AQ737" i="2" s="1"/>
  <c r="AP737" i="2" s="1"/>
  <c r="AO737" i="2" s="1"/>
  <c r="AN737" i="2" s="1"/>
  <c r="AM737" i="2" s="1"/>
  <c r="AL737" i="2" s="1"/>
  <c r="AT431" i="2"/>
  <c r="AS431" i="2" s="1"/>
  <c r="AR431" i="2" s="1"/>
  <c r="AQ431" i="2" s="1"/>
  <c r="AP431" i="2" s="1"/>
  <c r="AO431" i="2" s="1"/>
  <c r="AN431" i="2" s="1"/>
  <c r="AM431" i="2" s="1"/>
  <c r="AL431" i="2" s="1"/>
  <c r="AI565" i="2"/>
  <c r="AJ565" i="2"/>
  <c r="AK565" i="2"/>
  <c r="AT736" i="2"/>
  <c r="AS736" i="2" s="1"/>
  <c r="AR736" i="2" s="1"/>
  <c r="AQ736" i="2" s="1"/>
  <c r="AP736" i="2" s="1"/>
  <c r="AO736" i="2" s="1"/>
  <c r="AN736" i="2" s="1"/>
  <c r="AM736" i="2" s="1"/>
  <c r="AL736" i="2" s="1"/>
  <c r="BK16" i="2"/>
  <c r="BJ16" i="2" s="1"/>
  <c r="BI16" i="2" s="1"/>
  <c r="BH16" i="2" s="1"/>
  <c r="BG16" i="2" s="1"/>
  <c r="BF16" i="2" s="1"/>
  <c r="BE16" i="2" s="1"/>
  <c r="BD16" i="2" s="1"/>
  <c r="BC16" i="2" s="1"/>
  <c r="AT982" i="2"/>
  <c r="AS982" i="2" s="1"/>
  <c r="AR982" i="2" s="1"/>
  <c r="AQ982" i="2" s="1"/>
  <c r="AP982" i="2" s="1"/>
  <c r="AO982" i="2" s="1"/>
  <c r="AN982" i="2" s="1"/>
  <c r="AM982" i="2" s="1"/>
  <c r="AL982" i="2" s="1"/>
  <c r="AT658" i="2"/>
  <c r="AS658" i="2" s="1"/>
  <c r="AR658" i="2" s="1"/>
  <c r="AQ658" i="2" s="1"/>
  <c r="AP658" i="2" s="1"/>
  <c r="AO658" i="2" s="1"/>
  <c r="AN658" i="2" s="1"/>
  <c r="AM658" i="2" s="1"/>
  <c r="AL658" i="2" s="1"/>
  <c r="AI826" i="2"/>
  <c r="AJ826" i="2"/>
  <c r="AK826" i="2"/>
  <c r="BK106" i="2"/>
  <c r="BJ106" i="2" s="1"/>
  <c r="BI106" i="2" s="1"/>
  <c r="BH106" i="2" s="1"/>
  <c r="BG106" i="2" s="1"/>
  <c r="BF106" i="2" s="1"/>
  <c r="BE106" i="2" s="1"/>
  <c r="BD106" i="2" s="1"/>
  <c r="BC106" i="2" s="1"/>
  <c r="AT457" i="2"/>
  <c r="AS457" i="2" s="1"/>
  <c r="AR457" i="2" s="1"/>
  <c r="AQ457" i="2" s="1"/>
  <c r="AP457" i="2" s="1"/>
  <c r="AO457" i="2" s="1"/>
  <c r="AN457" i="2" s="1"/>
  <c r="AM457" i="2" s="1"/>
  <c r="AL457" i="2" s="1"/>
  <c r="AJ808" i="2"/>
  <c r="AI808" i="2"/>
  <c r="AK808" i="2"/>
  <c r="BK66" i="2"/>
  <c r="BJ66" i="2"/>
  <c r="BI66" i="2" s="1"/>
  <c r="BH66" i="2" s="1"/>
  <c r="BG66" i="2" s="1"/>
  <c r="BF66" i="2" s="1"/>
  <c r="BE66" i="2" s="1"/>
  <c r="BD66" i="2" s="1"/>
  <c r="BC66" i="2" s="1"/>
  <c r="BK63" i="2"/>
  <c r="BJ63" i="2" s="1"/>
  <c r="BI63" i="2" s="1"/>
  <c r="BH63" i="2" s="1"/>
  <c r="BG63" i="2" s="1"/>
  <c r="BF63" i="2" s="1"/>
  <c r="BE63" i="2" s="1"/>
  <c r="BD63" i="2" s="1"/>
  <c r="BC63" i="2" s="1"/>
  <c r="AT24" i="2"/>
  <c r="AS24" i="2" s="1"/>
  <c r="AR24" i="2" s="1"/>
  <c r="AQ24" i="2" s="1"/>
  <c r="AP24" i="2" s="1"/>
  <c r="AO24" i="2" s="1"/>
  <c r="AN24" i="2" s="1"/>
  <c r="AM24" i="2" s="1"/>
  <c r="AL24" i="2" s="1"/>
  <c r="AT43" i="2"/>
  <c r="AS43" i="2" s="1"/>
  <c r="AR43" i="2" s="1"/>
  <c r="AQ43" i="2" s="1"/>
  <c r="AP43" i="2" s="1"/>
  <c r="AO43" i="2" s="1"/>
  <c r="AN43" i="2" s="1"/>
  <c r="AM43" i="2" s="1"/>
  <c r="AL43" i="2" s="1"/>
  <c r="AK164" i="2"/>
  <c r="AI164" i="2"/>
  <c r="AJ164" i="2"/>
  <c r="AI619" i="2"/>
  <c r="AK619" i="2"/>
  <c r="AJ619" i="2"/>
  <c r="AT719" i="2"/>
  <c r="AS719" i="2" s="1"/>
  <c r="AR719" i="2" s="1"/>
  <c r="AQ719" i="2" s="1"/>
  <c r="AP719" i="2" s="1"/>
  <c r="AO719" i="2" s="1"/>
  <c r="AN719" i="2" s="1"/>
  <c r="AM719" i="2" s="1"/>
  <c r="AL719" i="2" s="1"/>
  <c r="AT392" i="2"/>
  <c r="AS392" i="2" s="1"/>
  <c r="AR392" i="2" s="1"/>
  <c r="AQ392" i="2" s="1"/>
  <c r="AP392" i="2" s="1"/>
  <c r="AO392" i="2" s="1"/>
  <c r="AN392" i="2" s="1"/>
  <c r="AM392" i="2" s="1"/>
  <c r="AL392" i="2" s="1"/>
  <c r="AT745" i="2"/>
  <c r="AS745" i="2" s="1"/>
  <c r="AR745" i="2" s="1"/>
  <c r="AQ745" i="2" s="1"/>
  <c r="AP745" i="2" s="1"/>
  <c r="AO745" i="2" s="1"/>
  <c r="AN745" i="2" s="1"/>
  <c r="AM745" i="2" s="1"/>
  <c r="AL745" i="2" s="1"/>
  <c r="BK109" i="2"/>
  <c r="BJ109" i="2" s="1"/>
  <c r="BI109" i="2" s="1"/>
  <c r="BH109" i="2" s="1"/>
  <c r="BG109" i="2" s="1"/>
  <c r="BF109" i="2" s="1"/>
  <c r="BE109" i="2" s="1"/>
  <c r="BD109" i="2" s="1"/>
  <c r="BC109" i="2" s="1"/>
  <c r="BK90" i="2"/>
  <c r="BJ90" i="2" s="1"/>
  <c r="BI90" i="2" s="1"/>
  <c r="BH90" i="2" s="1"/>
  <c r="BG90" i="2" s="1"/>
  <c r="BF90" i="2" s="1"/>
  <c r="BE90" i="2" s="1"/>
  <c r="BD90" i="2" s="1"/>
  <c r="BC90" i="2" s="1"/>
  <c r="AT48" i="2"/>
  <c r="AS48" i="2" s="1"/>
  <c r="AR48" i="2" s="1"/>
  <c r="AQ48" i="2" s="1"/>
  <c r="AP48" i="2" s="1"/>
  <c r="AO48" i="2" s="1"/>
  <c r="AN48" i="2" s="1"/>
  <c r="AM48" i="2" s="1"/>
  <c r="AL48" i="2" s="1"/>
  <c r="AI417" i="2"/>
  <c r="AK417" i="2"/>
  <c r="AJ417" i="2"/>
  <c r="AT293" i="2"/>
  <c r="AS293" i="2" s="1"/>
  <c r="AR293" i="2" s="1"/>
  <c r="AQ293" i="2" s="1"/>
  <c r="AP293" i="2" s="1"/>
  <c r="AO293" i="2" s="1"/>
  <c r="AN293" i="2" s="1"/>
  <c r="AM293" i="2" s="1"/>
  <c r="AL293" i="2" s="1"/>
  <c r="AT535" i="2"/>
  <c r="AS535" i="2" s="1"/>
  <c r="AR535" i="2" s="1"/>
  <c r="AQ535" i="2" s="1"/>
  <c r="AP535" i="2" s="1"/>
  <c r="AO535" i="2" s="1"/>
  <c r="AN535" i="2" s="1"/>
  <c r="AM535" i="2" s="1"/>
  <c r="AL535" i="2" s="1"/>
  <c r="AT729" i="2"/>
  <c r="AS729" i="2" s="1"/>
  <c r="AR729" i="2" s="1"/>
  <c r="AQ729" i="2" s="1"/>
  <c r="AP729" i="2" s="1"/>
  <c r="AO729" i="2" s="1"/>
  <c r="AN729" i="2" s="1"/>
  <c r="AM729" i="2" s="1"/>
  <c r="AL729" i="2" s="1"/>
  <c r="AT526" i="2"/>
  <c r="AS526" i="2" s="1"/>
  <c r="AR526" i="2" s="1"/>
  <c r="AQ526" i="2" s="1"/>
  <c r="AP526" i="2" s="1"/>
  <c r="AO526" i="2" s="1"/>
  <c r="AN526" i="2" s="1"/>
  <c r="AM526" i="2" s="1"/>
  <c r="AL526" i="2" s="1"/>
  <c r="BK20" i="2"/>
  <c r="BJ20" i="2" s="1"/>
  <c r="BI20" i="2" s="1"/>
  <c r="BH20" i="2" s="1"/>
  <c r="BG20" i="2" s="1"/>
  <c r="BF20" i="2" s="1"/>
  <c r="BE20" i="2" s="1"/>
  <c r="BD20" i="2" s="1"/>
  <c r="BC20" i="2" s="1"/>
  <c r="BK122" i="2"/>
  <c r="BJ122" i="2" s="1"/>
  <c r="BI122" i="2" s="1"/>
  <c r="BH122" i="2" s="1"/>
  <c r="BG122" i="2" s="1"/>
  <c r="BF122" i="2" s="1"/>
  <c r="BE122" i="2" s="1"/>
  <c r="BD122" i="2" s="1"/>
  <c r="BC122" i="2" s="1"/>
  <c r="AT1007" i="2"/>
  <c r="AS1007" i="2" s="1"/>
  <c r="AR1007" i="2" s="1"/>
  <c r="AQ1007" i="2" s="1"/>
  <c r="AP1007" i="2" s="1"/>
  <c r="AO1007" i="2" s="1"/>
  <c r="AN1007" i="2" s="1"/>
  <c r="AM1007" i="2" s="1"/>
  <c r="AL1007" i="2" s="1"/>
  <c r="AI532" i="2"/>
  <c r="AH532" i="2" s="1"/>
  <c r="AJ532" i="2"/>
  <c r="AK532" i="2"/>
  <c r="BK110" i="2"/>
  <c r="BJ110" i="2" s="1"/>
  <c r="BI110" i="2" s="1"/>
  <c r="BH110" i="2" s="1"/>
  <c r="BG110" i="2" s="1"/>
  <c r="BF110" i="2" s="1"/>
  <c r="BE110" i="2" s="1"/>
  <c r="BD110" i="2" s="1"/>
  <c r="BC110" i="2" s="1"/>
  <c r="BK116" i="2"/>
  <c r="BJ116" i="2" s="1"/>
  <c r="BI116" i="2" s="1"/>
  <c r="BH116" i="2" s="1"/>
  <c r="BG116" i="2" s="1"/>
  <c r="BF116" i="2" s="1"/>
  <c r="BE116" i="2" s="1"/>
  <c r="BD116" i="2" s="1"/>
  <c r="BC116" i="2" s="1"/>
  <c r="AT315" i="2"/>
  <c r="AS315" i="2" s="1"/>
  <c r="AR315" i="2" s="1"/>
  <c r="AQ315" i="2" s="1"/>
  <c r="AP315" i="2" s="1"/>
  <c r="AO315" i="2" s="1"/>
  <c r="AN315" i="2" s="1"/>
  <c r="AM315" i="2" s="1"/>
  <c r="AL315" i="2" s="1"/>
  <c r="AT920" i="2"/>
  <c r="AS920" i="2" s="1"/>
  <c r="AR920" i="2" s="1"/>
  <c r="AQ920" i="2" s="1"/>
  <c r="AP920" i="2" s="1"/>
  <c r="AO920" i="2" s="1"/>
  <c r="AN920" i="2" s="1"/>
  <c r="AM920" i="2" s="1"/>
  <c r="AL920" i="2" s="1"/>
  <c r="AJ726" i="2"/>
  <c r="AK726" i="2"/>
  <c r="AI726" i="2"/>
  <c r="BK25" i="2"/>
  <c r="BJ25" i="2" s="1"/>
  <c r="BI25" i="2" s="1"/>
  <c r="BH25" i="2" s="1"/>
  <c r="BG25" i="2" s="1"/>
  <c r="BF25" i="2" s="1"/>
  <c r="BE25" i="2" s="1"/>
  <c r="BD25" i="2" s="1"/>
  <c r="BC25" i="2" s="1"/>
  <c r="AT187" i="2"/>
  <c r="AS187" i="2" s="1"/>
  <c r="AR187" i="2" s="1"/>
  <c r="AQ187" i="2" s="1"/>
  <c r="AP187" i="2" s="1"/>
  <c r="AO187" i="2" s="1"/>
  <c r="AN187" i="2" s="1"/>
  <c r="AM187" i="2" s="1"/>
  <c r="AL187" i="2" s="1"/>
  <c r="AT458" i="2"/>
  <c r="AS458" i="2" s="1"/>
  <c r="AR458" i="2" s="1"/>
  <c r="AQ458" i="2" s="1"/>
  <c r="AP458" i="2" s="1"/>
  <c r="AO458" i="2" s="1"/>
  <c r="AN458" i="2" s="1"/>
  <c r="AM458" i="2" s="1"/>
  <c r="AL458" i="2" s="1"/>
  <c r="AJ624" i="2"/>
  <c r="AI624" i="2"/>
  <c r="AK624" i="2"/>
  <c r="AT716" i="2"/>
  <c r="AS716" i="2" s="1"/>
  <c r="AR716" i="2" s="1"/>
  <c r="AQ716" i="2" s="1"/>
  <c r="AP716" i="2" s="1"/>
  <c r="AO716" i="2" s="1"/>
  <c r="AN716" i="2" s="1"/>
  <c r="AM716" i="2" s="1"/>
  <c r="AL716" i="2" s="1"/>
  <c r="AT785" i="2"/>
  <c r="AS785" i="2" s="1"/>
  <c r="AR785" i="2" s="1"/>
  <c r="AQ785" i="2" s="1"/>
  <c r="AP785" i="2" s="1"/>
  <c r="AO785" i="2" s="1"/>
  <c r="AN785" i="2" s="1"/>
  <c r="AM785" i="2" s="1"/>
  <c r="AL785" i="2" s="1"/>
  <c r="AK819" i="2"/>
  <c r="AI819" i="2"/>
  <c r="AJ819" i="2"/>
  <c r="AJ1027" i="2"/>
  <c r="AI1027" i="2"/>
  <c r="AK1027" i="2"/>
  <c r="AT789" i="2"/>
  <c r="AS789" i="2" s="1"/>
  <c r="AR789" i="2" s="1"/>
  <c r="AQ789" i="2" s="1"/>
  <c r="AP789" i="2" s="1"/>
  <c r="AO789" i="2" s="1"/>
  <c r="AN789" i="2" s="1"/>
  <c r="AM789" i="2" s="1"/>
  <c r="AL789" i="2" s="1"/>
  <c r="AT304" i="2"/>
  <c r="AS304" i="2" s="1"/>
  <c r="AR304" i="2" s="1"/>
  <c r="AQ304" i="2" s="1"/>
  <c r="AP304" i="2" s="1"/>
  <c r="AO304" i="2" s="1"/>
  <c r="AN304" i="2" s="1"/>
  <c r="AM304" i="2" s="1"/>
  <c r="AL304" i="2" s="1"/>
  <c r="AT47" i="2"/>
  <c r="AS47" i="2" s="1"/>
  <c r="AR47" i="2" s="1"/>
  <c r="AQ47" i="2" s="1"/>
  <c r="AP47" i="2" s="1"/>
  <c r="AO47" i="2" s="1"/>
  <c r="AN47" i="2" s="1"/>
  <c r="AM47" i="2" s="1"/>
  <c r="AL47" i="2" s="1"/>
  <c r="AT803" i="2"/>
  <c r="AS803" i="2" s="1"/>
  <c r="AR803" i="2" s="1"/>
  <c r="AQ803" i="2" s="1"/>
  <c r="AP803" i="2" s="1"/>
  <c r="AO803" i="2" s="1"/>
  <c r="AN803" i="2" s="1"/>
  <c r="AM803" i="2" s="1"/>
  <c r="AL803" i="2" s="1"/>
  <c r="AK802" i="2"/>
  <c r="AI802" i="2"/>
  <c r="AJ802" i="2"/>
  <c r="AT169" i="2"/>
  <c r="AS169" i="2" s="1"/>
  <c r="AR169" i="2" s="1"/>
  <c r="AQ169" i="2" s="1"/>
  <c r="AP169" i="2" s="1"/>
  <c r="AO169" i="2" s="1"/>
  <c r="AN169" i="2" s="1"/>
  <c r="AM169" i="2" s="1"/>
  <c r="AL169" i="2" s="1"/>
  <c r="AJ45" i="2"/>
  <c r="AI45" i="2"/>
  <c r="AK45" i="2"/>
  <c r="AI37" i="2"/>
  <c r="AK37" i="2"/>
  <c r="AJ37" i="2"/>
  <c r="AT320" i="2"/>
  <c r="AS320" i="2" s="1"/>
  <c r="AR320" i="2" s="1"/>
  <c r="AQ320" i="2" s="1"/>
  <c r="AP320" i="2" s="1"/>
  <c r="AO320" i="2" s="1"/>
  <c r="AN320" i="2" s="1"/>
  <c r="AM320" i="2" s="1"/>
  <c r="AL320" i="2" s="1"/>
  <c r="AT793" i="2"/>
  <c r="AS793" i="2" s="1"/>
  <c r="AR793" i="2" s="1"/>
  <c r="AQ793" i="2" s="1"/>
  <c r="AP793" i="2" s="1"/>
  <c r="AO793" i="2" s="1"/>
  <c r="AN793" i="2" s="1"/>
  <c r="AM793" i="2" s="1"/>
  <c r="AL793" i="2" s="1"/>
  <c r="AT331" i="2"/>
  <c r="AS331" i="2" s="1"/>
  <c r="AR331" i="2" s="1"/>
  <c r="AQ331" i="2" s="1"/>
  <c r="AP331" i="2" s="1"/>
  <c r="AO331" i="2" s="1"/>
  <c r="AN331" i="2" s="1"/>
  <c r="AM331" i="2" s="1"/>
  <c r="AL331" i="2" s="1"/>
  <c r="AT1025" i="2"/>
  <c r="AS1025" i="2" s="1"/>
  <c r="AR1025" i="2" s="1"/>
  <c r="AQ1025" i="2" s="1"/>
  <c r="AP1025" i="2" s="1"/>
  <c r="AO1025" i="2" s="1"/>
  <c r="AN1025" i="2" s="1"/>
  <c r="AM1025" i="2" s="1"/>
  <c r="AL1025" i="2" s="1"/>
  <c r="AT265" i="2"/>
  <c r="AS265" i="2" s="1"/>
  <c r="AR265" i="2" s="1"/>
  <c r="AQ265" i="2" s="1"/>
  <c r="AP265" i="2" s="1"/>
  <c r="AO265" i="2" s="1"/>
  <c r="AN265" i="2" s="1"/>
  <c r="AM265" i="2" s="1"/>
  <c r="AL265" i="2" s="1"/>
  <c r="AJ145" i="2"/>
  <c r="AI145" i="2"/>
  <c r="AK145" i="2"/>
  <c r="AT1014" i="2"/>
  <c r="AS1014" i="2" s="1"/>
  <c r="AR1014" i="2" s="1"/>
  <c r="AQ1014" i="2" s="1"/>
  <c r="AP1014" i="2" s="1"/>
  <c r="AO1014" i="2" s="1"/>
  <c r="AN1014" i="2" s="1"/>
  <c r="AM1014" i="2" s="1"/>
  <c r="AL1014" i="2" s="1"/>
  <c r="AT137" i="2"/>
  <c r="AS137" i="2" s="1"/>
  <c r="AR137" i="2" s="1"/>
  <c r="AQ137" i="2" s="1"/>
  <c r="AP137" i="2" s="1"/>
  <c r="AO137" i="2" s="1"/>
  <c r="AN137" i="2" s="1"/>
  <c r="AM137" i="2" s="1"/>
  <c r="AL137" i="2" s="1"/>
  <c r="AT621" i="2"/>
  <c r="AS621" i="2" s="1"/>
  <c r="AR621" i="2" s="1"/>
  <c r="AQ621" i="2" s="1"/>
  <c r="AP621" i="2" s="1"/>
  <c r="AO621" i="2" s="1"/>
  <c r="AN621" i="2" s="1"/>
  <c r="AM621" i="2" s="1"/>
  <c r="AL621" i="2" s="1"/>
  <c r="AI732" i="2"/>
  <c r="AK732" i="2"/>
  <c r="AJ732" i="2"/>
  <c r="AT299" i="2"/>
  <c r="AS299" i="2" s="1"/>
  <c r="AR299" i="2" s="1"/>
  <c r="AQ299" i="2" s="1"/>
  <c r="AP299" i="2" s="1"/>
  <c r="AO299" i="2" s="1"/>
  <c r="AN299" i="2" s="1"/>
  <c r="AM299" i="2" s="1"/>
  <c r="AL299" i="2" s="1"/>
  <c r="AT391" i="2"/>
  <c r="AS391" i="2" s="1"/>
  <c r="AR391" i="2" s="1"/>
  <c r="AQ391" i="2" s="1"/>
  <c r="AP391" i="2" s="1"/>
  <c r="AO391" i="2" s="1"/>
  <c r="AN391" i="2" s="1"/>
  <c r="AM391" i="2" s="1"/>
  <c r="AL391" i="2" s="1"/>
  <c r="AT27" i="2"/>
  <c r="AS27" i="2" s="1"/>
  <c r="AR27" i="2" s="1"/>
  <c r="AQ27" i="2" s="1"/>
  <c r="AP27" i="2" s="1"/>
  <c r="AO27" i="2" s="1"/>
  <c r="AN27" i="2" s="1"/>
  <c r="AM27" i="2" s="1"/>
  <c r="AL27" i="2" s="1"/>
  <c r="AT70" i="2"/>
  <c r="AS70" i="2" s="1"/>
  <c r="AR70" i="2" s="1"/>
  <c r="AQ70" i="2" s="1"/>
  <c r="AP70" i="2" s="1"/>
  <c r="AO70" i="2" s="1"/>
  <c r="AN70" i="2" s="1"/>
  <c r="AM70" i="2" s="1"/>
  <c r="AL70" i="2" s="1"/>
  <c r="AT327" i="2"/>
  <c r="AS327" i="2" s="1"/>
  <c r="AR327" i="2" s="1"/>
  <c r="AQ327" i="2" s="1"/>
  <c r="AP327" i="2" s="1"/>
  <c r="AO327" i="2" s="1"/>
  <c r="AN327" i="2" s="1"/>
  <c r="AM327" i="2" s="1"/>
  <c r="AL327" i="2" s="1"/>
  <c r="AT968" i="2"/>
  <c r="AS968" i="2" s="1"/>
  <c r="AR968" i="2" s="1"/>
  <c r="AQ968" i="2" s="1"/>
  <c r="AP968" i="2" s="1"/>
  <c r="AO968" i="2" s="1"/>
  <c r="AN968" i="2" s="1"/>
  <c r="AM968" i="2" s="1"/>
  <c r="AL968" i="2" s="1"/>
  <c r="AT151" i="2"/>
  <c r="AS151" i="2" s="1"/>
  <c r="AR151" i="2" s="1"/>
  <c r="AQ151" i="2" s="1"/>
  <c r="AP151" i="2" s="1"/>
  <c r="AO151" i="2" s="1"/>
  <c r="AN151" i="2" s="1"/>
  <c r="AM151" i="2" s="1"/>
  <c r="AL151" i="2" s="1"/>
  <c r="AT502" i="2"/>
  <c r="AS502" i="2" s="1"/>
  <c r="AR502" i="2" s="1"/>
  <c r="AQ502" i="2" s="1"/>
  <c r="AP502" i="2" s="1"/>
  <c r="AO502" i="2" s="1"/>
  <c r="AN502" i="2" s="1"/>
  <c r="AM502" i="2" s="1"/>
  <c r="AL502" i="2" s="1"/>
  <c r="AT302" i="2"/>
  <c r="AS302" i="2" s="1"/>
  <c r="AR302" i="2" s="1"/>
  <c r="AQ302" i="2" s="1"/>
  <c r="AP302" i="2" s="1"/>
  <c r="AO302" i="2" s="1"/>
  <c r="AN302" i="2" s="1"/>
  <c r="AM302" i="2" s="1"/>
  <c r="AL302" i="2" s="1"/>
  <c r="AT702" i="2"/>
  <c r="AS702" i="2" s="1"/>
  <c r="AR702" i="2" s="1"/>
  <c r="AQ702" i="2" s="1"/>
  <c r="AP702" i="2" s="1"/>
  <c r="AO702" i="2" s="1"/>
  <c r="AN702" i="2" s="1"/>
  <c r="AM702" i="2" s="1"/>
  <c r="AL702" i="2" s="1"/>
  <c r="AT827" i="2"/>
  <c r="AS827" i="2" s="1"/>
  <c r="AR827" i="2" s="1"/>
  <c r="AQ827" i="2" s="1"/>
  <c r="AP827" i="2" s="1"/>
  <c r="AO827" i="2" s="1"/>
  <c r="AN827" i="2" s="1"/>
  <c r="AM827" i="2" s="1"/>
  <c r="AL827" i="2" s="1"/>
  <c r="AT343" i="2"/>
  <c r="AS343" i="2" s="1"/>
  <c r="AR343" i="2" s="1"/>
  <c r="AQ343" i="2" s="1"/>
  <c r="AP343" i="2" s="1"/>
  <c r="AO343" i="2" s="1"/>
  <c r="AN343" i="2" s="1"/>
  <c r="AM343" i="2" s="1"/>
  <c r="AL343" i="2" s="1"/>
  <c r="AT51" i="2"/>
  <c r="AS51" i="2" s="1"/>
  <c r="AR51" i="2" s="1"/>
  <c r="AQ51" i="2" s="1"/>
  <c r="AP51" i="2" s="1"/>
  <c r="AO51" i="2" s="1"/>
  <c r="AN51" i="2" s="1"/>
  <c r="AM51" i="2" s="1"/>
  <c r="AL51" i="2" s="1"/>
  <c r="AT459" i="2"/>
  <c r="AS459" i="2" s="1"/>
  <c r="AR459" i="2" s="1"/>
  <c r="AQ459" i="2" s="1"/>
  <c r="AP459" i="2" s="1"/>
  <c r="AO459" i="2" s="1"/>
  <c r="AN459" i="2" s="1"/>
  <c r="AM459" i="2" s="1"/>
  <c r="AL459" i="2" s="1"/>
  <c r="AT747" i="2"/>
  <c r="AS747" i="2" s="1"/>
  <c r="AR747" i="2" s="1"/>
  <c r="AQ747" i="2" s="1"/>
  <c r="AP747" i="2" s="1"/>
  <c r="AO747" i="2" s="1"/>
  <c r="AN747" i="2" s="1"/>
  <c r="AM747" i="2" s="1"/>
  <c r="AL747" i="2" s="1"/>
  <c r="AK888" i="2"/>
  <c r="AI888" i="2"/>
  <c r="AJ888" i="2"/>
  <c r="AI505" i="2"/>
  <c r="AK505" i="2"/>
  <c r="AJ505" i="2"/>
  <c r="AT775" i="2"/>
  <c r="AS775" i="2" s="1"/>
  <c r="AR775" i="2" s="1"/>
  <c r="AQ775" i="2" s="1"/>
  <c r="AP775" i="2" s="1"/>
  <c r="AO775" i="2" s="1"/>
  <c r="AN775" i="2" s="1"/>
  <c r="AM775" i="2" s="1"/>
  <c r="AL775" i="2" s="1"/>
  <c r="AT301" i="2"/>
  <c r="AS301" i="2" s="1"/>
  <c r="AR301" i="2" s="1"/>
  <c r="AQ301" i="2" s="1"/>
  <c r="AP301" i="2" s="1"/>
  <c r="AO301" i="2" s="1"/>
  <c r="AN301" i="2" s="1"/>
  <c r="AM301" i="2" s="1"/>
  <c r="AL301" i="2" s="1"/>
  <c r="AT855" i="2"/>
  <c r="AS855" i="2" s="1"/>
  <c r="AR855" i="2" s="1"/>
  <c r="AQ855" i="2" s="1"/>
  <c r="AP855" i="2" s="1"/>
  <c r="AO855" i="2" s="1"/>
  <c r="AN855" i="2" s="1"/>
  <c r="AM855" i="2" s="1"/>
  <c r="AL855" i="2" s="1"/>
  <c r="AT539" i="2"/>
  <c r="AS539" i="2" s="1"/>
  <c r="AR539" i="2" s="1"/>
  <c r="AQ539" i="2" s="1"/>
  <c r="AP539" i="2" s="1"/>
  <c r="AO539" i="2" s="1"/>
  <c r="AN539" i="2" s="1"/>
  <c r="AM539" i="2" s="1"/>
  <c r="AL539" i="2" s="1"/>
  <c r="AT634" i="2"/>
  <c r="AS634" i="2" s="1"/>
  <c r="AR634" i="2" s="1"/>
  <c r="AQ634" i="2" s="1"/>
  <c r="AP634" i="2" s="1"/>
  <c r="AO634" i="2" s="1"/>
  <c r="AN634" i="2" s="1"/>
  <c r="AM634" i="2" s="1"/>
  <c r="AL634" i="2" s="1"/>
  <c r="AT88" i="2"/>
  <c r="AS88" i="2" s="1"/>
  <c r="AR88" i="2" s="1"/>
  <c r="AQ88" i="2" s="1"/>
  <c r="AP88" i="2" s="1"/>
  <c r="AO88" i="2" s="1"/>
  <c r="AN88" i="2" s="1"/>
  <c r="AM88" i="2" s="1"/>
  <c r="AL88" i="2" s="1"/>
  <c r="AT836" i="2"/>
  <c r="AS836" i="2" s="1"/>
  <c r="AR836" i="2" s="1"/>
  <c r="AQ836" i="2" s="1"/>
  <c r="AP836" i="2" s="1"/>
  <c r="AO836" i="2" s="1"/>
  <c r="AN836" i="2" s="1"/>
  <c r="AM836" i="2" s="1"/>
  <c r="AL836" i="2" s="1"/>
  <c r="AK1042" i="2"/>
  <c r="AJ1042" i="2"/>
  <c r="AI1042" i="2"/>
  <c r="AI68" i="2"/>
  <c r="AJ68" i="2"/>
  <c r="AK68" i="2"/>
  <c r="AJ715" i="2"/>
  <c r="AI715" i="2"/>
  <c r="AK715" i="2"/>
  <c r="AT437" i="2"/>
  <c r="AS437" i="2" s="1"/>
  <c r="AR437" i="2" s="1"/>
  <c r="AQ437" i="2" s="1"/>
  <c r="AP437" i="2" s="1"/>
  <c r="AO437" i="2" s="1"/>
  <c r="AN437" i="2" s="1"/>
  <c r="AM437" i="2" s="1"/>
  <c r="AL437" i="2" s="1"/>
  <c r="AI65" i="2"/>
  <c r="AJ65" i="2"/>
  <c r="AK65" i="2"/>
  <c r="AT213" i="2"/>
  <c r="AS213" i="2" s="1"/>
  <c r="AR213" i="2" s="1"/>
  <c r="AQ213" i="2" s="1"/>
  <c r="AP213" i="2" s="1"/>
  <c r="AO213" i="2" s="1"/>
  <c r="AN213" i="2" s="1"/>
  <c r="AM213" i="2" s="1"/>
  <c r="AL213" i="2" s="1"/>
  <c r="AT524" i="2"/>
  <c r="AS524" i="2" s="1"/>
  <c r="AR524" i="2" s="1"/>
  <c r="AQ524" i="2" s="1"/>
  <c r="AP524" i="2" s="1"/>
  <c r="AO524" i="2" s="1"/>
  <c r="AN524" i="2" s="1"/>
  <c r="AM524" i="2" s="1"/>
  <c r="AL524" i="2" s="1"/>
  <c r="AT110" i="2"/>
  <c r="AS110" i="2" s="1"/>
  <c r="AR110" i="2" s="1"/>
  <c r="AQ110" i="2" s="1"/>
  <c r="AP110" i="2" s="1"/>
  <c r="AO110" i="2" s="1"/>
  <c r="AN110" i="2" s="1"/>
  <c r="AM110" i="2" s="1"/>
  <c r="AL110" i="2" s="1"/>
  <c r="AT61" i="2"/>
  <c r="AS61" i="2" s="1"/>
  <c r="AR61" i="2" s="1"/>
  <c r="AQ61" i="2" s="1"/>
  <c r="AP61" i="2" s="1"/>
  <c r="AO61" i="2" s="1"/>
  <c r="AN61" i="2" s="1"/>
  <c r="AM61" i="2" s="1"/>
  <c r="AL61" i="2" s="1"/>
  <c r="AT885" i="2"/>
  <c r="AS885" i="2" s="1"/>
  <c r="AR885" i="2" s="1"/>
  <c r="AQ885" i="2" s="1"/>
  <c r="AP885" i="2" s="1"/>
  <c r="AO885" i="2" s="1"/>
  <c r="AN885" i="2" s="1"/>
  <c r="AM885" i="2" s="1"/>
  <c r="AL885" i="2" s="1"/>
  <c r="AT182" i="2"/>
  <c r="AS182" i="2" s="1"/>
  <c r="AR182" i="2" s="1"/>
  <c r="AQ182" i="2" s="1"/>
  <c r="AP182" i="2" s="1"/>
  <c r="AO182" i="2" s="1"/>
  <c r="AN182" i="2" s="1"/>
  <c r="AM182" i="2" s="1"/>
  <c r="AL182" i="2" s="1"/>
  <c r="AI263" i="2"/>
  <c r="AK263" i="2"/>
  <c r="AJ263" i="2"/>
  <c r="AT419" i="2"/>
  <c r="AS419" i="2" s="1"/>
  <c r="AR419" i="2" s="1"/>
  <c r="AQ419" i="2" s="1"/>
  <c r="AP419" i="2" s="1"/>
  <c r="AO419" i="2" s="1"/>
  <c r="AN419" i="2" s="1"/>
  <c r="AM419" i="2" s="1"/>
  <c r="AL419" i="2" s="1"/>
  <c r="AT108" i="2"/>
  <c r="AS108" i="2" s="1"/>
  <c r="AR108" i="2" s="1"/>
  <c r="AQ108" i="2" s="1"/>
  <c r="AP108" i="2" s="1"/>
  <c r="AO108" i="2" s="1"/>
  <c r="AN108" i="2" s="1"/>
  <c r="AM108" i="2" s="1"/>
  <c r="AL108" i="2" s="1"/>
  <c r="AT984" i="2"/>
  <c r="AS984" i="2" s="1"/>
  <c r="AR984" i="2" s="1"/>
  <c r="AQ984" i="2" s="1"/>
  <c r="AP984" i="2" s="1"/>
  <c r="AO984" i="2" s="1"/>
  <c r="AN984" i="2" s="1"/>
  <c r="AM984" i="2" s="1"/>
  <c r="AL984" i="2" s="1"/>
  <c r="AK356" i="2"/>
  <c r="AJ356" i="2"/>
  <c r="AI356" i="2"/>
  <c r="AT290" i="2"/>
  <c r="AS290" i="2" s="1"/>
  <c r="AR290" i="2" s="1"/>
  <c r="AQ290" i="2" s="1"/>
  <c r="AP290" i="2" s="1"/>
  <c r="AO290" i="2" s="1"/>
  <c r="AN290" i="2" s="1"/>
  <c r="AM290" i="2" s="1"/>
  <c r="AL290" i="2" s="1"/>
  <c r="AT142" i="2"/>
  <c r="AS142" i="2" s="1"/>
  <c r="AR142" i="2"/>
  <c r="AQ142" i="2" s="1"/>
  <c r="AP142" i="2" s="1"/>
  <c r="AO142" i="2" s="1"/>
  <c r="AN142" i="2" s="1"/>
  <c r="AM142" i="2" s="1"/>
  <c r="AL142" i="2" s="1"/>
  <c r="AT504" i="2"/>
  <c r="AS504" i="2" s="1"/>
  <c r="AR504" i="2" s="1"/>
  <c r="AQ504" i="2" s="1"/>
  <c r="AP504" i="2" s="1"/>
  <c r="AO504" i="2" s="1"/>
  <c r="AN504" i="2" s="1"/>
  <c r="AM504" i="2" s="1"/>
  <c r="AL504" i="2" s="1"/>
  <c r="AT979" i="2"/>
  <c r="AS979" i="2" s="1"/>
  <c r="AR979" i="2" s="1"/>
  <c r="AQ979" i="2" s="1"/>
  <c r="AP979" i="2" s="1"/>
  <c r="AO979" i="2" s="1"/>
  <c r="AN979" i="2" s="1"/>
  <c r="AM979" i="2" s="1"/>
  <c r="AL979" i="2" s="1"/>
  <c r="AT473" i="2"/>
  <c r="AS473" i="2" s="1"/>
  <c r="AR473" i="2" s="1"/>
  <c r="AQ473" i="2" s="1"/>
  <c r="AP473" i="2" s="1"/>
  <c r="AO473" i="2" s="1"/>
  <c r="AN473" i="2" s="1"/>
  <c r="AM473" i="2" s="1"/>
  <c r="AL473" i="2" s="1"/>
  <c r="AI231" i="2"/>
  <c r="AJ231" i="2"/>
  <c r="AK231" i="2"/>
  <c r="AT605" i="2"/>
  <c r="AS605" i="2" s="1"/>
  <c r="AR605" i="2" s="1"/>
  <c r="AQ605" i="2" s="1"/>
  <c r="AP605" i="2" s="1"/>
  <c r="AO605" i="2" s="1"/>
  <c r="AN605" i="2" s="1"/>
  <c r="AM605" i="2" s="1"/>
  <c r="AL605" i="2" s="1"/>
  <c r="AT881" i="2"/>
  <c r="AS881" i="2" s="1"/>
  <c r="AR881" i="2" s="1"/>
  <c r="AQ881" i="2" s="1"/>
  <c r="AP881" i="2" s="1"/>
  <c r="AO881" i="2" s="1"/>
  <c r="AN881" i="2" s="1"/>
  <c r="AM881" i="2" s="1"/>
  <c r="AL881" i="2" s="1"/>
  <c r="AT275" i="2"/>
  <c r="AS275" i="2" s="1"/>
  <c r="AR275" i="2" s="1"/>
  <c r="AQ275" i="2" s="1"/>
  <c r="AP275" i="2" s="1"/>
  <c r="AO275" i="2" s="1"/>
  <c r="AN275" i="2" s="1"/>
  <c r="AM275" i="2" s="1"/>
  <c r="AL275" i="2" s="1"/>
  <c r="AK62" i="2"/>
  <c r="AJ62" i="2"/>
  <c r="AI62" i="2"/>
  <c r="AJ663" i="2"/>
  <c r="AI663" i="2"/>
  <c r="AK663" i="2"/>
  <c r="AJ361" i="2"/>
  <c r="AK361" i="2"/>
  <c r="AI361" i="2"/>
  <c r="AI875" i="2"/>
  <c r="AJ875" i="2"/>
  <c r="AK875" i="2"/>
  <c r="AK999" i="2"/>
  <c r="AI999" i="2"/>
  <c r="AJ999" i="2"/>
  <c r="AJ242" i="2"/>
  <c r="AI242" i="2"/>
  <c r="AK242" i="2"/>
  <c r="AS674" i="2"/>
  <c r="AR674" i="2" s="1"/>
  <c r="AQ674" i="2" s="1"/>
  <c r="AP674" i="2" s="1"/>
  <c r="AO674" i="2" s="1"/>
  <c r="AN674" i="2" s="1"/>
  <c r="AM674" i="2" s="1"/>
  <c r="AL674" i="2" s="1"/>
  <c r="AT674" i="2"/>
  <c r="AT523" i="2"/>
  <c r="AS523" i="2" s="1"/>
  <c r="AR523" i="2" s="1"/>
  <c r="AQ523" i="2" s="1"/>
  <c r="AP523" i="2" s="1"/>
  <c r="AO523" i="2" s="1"/>
  <c r="AN523" i="2" s="1"/>
  <c r="AM523" i="2" s="1"/>
  <c r="AL523" i="2" s="1"/>
  <c r="AT472" i="2"/>
  <c r="AS472" i="2" s="1"/>
  <c r="AR472" i="2" s="1"/>
  <c r="AQ472" i="2" s="1"/>
  <c r="AP472" i="2" s="1"/>
  <c r="AO472" i="2" s="1"/>
  <c r="AN472" i="2" s="1"/>
  <c r="AM472" i="2" s="1"/>
  <c r="AL472" i="2" s="1"/>
  <c r="AJ584" i="2"/>
  <c r="AK584" i="2"/>
  <c r="AI584" i="2"/>
  <c r="AT200" i="2"/>
  <c r="AS200" i="2" s="1"/>
  <c r="AR200" i="2" s="1"/>
  <c r="AQ200" i="2" s="1"/>
  <c r="AP200" i="2" s="1"/>
  <c r="AO200" i="2" s="1"/>
  <c r="AN200" i="2" s="1"/>
  <c r="AM200" i="2" s="1"/>
  <c r="AL200" i="2" s="1"/>
  <c r="AT828" i="2"/>
  <c r="AS828" i="2" s="1"/>
  <c r="AR828" i="2" s="1"/>
  <c r="AQ828" i="2" s="1"/>
  <c r="AP828" i="2" s="1"/>
  <c r="AO828" i="2" s="1"/>
  <c r="AN828" i="2" s="1"/>
  <c r="AM828" i="2" s="1"/>
  <c r="AL828" i="2" s="1"/>
  <c r="AK784" i="2"/>
  <c r="AI784" i="2"/>
  <c r="AJ784" i="2"/>
  <c r="AT625" i="2"/>
  <c r="AS625" i="2" s="1"/>
  <c r="AR625" i="2" s="1"/>
  <c r="AQ625" i="2" s="1"/>
  <c r="AP625" i="2" s="1"/>
  <c r="AO625" i="2" s="1"/>
  <c r="AN625" i="2" s="1"/>
  <c r="AM625" i="2" s="1"/>
  <c r="AL625" i="2" s="1"/>
  <c r="AT713" i="2"/>
  <c r="AS713" i="2" s="1"/>
  <c r="AR713" i="2" s="1"/>
  <c r="AQ713" i="2" s="1"/>
  <c r="AP713" i="2" s="1"/>
  <c r="AO713" i="2" s="1"/>
  <c r="AN713" i="2" s="1"/>
  <c r="AM713" i="2" s="1"/>
  <c r="AL713" i="2" s="1"/>
  <c r="AT1008" i="2"/>
  <c r="AS1008" i="2" s="1"/>
  <c r="AR1008" i="2" s="1"/>
  <c r="AQ1008" i="2" s="1"/>
  <c r="AP1008" i="2" s="1"/>
  <c r="AO1008" i="2" s="1"/>
  <c r="AN1008" i="2" s="1"/>
  <c r="AM1008" i="2" s="1"/>
  <c r="AL1008" i="2" s="1"/>
  <c r="AT620" i="2"/>
  <c r="AS620" i="2" s="1"/>
  <c r="AR620" i="2" s="1"/>
  <c r="AQ620" i="2" s="1"/>
  <c r="AP620" i="2" s="1"/>
  <c r="AO620" i="2" s="1"/>
  <c r="AN620" i="2" s="1"/>
  <c r="AM620" i="2" s="1"/>
  <c r="AL620" i="2" s="1"/>
  <c r="AK189" i="2"/>
  <c r="AJ189" i="2"/>
  <c r="AI189" i="2"/>
  <c r="AT181" i="2"/>
  <c r="AS181" i="2" s="1"/>
  <c r="AR181" i="2" s="1"/>
  <c r="AQ181" i="2" s="1"/>
  <c r="AP181" i="2" s="1"/>
  <c r="AO181" i="2" s="1"/>
  <c r="AN181" i="2" s="1"/>
  <c r="AM181" i="2" s="1"/>
  <c r="AL181" i="2" s="1"/>
  <c r="AT585" i="2"/>
  <c r="AS585" i="2" s="1"/>
  <c r="AR585" i="2" s="1"/>
  <c r="AQ585" i="2" s="1"/>
  <c r="AP585" i="2" s="1"/>
  <c r="AO585" i="2" s="1"/>
  <c r="AN585" i="2" s="1"/>
  <c r="AM585" i="2" s="1"/>
  <c r="AL585" i="2" s="1"/>
  <c r="AJ490" i="2"/>
  <c r="AI490" i="2"/>
  <c r="AK490" i="2"/>
  <c r="AT912" i="2"/>
  <c r="AS912" i="2" s="1"/>
  <c r="AR912" i="2" s="1"/>
  <c r="AQ912" i="2" s="1"/>
  <c r="AP912" i="2" s="1"/>
  <c r="AO912" i="2" s="1"/>
  <c r="AN912" i="2" s="1"/>
  <c r="AM912" i="2" s="1"/>
  <c r="AL912" i="2" s="1"/>
  <c r="AT172" i="2"/>
  <c r="AS172" i="2" s="1"/>
  <c r="AR172" i="2" s="1"/>
  <c r="AQ172" i="2" s="1"/>
  <c r="AP172" i="2" s="1"/>
  <c r="AO172" i="2" s="1"/>
  <c r="AN172" i="2" s="1"/>
  <c r="AM172" i="2" s="1"/>
  <c r="AL172" i="2" s="1"/>
  <c r="AT533" i="2"/>
  <c r="AS533" i="2" s="1"/>
  <c r="AR533" i="2" s="1"/>
  <c r="AQ533" i="2" s="1"/>
  <c r="AP533" i="2" s="1"/>
  <c r="AO533" i="2" s="1"/>
  <c r="AN533" i="2" s="1"/>
  <c r="AM533" i="2" s="1"/>
  <c r="AL533" i="2" s="1"/>
  <c r="AT561" i="2"/>
  <c r="AS561" i="2" s="1"/>
  <c r="AR561" i="2" s="1"/>
  <c r="AQ561" i="2" s="1"/>
  <c r="AP561" i="2" s="1"/>
  <c r="AO561" i="2" s="1"/>
  <c r="AN561" i="2" s="1"/>
  <c r="AM561" i="2" s="1"/>
  <c r="AL561" i="2" s="1"/>
  <c r="AJ680" i="2"/>
  <c r="AI680" i="2"/>
  <c r="AK680" i="2"/>
  <c r="BK102" i="2"/>
  <c r="BJ102" i="2" s="1"/>
  <c r="BI102" i="2" s="1"/>
  <c r="BH102" i="2" s="1"/>
  <c r="BG102" i="2" s="1"/>
  <c r="BF102" i="2" s="1"/>
  <c r="BE102" i="2" s="1"/>
  <c r="BD102" i="2" s="1"/>
  <c r="BC102" i="2" s="1"/>
  <c r="BK19" i="2"/>
  <c r="BJ19" i="2" s="1"/>
  <c r="BI19" i="2" s="1"/>
  <c r="BH19" i="2" s="1"/>
  <c r="BG19" i="2" s="1"/>
  <c r="BF19" i="2" s="1"/>
  <c r="BE19" i="2" s="1"/>
  <c r="BD19" i="2" s="1"/>
  <c r="BC19" i="2" s="1"/>
  <c r="AT602" i="2"/>
  <c r="AS602" i="2" s="1"/>
  <c r="AR602" i="2" s="1"/>
  <c r="AQ602" i="2" s="1"/>
  <c r="AP602" i="2" s="1"/>
  <c r="AO602" i="2" s="1"/>
  <c r="AN602" i="2" s="1"/>
  <c r="AM602" i="2" s="1"/>
  <c r="AL602" i="2" s="1"/>
  <c r="AI279" i="2"/>
  <c r="AJ279" i="2"/>
  <c r="AK279" i="2"/>
  <c r="AT220" i="2"/>
  <c r="AS220" i="2" s="1"/>
  <c r="AR220" i="2" s="1"/>
  <c r="AQ220" i="2" s="1"/>
  <c r="AP220" i="2" s="1"/>
  <c r="AO220" i="2" s="1"/>
  <c r="AN220" i="2" s="1"/>
  <c r="AM220" i="2" s="1"/>
  <c r="AL220" i="2" s="1"/>
  <c r="AT243" i="2"/>
  <c r="AS243" i="2" s="1"/>
  <c r="AR243" i="2" s="1"/>
  <c r="AQ243" i="2" s="1"/>
  <c r="AP243" i="2" s="1"/>
  <c r="AO243" i="2" s="1"/>
  <c r="AN243" i="2" s="1"/>
  <c r="AM243" i="2" s="1"/>
  <c r="AL243" i="2" s="1"/>
  <c r="AT548" i="2"/>
  <c r="AS548" i="2" s="1"/>
  <c r="AR548" i="2" s="1"/>
  <c r="AQ548" i="2" s="1"/>
  <c r="AP548" i="2" s="1"/>
  <c r="AO548" i="2" s="1"/>
  <c r="AN548" i="2" s="1"/>
  <c r="AM548" i="2" s="1"/>
  <c r="AL548" i="2" s="1"/>
  <c r="AT577" i="2"/>
  <c r="AS577" i="2" s="1"/>
  <c r="AR577" i="2" s="1"/>
  <c r="AQ577" i="2" s="1"/>
  <c r="AP577" i="2" s="1"/>
  <c r="AO577" i="2" s="1"/>
  <c r="AN577" i="2" s="1"/>
  <c r="AM577" i="2" s="1"/>
  <c r="AL577" i="2" s="1"/>
  <c r="AT699" i="2"/>
  <c r="AS699" i="2" s="1"/>
  <c r="AR699" i="2" s="1"/>
  <c r="AQ699" i="2" s="1"/>
  <c r="AP699" i="2" s="1"/>
  <c r="AO699" i="2" s="1"/>
  <c r="AN699" i="2" s="1"/>
  <c r="AM699" i="2" s="1"/>
  <c r="AL699" i="2" s="1"/>
  <c r="BJ51" i="2"/>
  <c r="BI51" i="2" s="1"/>
  <c r="BH51" i="2" s="1"/>
  <c r="BG51" i="2" s="1"/>
  <c r="BF51" i="2" s="1"/>
  <c r="BE51" i="2" s="1"/>
  <c r="BD51" i="2" s="1"/>
  <c r="BC51" i="2" s="1"/>
  <c r="BK51" i="2"/>
  <c r="BK73" i="2"/>
  <c r="BJ73" i="2" s="1"/>
  <c r="BI73" i="2" s="1"/>
  <c r="BH73" i="2" s="1"/>
  <c r="BG73" i="2" s="1"/>
  <c r="BF73" i="2"/>
  <c r="BE73" i="2" s="1"/>
  <c r="BD73" i="2" s="1"/>
  <c r="BC73" i="2" s="1"/>
  <c r="AK94" i="2"/>
  <c r="AJ94" i="2"/>
  <c r="AI94" i="2"/>
  <c r="AT948" i="2"/>
  <c r="AS948" i="2" s="1"/>
  <c r="AR948" i="2" s="1"/>
  <c r="AQ948" i="2" s="1"/>
  <c r="AP948" i="2" s="1"/>
  <c r="AO948" i="2" s="1"/>
  <c r="AN948" i="2" s="1"/>
  <c r="AM948" i="2" s="1"/>
  <c r="AL948" i="2" s="1"/>
  <c r="BK79" i="2"/>
  <c r="BJ79" i="2" s="1"/>
  <c r="BI79" i="2" s="1"/>
  <c r="BH79" i="2" s="1"/>
  <c r="BG79" i="2" s="1"/>
  <c r="BF79" i="2" s="1"/>
  <c r="BE79" i="2" s="1"/>
  <c r="BD79" i="2" s="1"/>
  <c r="BC79" i="2" s="1"/>
  <c r="BK50" i="2"/>
  <c r="BJ50" i="2" s="1"/>
  <c r="BI50" i="2" s="1"/>
  <c r="BH50" i="2" s="1"/>
  <c r="BG50" i="2" s="1"/>
  <c r="BF50" i="2" s="1"/>
  <c r="BE50" i="2" s="1"/>
  <c r="BD50" i="2" s="1"/>
  <c r="BC50" i="2" s="1"/>
  <c r="AT521" i="2"/>
  <c r="AS521" i="2" s="1"/>
  <c r="AR521" i="2" s="1"/>
  <c r="AQ521" i="2" s="1"/>
  <c r="AP521" i="2" s="1"/>
  <c r="AO521" i="2" s="1"/>
  <c r="AN521" i="2" s="1"/>
  <c r="AM521" i="2" s="1"/>
  <c r="AL521" i="2" s="1"/>
  <c r="AT926" i="2"/>
  <c r="AS926" i="2" s="1"/>
  <c r="AR926" i="2" s="1"/>
  <c r="AQ926" i="2" s="1"/>
  <c r="AP926" i="2" s="1"/>
  <c r="AO926" i="2" s="1"/>
  <c r="AN926" i="2" s="1"/>
  <c r="AM926" i="2" s="1"/>
  <c r="AL926" i="2" s="1"/>
  <c r="BK58" i="2"/>
  <c r="BJ58" i="2" s="1"/>
  <c r="BI58" i="2" s="1"/>
  <c r="BH58" i="2" s="1"/>
  <c r="BG58" i="2" s="1"/>
  <c r="BF58" i="2" s="1"/>
  <c r="BE58" i="2" s="1"/>
  <c r="BD58" i="2" s="1"/>
  <c r="BC58" i="2" s="1"/>
  <c r="BK98" i="2"/>
  <c r="BJ98" i="2" s="1"/>
  <c r="BI98" i="2" s="1"/>
  <c r="BH98" i="2" s="1"/>
  <c r="BG98" i="2" s="1"/>
  <c r="BF98" i="2" s="1"/>
  <c r="BE98" i="2" s="1"/>
  <c r="BD98" i="2" s="1"/>
  <c r="BC98" i="2" s="1"/>
  <c r="AT120" i="2"/>
  <c r="AS120" i="2" s="1"/>
  <c r="AR120" i="2" s="1"/>
  <c r="AQ120" i="2" s="1"/>
  <c r="AP120" i="2" s="1"/>
  <c r="AO120" i="2" s="1"/>
  <c r="AN120" i="2" s="1"/>
  <c r="AM120" i="2" s="1"/>
  <c r="AL120" i="2" s="1"/>
  <c r="AT112" i="2"/>
  <c r="AS112" i="2" s="1"/>
  <c r="AR112" i="2" s="1"/>
  <c r="AQ112" i="2" s="1"/>
  <c r="AP112" i="2" s="1"/>
  <c r="AO112" i="2" s="1"/>
  <c r="AN112" i="2" s="1"/>
  <c r="AM112" i="2" s="1"/>
  <c r="AL112" i="2" s="1"/>
  <c r="AI258" i="2"/>
  <c r="AK258" i="2"/>
  <c r="AJ258" i="2"/>
  <c r="AK423" i="2"/>
  <c r="AI423" i="2"/>
  <c r="AJ423" i="2"/>
  <c r="AT359" i="2"/>
  <c r="AS359" i="2" s="1"/>
  <c r="AR359" i="2" s="1"/>
  <c r="AQ359" i="2" s="1"/>
  <c r="AP359" i="2" s="1"/>
  <c r="AO359" i="2" s="1"/>
  <c r="AN359" i="2" s="1"/>
  <c r="AM359" i="2" s="1"/>
  <c r="AL359" i="2" s="1"/>
  <c r="AT375" i="2"/>
  <c r="AS375" i="2" s="1"/>
  <c r="AR375" i="2" s="1"/>
  <c r="AQ375" i="2" s="1"/>
  <c r="AP375" i="2" s="1"/>
  <c r="AO375" i="2" s="1"/>
  <c r="AN375" i="2" s="1"/>
  <c r="AM375" i="2" s="1"/>
  <c r="AL375" i="2" s="1"/>
  <c r="AI717" i="2"/>
  <c r="AJ717" i="2"/>
  <c r="AK717" i="2"/>
  <c r="BK48" i="2"/>
  <c r="BJ48" i="2" s="1"/>
  <c r="BI48" i="2" s="1"/>
  <c r="BH48" i="2" s="1"/>
  <c r="BG48" i="2" s="1"/>
  <c r="BF48" i="2" s="1"/>
  <c r="BE48" i="2" s="1"/>
  <c r="BD48" i="2" s="1"/>
  <c r="BC48" i="2" s="1"/>
  <c r="BK36" i="2"/>
  <c r="BJ36" i="2" s="1"/>
  <c r="BI36" i="2" s="1"/>
  <c r="BH36" i="2" s="1"/>
  <c r="BG36" i="2" s="1"/>
  <c r="BF36" i="2" s="1"/>
  <c r="BE36" i="2" s="1"/>
  <c r="BD36" i="2" s="1"/>
  <c r="BC36" i="2" s="1"/>
  <c r="AJ83" i="2"/>
  <c r="AI83" i="2"/>
  <c r="AK83" i="2"/>
  <c r="AT531" i="2"/>
  <c r="AS531" i="2" s="1"/>
  <c r="AR531" i="2" s="1"/>
  <c r="AQ531" i="2" s="1"/>
  <c r="AP531" i="2" s="1"/>
  <c r="AO531" i="2" s="1"/>
  <c r="AN531" i="2" s="1"/>
  <c r="AM531" i="2" s="1"/>
  <c r="AL531" i="2" s="1"/>
  <c r="AT418" i="2"/>
  <c r="AS418" i="2" s="1"/>
  <c r="AR418" i="2" s="1"/>
  <c r="AQ418" i="2" s="1"/>
  <c r="AP418" i="2" s="1"/>
  <c r="AO418" i="2" s="1"/>
  <c r="AN418" i="2" s="1"/>
  <c r="AM418" i="2" s="1"/>
  <c r="AL418" i="2" s="1"/>
  <c r="AT546" i="2"/>
  <c r="AS546" i="2" s="1"/>
  <c r="AR546" i="2" s="1"/>
  <c r="AQ546" i="2" s="1"/>
  <c r="AP546" i="2" s="1"/>
  <c r="AO546" i="2" s="1"/>
  <c r="AN546" i="2" s="1"/>
  <c r="AM546" i="2" s="1"/>
  <c r="AL546" i="2" s="1"/>
  <c r="AT369" i="2"/>
  <c r="AS369" i="2" s="1"/>
  <c r="AR369" i="2" s="1"/>
  <c r="AQ369" i="2" s="1"/>
  <c r="AP369" i="2" s="1"/>
  <c r="AO369" i="2" s="1"/>
  <c r="AN369" i="2" s="1"/>
  <c r="AM369" i="2" s="1"/>
  <c r="AL369" i="2" s="1"/>
  <c r="AJ691" i="2"/>
  <c r="AI691" i="2"/>
  <c r="AK691" i="2"/>
  <c r="BK33" i="2"/>
  <c r="BJ33" i="2" s="1"/>
  <c r="BI33" i="2" s="1"/>
  <c r="BH33" i="2" s="1"/>
  <c r="BG33" i="2" s="1"/>
  <c r="BF33" i="2" s="1"/>
  <c r="BE33" i="2" s="1"/>
  <c r="BD33" i="2" s="1"/>
  <c r="BC33" i="2" s="1"/>
  <c r="BK43" i="2"/>
  <c r="BJ43" i="2" s="1"/>
  <c r="BI43" i="2" s="1"/>
  <c r="BH43" i="2" s="1"/>
  <c r="BG43" i="2" s="1"/>
  <c r="BF43" i="2" s="1"/>
  <c r="BE43" i="2" s="1"/>
  <c r="BD43" i="2" s="1"/>
  <c r="BC43" i="2" s="1"/>
  <c r="AI130" i="2"/>
  <c r="AK130" i="2"/>
  <c r="AJ130" i="2"/>
  <c r="AT723" i="2"/>
  <c r="AS723" i="2" s="1"/>
  <c r="AR723" i="2" s="1"/>
  <c r="AQ723" i="2" s="1"/>
  <c r="AP723" i="2" s="1"/>
  <c r="AO723" i="2" s="1"/>
  <c r="AN723" i="2" s="1"/>
  <c r="AM723" i="2" s="1"/>
  <c r="AL723" i="2" s="1"/>
  <c r="BK12" i="2"/>
  <c r="BJ12" i="2" s="1"/>
  <c r="BI12" i="2" s="1"/>
  <c r="BH12" i="2" s="1"/>
  <c r="BG12" i="2" s="1"/>
  <c r="BF12" i="2" s="1"/>
  <c r="BE12" i="2" s="1"/>
  <c r="BD12" i="2" s="1"/>
  <c r="BC12" i="2" s="1"/>
  <c r="BK28" i="2"/>
  <c r="BJ28" i="2" s="1"/>
  <c r="BI28" i="2" s="1"/>
  <c r="BH28" i="2" s="1"/>
  <c r="BG28" i="2" s="1"/>
  <c r="BF28" i="2" s="1"/>
  <c r="BE28" i="2" s="1"/>
  <c r="BD28" i="2" s="1"/>
  <c r="BC28" i="2" s="1"/>
  <c r="AT550" i="2"/>
  <c r="AS550" i="2" s="1"/>
  <c r="AR550" i="2" s="1"/>
  <c r="AQ550" i="2" s="1"/>
  <c r="AP550" i="2" s="1"/>
  <c r="AO550" i="2" s="1"/>
  <c r="AN550" i="2" s="1"/>
  <c r="AM550" i="2" s="1"/>
  <c r="AL550" i="2" s="1"/>
  <c r="AT788" i="2"/>
  <c r="AS788" i="2" s="1"/>
  <c r="AR788" i="2" s="1"/>
  <c r="AQ788" i="2" s="1"/>
  <c r="AP788" i="2" s="1"/>
  <c r="AO788" i="2" s="1"/>
  <c r="AN788" i="2" s="1"/>
  <c r="AM788" i="2" s="1"/>
  <c r="AL788" i="2" s="1"/>
  <c r="BK100" i="2"/>
  <c r="BJ100" i="2" s="1"/>
  <c r="BI100" i="2" s="1"/>
  <c r="BH100" i="2" s="1"/>
  <c r="BG100" i="2" s="1"/>
  <c r="BF100" i="2" s="1"/>
  <c r="BE100" i="2" s="1"/>
  <c r="BD100" i="2" s="1"/>
  <c r="BC100" i="2" s="1"/>
  <c r="BK92" i="2"/>
  <c r="BJ92" i="2" s="1"/>
  <c r="BI92" i="2" s="1"/>
  <c r="BH92" i="2" s="1"/>
  <c r="BG92" i="2" s="1"/>
  <c r="BF92" i="2" s="1"/>
  <c r="BE92" i="2" s="1"/>
  <c r="BD92" i="2" s="1"/>
  <c r="BC92" i="2" s="1"/>
  <c r="AT111" i="2"/>
  <c r="AS111" i="2" s="1"/>
  <c r="AR111" i="2" s="1"/>
  <c r="AQ111" i="2" s="1"/>
  <c r="AP111" i="2" s="1"/>
  <c r="AO111" i="2" s="1"/>
  <c r="AN111" i="2" s="1"/>
  <c r="AM111" i="2" s="1"/>
  <c r="AL111" i="2" s="1"/>
  <c r="AT372" i="2"/>
  <c r="AS372" i="2" s="1"/>
  <c r="AR372" i="2" s="1"/>
  <c r="AQ372" i="2" s="1"/>
  <c r="AP372" i="2" s="1"/>
  <c r="AO372" i="2" s="1"/>
  <c r="AN372" i="2" s="1"/>
  <c r="AM372" i="2" s="1"/>
  <c r="AL372" i="2" s="1"/>
  <c r="AT959" i="2"/>
  <c r="AS959" i="2" s="1"/>
  <c r="AR959" i="2" s="1"/>
  <c r="AQ959" i="2" s="1"/>
  <c r="AP959" i="2" s="1"/>
  <c r="AO959" i="2" s="1"/>
  <c r="AN959" i="2" s="1"/>
  <c r="AM959" i="2" s="1"/>
  <c r="AL959" i="2" s="1"/>
  <c r="AK998" i="2"/>
  <c r="AI998" i="2"/>
  <c r="AJ998" i="2"/>
  <c r="AJ863" i="2"/>
  <c r="AI863" i="2"/>
  <c r="AK863" i="2"/>
  <c r="AI1015" i="2"/>
  <c r="AK1015" i="2"/>
  <c r="AJ1015" i="2"/>
  <c r="AT860" i="2"/>
  <c r="AS860" i="2" s="1"/>
  <c r="AR860" i="2" s="1"/>
  <c r="AQ860" i="2" s="1"/>
  <c r="AP860" i="2" s="1"/>
  <c r="AO860" i="2" s="1"/>
  <c r="AN860" i="2" s="1"/>
  <c r="AM860" i="2" s="1"/>
  <c r="AL860" i="2" s="1"/>
  <c r="AT643" i="2"/>
  <c r="AS643" i="2" s="1"/>
  <c r="AR643" i="2" s="1"/>
  <c r="AQ643" i="2" s="1"/>
  <c r="AP643" i="2" s="1"/>
  <c r="AO643" i="2" s="1"/>
  <c r="AN643" i="2" s="1"/>
  <c r="AM643" i="2" s="1"/>
  <c r="AL643" i="2" s="1"/>
  <c r="AT319" i="2"/>
  <c r="AS319" i="2" s="1"/>
  <c r="AR319" i="2" s="1"/>
  <c r="AQ319" i="2" s="1"/>
  <c r="AP319" i="2" s="1"/>
  <c r="AO319" i="2" s="1"/>
  <c r="AN319" i="2" s="1"/>
  <c r="AM319" i="2" s="1"/>
  <c r="AL319" i="2" s="1"/>
  <c r="AT141" i="2"/>
  <c r="AS141" i="2" s="1"/>
  <c r="AR141" i="2" s="1"/>
  <c r="AQ141" i="2" s="1"/>
  <c r="AP141" i="2" s="1"/>
  <c r="AO141" i="2" s="1"/>
  <c r="AN141" i="2" s="1"/>
  <c r="AM141" i="2" s="1"/>
  <c r="AL141" i="2" s="1"/>
  <c r="AK33" i="2"/>
  <c r="AI33" i="2"/>
  <c r="AJ33" i="2"/>
  <c r="AT1013" i="2"/>
  <c r="AS1013" i="2" s="1"/>
  <c r="AR1013" i="2" s="1"/>
  <c r="AQ1013" i="2" s="1"/>
  <c r="AP1013" i="2" s="1"/>
  <c r="AO1013" i="2" s="1"/>
  <c r="AN1013" i="2" s="1"/>
  <c r="AM1013" i="2" s="1"/>
  <c r="AL1013" i="2" s="1"/>
  <c r="AT851" i="2"/>
  <c r="AS851" i="2" s="1"/>
  <c r="AR851" i="2" s="1"/>
  <c r="AQ851" i="2" s="1"/>
  <c r="AP851" i="2" s="1"/>
  <c r="AO851" i="2" s="1"/>
  <c r="AN851" i="2" s="1"/>
  <c r="AM851" i="2" s="1"/>
  <c r="AL851" i="2" s="1"/>
  <c r="AT610" i="2"/>
  <c r="AS610" i="2" s="1"/>
  <c r="AR610" i="2" s="1"/>
  <c r="AQ610" i="2" s="1"/>
  <c r="AP610" i="2" s="1"/>
  <c r="AO610" i="2" s="1"/>
  <c r="AN610" i="2" s="1"/>
  <c r="AM610" i="2" s="1"/>
  <c r="AL610" i="2" s="1"/>
  <c r="AK31" i="2"/>
  <c r="AJ31" i="2"/>
  <c r="AI31" i="2"/>
  <c r="AT915" i="2"/>
  <c r="AS915" i="2" s="1"/>
  <c r="AR915" i="2" s="1"/>
  <c r="AQ915" i="2" s="1"/>
  <c r="AP915" i="2" s="1"/>
  <c r="AO915" i="2" s="1"/>
  <c r="AN915" i="2" s="1"/>
  <c r="AM915" i="2" s="1"/>
  <c r="AL915" i="2" s="1"/>
  <c r="AT520" i="2"/>
  <c r="AS520" i="2" s="1"/>
  <c r="AR520" i="2" s="1"/>
  <c r="AQ520" i="2" s="1"/>
  <c r="AP520" i="2" s="1"/>
  <c r="AO520" i="2" s="1"/>
  <c r="AN520" i="2" s="1"/>
  <c r="AM520" i="2" s="1"/>
  <c r="AL520" i="2" s="1"/>
  <c r="AT648" i="2"/>
  <c r="AS648" i="2" s="1"/>
  <c r="AR648" i="2" s="1"/>
  <c r="AQ648" i="2" s="1"/>
  <c r="AP648" i="2" s="1"/>
  <c r="AO648" i="2" s="1"/>
  <c r="AN648" i="2" s="1"/>
  <c r="AM648" i="2" s="1"/>
  <c r="AL648" i="2" s="1"/>
  <c r="AI274" i="2"/>
  <c r="AK274" i="2"/>
  <c r="AJ274" i="2"/>
  <c r="AT590" i="2"/>
  <c r="AS590" i="2" s="1"/>
  <c r="AR590" i="2" s="1"/>
  <c r="AQ590" i="2" s="1"/>
  <c r="AP590" i="2" s="1"/>
  <c r="AO590" i="2" s="1"/>
  <c r="AN590" i="2" s="1"/>
  <c r="AM590" i="2" s="1"/>
  <c r="AL590" i="2" s="1"/>
  <c r="AT977" i="2"/>
  <c r="AS977" i="2" s="1"/>
  <c r="AR977" i="2" s="1"/>
  <c r="AQ977" i="2" s="1"/>
  <c r="AP977" i="2" s="1"/>
  <c r="AO977" i="2" s="1"/>
  <c r="AN977" i="2" s="1"/>
  <c r="AM977" i="2" s="1"/>
  <c r="AL977" i="2" s="1"/>
  <c r="AT832" i="2"/>
  <c r="AS832" i="2" s="1"/>
  <c r="AR832" i="2" s="1"/>
  <c r="AQ832" i="2" s="1"/>
  <c r="AP832" i="2" s="1"/>
  <c r="AO832" i="2" s="1"/>
  <c r="AN832" i="2" s="1"/>
  <c r="AM832" i="2" s="1"/>
  <c r="AL832" i="2" s="1"/>
  <c r="AT890" i="2"/>
  <c r="AS890" i="2" s="1"/>
  <c r="AR890" i="2" s="1"/>
  <c r="AQ890" i="2" s="1"/>
  <c r="AP890" i="2" s="1"/>
  <c r="AO890" i="2" s="1"/>
  <c r="AN890" i="2" s="1"/>
  <c r="AM890" i="2" s="1"/>
  <c r="AL890" i="2" s="1"/>
  <c r="AT974" i="2"/>
  <c r="AS974" i="2" s="1"/>
  <c r="AR974" i="2" s="1"/>
  <c r="AQ974" i="2" s="1"/>
  <c r="AP974" i="2" s="1"/>
  <c r="AO974" i="2" s="1"/>
  <c r="AN974" i="2" s="1"/>
  <c r="AM974" i="2" s="1"/>
  <c r="AL974" i="2" s="1"/>
  <c r="AT72" i="2"/>
  <c r="AS72" i="2" s="1"/>
  <c r="AR72" i="2" s="1"/>
  <c r="AQ72" i="2" s="1"/>
  <c r="AP72" i="2" s="1"/>
  <c r="AO72" i="2" s="1"/>
  <c r="AN72" i="2" s="1"/>
  <c r="AM72" i="2" s="1"/>
  <c r="AL72" i="2" s="1"/>
  <c r="AJ317" i="2"/>
  <c r="AK317" i="2"/>
  <c r="AI317" i="2"/>
  <c r="AT183" i="2"/>
  <c r="AS183" i="2" s="1"/>
  <c r="AR183" i="2" s="1"/>
  <c r="AQ183" i="2" s="1"/>
  <c r="AP183" i="2" s="1"/>
  <c r="AO183" i="2" s="1"/>
  <c r="AN183" i="2" s="1"/>
  <c r="AM183" i="2" s="1"/>
  <c r="AL183" i="2" s="1"/>
  <c r="AI630" i="2"/>
  <c r="AJ630" i="2"/>
  <c r="AK630" i="2"/>
  <c r="AT144" i="2"/>
  <c r="AS144" i="2" s="1"/>
  <c r="AR144" i="2" s="1"/>
  <c r="AQ144" i="2" s="1"/>
  <c r="AP144" i="2" s="1"/>
  <c r="AO144" i="2" s="1"/>
  <c r="AN144" i="2" s="1"/>
  <c r="AM144" i="2" s="1"/>
  <c r="AL144" i="2" s="1"/>
  <c r="AI963" i="2"/>
  <c r="AJ963" i="2"/>
  <c r="AK963" i="2"/>
  <c r="AT360" i="2"/>
  <c r="AS360" i="2" s="1"/>
  <c r="AR360" i="2" s="1"/>
  <c r="AQ360" i="2" s="1"/>
  <c r="AP360" i="2" s="1"/>
  <c r="AO360" i="2" s="1"/>
  <c r="AN360" i="2" s="1"/>
  <c r="AM360" i="2" s="1"/>
  <c r="AL360" i="2" s="1"/>
  <c r="AT1020" i="2"/>
  <c r="AS1020" i="2" s="1"/>
  <c r="AR1020" i="2" s="1"/>
  <c r="AQ1020" i="2" s="1"/>
  <c r="AP1020" i="2" s="1"/>
  <c r="AO1020" i="2" s="1"/>
  <c r="AN1020" i="2" s="1"/>
  <c r="AM1020" i="2" s="1"/>
  <c r="AL1020" i="2" s="1"/>
  <c r="AI1021" i="2"/>
  <c r="AK1021" i="2"/>
  <c r="AJ1021" i="2"/>
  <c r="AJ464" i="2"/>
  <c r="AK464" i="2"/>
  <c r="AI464" i="2"/>
  <c r="AH464" i="2" s="1"/>
  <c r="AT921" i="2"/>
  <c r="AS921" i="2" s="1"/>
  <c r="AR921" i="2" s="1"/>
  <c r="AQ921" i="2" s="1"/>
  <c r="AP921" i="2" s="1"/>
  <c r="AO921" i="2" s="1"/>
  <c r="AN921" i="2" s="1"/>
  <c r="AM921" i="2" s="1"/>
  <c r="AL921" i="2" s="1"/>
  <c r="AT879" i="2"/>
  <c r="AS879" i="2" s="1"/>
  <c r="AR879" i="2" s="1"/>
  <c r="AQ879" i="2" s="1"/>
  <c r="AP879" i="2" s="1"/>
  <c r="AO879" i="2" s="1"/>
  <c r="AN879" i="2" s="1"/>
  <c r="AM879" i="2" s="1"/>
  <c r="AL879" i="2" s="1"/>
  <c r="AT337" i="2"/>
  <c r="AS337" i="2" s="1"/>
  <c r="AR337" i="2" s="1"/>
  <c r="AQ337" i="2" s="1"/>
  <c r="AP337" i="2" s="1"/>
  <c r="AO337" i="2" s="1"/>
  <c r="AN337" i="2" s="1"/>
  <c r="AM337" i="2" s="1"/>
  <c r="AL337" i="2" s="1"/>
  <c r="AT706" i="2"/>
  <c r="AS706" i="2" s="1"/>
  <c r="AR706" i="2" s="1"/>
  <c r="AQ706" i="2" s="1"/>
  <c r="AP706" i="2" s="1"/>
  <c r="AO706" i="2" s="1"/>
  <c r="AN706" i="2" s="1"/>
  <c r="AM706" i="2" s="1"/>
  <c r="AL706" i="2" s="1"/>
  <c r="AK746" i="2"/>
  <c r="AJ746" i="2"/>
  <c r="AI746" i="2"/>
  <c r="AT574" i="2"/>
  <c r="AS574" i="2" s="1"/>
  <c r="AR574" i="2" s="1"/>
  <c r="AQ574" i="2" s="1"/>
  <c r="AP574" i="2" s="1"/>
  <c r="AO574" i="2" s="1"/>
  <c r="AN574" i="2" s="1"/>
  <c r="AM574" i="2" s="1"/>
  <c r="AL574" i="2" s="1"/>
  <c r="AJ600" i="2"/>
  <c r="AI600" i="2"/>
  <c r="AK600" i="2"/>
  <c r="AT173" i="2"/>
  <c r="AS173" i="2" s="1"/>
  <c r="AR173" i="2" s="1"/>
  <c r="AQ173" i="2" s="1"/>
  <c r="AP173" i="2" s="1"/>
  <c r="AO173" i="2" s="1"/>
  <c r="AN173" i="2" s="1"/>
  <c r="AM173" i="2" s="1"/>
  <c r="AL173" i="2" s="1"/>
  <c r="AI679" i="2"/>
  <c r="AJ679" i="2"/>
  <c r="AK679" i="2"/>
  <c r="AT479" i="2"/>
  <c r="AS479" i="2" s="1"/>
  <c r="AR479" i="2" s="1"/>
  <c r="AQ479" i="2" s="1"/>
  <c r="AP479" i="2" s="1"/>
  <c r="AO479" i="2" s="1"/>
  <c r="AN479" i="2" s="1"/>
  <c r="AM479" i="2" s="1"/>
  <c r="AL479" i="2" s="1"/>
  <c r="AT1060" i="2"/>
  <c r="AS1060" i="2" s="1"/>
  <c r="AR1060" i="2" s="1"/>
  <c r="AQ1060" i="2" s="1"/>
  <c r="AP1060" i="2" s="1"/>
  <c r="AO1060" i="2" s="1"/>
  <c r="AN1060" i="2" s="1"/>
  <c r="AM1060" i="2" s="1"/>
  <c r="AL1060" i="2" s="1"/>
  <c r="AJ1053" i="2"/>
  <c r="AI1053" i="2"/>
  <c r="AK1053" i="2"/>
  <c r="AT171" i="2"/>
  <c r="AS171" i="2" s="1"/>
  <c r="AR171" i="2" s="1"/>
  <c r="AQ171" i="2" s="1"/>
  <c r="AP171" i="2" s="1"/>
  <c r="AO171" i="2" s="1"/>
  <c r="AN171" i="2" s="1"/>
  <c r="AM171" i="2" s="1"/>
  <c r="AL171" i="2" s="1"/>
  <c r="AT76" i="2"/>
  <c r="AS76" i="2" s="1"/>
  <c r="AR76" i="2" s="1"/>
  <c r="AQ76" i="2" s="1"/>
  <c r="AP76" i="2" s="1"/>
  <c r="AO76" i="2" s="1"/>
  <c r="AN76" i="2" s="1"/>
  <c r="AM76" i="2" s="1"/>
  <c r="AL76" i="2" s="1"/>
  <c r="AT867" i="2"/>
  <c r="AS867" i="2" s="1"/>
  <c r="AR867" i="2" s="1"/>
  <c r="AQ867" i="2" s="1"/>
  <c r="AP867" i="2" s="1"/>
  <c r="AO867" i="2" s="1"/>
  <c r="AN867" i="2" s="1"/>
  <c r="AM867" i="2" s="1"/>
  <c r="AL867" i="2" s="1"/>
  <c r="AT750" i="2"/>
  <c r="AS750" i="2" s="1"/>
  <c r="AR750" i="2" s="1"/>
  <c r="AQ750" i="2" s="1"/>
  <c r="AP750" i="2" s="1"/>
  <c r="AO750" i="2" s="1"/>
  <c r="AN750" i="2" s="1"/>
  <c r="AM750" i="2" s="1"/>
  <c r="AL750" i="2" s="1"/>
  <c r="AT97" i="2"/>
  <c r="AS97" i="2" s="1"/>
  <c r="AR97" i="2" s="1"/>
  <c r="AQ97" i="2" s="1"/>
  <c r="AP97" i="2" s="1"/>
  <c r="AO97" i="2" s="1"/>
  <c r="AN97" i="2" s="1"/>
  <c r="AM97" i="2" s="1"/>
  <c r="AL97" i="2" s="1"/>
  <c r="AT365" i="2"/>
  <c r="AS365" i="2" s="1"/>
  <c r="AR365" i="2" s="1"/>
  <c r="AQ365" i="2" s="1"/>
  <c r="AP365" i="2" s="1"/>
  <c r="AO365" i="2" s="1"/>
  <c r="AN365" i="2" s="1"/>
  <c r="AM365" i="2" s="1"/>
  <c r="AL365" i="2" s="1"/>
  <c r="AJ694" i="2"/>
  <c r="AK694" i="2"/>
  <c r="AI694" i="2"/>
  <c r="AT119" i="2"/>
  <c r="AS119" i="2" s="1"/>
  <c r="AR119" i="2" s="1"/>
  <c r="AQ119" i="2" s="1"/>
  <c r="AP119" i="2" s="1"/>
  <c r="AO119" i="2" s="1"/>
  <c r="AN119" i="2" s="1"/>
  <c r="AM119" i="2" s="1"/>
  <c r="AL119" i="2" s="1"/>
  <c r="AI509" i="2"/>
  <c r="AJ509" i="2"/>
  <c r="AK509" i="2"/>
  <c r="AT812" i="2"/>
  <c r="AS812" i="2" s="1"/>
  <c r="AR812" i="2" s="1"/>
  <c r="AQ812" i="2" s="1"/>
  <c r="AP812" i="2" s="1"/>
  <c r="AO812" i="2" s="1"/>
  <c r="AN812" i="2" s="1"/>
  <c r="AM812" i="2" s="1"/>
  <c r="AL812" i="2" s="1"/>
  <c r="AT566" i="2"/>
  <c r="AS566" i="2" s="1"/>
  <c r="AR566" i="2" s="1"/>
  <c r="AQ566" i="2" s="1"/>
  <c r="AP566" i="2" s="1"/>
  <c r="AO566" i="2" s="1"/>
  <c r="AN566" i="2" s="1"/>
  <c r="AM566" i="2" s="1"/>
  <c r="AL566" i="2" s="1"/>
  <c r="AI123" i="2"/>
  <c r="AK123" i="2"/>
  <c r="AJ123" i="2"/>
  <c r="AT436" i="2"/>
  <c r="AS436" i="2" s="1"/>
  <c r="AR436" i="2" s="1"/>
  <c r="AQ436" i="2" s="1"/>
  <c r="AP436" i="2" s="1"/>
  <c r="AO436" i="2" s="1"/>
  <c r="AN436" i="2" s="1"/>
  <c r="AM436" i="2" s="1"/>
  <c r="AL436" i="2" s="1"/>
  <c r="AI988" i="2"/>
  <c r="AJ988" i="2"/>
  <c r="AK988" i="2"/>
  <c r="AT871" i="2"/>
  <c r="AS871" i="2" s="1"/>
  <c r="AR871" i="2" s="1"/>
  <c r="AQ871" i="2" s="1"/>
  <c r="AP871" i="2" s="1"/>
  <c r="AO871" i="2" s="1"/>
  <c r="AN871" i="2" s="1"/>
  <c r="AM871" i="2" s="1"/>
  <c r="AL871" i="2" s="1"/>
  <c r="AT1035" i="2"/>
  <c r="AS1035" i="2" s="1"/>
  <c r="AR1035" i="2"/>
  <c r="AQ1035" i="2" s="1"/>
  <c r="AP1035" i="2" s="1"/>
  <c r="AO1035" i="2" s="1"/>
  <c r="AN1035" i="2" s="1"/>
  <c r="AM1035" i="2" s="1"/>
  <c r="AL1035" i="2" s="1"/>
  <c r="AT1003" i="2"/>
  <c r="AS1003" i="2" s="1"/>
  <c r="AR1003" i="2" s="1"/>
  <c r="AQ1003" i="2" s="1"/>
  <c r="AP1003" i="2" s="1"/>
  <c r="AO1003" i="2" s="1"/>
  <c r="AN1003" i="2" s="1"/>
  <c r="AM1003" i="2" s="1"/>
  <c r="AL1003" i="2" s="1"/>
  <c r="AT534" i="2"/>
  <c r="AS534" i="2" s="1"/>
  <c r="AR534" i="2" s="1"/>
  <c r="AQ534" i="2"/>
  <c r="AP534" i="2" s="1"/>
  <c r="AO534" i="2" s="1"/>
  <c r="AN534" i="2" s="1"/>
  <c r="AM534" i="2" s="1"/>
  <c r="AL534" i="2" s="1"/>
  <c r="AJ800" i="2"/>
  <c r="AK800" i="2"/>
  <c r="AI800" i="2"/>
  <c r="AK289" i="2"/>
  <c r="AI289" i="2"/>
  <c r="AJ289" i="2"/>
  <c r="AI956" i="2"/>
  <c r="AK956" i="2"/>
  <c r="AJ956" i="2"/>
  <c r="AT714" i="2"/>
  <c r="AS714" i="2" s="1"/>
  <c r="AR714" i="2" s="1"/>
  <c r="AQ714" i="2" s="1"/>
  <c r="AP714" i="2" s="1"/>
  <c r="AO714" i="2" s="1"/>
  <c r="AN714" i="2" s="1"/>
  <c r="AM714" i="2" s="1"/>
  <c r="AL714" i="2" s="1"/>
  <c r="AJ986" i="2"/>
  <c r="AI986" i="2"/>
  <c r="AK986" i="2"/>
  <c r="AT283" i="2"/>
  <c r="AS283" i="2" s="1"/>
  <c r="AR283" i="2" s="1"/>
  <c r="AQ283" i="2" s="1"/>
  <c r="AP283" i="2" s="1"/>
  <c r="AO283" i="2" s="1"/>
  <c r="AN283" i="2" s="1"/>
  <c r="AM283" i="2" s="1"/>
  <c r="AL283" i="2" s="1"/>
  <c r="AT567" i="2"/>
  <c r="AS567" i="2" s="1"/>
  <c r="AR567" i="2" s="1"/>
  <c r="AQ567" i="2" s="1"/>
  <c r="AP567" i="2" s="1"/>
  <c r="AO567" i="2" s="1"/>
  <c r="AN567" i="2" s="1"/>
  <c r="AM567" i="2" s="1"/>
  <c r="AL567" i="2" s="1"/>
  <c r="AK482" i="2"/>
  <c r="AJ482" i="2"/>
  <c r="AI482" i="2"/>
  <c r="AK545" i="2"/>
  <c r="AJ545" i="2"/>
  <c r="AI545" i="2"/>
  <c r="AT248" i="2"/>
  <c r="AS248" i="2" s="1"/>
  <c r="AR248" i="2" s="1"/>
  <c r="AQ248" i="2" s="1"/>
  <c r="AP248" i="2" s="1"/>
  <c r="AO248" i="2" s="1"/>
  <c r="AN248" i="2" s="1"/>
  <c r="AM248" i="2" s="1"/>
  <c r="AL248" i="2" s="1"/>
  <c r="AJ229" i="2"/>
  <c r="AI229" i="2"/>
  <c r="AK229" i="2"/>
  <c r="AI575" i="2"/>
  <c r="AK575" i="2"/>
  <c r="AJ575" i="2"/>
  <c r="AK114" i="2"/>
  <c r="AI114" i="2"/>
  <c r="AJ114" i="2"/>
  <c r="AT235" i="2"/>
  <c r="AS235" i="2" s="1"/>
  <c r="AR235" i="2" s="1"/>
  <c r="AQ235" i="2" s="1"/>
  <c r="AP235" i="2" s="1"/>
  <c r="AO235" i="2" s="1"/>
  <c r="AN235" i="2" s="1"/>
  <c r="AM235" i="2" s="1"/>
  <c r="AL235" i="2" s="1"/>
  <c r="AJ366" i="2"/>
  <c r="AI366" i="2"/>
  <c r="AK366" i="2"/>
  <c r="AT288" i="2"/>
  <c r="AS288" i="2" s="1"/>
  <c r="AR288" i="2" s="1"/>
  <c r="AQ288" i="2" s="1"/>
  <c r="AP288" i="2" s="1"/>
  <c r="AO288" i="2" s="1"/>
  <c r="AN288" i="2" s="1"/>
  <c r="AM288" i="2" s="1"/>
  <c r="AL288" i="2" s="1"/>
  <c r="AT332" i="2"/>
  <c r="AS332" i="2" s="1"/>
  <c r="AR332" i="2" s="1"/>
  <c r="AQ332" i="2" s="1"/>
  <c r="AP332" i="2" s="1"/>
  <c r="AO332" i="2" s="1"/>
  <c r="AN332" i="2" s="1"/>
  <c r="AM332" i="2" s="1"/>
  <c r="AL332" i="2" s="1"/>
  <c r="AT349" i="2"/>
  <c r="AS349" i="2" s="1"/>
  <c r="AR349" i="2" s="1"/>
  <c r="AQ349" i="2" s="1"/>
  <c r="AP349" i="2" s="1"/>
  <c r="AO349" i="2" s="1"/>
  <c r="AN349" i="2" s="1"/>
  <c r="AM349" i="2" s="1"/>
  <c r="AL349" i="2" s="1"/>
  <c r="AT553" i="2"/>
  <c r="AS553" i="2" s="1"/>
  <c r="AR553" i="2" s="1"/>
  <c r="AQ553" i="2" s="1"/>
  <c r="AP553" i="2" s="1"/>
  <c r="AO553" i="2" s="1"/>
  <c r="AN553" i="2" s="1"/>
  <c r="AM553" i="2" s="1"/>
  <c r="AL553" i="2" s="1"/>
  <c r="AT296" i="2"/>
  <c r="AS296" i="2" s="1"/>
  <c r="AR296" i="2" s="1"/>
  <c r="AQ296" i="2" s="1"/>
  <c r="AP296" i="2" s="1"/>
  <c r="AO296" i="2" s="1"/>
  <c r="AN296" i="2" s="1"/>
  <c r="AM296" i="2" s="1"/>
  <c r="AL296" i="2" s="1"/>
  <c r="AT226" i="2"/>
  <c r="AS226" i="2" s="1"/>
  <c r="AR226" i="2" s="1"/>
  <c r="AQ226" i="2" s="1"/>
  <c r="AP226" i="2" s="1"/>
  <c r="AO226" i="2" s="1"/>
  <c r="AN226" i="2" s="1"/>
  <c r="AM226" i="2" s="1"/>
  <c r="AL226" i="2" s="1"/>
  <c r="AI508" i="2"/>
  <c r="AK508" i="2"/>
  <c r="AJ508" i="2"/>
  <c r="AT222" i="2"/>
  <c r="AS222" i="2" s="1"/>
  <c r="AR222" i="2" s="1"/>
  <c r="AQ222" i="2" s="1"/>
  <c r="AP222" i="2" s="1"/>
  <c r="AO222" i="2" s="1"/>
  <c r="AN222" i="2" s="1"/>
  <c r="AM222" i="2" s="1"/>
  <c r="AL222" i="2" s="1"/>
  <c r="AT530" i="2"/>
  <c r="AS530" i="2" s="1"/>
  <c r="AR530" i="2" s="1"/>
  <c r="AQ530" i="2" s="1"/>
  <c r="AP530" i="2" s="1"/>
  <c r="AO530" i="2" s="1"/>
  <c r="AN530" i="2" s="1"/>
  <c r="AM530" i="2" s="1"/>
  <c r="AL530" i="2" s="1"/>
  <c r="AI52" i="2"/>
  <c r="AK52" i="2"/>
  <c r="AJ52" i="2"/>
  <c r="AJ980" i="2"/>
  <c r="AI980" i="2"/>
  <c r="AK980" i="2"/>
  <c r="AT428" i="2"/>
  <c r="AS428" i="2" s="1"/>
  <c r="AR428" i="2" s="1"/>
  <c r="AQ428" i="2" s="1"/>
  <c r="AP428" i="2" s="1"/>
  <c r="AO428" i="2" s="1"/>
  <c r="AN428" i="2" s="1"/>
  <c r="AM428" i="2" s="1"/>
  <c r="AL428" i="2" s="1"/>
  <c r="AK408" i="2"/>
  <c r="AI408" i="2"/>
  <c r="AJ408" i="2"/>
  <c r="AT676" i="2"/>
  <c r="AS676" i="2" s="1"/>
  <c r="AR676" i="2" s="1"/>
  <c r="AQ676" i="2" s="1"/>
  <c r="AP676" i="2" s="1"/>
  <c r="AO676" i="2" s="1"/>
  <c r="AN676" i="2" s="1"/>
  <c r="AM676" i="2" s="1"/>
  <c r="AL676" i="2" s="1"/>
  <c r="AJ153" i="2"/>
  <c r="AK153" i="2"/>
  <c r="AI153" i="2"/>
  <c r="AT227" i="2"/>
  <c r="AS227" i="2" s="1"/>
  <c r="AR227" i="2" s="1"/>
  <c r="AQ227" i="2" s="1"/>
  <c r="AP227" i="2" s="1"/>
  <c r="AO227" i="2" s="1"/>
  <c r="AN227" i="2" s="1"/>
  <c r="AM227" i="2" s="1"/>
  <c r="AL227" i="2" s="1"/>
  <c r="AT215" i="2"/>
  <c r="AS215" i="2" s="1"/>
  <c r="AR215" i="2" s="1"/>
  <c r="AQ215" i="2" s="1"/>
  <c r="AP215" i="2" s="1"/>
  <c r="AO215" i="2" s="1"/>
  <c r="AN215" i="2" s="1"/>
  <c r="AM215" i="2" s="1"/>
  <c r="AL215" i="2" s="1"/>
  <c r="AT653" i="2"/>
  <c r="AS653" i="2" s="1"/>
  <c r="AR653" i="2" s="1"/>
  <c r="AQ653" i="2" s="1"/>
  <c r="AP653" i="2" s="1"/>
  <c r="AO653" i="2" s="1"/>
  <c r="AN653" i="2" s="1"/>
  <c r="AM653" i="2" s="1"/>
  <c r="AL653" i="2" s="1"/>
  <c r="AT660" i="2"/>
  <c r="AS660" i="2" s="1"/>
  <c r="AR660" i="2" s="1"/>
  <c r="AQ660" i="2" s="1"/>
  <c r="AP660" i="2" s="1"/>
  <c r="AO660" i="2" s="1"/>
  <c r="AN660" i="2" s="1"/>
  <c r="AM660" i="2" s="1"/>
  <c r="AL660" i="2" s="1"/>
  <c r="AK865" i="2"/>
  <c r="AJ865" i="2"/>
  <c r="AI865" i="2"/>
  <c r="AT720" i="2"/>
  <c r="AS720" i="2" s="1"/>
  <c r="AR720" i="2" s="1"/>
  <c r="AQ720" i="2" s="1"/>
  <c r="AP720" i="2" s="1"/>
  <c r="AO720" i="2" s="1"/>
  <c r="AN720" i="2" s="1"/>
  <c r="AM720" i="2" s="1"/>
  <c r="AL720" i="2" s="1"/>
  <c r="BK84" i="2"/>
  <c r="BJ84" i="2" s="1"/>
  <c r="BI84" i="2" s="1"/>
  <c r="BH84" i="2" s="1"/>
  <c r="BG84" i="2" s="1"/>
  <c r="BF84" i="2" s="1"/>
  <c r="BE84" i="2" s="1"/>
  <c r="BD84" i="2" s="1"/>
  <c r="BC84" i="2" s="1"/>
  <c r="AT866" i="2"/>
  <c r="AS866" i="2" s="1"/>
  <c r="AR866" i="2" s="1"/>
  <c r="AQ866" i="2" s="1"/>
  <c r="AP866" i="2" s="1"/>
  <c r="AO866" i="2" s="1"/>
  <c r="AN866" i="2" s="1"/>
  <c r="AM866" i="2" s="1"/>
  <c r="AL866" i="2" s="1"/>
  <c r="AT443" i="2"/>
  <c r="AS443" i="2" s="1"/>
  <c r="AR443" i="2" s="1"/>
  <c r="AQ443" i="2" s="1"/>
  <c r="AP443" i="2" s="1"/>
  <c r="AO443" i="2" s="1"/>
  <c r="AN443" i="2" s="1"/>
  <c r="AM443" i="2" s="1"/>
  <c r="AL443" i="2" s="1"/>
  <c r="AJ287" i="2"/>
  <c r="AK287" i="2"/>
  <c r="AI287" i="2"/>
  <c r="AT307" i="2"/>
  <c r="AS307" i="2" s="1"/>
  <c r="AR307" i="2" s="1"/>
  <c r="AQ307" i="2" s="1"/>
  <c r="AP307" i="2" s="1"/>
  <c r="AO307" i="2" s="1"/>
  <c r="AN307" i="2" s="1"/>
  <c r="AM307" i="2" s="1"/>
  <c r="AL307" i="2" s="1"/>
  <c r="AT707" i="2"/>
  <c r="AS707" i="2" s="1"/>
  <c r="AR707" i="2" s="1"/>
  <c r="AQ707" i="2" s="1"/>
  <c r="AP707" i="2" s="1"/>
  <c r="AO707" i="2" s="1"/>
  <c r="AN707" i="2" s="1"/>
  <c r="AM707" i="2" s="1"/>
  <c r="AL707" i="2" s="1"/>
  <c r="AT544" i="2"/>
  <c r="AS544" i="2" s="1"/>
  <c r="AR544" i="2" s="1"/>
  <c r="AQ544" i="2" s="1"/>
  <c r="AP544" i="2" s="1"/>
  <c r="AO544" i="2" s="1"/>
  <c r="AN544" i="2" s="1"/>
  <c r="AM544" i="2" s="1"/>
  <c r="AL544" i="2" s="1"/>
  <c r="AJ687" i="2"/>
  <c r="AI687" i="2"/>
  <c r="AK687" i="2"/>
  <c r="AT773" i="2"/>
  <c r="AS773" i="2" s="1"/>
  <c r="AR773" i="2" s="1"/>
  <c r="AQ773" i="2" s="1"/>
  <c r="AP773" i="2" s="1"/>
  <c r="AO773" i="2" s="1"/>
  <c r="AN773" i="2" s="1"/>
  <c r="AM773" i="2" s="1"/>
  <c r="AL773" i="2" s="1"/>
  <c r="BJ13" i="2"/>
  <c r="BI13" i="2" s="1"/>
  <c r="BH13" i="2" s="1"/>
  <c r="BG13" i="2" s="1"/>
  <c r="BF13" i="2" s="1"/>
  <c r="BE13" i="2" s="1"/>
  <c r="BD13" i="2" s="1"/>
  <c r="BC13" i="2" s="1"/>
  <c r="BK13" i="2"/>
  <c r="AT965" i="2"/>
  <c r="AS965" i="2" s="1"/>
  <c r="AR965" i="2" s="1"/>
  <c r="AQ965" i="2" s="1"/>
  <c r="AP965" i="2" s="1"/>
  <c r="AO965" i="2" s="1"/>
  <c r="AN965" i="2" s="1"/>
  <c r="AM965" i="2" s="1"/>
  <c r="AL965" i="2" s="1"/>
  <c r="AT670" i="2"/>
  <c r="AS670" i="2" s="1"/>
  <c r="AR670" i="2" s="1"/>
  <c r="AQ670" i="2" s="1"/>
  <c r="AP670" i="2" s="1"/>
  <c r="AO670" i="2" s="1"/>
  <c r="AN670" i="2" s="1"/>
  <c r="AM670" i="2" s="1"/>
  <c r="AL670" i="2" s="1"/>
  <c r="AK572" i="2"/>
  <c r="AI572" i="2"/>
  <c r="AJ572" i="2"/>
  <c r="BK108" i="2"/>
  <c r="BJ108" i="2" s="1"/>
  <c r="BI108" i="2" s="1"/>
  <c r="BH108" i="2" s="1"/>
  <c r="BG108" i="2" s="1"/>
  <c r="BF108" i="2" s="1"/>
  <c r="BE108" i="2" s="1"/>
  <c r="BD108" i="2" s="1"/>
  <c r="BC108" i="2" s="1"/>
  <c r="AT85" i="2"/>
  <c r="AS85" i="2" s="1"/>
  <c r="AR85" i="2" s="1"/>
  <c r="AQ85" i="2" s="1"/>
  <c r="AP85" i="2" s="1"/>
  <c r="AO85" i="2" s="1"/>
  <c r="AN85" i="2" s="1"/>
  <c r="AM85" i="2" s="1"/>
  <c r="AL85" i="2" s="1"/>
  <c r="AT757" i="2"/>
  <c r="AS757" i="2" s="1"/>
  <c r="AR757" i="2" s="1"/>
  <c r="AQ757" i="2" s="1"/>
  <c r="AP757" i="2" s="1"/>
  <c r="AO757" i="2" s="1"/>
  <c r="AN757" i="2" s="1"/>
  <c r="AM757" i="2" s="1"/>
  <c r="AL757" i="2" s="1"/>
  <c r="BK75" i="2"/>
  <c r="BJ75" i="2" s="1"/>
  <c r="BI75" i="2" s="1"/>
  <c r="BH75" i="2" s="1"/>
  <c r="BG75" i="2" s="1"/>
  <c r="BF75" i="2" s="1"/>
  <c r="BE75" i="2" s="1"/>
  <c r="BD75" i="2" s="1"/>
  <c r="BC75" i="2" s="1"/>
  <c r="BK45" i="2"/>
  <c r="BJ45" i="2" s="1"/>
  <c r="BI45" i="2" s="1"/>
  <c r="BH45" i="2" s="1"/>
  <c r="BG45" i="2" s="1"/>
  <c r="BF45" i="2" s="1"/>
  <c r="BE45" i="2" s="1"/>
  <c r="BD45" i="2" s="1"/>
  <c r="BC45" i="2" s="1"/>
  <c r="AI93" i="2"/>
  <c r="AJ93" i="2"/>
  <c r="AK93" i="2"/>
  <c r="AK266" i="2"/>
  <c r="AJ266" i="2"/>
  <c r="AI266" i="2"/>
  <c r="AK294" i="2"/>
  <c r="AI294" i="2"/>
  <c r="AJ294" i="2"/>
  <c r="AK677" i="2"/>
  <c r="AJ677" i="2"/>
  <c r="AI677" i="2"/>
  <c r="AJ456" i="2"/>
  <c r="AK456" i="2"/>
  <c r="AI456" i="2"/>
  <c r="AT543" i="2"/>
  <c r="AS543" i="2" s="1"/>
  <c r="AR543" i="2" s="1"/>
  <c r="AQ543" i="2" s="1"/>
  <c r="AP543" i="2" s="1"/>
  <c r="AO543" i="2" s="1"/>
  <c r="AN543" i="2" s="1"/>
  <c r="AM543" i="2" s="1"/>
  <c r="AL543" i="2" s="1"/>
  <c r="BK107" i="2"/>
  <c r="BJ107" i="2" s="1"/>
  <c r="BI107" i="2" s="1"/>
  <c r="BH107" i="2" s="1"/>
  <c r="BG107" i="2" s="1"/>
  <c r="BF107" i="2" s="1"/>
  <c r="BE107" i="2" s="1"/>
  <c r="BD107" i="2" s="1"/>
  <c r="BC107" i="2" s="1"/>
  <c r="AK751" i="2"/>
  <c r="AJ751" i="2"/>
  <c r="AI751" i="2"/>
  <c r="AK89" i="2"/>
  <c r="AI89" i="2"/>
  <c r="AJ89" i="2"/>
  <c r="AJ206" i="2"/>
  <c r="AI206" i="2"/>
  <c r="AK206" i="2"/>
  <c r="AT184" i="2"/>
  <c r="AS184" i="2" s="1"/>
  <c r="AR184" i="2" s="1"/>
  <c r="AQ184" i="2" s="1"/>
  <c r="AP184" i="2" s="1"/>
  <c r="AO184" i="2" s="1"/>
  <c r="AN184" i="2" s="1"/>
  <c r="AM184" i="2" s="1"/>
  <c r="AL184" i="2" s="1"/>
  <c r="AK122" i="2"/>
  <c r="AI122" i="2"/>
  <c r="AJ122" i="2"/>
  <c r="AT506" i="2"/>
  <c r="AS506" i="2" s="1"/>
  <c r="AR506" i="2" s="1"/>
  <c r="AQ506" i="2" s="1"/>
  <c r="AP506" i="2" s="1"/>
  <c r="AO506" i="2" s="1"/>
  <c r="AN506" i="2" s="1"/>
  <c r="AM506" i="2" s="1"/>
  <c r="AL506" i="2" s="1"/>
  <c r="AI460" i="2"/>
  <c r="AK460" i="2"/>
  <c r="AJ460" i="2"/>
  <c r="AT835" i="2"/>
  <c r="AS835" i="2" s="1"/>
  <c r="AR835" i="2" s="1"/>
  <c r="AQ835" i="2" s="1"/>
  <c r="AP835" i="2" s="1"/>
  <c r="AO835" i="2" s="1"/>
  <c r="AN835" i="2" s="1"/>
  <c r="AM835" i="2" s="1"/>
  <c r="AL835" i="2" s="1"/>
  <c r="BK15" i="2"/>
  <c r="BJ15" i="2" s="1"/>
  <c r="BI15" i="2" s="1"/>
  <c r="BH15" i="2" s="1"/>
  <c r="BG15" i="2" s="1"/>
  <c r="BF15" i="2" s="1"/>
  <c r="BE15" i="2" s="1"/>
  <c r="BD15" i="2" s="1"/>
  <c r="BC15" i="2" s="1"/>
  <c r="BG103" i="2"/>
  <c r="BF103" i="2" s="1"/>
  <c r="BE103" i="2" s="1"/>
  <c r="BD103" i="2" s="1"/>
  <c r="BC103" i="2" s="1"/>
  <c r="BK103" i="2"/>
  <c r="BJ103" i="2" s="1"/>
  <c r="BI103" i="2" s="1"/>
  <c r="BH103" i="2" s="1"/>
  <c r="AK79" i="2"/>
  <c r="AJ79" i="2"/>
  <c r="AI79" i="2"/>
  <c r="AJ671" i="2"/>
  <c r="AI671" i="2"/>
  <c r="AK671" i="2"/>
  <c r="BK118" i="2"/>
  <c r="BJ118" i="2" s="1"/>
  <c r="BI118" i="2" s="1"/>
  <c r="BH118" i="2" s="1"/>
  <c r="BG118" i="2" s="1"/>
  <c r="BF118" i="2" s="1"/>
  <c r="BE118" i="2" s="1"/>
  <c r="BD118" i="2" s="1"/>
  <c r="BC118" i="2" s="1"/>
  <c r="BK96" i="2"/>
  <c r="BJ96" i="2" s="1"/>
  <c r="BI96" i="2" s="1"/>
  <c r="BH96" i="2" s="1"/>
  <c r="BG96" i="2" s="1"/>
  <c r="BF96" i="2" s="1"/>
  <c r="BE96" i="2" s="1"/>
  <c r="BD96" i="2" s="1"/>
  <c r="BC96" i="2" s="1"/>
  <c r="AT969" i="2"/>
  <c r="AS969" i="2" s="1"/>
  <c r="AR969" i="2" s="1"/>
  <c r="AQ969" i="2" s="1"/>
  <c r="AP969" i="2" s="1"/>
  <c r="AO969" i="2" s="1"/>
  <c r="AN969" i="2" s="1"/>
  <c r="AM969" i="2" s="1"/>
  <c r="AL969" i="2" s="1"/>
  <c r="AT869" i="2"/>
  <c r="AS869" i="2" s="1"/>
  <c r="AR869" i="2" s="1"/>
  <c r="AQ869" i="2" s="1"/>
  <c r="AP869" i="2" s="1"/>
  <c r="AO869" i="2" s="1"/>
  <c r="AN869" i="2" s="1"/>
  <c r="AM869" i="2" s="1"/>
  <c r="AL869" i="2" s="1"/>
  <c r="AK936" i="2"/>
  <c r="AJ936" i="2"/>
  <c r="AI936" i="2"/>
  <c r="BJ34" i="2"/>
  <c r="BI34" i="2" s="1"/>
  <c r="BH34" i="2" s="1"/>
  <c r="BG34" i="2" s="1"/>
  <c r="BF34" i="2" s="1"/>
  <c r="BE34" i="2" s="1"/>
  <c r="BD34" i="2" s="1"/>
  <c r="BC34" i="2" s="1"/>
  <c r="BK34" i="2"/>
  <c r="AT935" i="2"/>
  <c r="AS935" i="2" s="1"/>
  <c r="AR935" i="2" s="1"/>
  <c r="AQ935" i="2" s="1"/>
  <c r="AP935" i="2" s="1"/>
  <c r="AO935" i="2" s="1"/>
  <c r="AN935" i="2" s="1"/>
  <c r="AM935" i="2" s="1"/>
  <c r="AL935" i="2" s="1"/>
  <c r="AI462" i="2"/>
  <c r="AK462" i="2"/>
  <c r="AJ462" i="2"/>
  <c r="AT654" i="2"/>
  <c r="AS654" i="2" s="1"/>
  <c r="AR654" i="2" s="1"/>
  <c r="AQ654" i="2" s="1"/>
  <c r="AP654" i="2" s="1"/>
  <c r="AO654" i="2" s="1"/>
  <c r="AN654" i="2" s="1"/>
  <c r="AM654" i="2" s="1"/>
  <c r="AL654" i="2" s="1"/>
  <c r="AT710" i="2"/>
  <c r="AS710" i="2" s="1"/>
  <c r="AR710" i="2" s="1"/>
  <c r="AQ710" i="2" s="1"/>
  <c r="AP710" i="2" s="1"/>
  <c r="AO710" i="2" s="1"/>
  <c r="AN710" i="2" s="1"/>
  <c r="AM710" i="2" s="1"/>
  <c r="AL710" i="2" s="1"/>
  <c r="AT347" i="2"/>
  <c r="AS347" i="2" s="1"/>
  <c r="AR347" i="2" s="1"/>
  <c r="AQ347" i="2" s="1"/>
  <c r="AP347" i="2" s="1"/>
  <c r="AO347" i="2" s="1"/>
  <c r="AN347" i="2" s="1"/>
  <c r="AM347" i="2" s="1"/>
  <c r="AL347" i="2" s="1"/>
  <c r="AT587" i="2"/>
  <c r="AS587" i="2" s="1"/>
  <c r="AR587" i="2" s="1"/>
  <c r="AQ587" i="2" s="1"/>
  <c r="AP587" i="2" s="1"/>
  <c r="AO587" i="2" s="1"/>
  <c r="AN587" i="2" s="1"/>
  <c r="AM587" i="2" s="1"/>
  <c r="AL587" i="2" s="1"/>
  <c r="AK205" i="2"/>
  <c r="AI205" i="2"/>
  <c r="AJ205" i="2"/>
  <c r="AT329" i="2"/>
  <c r="AS329" i="2" s="1"/>
  <c r="AR329" i="2" s="1"/>
  <c r="AQ329" i="2" s="1"/>
  <c r="AP329" i="2" s="1"/>
  <c r="AO329" i="2" s="1"/>
  <c r="AN329" i="2" s="1"/>
  <c r="AM329" i="2" s="1"/>
  <c r="AL329" i="2" s="1"/>
  <c r="AT586" i="2"/>
  <c r="AS586" i="2" s="1"/>
  <c r="AR586" i="2" s="1"/>
  <c r="AQ586" i="2" s="1"/>
  <c r="AP586" i="2" s="1"/>
  <c r="AO586" i="2" s="1"/>
  <c r="AN586" i="2" s="1"/>
  <c r="AM586" i="2" s="1"/>
  <c r="AL586" i="2" s="1"/>
  <c r="AT1006" i="2"/>
  <c r="AS1006" i="2" s="1"/>
  <c r="AR1006" i="2" s="1"/>
  <c r="AQ1006" i="2" s="1"/>
  <c r="AP1006" i="2" s="1"/>
  <c r="AO1006" i="2" s="1"/>
  <c r="AN1006" i="2" s="1"/>
  <c r="AM1006" i="2" s="1"/>
  <c r="AL1006" i="2" s="1"/>
  <c r="AT1018" i="2"/>
  <c r="AS1018" i="2" s="1"/>
  <c r="AR1018" i="2" s="1"/>
  <c r="AQ1018" i="2" s="1"/>
  <c r="AP1018" i="2" s="1"/>
  <c r="AO1018" i="2" s="1"/>
  <c r="AN1018" i="2" s="1"/>
  <c r="AM1018" i="2" s="1"/>
  <c r="AL1018" i="2" s="1"/>
  <c r="AK728" i="2"/>
  <c r="AI728" i="2"/>
  <c r="AJ728" i="2"/>
  <c r="AT656" i="2"/>
  <c r="AS656" i="2" s="1"/>
  <c r="AR656" i="2"/>
  <c r="AQ656" i="2" s="1"/>
  <c r="AP656" i="2" s="1"/>
  <c r="AO656" i="2" s="1"/>
  <c r="AN656" i="2" s="1"/>
  <c r="AM656" i="2" s="1"/>
  <c r="AL656" i="2" s="1"/>
  <c r="AT845" i="2"/>
  <c r="AS845" i="2" s="1"/>
  <c r="AR845" i="2" s="1"/>
  <c r="AQ845" i="2" s="1"/>
  <c r="AP845" i="2" s="1"/>
  <c r="AO845" i="2" s="1"/>
  <c r="AN845" i="2" s="1"/>
  <c r="AM845" i="2" s="1"/>
  <c r="AL845" i="2" s="1"/>
  <c r="AT933" i="2"/>
  <c r="AS933" i="2" s="1"/>
  <c r="AR933" i="2" s="1"/>
  <c r="AQ933" i="2" s="1"/>
  <c r="AP933" i="2" s="1"/>
  <c r="AO933" i="2" s="1"/>
  <c r="AN933" i="2" s="1"/>
  <c r="AM933" i="2" s="1"/>
  <c r="AL933" i="2" s="1"/>
  <c r="AT897" i="2"/>
  <c r="AS897" i="2" s="1"/>
  <c r="AR897" i="2" s="1"/>
  <c r="AQ897" i="2" s="1"/>
  <c r="AP897" i="2" s="1"/>
  <c r="AO897" i="2" s="1"/>
  <c r="AN897" i="2" s="1"/>
  <c r="AM897" i="2" s="1"/>
  <c r="AL897" i="2" s="1"/>
  <c r="AI351" i="2"/>
  <c r="AJ351" i="2"/>
  <c r="AK351" i="2"/>
  <c r="AT906" i="2"/>
  <c r="AS906" i="2" s="1"/>
  <c r="AR906" i="2" s="1"/>
  <c r="AQ906" i="2" s="1"/>
  <c r="AP906" i="2" s="1"/>
  <c r="AO906" i="2" s="1"/>
  <c r="AN906" i="2" s="1"/>
  <c r="AM906" i="2" s="1"/>
  <c r="AL906" i="2" s="1"/>
  <c r="AT1046" i="2"/>
  <c r="AS1046" i="2" s="1"/>
  <c r="AR1046" i="2" s="1"/>
  <c r="AQ1046" i="2" s="1"/>
  <c r="AP1046" i="2" s="1"/>
  <c r="AO1046" i="2" s="1"/>
  <c r="AN1046" i="2" s="1"/>
  <c r="AM1046" i="2" s="1"/>
  <c r="AL1046" i="2" s="1"/>
  <c r="AT925" i="2"/>
  <c r="AS925" i="2" s="1"/>
  <c r="AR925" i="2" s="1"/>
  <c r="AQ925" i="2" s="1"/>
  <c r="AP925" i="2" s="1"/>
  <c r="AO925" i="2" s="1"/>
  <c r="AN925" i="2" s="1"/>
  <c r="AM925" i="2" s="1"/>
  <c r="AL925" i="2" s="1"/>
  <c r="AK817" i="2"/>
  <c r="AJ817" i="2"/>
  <c r="AI817" i="2"/>
  <c r="AT910" i="2"/>
  <c r="AS910" i="2" s="1"/>
  <c r="AR910" i="2" s="1"/>
  <c r="AQ910" i="2" s="1"/>
  <c r="AP910" i="2" s="1"/>
  <c r="AO910" i="2" s="1"/>
  <c r="AN910" i="2" s="1"/>
  <c r="AM910" i="2" s="1"/>
  <c r="AL910" i="2" s="1"/>
  <c r="AK759" i="2"/>
  <c r="AJ759" i="2"/>
  <c r="AI759" i="2"/>
  <c r="AT447" i="2"/>
  <c r="AS447" i="2" s="1"/>
  <c r="AR447" i="2" s="1"/>
  <c r="AQ447" i="2" s="1"/>
  <c r="AP447" i="2" s="1"/>
  <c r="AO447" i="2" s="1"/>
  <c r="AN447" i="2" s="1"/>
  <c r="AM447" i="2" s="1"/>
  <c r="AL447" i="2" s="1"/>
  <c r="AT682" i="2"/>
  <c r="AS682" i="2" s="1"/>
  <c r="AR682" i="2" s="1"/>
  <c r="AQ682" i="2" s="1"/>
  <c r="AP682" i="2" s="1"/>
  <c r="AO682" i="2" s="1"/>
  <c r="AN682" i="2" s="1"/>
  <c r="AM682" i="2" s="1"/>
  <c r="AL682" i="2" s="1"/>
  <c r="AT1049" i="2"/>
  <c r="AS1049" i="2" s="1"/>
  <c r="AR1049" i="2" s="1"/>
  <c r="AQ1049" i="2" s="1"/>
  <c r="AP1049" i="2" s="1"/>
  <c r="AO1049" i="2" s="1"/>
  <c r="AN1049" i="2" s="1"/>
  <c r="AM1049" i="2" s="1"/>
  <c r="AL1049" i="2" s="1"/>
  <c r="AK919" i="2"/>
  <c r="AJ919" i="2"/>
  <c r="AI919" i="2"/>
  <c r="AT772" i="2"/>
  <c r="AS772" i="2" s="1"/>
  <c r="AR772" i="2" s="1"/>
  <c r="AQ772" i="2" s="1"/>
  <c r="AP772" i="2" s="1"/>
  <c r="AO772" i="2" s="1"/>
  <c r="AN772" i="2" s="1"/>
  <c r="AM772" i="2" s="1"/>
  <c r="AL772" i="2" s="1"/>
  <c r="AT467" i="2"/>
  <c r="AS467" i="2" s="1"/>
  <c r="AR467" i="2" s="1"/>
  <c r="AQ467" i="2" s="1"/>
  <c r="AP467" i="2" s="1"/>
  <c r="AO467" i="2" s="1"/>
  <c r="AN467" i="2" s="1"/>
  <c r="AM467" i="2" s="1"/>
  <c r="AL467" i="2" s="1"/>
  <c r="AT765" i="2"/>
  <c r="AS765" i="2" s="1"/>
  <c r="AR765" i="2" s="1"/>
  <c r="AQ765" i="2" s="1"/>
  <c r="AP765" i="2" s="1"/>
  <c r="AO765" i="2" s="1"/>
  <c r="AN765" i="2" s="1"/>
  <c r="AM765" i="2" s="1"/>
  <c r="AL765" i="2" s="1"/>
  <c r="AT786" i="2"/>
  <c r="AS786" i="2" s="1"/>
  <c r="AR786" i="2" s="1"/>
  <c r="AQ786" i="2" s="1"/>
  <c r="AP786" i="2" s="1"/>
  <c r="AO786" i="2" s="1"/>
  <c r="AN786" i="2" s="1"/>
  <c r="AM786" i="2" s="1"/>
  <c r="AL786" i="2" s="1"/>
  <c r="AJ966" i="2"/>
  <c r="AI966" i="2"/>
  <c r="AH966" i="2" s="1"/>
  <c r="AK966" i="2"/>
  <c r="AI1000" i="2"/>
  <c r="AK1000" i="2"/>
  <c r="AJ1000" i="2"/>
  <c r="AT791" i="2"/>
  <c r="AS791" i="2" s="1"/>
  <c r="AR791" i="2" s="1"/>
  <c r="AQ791" i="2" s="1"/>
  <c r="AP791" i="2" s="1"/>
  <c r="AO791" i="2" s="1"/>
  <c r="AN791" i="2" s="1"/>
  <c r="AM791" i="2" s="1"/>
  <c r="AL791" i="2" s="1"/>
  <c r="AT809" i="2"/>
  <c r="AS809" i="2" s="1"/>
  <c r="AR809" i="2" s="1"/>
  <c r="AQ809" i="2" s="1"/>
  <c r="AP809" i="2" s="1"/>
  <c r="AO809" i="2" s="1"/>
  <c r="AN809" i="2" s="1"/>
  <c r="AM809" i="2" s="1"/>
  <c r="AL809" i="2" s="1"/>
  <c r="AT387" i="2"/>
  <c r="AS387" i="2" s="1"/>
  <c r="AR387" i="2" s="1"/>
  <c r="AQ387" i="2" s="1"/>
  <c r="AP387" i="2" s="1"/>
  <c r="AO387" i="2" s="1"/>
  <c r="AN387" i="2" s="1"/>
  <c r="AM387" i="2" s="1"/>
  <c r="AL387" i="2" s="1"/>
  <c r="AJ848" i="2"/>
  <c r="AI848" i="2"/>
  <c r="AK848" i="2"/>
  <c r="AK813" i="2"/>
  <c r="AJ813" i="2"/>
  <c r="AI813" i="2"/>
  <c r="AI918" i="2"/>
  <c r="AK918" i="2"/>
  <c r="AJ918" i="2"/>
  <c r="AT870" i="2"/>
  <c r="AS870" i="2" s="1"/>
  <c r="AR870" i="2" s="1"/>
  <c r="AQ870" i="2" s="1"/>
  <c r="AP870" i="2" s="1"/>
  <c r="AO870" i="2" s="1"/>
  <c r="AN870" i="2" s="1"/>
  <c r="AM870" i="2" s="1"/>
  <c r="AL870" i="2" s="1"/>
  <c r="AT596" i="2"/>
  <c r="AS596" i="2" s="1"/>
  <c r="AR596" i="2" s="1"/>
  <c r="AQ596" i="2" s="1"/>
  <c r="AP596" i="2" s="1"/>
  <c r="AO596" i="2" s="1"/>
  <c r="AN596" i="2" s="1"/>
  <c r="AM596" i="2" s="1"/>
  <c r="AL596" i="2" s="1"/>
  <c r="AT483" i="2"/>
  <c r="AS483" i="2" s="1"/>
  <c r="AR483" i="2" s="1"/>
  <c r="AQ483" i="2" s="1"/>
  <c r="AP483" i="2" s="1"/>
  <c r="AO483" i="2" s="1"/>
  <c r="AN483" i="2" s="1"/>
  <c r="AM483" i="2" s="1"/>
  <c r="AL483" i="2" s="1"/>
  <c r="AT310" i="2"/>
  <c r="AS310" i="2" s="1"/>
  <c r="AR310" i="2" s="1"/>
  <c r="AQ310" i="2" s="1"/>
  <c r="AP310" i="2" s="1"/>
  <c r="AO310" i="2" s="1"/>
  <c r="AN310" i="2" s="1"/>
  <c r="AM310" i="2" s="1"/>
  <c r="AL310" i="2" s="1"/>
  <c r="AT84" i="2"/>
  <c r="AS84" i="2" s="1"/>
  <c r="AR84" i="2" s="1"/>
  <c r="AQ84" i="2" s="1"/>
  <c r="AP84" i="2" s="1"/>
  <c r="AO84" i="2" s="1"/>
  <c r="AN84" i="2" s="1"/>
  <c r="AM84" i="2" s="1"/>
  <c r="AL84" i="2" s="1"/>
  <c r="AT499" i="2"/>
  <c r="AS499" i="2" s="1"/>
  <c r="AR499" i="2" s="1"/>
  <c r="AQ499" i="2" s="1"/>
  <c r="AP499" i="2" s="1"/>
  <c r="AO499" i="2" s="1"/>
  <c r="AN499" i="2" s="1"/>
  <c r="AM499" i="2" s="1"/>
  <c r="AL499" i="2" s="1"/>
  <c r="AT303" i="2"/>
  <c r="AS303" i="2" s="1"/>
  <c r="AR303" i="2" s="1"/>
  <c r="AQ303" i="2" s="1"/>
  <c r="AP303" i="2" s="1"/>
  <c r="AO303" i="2" s="1"/>
  <c r="AN303" i="2" s="1"/>
  <c r="AM303" i="2" s="1"/>
  <c r="AL303" i="2" s="1"/>
  <c r="AT491" i="2"/>
  <c r="AS491" i="2" s="1"/>
  <c r="AR491" i="2" s="1"/>
  <c r="AQ491" i="2" s="1"/>
  <c r="AP491" i="2" s="1"/>
  <c r="AO491" i="2" s="1"/>
  <c r="AN491" i="2" s="1"/>
  <c r="AM491" i="2" s="1"/>
  <c r="AL491" i="2" s="1"/>
  <c r="AT291" i="2"/>
  <c r="AS291" i="2" s="1"/>
  <c r="AR291" i="2" s="1"/>
  <c r="AQ291" i="2" s="1"/>
  <c r="AP291" i="2" s="1"/>
  <c r="AO291" i="2" s="1"/>
  <c r="AN291" i="2" s="1"/>
  <c r="AM291" i="2" s="1"/>
  <c r="AL291" i="2" s="1"/>
  <c r="AT306" i="2"/>
  <c r="AS306" i="2" s="1"/>
  <c r="AR306" i="2" s="1"/>
  <c r="AQ306" i="2" s="1"/>
  <c r="AP306" i="2" s="1"/>
  <c r="AO306" i="2" s="1"/>
  <c r="AN306" i="2" s="1"/>
  <c r="AM306" i="2" s="1"/>
  <c r="AL306" i="2" s="1"/>
  <c r="AK991" i="2"/>
  <c r="AJ991" i="2"/>
  <c r="AI991" i="2"/>
  <c r="AT990" i="2"/>
  <c r="AS990" i="2" s="1"/>
  <c r="AR990" i="2" s="1"/>
  <c r="AQ990" i="2" s="1"/>
  <c r="AP990" i="2" s="1"/>
  <c r="AO990" i="2" s="1"/>
  <c r="AN990" i="2" s="1"/>
  <c r="AM990" i="2" s="1"/>
  <c r="AL990" i="2" s="1"/>
  <c r="AT424" i="2"/>
  <c r="AS424" i="2" s="1"/>
  <c r="AR424" i="2" s="1"/>
  <c r="AQ424" i="2" s="1"/>
  <c r="AP424" i="2" s="1"/>
  <c r="AO424" i="2" s="1"/>
  <c r="AN424" i="2" s="1"/>
  <c r="AM424" i="2" s="1"/>
  <c r="AL424" i="2" s="1"/>
  <c r="AT970" i="2"/>
  <c r="AS970" i="2" s="1"/>
  <c r="AR970" i="2" s="1"/>
  <c r="AQ970" i="2" s="1"/>
  <c r="AP970" i="2" s="1"/>
  <c r="AO970" i="2" s="1"/>
  <c r="AN970" i="2" s="1"/>
  <c r="AM970" i="2" s="1"/>
  <c r="AL970" i="2" s="1"/>
  <c r="AT1047" i="2"/>
  <c r="AS1047" i="2" s="1"/>
  <c r="AR1047" i="2" s="1"/>
  <c r="AQ1047" i="2" s="1"/>
  <c r="AP1047" i="2" s="1"/>
  <c r="AO1047" i="2" s="1"/>
  <c r="AN1047" i="2" s="1"/>
  <c r="AM1047" i="2" s="1"/>
  <c r="AL1047" i="2" s="1"/>
  <c r="AT148" i="2"/>
  <c r="AS148" i="2" s="1"/>
  <c r="AR148" i="2" s="1"/>
  <c r="AQ148" i="2" s="1"/>
  <c r="AP148" i="2" s="1"/>
  <c r="AO148" i="2" s="1"/>
  <c r="AN148" i="2" s="1"/>
  <c r="AM148" i="2" s="1"/>
  <c r="AL148" i="2" s="1"/>
  <c r="AI49" i="2"/>
  <c r="AK49" i="2"/>
  <c r="AJ49" i="2"/>
  <c r="AT295" i="2"/>
  <c r="AS295" i="2" s="1"/>
  <c r="AR295" i="2" s="1"/>
  <c r="AQ295" i="2" s="1"/>
  <c r="AP295" i="2" s="1"/>
  <c r="AO295" i="2" s="1"/>
  <c r="AN295" i="2" s="1"/>
  <c r="AM295" i="2" s="1"/>
  <c r="AL295" i="2" s="1"/>
  <c r="AT104" i="2"/>
  <c r="AS104" i="2" s="1"/>
  <c r="AR104" i="2" s="1"/>
  <c r="AQ104" i="2" s="1"/>
  <c r="AP104" i="2" s="1"/>
  <c r="AO104" i="2" s="1"/>
  <c r="AN104" i="2" s="1"/>
  <c r="AM104" i="2" s="1"/>
  <c r="AL104" i="2" s="1"/>
  <c r="AT450" i="2"/>
  <c r="AS450" i="2" s="1"/>
  <c r="AR450" i="2" s="1"/>
  <c r="AQ450" i="2" s="1"/>
  <c r="AP450" i="2" s="1"/>
  <c r="AO450" i="2" s="1"/>
  <c r="AN450" i="2" s="1"/>
  <c r="AM450" i="2" s="1"/>
  <c r="AL450" i="2" s="1"/>
  <c r="AK260" i="2"/>
  <c r="AJ260" i="2"/>
  <c r="AI260" i="2"/>
  <c r="AT708" i="2"/>
  <c r="AS708" i="2" s="1"/>
  <c r="AR708" i="2" s="1"/>
  <c r="AQ708" i="2" s="1"/>
  <c r="AP708" i="2" s="1"/>
  <c r="AO708" i="2" s="1"/>
  <c r="AN708" i="2" s="1"/>
  <c r="AM708" i="2" s="1"/>
  <c r="AL708" i="2" s="1"/>
  <c r="AT798" i="2"/>
  <c r="AS798" i="2" s="1"/>
  <c r="AR798" i="2" s="1"/>
  <c r="AQ798" i="2" s="1"/>
  <c r="AP798" i="2" s="1"/>
  <c r="AO798" i="2" s="1"/>
  <c r="AN798" i="2" s="1"/>
  <c r="AM798" i="2" s="1"/>
  <c r="AL798" i="2" s="1"/>
  <c r="AT35" i="2"/>
  <c r="AS35" i="2" s="1"/>
  <c r="AR35" i="2" s="1"/>
  <c r="AQ35" i="2" s="1"/>
  <c r="AP35" i="2" s="1"/>
  <c r="AO35" i="2" s="1"/>
  <c r="AN35" i="2" s="1"/>
  <c r="AM35" i="2" s="1"/>
  <c r="AL35" i="2" s="1"/>
  <c r="AT44" i="2"/>
  <c r="AS44" i="2"/>
  <c r="AR44" i="2" s="1"/>
  <c r="AQ44" i="2" s="1"/>
  <c r="AP44" i="2" s="1"/>
  <c r="AO44" i="2" s="1"/>
  <c r="AN44" i="2" s="1"/>
  <c r="AM44" i="2" s="1"/>
  <c r="AL44" i="2" s="1"/>
  <c r="AI262" i="2"/>
  <c r="AK262" i="2"/>
  <c r="AJ262" i="2"/>
  <c r="AT378" i="2"/>
  <c r="AS378" i="2" s="1"/>
  <c r="AR378" i="2" s="1"/>
  <c r="AQ378" i="2" s="1"/>
  <c r="AP378" i="2" s="1"/>
  <c r="AO378" i="2" s="1"/>
  <c r="AN378" i="2" s="1"/>
  <c r="AM378" i="2" s="1"/>
  <c r="AL378" i="2" s="1"/>
  <c r="AT887" i="2"/>
  <c r="AS887" i="2" s="1"/>
  <c r="AR887" i="2" s="1"/>
  <c r="AQ887" i="2" s="1"/>
  <c r="AP887" i="2" s="1"/>
  <c r="AO887" i="2" s="1"/>
  <c r="AN887" i="2" s="1"/>
  <c r="AM887" i="2" s="1"/>
  <c r="AL887" i="2" s="1"/>
  <c r="AJ748" i="2"/>
  <c r="AI748" i="2"/>
  <c r="AK748" i="2"/>
  <c r="BK7" i="2"/>
  <c r="BJ7" i="2" s="1"/>
  <c r="BI7" i="2" s="1"/>
  <c r="BH7" i="2" s="1"/>
  <c r="BG7" i="2" s="1"/>
  <c r="BF7" i="2" s="1"/>
  <c r="BE7" i="2" s="1"/>
  <c r="BD7" i="2" s="1"/>
  <c r="BC7" i="2" s="1"/>
  <c r="AT441" i="2"/>
  <c r="AS441" i="2" s="1"/>
  <c r="AR441" i="2" s="1"/>
  <c r="AQ441" i="2" s="1"/>
  <c r="AP441" i="2" s="1"/>
  <c r="AO441" i="2" s="1"/>
  <c r="AN441" i="2" s="1"/>
  <c r="AM441" i="2" s="1"/>
  <c r="AL441" i="2" s="1"/>
  <c r="AT233" i="2"/>
  <c r="AS233" i="2" s="1"/>
  <c r="AR233" i="2" s="1"/>
  <c r="AQ233" i="2" s="1"/>
  <c r="AP233" i="2" s="1"/>
  <c r="AO233" i="2" s="1"/>
  <c r="AN233" i="2" s="1"/>
  <c r="AM233" i="2" s="1"/>
  <c r="AL233" i="2" s="1"/>
  <c r="AT404" i="2"/>
  <c r="AS404" i="2" s="1"/>
  <c r="AR404" i="2" s="1"/>
  <c r="AQ404" i="2" s="1"/>
  <c r="AP404" i="2" s="1"/>
  <c r="AO404" i="2" s="1"/>
  <c r="AN404" i="2" s="1"/>
  <c r="AM404" i="2" s="1"/>
  <c r="AL404" i="2" s="1"/>
  <c r="BK2" i="2"/>
  <c r="BJ2" i="2" s="1"/>
  <c r="BI2" i="2" s="1"/>
  <c r="BH2" i="2" s="1"/>
  <c r="BG2" i="2" s="1"/>
  <c r="BF2" i="2" s="1"/>
  <c r="BE2" i="2" s="1"/>
  <c r="BD2" i="2" s="1"/>
  <c r="BC2" i="2" s="1"/>
  <c r="AJ313" i="2"/>
  <c r="AK313" i="2"/>
  <c r="AI313" i="2"/>
  <c r="AT652" i="2"/>
  <c r="AS652" i="2" s="1"/>
  <c r="AR652" i="2" s="1"/>
  <c r="AQ652" i="2" s="1"/>
  <c r="AP652" i="2" s="1"/>
  <c r="AO652" i="2" s="1"/>
  <c r="AN652" i="2" s="1"/>
  <c r="AM652" i="2" s="1"/>
  <c r="AL652" i="2" s="1"/>
  <c r="AT651" i="2"/>
  <c r="AS651" i="2" s="1"/>
  <c r="AR651" i="2" s="1"/>
  <c r="AQ651" i="2" s="1"/>
  <c r="AP651" i="2" s="1"/>
  <c r="AO651" i="2" s="1"/>
  <c r="AN651" i="2" s="1"/>
  <c r="AM651" i="2" s="1"/>
  <c r="AL651" i="2" s="1"/>
  <c r="AT36" i="2"/>
  <c r="AS36" i="2" s="1"/>
  <c r="AR36" i="2" s="1"/>
  <c r="AQ36" i="2" s="1"/>
  <c r="AP36" i="2" s="1"/>
  <c r="AO36" i="2" s="1"/>
  <c r="AN36" i="2" s="1"/>
  <c r="AM36" i="2" s="1"/>
  <c r="AL36" i="2" s="1"/>
  <c r="AT323" i="2"/>
  <c r="AS323" i="2" s="1"/>
  <c r="AR323" i="2" s="1"/>
  <c r="AQ323" i="2" s="1"/>
  <c r="AP323" i="2" s="1"/>
  <c r="AO323" i="2" s="1"/>
  <c r="AN323" i="2" s="1"/>
  <c r="AM323" i="2" s="1"/>
  <c r="AL323" i="2" s="1"/>
  <c r="AT414" i="2"/>
  <c r="AS414" i="2" s="1"/>
  <c r="AR414" i="2" s="1"/>
  <c r="AQ414" i="2" s="1"/>
  <c r="AP414" i="2" s="1"/>
  <c r="AO414" i="2" s="1"/>
  <c r="AN414" i="2" s="1"/>
  <c r="AM414" i="2" s="1"/>
  <c r="AL414" i="2" s="1"/>
  <c r="AT816" i="2"/>
  <c r="AS816" i="2" s="1"/>
  <c r="AR816" i="2" s="1"/>
  <c r="AQ816" i="2" s="1"/>
  <c r="AP816" i="2" s="1"/>
  <c r="AO816" i="2" s="1"/>
  <c r="AN816" i="2" s="1"/>
  <c r="AM816" i="2" s="1"/>
  <c r="AL816" i="2" s="1"/>
  <c r="AT593" i="2"/>
  <c r="AS593" i="2" s="1"/>
  <c r="AR593" i="2" s="1"/>
  <c r="AQ593" i="2" s="1"/>
  <c r="AP593" i="2" s="1"/>
  <c r="AO593" i="2" s="1"/>
  <c r="AN593" i="2" s="1"/>
  <c r="AM593" i="2" s="1"/>
  <c r="AL593" i="2" s="1"/>
  <c r="AI924" i="2"/>
  <c r="AK924" i="2"/>
  <c r="AJ924" i="2"/>
  <c r="AT993" i="2"/>
  <c r="AS993" i="2" s="1"/>
  <c r="AR993" i="2" s="1"/>
  <c r="AQ993" i="2" s="1"/>
  <c r="AP993" i="2" s="1"/>
  <c r="AO993" i="2" s="1"/>
  <c r="AN993" i="2" s="1"/>
  <c r="AM993" i="2" s="1"/>
  <c r="AL993" i="2" s="1"/>
  <c r="AT405" i="2"/>
  <c r="AS405" i="2" s="1"/>
  <c r="AR405" i="2" s="1"/>
  <c r="AQ405" i="2" s="1"/>
  <c r="AP405" i="2" s="1"/>
  <c r="AO405" i="2" s="1"/>
  <c r="AN405" i="2" s="1"/>
  <c r="AM405" i="2" s="1"/>
  <c r="AL405" i="2" s="1"/>
  <c r="AI160" i="2"/>
  <c r="AJ160" i="2"/>
  <c r="AK160" i="2"/>
  <c r="AJ385" i="2"/>
  <c r="AK385" i="2"/>
  <c r="AI385" i="2"/>
  <c r="AI196" i="2"/>
  <c r="AK196" i="2"/>
  <c r="AJ196" i="2"/>
  <c r="AK429" i="2"/>
  <c r="AJ429" i="2"/>
  <c r="AI429" i="2"/>
  <c r="AJ557" i="2"/>
  <c r="AI557" i="2"/>
  <c r="AK557" i="2"/>
  <c r="AT434" i="2"/>
  <c r="AS434" i="2" s="1"/>
  <c r="AR434" i="2" s="1"/>
  <c r="AQ434" i="2" s="1"/>
  <c r="AP434" i="2" s="1"/>
  <c r="AO434" i="2" s="1"/>
  <c r="AN434" i="2" s="1"/>
  <c r="AM434" i="2" s="1"/>
  <c r="AL434" i="2" s="1"/>
  <c r="AT167" i="2"/>
  <c r="AS167" i="2" s="1"/>
  <c r="AR167" i="2" s="1"/>
  <c r="AQ167" i="2" s="1"/>
  <c r="AP167" i="2" s="1"/>
  <c r="AO167" i="2" s="1"/>
  <c r="AN167" i="2" s="1"/>
  <c r="AM167" i="2" s="1"/>
  <c r="AL167" i="2" s="1"/>
  <c r="AT209" i="2"/>
  <c r="AS209" i="2" s="1"/>
  <c r="AR209" i="2" s="1"/>
  <c r="AQ209" i="2" s="1"/>
  <c r="AP209" i="2" s="1"/>
  <c r="AO209" i="2" s="1"/>
  <c r="AN209" i="2" s="1"/>
  <c r="AM209" i="2" s="1"/>
  <c r="AL209" i="2" s="1"/>
  <c r="AT672" i="2"/>
  <c r="AS672" i="2"/>
  <c r="AR672" i="2" s="1"/>
  <c r="AQ672" i="2" s="1"/>
  <c r="AP672" i="2" s="1"/>
  <c r="AO672" i="2" s="1"/>
  <c r="AN672" i="2" s="1"/>
  <c r="AM672" i="2" s="1"/>
  <c r="AL672" i="2" s="1"/>
  <c r="AT277" i="2"/>
  <c r="AS277" i="2" s="1"/>
  <c r="AR277" i="2" s="1"/>
  <c r="AQ277" i="2" s="1"/>
  <c r="AP277" i="2" s="1"/>
  <c r="AO277" i="2" s="1"/>
  <c r="AN277" i="2" s="1"/>
  <c r="AM277" i="2" s="1"/>
  <c r="AL277" i="2" s="1"/>
  <c r="AT325" i="2"/>
  <c r="AS325" i="2" s="1"/>
  <c r="AR325" i="2" s="1"/>
  <c r="AQ325" i="2" s="1"/>
  <c r="AP325" i="2" s="1"/>
  <c r="AO325" i="2" s="1"/>
  <c r="AN325" i="2" s="1"/>
  <c r="AM325" i="2" s="1"/>
  <c r="AL325" i="2" s="1"/>
  <c r="AI273" i="2"/>
  <c r="AK273" i="2"/>
  <c r="AJ273" i="2"/>
  <c r="AT386" i="2"/>
  <c r="AS386" i="2" s="1"/>
  <c r="AR386" i="2" s="1"/>
  <c r="AQ386" i="2" s="1"/>
  <c r="AP386" i="2" s="1"/>
  <c r="AO386" i="2" s="1"/>
  <c r="AN386" i="2" s="1"/>
  <c r="AM386" i="2" s="1"/>
  <c r="AL386" i="2" s="1"/>
  <c r="AT597" i="2"/>
  <c r="AS597" i="2" s="1"/>
  <c r="AR597" i="2" s="1"/>
  <c r="AQ597" i="2" s="1"/>
  <c r="AP597" i="2" s="1"/>
  <c r="AO597" i="2" s="1"/>
  <c r="AN597" i="2" s="1"/>
  <c r="AM597" i="2" s="1"/>
  <c r="AL597" i="2" s="1"/>
  <c r="AT960" i="2"/>
  <c r="AS960" i="2" s="1"/>
  <c r="AR960" i="2" s="1"/>
  <c r="AQ960" i="2" s="1"/>
  <c r="AP960" i="2" s="1"/>
  <c r="AO960" i="2" s="1"/>
  <c r="AN960" i="2" s="1"/>
  <c r="AM960" i="2" s="1"/>
  <c r="AL960" i="2" s="1"/>
  <c r="BK88" i="2"/>
  <c r="BJ88" i="2"/>
  <c r="BI88" i="2" s="1"/>
  <c r="BH88" i="2" s="1"/>
  <c r="BG88" i="2" s="1"/>
  <c r="BF88" i="2" s="1"/>
  <c r="BE88" i="2" s="1"/>
  <c r="BD88" i="2" s="1"/>
  <c r="BC88" i="2" s="1"/>
  <c r="BH29" i="2"/>
  <c r="BG29" i="2" s="1"/>
  <c r="BF29" i="2" s="1"/>
  <c r="BE29" i="2" s="1"/>
  <c r="BD29" i="2" s="1"/>
  <c r="BC29" i="2" s="1"/>
  <c r="BK29" i="2"/>
  <c r="BJ29" i="2" s="1"/>
  <c r="BI29" i="2" s="1"/>
  <c r="AK26" i="2"/>
  <c r="AJ26" i="2"/>
  <c r="AI26" i="2"/>
  <c r="AT631" i="2"/>
  <c r="AS631" i="2" s="1"/>
  <c r="AR631" i="2" s="1"/>
  <c r="AQ631" i="2" s="1"/>
  <c r="AP631" i="2" s="1"/>
  <c r="AO631" i="2" s="1"/>
  <c r="AN631" i="2" s="1"/>
  <c r="AM631" i="2" s="1"/>
  <c r="AL631" i="2" s="1"/>
  <c r="AT469" i="2"/>
  <c r="AS469" i="2" s="1"/>
  <c r="AR469" i="2" s="1"/>
  <c r="AQ469" i="2" s="1"/>
  <c r="AP469" i="2" s="1"/>
  <c r="AO469" i="2" s="1"/>
  <c r="AN469" i="2" s="1"/>
  <c r="AM469" i="2" s="1"/>
  <c r="AL469" i="2" s="1"/>
  <c r="AT573" i="2"/>
  <c r="AS573" i="2" s="1"/>
  <c r="AR573" i="2" s="1"/>
  <c r="AQ573" i="2" s="1"/>
  <c r="AP573" i="2" s="1"/>
  <c r="AO573" i="2" s="1"/>
  <c r="AN573" i="2" s="1"/>
  <c r="AM573" i="2" s="1"/>
  <c r="AL573" i="2" s="1"/>
  <c r="AT354" i="2"/>
  <c r="AS354" i="2" s="1"/>
  <c r="AR354" i="2" s="1"/>
  <c r="AQ354" i="2" s="1"/>
  <c r="AP354" i="2" s="1"/>
  <c r="AO354" i="2" s="1"/>
  <c r="AN354" i="2" s="1"/>
  <c r="AM354" i="2" s="1"/>
  <c r="AL354" i="2" s="1"/>
  <c r="AT854" i="2"/>
  <c r="AS854" i="2" s="1"/>
  <c r="AR854" i="2" s="1"/>
  <c r="AQ854" i="2" s="1"/>
  <c r="AP854" i="2" s="1"/>
  <c r="AO854" i="2" s="1"/>
  <c r="AN854" i="2" s="1"/>
  <c r="AM854" i="2" s="1"/>
  <c r="AL854" i="2" s="1"/>
  <c r="AT199" i="2"/>
  <c r="AS199" i="2" s="1"/>
  <c r="AR199" i="2" s="1"/>
  <c r="AQ199" i="2" s="1"/>
  <c r="AP199" i="2" s="1"/>
  <c r="AO199" i="2" s="1"/>
  <c r="AN199" i="2" s="1"/>
  <c r="AM199" i="2" s="1"/>
  <c r="AL199" i="2" s="1"/>
  <c r="BK82" i="2"/>
  <c r="BJ82" i="2" s="1"/>
  <c r="BI82" i="2" s="1"/>
  <c r="BH82" i="2" s="1"/>
  <c r="BG82" i="2" s="1"/>
  <c r="BF82" i="2" s="1"/>
  <c r="BE82" i="2" s="1"/>
  <c r="BD82" i="2" s="1"/>
  <c r="BC82" i="2" s="1"/>
  <c r="BK62" i="2"/>
  <c r="BJ62" i="2" s="1"/>
  <c r="BI62" i="2" s="1"/>
  <c r="BH62" i="2" s="1"/>
  <c r="BG62" i="2" s="1"/>
  <c r="BF62" i="2" s="1"/>
  <c r="BE62" i="2" s="1"/>
  <c r="BD62" i="2" s="1"/>
  <c r="BC62" i="2" s="1"/>
  <c r="AT742" i="2"/>
  <c r="AS742" i="2" s="1"/>
  <c r="AR742" i="2" s="1"/>
  <c r="AQ742" i="2" s="1"/>
  <c r="AP742" i="2" s="1"/>
  <c r="AO742" i="2" s="1"/>
  <c r="AN742" i="2" s="1"/>
  <c r="AM742" i="2" s="1"/>
  <c r="AL742" i="2" s="1"/>
  <c r="AT731" i="2"/>
  <c r="AS731" i="2" s="1"/>
  <c r="AR731" i="2" s="1"/>
  <c r="AQ731" i="2" s="1"/>
  <c r="AP731" i="2" s="1"/>
  <c r="AO731" i="2" s="1"/>
  <c r="AN731" i="2" s="1"/>
  <c r="AM731" i="2" s="1"/>
  <c r="AL731" i="2" s="1"/>
  <c r="BK57" i="2"/>
  <c r="BJ57" i="2" s="1"/>
  <c r="BI57" i="2" s="1"/>
  <c r="BH57" i="2" s="1"/>
  <c r="BG57" i="2" s="1"/>
  <c r="BF57" i="2" s="1"/>
  <c r="BE57" i="2" s="1"/>
  <c r="BD57" i="2" s="1"/>
  <c r="BC57" i="2" s="1"/>
  <c r="BK53" i="2"/>
  <c r="BJ53" i="2" s="1"/>
  <c r="BI53" i="2" s="1"/>
  <c r="BH53" i="2" s="1"/>
  <c r="BG53" i="2" s="1"/>
  <c r="BF53" i="2" s="1"/>
  <c r="BE53" i="2" s="1"/>
  <c r="BD53" i="2" s="1"/>
  <c r="BC53" i="2" s="1"/>
  <c r="AT91" i="2"/>
  <c r="AS91" i="2" s="1"/>
  <c r="AR91" i="2" s="1"/>
  <c r="AQ91" i="2" s="1"/>
  <c r="AP91" i="2" s="1"/>
  <c r="AO91" i="2" s="1"/>
  <c r="AN91" i="2" s="1"/>
  <c r="AM91" i="2" s="1"/>
  <c r="AL91" i="2" s="1"/>
  <c r="AK741" i="2"/>
  <c r="AI741" i="2"/>
  <c r="AJ741" i="2"/>
  <c r="BK113" i="2"/>
  <c r="BJ113" i="2" s="1"/>
  <c r="BI113" i="2"/>
  <c r="BH113" i="2" s="1"/>
  <c r="BG113" i="2" s="1"/>
  <c r="BF113" i="2" s="1"/>
  <c r="BE113" i="2" s="1"/>
  <c r="BD113" i="2" s="1"/>
  <c r="BC113" i="2" s="1"/>
  <c r="BK104" i="2"/>
  <c r="BJ104" i="2" s="1"/>
  <c r="BI104" i="2" s="1"/>
  <c r="BH104" i="2" s="1"/>
  <c r="BG104" i="2" s="1"/>
  <c r="BF104" i="2" s="1"/>
  <c r="BE104" i="2" s="1"/>
  <c r="BD104" i="2" s="1"/>
  <c r="BC104" i="2" s="1"/>
  <c r="AT996" i="2"/>
  <c r="AS996" i="2" s="1"/>
  <c r="AR996" i="2" s="1"/>
  <c r="AQ996" i="2" s="1"/>
  <c r="AP996" i="2" s="1"/>
  <c r="AO996" i="2" s="1"/>
  <c r="AN996" i="2" s="1"/>
  <c r="AM996" i="2" s="1"/>
  <c r="AL996" i="2" s="1"/>
  <c r="AI384" i="2"/>
  <c r="AK384" i="2"/>
  <c r="AJ384" i="2"/>
  <c r="AT425" i="2"/>
  <c r="AS425" i="2" s="1"/>
  <c r="AR425" i="2" s="1"/>
  <c r="AQ425" i="2" s="1"/>
  <c r="AP425" i="2" s="1"/>
  <c r="AO425" i="2" s="1"/>
  <c r="AN425" i="2" s="1"/>
  <c r="AM425" i="2" s="1"/>
  <c r="AL425" i="2" s="1"/>
  <c r="AK607" i="2"/>
  <c r="AJ607" i="2"/>
  <c r="AI607" i="2"/>
  <c r="AJ478" i="2"/>
  <c r="AI478" i="2"/>
  <c r="AK478" i="2"/>
  <c r="AT749" i="2"/>
  <c r="AS749" i="2" s="1"/>
  <c r="AR749" i="2" s="1"/>
  <c r="AQ749" i="2" s="1"/>
  <c r="AP749" i="2" s="1"/>
  <c r="AO749" i="2" s="1"/>
  <c r="AN749" i="2" s="1"/>
  <c r="AM749" i="2" s="1"/>
  <c r="AL749" i="2" s="1"/>
  <c r="BK74" i="2"/>
  <c r="BJ74" i="2" s="1"/>
  <c r="BI74" i="2" s="1"/>
  <c r="BH74" i="2" s="1"/>
  <c r="BG74" i="2" s="1"/>
  <c r="BF74" i="2" s="1"/>
  <c r="BE74" i="2" s="1"/>
  <c r="BD74" i="2" s="1"/>
  <c r="BC74" i="2" s="1"/>
  <c r="BK49" i="2"/>
  <c r="BJ49" i="2" s="1"/>
  <c r="BI49" i="2" s="1"/>
  <c r="BH49" i="2" s="1"/>
  <c r="BG49" i="2" s="1"/>
  <c r="BF49" i="2" s="1"/>
  <c r="BE49" i="2" s="1"/>
  <c r="BD49" i="2" s="1"/>
  <c r="BC49" i="2" s="1"/>
  <c r="AT105" i="2"/>
  <c r="AS105" i="2" s="1"/>
  <c r="AR105" i="2" s="1"/>
  <c r="AQ105" i="2" s="1"/>
  <c r="AP105" i="2" s="1"/>
  <c r="AO105" i="2" s="1"/>
  <c r="AN105" i="2" s="1"/>
  <c r="AM105" i="2" s="1"/>
  <c r="AL105" i="2" s="1"/>
  <c r="AT261" i="2"/>
  <c r="AS261" i="2" s="1"/>
  <c r="AR261" i="2" s="1"/>
  <c r="AQ261" i="2" s="1"/>
  <c r="AP261" i="2" s="1"/>
  <c r="AO261" i="2" s="1"/>
  <c r="AN261" i="2" s="1"/>
  <c r="AM261" i="2" s="1"/>
  <c r="AL261" i="2" s="1"/>
  <c r="AT255" i="2"/>
  <c r="AS255" i="2" s="1"/>
  <c r="AR255" i="2" s="1"/>
  <c r="AQ255" i="2" s="1"/>
  <c r="AP255" i="2" s="1"/>
  <c r="AO255" i="2" s="1"/>
  <c r="AN255" i="2" s="1"/>
  <c r="AM255" i="2" s="1"/>
  <c r="AL255" i="2" s="1"/>
  <c r="AT131" i="2"/>
  <c r="AS131" i="2" s="1"/>
  <c r="AR131" i="2" s="1"/>
  <c r="AQ131" i="2" s="1"/>
  <c r="AP131" i="2" s="1"/>
  <c r="AO131" i="2" s="1"/>
  <c r="AN131" i="2" s="1"/>
  <c r="AM131" i="2" s="1"/>
  <c r="AL131" i="2" s="1"/>
  <c r="AI494" i="2"/>
  <c r="AJ494" i="2"/>
  <c r="AK494" i="2"/>
  <c r="AT666" i="2"/>
  <c r="AS666" i="2" s="1"/>
  <c r="AR666" i="2" s="1"/>
  <c r="AQ666" i="2" s="1"/>
  <c r="AP666" i="2" s="1"/>
  <c r="AO666" i="2" s="1"/>
  <c r="AN666" i="2" s="1"/>
  <c r="AM666" i="2" s="1"/>
  <c r="AL666" i="2" s="1"/>
  <c r="AT777" i="2"/>
  <c r="AS777" i="2" s="1"/>
  <c r="AR777" i="2" s="1"/>
  <c r="AQ777" i="2" s="1"/>
  <c r="AP777" i="2" s="1"/>
  <c r="AO777" i="2" s="1"/>
  <c r="AN777" i="2" s="1"/>
  <c r="AM777" i="2" s="1"/>
  <c r="AL777" i="2" s="1"/>
  <c r="BK17" i="2"/>
  <c r="BJ17" i="2" s="1"/>
  <c r="BI17" i="2" s="1"/>
  <c r="BH17" i="2" s="1"/>
  <c r="BG17" i="2" s="1"/>
  <c r="BF17" i="2" s="1"/>
  <c r="BE17" i="2" s="1"/>
  <c r="BD17" i="2" s="1"/>
  <c r="BC17" i="2" s="1"/>
  <c r="BK47" i="2"/>
  <c r="BJ47" i="2" s="1"/>
  <c r="BI47" i="2" s="1"/>
  <c r="BH47" i="2" s="1"/>
  <c r="BG47" i="2" s="1"/>
  <c r="BF47" i="2" s="1"/>
  <c r="BE47" i="2" s="1"/>
  <c r="BD47" i="2" s="1"/>
  <c r="BC47" i="2" s="1"/>
  <c r="AT872" i="2"/>
  <c r="AS872" i="2" s="1"/>
  <c r="AR872" i="2" s="1"/>
  <c r="AQ872" i="2" s="1"/>
  <c r="AP872" i="2" s="1"/>
  <c r="AO872" i="2" s="1"/>
  <c r="AN872" i="2" s="1"/>
  <c r="AM872" i="2" s="1"/>
  <c r="AL872" i="2" s="1"/>
  <c r="AT850" i="2"/>
  <c r="AS850" i="2" s="1"/>
  <c r="AR850" i="2" s="1"/>
  <c r="AQ850" i="2" s="1"/>
  <c r="AP850" i="2" s="1"/>
  <c r="AO850" i="2" s="1"/>
  <c r="AN850" i="2" s="1"/>
  <c r="AM850" i="2" s="1"/>
  <c r="AL850" i="2" s="1"/>
  <c r="BK14" i="2"/>
  <c r="BJ14" i="2" s="1"/>
  <c r="BI14" i="2" s="1"/>
  <c r="BH14" i="2" s="1"/>
  <c r="BG14" i="2" s="1"/>
  <c r="BF14" i="2" s="1"/>
  <c r="BE14" i="2" s="1"/>
  <c r="BD14" i="2" s="1"/>
  <c r="BC14" i="2" s="1"/>
  <c r="BK38" i="2"/>
  <c r="BJ38" i="2" s="1"/>
  <c r="BI38" i="2" s="1"/>
  <c r="BH38" i="2" s="1"/>
  <c r="BG38" i="2" s="1"/>
  <c r="BF38" i="2" s="1"/>
  <c r="BE38" i="2" s="1"/>
  <c r="BD38" i="2" s="1"/>
  <c r="BC38" i="2" s="1"/>
  <c r="AT107" i="2"/>
  <c r="AS107" i="2" s="1"/>
  <c r="AR107" i="2" s="1"/>
  <c r="AQ107" i="2" s="1"/>
  <c r="AP107" i="2" s="1"/>
  <c r="AO107" i="2" s="1"/>
  <c r="AN107" i="2" s="1"/>
  <c r="AM107" i="2" s="1"/>
  <c r="AL107" i="2" s="1"/>
  <c r="AT662" i="2"/>
  <c r="AS662" i="2" s="1"/>
  <c r="AR662" i="2" s="1"/>
  <c r="AQ662" i="2" s="1"/>
  <c r="AP662" i="2" s="1"/>
  <c r="AO662" i="2" s="1"/>
  <c r="AN662" i="2" s="1"/>
  <c r="AM662" i="2" s="1"/>
  <c r="AL662" i="2" s="1"/>
  <c r="BK97" i="2"/>
  <c r="BJ97" i="2" s="1"/>
  <c r="BI97" i="2" s="1"/>
  <c r="BH97" i="2" s="1"/>
  <c r="BG97" i="2" s="1"/>
  <c r="BF97" i="2" s="1"/>
  <c r="BE97" i="2" s="1"/>
  <c r="BD97" i="2" s="1"/>
  <c r="BC97" i="2" s="1"/>
  <c r="BK67" i="2"/>
  <c r="BJ67" i="2" s="1"/>
  <c r="BI67" i="2" s="1"/>
  <c r="BH67" i="2" s="1"/>
  <c r="BG67" i="2" s="1"/>
  <c r="BF67" i="2" s="1"/>
  <c r="BE67" i="2" s="1"/>
  <c r="BD67" i="2" s="1"/>
  <c r="BC67" i="2" s="1"/>
  <c r="AT30" i="2"/>
  <c r="AS30" i="2" s="1"/>
  <c r="AR30" i="2" s="1"/>
  <c r="AQ30" i="2" s="1"/>
  <c r="AP30" i="2" s="1"/>
  <c r="AO30" i="2" s="1"/>
  <c r="AN30" i="2" s="1"/>
  <c r="AM30" i="2" s="1"/>
  <c r="AL30" i="2" s="1"/>
  <c r="AJ883" i="2"/>
  <c r="AI883" i="2"/>
  <c r="AK883" i="2"/>
  <c r="AT626" i="2"/>
  <c r="AS626" i="2" s="1"/>
  <c r="AR626" i="2" s="1"/>
  <c r="AQ626" i="2" s="1"/>
  <c r="AP626" i="2" s="1"/>
  <c r="AO626" i="2" s="1"/>
  <c r="AN626" i="2" s="1"/>
  <c r="AM626" i="2" s="1"/>
  <c r="AL626" i="2" s="1"/>
  <c r="AT811" i="2"/>
  <c r="AS811" i="2" s="1"/>
  <c r="AR811" i="2" s="1"/>
  <c r="AQ811" i="2" s="1"/>
  <c r="AP811" i="2" s="1"/>
  <c r="AO811" i="2" s="1"/>
  <c r="AN811" i="2" s="1"/>
  <c r="AM811" i="2" s="1"/>
  <c r="AL811" i="2" s="1"/>
  <c r="AT901" i="2"/>
  <c r="AS901" i="2" s="1"/>
  <c r="AR901" i="2" s="1"/>
  <c r="AQ901" i="2" s="1"/>
  <c r="AP901" i="2" s="1"/>
  <c r="AO901" i="2" s="1"/>
  <c r="AN901" i="2" s="1"/>
  <c r="AM901" i="2" s="1"/>
  <c r="AL901" i="2" s="1"/>
  <c r="AT947" i="2"/>
  <c r="AS947" i="2" s="1"/>
  <c r="AR947" i="2" s="1"/>
  <c r="AQ947" i="2" s="1"/>
  <c r="AP947" i="2" s="1"/>
  <c r="AO947" i="2" s="1"/>
  <c r="AN947" i="2" s="1"/>
  <c r="AM947" i="2" s="1"/>
  <c r="AL947" i="2" s="1"/>
  <c r="AT127" i="2"/>
  <c r="AS127" i="2" s="1"/>
  <c r="AR127" i="2" s="1"/>
  <c r="AQ127" i="2" s="1"/>
  <c r="AP127" i="2" s="1"/>
  <c r="AO127" i="2" s="1"/>
  <c r="AN127" i="2" s="1"/>
  <c r="AM127" i="2" s="1"/>
  <c r="AL127" i="2" s="1"/>
  <c r="AK66" i="2"/>
  <c r="AI66" i="2"/>
  <c r="AJ66" i="2"/>
  <c r="AT394" i="2"/>
  <c r="AS394" i="2" s="1"/>
  <c r="AR394" i="2" s="1"/>
  <c r="AQ394" i="2" s="1"/>
  <c r="AP394" i="2" s="1"/>
  <c r="AO394" i="2" s="1"/>
  <c r="AN394" i="2" s="1"/>
  <c r="AM394" i="2" s="1"/>
  <c r="AL394" i="2" s="1"/>
  <c r="AI1004" i="2"/>
  <c r="AJ1004" i="2"/>
  <c r="AK1004" i="2"/>
  <c r="AT931" i="2"/>
  <c r="AS931" i="2" s="1"/>
  <c r="AR931" i="2" s="1"/>
  <c r="AQ931" i="2" s="1"/>
  <c r="AP931" i="2" s="1"/>
  <c r="AO931" i="2" s="1"/>
  <c r="AN931" i="2" s="1"/>
  <c r="AM931" i="2" s="1"/>
  <c r="AL931" i="2" s="1"/>
  <c r="AT692" i="2"/>
  <c r="AS692" i="2" s="1"/>
  <c r="AR692" i="2" s="1"/>
  <c r="AQ692" i="2" s="1"/>
  <c r="AP692" i="2" s="1"/>
  <c r="AO692" i="2" s="1"/>
  <c r="AN692" i="2" s="1"/>
  <c r="AM692" i="2" s="1"/>
  <c r="AL692" i="2" s="1"/>
  <c r="AT868" i="2"/>
  <c r="AS868" i="2" s="1"/>
  <c r="AR868" i="2" s="1"/>
  <c r="AQ868" i="2" s="1"/>
  <c r="AP868" i="2" s="1"/>
  <c r="AO868" i="2" s="1"/>
  <c r="AN868" i="2" s="1"/>
  <c r="AM868" i="2" s="1"/>
  <c r="AL868" i="2" s="1"/>
  <c r="AT774" i="2"/>
  <c r="AS774" i="2" s="1"/>
  <c r="AR774" i="2" s="1"/>
  <c r="AQ774" i="2" s="1"/>
  <c r="AP774" i="2" s="1"/>
  <c r="AO774" i="2" s="1"/>
  <c r="AN774" i="2" s="1"/>
  <c r="AM774" i="2" s="1"/>
  <c r="AL774" i="2" s="1"/>
  <c r="AT821" i="2"/>
  <c r="AS821" i="2" s="1"/>
  <c r="AR821" i="2" s="1"/>
  <c r="AQ821" i="2" s="1"/>
  <c r="AP821" i="2" s="1"/>
  <c r="AO821" i="2" s="1"/>
  <c r="AN821" i="2" s="1"/>
  <c r="AM821" i="2" s="1"/>
  <c r="AL821" i="2" s="1"/>
  <c r="AT1038" i="2"/>
  <c r="AS1038" i="2" s="1"/>
  <c r="AR1038" i="2" s="1"/>
  <c r="AQ1038" i="2" s="1"/>
  <c r="AP1038" i="2" s="1"/>
  <c r="AO1038" i="2" s="1"/>
  <c r="AN1038" i="2" s="1"/>
  <c r="AM1038" i="2" s="1"/>
  <c r="AL1038" i="2" s="1"/>
  <c r="AT1036" i="2"/>
  <c r="AS1036" i="2" s="1"/>
  <c r="AR1036" i="2" s="1"/>
  <c r="AQ1036" i="2" s="1"/>
  <c r="AP1036" i="2" s="1"/>
  <c r="AO1036" i="2" s="1"/>
  <c r="AN1036" i="2" s="1"/>
  <c r="AM1036" i="2" s="1"/>
  <c r="AL1036" i="2" s="1"/>
  <c r="AT688" i="2"/>
  <c r="AS688" i="2" s="1"/>
  <c r="AR688" i="2" s="1"/>
  <c r="AQ688" i="2" s="1"/>
  <c r="AP688" i="2" s="1"/>
  <c r="AO688" i="2" s="1"/>
  <c r="AN688" i="2" s="1"/>
  <c r="AM688" i="2" s="1"/>
  <c r="AL688" i="2" s="1"/>
  <c r="AT341" i="2"/>
  <c r="AS341" i="2" s="1"/>
  <c r="AR341" i="2" s="1"/>
  <c r="AQ341" i="2" s="1"/>
  <c r="AP341" i="2" s="1"/>
  <c r="AO341" i="2" s="1"/>
  <c r="AN341" i="2" s="1"/>
  <c r="AM341" i="2" s="1"/>
  <c r="AL341" i="2" s="1"/>
  <c r="AI701" i="2"/>
  <c r="AK701" i="2"/>
  <c r="AJ701" i="2"/>
  <c r="AT913" i="2"/>
  <c r="AS913" i="2" s="1"/>
  <c r="AR913" i="2" s="1"/>
  <c r="AQ913" i="2" s="1"/>
  <c r="AP913" i="2" s="1"/>
  <c r="AO913" i="2" s="1"/>
  <c r="AN913" i="2" s="1"/>
  <c r="AM913" i="2" s="1"/>
  <c r="AL913" i="2" s="1"/>
  <c r="AJ628" i="2"/>
  <c r="AK628" i="2"/>
  <c r="AI628" i="2"/>
  <c r="AT1043" i="2"/>
  <c r="AS1043" i="2" s="1"/>
  <c r="AR1043" i="2" s="1"/>
  <c r="AQ1043" i="2" s="1"/>
  <c r="AP1043" i="2" s="1"/>
  <c r="AO1043" i="2" s="1"/>
  <c r="AN1043" i="2" s="1"/>
  <c r="AM1043" i="2" s="1"/>
  <c r="AL1043" i="2" s="1"/>
  <c r="AT1028" i="2"/>
  <c r="AS1028" i="2" s="1"/>
  <c r="AR1028" i="2" s="1"/>
  <c r="AQ1028" i="2" s="1"/>
  <c r="AP1028" i="2" s="1"/>
  <c r="AO1028" i="2" s="1"/>
  <c r="AN1028" i="2" s="1"/>
  <c r="AM1028" i="2" s="1"/>
  <c r="AL1028" i="2" s="1"/>
  <c r="AT902" i="2"/>
  <c r="AS902" i="2" s="1"/>
  <c r="AR902" i="2" s="1"/>
  <c r="AQ902" i="2" s="1"/>
  <c r="AP902" i="2" s="1"/>
  <c r="AO902" i="2" s="1"/>
  <c r="AN902" i="2" s="1"/>
  <c r="AM902" i="2" s="1"/>
  <c r="AL902" i="2" s="1"/>
  <c r="AT513" i="2"/>
  <c r="AS513" i="2" s="1"/>
  <c r="AR513" i="2" s="1"/>
  <c r="AQ513" i="2" s="1"/>
  <c r="AP513" i="2" s="1"/>
  <c r="AO513" i="2" s="1"/>
  <c r="AN513" i="2" s="1"/>
  <c r="AM513" i="2" s="1"/>
  <c r="AL513" i="2" s="1"/>
  <c r="AI162" i="2"/>
  <c r="AJ162" i="2"/>
  <c r="AK162" i="2"/>
  <c r="AT136" i="2"/>
  <c r="AS136" i="2" s="1"/>
  <c r="AR136" i="2" s="1"/>
  <c r="AQ136" i="2" s="1"/>
  <c r="AP136" i="2" s="1"/>
  <c r="AO136" i="2" s="1"/>
  <c r="AN136" i="2" s="1"/>
  <c r="AM136" i="2" s="1"/>
  <c r="AL136" i="2" s="1"/>
  <c r="AT101" i="2"/>
  <c r="AS101" i="2" s="1"/>
  <c r="AR101" i="2" s="1"/>
  <c r="AQ101" i="2" s="1"/>
  <c r="AP101" i="2" s="1"/>
  <c r="AO101" i="2" s="1"/>
  <c r="AN101" i="2" s="1"/>
  <c r="AM101" i="2" s="1"/>
  <c r="AL101" i="2" s="1"/>
  <c r="AK781" i="2"/>
  <c r="AI781" i="2"/>
  <c r="AJ781" i="2"/>
  <c r="AT640" i="2"/>
  <c r="AS640" i="2" s="1"/>
  <c r="AR640" i="2" s="1"/>
  <c r="AQ640" i="2" s="1"/>
  <c r="AP640" i="2" s="1"/>
  <c r="AO640" i="2" s="1"/>
  <c r="AN640" i="2" s="1"/>
  <c r="AM640" i="2" s="1"/>
  <c r="AL640" i="2" s="1"/>
  <c r="AT207" i="2"/>
  <c r="AS207" i="2" s="1"/>
  <c r="AR207" i="2" s="1"/>
  <c r="AQ207" i="2" s="1"/>
  <c r="AP207" i="2" s="1"/>
  <c r="AO207" i="2" s="1"/>
  <c r="AN207" i="2" s="1"/>
  <c r="AM207" i="2" s="1"/>
  <c r="AL207" i="2" s="1"/>
  <c r="AT570" i="2"/>
  <c r="AS570" i="2" s="1"/>
  <c r="AR570" i="2" s="1"/>
  <c r="AQ570" i="2" s="1"/>
  <c r="AP570" i="2" s="1"/>
  <c r="AO570" i="2" s="1"/>
  <c r="AN570" i="2" s="1"/>
  <c r="AM570" i="2" s="1"/>
  <c r="AL570" i="2" s="1"/>
  <c r="AT1026" i="2"/>
  <c r="AS1026" i="2" s="1"/>
  <c r="AR1026" i="2" s="1"/>
  <c r="AQ1026" i="2" s="1"/>
  <c r="AP1026" i="2" s="1"/>
  <c r="AO1026" i="2" s="1"/>
  <c r="AN1026" i="2" s="1"/>
  <c r="AM1026" i="2" s="1"/>
  <c r="AL1026" i="2" s="1"/>
  <c r="AT528" i="2"/>
  <c r="AS528" i="2" s="1"/>
  <c r="AR528" i="2" s="1"/>
  <c r="AQ528" i="2" s="1"/>
  <c r="AP528" i="2" s="1"/>
  <c r="AO528" i="2" s="1"/>
  <c r="AN528" i="2" s="1"/>
  <c r="AM528" i="2" s="1"/>
  <c r="AL528" i="2" s="1"/>
  <c r="AT501" i="2"/>
  <c r="AS501" i="2" s="1"/>
  <c r="AR501" i="2" s="1"/>
  <c r="AQ501" i="2" s="1"/>
  <c r="AP501" i="2" s="1"/>
  <c r="AO501" i="2" s="1"/>
  <c r="AN501" i="2" s="1"/>
  <c r="AM501" i="2" s="1"/>
  <c r="AL501" i="2" s="1"/>
  <c r="AT412" i="2"/>
  <c r="AS412" i="2" s="1"/>
  <c r="AR412" i="2" s="1"/>
  <c r="AQ412" i="2" s="1"/>
  <c r="AP412" i="2" s="1"/>
  <c r="AO412" i="2" s="1"/>
  <c r="AN412" i="2" s="1"/>
  <c r="AM412" i="2" s="1"/>
  <c r="AL412" i="2" s="1"/>
  <c r="AJ507" i="2"/>
  <c r="AK507" i="2"/>
  <c r="AI507" i="2"/>
  <c r="AT818" i="2"/>
  <c r="AS818" i="2" s="1"/>
  <c r="AR818" i="2" s="1"/>
  <c r="AQ818" i="2" s="1"/>
  <c r="AP818" i="2" s="1"/>
  <c r="AO818" i="2" s="1"/>
  <c r="AN818" i="2" s="1"/>
  <c r="AM818" i="2" s="1"/>
  <c r="AL818" i="2" s="1"/>
  <c r="AT503" i="2"/>
  <c r="AS503" i="2" s="1"/>
  <c r="AR503" i="2" s="1"/>
  <c r="AQ503" i="2" s="1"/>
  <c r="AP503" i="2" s="1"/>
  <c r="AO503" i="2" s="1"/>
  <c r="AN503" i="2" s="1"/>
  <c r="AM503" i="2" s="1"/>
  <c r="AL503" i="2" s="1"/>
  <c r="AT267" i="2"/>
  <c r="AS267" i="2" s="1"/>
  <c r="AR267" i="2" s="1"/>
  <c r="AQ267" i="2" s="1"/>
  <c r="AP267" i="2" s="1"/>
  <c r="AO267" i="2" s="1"/>
  <c r="AN267" i="2" s="1"/>
  <c r="AM267" i="2" s="1"/>
  <c r="AL267" i="2" s="1"/>
  <c r="AK833" i="2"/>
  <c r="AI833" i="2"/>
  <c r="AJ833" i="2"/>
  <c r="AT335" i="2"/>
  <c r="AS335" i="2" s="1"/>
  <c r="AR335" i="2" s="1"/>
  <c r="AQ335" i="2" s="1"/>
  <c r="AP335" i="2" s="1"/>
  <c r="AO335" i="2" s="1"/>
  <c r="AN335" i="2" s="1"/>
  <c r="AM335" i="2" s="1"/>
  <c r="AL335" i="2" s="1"/>
  <c r="AT92" i="2"/>
  <c r="AS92" i="2" s="1"/>
  <c r="AR92" i="2" s="1"/>
  <c r="AQ92" i="2" s="1"/>
  <c r="AP92" i="2" s="1"/>
  <c r="AO92" i="2" s="1"/>
  <c r="AN92" i="2" s="1"/>
  <c r="AM92" i="2" s="1"/>
  <c r="AL92" i="2" s="1"/>
  <c r="AK1034" i="2"/>
  <c r="AJ1034" i="2"/>
  <c r="AI1034" i="2"/>
  <c r="AT824" i="2"/>
  <c r="AS824" i="2" s="1"/>
  <c r="AR824" i="2" s="1"/>
  <c r="AQ824" i="2" s="1"/>
  <c r="AP824" i="2" s="1"/>
  <c r="AO824" i="2" s="1"/>
  <c r="AN824" i="2" s="1"/>
  <c r="AM824" i="2" s="1"/>
  <c r="AL824" i="2" s="1"/>
  <c r="AT223" i="2"/>
  <c r="AS223" i="2" s="1"/>
  <c r="AR223" i="2" s="1"/>
  <c r="AQ223" i="2" s="1"/>
  <c r="AP223" i="2" s="1"/>
  <c r="AO223" i="2" s="1"/>
  <c r="AN223" i="2" s="1"/>
  <c r="AM223" i="2" s="1"/>
  <c r="AL223" i="2" s="1"/>
  <c r="AK1059" i="2"/>
  <c r="AI1059" i="2"/>
  <c r="AJ1059" i="2"/>
  <c r="C18" i="2"/>
  <c r="AT994" i="2"/>
  <c r="AS994" i="2" s="1"/>
  <c r="AR994" i="2" s="1"/>
  <c r="AQ994" i="2" s="1"/>
  <c r="AP994" i="2" s="1"/>
  <c r="AO994" i="2" s="1"/>
  <c r="AN994" i="2" s="1"/>
  <c r="AM994" i="2" s="1"/>
  <c r="AL994" i="2" s="1"/>
  <c r="AT1057" i="2"/>
  <c r="AS1057" i="2" s="1"/>
  <c r="AR1057" i="2" s="1"/>
  <c r="AQ1057" i="2" s="1"/>
  <c r="AP1057" i="2" s="1"/>
  <c r="AO1057" i="2" s="1"/>
  <c r="AN1057" i="2" s="1"/>
  <c r="AM1057" i="2" s="1"/>
  <c r="AL1057" i="2" s="1"/>
  <c r="AT278" i="2"/>
  <c r="AS278" i="2" s="1"/>
  <c r="AR278" i="2" s="1"/>
  <c r="AQ278" i="2" s="1"/>
  <c r="AP278" i="2" s="1"/>
  <c r="AO278" i="2" s="1"/>
  <c r="AN278" i="2" s="1"/>
  <c r="AM278" i="2" s="1"/>
  <c r="AL278" i="2" s="1"/>
  <c r="AT300" i="2"/>
  <c r="AS300" i="2" s="1"/>
  <c r="AR300" i="2" s="1"/>
  <c r="AQ300" i="2" s="1"/>
  <c r="AP300" i="2" s="1"/>
  <c r="AO300" i="2" s="1"/>
  <c r="AN300" i="2" s="1"/>
  <c r="AM300" i="2" s="1"/>
  <c r="AL300" i="2" s="1"/>
  <c r="AT74" i="2"/>
  <c r="AS74" i="2" s="1"/>
  <c r="AR74" i="2" s="1"/>
  <c r="AQ74" i="2" s="1"/>
  <c r="AP74" i="2" s="1"/>
  <c r="AO74" i="2" s="1"/>
  <c r="AN74" i="2" s="1"/>
  <c r="AM74" i="2" s="1"/>
  <c r="AL74" i="2" s="1"/>
  <c r="AT170" i="2"/>
  <c r="AS170" i="2" s="1"/>
  <c r="AR170" i="2" s="1"/>
  <c r="AQ170" i="2" s="1"/>
  <c r="AP170" i="2" s="1"/>
  <c r="AO170" i="2" s="1"/>
  <c r="AN170" i="2" s="1"/>
  <c r="AM170" i="2" s="1"/>
  <c r="AL170" i="2" s="1"/>
  <c r="AJ292" i="2"/>
  <c r="AI292" i="2"/>
  <c r="AK292" i="2"/>
  <c r="AI638" i="2"/>
  <c r="AJ638" i="2"/>
  <c r="AK638" i="2"/>
  <c r="AT69" i="2"/>
  <c r="AS69" i="2" s="1"/>
  <c r="AR69" i="2" s="1"/>
  <c r="AQ69" i="2" s="1"/>
  <c r="AP69" i="2" s="1"/>
  <c r="AO69" i="2" s="1"/>
  <c r="AN69" i="2" s="1"/>
  <c r="AM69" i="2" s="1"/>
  <c r="AL69" i="2" s="1"/>
  <c r="BK8" i="2"/>
  <c r="BJ8" i="2" s="1"/>
  <c r="BI8" i="2" s="1"/>
  <c r="BH8" i="2" s="1"/>
  <c r="BG8" i="2" s="1"/>
  <c r="BF8" i="2" s="1"/>
  <c r="BE8" i="2" s="1"/>
  <c r="BD8" i="2" s="1"/>
  <c r="BC8" i="2" s="1"/>
  <c r="AT161" i="2"/>
  <c r="AS161" i="2" s="1"/>
  <c r="AR161" i="2" s="1"/>
  <c r="AQ161" i="2" s="1"/>
  <c r="AP161" i="2" s="1"/>
  <c r="AO161" i="2" s="1"/>
  <c r="AN161" i="2" s="1"/>
  <c r="AM161" i="2" s="1"/>
  <c r="AL161" i="2" s="1"/>
  <c r="AT951" i="2"/>
  <c r="AS951" i="2" s="1"/>
  <c r="AR951" i="2" s="1"/>
  <c r="AQ951" i="2" s="1"/>
  <c r="AP951" i="2" s="1"/>
  <c r="AO951" i="2" s="1"/>
  <c r="AN951" i="2" s="1"/>
  <c r="AM951" i="2" s="1"/>
  <c r="AL951" i="2" s="1"/>
  <c r="AT739" i="2"/>
  <c r="AS739" i="2" s="1"/>
  <c r="AR739" i="2" s="1"/>
  <c r="AQ739" i="2" s="1"/>
  <c r="AP739" i="2" s="1"/>
  <c r="AO739" i="2" s="1"/>
  <c r="AN739" i="2" s="1"/>
  <c r="AM739" i="2" s="1"/>
  <c r="AL739" i="2" s="1"/>
  <c r="AT338" i="2"/>
  <c r="AS338" i="2" s="1"/>
  <c r="AR338" i="2" s="1"/>
  <c r="AQ338" i="2" s="1"/>
  <c r="AP338" i="2" s="1"/>
  <c r="AO338" i="2" s="1"/>
  <c r="AN338" i="2" s="1"/>
  <c r="AM338" i="2" s="1"/>
  <c r="AL338" i="2" s="1"/>
  <c r="AT945" i="2"/>
  <c r="AS945" i="2" s="1"/>
  <c r="AR945" i="2" s="1"/>
  <c r="AQ945" i="2" s="1"/>
  <c r="AP945" i="2" s="1"/>
  <c r="AO945" i="2" s="1"/>
  <c r="AN945" i="2" s="1"/>
  <c r="AM945" i="2" s="1"/>
  <c r="AL945" i="2" s="1"/>
  <c r="AT474" i="2"/>
  <c r="AS474" i="2" s="1"/>
  <c r="AR474" i="2" s="1"/>
  <c r="AQ474" i="2" s="1"/>
  <c r="AP474" i="2"/>
  <c r="AO474" i="2" s="1"/>
  <c r="AN474" i="2" s="1"/>
  <c r="AM474" i="2" s="1"/>
  <c r="AL474" i="2" s="1"/>
  <c r="AT396" i="2"/>
  <c r="AS396" i="2" s="1"/>
  <c r="AR396" i="2" s="1"/>
  <c r="AQ396" i="2" s="1"/>
  <c r="AP396" i="2" s="1"/>
  <c r="AO396" i="2" s="1"/>
  <c r="AN396" i="2" s="1"/>
  <c r="AM396" i="2" s="1"/>
  <c r="AL396" i="2" s="1"/>
  <c r="AT210" i="2"/>
  <c r="AS210" i="2" s="1"/>
  <c r="AR210" i="2" s="1"/>
  <c r="AQ210" i="2" s="1"/>
  <c r="AP210" i="2" s="1"/>
  <c r="AO210" i="2" s="1"/>
  <c r="AN210" i="2" s="1"/>
  <c r="AM210" i="2" s="1"/>
  <c r="AL210" i="2" s="1"/>
  <c r="AT563" i="2"/>
  <c r="AS563" i="2" s="1"/>
  <c r="AR563" i="2" s="1"/>
  <c r="AQ563" i="2" s="1"/>
  <c r="AP563" i="2" s="1"/>
  <c r="AO563" i="2" s="1"/>
  <c r="AN563" i="2" s="1"/>
  <c r="AM563" i="2" s="1"/>
  <c r="AL563" i="2" s="1"/>
  <c r="AI889" i="2"/>
  <c r="AJ889" i="2"/>
  <c r="AK889" i="2"/>
  <c r="AT614" i="2"/>
  <c r="AS614" i="2" s="1"/>
  <c r="AR614" i="2"/>
  <c r="AQ614" i="2" s="1"/>
  <c r="AP614" i="2" s="1"/>
  <c r="AO614" i="2" s="1"/>
  <c r="AN614" i="2" s="1"/>
  <c r="AM614" i="2" s="1"/>
  <c r="AL614" i="2" s="1"/>
  <c r="AT64" i="2"/>
  <c r="AS64" i="2" s="1"/>
  <c r="AR64" i="2" s="1"/>
  <c r="AQ64" i="2" s="1"/>
  <c r="AP64" i="2" s="1"/>
  <c r="AO64" i="2" s="1"/>
  <c r="AN64" i="2" s="1"/>
  <c r="AM64" i="2" s="1"/>
  <c r="AL64" i="2" s="1"/>
  <c r="AT115" i="2"/>
  <c r="AS115" i="2" s="1"/>
  <c r="AR115" i="2" s="1"/>
  <c r="AQ115" i="2" s="1"/>
  <c r="AP115" i="2" s="1"/>
  <c r="AO115" i="2" s="1"/>
  <c r="AN115" i="2" s="1"/>
  <c r="AM115" i="2" s="1"/>
  <c r="AL115" i="2" s="1"/>
  <c r="AK693" i="2"/>
  <c r="AI693" i="2"/>
  <c r="AJ693" i="2"/>
  <c r="AK163" i="2"/>
  <c r="AJ163" i="2"/>
  <c r="AI163" i="2"/>
  <c r="AT511" i="2"/>
  <c r="AS511" i="2" s="1"/>
  <c r="AR511" i="2" s="1"/>
  <c r="AQ511" i="2" s="1"/>
  <c r="AP511" i="2" s="1"/>
  <c r="AO511" i="2" s="1"/>
  <c r="AN511" i="2" s="1"/>
  <c r="AM511" i="2" s="1"/>
  <c r="AL511" i="2" s="1"/>
  <c r="AJ352" i="2"/>
  <c r="AI352" i="2"/>
  <c r="AK352" i="2"/>
  <c r="AT940" i="2"/>
  <c r="AS940" i="2" s="1"/>
  <c r="AR940" i="2" s="1"/>
  <c r="AQ940" i="2" s="1"/>
  <c r="AP940" i="2" s="1"/>
  <c r="AO940" i="2" s="1"/>
  <c r="AN940" i="2" s="1"/>
  <c r="AM940" i="2" s="1"/>
  <c r="AL940" i="2" s="1"/>
  <c r="AT237" i="2"/>
  <c r="AS237" i="2" s="1"/>
  <c r="AR237" i="2" s="1"/>
  <c r="AQ237" i="2" s="1"/>
  <c r="AP237" i="2" s="1"/>
  <c r="AO237" i="2" s="1"/>
  <c r="AN237" i="2" s="1"/>
  <c r="AM237" i="2" s="1"/>
  <c r="AL237" i="2" s="1"/>
  <c r="AT438" i="2"/>
  <c r="AS438" i="2" s="1"/>
  <c r="AR438" i="2"/>
  <c r="AQ438" i="2" s="1"/>
  <c r="AP438" i="2" s="1"/>
  <c r="AO438" i="2" s="1"/>
  <c r="AN438" i="2" s="1"/>
  <c r="AM438" i="2" s="1"/>
  <c r="AL438" i="2" s="1"/>
  <c r="AT53" i="2"/>
  <c r="AS53" i="2" s="1"/>
  <c r="AR53" i="2" s="1"/>
  <c r="AQ53" i="2" s="1"/>
  <c r="AP53" i="2" s="1"/>
  <c r="AO53" i="2" s="1"/>
  <c r="AN53" i="2" s="1"/>
  <c r="AM53" i="2" s="1"/>
  <c r="AL53" i="2" s="1"/>
  <c r="BK6" i="2"/>
  <c r="BJ6" i="2" s="1"/>
  <c r="BI6" i="2" s="1"/>
  <c r="BH6" i="2" s="1"/>
  <c r="BG6" i="2" s="1"/>
  <c r="BF6" i="2" s="1"/>
  <c r="BE6" i="2" s="1"/>
  <c r="BD6" i="2" s="1"/>
  <c r="BC6" i="2" s="1"/>
  <c r="AT758" i="2"/>
  <c r="AS758" i="2" s="1"/>
  <c r="AR758" i="2" s="1"/>
  <c r="AQ758" i="2" s="1"/>
  <c r="AP758" i="2" s="1"/>
  <c r="AO758" i="2" s="1"/>
  <c r="AN758" i="2" s="1"/>
  <c r="AM758" i="2" s="1"/>
  <c r="AL758" i="2" s="1"/>
  <c r="AK270" i="2"/>
  <c r="AJ270" i="2"/>
  <c r="AI270" i="2"/>
  <c r="AT946" i="2"/>
  <c r="AS946" i="2" s="1"/>
  <c r="AR946" i="2" s="1"/>
  <c r="AQ946" i="2" s="1"/>
  <c r="AP946" i="2" s="1"/>
  <c r="AO946" i="2" s="1"/>
  <c r="AN946" i="2" s="1"/>
  <c r="AM946" i="2" s="1"/>
  <c r="AL946" i="2" s="1"/>
  <c r="AT75" i="2"/>
  <c r="AS75" i="2" s="1"/>
  <c r="AR75" i="2" s="1"/>
  <c r="AQ75" i="2" s="1"/>
  <c r="AP75" i="2" s="1"/>
  <c r="AO75" i="2" s="1"/>
  <c r="AN75" i="2" s="1"/>
  <c r="AM75" i="2" s="1"/>
  <c r="AL75" i="2" s="1"/>
  <c r="AI975" i="2"/>
  <c r="AJ975" i="2"/>
  <c r="AK975" i="2"/>
  <c r="AT496" i="2"/>
  <c r="AS496" i="2" s="1"/>
  <c r="AR496" i="2" s="1"/>
  <c r="AQ496" i="2" s="1"/>
  <c r="AP496" i="2" s="1"/>
  <c r="AO496" i="2" s="1"/>
  <c r="AN496" i="2" s="1"/>
  <c r="AM496" i="2" s="1"/>
  <c r="AL496" i="2" s="1"/>
  <c r="AT363" i="2"/>
  <c r="AS363" i="2" s="1"/>
  <c r="AR363" i="2" s="1"/>
  <c r="AQ363" i="2" s="1"/>
  <c r="AP363" i="2" s="1"/>
  <c r="AO363" i="2" s="1"/>
  <c r="AN363" i="2" s="1"/>
  <c r="AM363" i="2" s="1"/>
  <c r="AL363" i="2" s="1"/>
  <c r="AI683" i="2"/>
  <c r="AK683" i="2"/>
  <c r="AJ683" i="2"/>
  <c r="AT399" i="2"/>
  <c r="AS399" i="2" s="1"/>
  <c r="AR399" i="2" s="1"/>
  <c r="AQ399" i="2" s="1"/>
  <c r="AP399" i="2" s="1"/>
  <c r="AO399" i="2" s="1"/>
  <c r="AN399" i="2" s="1"/>
  <c r="AM399" i="2" s="1"/>
  <c r="AL399" i="2" s="1"/>
  <c r="AJ659" i="2"/>
  <c r="AK659" i="2"/>
  <c r="AI659" i="2"/>
  <c r="AK324" i="2"/>
  <c r="AI324" i="2"/>
  <c r="AJ324" i="2"/>
  <c r="AI1005" i="2"/>
  <c r="AJ1005" i="2"/>
  <c r="AK1005" i="2"/>
  <c r="AT236" i="2"/>
  <c r="AS236" i="2" s="1"/>
  <c r="AR236" i="2" s="1"/>
  <c r="AQ236" i="2" s="1"/>
  <c r="AP236" i="2" s="1"/>
  <c r="AO236" i="2" s="1"/>
  <c r="AN236" i="2" s="1"/>
  <c r="AM236" i="2" s="1"/>
  <c r="AL236" i="2" s="1"/>
  <c r="AT190" i="2"/>
  <c r="AS190" i="2" s="1"/>
  <c r="AR190" i="2" s="1"/>
  <c r="AQ190" i="2" s="1"/>
  <c r="AP190" i="2" s="1"/>
  <c r="AO190" i="2" s="1"/>
  <c r="AN190" i="2" s="1"/>
  <c r="AM190" i="2" s="1"/>
  <c r="AL190" i="2" s="1"/>
  <c r="AT448" i="2"/>
  <c r="AS448" i="2" s="1"/>
  <c r="AR448" i="2" s="1"/>
  <c r="AQ448" i="2" s="1"/>
  <c r="AP448" i="2" s="1"/>
  <c r="AO448" i="2" s="1"/>
  <c r="AN448" i="2" s="1"/>
  <c r="AM448" i="2" s="1"/>
  <c r="AL448" i="2" s="1"/>
  <c r="AI411" i="2"/>
  <c r="AJ411" i="2"/>
  <c r="AK411" i="2"/>
  <c r="BK5" i="2"/>
  <c r="BJ5" i="2" s="1"/>
  <c r="BI5" i="2" s="1"/>
  <c r="BH5" i="2" s="1"/>
  <c r="BG5" i="2" s="1"/>
  <c r="BF5" i="2" s="1"/>
  <c r="BE5" i="2" s="1"/>
  <c r="BD5" i="2" s="1"/>
  <c r="BC5" i="2" s="1"/>
  <c r="AT403" i="2"/>
  <c r="AS403" i="2" s="1"/>
  <c r="AR403" i="2" s="1"/>
  <c r="AQ403" i="2" s="1"/>
  <c r="AP403" i="2" s="1"/>
  <c r="AO403" i="2" s="1"/>
  <c r="AN403" i="2" s="1"/>
  <c r="AM403" i="2" s="1"/>
  <c r="AL403" i="2" s="1"/>
  <c r="AI452" i="2"/>
  <c r="AJ452" i="2"/>
  <c r="AK452" i="2"/>
  <c r="AT629" i="2"/>
  <c r="AS629" i="2" s="1"/>
  <c r="AR629" i="2" s="1"/>
  <c r="AQ629" i="2" s="1"/>
  <c r="AP629" i="2" s="1"/>
  <c r="AO629" i="2" s="1"/>
  <c r="AN629" i="2" s="1"/>
  <c r="AM629" i="2" s="1"/>
  <c r="AL629" i="2" s="1"/>
  <c r="AT904" i="2"/>
  <c r="AS904" i="2" s="1"/>
  <c r="AR904" i="2" s="1"/>
  <c r="AQ904" i="2" s="1"/>
  <c r="AP904" i="2" s="1"/>
  <c r="AO904" i="2" s="1"/>
  <c r="AN904" i="2" s="1"/>
  <c r="AM904" i="2" s="1"/>
  <c r="AL904" i="2" s="1"/>
  <c r="BK93" i="2"/>
  <c r="BJ93" i="2" s="1"/>
  <c r="BI93" i="2" s="1"/>
  <c r="BH93" i="2" s="1"/>
  <c r="BG93" i="2" s="1"/>
  <c r="BF93" i="2" s="1"/>
  <c r="BE93" i="2" s="1"/>
  <c r="BD93" i="2" s="1"/>
  <c r="BC93" i="2" s="1"/>
  <c r="BK64" i="2"/>
  <c r="BJ64" i="2" s="1"/>
  <c r="BI64" i="2" s="1"/>
  <c r="BH64" i="2" s="1"/>
  <c r="BG64" i="2" s="1"/>
  <c r="BF64" i="2" s="1"/>
  <c r="BE64" i="2" s="1"/>
  <c r="BD64" i="2" s="1"/>
  <c r="BC64" i="2" s="1"/>
  <c r="AT929" i="2"/>
  <c r="AS929" i="2" s="1"/>
  <c r="AR929" i="2" s="1"/>
  <c r="AQ929" i="2" s="1"/>
  <c r="AP929" i="2" s="1"/>
  <c r="AO929" i="2" s="1"/>
  <c r="AN929" i="2" s="1"/>
  <c r="AM929" i="2" s="1"/>
  <c r="AL929" i="2" s="1"/>
  <c r="AT100" i="2"/>
  <c r="AS100" i="2" s="1"/>
  <c r="AR100" i="2" s="1"/>
  <c r="AQ100" i="2" s="1"/>
  <c r="AP100" i="2" s="1"/>
  <c r="AO100" i="2" s="1"/>
  <c r="AN100" i="2" s="1"/>
  <c r="AM100" i="2" s="1"/>
  <c r="AL100" i="2" s="1"/>
  <c r="BK9" i="2"/>
  <c r="BJ9" i="2"/>
  <c r="BI9" i="2" s="1"/>
  <c r="BH9" i="2" s="1"/>
  <c r="BG9" i="2" s="1"/>
  <c r="BF9" i="2" s="1"/>
  <c r="BE9" i="2" s="1"/>
  <c r="BD9" i="2" s="1"/>
  <c r="BC9" i="2" s="1"/>
  <c r="AI249" i="2"/>
  <c r="AJ249" i="2"/>
  <c r="AK249" i="2"/>
  <c r="AT440" i="2"/>
  <c r="AS440" i="2" s="1"/>
  <c r="AR440" i="2" s="1"/>
  <c r="AQ440" i="2" s="1"/>
  <c r="AP440" i="2" s="1"/>
  <c r="AO440" i="2" s="1"/>
  <c r="AN440" i="2" s="1"/>
  <c r="AM440" i="2" s="1"/>
  <c r="AL440" i="2" s="1"/>
  <c r="AJ673" i="2"/>
  <c r="AI673" i="2"/>
  <c r="AK673" i="2"/>
  <c r="AT669" i="2"/>
  <c r="AS669" i="2" s="1"/>
  <c r="AR669" i="2" s="1"/>
  <c r="AQ669" i="2" s="1"/>
  <c r="AP669" i="2" s="1"/>
  <c r="AO669" i="2" s="1"/>
  <c r="AN669" i="2" s="1"/>
  <c r="AM669" i="2" s="1"/>
  <c r="AL669" i="2" s="1"/>
  <c r="BK26" i="2"/>
  <c r="BJ26" i="2" s="1"/>
  <c r="BI26" i="2" s="1"/>
  <c r="BH26" i="2" s="1"/>
  <c r="BG26" i="2" s="1"/>
  <c r="BF26" i="2" s="1"/>
  <c r="BE26" i="2" s="1"/>
  <c r="BD26" i="2" s="1"/>
  <c r="BC26" i="2" s="1"/>
  <c r="BK112" i="2"/>
  <c r="BJ112" i="2" s="1"/>
  <c r="BI112" i="2" s="1"/>
  <c r="BH112" i="2" s="1"/>
  <c r="BG112" i="2" s="1"/>
  <c r="BF112" i="2" s="1"/>
  <c r="BE112" i="2" s="1"/>
  <c r="BD112" i="2" s="1"/>
  <c r="BC112" i="2" s="1"/>
  <c r="AT454" i="2"/>
  <c r="AS454" i="2" s="1"/>
  <c r="AR454" i="2" s="1"/>
  <c r="AQ454" i="2" s="1"/>
  <c r="AP454" i="2" s="1"/>
  <c r="AO454" i="2" s="1"/>
  <c r="AN454" i="2" s="1"/>
  <c r="AM454" i="2" s="1"/>
  <c r="AL454" i="2" s="1"/>
  <c r="BK89" i="2"/>
  <c r="BJ89" i="2" s="1"/>
  <c r="BI89" i="2" s="1"/>
  <c r="BH89" i="2" s="1"/>
  <c r="BG89" i="2" s="1"/>
  <c r="BF89" i="2" s="1"/>
  <c r="BE89" i="2" s="1"/>
  <c r="BD89" i="2" s="1"/>
  <c r="BC89" i="2" s="1"/>
  <c r="AT1001" i="2"/>
  <c r="AS1001" i="2" s="1"/>
  <c r="AR1001" i="2" s="1"/>
  <c r="AQ1001" i="2" s="1"/>
  <c r="AP1001" i="2" s="1"/>
  <c r="AO1001" i="2" s="1"/>
  <c r="AN1001" i="2" s="1"/>
  <c r="AM1001" i="2" s="1"/>
  <c r="AL1001" i="2" s="1"/>
  <c r="AT29" i="2"/>
  <c r="AS29" i="2" s="1"/>
  <c r="AR29" i="2" s="1"/>
  <c r="AQ29" i="2" s="1"/>
  <c r="AP29" i="2" s="1"/>
  <c r="AO29" i="2" s="1"/>
  <c r="AN29" i="2" s="1"/>
  <c r="AM29" i="2" s="1"/>
  <c r="AL29" i="2" s="1"/>
  <c r="AT1032" i="2"/>
  <c r="AS1032" i="2" s="1"/>
  <c r="AR1032" i="2" s="1"/>
  <c r="AQ1032" i="2" s="1"/>
  <c r="AP1032" i="2" s="1"/>
  <c r="AO1032" i="2" s="1"/>
  <c r="AN1032" i="2" s="1"/>
  <c r="AM1032" i="2" s="1"/>
  <c r="AL1032" i="2" s="1"/>
  <c r="AT696" i="2"/>
  <c r="AS696" i="2" s="1"/>
  <c r="AR696" i="2" s="1"/>
  <c r="AQ696" i="2" s="1"/>
  <c r="AP696" i="2" s="1"/>
  <c r="AO696" i="2" s="1"/>
  <c r="AN696" i="2" s="1"/>
  <c r="AM696" i="2" s="1"/>
  <c r="AL696" i="2" s="1"/>
  <c r="BK52" i="2"/>
  <c r="BJ52" i="2"/>
  <c r="BI52" i="2" s="1"/>
  <c r="BH52" i="2" s="1"/>
  <c r="BG52" i="2" s="1"/>
  <c r="BF52" i="2" s="1"/>
  <c r="BE52" i="2" s="1"/>
  <c r="BD52" i="2" s="1"/>
  <c r="BC52" i="2" s="1"/>
  <c r="BK40" i="2"/>
  <c r="BJ40" i="2" s="1"/>
  <c r="BI40" i="2" s="1"/>
  <c r="BH40" i="2" s="1"/>
  <c r="BG40" i="2" s="1"/>
  <c r="BF40" i="2" s="1"/>
  <c r="BE40" i="2" s="1"/>
  <c r="BD40" i="2" s="1"/>
  <c r="BC40" i="2" s="1"/>
  <c r="AT152" i="2"/>
  <c r="AS152" i="2" s="1"/>
  <c r="AR152" i="2" s="1"/>
  <c r="AQ152" i="2" s="1"/>
  <c r="AP152" i="2" s="1"/>
  <c r="AO152" i="2" s="1"/>
  <c r="AN152" i="2" s="1"/>
  <c r="AM152" i="2" s="1"/>
  <c r="AL152" i="2" s="1"/>
  <c r="AI635" i="2"/>
  <c r="AJ635" i="2"/>
  <c r="AK635" i="2"/>
  <c r="AI63" i="2"/>
  <c r="AJ63" i="2"/>
  <c r="AK63" i="2"/>
  <c r="AT522" i="2"/>
  <c r="AS522" i="2" s="1"/>
  <c r="AR522" i="2" s="1"/>
  <c r="AQ522" i="2" s="1"/>
  <c r="AP522" i="2" s="1"/>
  <c r="AO522" i="2" s="1"/>
  <c r="AN522" i="2" s="1"/>
  <c r="AM522" i="2" s="1"/>
  <c r="AL522" i="2" s="1"/>
  <c r="AT695" i="2"/>
  <c r="AS695" i="2" s="1"/>
  <c r="AR695" i="2" s="1"/>
  <c r="AQ695" i="2" s="1"/>
  <c r="AP695" i="2" s="1"/>
  <c r="AO695" i="2" s="1"/>
  <c r="AN695" i="2" s="1"/>
  <c r="AM695" i="2" s="1"/>
  <c r="AL695" i="2" s="1"/>
  <c r="AT655" i="2"/>
  <c r="AS655" i="2" s="1"/>
  <c r="AR655" i="2" s="1"/>
  <c r="AQ655" i="2" s="1"/>
  <c r="AP655" i="2" s="1"/>
  <c r="AO655" i="2" s="1"/>
  <c r="AN655" i="2" s="1"/>
  <c r="AM655" i="2" s="1"/>
  <c r="AL655" i="2" s="1"/>
  <c r="BK24" i="2"/>
  <c r="BJ24" i="2"/>
  <c r="BI24" i="2" s="1"/>
  <c r="BH24" i="2" s="1"/>
  <c r="BG24" i="2" s="1"/>
  <c r="BF24" i="2" s="1"/>
  <c r="BE24" i="2" s="1"/>
  <c r="BD24" i="2" s="1"/>
  <c r="BC24" i="2" s="1"/>
  <c r="BK111" i="2"/>
  <c r="BJ111" i="2" s="1"/>
  <c r="BI111" i="2" s="1"/>
  <c r="BH111" i="2" s="1"/>
  <c r="BG111" i="2" s="1"/>
  <c r="BF111" i="2" s="1"/>
  <c r="BE111" i="2" s="1"/>
  <c r="BD111" i="2" s="1"/>
  <c r="BC111" i="2" s="1"/>
  <c r="AT106" i="2"/>
  <c r="AS106" i="2" s="1"/>
  <c r="AR106" i="2" s="1"/>
  <c r="AQ106" i="2" s="1"/>
  <c r="AP106" i="2" s="1"/>
  <c r="AO106" i="2" s="1"/>
  <c r="AN106" i="2" s="1"/>
  <c r="AM106" i="2" s="1"/>
  <c r="AL106" i="2" s="1"/>
  <c r="AT280" i="2"/>
  <c r="AS280" i="2" s="1"/>
  <c r="AR280" i="2" s="1"/>
  <c r="AQ280" i="2" s="1"/>
  <c r="AP280" i="2" s="1"/>
  <c r="AO280" i="2" s="1"/>
  <c r="AN280" i="2" s="1"/>
  <c r="AM280" i="2" s="1"/>
  <c r="AL280" i="2" s="1"/>
  <c r="AK420" i="2"/>
  <c r="AI420" i="2"/>
  <c r="AJ420" i="2"/>
  <c r="AT228" i="2"/>
  <c r="AS228" i="2" s="1"/>
  <c r="AR228" i="2" s="1"/>
  <c r="AQ228" i="2" s="1"/>
  <c r="AP228" i="2" s="1"/>
  <c r="AO228" i="2" s="1"/>
  <c r="AN228" i="2" s="1"/>
  <c r="AM228" i="2" s="1"/>
  <c r="AL228" i="2" s="1"/>
  <c r="AI357" i="2"/>
  <c r="AJ357" i="2"/>
  <c r="AK357" i="2"/>
  <c r="AT540" i="2"/>
  <c r="AS540" i="2" s="1"/>
  <c r="AR540" i="2" s="1"/>
  <c r="AQ540" i="2" s="1"/>
  <c r="AP540" i="2" s="1"/>
  <c r="AO540" i="2" s="1"/>
  <c r="AN540" i="2" s="1"/>
  <c r="AM540" i="2" s="1"/>
  <c r="AL540" i="2" s="1"/>
  <c r="AK766" i="2"/>
  <c r="AI766" i="2"/>
  <c r="AJ766" i="2"/>
  <c r="BK120" i="2"/>
  <c r="BJ120" i="2" s="1"/>
  <c r="BI120" i="2" s="1"/>
  <c r="BH120" i="2" s="1"/>
  <c r="BG120" i="2" s="1"/>
  <c r="BF120" i="2" s="1"/>
  <c r="BE120" i="2" s="1"/>
  <c r="BD120" i="2" s="1"/>
  <c r="BC120" i="2" s="1"/>
  <c r="BK78" i="2"/>
  <c r="BJ78" i="2" s="1"/>
  <c r="BI78" i="2" s="1"/>
  <c r="BH78" i="2" s="1"/>
  <c r="BG78" i="2" s="1"/>
  <c r="BF78" i="2" s="1"/>
  <c r="BE78" i="2" s="1"/>
  <c r="BD78" i="2" s="1"/>
  <c r="BC78" i="2" s="1"/>
  <c r="AI949" i="2"/>
  <c r="AJ949" i="2"/>
  <c r="AK949" i="2"/>
  <c r="AT804" i="2"/>
  <c r="AS804" i="2" s="1"/>
  <c r="AR804" i="2" s="1"/>
  <c r="AQ804" i="2" s="1"/>
  <c r="AP804" i="2" s="1"/>
  <c r="AO804" i="2" s="1"/>
  <c r="AN804" i="2" s="1"/>
  <c r="AM804" i="2" s="1"/>
  <c r="AL804" i="2" s="1"/>
  <c r="BK105" i="2"/>
  <c r="BJ105" i="2"/>
  <c r="BI105" i="2" s="1"/>
  <c r="BH105" i="2" s="1"/>
  <c r="BG105" i="2" s="1"/>
  <c r="BF105" i="2" s="1"/>
  <c r="BE105" i="2" s="1"/>
  <c r="BD105" i="2" s="1"/>
  <c r="BC105" i="2" s="1"/>
  <c r="BK70" i="2"/>
  <c r="BJ70" i="2" s="1"/>
  <c r="BI70" i="2" s="1"/>
  <c r="BH70" i="2" s="1"/>
  <c r="BG70" i="2" s="1"/>
  <c r="BF70" i="2" s="1"/>
  <c r="BE70" i="2" s="1"/>
  <c r="BD70" i="2" s="1"/>
  <c r="BC70" i="2" s="1"/>
  <c r="AT805" i="2"/>
  <c r="AS805" i="2" s="1"/>
  <c r="AR805" i="2" s="1"/>
  <c r="AQ805" i="2" s="1"/>
  <c r="AP805" i="2" s="1"/>
  <c r="AO805" i="2" s="1"/>
  <c r="AN805" i="2" s="1"/>
  <c r="AM805" i="2" s="1"/>
  <c r="AL805" i="2" s="1"/>
  <c r="AK649" i="2"/>
  <c r="AJ649" i="2"/>
  <c r="AI649" i="2"/>
  <c r="BK39" i="2"/>
  <c r="BJ39" i="2" s="1"/>
  <c r="BI39" i="2" s="1"/>
  <c r="BH39" i="2" s="1"/>
  <c r="BG39" i="2" s="1"/>
  <c r="BF39" i="2" s="1"/>
  <c r="BE39" i="2" s="1"/>
  <c r="BD39" i="2" s="1"/>
  <c r="BC39" i="2" s="1"/>
  <c r="AT763" i="2"/>
  <c r="AS763" i="2" s="1"/>
  <c r="AR763" i="2" s="1"/>
  <c r="AQ763" i="2" s="1"/>
  <c r="AP763" i="2" s="1"/>
  <c r="AO763" i="2" s="1"/>
  <c r="AN763" i="2" s="1"/>
  <c r="AM763" i="2" s="1"/>
  <c r="AL763" i="2" s="1"/>
  <c r="AT95" i="2"/>
  <c r="AS95" i="2" s="1"/>
  <c r="AR95" i="2" s="1"/>
  <c r="AQ95" i="2" s="1"/>
  <c r="AP95" i="2" s="1"/>
  <c r="AO95" i="2" s="1"/>
  <c r="AN95" i="2" s="1"/>
  <c r="AM95" i="2" s="1"/>
  <c r="AL95" i="2" s="1"/>
  <c r="AT578" i="2"/>
  <c r="AS578" i="2" s="1"/>
  <c r="AR578" i="2"/>
  <c r="AQ578" i="2" s="1"/>
  <c r="AP578" i="2" s="1"/>
  <c r="AO578" i="2" s="1"/>
  <c r="AN578" i="2" s="1"/>
  <c r="AM578" i="2" s="1"/>
  <c r="AL578" i="2" s="1"/>
  <c r="AT1041" i="2"/>
  <c r="AS1041" i="2" s="1"/>
  <c r="AR1041" i="2" s="1"/>
  <c r="AQ1041" i="2" s="1"/>
  <c r="AP1041" i="2" s="1"/>
  <c r="AO1041" i="2" s="1"/>
  <c r="AN1041" i="2" s="1"/>
  <c r="AM1041" i="2" s="1"/>
  <c r="AL1041" i="2" s="1"/>
  <c r="AI891" i="2"/>
  <c r="AK891" i="2"/>
  <c r="AJ891" i="2"/>
  <c r="AT568" i="2"/>
  <c r="AS568" i="2" s="1"/>
  <c r="AR568" i="2" s="1"/>
  <c r="AQ568" i="2" s="1"/>
  <c r="AP568" i="2" s="1"/>
  <c r="AO568" i="2" s="1"/>
  <c r="AN568" i="2" s="1"/>
  <c r="AM568" i="2" s="1"/>
  <c r="AL568" i="2" s="1"/>
  <c r="AJ536" i="2"/>
  <c r="AK536" i="2"/>
  <c r="AI536" i="2"/>
  <c r="AT555" i="2"/>
  <c r="AS555" i="2" s="1"/>
  <c r="AR555" i="2" s="1"/>
  <c r="AQ555" i="2" s="1"/>
  <c r="AP555" i="2" s="1"/>
  <c r="AO555" i="2" s="1"/>
  <c r="AN555" i="2" s="1"/>
  <c r="AM555" i="2" s="1"/>
  <c r="AL555" i="2" s="1"/>
  <c r="AI834" i="2"/>
  <c r="AJ834" i="2"/>
  <c r="AK834" i="2"/>
  <c r="AT831" i="2"/>
  <c r="AS831" i="2" s="1"/>
  <c r="AR831" i="2" s="1"/>
  <c r="AQ831" i="2" s="1"/>
  <c r="AP831" i="2" s="1"/>
  <c r="AO831" i="2" s="1"/>
  <c r="AN831" i="2" s="1"/>
  <c r="AM831" i="2" s="1"/>
  <c r="AL831" i="2" s="1"/>
  <c r="AT46" i="2"/>
  <c r="AS46" i="2" s="1"/>
  <c r="AR46" i="2" s="1"/>
  <c r="AQ46" i="2" s="1"/>
  <c r="AP46" i="2" s="1"/>
  <c r="AO46" i="2" s="1"/>
  <c r="AN46" i="2" s="1"/>
  <c r="AM46" i="2" s="1"/>
  <c r="AL46" i="2" s="1"/>
  <c r="AT56" i="2"/>
  <c r="AS56" i="2" s="1"/>
  <c r="AR56" i="2" s="1"/>
  <c r="AQ56" i="2" s="1"/>
  <c r="AP56" i="2" s="1"/>
  <c r="AO56" i="2" s="1"/>
  <c r="AN56" i="2" s="1"/>
  <c r="AM56" i="2" s="1"/>
  <c r="AL56" i="2" s="1"/>
  <c r="AT616" i="2"/>
  <c r="AS616" i="2" s="1"/>
  <c r="AR616" i="2" s="1"/>
  <c r="AQ616" i="2" s="1"/>
  <c r="AP616" i="2" s="1"/>
  <c r="AO616" i="2" s="1"/>
  <c r="AN616" i="2" s="1"/>
  <c r="AM616" i="2" s="1"/>
  <c r="AL616" i="2" s="1"/>
  <c r="AT449" i="2"/>
  <c r="AS449" i="2" s="1"/>
  <c r="AR449" i="2" s="1"/>
  <c r="AQ449" i="2" s="1"/>
  <c r="AP449" i="2" s="1"/>
  <c r="AO449" i="2" s="1"/>
  <c r="AN449" i="2" s="1"/>
  <c r="AM449" i="2" s="1"/>
  <c r="AL449" i="2" s="1"/>
  <c r="AT801" i="2"/>
  <c r="AS801" i="2" s="1"/>
  <c r="AR801" i="2" s="1"/>
  <c r="AQ801" i="2" s="1"/>
  <c r="AP801" i="2" s="1"/>
  <c r="AO801" i="2" s="1"/>
  <c r="AN801" i="2" s="1"/>
  <c r="AM801" i="2" s="1"/>
  <c r="AL801" i="2" s="1"/>
  <c r="AT727" i="2"/>
  <c r="AS727" i="2" s="1"/>
  <c r="AR727" i="2" s="1"/>
  <c r="AQ727" i="2" s="1"/>
  <c r="AP727" i="2" s="1"/>
  <c r="AO727" i="2" s="1"/>
  <c r="AN727" i="2" s="1"/>
  <c r="AM727" i="2" s="1"/>
  <c r="AL727" i="2" s="1"/>
  <c r="AT86" i="2"/>
  <c r="AS86" i="2" s="1"/>
  <c r="AR86" i="2" s="1"/>
  <c r="AQ86" i="2" s="1"/>
  <c r="AP86" i="2" s="1"/>
  <c r="AO86" i="2" s="1"/>
  <c r="AN86" i="2" s="1"/>
  <c r="AM86" i="2" s="1"/>
  <c r="AL86" i="2" s="1"/>
  <c r="AI636" i="2"/>
  <c r="AJ636" i="2"/>
  <c r="AK636" i="2"/>
  <c r="AT1051" i="2"/>
  <c r="AS1051" i="2" s="1"/>
  <c r="AR1051" i="2" s="1"/>
  <c r="AQ1051" i="2" s="1"/>
  <c r="AP1051" i="2" s="1"/>
  <c r="AO1051" i="2" s="1"/>
  <c r="AN1051" i="2" s="1"/>
  <c r="AM1051" i="2" s="1"/>
  <c r="AL1051" i="2" s="1"/>
  <c r="AJ1029" i="2"/>
  <c r="AI1029" i="2"/>
  <c r="AK1029" i="2"/>
  <c r="AT1044" i="2"/>
  <c r="AS1044" i="2" s="1"/>
  <c r="AR1044" i="2" s="1"/>
  <c r="AQ1044" i="2" s="1"/>
  <c r="AP1044" i="2" s="1"/>
  <c r="AO1044" i="2" s="1"/>
  <c r="AN1044" i="2" s="1"/>
  <c r="AM1044" i="2" s="1"/>
  <c r="AL1044" i="2" s="1"/>
  <c r="AK125" i="2"/>
  <c r="AI125" i="2"/>
  <c r="AJ125" i="2"/>
  <c r="AJ734" i="2"/>
  <c r="AI734" i="2"/>
  <c r="AK734" i="2"/>
  <c r="AI1019" i="2"/>
  <c r="AK1019" i="2"/>
  <c r="AJ1019" i="2"/>
  <c r="AT463" i="2"/>
  <c r="AS463" i="2" s="1"/>
  <c r="AR463" i="2" s="1"/>
  <c r="AQ463" i="2" s="1"/>
  <c r="AP463" i="2" s="1"/>
  <c r="AO463" i="2" s="1"/>
  <c r="AN463" i="2" s="1"/>
  <c r="AM463" i="2" s="1"/>
  <c r="AL463" i="2" s="1"/>
  <c r="AT489" i="2"/>
  <c r="AS489" i="2" s="1"/>
  <c r="AR489" i="2" s="1"/>
  <c r="AQ489" i="2" s="1"/>
  <c r="AP489" i="2" s="1"/>
  <c r="AO489" i="2" s="1"/>
  <c r="AN489" i="2" s="1"/>
  <c r="AM489" i="2" s="1"/>
  <c r="AL489" i="2" s="1"/>
  <c r="AT856" i="2"/>
  <c r="AS856" i="2" s="1"/>
  <c r="AR856" i="2" s="1"/>
  <c r="AQ856" i="2" s="1"/>
  <c r="AP856" i="2" s="1"/>
  <c r="AO856" i="2" s="1"/>
  <c r="AN856" i="2" s="1"/>
  <c r="AM856" i="2" s="1"/>
  <c r="AL856" i="2" s="1"/>
  <c r="AT730" i="2"/>
  <c r="AS730" i="2" s="1"/>
  <c r="AR730" i="2" s="1"/>
  <c r="AQ730" i="2" s="1"/>
  <c r="AP730" i="2" s="1"/>
  <c r="AO730" i="2" s="1"/>
  <c r="AN730" i="2" s="1"/>
  <c r="AM730" i="2" s="1"/>
  <c r="AL730" i="2" s="1"/>
  <c r="AT608" i="2"/>
  <c r="AS608" i="2" s="1"/>
  <c r="AR608" i="2" s="1"/>
  <c r="AQ608" i="2" s="1"/>
  <c r="AP608" i="2" s="1"/>
  <c r="AO608" i="2" s="1"/>
  <c r="AN608" i="2" s="1"/>
  <c r="AM608" i="2" s="1"/>
  <c r="AL608" i="2" s="1"/>
  <c r="AT989" i="2"/>
  <c r="AS989" i="2" s="1"/>
  <c r="AR989" i="2" s="1"/>
  <c r="AQ989" i="2" s="1"/>
  <c r="AP989" i="2" s="1"/>
  <c r="AO989" i="2" s="1"/>
  <c r="AN989" i="2" s="1"/>
  <c r="AM989" i="2" s="1"/>
  <c r="AL989" i="2" s="1"/>
  <c r="AT143" i="2"/>
  <c r="AS143" i="2" s="1"/>
  <c r="AR143" i="2" s="1"/>
  <c r="AQ143" i="2" s="1"/>
  <c r="AP143" i="2" s="1"/>
  <c r="AO143" i="2" s="1"/>
  <c r="AN143" i="2" s="1"/>
  <c r="AM143" i="2" s="1"/>
  <c r="AL143" i="2" s="1"/>
  <c r="AI1045" i="2"/>
  <c r="AJ1045" i="2"/>
  <c r="AK1045" i="2"/>
  <c r="AT257" i="2"/>
  <c r="AS257" i="2" s="1"/>
  <c r="AR257" i="2" s="1"/>
  <c r="AQ257" i="2" s="1"/>
  <c r="AP257" i="2" s="1"/>
  <c r="AO257" i="2" s="1"/>
  <c r="AN257" i="2" s="1"/>
  <c r="AM257" i="2" s="1"/>
  <c r="AL257" i="2" s="1"/>
  <c r="AT908" i="2"/>
  <c r="AS908" i="2" s="1"/>
  <c r="AR908" i="2" s="1"/>
  <c r="AQ908" i="2" s="1"/>
  <c r="AP908" i="2" s="1"/>
  <c r="AO908" i="2" s="1"/>
  <c r="AN908" i="2" s="1"/>
  <c r="AM908" i="2" s="1"/>
  <c r="AL908" i="2" s="1"/>
  <c r="AJ712" i="2"/>
  <c r="AK712" i="2"/>
  <c r="AI712" i="2"/>
  <c r="AT724" i="2"/>
  <c r="AS724" i="2" s="1"/>
  <c r="AR724" i="2" s="1"/>
  <c r="AQ724" i="2" s="1"/>
  <c r="AP724" i="2" s="1"/>
  <c r="AO724" i="2" s="1"/>
  <c r="AN724" i="2" s="1"/>
  <c r="AM724" i="2" s="1"/>
  <c r="AL724" i="2" s="1"/>
  <c r="AI779" i="2"/>
  <c r="AK779" i="2"/>
  <c r="AJ779" i="2"/>
  <c r="AI1037" i="2"/>
  <c r="AJ1037" i="2"/>
  <c r="AK1037" i="2"/>
  <c r="AI470" i="2"/>
  <c r="AJ470" i="2"/>
  <c r="AK470" i="2"/>
  <c r="AJ393" i="2"/>
  <c r="AI393" i="2"/>
  <c r="AK393" i="2"/>
  <c r="AT73" i="2"/>
  <c r="AS73" i="2" s="1"/>
  <c r="AR73" i="2" s="1"/>
  <c r="AQ73" i="2" s="1"/>
  <c r="AP73" i="2" s="1"/>
  <c r="AO73" i="2" s="1"/>
  <c r="AN73" i="2" s="1"/>
  <c r="AM73" i="2" s="1"/>
  <c r="AL73" i="2" s="1"/>
  <c r="AT318" i="2"/>
  <c r="AS318" i="2" s="1"/>
  <c r="AR318" i="2" s="1"/>
  <c r="AQ318" i="2" s="1"/>
  <c r="AP318" i="2" s="1"/>
  <c r="AO318" i="2" s="1"/>
  <c r="AN318" i="2" s="1"/>
  <c r="AM318" i="2" s="1"/>
  <c r="AL318" i="2" s="1"/>
  <c r="AT886" i="2"/>
  <c r="AS886" i="2" s="1"/>
  <c r="AR886" i="2" s="1"/>
  <c r="AQ886" i="2" s="1"/>
  <c r="AP886" i="2" s="1"/>
  <c r="AO886" i="2" s="1"/>
  <c r="AN886" i="2" s="1"/>
  <c r="AM886" i="2" s="1"/>
  <c r="AL886" i="2" s="1"/>
  <c r="AT345" i="2"/>
  <c r="AS345" i="2" s="1"/>
  <c r="AR345" i="2" s="1"/>
  <c r="AQ345" i="2" s="1"/>
  <c r="AP345" i="2" s="1"/>
  <c r="AO345" i="2" s="1"/>
  <c r="AN345" i="2" s="1"/>
  <c r="AM345" i="2" s="1"/>
  <c r="AL345" i="2" s="1"/>
  <c r="AT353" i="2"/>
  <c r="AS353" i="2" s="1"/>
  <c r="AR353" i="2" s="1"/>
  <c r="AQ353" i="2" s="1"/>
  <c r="AP353" i="2" s="1"/>
  <c r="AO353" i="2" s="1"/>
  <c r="AN353" i="2" s="1"/>
  <c r="AM353" i="2" s="1"/>
  <c r="AL353" i="2" s="1"/>
  <c r="AI1033" i="2"/>
  <c r="AJ1033" i="2"/>
  <c r="AK1033" i="2"/>
  <c r="AK22" i="2"/>
  <c r="AI22" i="2"/>
  <c r="AJ22" i="2"/>
  <c r="AT537" i="2"/>
  <c r="AS537" i="2" s="1"/>
  <c r="AR537" i="2" s="1"/>
  <c r="AQ537" i="2" s="1"/>
  <c r="AP537" i="2" s="1"/>
  <c r="AO537" i="2" s="1"/>
  <c r="AN537" i="2" s="1"/>
  <c r="AM537" i="2" s="1"/>
  <c r="AL537" i="2" s="1"/>
  <c r="AK138" i="2"/>
  <c r="AI138" i="2"/>
  <c r="AJ138" i="2"/>
  <c r="AT382" i="2"/>
  <c r="AS382" i="2" s="1"/>
  <c r="AR382" i="2" s="1"/>
  <c r="AQ382" i="2" s="1"/>
  <c r="AP382" i="2" s="1"/>
  <c r="AO382" i="2" s="1"/>
  <c r="AN382" i="2" s="1"/>
  <c r="AM382" i="2" s="1"/>
  <c r="AL382" i="2" s="1"/>
  <c r="AK298" i="2"/>
  <c r="AI298" i="2"/>
  <c r="AJ298" i="2"/>
  <c r="AT623" i="2"/>
  <c r="AS623" i="2" s="1"/>
  <c r="AR623" i="2" s="1"/>
  <c r="AQ623" i="2" s="1"/>
  <c r="AP623" i="2" s="1"/>
  <c r="AO623" i="2" s="1"/>
  <c r="AN623" i="2" s="1"/>
  <c r="AM623" i="2" s="1"/>
  <c r="AL623" i="2" s="1"/>
  <c r="AT23" i="2"/>
  <c r="AS23" i="2" s="1"/>
  <c r="AR23" i="2" s="1"/>
  <c r="AQ23" i="2" s="1"/>
  <c r="AP23" i="2" s="1"/>
  <c r="AO23" i="2" s="1"/>
  <c r="AN23" i="2" s="1"/>
  <c r="AM23" i="2" s="1"/>
  <c r="AL23" i="2" s="1"/>
  <c r="AT397" i="2"/>
  <c r="AS397" i="2" s="1"/>
  <c r="AR397" i="2" s="1"/>
  <c r="AQ397" i="2" s="1"/>
  <c r="AP397" i="2" s="1"/>
  <c r="AO397" i="2" s="1"/>
  <c r="AN397" i="2" s="1"/>
  <c r="AM397" i="2" s="1"/>
  <c r="AL397" i="2" s="1"/>
  <c r="AT552" i="2"/>
  <c r="AS552" i="2" s="1"/>
  <c r="AR552" i="2" s="1"/>
  <c r="AQ552" i="2" s="1"/>
  <c r="AP552" i="2" s="1"/>
  <c r="AO552" i="2" s="1"/>
  <c r="AN552" i="2" s="1"/>
  <c r="AM552" i="2" s="1"/>
  <c r="AL552" i="2" s="1"/>
  <c r="AT311" i="2"/>
  <c r="AS311" i="2" s="1"/>
  <c r="AR311" i="2" s="1"/>
  <c r="AQ311" i="2" s="1"/>
  <c r="AP311" i="2" s="1"/>
  <c r="AO311" i="2" s="1"/>
  <c r="AN311" i="2" s="1"/>
  <c r="AM311" i="2" s="1"/>
  <c r="AL311" i="2" s="1"/>
  <c r="AI705" i="2"/>
  <c r="AJ705" i="2"/>
  <c r="AK705" i="2"/>
  <c r="AK538" i="2"/>
  <c r="AI538" i="2"/>
  <c r="AJ538" i="2"/>
  <c r="AK214" i="2"/>
  <c r="AI214" i="2"/>
  <c r="AJ214" i="2"/>
  <c r="AJ326" i="2"/>
  <c r="AI326" i="2"/>
  <c r="AK326" i="2"/>
  <c r="AT609" i="2"/>
  <c r="AS609" i="2" s="1"/>
  <c r="AR609" i="2" s="1"/>
  <c r="AQ609" i="2" s="1"/>
  <c r="AP609" i="2" s="1"/>
  <c r="AO609" i="2" s="1"/>
  <c r="AN609" i="2" s="1"/>
  <c r="AM609" i="2" s="1"/>
  <c r="AL609" i="2" s="1"/>
  <c r="AJ762" i="2"/>
  <c r="AI762" i="2"/>
  <c r="AK762" i="2"/>
  <c r="AT900" i="2"/>
  <c r="AS900" i="2" s="1"/>
  <c r="AR900" i="2" s="1"/>
  <c r="AQ900" i="2" s="1"/>
  <c r="AP900" i="2" s="1"/>
  <c r="AO900" i="2" s="1"/>
  <c r="AN900" i="2" s="1"/>
  <c r="AM900" i="2" s="1"/>
  <c r="AL900" i="2" s="1"/>
  <c r="BK35" i="2"/>
  <c r="BJ35" i="2" s="1"/>
  <c r="BI35" i="2" s="1"/>
  <c r="BH35" i="2" s="1"/>
  <c r="BG35" i="2" s="1"/>
  <c r="BF35" i="2" s="1"/>
  <c r="BE35" i="2" s="1"/>
  <c r="BD35" i="2" s="1"/>
  <c r="BC35" i="2" s="1"/>
  <c r="BJ119" i="2"/>
  <c r="BI119" i="2" s="1"/>
  <c r="BH119" i="2" s="1"/>
  <c r="BG119" i="2" s="1"/>
  <c r="BF119" i="2" s="1"/>
  <c r="BE119" i="2" s="1"/>
  <c r="BD119" i="2" s="1"/>
  <c r="BC119" i="2" s="1"/>
  <c r="BK119" i="2"/>
  <c r="AI55" i="2"/>
  <c r="AJ55" i="2"/>
  <c r="AK55" i="2"/>
  <c r="AT216" i="2"/>
  <c r="AS216" i="2" s="1"/>
  <c r="AR216" i="2" s="1"/>
  <c r="AQ216" i="2" s="1"/>
  <c r="AP216" i="2" s="1"/>
  <c r="AO216" i="2" s="1"/>
  <c r="AN216" i="2" s="1"/>
  <c r="AM216" i="2" s="1"/>
  <c r="AL216" i="2" s="1"/>
  <c r="AJ218" i="2"/>
  <c r="AK218" i="2"/>
  <c r="AI218" i="2"/>
  <c r="AJ432" i="2"/>
  <c r="AI432" i="2"/>
  <c r="AK432" i="2"/>
  <c r="AT519" i="2"/>
  <c r="AS519" i="2" s="1"/>
  <c r="AR519" i="2" s="1"/>
  <c r="AQ519" i="2" s="1"/>
  <c r="AP519" i="2" s="1"/>
  <c r="AO519" i="2" s="1"/>
  <c r="AN519" i="2" s="1"/>
  <c r="AM519" i="2" s="1"/>
  <c r="AL519" i="2" s="1"/>
  <c r="AT753" i="2"/>
  <c r="AS753" i="2" s="1"/>
  <c r="AR753" i="2" s="1"/>
  <c r="AQ753" i="2" s="1"/>
  <c r="AP753" i="2" s="1"/>
  <c r="AO753" i="2" s="1"/>
  <c r="AN753" i="2" s="1"/>
  <c r="AM753" i="2" s="1"/>
  <c r="AL753" i="2" s="1"/>
  <c r="AJ282" i="2"/>
  <c r="AI282" i="2"/>
  <c r="AK282" i="2"/>
  <c r="BK72" i="2"/>
  <c r="BJ72" i="2" s="1"/>
  <c r="BI72" i="2" s="1"/>
  <c r="BH72" i="2" s="1"/>
  <c r="BG72" i="2" s="1"/>
  <c r="BF72" i="2" s="1"/>
  <c r="BE72" i="2" s="1"/>
  <c r="BD72" i="2" s="1"/>
  <c r="BC72" i="2" s="1"/>
  <c r="BK59" i="2"/>
  <c r="BJ59" i="2" s="1"/>
  <c r="BI59" i="2" s="1"/>
  <c r="BH59" i="2" s="1"/>
  <c r="BG59" i="2" s="1"/>
  <c r="BF59" i="2" s="1"/>
  <c r="BE59" i="2" s="1"/>
  <c r="BD59" i="2" s="1"/>
  <c r="BC59" i="2" s="1"/>
  <c r="AT581" i="2"/>
  <c r="AS581" i="2" s="1"/>
  <c r="AR581" i="2" s="1"/>
  <c r="AQ581" i="2" s="1"/>
  <c r="AP581" i="2" s="1"/>
  <c r="AO581" i="2" s="1"/>
  <c r="AN581" i="2" s="1"/>
  <c r="AM581" i="2" s="1"/>
  <c r="AL581" i="2" s="1"/>
  <c r="BK76" i="2"/>
  <c r="BJ76" i="2" s="1"/>
  <c r="BI76" i="2" s="1"/>
  <c r="BH76" i="2" s="1"/>
  <c r="BG76" i="2" s="1"/>
  <c r="BF76" i="2" s="1"/>
  <c r="BE76" i="2" s="1"/>
  <c r="BD76" i="2" s="1"/>
  <c r="BC76" i="2" s="1"/>
  <c r="BK77" i="2"/>
  <c r="BJ77" i="2" s="1"/>
  <c r="BI77" i="2" s="1"/>
  <c r="BH77" i="2" s="1"/>
  <c r="BG77" i="2" s="1"/>
  <c r="BF77" i="2" s="1"/>
  <c r="BE77" i="2" s="1"/>
  <c r="BD77" i="2" s="1"/>
  <c r="BC77" i="2" s="1"/>
  <c r="AT39" i="2"/>
  <c r="AS39" i="2" s="1"/>
  <c r="AR39" i="2" s="1"/>
  <c r="AQ39" i="2" s="1"/>
  <c r="AP39" i="2" s="1"/>
  <c r="AO39" i="2" s="1"/>
  <c r="AN39" i="2" s="1"/>
  <c r="AM39" i="2" s="1"/>
  <c r="AL39" i="2" s="1"/>
  <c r="AT451" i="2"/>
  <c r="AS451" i="2" s="1"/>
  <c r="AR451" i="2" s="1"/>
  <c r="AQ451" i="2" s="1"/>
  <c r="AP451" i="2" s="1"/>
  <c r="AO451" i="2" s="1"/>
  <c r="AN451" i="2" s="1"/>
  <c r="AM451" i="2" s="1"/>
  <c r="AL451" i="2" s="1"/>
  <c r="BK121" i="2"/>
  <c r="BJ121" i="2" s="1"/>
  <c r="BI121" i="2" s="1"/>
  <c r="BH121" i="2" s="1"/>
  <c r="BG121" i="2" s="1"/>
  <c r="BF121" i="2" s="1"/>
  <c r="BE121" i="2" s="1"/>
  <c r="BD121" i="2" s="1"/>
  <c r="BC121" i="2" s="1"/>
  <c r="AJ754" i="2"/>
  <c r="AI754" i="2"/>
  <c r="AK754" i="2"/>
  <c r="AT618" i="2"/>
  <c r="AS618" i="2" s="1"/>
  <c r="AR618" i="2" s="1"/>
  <c r="AQ618" i="2" s="1"/>
  <c r="AP618" i="2" s="1"/>
  <c r="AO618" i="2" s="1"/>
  <c r="AN618" i="2" s="1"/>
  <c r="AM618" i="2" s="1"/>
  <c r="AL618" i="2" s="1"/>
  <c r="AI247" i="2"/>
  <c r="AK247" i="2"/>
  <c r="AJ247" i="2"/>
  <c r="AT239" i="2"/>
  <c r="AS239" i="2" s="1"/>
  <c r="AR239" i="2" s="1"/>
  <c r="AQ239" i="2" s="1"/>
  <c r="AP239" i="2" s="1"/>
  <c r="AO239" i="2" s="1"/>
  <c r="AN239" i="2" s="1"/>
  <c r="AM239" i="2" s="1"/>
  <c r="AL239" i="2" s="1"/>
  <c r="AT192" i="2"/>
  <c r="AS192" i="2" s="1"/>
  <c r="AR192" i="2" s="1"/>
  <c r="AQ192" i="2" s="1"/>
  <c r="AP192" i="2" s="1"/>
  <c r="AO192" i="2" s="1"/>
  <c r="AN192" i="2" s="1"/>
  <c r="AM192" i="2" s="1"/>
  <c r="AL192" i="2" s="1"/>
  <c r="AT944" i="2"/>
  <c r="AS944" i="2" s="1"/>
  <c r="AR944" i="2" s="1"/>
  <c r="AQ944" i="2" s="1"/>
  <c r="AP944" i="2" s="1"/>
  <c r="AO944" i="2" s="1"/>
  <c r="AN944" i="2" s="1"/>
  <c r="AM944" i="2" s="1"/>
  <c r="AL944" i="2" s="1"/>
  <c r="AT914" i="2"/>
  <c r="AS914" i="2" s="1"/>
  <c r="AR914" i="2" s="1"/>
  <c r="AQ914" i="2" s="1"/>
  <c r="AP914" i="2" s="1"/>
  <c r="AO914" i="2" s="1"/>
  <c r="AN914" i="2" s="1"/>
  <c r="AM914" i="2" s="1"/>
  <c r="AL914" i="2" s="1"/>
  <c r="BK42" i="2"/>
  <c r="BJ42" i="2" s="1"/>
  <c r="BI42" i="2" s="1"/>
  <c r="BH42" i="2" s="1"/>
  <c r="BG42" i="2" s="1"/>
  <c r="BF42" i="2" s="1"/>
  <c r="BE42" i="2" s="1"/>
  <c r="BD42" i="2" s="1"/>
  <c r="BC42" i="2" s="1"/>
  <c r="BK55" i="2"/>
  <c r="BJ55" i="2" s="1"/>
  <c r="BI55" i="2" s="1"/>
  <c r="BH55" i="2" s="1"/>
  <c r="BG55" i="2" s="1"/>
  <c r="BF55" i="2" s="1"/>
  <c r="BE55" i="2" s="1"/>
  <c r="BD55" i="2" s="1"/>
  <c r="BC55" i="2" s="1"/>
  <c r="BK60" i="2"/>
  <c r="BJ60" i="2" s="1"/>
  <c r="BI60" i="2" s="1"/>
  <c r="BH60" i="2" s="1"/>
  <c r="BG60" i="2" s="1"/>
  <c r="BF60" i="2" s="1"/>
  <c r="BE60" i="2" s="1"/>
  <c r="BD60" i="2" s="1"/>
  <c r="BC60" i="2" s="1"/>
  <c r="AK1012" i="2"/>
  <c r="AI1012" i="2"/>
  <c r="AJ1012" i="2"/>
  <c r="AT510" i="2"/>
  <c r="AS510" i="2" s="1"/>
  <c r="AR510" i="2" s="1"/>
  <c r="AQ510" i="2" s="1"/>
  <c r="AP510" i="2" s="1"/>
  <c r="AO510" i="2" s="1"/>
  <c r="AN510" i="2" s="1"/>
  <c r="AM510" i="2" s="1"/>
  <c r="AL510" i="2" s="1"/>
  <c r="AJ664" i="2"/>
  <c r="AI664" i="2"/>
  <c r="AK664" i="2"/>
  <c r="AT427" i="2"/>
  <c r="AS427" i="2" s="1"/>
  <c r="AR427" i="2" s="1"/>
  <c r="AQ427" i="2" s="1"/>
  <c r="AP427" i="2" s="1"/>
  <c r="AO427" i="2" s="1"/>
  <c r="AN427" i="2" s="1"/>
  <c r="AM427" i="2" s="1"/>
  <c r="AL427" i="2" s="1"/>
  <c r="AT413" i="2"/>
  <c r="AS413" i="2" s="1"/>
  <c r="AR413" i="2" s="1"/>
  <c r="AQ413" i="2" s="1"/>
  <c r="AP413" i="2" s="1"/>
  <c r="AO413" i="2" s="1"/>
  <c r="AN413" i="2" s="1"/>
  <c r="AM413" i="2" s="1"/>
  <c r="AL413" i="2" s="1"/>
  <c r="AT756" i="2"/>
  <c r="AS756" i="2" s="1"/>
  <c r="AR756" i="2" s="1"/>
  <c r="AQ756" i="2" s="1"/>
  <c r="AP756" i="2" s="1"/>
  <c r="AO756" i="2" s="1"/>
  <c r="AN756" i="2" s="1"/>
  <c r="AM756" i="2" s="1"/>
  <c r="AL756" i="2" s="1"/>
  <c r="AT873" i="2"/>
  <c r="AS873" i="2" s="1"/>
  <c r="AR873" i="2" s="1"/>
  <c r="AQ873" i="2" s="1"/>
  <c r="AP873" i="2" s="1"/>
  <c r="AO873" i="2" s="1"/>
  <c r="AN873" i="2" s="1"/>
  <c r="AM873" i="2" s="1"/>
  <c r="AL873" i="2" s="1"/>
  <c r="BK61" i="2"/>
  <c r="BJ61" i="2" s="1"/>
  <c r="BI61" i="2" s="1"/>
  <c r="BH61" i="2" s="1"/>
  <c r="BG61" i="2" s="1"/>
  <c r="BF61" i="2" s="1"/>
  <c r="BE61" i="2" s="1"/>
  <c r="BD61" i="2" s="1"/>
  <c r="BC61" i="2" s="1"/>
  <c r="BK21" i="2"/>
  <c r="BJ21" i="2" s="1"/>
  <c r="BI21" i="2" s="1"/>
  <c r="BH21" i="2" s="1"/>
  <c r="BG21" i="2" s="1"/>
  <c r="BF21" i="2" s="1"/>
  <c r="BE21" i="2" s="1"/>
  <c r="BD21" i="2" s="1"/>
  <c r="BC21" i="2" s="1"/>
  <c r="AT911" i="2"/>
  <c r="AS911" i="2" s="1"/>
  <c r="AR911" i="2" s="1"/>
  <c r="AQ911" i="2" s="1"/>
  <c r="AP911" i="2" s="1"/>
  <c r="AO911" i="2" s="1"/>
  <c r="AN911" i="2" s="1"/>
  <c r="AM911" i="2" s="1"/>
  <c r="AL911" i="2" s="1"/>
  <c r="AI952" i="2"/>
  <c r="AJ952" i="2"/>
  <c r="AK952" i="2"/>
  <c r="BK56" i="2"/>
  <c r="BJ56" i="2" s="1"/>
  <c r="BI56" i="2" s="1"/>
  <c r="BH56" i="2" s="1"/>
  <c r="BG56" i="2" s="1"/>
  <c r="BF56" i="2" s="1"/>
  <c r="BE56" i="2" s="1"/>
  <c r="BD56" i="2" s="1"/>
  <c r="BC56" i="2" s="1"/>
  <c r="BK18" i="2"/>
  <c r="BJ18" i="2" s="1"/>
  <c r="BI18" i="2" s="1"/>
  <c r="BH18" i="2" s="1"/>
  <c r="BG18" i="2" s="1"/>
  <c r="BF18" i="2" s="1"/>
  <c r="BE18" i="2" s="1"/>
  <c r="BD18" i="2" s="1"/>
  <c r="BC18" i="2" s="1"/>
  <c r="AT1016" i="2"/>
  <c r="AS1016" i="2" s="1"/>
  <c r="AR1016" i="2" s="1"/>
  <c r="AQ1016" i="2" s="1"/>
  <c r="AP1016" i="2" s="1"/>
  <c r="AO1016" i="2" s="1"/>
  <c r="AN1016" i="2" s="1"/>
  <c r="AM1016" i="2" s="1"/>
  <c r="AL1016" i="2" s="1"/>
  <c r="AJ843" i="2"/>
  <c r="AK843" i="2"/>
  <c r="AI843" i="2"/>
  <c r="BK95" i="2"/>
  <c r="BJ95" i="2" s="1"/>
  <c r="BI95" i="2" s="1"/>
  <c r="BH95" i="2" s="1"/>
  <c r="BG95" i="2" s="1"/>
  <c r="BF95" i="2" s="1"/>
  <c r="BE95" i="2" s="1"/>
  <c r="BD95" i="2" s="1"/>
  <c r="BC95" i="2" s="1"/>
  <c r="BK71" i="2"/>
  <c r="BJ71" i="2" s="1"/>
  <c r="BI71" i="2" s="1"/>
  <c r="BH71" i="2" s="1"/>
  <c r="BG71" i="2" s="1"/>
  <c r="BF71" i="2" s="1"/>
  <c r="BE71" i="2" s="1"/>
  <c r="BD71" i="2" s="1"/>
  <c r="BC71" i="2" s="1"/>
  <c r="AK42" i="2"/>
  <c r="AI42" i="2"/>
  <c r="AJ42" i="2"/>
  <c r="AT82" i="2"/>
  <c r="AS82" i="2" s="1"/>
  <c r="AR82" i="2" s="1"/>
  <c r="AQ82" i="2" s="1"/>
  <c r="AP82" i="2" s="1"/>
  <c r="AO82" i="2" s="1"/>
  <c r="AN82" i="2" s="1"/>
  <c r="AM82" i="2" s="1"/>
  <c r="AL82" i="2" s="1"/>
  <c r="AT1010" i="2"/>
  <c r="AS1010" i="2" s="1"/>
  <c r="AR1010" i="2" s="1"/>
  <c r="AQ1010" i="2" s="1"/>
  <c r="AP1010" i="2" s="1"/>
  <c r="AO1010" i="2" s="1"/>
  <c r="AN1010" i="2" s="1"/>
  <c r="AM1010" i="2" s="1"/>
  <c r="AL1010" i="2" s="1"/>
  <c r="AT814" i="2"/>
  <c r="AS814" i="2" s="1"/>
  <c r="AR814" i="2" s="1"/>
  <c r="AQ814" i="2" s="1"/>
  <c r="AP814" i="2" s="1"/>
  <c r="AO814" i="2" s="1"/>
  <c r="AN814" i="2" s="1"/>
  <c r="AM814" i="2" s="1"/>
  <c r="AL814" i="2" s="1"/>
  <c r="AT208" i="2"/>
  <c r="AS208" i="2" s="1"/>
  <c r="AR208" i="2" s="1"/>
  <c r="AQ208" i="2" s="1"/>
  <c r="AP208" i="2" s="1"/>
  <c r="AO208" i="2" s="1"/>
  <c r="AN208" i="2" s="1"/>
  <c r="AM208" i="2" s="1"/>
  <c r="AL208" i="2" s="1"/>
  <c r="AT877" i="2"/>
  <c r="AS877" i="2" s="1"/>
  <c r="AR877" i="2" s="1"/>
  <c r="AQ877" i="2" s="1"/>
  <c r="AP877" i="2" s="1"/>
  <c r="AO877" i="2" s="1"/>
  <c r="AN877" i="2" s="1"/>
  <c r="AM877" i="2" s="1"/>
  <c r="AL877" i="2" s="1"/>
  <c r="AT847" i="2"/>
  <c r="AS847" i="2" s="1"/>
  <c r="AR847" i="2" s="1"/>
  <c r="AQ847" i="2" s="1"/>
  <c r="AP847" i="2" s="1"/>
  <c r="AO847" i="2" s="1"/>
  <c r="AN847" i="2" s="1"/>
  <c r="AM847" i="2" s="1"/>
  <c r="AL847" i="2" s="1"/>
  <c r="AT941" i="2"/>
  <c r="AS941" i="2" s="1"/>
  <c r="AR941" i="2" s="1"/>
  <c r="AQ941" i="2" s="1"/>
  <c r="AP941" i="2" s="1"/>
  <c r="AO941" i="2" s="1"/>
  <c r="AN941" i="2" s="1"/>
  <c r="AM941" i="2" s="1"/>
  <c r="AL941" i="2" s="1"/>
  <c r="AT861" i="2"/>
  <c r="AS861" i="2" s="1"/>
  <c r="AR861" i="2" s="1"/>
  <c r="AQ861" i="2" s="1"/>
  <c r="AP861" i="2" s="1"/>
  <c r="AO861" i="2" s="1"/>
  <c r="AN861" i="2" s="1"/>
  <c r="AM861" i="2" s="1"/>
  <c r="AL861" i="2" s="1"/>
  <c r="AT893" i="2"/>
  <c r="AS893" i="2" s="1"/>
  <c r="AR893" i="2" s="1"/>
  <c r="AQ893" i="2" s="1"/>
  <c r="AP893" i="2" s="1"/>
  <c r="AO893" i="2" s="1"/>
  <c r="AN893" i="2" s="1"/>
  <c r="AM893" i="2" s="1"/>
  <c r="AL893" i="2" s="1"/>
  <c r="AT795" i="2"/>
  <c r="AS795" i="2" s="1"/>
  <c r="AR795" i="2" s="1"/>
  <c r="AQ795" i="2" s="1"/>
  <c r="AP795" i="2" s="1"/>
  <c r="AO795" i="2" s="1"/>
  <c r="AN795" i="2" s="1"/>
  <c r="AM795" i="2" s="1"/>
  <c r="AL795" i="2" s="1"/>
  <c r="AT41" i="2"/>
  <c r="AS41" i="2" s="1"/>
  <c r="AR41" i="2" s="1"/>
  <c r="AQ41" i="2" s="1"/>
  <c r="AP41" i="2" s="1"/>
  <c r="AO41" i="2" s="1"/>
  <c r="AN41" i="2" s="1"/>
  <c r="AM41" i="2" s="1"/>
  <c r="AL41" i="2" s="1"/>
  <c r="AT874" i="2"/>
  <c r="AS874" i="2" s="1"/>
  <c r="AR874" i="2" s="1"/>
  <c r="AQ874" i="2" s="1"/>
  <c r="AP874" i="2" s="1"/>
  <c r="AO874" i="2" s="1"/>
  <c r="AN874" i="2" s="1"/>
  <c r="AM874" i="2" s="1"/>
  <c r="AL874" i="2" s="1"/>
  <c r="AT967" i="2"/>
  <c r="AS967" i="2" s="1"/>
  <c r="AR967" i="2" s="1"/>
  <c r="AQ967" i="2" s="1"/>
  <c r="AP967" i="2" s="1"/>
  <c r="AO967" i="2" s="1"/>
  <c r="AN967" i="2" s="1"/>
  <c r="AM967" i="2" s="1"/>
  <c r="AL967" i="2" s="1"/>
  <c r="AI562" i="2"/>
  <c r="AK562" i="2"/>
  <c r="AJ562" i="2"/>
  <c r="AT139" i="2"/>
  <c r="AS139" i="2" s="1"/>
  <c r="AR139" i="2" s="1"/>
  <c r="AQ139" i="2" s="1"/>
  <c r="AP139" i="2" s="1"/>
  <c r="AO139" i="2" s="1"/>
  <c r="AN139" i="2" s="1"/>
  <c r="AM139" i="2" s="1"/>
  <c r="AL139" i="2" s="1"/>
  <c r="AI738" i="2"/>
  <c r="AJ738" i="2"/>
  <c r="AK738" i="2"/>
  <c r="AJ529" i="2"/>
  <c r="AK529" i="2"/>
  <c r="AI529" i="2"/>
  <c r="AT823" i="2"/>
  <c r="AS823" i="2" s="1"/>
  <c r="AR823" i="2" s="1"/>
  <c r="AQ823" i="2" s="1"/>
  <c r="AP823" i="2" s="1"/>
  <c r="AO823" i="2" s="1"/>
  <c r="AN823" i="2" s="1"/>
  <c r="AM823" i="2" s="1"/>
  <c r="AL823" i="2" s="1"/>
  <c r="AT1039" i="2"/>
  <c r="AS1039" i="2" s="1"/>
  <c r="AR1039" i="2" s="1"/>
  <c r="AQ1039" i="2" s="1"/>
  <c r="AP1039" i="2" s="1"/>
  <c r="AO1039" i="2" s="1"/>
  <c r="AN1039" i="2" s="1"/>
  <c r="AM1039" i="2" s="1"/>
  <c r="AL1039" i="2" s="1"/>
  <c r="AT943" i="2"/>
  <c r="AS943" i="2" s="1"/>
  <c r="AR943" i="2" s="1"/>
  <c r="AQ943" i="2" s="1"/>
  <c r="AP943" i="2" s="1"/>
  <c r="AO943" i="2" s="1"/>
  <c r="AN943" i="2" s="1"/>
  <c r="AM943" i="2" s="1"/>
  <c r="AL943" i="2" s="1"/>
  <c r="AT1011" i="2"/>
  <c r="AS1011" i="2" s="1"/>
  <c r="AR1011" i="2" s="1"/>
  <c r="AQ1011" i="2" s="1"/>
  <c r="AP1011" i="2" s="1"/>
  <c r="AO1011" i="2" s="1"/>
  <c r="AN1011" i="2" s="1"/>
  <c r="AM1011" i="2" s="1"/>
  <c r="AL1011" i="2" s="1"/>
  <c r="AT471" i="2"/>
  <c r="AS471" i="2" s="1"/>
  <c r="AR471" i="2" s="1"/>
  <c r="AQ471" i="2" s="1"/>
  <c r="AP471" i="2" s="1"/>
  <c r="AO471" i="2" s="1"/>
  <c r="AN471" i="2" s="1"/>
  <c r="AM471" i="2" s="1"/>
  <c r="AL471" i="2" s="1"/>
  <c r="AT96" i="2"/>
  <c r="AS96" i="2" s="1"/>
  <c r="AR96" i="2" s="1"/>
  <c r="AQ96" i="2" s="1"/>
  <c r="AP96" i="2" s="1"/>
  <c r="AO96" i="2" s="1"/>
  <c r="AN96" i="2" s="1"/>
  <c r="AM96" i="2" s="1"/>
  <c r="AL96" i="2" s="1"/>
  <c r="AT1052" i="2"/>
  <c r="AS1052" i="2" s="1"/>
  <c r="AR1052" i="2" s="1"/>
  <c r="AQ1052" i="2" s="1"/>
  <c r="AP1052" i="2" s="1"/>
  <c r="AO1052" i="2" s="1"/>
  <c r="AN1052" i="2" s="1"/>
  <c r="AM1052" i="2" s="1"/>
  <c r="AL1052" i="2" s="1"/>
  <c r="AT1009" i="2"/>
  <c r="AS1009" i="2" s="1"/>
  <c r="AR1009" i="2" s="1"/>
  <c r="AQ1009" i="2" s="1"/>
  <c r="AP1009" i="2" s="1"/>
  <c r="AO1009" i="2" s="1"/>
  <c r="AN1009" i="2" s="1"/>
  <c r="AM1009" i="2" s="1"/>
  <c r="AL1009" i="2" s="1"/>
  <c r="AT129" i="2"/>
  <c r="AS129" i="2" s="1"/>
  <c r="AR129" i="2"/>
  <c r="AQ129" i="2" s="1"/>
  <c r="AP129" i="2" s="1"/>
  <c r="AO129" i="2" s="1"/>
  <c r="AN129" i="2" s="1"/>
  <c r="AM129" i="2" s="1"/>
  <c r="AL129" i="2" s="1"/>
  <c r="AT481" i="2"/>
  <c r="AS481" i="2" s="1"/>
  <c r="AR481" i="2" s="1"/>
  <c r="AQ481" i="2" s="1"/>
  <c r="AP481" i="2" s="1"/>
  <c r="AO481" i="2" s="1"/>
  <c r="AN481" i="2" s="1"/>
  <c r="AM481" i="2" s="1"/>
  <c r="AL481" i="2" s="1"/>
  <c r="AT355" i="2"/>
  <c r="AS355" i="2" s="1"/>
  <c r="AR355" i="2" s="1"/>
  <c r="AQ355" i="2" s="1"/>
  <c r="AP355" i="2" s="1"/>
  <c r="AO355" i="2" s="1"/>
  <c r="AN355" i="2" s="1"/>
  <c r="AM355" i="2" s="1"/>
  <c r="AL355" i="2" s="1"/>
  <c r="AJ770" i="2"/>
  <c r="AI770" i="2"/>
  <c r="AK770" i="2"/>
  <c r="AT217" i="2"/>
  <c r="AS217" i="2" s="1"/>
  <c r="AR217" i="2" s="1"/>
  <c r="AQ217" i="2" s="1"/>
  <c r="AP217" i="2" s="1"/>
  <c r="AO217" i="2" s="1"/>
  <c r="AN217" i="2" s="1"/>
  <c r="AM217" i="2" s="1"/>
  <c r="AL217" i="2" s="1"/>
  <c r="AJ857" i="2"/>
  <c r="AI857" i="2"/>
  <c r="AK857" i="2"/>
  <c r="AI612" i="2"/>
  <c r="AJ612" i="2"/>
  <c r="AK612" i="2"/>
  <c r="AJ308" i="2"/>
  <c r="AK308" i="2"/>
  <c r="AI308" i="2"/>
  <c r="AT876" i="2"/>
  <c r="AS876" i="2" s="1"/>
  <c r="AR876" i="2" s="1"/>
  <c r="AQ876" i="2" s="1"/>
  <c r="AP876" i="2" s="1"/>
  <c r="AO876" i="2" s="1"/>
  <c r="AN876" i="2" s="1"/>
  <c r="AM876" i="2" s="1"/>
  <c r="AL876" i="2" s="1"/>
  <c r="AT515" i="2"/>
  <c r="AS515" i="2" s="1"/>
  <c r="AR515" i="2" s="1"/>
  <c r="AQ515" i="2" s="1"/>
  <c r="AP515" i="2" s="1"/>
  <c r="AO515" i="2" s="1"/>
  <c r="AN515" i="2" s="1"/>
  <c r="AM515" i="2" s="1"/>
  <c r="AL515" i="2" s="1"/>
  <c r="AT613" i="2"/>
  <c r="AS613" i="2" s="1"/>
  <c r="AR613" i="2" s="1"/>
  <c r="AQ613" i="2" s="1"/>
  <c r="AP613" i="2" s="1"/>
  <c r="AO613" i="2" s="1"/>
  <c r="AN613" i="2" s="1"/>
  <c r="AM613" i="2" s="1"/>
  <c r="AL613" i="2" s="1"/>
  <c r="AT917" i="2"/>
  <c r="AS917" i="2" s="1"/>
  <c r="AR917" i="2" s="1"/>
  <c r="AQ917" i="2" s="1"/>
  <c r="AP917" i="2" s="1"/>
  <c r="AO917" i="2" s="1"/>
  <c r="AN917" i="2" s="1"/>
  <c r="AM917" i="2" s="1"/>
  <c r="AL917" i="2" s="1"/>
  <c r="AT622" i="2"/>
  <c r="AS622" i="2" s="1"/>
  <c r="AR622" i="2" s="1"/>
  <c r="AQ622" i="2" s="1"/>
  <c r="AP622" i="2" s="1"/>
  <c r="AO622" i="2" s="1"/>
  <c r="AN622" i="2" s="1"/>
  <c r="AM622" i="2" s="1"/>
  <c r="AL622" i="2" s="1"/>
  <c r="AJ838" i="2"/>
  <c r="AI838" i="2"/>
  <c r="AK838" i="2"/>
  <c r="AT678" i="2"/>
  <c r="AS678" i="2" s="1"/>
  <c r="AR678" i="2" s="1"/>
  <c r="AQ678" i="2" s="1"/>
  <c r="AP678" i="2" s="1"/>
  <c r="AO678" i="2" s="1"/>
  <c r="AN678" i="2" s="1"/>
  <c r="AM678" i="2" s="1"/>
  <c r="AL678" i="2" s="1"/>
  <c r="AT606" i="2"/>
  <c r="AS606" i="2" s="1"/>
  <c r="AR606" i="2" s="1"/>
  <c r="AQ606" i="2" s="1"/>
  <c r="AP606" i="2" s="1"/>
  <c r="AO606" i="2" s="1"/>
  <c r="AN606" i="2" s="1"/>
  <c r="AM606" i="2" s="1"/>
  <c r="AL606" i="2" s="1"/>
  <c r="AT150" i="2"/>
  <c r="AS150" i="2" s="1"/>
  <c r="AR150" i="2" s="1"/>
  <c r="AQ150" i="2" s="1"/>
  <c r="AP150" i="2" s="1"/>
  <c r="AO150" i="2" s="1"/>
  <c r="AN150" i="2" s="1"/>
  <c r="AM150" i="2" s="1"/>
  <c r="AL150" i="2" s="1"/>
  <c r="AI1002" i="2"/>
  <c r="AJ1002" i="2"/>
  <c r="AK1002" i="2"/>
  <c r="AT195" i="2"/>
  <c r="AS195" i="2" s="1"/>
  <c r="AR195" i="2" s="1"/>
  <c r="AQ195" i="2" s="1"/>
  <c r="AP195" i="2" s="1"/>
  <c r="AO195" i="2" s="1"/>
  <c r="AN195" i="2" s="1"/>
  <c r="AM195" i="2" s="1"/>
  <c r="AL195" i="2" s="1"/>
  <c r="AJ971" i="2"/>
  <c r="AI971" i="2"/>
  <c r="AK971" i="2"/>
  <c r="AT383" i="2"/>
  <c r="AS383" i="2" s="1"/>
  <c r="AR383" i="2" s="1"/>
  <c r="AQ383" i="2" s="1"/>
  <c r="AP383" i="2" s="1"/>
  <c r="AO383" i="2" s="1"/>
  <c r="AN383" i="2" s="1"/>
  <c r="AM383" i="2" s="1"/>
  <c r="AL383" i="2" s="1"/>
  <c r="AT316" i="2"/>
  <c r="AS316" i="2" s="1"/>
  <c r="AR316" i="2" s="1"/>
  <c r="AQ316" i="2"/>
  <c r="AP316" i="2" s="1"/>
  <c r="AO316" i="2" s="1"/>
  <c r="AN316" i="2" s="1"/>
  <c r="AM316" i="2" s="1"/>
  <c r="AL316" i="2" s="1"/>
  <c r="AT407" i="2"/>
  <c r="AS407" i="2" s="1"/>
  <c r="AR407" i="2" s="1"/>
  <c r="AQ407" i="2" s="1"/>
  <c r="AP407" i="2" s="1"/>
  <c r="AO407" i="2" s="1"/>
  <c r="AN407" i="2" s="1"/>
  <c r="AM407" i="2" s="1"/>
  <c r="AL407" i="2" s="1"/>
  <c r="AI271" i="2"/>
  <c r="AK271" i="2"/>
  <c r="AJ271" i="2"/>
  <c r="AT250" i="2"/>
  <c r="AS250" i="2" s="1"/>
  <c r="AR250" i="2" s="1"/>
  <c r="AQ250" i="2" s="1"/>
  <c r="AP250" i="2" s="1"/>
  <c r="AO250" i="2" s="1"/>
  <c r="AN250" i="2" s="1"/>
  <c r="AM250" i="2" s="1"/>
  <c r="AL250" i="2" s="1"/>
  <c r="AT297" i="2"/>
  <c r="AS297" i="2" s="1"/>
  <c r="AR297" i="2" s="1"/>
  <c r="AQ297" i="2" s="1"/>
  <c r="AP297" i="2" s="1"/>
  <c r="AO297" i="2" s="1"/>
  <c r="AN297" i="2" s="1"/>
  <c r="AM297" i="2" s="1"/>
  <c r="AL297" i="2" s="1"/>
  <c r="AT388" i="2"/>
  <c r="AS388" i="2" s="1"/>
  <c r="AR388" i="2" s="1"/>
  <c r="AQ388" i="2" s="1"/>
  <c r="AP388" i="2" s="1"/>
  <c r="AO388" i="2" s="1"/>
  <c r="AN388" i="2" s="1"/>
  <c r="AM388" i="2" s="1"/>
  <c r="AL388" i="2" s="1"/>
  <c r="AI559" i="2"/>
  <c r="AJ559" i="2"/>
  <c r="AK559" i="2"/>
  <c r="AT77" i="2"/>
  <c r="AS77" i="2" s="1"/>
  <c r="AR77" i="2" s="1"/>
  <c r="AQ77" i="2" s="1"/>
  <c r="AP77" i="2" s="1"/>
  <c r="AO77" i="2" s="1"/>
  <c r="AN77" i="2" s="1"/>
  <c r="AM77" i="2" s="1"/>
  <c r="AL77" i="2" s="1"/>
  <c r="AI410" i="2"/>
  <c r="AK410" i="2"/>
  <c r="AJ410" i="2"/>
  <c r="AT389" i="2"/>
  <c r="AS389" i="2" s="1"/>
  <c r="AR389" i="2" s="1"/>
  <c r="AQ389" i="2" s="1"/>
  <c r="AP389" i="2" s="1"/>
  <c r="AO389" i="2" s="1"/>
  <c r="AN389" i="2" s="1"/>
  <c r="AM389" i="2" s="1"/>
  <c r="AL389" i="2" s="1"/>
  <c r="AI197" i="2"/>
  <c r="AJ197" i="2"/>
  <c r="AK197" i="2"/>
  <c r="AT668" i="2"/>
  <c r="AS668" i="2" s="1"/>
  <c r="AR668" i="2" s="1"/>
  <c r="AQ668" i="2" s="1"/>
  <c r="AP668" i="2" s="1"/>
  <c r="AO668" i="2" s="1"/>
  <c r="AN668" i="2" s="1"/>
  <c r="AM668" i="2" s="1"/>
  <c r="AL668" i="2" s="1"/>
  <c r="AT761" i="2"/>
  <c r="AS761" i="2" s="1"/>
  <c r="AR761" i="2" s="1"/>
  <c r="AQ761" i="2" s="1"/>
  <c r="AP761" i="2" s="1"/>
  <c r="AO761" i="2" s="1"/>
  <c r="AN761" i="2" s="1"/>
  <c r="AM761" i="2" s="1"/>
  <c r="AL761" i="2" s="1"/>
  <c r="AK251" i="2"/>
  <c r="AJ251" i="2"/>
  <c r="AI251" i="2"/>
  <c r="AT246" i="2"/>
  <c r="AS246" i="2" s="1"/>
  <c r="AR246" i="2" s="1"/>
  <c r="AQ246" i="2" s="1"/>
  <c r="AP246" i="2" s="1"/>
  <c r="AO246" i="2" s="1"/>
  <c r="AN246" i="2" s="1"/>
  <c r="AM246" i="2" s="1"/>
  <c r="AL246" i="2" s="1"/>
  <c r="AT328" i="2"/>
  <c r="AS328" i="2" s="1"/>
  <c r="AR328" i="2" s="1"/>
  <c r="AQ328" i="2" s="1"/>
  <c r="AP328" i="2" s="1"/>
  <c r="AO328" i="2" s="1"/>
  <c r="AN328" i="2" s="1"/>
  <c r="AM328" i="2" s="1"/>
  <c r="AL328" i="2" s="1"/>
  <c r="AT650" i="2"/>
  <c r="AS650" i="2" s="1"/>
  <c r="AR650" i="2" s="1"/>
  <c r="AQ650" i="2" s="1"/>
  <c r="AP650" i="2" s="1"/>
  <c r="AO650" i="2" s="1"/>
  <c r="AN650" i="2" s="1"/>
  <c r="AM650" i="2" s="1"/>
  <c r="AL650" i="2" s="1"/>
  <c r="AK124" i="2"/>
  <c r="AI124" i="2"/>
  <c r="AJ124" i="2"/>
  <c r="AT950" i="2"/>
  <c r="AS950" i="2" s="1"/>
  <c r="AR950" i="2" s="1"/>
  <c r="AQ950" i="2" s="1"/>
  <c r="AP950" i="2" s="1"/>
  <c r="AO950" i="2" s="1"/>
  <c r="AN950" i="2" s="1"/>
  <c r="AM950" i="2" s="1"/>
  <c r="AL950" i="2" s="1"/>
  <c r="AJ962" i="2"/>
  <c r="AK962" i="2"/>
  <c r="AI962" i="2"/>
  <c r="AT309" i="2"/>
  <c r="AS309" i="2" s="1"/>
  <c r="AR309" i="2" s="1"/>
  <c r="AQ309" i="2" s="1"/>
  <c r="AP309" i="2" s="1"/>
  <c r="AO309" i="2" s="1"/>
  <c r="AN309" i="2" s="1"/>
  <c r="AM309" i="2" s="1"/>
  <c r="AL309" i="2" s="1"/>
  <c r="AT140" i="2"/>
  <c r="AS140" i="2" s="1"/>
  <c r="AR140" i="2" s="1"/>
  <c r="AQ140" i="2" s="1"/>
  <c r="AP140" i="2" s="1"/>
  <c r="AO140" i="2" s="1"/>
  <c r="AN140" i="2" s="1"/>
  <c r="AM140" i="2" s="1"/>
  <c r="AL140" i="2" s="1"/>
  <c r="AT149" i="2"/>
  <c r="AS149" i="2" s="1"/>
  <c r="AR149" i="2" s="1"/>
  <c r="AQ149" i="2" s="1"/>
  <c r="AP149" i="2" s="1"/>
  <c r="AO149" i="2" s="1"/>
  <c r="AN149" i="2" s="1"/>
  <c r="AM149" i="2" s="1"/>
  <c r="AL149" i="2" s="1"/>
  <c r="AT488" i="2"/>
  <c r="AS488" i="2" s="1"/>
  <c r="AR488" i="2" s="1"/>
  <c r="AQ488" i="2" s="1"/>
  <c r="AP488" i="2" s="1"/>
  <c r="AO488" i="2" s="1"/>
  <c r="AN488" i="2" s="1"/>
  <c r="AM488" i="2" s="1"/>
  <c r="AL488" i="2" s="1"/>
  <c r="AT166" i="2"/>
  <c r="AS166" i="2" s="1"/>
  <c r="AR166" i="2" s="1"/>
  <c r="AQ166" i="2" s="1"/>
  <c r="AP166" i="2" s="1"/>
  <c r="AO166" i="2" s="1"/>
  <c r="AN166" i="2" s="1"/>
  <c r="AM166" i="2" s="1"/>
  <c r="AL166" i="2" s="1"/>
  <c r="AK225" i="2"/>
  <c r="AI225" i="2"/>
  <c r="AJ225" i="2"/>
  <c r="AT442" i="2"/>
  <c r="AS442" i="2" s="1"/>
  <c r="AR442" i="2" s="1"/>
  <c r="AQ442" i="2" s="1"/>
  <c r="AP442" i="2" s="1"/>
  <c r="AO442" i="2" s="1"/>
  <c r="AN442" i="2" s="1"/>
  <c r="AM442" i="2" s="1"/>
  <c r="AL442" i="2" s="1"/>
  <c r="AK661" i="2"/>
  <c r="AI661" i="2"/>
  <c r="AJ661" i="2"/>
  <c r="AT330" i="2"/>
  <c r="AS330" i="2" s="1"/>
  <c r="AR330" i="2" s="1"/>
  <c r="AQ330" i="2" s="1"/>
  <c r="AP330" i="2" s="1"/>
  <c r="AO330" i="2" s="1"/>
  <c r="AN330" i="2" s="1"/>
  <c r="AM330" i="2" s="1"/>
  <c r="AL330" i="2" s="1"/>
  <c r="AI934" i="2"/>
  <c r="AJ934" i="2"/>
  <c r="AK934" i="2"/>
  <c r="BK91" i="2"/>
  <c r="BJ91" i="2"/>
  <c r="BI91" i="2" s="1"/>
  <c r="BH91" i="2" s="1"/>
  <c r="BG91" i="2" s="1"/>
  <c r="BF91" i="2" s="1"/>
  <c r="BE91" i="2" s="1"/>
  <c r="BD91" i="2" s="1"/>
  <c r="BC91" i="2" s="1"/>
  <c r="BK68" i="2"/>
  <c r="BJ68" i="2" s="1"/>
  <c r="BI68" i="2" s="1"/>
  <c r="BH68" i="2" s="1"/>
  <c r="BG68" i="2" s="1"/>
  <c r="BF68" i="2" s="1"/>
  <c r="BE68" i="2" s="1"/>
  <c r="BD68" i="2" s="1"/>
  <c r="BC68" i="2" s="1"/>
  <c r="AT844" i="2"/>
  <c r="AS844" i="2" s="1"/>
  <c r="AR844" i="2" s="1"/>
  <c r="AQ844" i="2" s="1"/>
  <c r="AP844" i="2" s="1"/>
  <c r="AO844" i="2" s="1"/>
  <c r="AN844" i="2" s="1"/>
  <c r="AM844" i="2" s="1"/>
  <c r="AL844" i="2" s="1"/>
  <c r="AT350" i="2"/>
  <c r="AS350" i="2" s="1"/>
  <c r="AR350" i="2" s="1"/>
  <c r="AQ350" i="2" s="1"/>
  <c r="AP350" i="2" s="1"/>
  <c r="AO350" i="2" s="1"/>
  <c r="AN350" i="2" s="1"/>
  <c r="AM350" i="2" s="1"/>
  <c r="AL350" i="2" s="1"/>
  <c r="AJ245" i="2"/>
  <c r="AI245" i="2"/>
  <c r="AK245" i="2"/>
  <c r="AJ547" i="2"/>
  <c r="AI547" i="2"/>
  <c r="AK547" i="2"/>
  <c r="AT709" i="2"/>
  <c r="AS709" i="2" s="1"/>
  <c r="AR709" i="2" s="1"/>
  <c r="AQ709" i="2" s="1"/>
  <c r="AP709" i="2" s="1"/>
  <c r="AO709" i="2" s="1"/>
  <c r="AN709" i="2" s="1"/>
  <c r="AM709" i="2" s="1"/>
  <c r="AL709" i="2" s="1"/>
  <c r="AT377" i="2"/>
  <c r="AS377" i="2" s="1"/>
  <c r="AR377" i="2" s="1"/>
  <c r="AQ377" i="2" s="1"/>
  <c r="AP377" i="2" s="1"/>
  <c r="AO377" i="2" s="1"/>
  <c r="AN377" i="2" s="1"/>
  <c r="AM377" i="2" s="1"/>
  <c r="AL377" i="2" s="1"/>
  <c r="AT792" i="2"/>
  <c r="AS792" i="2"/>
  <c r="AR792" i="2" s="1"/>
  <c r="AQ792" i="2" s="1"/>
  <c r="AP792" i="2" s="1"/>
  <c r="AO792" i="2" s="1"/>
  <c r="AN792" i="2" s="1"/>
  <c r="AM792" i="2" s="1"/>
  <c r="AL792" i="2" s="1"/>
  <c r="BK22" i="2"/>
  <c r="BJ22" i="2" s="1"/>
  <c r="BI22" i="2" s="1"/>
  <c r="BH22" i="2" s="1"/>
  <c r="BG22" i="2" s="1"/>
  <c r="BF22" i="2" s="1"/>
  <c r="BE22" i="2" s="1"/>
  <c r="BD22" i="2" s="1"/>
  <c r="BC22" i="2" s="1"/>
  <c r="AK995" i="2"/>
  <c r="AJ995" i="2"/>
  <c r="AI995" i="2"/>
  <c r="AT667" i="2"/>
  <c r="AS667" i="2" s="1"/>
  <c r="AR667" i="2" s="1"/>
  <c r="AQ667" i="2" s="1"/>
  <c r="AP667" i="2" s="1"/>
  <c r="AO667" i="2" s="1"/>
  <c r="AN667" i="2" s="1"/>
  <c r="AM667" i="2" s="1"/>
  <c r="AL667" i="2" s="1"/>
  <c r="BK80" i="2"/>
  <c r="BJ80" i="2" s="1"/>
  <c r="BI80" i="2" s="1"/>
  <c r="BH80" i="2" s="1"/>
  <c r="BG80" i="2" s="1"/>
  <c r="BF80" i="2" s="1"/>
  <c r="BE80" i="2" s="1"/>
  <c r="BD80" i="2" s="1"/>
  <c r="BC80" i="2" s="1"/>
  <c r="BK117" i="2"/>
  <c r="BJ117" i="2" s="1"/>
  <c r="BI117" i="2" s="1"/>
  <c r="BH117" i="2" s="1"/>
  <c r="BG117" i="2" s="1"/>
  <c r="BF117" i="2" s="1"/>
  <c r="BE117" i="2" s="1"/>
  <c r="BD117" i="2" s="1"/>
  <c r="BC117" i="2" s="1"/>
  <c r="AT880" i="2"/>
  <c r="AS880" i="2" s="1"/>
  <c r="AR880" i="2" s="1"/>
  <c r="AQ880" i="2" s="1"/>
  <c r="AP880" i="2" s="1"/>
  <c r="AO880" i="2" s="1"/>
  <c r="AN880" i="2" s="1"/>
  <c r="AM880" i="2" s="1"/>
  <c r="AL880" i="2" s="1"/>
  <c r="AI98" i="2"/>
  <c r="AK98" i="2"/>
  <c r="AJ98" i="2"/>
  <c r="AT858" i="2"/>
  <c r="AS858" i="2" s="1"/>
  <c r="AR858" i="2" s="1"/>
  <c r="AQ858" i="2" s="1"/>
  <c r="AP858" i="2" s="1"/>
  <c r="AO858" i="2" s="1"/>
  <c r="AN858" i="2" s="1"/>
  <c r="AM858" i="2" s="1"/>
  <c r="AL858" i="2" s="1"/>
  <c r="BK54" i="2"/>
  <c r="BJ54" i="2" s="1"/>
  <c r="BI54" i="2" s="1"/>
  <c r="BH54" i="2" s="1"/>
  <c r="BG54" i="2" s="1"/>
  <c r="BF54" i="2" s="1"/>
  <c r="BE54" i="2" s="1"/>
  <c r="BD54" i="2" s="1"/>
  <c r="BC54" i="2" s="1"/>
  <c r="AT822" i="2"/>
  <c r="AS822" i="2" s="1"/>
  <c r="AR822" i="2" s="1"/>
  <c r="AQ822" i="2" s="1"/>
  <c r="AP822" i="2" s="1"/>
  <c r="AO822" i="2" s="1"/>
  <c r="AN822" i="2" s="1"/>
  <c r="AM822" i="2" s="1"/>
  <c r="AL822" i="2" s="1"/>
  <c r="AT254" i="2"/>
  <c r="AS254" i="2"/>
  <c r="AR254" i="2" s="1"/>
  <c r="AQ254" i="2" s="1"/>
  <c r="AP254" i="2" s="1"/>
  <c r="AO254" i="2" s="1"/>
  <c r="AN254" i="2" s="1"/>
  <c r="AM254" i="2" s="1"/>
  <c r="AL254" i="2" s="1"/>
  <c r="AT426" i="2"/>
  <c r="AS426" i="2" s="1"/>
  <c r="AR426" i="2" s="1"/>
  <c r="AQ426" i="2" s="1"/>
  <c r="AP426" i="2" s="1"/>
  <c r="AO426" i="2" s="1"/>
  <c r="AN426" i="2" s="1"/>
  <c r="AM426" i="2" s="1"/>
  <c r="AL426" i="2" s="1"/>
  <c r="AT264" i="2"/>
  <c r="AS264" i="2" s="1"/>
  <c r="AR264" i="2" s="1"/>
  <c r="AQ264" i="2" s="1"/>
  <c r="AP264" i="2" s="1"/>
  <c r="AO264" i="2" s="1"/>
  <c r="AN264" i="2" s="1"/>
  <c r="AM264" i="2" s="1"/>
  <c r="AL264" i="2" s="1"/>
  <c r="AT484" i="2"/>
  <c r="AS484" i="2" s="1"/>
  <c r="AR484" i="2" s="1"/>
  <c r="AQ484" i="2" s="1"/>
  <c r="AP484" i="2" s="1"/>
  <c r="AO484" i="2" s="1"/>
  <c r="AN484" i="2" s="1"/>
  <c r="AM484" i="2" s="1"/>
  <c r="AL484" i="2" s="1"/>
  <c r="AT525" i="2"/>
  <c r="AS525" i="2" s="1"/>
  <c r="AR525" i="2" s="1"/>
  <c r="AQ525" i="2" s="1"/>
  <c r="AP525" i="2" s="1"/>
  <c r="AO525" i="2" s="1"/>
  <c r="AN525" i="2" s="1"/>
  <c r="AM525" i="2" s="1"/>
  <c r="AL525" i="2" s="1"/>
  <c r="AI769" i="2"/>
  <c r="AJ769" i="2"/>
  <c r="AK769" i="2"/>
  <c r="AT790" i="2"/>
  <c r="AS790" i="2" s="1"/>
  <c r="AR790" i="2" s="1"/>
  <c r="AQ790" i="2" s="1"/>
  <c r="AP790" i="2" s="1"/>
  <c r="AO790" i="2" s="1"/>
  <c r="AN790" i="2" s="1"/>
  <c r="AM790" i="2" s="1"/>
  <c r="AL790" i="2" s="1"/>
  <c r="BK94" i="2"/>
  <c r="BJ94" i="2" s="1"/>
  <c r="BI94" i="2" s="1"/>
  <c r="BH94" i="2" s="1"/>
  <c r="BG94" i="2" s="1"/>
  <c r="BF94" i="2" s="1"/>
  <c r="BE94" i="2" s="1"/>
  <c r="BD94" i="2" s="1"/>
  <c r="BC94" i="2" s="1"/>
  <c r="AI475" i="2"/>
  <c r="AK475" i="2"/>
  <c r="AJ475" i="2"/>
  <c r="AT156" i="2"/>
  <c r="AS156" i="2" s="1"/>
  <c r="AR156" i="2" s="1"/>
  <c r="AQ156" i="2"/>
  <c r="AP156" i="2" s="1"/>
  <c r="AO156" i="2" s="1"/>
  <c r="AN156" i="2" s="1"/>
  <c r="AM156" i="2" s="1"/>
  <c r="AL156" i="2" s="1"/>
  <c r="AI132" i="2"/>
  <c r="AK132" i="2"/>
  <c r="AJ132" i="2"/>
  <c r="AT558" i="2"/>
  <c r="AS558" i="2" s="1"/>
  <c r="AR558" i="2" s="1"/>
  <c r="AQ558" i="2" s="1"/>
  <c r="AP558" i="2" s="1"/>
  <c r="AO558" i="2" s="1"/>
  <c r="AN558" i="2" s="1"/>
  <c r="AM558" i="2" s="1"/>
  <c r="AL558" i="2" s="1"/>
  <c r="AI556" i="2"/>
  <c r="AJ556" i="2"/>
  <c r="AK556" i="2"/>
  <c r="AK932" i="2"/>
  <c r="AJ932" i="2"/>
  <c r="AI932" i="2"/>
  <c r="AT703" i="2"/>
  <c r="AS703" i="2" s="1"/>
  <c r="AR703" i="2" s="1"/>
  <c r="AQ703" i="2" s="1"/>
  <c r="AP703" i="2" s="1"/>
  <c r="AO703" i="2" s="1"/>
  <c r="AN703" i="2" s="1"/>
  <c r="AM703" i="2" s="1"/>
  <c r="AL703" i="2" s="1"/>
  <c r="BK101" i="2"/>
  <c r="BJ101" i="2" s="1"/>
  <c r="BI101" i="2" s="1"/>
  <c r="BH101" i="2" s="1"/>
  <c r="BG101" i="2" s="1"/>
  <c r="BF101" i="2" s="1"/>
  <c r="BE101" i="2" s="1"/>
  <c r="BD101" i="2" s="1"/>
  <c r="BC101" i="2" s="1"/>
  <c r="BK87" i="2"/>
  <c r="BJ87" i="2" s="1"/>
  <c r="BI87" i="2" s="1"/>
  <c r="BH87" i="2" s="1"/>
  <c r="BG87" i="2" s="1"/>
  <c r="BF87" i="2" s="1"/>
  <c r="BE87" i="2" s="1"/>
  <c r="BD87" i="2" s="1"/>
  <c r="BC87" i="2" s="1"/>
  <c r="AT401" i="2"/>
  <c r="AS401" i="2" s="1"/>
  <c r="AR401" i="2" s="1"/>
  <c r="AQ401" i="2" s="1"/>
  <c r="AP401" i="2" s="1"/>
  <c r="AO401" i="2" s="1"/>
  <c r="AN401" i="2" s="1"/>
  <c r="AM401" i="2" s="1"/>
  <c r="AL401" i="2" s="1"/>
  <c r="AT697" i="2"/>
  <c r="AS697" i="2" s="1"/>
  <c r="AR697" i="2" s="1"/>
  <c r="AQ697" i="2" s="1"/>
  <c r="AP697" i="2" s="1"/>
  <c r="AO697" i="2" s="1"/>
  <c r="AN697" i="2" s="1"/>
  <c r="AM697" i="2" s="1"/>
  <c r="AL697" i="2" s="1"/>
  <c r="BK99" i="2"/>
  <c r="BJ99" i="2" s="1"/>
  <c r="BI99" i="2" s="1"/>
  <c r="BH99" i="2" s="1"/>
  <c r="BG99" i="2" s="1"/>
  <c r="BF99" i="2" s="1"/>
  <c r="BE99" i="2" s="1"/>
  <c r="BD99" i="2" s="1"/>
  <c r="BC99" i="2" s="1"/>
  <c r="BK85" i="2"/>
  <c r="BJ85" i="2" s="1"/>
  <c r="BI85" i="2" s="1"/>
  <c r="BH85" i="2" s="1"/>
  <c r="BG85" i="2" s="1"/>
  <c r="BF85" i="2" s="1"/>
  <c r="BE85" i="2" s="1"/>
  <c r="BD85" i="2" s="1"/>
  <c r="BC85" i="2" s="1"/>
  <c r="AT598" i="2"/>
  <c r="AS598" i="2" s="1"/>
  <c r="AR598" i="2" s="1"/>
  <c r="AQ598" i="2" s="1"/>
  <c r="AP598" i="2" s="1"/>
  <c r="AO598" i="2" s="1"/>
  <c r="AN598" i="2" s="1"/>
  <c r="AM598" i="2" s="1"/>
  <c r="AL598" i="2" s="1"/>
  <c r="AT942" i="2"/>
  <c r="AS942" i="2" s="1"/>
  <c r="AR942" i="2" s="1"/>
  <c r="AQ942" i="2" s="1"/>
  <c r="AP942" i="2" s="1"/>
  <c r="AO942" i="2" s="1"/>
  <c r="AN942" i="2" s="1"/>
  <c r="AM942" i="2" s="1"/>
  <c r="AL942" i="2" s="1"/>
  <c r="BJ37" i="2"/>
  <c r="BI37" i="2" s="1"/>
  <c r="BH37" i="2" s="1"/>
  <c r="BG37" i="2" s="1"/>
  <c r="BF37" i="2" s="1"/>
  <c r="BE37" i="2" s="1"/>
  <c r="BD37" i="2" s="1"/>
  <c r="BC37" i="2" s="1"/>
  <c r="BK37" i="2"/>
  <c r="AT21" i="2"/>
  <c r="AS21" i="2" s="1"/>
  <c r="AR21" i="2" s="1"/>
  <c r="AQ21" i="2" s="1"/>
  <c r="AP21" i="2" s="1"/>
  <c r="AO21" i="2" s="1"/>
  <c r="AN21" i="2" s="1"/>
  <c r="AM21" i="2" s="1"/>
  <c r="AL21" i="2" s="1"/>
  <c r="AT983" i="2"/>
  <c r="AS983" i="2" s="1"/>
  <c r="AR983" i="2" s="1"/>
  <c r="AQ983" i="2" s="1"/>
  <c r="AP983" i="2" s="1"/>
  <c r="AO983" i="2" s="1"/>
  <c r="AN983" i="2" s="1"/>
  <c r="AM983" i="2" s="1"/>
  <c r="AL983" i="2" s="1"/>
  <c r="AT1023" i="2"/>
  <c r="AS1023" i="2" s="1"/>
  <c r="AR1023" i="2" s="1"/>
  <c r="AQ1023" i="2" s="1"/>
  <c r="AP1023" i="2" s="1"/>
  <c r="AO1023" i="2" s="1"/>
  <c r="AN1023" i="2" s="1"/>
  <c r="AM1023" i="2" s="1"/>
  <c r="AL1023" i="2" s="1"/>
  <c r="AT930" i="2"/>
  <c r="AS930" i="2" s="1"/>
  <c r="AR930" i="2" s="1"/>
  <c r="AQ930" i="2"/>
  <c r="AP930" i="2" s="1"/>
  <c r="AO930" i="2" s="1"/>
  <c r="AN930" i="2" s="1"/>
  <c r="AM930" i="2" s="1"/>
  <c r="AL930" i="2" s="1"/>
  <c r="AT445" i="2"/>
  <c r="AS445" i="2" s="1"/>
  <c r="AR445" i="2" s="1"/>
  <c r="AQ445" i="2" s="1"/>
  <c r="AP445" i="2" s="1"/>
  <c r="AO445" i="2" s="1"/>
  <c r="AN445" i="2" s="1"/>
  <c r="AM445" i="2" s="1"/>
  <c r="AL445" i="2" s="1"/>
  <c r="AT938" i="2"/>
  <c r="AS938" i="2" s="1"/>
  <c r="AR938" i="2" s="1"/>
  <c r="AQ938" i="2" s="1"/>
  <c r="AP938" i="2" s="1"/>
  <c r="AO938" i="2" s="1"/>
  <c r="AN938" i="2" s="1"/>
  <c r="AM938" i="2" s="1"/>
  <c r="AL938" i="2" s="1"/>
  <c r="AK580" i="2"/>
  <c r="AI580" i="2"/>
  <c r="AJ580" i="2"/>
  <c r="AT704" i="2"/>
  <c r="AS704" i="2" s="1"/>
  <c r="AR704" i="2" s="1"/>
  <c r="AQ704" i="2" s="1"/>
  <c r="AP704" i="2" s="1"/>
  <c r="AO704" i="2" s="1"/>
  <c r="AN704" i="2" s="1"/>
  <c r="AM704" i="2" s="1"/>
  <c r="AL704" i="2" s="1"/>
  <c r="AT985" i="2"/>
  <c r="AS985" i="2" s="1"/>
  <c r="AR985" i="2" s="1"/>
  <c r="AQ985" i="2" s="1"/>
  <c r="AP985" i="2" s="1"/>
  <c r="AO985" i="2" s="1"/>
  <c r="AN985" i="2" s="1"/>
  <c r="AM985" i="2" s="1"/>
  <c r="AL985" i="2" s="1"/>
  <c r="AJ147" i="2"/>
  <c r="AI147" i="2"/>
  <c r="AK147" i="2"/>
  <c r="AT109" i="2"/>
  <c r="AS109" i="2" s="1"/>
  <c r="AR109" i="2" s="1"/>
  <c r="AQ109" i="2" s="1"/>
  <c r="AP109" i="2" s="1"/>
  <c r="AO109" i="2" s="1"/>
  <c r="AN109" i="2" s="1"/>
  <c r="AM109" i="2" s="1"/>
  <c r="AL109" i="2" s="1"/>
  <c r="AT939" i="2"/>
  <c r="AS939" i="2" s="1"/>
  <c r="AR939" i="2" s="1"/>
  <c r="AQ939" i="2" s="1"/>
  <c r="AP939" i="2" s="1"/>
  <c r="AO939" i="2" s="1"/>
  <c r="AN939" i="2" s="1"/>
  <c r="AM939" i="2" s="1"/>
  <c r="AL939" i="2" s="1"/>
  <c r="AT185" i="2"/>
  <c r="AS185" i="2" s="1"/>
  <c r="AR185" i="2" s="1"/>
  <c r="AQ185" i="2" s="1"/>
  <c r="AP185" i="2" s="1"/>
  <c r="AO185" i="2" s="1"/>
  <c r="AN185" i="2" s="1"/>
  <c r="AM185" i="2" s="1"/>
  <c r="AL185" i="2" s="1"/>
  <c r="AT778" i="2"/>
  <c r="AS778" i="2" s="1"/>
  <c r="AR778" i="2" s="1"/>
  <c r="AQ778" i="2" s="1"/>
  <c r="AP778" i="2" s="1"/>
  <c r="AO778" i="2" s="1"/>
  <c r="AN778" i="2" s="1"/>
  <c r="AM778" i="2" s="1"/>
  <c r="AL778" i="2" s="1"/>
  <c r="AT953" i="2"/>
  <c r="AS953" i="2" s="1"/>
  <c r="AR953" i="2" s="1"/>
  <c r="AQ953" i="2" s="1"/>
  <c r="AP953" i="2" s="1"/>
  <c r="AO953" i="2" s="1"/>
  <c r="AN953" i="2" s="1"/>
  <c r="AM953" i="2" s="1"/>
  <c r="AL953" i="2" s="1"/>
  <c r="AT744" i="2"/>
  <c r="AS744" i="2" s="1"/>
  <c r="AR744" i="2" s="1"/>
  <c r="AQ744" i="2" s="1"/>
  <c r="AP744" i="2" s="1"/>
  <c r="AO744" i="2" s="1"/>
  <c r="AN744" i="2" s="1"/>
  <c r="AM744" i="2" s="1"/>
  <c r="AL744" i="2" s="1"/>
  <c r="AK825" i="2"/>
  <c r="AJ825" i="2"/>
  <c r="AI825" i="2"/>
  <c r="AH825" i="2" s="1"/>
  <c r="AT807" i="2"/>
  <c r="AS807" i="2" s="1"/>
  <c r="AR807" i="2" s="1"/>
  <c r="AQ807" i="2" s="1"/>
  <c r="AP807" i="2" s="1"/>
  <c r="AO807" i="2" s="1"/>
  <c r="AN807" i="2" s="1"/>
  <c r="AM807" i="2" s="1"/>
  <c r="AL807" i="2" s="1"/>
  <c r="AT905" i="2"/>
  <c r="AS905" i="2" s="1"/>
  <c r="AR905" i="2" s="1"/>
  <c r="AQ905" i="2" s="1"/>
  <c r="AP905" i="2" s="1"/>
  <c r="AO905" i="2" s="1"/>
  <c r="AN905" i="2" s="1"/>
  <c r="AM905" i="2" s="1"/>
  <c r="AL905" i="2" s="1"/>
  <c r="AT685" i="2"/>
  <c r="AS685" i="2" s="1"/>
  <c r="AR685" i="2" s="1"/>
  <c r="AQ685" i="2" s="1"/>
  <c r="AP685" i="2" s="1"/>
  <c r="AO685" i="2" s="1"/>
  <c r="AN685" i="2" s="1"/>
  <c r="AM685" i="2" s="1"/>
  <c r="AL685" i="2" s="1"/>
  <c r="AT797" i="2"/>
  <c r="AS797" i="2" s="1"/>
  <c r="AR797" i="2" s="1"/>
  <c r="AQ797" i="2" s="1"/>
  <c r="AP797" i="2" s="1"/>
  <c r="AO797" i="2" s="1"/>
  <c r="AN797" i="2" s="1"/>
  <c r="AM797" i="2" s="1"/>
  <c r="AL797" i="2" s="1"/>
  <c r="AT783" i="2"/>
  <c r="AS783" i="2" s="1"/>
  <c r="AR783" i="2" s="1"/>
  <c r="AQ783" i="2" s="1"/>
  <c r="AP783" i="2" s="1"/>
  <c r="AO783" i="2" s="1"/>
  <c r="AN783" i="2" s="1"/>
  <c r="AM783" i="2" s="1"/>
  <c r="AL783" i="2" s="1"/>
  <c r="AT743" i="2"/>
  <c r="AS743" i="2" s="1"/>
  <c r="AR743" i="2" s="1"/>
  <c r="AQ743" i="2" s="1"/>
  <c r="AP743" i="2" s="1"/>
  <c r="AO743" i="2" s="1"/>
  <c r="AN743" i="2" s="1"/>
  <c r="AM743" i="2" s="1"/>
  <c r="AL743" i="2" s="1"/>
  <c r="AT551" i="2"/>
  <c r="AS551" i="2" s="1"/>
  <c r="AR551" i="2" s="1"/>
  <c r="AQ551" i="2" s="1"/>
  <c r="AP551" i="2" s="1"/>
  <c r="AO551" i="2" s="1"/>
  <c r="AN551" i="2" s="1"/>
  <c r="AM551" i="2" s="1"/>
  <c r="AL551" i="2" s="1"/>
  <c r="AT78" i="2"/>
  <c r="AS78" i="2" s="1"/>
  <c r="AR78" i="2" s="1"/>
  <c r="AQ78" i="2" s="1"/>
  <c r="AP78" i="2" s="1"/>
  <c r="AO78" i="2" s="1"/>
  <c r="AN78" i="2" s="1"/>
  <c r="AM78" i="2" s="1"/>
  <c r="AL78" i="2" s="1"/>
  <c r="AT922" i="2"/>
  <c r="AS922" i="2" s="1"/>
  <c r="AR922" i="2" s="1"/>
  <c r="AQ922" i="2" s="1"/>
  <c r="AP922" i="2" s="1"/>
  <c r="AO922" i="2" s="1"/>
  <c r="AN922" i="2" s="1"/>
  <c r="AM922" i="2" s="1"/>
  <c r="AL922" i="2" s="1"/>
  <c r="AT681" i="2"/>
  <c r="AS681" i="2" s="1"/>
  <c r="AR681" i="2" s="1"/>
  <c r="AQ681" i="2" s="1"/>
  <c r="AP681" i="2" s="1"/>
  <c r="AO681" i="2" s="1"/>
  <c r="AN681" i="2" s="1"/>
  <c r="AM681" i="2" s="1"/>
  <c r="AL681" i="2" s="1"/>
  <c r="AT159" i="2"/>
  <c r="AS159" i="2" s="1"/>
  <c r="AR159" i="2" s="1"/>
  <c r="AQ159" i="2" s="1"/>
  <c r="AP159" i="2" s="1"/>
  <c r="AO159" i="2" s="1"/>
  <c r="AN159" i="2" s="1"/>
  <c r="AM159" i="2" s="1"/>
  <c r="AL159" i="2" s="1"/>
  <c r="AT333" i="2"/>
  <c r="AS333" i="2" s="1"/>
  <c r="AR333" i="2" s="1"/>
  <c r="AQ333" i="2" s="1"/>
  <c r="AP333" i="2" s="1"/>
  <c r="AO333" i="2" s="1"/>
  <c r="AN333" i="2" s="1"/>
  <c r="AM333" i="2" s="1"/>
  <c r="AL333" i="2" s="1"/>
  <c r="AT859" i="2"/>
  <c r="AS859" i="2" s="1"/>
  <c r="AR859" i="2" s="1"/>
  <c r="AQ859" i="2" s="1"/>
  <c r="AP859" i="2" s="1"/>
  <c r="AO859" i="2" s="1"/>
  <c r="AN859" i="2" s="1"/>
  <c r="AM859" i="2" s="1"/>
  <c r="AL859" i="2" s="1"/>
  <c r="AT322" i="2"/>
  <c r="AS322" i="2" s="1"/>
  <c r="AR322" i="2" s="1"/>
  <c r="AQ322" i="2" s="1"/>
  <c r="AP322" i="2" s="1"/>
  <c r="AO322" i="2" s="1"/>
  <c r="AN322" i="2" s="1"/>
  <c r="AM322" i="2" s="1"/>
  <c r="AL322" i="2" s="1"/>
  <c r="AT1054" i="2"/>
  <c r="AS1054" i="2"/>
  <c r="AR1054" i="2" s="1"/>
  <c r="AQ1054" i="2" s="1"/>
  <c r="AP1054" i="2" s="1"/>
  <c r="AO1054" i="2" s="1"/>
  <c r="AN1054" i="2" s="1"/>
  <c r="AM1054" i="2" s="1"/>
  <c r="AL1054" i="2" s="1"/>
  <c r="AT684" i="2"/>
  <c r="AS684" i="2" s="1"/>
  <c r="AR684" i="2" s="1"/>
  <c r="AQ684" i="2" s="1"/>
  <c r="AP684" i="2" s="1"/>
  <c r="AO684" i="2" s="1"/>
  <c r="AN684" i="2" s="1"/>
  <c r="AM684" i="2" s="1"/>
  <c r="AL684" i="2" s="1"/>
  <c r="AI158" i="2"/>
  <c r="AJ158" i="2"/>
  <c r="AK158" i="2"/>
  <c r="AK755" i="2"/>
  <c r="AJ755" i="2"/>
  <c r="AI755" i="2"/>
  <c r="AT1056" i="2"/>
  <c r="AS1056" i="2" s="1"/>
  <c r="AR1056" i="2" s="1"/>
  <c r="AQ1056" i="2" s="1"/>
  <c r="AP1056" i="2" s="1"/>
  <c r="AO1056" i="2" s="1"/>
  <c r="AN1056" i="2" s="1"/>
  <c r="AM1056" i="2" s="1"/>
  <c r="AL1056" i="2" s="1"/>
  <c r="AT796" i="2"/>
  <c r="AS796" i="2" s="1"/>
  <c r="AR796" i="2" s="1"/>
  <c r="AQ796" i="2" s="1"/>
  <c r="AP796" i="2" s="1"/>
  <c r="AO796" i="2" s="1"/>
  <c r="AN796" i="2" s="1"/>
  <c r="AM796" i="2" s="1"/>
  <c r="AL796" i="2" s="1"/>
  <c r="AT698" i="2"/>
  <c r="AS698" i="2" s="1"/>
  <c r="AR698" i="2" s="1"/>
  <c r="AQ698" i="2" s="1"/>
  <c r="AP698" i="2" s="1"/>
  <c r="AO698" i="2" s="1"/>
  <c r="AN698" i="2" s="1"/>
  <c r="AM698" i="2" s="1"/>
  <c r="AL698" i="2" s="1"/>
  <c r="AT768" i="2"/>
  <c r="AS768" i="2" s="1"/>
  <c r="AR768" i="2" s="1"/>
  <c r="AQ768" i="2" s="1"/>
  <c r="AP768" i="2" s="1"/>
  <c r="AO768" i="2" s="1"/>
  <c r="AN768" i="2" s="1"/>
  <c r="AM768" i="2" s="1"/>
  <c r="AL768" i="2" s="1"/>
  <c r="AI211" i="2"/>
  <c r="AJ211" i="2"/>
  <c r="AK211" i="2"/>
  <c r="AT955" i="2"/>
  <c r="AS955" i="2" s="1"/>
  <c r="AR955" i="2" s="1"/>
  <c r="AQ955" i="2" s="1"/>
  <c r="AP955" i="2" s="1"/>
  <c r="AO955" i="2" s="1"/>
  <c r="AN955" i="2" s="1"/>
  <c r="AM955" i="2" s="1"/>
  <c r="AL955" i="2" s="1"/>
  <c r="AK776" i="2"/>
  <c r="AJ776" i="2"/>
  <c r="AI776" i="2"/>
  <c r="AJ203" i="2"/>
  <c r="AK203" i="2"/>
  <c r="AI203" i="2"/>
  <c r="AT191" i="2"/>
  <c r="AS191" i="2" s="1"/>
  <c r="AR191" i="2" s="1"/>
  <c r="AQ191" i="2" s="1"/>
  <c r="AP191" i="2" s="1"/>
  <c r="AO191" i="2" s="1"/>
  <c r="AN191" i="2" s="1"/>
  <c r="AM191" i="2" s="1"/>
  <c r="AL191" i="2" s="1"/>
  <c r="AT690" i="2"/>
  <c r="AS690" i="2" s="1"/>
  <c r="AR690" i="2" s="1"/>
  <c r="AQ690" i="2" s="1"/>
  <c r="AP690" i="2" s="1"/>
  <c r="AO690" i="2" s="1"/>
  <c r="AN690" i="2" s="1"/>
  <c r="AM690" i="2" s="1"/>
  <c r="AL690" i="2" s="1"/>
  <c r="AT853" i="2"/>
  <c r="AS853" i="2" s="1"/>
  <c r="AR853" i="2" s="1"/>
  <c r="AQ853" i="2" s="1"/>
  <c r="AP853" i="2" s="1"/>
  <c r="AO853" i="2" s="1"/>
  <c r="AN853" i="2" s="1"/>
  <c r="AM853" i="2" s="1"/>
  <c r="AL853" i="2" s="1"/>
  <c r="AT201" i="2"/>
  <c r="AS201" i="2" s="1"/>
  <c r="AR201" i="2" s="1"/>
  <c r="AQ201" i="2" s="1"/>
  <c r="AP201" i="2" s="1"/>
  <c r="AO201" i="2" s="1"/>
  <c r="AN201" i="2" s="1"/>
  <c r="AM201" i="2" s="1"/>
  <c r="AL201" i="2" s="1"/>
  <c r="AT466" i="2"/>
  <c r="AS466" i="2" s="1"/>
  <c r="AR466" i="2" s="1"/>
  <c r="AQ466" i="2" s="1"/>
  <c r="AP466" i="2" s="1"/>
  <c r="AO466" i="2" s="1"/>
  <c r="AN466" i="2" s="1"/>
  <c r="AM466" i="2" s="1"/>
  <c r="AL466" i="2" s="1"/>
  <c r="AT1061" i="2"/>
  <c r="AS1061" i="2" s="1"/>
  <c r="AR1061" i="2" s="1"/>
  <c r="AQ1061" i="2" s="1"/>
  <c r="AP1061" i="2" s="1"/>
  <c r="AO1061" i="2" s="1"/>
  <c r="AN1061" i="2" s="1"/>
  <c r="AM1061" i="2" s="1"/>
  <c r="AL1061" i="2" s="1"/>
  <c r="AT379" i="2"/>
  <c r="AS379" i="2" s="1"/>
  <c r="AR379" i="2" s="1"/>
  <c r="AQ379" i="2" s="1"/>
  <c r="AP379" i="2" s="1"/>
  <c r="AO379" i="2" s="1"/>
  <c r="AN379" i="2" s="1"/>
  <c r="AM379" i="2" s="1"/>
  <c r="AL379" i="2" s="1"/>
  <c r="AT842" i="2"/>
  <c r="AS842" i="2" s="1"/>
  <c r="AR842" i="2" s="1"/>
  <c r="AQ842" i="2" s="1"/>
  <c r="AP842" i="2" s="1"/>
  <c r="AO842" i="2" s="1"/>
  <c r="AN842" i="2" s="1"/>
  <c r="AM842" i="2" s="1"/>
  <c r="AL842" i="2" s="1"/>
  <c r="AT898" i="2"/>
  <c r="AS898" i="2" s="1"/>
  <c r="AR898" i="2" s="1"/>
  <c r="AQ898" i="2" s="1"/>
  <c r="AP898" i="2" s="1"/>
  <c r="AO898" i="2" s="1"/>
  <c r="AN898" i="2" s="1"/>
  <c r="AM898" i="2" s="1"/>
  <c r="AL898" i="2" s="1"/>
  <c r="AK219" i="2"/>
  <c r="AJ219" i="2"/>
  <c r="AI219" i="2"/>
  <c r="AI103" i="2"/>
  <c r="AJ103" i="2"/>
  <c r="AK103" i="2"/>
  <c r="AT487" i="2"/>
  <c r="AS487" i="2" s="1"/>
  <c r="AR487" i="2" s="1"/>
  <c r="AQ487" i="2" s="1"/>
  <c r="AP487" i="2" s="1"/>
  <c r="AO487" i="2" s="1"/>
  <c r="AN487" i="2" s="1"/>
  <c r="AM487" i="2" s="1"/>
  <c r="AL487" i="2" s="1"/>
  <c r="AT238" i="2"/>
  <c r="AS238" i="2" s="1"/>
  <c r="AR238" i="2" s="1"/>
  <c r="AQ238" i="2" s="1"/>
  <c r="AP238" i="2" s="1"/>
  <c r="AO238" i="2" s="1"/>
  <c r="AN238" i="2" s="1"/>
  <c r="AM238" i="2" s="1"/>
  <c r="AL238" i="2" s="1"/>
  <c r="AT725" i="2"/>
  <c r="AS725" i="2" s="1"/>
  <c r="AR725" i="2" s="1"/>
  <c r="AQ725" i="2" s="1"/>
  <c r="AP725" i="2" s="1"/>
  <c r="AO725" i="2" s="1"/>
  <c r="AN725" i="2" s="1"/>
  <c r="AM725" i="2" s="1"/>
  <c r="AL725" i="2" s="1"/>
  <c r="AT937" i="2"/>
  <c r="AS937" i="2" s="1"/>
  <c r="AR937" i="2" s="1"/>
  <c r="AQ937" i="2" s="1"/>
  <c r="AP937" i="2" s="1"/>
  <c r="AO937" i="2" s="1"/>
  <c r="AN937" i="2" s="1"/>
  <c r="AM937" i="2" s="1"/>
  <c r="AL937" i="2" s="1"/>
  <c r="AT611" i="2"/>
  <c r="AS611" i="2" s="1"/>
  <c r="AR611" i="2" s="1"/>
  <c r="AQ611" i="2" s="1"/>
  <c r="AP611" i="2" s="1"/>
  <c r="AO611" i="2" s="1"/>
  <c r="AN611" i="2" s="1"/>
  <c r="AM611" i="2" s="1"/>
  <c r="AL611" i="2" s="1"/>
  <c r="AI334" i="2"/>
  <c r="AK334" i="2"/>
  <c r="AJ334" i="2"/>
  <c r="AJ344" i="2"/>
  <c r="AI344" i="2"/>
  <c r="AK344" i="2"/>
  <c r="AJ38" i="2"/>
  <c r="AI38" i="2"/>
  <c r="AH38" i="2" s="1"/>
  <c r="AK38" i="2"/>
  <c r="AI168" i="2"/>
  <c r="AJ168" i="2"/>
  <c r="AK168" i="2"/>
  <c r="AT177" i="2"/>
  <c r="AS177" i="2" s="1"/>
  <c r="AR177" i="2" s="1"/>
  <c r="AQ177" i="2" s="1"/>
  <c r="AP177" i="2" s="1"/>
  <c r="AO177" i="2" s="1"/>
  <c r="AN177" i="2" s="1"/>
  <c r="AM177" i="2" s="1"/>
  <c r="AL177" i="2" s="1"/>
  <c r="AT588" i="2"/>
  <c r="AS588" i="2" s="1"/>
  <c r="AR588" i="2" s="1"/>
  <c r="AQ588" i="2" s="1"/>
  <c r="AP588" i="2" s="1"/>
  <c r="AO588" i="2" s="1"/>
  <c r="AN588" i="2" s="1"/>
  <c r="AM588" i="2" s="1"/>
  <c r="AL588" i="2" s="1"/>
  <c r="AT176" i="2"/>
  <c r="AS176" i="2" s="1"/>
  <c r="AR176" i="2" s="1"/>
  <c r="AQ176" i="2" s="1"/>
  <c r="AP176" i="2" s="1"/>
  <c r="AO176" i="2" s="1"/>
  <c r="AN176" i="2" s="1"/>
  <c r="AM176" i="2" s="1"/>
  <c r="AL176" i="2" s="1"/>
  <c r="AT589" i="2"/>
  <c r="AS589" i="2" s="1"/>
  <c r="AR589" i="2" s="1"/>
  <c r="AQ589" i="2" s="1"/>
  <c r="AP589" i="2" s="1"/>
  <c r="AO589" i="2" s="1"/>
  <c r="AN589" i="2" s="1"/>
  <c r="AM589" i="2" s="1"/>
  <c r="AL589" i="2" s="1"/>
  <c r="AK240" i="2"/>
  <c r="AI240" i="2"/>
  <c r="AJ240" i="2"/>
  <c r="AT380" i="2"/>
  <c r="AS380" i="2" s="1"/>
  <c r="AR380" i="2" s="1"/>
  <c r="AQ380" i="2" s="1"/>
  <c r="AP380" i="2" s="1"/>
  <c r="AO380" i="2" s="1"/>
  <c r="AN380" i="2" s="1"/>
  <c r="AM380" i="2" s="1"/>
  <c r="AL380" i="2" s="1"/>
  <c r="AT806" i="2"/>
  <c r="AS806" i="2" s="1"/>
  <c r="AR806" i="2" s="1"/>
  <c r="AQ806" i="2" s="1"/>
  <c r="AP806" i="2" s="1"/>
  <c r="AO806" i="2" s="1"/>
  <c r="AN806" i="2" s="1"/>
  <c r="AM806" i="2" s="1"/>
  <c r="AL806" i="2" s="1"/>
  <c r="AT305" i="2"/>
  <c r="AS305" i="2" s="1"/>
  <c r="AR305" i="2" s="1"/>
  <c r="AQ305" i="2" s="1"/>
  <c r="AP305" i="2" s="1"/>
  <c r="AO305" i="2" s="1"/>
  <c r="AN305" i="2" s="1"/>
  <c r="AM305" i="2" s="1"/>
  <c r="AL305" i="2" s="1"/>
  <c r="AI583" i="2"/>
  <c r="AK583" i="2"/>
  <c r="AJ583" i="2"/>
  <c r="AT40" i="2"/>
  <c r="AS40" i="2" s="1"/>
  <c r="AR40" i="2" s="1"/>
  <c r="AQ40" i="2" s="1"/>
  <c r="AP40" i="2" s="1"/>
  <c r="AO40" i="2" s="1"/>
  <c r="AN40" i="2" s="1"/>
  <c r="AM40" i="2" s="1"/>
  <c r="AL40" i="2" s="1"/>
  <c r="AT542" i="2"/>
  <c r="AS542" i="2" s="1"/>
  <c r="AR542" i="2" s="1"/>
  <c r="AQ542" i="2" s="1"/>
  <c r="AP542" i="2" s="1"/>
  <c r="AO542" i="2" s="1"/>
  <c r="AN542" i="2" s="1"/>
  <c r="AM542" i="2" s="1"/>
  <c r="AL542" i="2" s="1"/>
  <c r="AT627" i="2"/>
  <c r="AS627" i="2" s="1"/>
  <c r="AR627" i="2" s="1"/>
  <c r="AQ627" i="2" s="1"/>
  <c r="AP627" i="2" s="1"/>
  <c r="AO627" i="2" s="1"/>
  <c r="AN627" i="2" s="1"/>
  <c r="AM627" i="2" s="1"/>
  <c r="AL627" i="2" s="1"/>
  <c r="AT381" i="2"/>
  <c r="AS381" i="2" s="1"/>
  <c r="AR381" i="2" s="1"/>
  <c r="AQ381" i="2" s="1"/>
  <c r="AP381" i="2" s="1"/>
  <c r="AO381" i="2" s="1"/>
  <c r="AN381" i="2" s="1"/>
  <c r="AM381" i="2" s="1"/>
  <c r="AL381" i="2" s="1"/>
  <c r="AT87" i="2"/>
  <c r="AS87" i="2" s="1"/>
  <c r="AR87" i="2" s="1"/>
  <c r="AQ87" i="2" s="1"/>
  <c r="AP87" i="2" s="1"/>
  <c r="AO87" i="2" s="1"/>
  <c r="AN87" i="2" s="1"/>
  <c r="AM87" i="2" s="1"/>
  <c r="AL87" i="2" s="1"/>
  <c r="AJ444" i="2"/>
  <c r="AI444" i="2"/>
  <c r="AH444" i="2" s="1"/>
  <c r="AK444" i="2"/>
  <c r="AI336" i="2"/>
  <c r="AJ336" i="2"/>
  <c r="AK336" i="2"/>
  <c r="AK733" i="2"/>
  <c r="AI733" i="2"/>
  <c r="AJ733" i="2"/>
  <c r="AT516" i="2"/>
  <c r="AS516" i="2" s="1"/>
  <c r="AR516" i="2" s="1"/>
  <c r="AQ516" i="2" s="1"/>
  <c r="AP516" i="2" s="1"/>
  <c r="AO516" i="2" s="1"/>
  <c r="AN516" i="2" s="1"/>
  <c r="AM516" i="2" s="1"/>
  <c r="AL516" i="2" s="1"/>
  <c r="AJ81" i="2"/>
  <c r="AK81" i="2"/>
  <c r="AI81" i="2"/>
  <c r="AT430" i="2"/>
  <c r="AS430" i="2" s="1"/>
  <c r="AR430" i="2" s="1"/>
  <c r="AQ430" i="2" s="1"/>
  <c r="AP430" i="2" s="1"/>
  <c r="AO430" i="2" s="1"/>
  <c r="AN430" i="2" s="1"/>
  <c r="AM430" i="2" s="1"/>
  <c r="AL430" i="2" s="1"/>
  <c r="AI637" i="2"/>
  <c r="AJ637" i="2"/>
  <c r="AK637" i="2"/>
  <c r="AT894" i="2"/>
  <c r="AS894" i="2" s="1"/>
  <c r="AR894" i="2" s="1"/>
  <c r="AQ894" i="2" s="1"/>
  <c r="AP894" i="2" s="1"/>
  <c r="AO894" i="2" s="1"/>
  <c r="AN894" i="2" s="1"/>
  <c r="AM894" i="2" s="1"/>
  <c r="AL894" i="2" s="1"/>
  <c r="AT224" i="2"/>
  <c r="AS224" i="2" s="1"/>
  <c r="AR224" i="2" s="1"/>
  <c r="AQ224" i="2" s="1"/>
  <c r="AP224" i="2" s="1"/>
  <c r="AO224" i="2" s="1"/>
  <c r="AN224" i="2" s="1"/>
  <c r="AM224" i="2" s="1"/>
  <c r="AL224" i="2" s="1"/>
  <c r="AT373" i="2"/>
  <c r="AS373" i="2" s="1"/>
  <c r="AR373" i="2" s="1"/>
  <c r="AQ373" i="2" s="1"/>
  <c r="AP373" i="2" s="1"/>
  <c r="AO373" i="2" s="1"/>
  <c r="AN373" i="2" s="1"/>
  <c r="AM373" i="2" s="1"/>
  <c r="AL373" i="2" s="1"/>
  <c r="AT59" i="2"/>
  <c r="AS59" i="2" s="1"/>
  <c r="AR59" i="2" s="1"/>
  <c r="AQ59" i="2" s="1"/>
  <c r="AP59" i="2" s="1"/>
  <c r="AO59" i="2" s="1"/>
  <c r="AN59" i="2" s="1"/>
  <c r="AM59" i="2" s="1"/>
  <c r="AL59" i="2" s="1"/>
  <c r="AI595" i="2"/>
  <c r="AK595" i="2"/>
  <c r="AJ595" i="2"/>
  <c r="AK268" i="2"/>
  <c r="AI268" i="2"/>
  <c r="AJ268" i="2"/>
  <c r="AT541" i="2"/>
  <c r="AS541" i="2" s="1"/>
  <c r="AR541" i="2" s="1"/>
  <c r="AQ541" i="2" s="1"/>
  <c r="AP541" i="2" s="1"/>
  <c r="AO541" i="2" s="1"/>
  <c r="AN541" i="2" s="1"/>
  <c r="AM541" i="2" s="1"/>
  <c r="AL541" i="2" s="1"/>
  <c r="AT700" i="2"/>
  <c r="AS700" i="2" s="1"/>
  <c r="AR700" i="2" s="1"/>
  <c r="AQ700" i="2"/>
  <c r="AP700" i="2" s="1"/>
  <c r="AO700" i="2" s="1"/>
  <c r="AN700" i="2" s="1"/>
  <c r="AM700" i="2" s="1"/>
  <c r="AL700" i="2" s="1"/>
  <c r="AT498" i="2"/>
  <c r="AS498" i="2" s="1"/>
  <c r="AR498" i="2" s="1"/>
  <c r="AQ498" i="2" s="1"/>
  <c r="AP498" i="2" s="1"/>
  <c r="AO498" i="2" s="1"/>
  <c r="AN498" i="2" s="1"/>
  <c r="AM498" i="2" s="1"/>
  <c r="AL498" i="2" s="1"/>
  <c r="AK241" i="2"/>
  <c r="AI241" i="2"/>
  <c r="AJ241" i="2"/>
  <c r="AJ259" i="2"/>
  <c r="AI259" i="2"/>
  <c r="AK259" i="2"/>
  <c r="AT916" i="2"/>
  <c r="AS916" i="2" s="1"/>
  <c r="AR916" i="2" s="1"/>
  <c r="AQ916" i="2" s="1"/>
  <c r="AP916" i="2" s="1"/>
  <c r="AO916" i="2" s="1"/>
  <c r="AN916" i="2" s="1"/>
  <c r="AM916" i="2" s="1"/>
  <c r="AL916" i="2" s="1"/>
  <c r="AT285" i="2"/>
  <c r="AS285" i="2" s="1"/>
  <c r="AR285" i="2" s="1"/>
  <c r="AQ285" i="2" s="1"/>
  <c r="AP285" i="2" s="1"/>
  <c r="AO285" i="2" s="1"/>
  <c r="AN285" i="2" s="1"/>
  <c r="AM285" i="2" s="1"/>
  <c r="AL285" i="2" s="1"/>
  <c r="AK269" i="2"/>
  <c r="AI269" i="2"/>
  <c r="AJ269" i="2"/>
  <c r="AT603" i="2"/>
  <c r="AS603" i="2"/>
  <c r="AR603" i="2" s="1"/>
  <c r="AQ603" i="2" s="1"/>
  <c r="AP603" i="2" s="1"/>
  <c r="AO603" i="2" s="1"/>
  <c r="AN603" i="2" s="1"/>
  <c r="AM603" i="2" s="1"/>
  <c r="AL603" i="2" s="1"/>
  <c r="AI371" i="2"/>
  <c r="AK371" i="2"/>
  <c r="AJ371" i="2"/>
  <c r="AT435" i="2"/>
  <c r="AS435" i="2" s="1"/>
  <c r="AR435" i="2" s="1"/>
  <c r="AQ435" i="2" s="1"/>
  <c r="AP435" i="2" s="1"/>
  <c r="AO435" i="2" s="1"/>
  <c r="AN435" i="2" s="1"/>
  <c r="AM435" i="2" s="1"/>
  <c r="AL435" i="2" s="1"/>
  <c r="AT892" i="2"/>
  <c r="AS892" i="2" s="1"/>
  <c r="AR892" i="2" s="1"/>
  <c r="AQ892" i="2" s="1"/>
  <c r="AP892" i="2" s="1"/>
  <c r="AO892" i="2" s="1"/>
  <c r="AN892" i="2" s="1"/>
  <c r="AM892" i="2" s="1"/>
  <c r="AL892" i="2" s="1"/>
  <c r="BK27" i="2"/>
  <c r="BJ27" i="2" s="1"/>
  <c r="BI27" i="2" s="1"/>
  <c r="BH27" i="2" s="1"/>
  <c r="BG27" i="2" s="1"/>
  <c r="BF27" i="2" s="1"/>
  <c r="BE27" i="2" s="1"/>
  <c r="BD27" i="2" s="1"/>
  <c r="BC27" i="2" s="1"/>
  <c r="AI67" i="2"/>
  <c r="AJ67" i="2"/>
  <c r="AK67" i="2"/>
  <c r="AT362" i="2"/>
  <c r="AS362" i="2" s="1"/>
  <c r="AR362" i="2" s="1"/>
  <c r="AQ362" i="2" s="1"/>
  <c r="AP362" i="2" s="1"/>
  <c r="AO362" i="2" s="1"/>
  <c r="AN362" i="2" s="1"/>
  <c r="AM362" i="2" s="1"/>
  <c r="AL362" i="2" s="1"/>
  <c r="AT476" i="2"/>
  <c r="AS476" i="2" s="1"/>
  <c r="AR476" i="2" s="1"/>
  <c r="AQ476" i="2" s="1"/>
  <c r="AP476" i="2" s="1"/>
  <c r="AO476" i="2" s="1"/>
  <c r="AN476" i="2" s="1"/>
  <c r="AM476" i="2" s="1"/>
  <c r="AL476" i="2" s="1"/>
  <c r="AJ364" i="2"/>
  <c r="AK364" i="2"/>
  <c r="AI364" i="2"/>
  <c r="AT633" i="2"/>
  <c r="AS633" i="2" s="1"/>
  <c r="AR633" i="2" s="1"/>
  <c r="AQ633" i="2" s="1"/>
  <c r="AP633" i="2" s="1"/>
  <c r="AO633" i="2" s="1"/>
  <c r="AN633" i="2" s="1"/>
  <c r="AM633" i="2" s="1"/>
  <c r="AL633" i="2" s="1"/>
  <c r="AT342" i="2"/>
  <c r="AS342" i="2" s="1"/>
  <c r="AR342" i="2" s="1"/>
  <c r="AQ342" i="2" s="1"/>
  <c r="AP342" i="2" s="1"/>
  <c r="AO342" i="2" s="1"/>
  <c r="AN342" i="2" s="1"/>
  <c r="AM342" i="2" s="1"/>
  <c r="AL342" i="2" s="1"/>
  <c r="AT400" i="2"/>
  <c r="AS400" i="2" s="1"/>
  <c r="AR400" i="2" s="1"/>
  <c r="AQ400" i="2" s="1"/>
  <c r="AP400" i="2" s="1"/>
  <c r="AO400" i="2" s="1"/>
  <c r="AN400" i="2" s="1"/>
  <c r="AM400" i="2" s="1"/>
  <c r="AL400" i="2" s="1"/>
  <c r="BK30" i="2"/>
  <c r="BJ30" i="2" s="1"/>
  <c r="BI30" i="2" s="1"/>
  <c r="BH30" i="2" s="1"/>
  <c r="BG30" i="2" s="1"/>
  <c r="BF30" i="2" s="1"/>
  <c r="BE30" i="2" s="1"/>
  <c r="BD30" i="2" s="1"/>
  <c r="BC30" i="2" s="1"/>
  <c r="BK81" i="2"/>
  <c r="BJ81" i="2" s="1"/>
  <c r="BI81" i="2" s="1"/>
  <c r="BH81" i="2" s="1"/>
  <c r="BG81" i="2" s="1"/>
  <c r="BF81" i="2" s="1"/>
  <c r="BE81" i="2" s="1"/>
  <c r="BD81" i="2" s="1"/>
  <c r="BC81" i="2" s="1"/>
  <c r="AT973" i="2"/>
  <c r="AS973" i="2" s="1"/>
  <c r="AR973" i="2" s="1"/>
  <c r="AQ973" i="2" s="1"/>
  <c r="AP973" i="2" s="1"/>
  <c r="AO973" i="2" s="1"/>
  <c r="AN973" i="2" s="1"/>
  <c r="AM973" i="2" s="1"/>
  <c r="AL973" i="2" s="1"/>
  <c r="AT896" i="2"/>
  <c r="AS896" i="2" s="1"/>
  <c r="AR896" i="2" s="1"/>
  <c r="AQ896" i="2" s="1"/>
  <c r="AP896" i="2" s="1"/>
  <c r="AO896" i="2" s="1"/>
  <c r="AN896" i="2" s="1"/>
  <c r="AM896" i="2" s="1"/>
  <c r="AL896" i="2" s="1"/>
  <c r="BK11" i="2"/>
  <c r="BJ11" i="2"/>
  <c r="BI11" i="2" s="1"/>
  <c r="BH11" i="2" s="1"/>
  <c r="BG11" i="2" s="1"/>
  <c r="BF11" i="2" s="1"/>
  <c r="BE11" i="2" s="1"/>
  <c r="BD11" i="2" s="1"/>
  <c r="BC11" i="2" s="1"/>
  <c r="BK65" i="2"/>
  <c r="BJ65" i="2" s="1"/>
  <c r="BI65" i="2" s="1"/>
  <c r="BH65" i="2" s="1"/>
  <c r="BG65" i="2" s="1"/>
  <c r="BF65" i="2" s="1"/>
  <c r="BE65" i="2" s="1"/>
  <c r="BD65" i="2" s="1"/>
  <c r="BC65" i="2" s="1"/>
  <c r="AT582" i="2"/>
  <c r="AS582" i="2" s="1"/>
  <c r="AR582" i="2" s="1"/>
  <c r="AQ582" i="2" s="1"/>
  <c r="AP582" i="2" s="1"/>
  <c r="AO582" i="2" s="1"/>
  <c r="AN582" i="2" s="1"/>
  <c r="AM582" i="2" s="1"/>
  <c r="AL582" i="2" s="1"/>
  <c r="AK599" i="2"/>
  <c r="AI599" i="2"/>
  <c r="AJ599" i="2"/>
  <c r="BK44" i="2"/>
  <c r="BJ44" i="2" s="1"/>
  <c r="BI44" i="2" s="1"/>
  <c r="BH44" i="2" s="1"/>
  <c r="BG44" i="2" s="1"/>
  <c r="BF44" i="2" s="1"/>
  <c r="BE44" i="2" s="1"/>
  <c r="BD44" i="2" s="1"/>
  <c r="BC44" i="2" s="1"/>
  <c r="BK115" i="2"/>
  <c r="BJ115" i="2" s="1"/>
  <c r="BI115" i="2" s="1"/>
  <c r="BH115" i="2" s="1"/>
  <c r="BG115" i="2" s="1"/>
  <c r="BF115" i="2" s="1"/>
  <c r="BE115" i="2" s="1"/>
  <c r="BD115" i="2" s="1"/>
  <c r="BC115" i="2" s="1"/>
  <c r="AT771" i="2"/>
  <c r="AS771" i="2" s="1"/>
  <c r="AR771" i="2" s="1"/>
  <c r="AQ771" i="2" s="1"/>
  <c r="AP771" i="2" s="1"/>
  <c r="AO771" i="2" s="1"/>
  <c r="AN771" i="2" s="1"/>
  <c r="AM771" i="2" s="1"/>
  <c r="AL771" i="2" s="1"/>
  <c r="AT446" i="2"/>
  <c r="AS446" i="2" s="1"/>
  <c r="AR446" i="2" s="1"/>
  <c r="AQ446" i="2" s="1"/>
  <c r="AP446" i="2" s="1"/>
  <c r="AO446" i="2" s="1"/>
  <c r="AN446" i="2" s="1"/>
  <c r="AM446" i="2" s="1"/>
  <c r="AL446" i="2" s="1"/>
  <c r="AI639" i="2"/>
  <c r="AK639" i="2"/>
  <c r="AJ639" i="2"/>
  <c r="AI348" i="2"/>
  <c r="AJ348" i="2"/>
  <c r="AK348" i="2"/>
  <c r="AT480" i="2"/>
  <c r="AS480" i="2" s="1"/>
  <c r="AR480" i="2" s="1"/>
  <c r="AQ480" i="2" s="1"/>
  <c r="AP480" i="2" s="1"/>
  <c r="AO480" i="2" s="1"/>
  <c r="AN480" i="2" s="1"/>
  <c r="AM480" i="2" s="1"/>
  <c r="AL480" i="2" s="1"/>
  <c r="AT862" i="2"/>
  <c r="AS862" i="2" s="1"/>
  <c r="AR862" i="2" s="1"/>
  <c r="AQ862" i="2" s="1"/>
  <c r="AP862" i="2" s="1"/>
  <c r="AO862" i="2" s="1"/>
  <c r="AN862" i="2" s="1"/>
  <c r="AM862" i="2" s="1"/>
  <c r="AL862" i="2" s="1"/>
  <c r="AT665" i="2"/>
  <c r="AS665" i="2" s="1"/>
  <c r="AR665" i="2" s="1"/>
  <c r="AQ665" i="2" s="1"/>
  <c r="AP665" i="2" s="1"/>
  <c r="AO665" i="2" s="1"/>
  <c r="AN665" i="2" s="1"/>
  <c r="AM665" i="2" s="1"/>
  <c r="AL665" i="2" s="1"/>
  <c r="BK69" i="2"/>
  <c r="BJ69" i="2"/>
  <c r="BI69" i="2" s="1"/>
  <c r="BH69" i="2" s="1"/>
  <c r="BG69" i="2" s="1"/>
  <c r="BF69" i="2" s="1"/>
  <c r="BE69" i="2" s="1"/>
  <c r="BD69" i="2" s="1"/>
  <c r="BC69" i="2" s="1"/>
  <c r="BK31" i="2"/>
  <c r="BJ31" i="2" s="1"/>
  <c r="BI31" i="2" s="1"/>
  <c r="BH31" i="2" s="1"/>
  <c r="BG31" i="2" s="1"/>
  <c r="BF31" i="2" s="1"/>
  <c r="BE31" i="2" s="1"/>
  <c r="BD31" i="2" s="1"/>
  <c r="BC31" i="2" s="1"/>
  <c r="AT321" i="2"/>
  <c r="AS321" i="2" s="1"/>
  <c r="AR321" i="2" s="1"/>
  <c r="AQ321" i="2" s="1"/>
  <c r="AP321" i="2" s="1"/>
  <c r="AO321" i="2" s="1"/>
  <c r="AN321" i="2" s="1"/>
  <c r="AM321" i="2" s="1"/>
  <c r="AL321" i="2" s="1"/>
  <c r="AT244" i="2"/>
  <c r="AS244" i="2" s="1"/>
  <c r="AR244" i="2" s="1"/>
  <c r="AQ244" i="2" s="1"/>
  <c r="AP244" i="2" s="1"/>
  <c r="AO244" i="2" s="1"/>
  <c r="AN244" i="2" s="1"/>
  <c r="AM244" i="2" s="1"/>
  <c r="AL244" i="2" s="1"/>
  <c r="AT252" i="2"/>
  <c r="AS252" i="2" s="1"/>
  <c r="AR252" i="2" s="1"/>
  <c r="AQ252" i="2" s="1"/>
  <c r="AP252" i="2" s="1"/>
  <c r="AO252" i="2" s="1"/>
  <c r="AN252" i="2" s="1"/>
  <c r="AM252" i="2" s="1"/>
  <c r="AL252" i="2" s="1"/>
  <c r="AT439" i="2"/>
  <c r="AS439" i="2" s="1"/>
  <c r="AR439" i="2" s="1"/>
  <c r="AQ439" i="2" s="1"/>
  <c r="AP439" i="2" s="1"/>
  <c r="AO439" i="2" s="1"/>
  <c r="AN439" i="2" s="1"/>
  <c r="AM439" i="2" s="1"/>
  <c r="AL439" i="2" s="1"/>
  <c r="AK644" i="2"/>
  <c r="AI644" i="2"/>
  <c r="AJ644" i="2"/>
  <c r="AT416" i="2"/>
  <c r="AS416" i="2" s="1"/>
  <c r="AR416" i="2" s="1"/>
  <c r="AQ416" i="2" s="1"/>
  <c r="AP416" i="2" s="1"/>
  <c r="AO416" i="2" s="1"/>
  <c r="AN416" i="2" s="1"/>
  <c r="AM416" i="2" s="1"/>
  <c r="AL416" i="2" s="1"/>
  <c r="AJ954" i="2"/>
  <c r="AK954" i="2"/>
  <c r="AI954" i="2"/>
  <c r="BK46" i="2"/>
  <c r="BJ46" i="2" s="1"/>
  <c r="BI46" i="2" s="1"/>
  <c r="BH46" i="2" s="1"/>
  <c r="BG46" i="2" s="1"/>
  <c r="BF46" i="2" s="1"/>
  <c r="BE46" i="2" s="1"/>
  <c r="BD46" i="2" s="1"/>
  <c r="BC46" i="2" s="1"/>
  <c r="BK32" i="2"/>
  <c r="BJ32" i="2" s="1"/>
  <c r="BI32" i="2" s="1"/>
  <c r="BH32" i="2" s="1"/>
  <c r="BG32" i="2" s="1"/>
  <c r="BF32" i="2" s="1"/>
  <c r="BE32" i="2" s="1"/>
  <c r="BD32" i="2" s="1"/>
  <c r="BC32" i="2" s="1"/>
  <c r="AT422" i="2"/>
  <c r="AS422" i="2" s="1"/>
  <c r="AR422" i="2" s="1"/>
  <c r="AQ422" i="2" s="1"/>
  <c r="AP422" i="2" s="1"/>
  <c r="AO422" i="2" s="1"/>
  <c r="AN422" i="2" s="1"/>
  <c r="AM422" i="2" s="1"/>
  <c r="AL422" i="2" s="1"/>
  <c r="AT764" i="2"/>
  <c r="AS764" i="2" s="1"/>
  <c r="AR764" i="2" s="1"/>
  <c r="AQ764" i="2" s="1"/>
  <c r="AP764" i="2" s="1"/>
  <c r="AO764" i="2" s="1"/>
  <c r="AN764" i="2" s="1"/>
  <c r="AM764" i="2" s="1"/>
  <c r="AL764" i="2" s="1"/>
  <c r="BK41" i="2"/>
  <c r="BJ41" i="2" s="1"/>
  <c r="BI41" i="2" s="1"/>
  <c r="BH41" i="2" s="1"/>
  <c r="BG41" i="2" s="1"/>
  <c r="BF41" i="2" s="1"/>
  <c r="BE41" i="2" s="1"/>
  <c r="BD41" i="2" s="1"/>
  <c r="BC41" i="2" s="1"/>
  <c r="BK23" i="2"/>
  <c r="BJ23" i="2" s="1"/>
  <c r="BI23" i="2" s="1"/>
  <c r="BH23" i="2" s="1"/>
  <c r="BG23" i="2" s="1"/>
  <c r="BF23" i="2" s="1"/>
  <c r="BE23" i="2" s="1"/>
  <c r="BD23" i="2" s="1"/>
  <c r="BC23" i="2" s="1"/>
  <c r="AT645" i="2"/>
  <c r="AS645" i="2" s="1"/>
  <c r="AR645" i="2" s="1"/>
  <c r="AQ645" i="2" s="1"/>
  <c r="AP645" i="2" s="1"/>
  <c r="AO645" i="2" s="1"/>
  <c r="AN645" i="2" s="1"/>
  <c r="AM645" i="2" s="1"/>
  <c r="AL645" i="2" s="1"/>
  <c r="BJ114" i="2"/>
  <c r="BI114" i="2" s="1"/>
  <c r="BH114" i="2" s="1"/>
  <c r="BG114" i="2" s="1"/>
  <c r="BF114" i="2" s="1"/>
  <c r="BE114" i="2" s="1"/>
  <c r="BD114" i="2" s="1"/>
  <c r="BC114" i="2" s="1"/>
  <c r="BK114" i="2"/>
  <c r="BK86" i="2"/>
  <c r="BJ86" i="2" s="1"/>
  <c r="BI86" i="2" s="1"/>
  <c r="BH86" i="2" s="1"/>
  <c r="BG86" i="2" s="1"/>
  <c r="BF86" i="2" s="1"/>
  <c r="BE86" i="2" s="1"/>
  <c r="BD86" i="2" s="1"/>
  <c r="BC86" i="2" s="1"/>
  <c r="AK852" i="2"/>
  <c r="AI852" i="2"/>
  <c r="AJ852" i="2"/>
  <c r="AK909" i="2"/>
  <c r="AI909" i="2"/>
  <c r="AJ909" i="2"/>
  <c r="AT899" i="2"/>
  <c r="AS899" i="2" s="1"/>
  <c r="AR899" i="2" s="1"/>
  <c r="AQ899" i="2" s="1"/>
  <c r="AP899" i="2" s="1"/>
  <c r="AO899" i="2" s="1"/>
  <c r="AN899" i="2" s="1"/>
  <c r="AM899" i="2" s="1"/>
  <c r="AL899" i="2" s="1"/>
  <c r="AT864" i="2"/>
  <c r="AS864" i="2" s="1"/>
  <c r="AR864" i="2" s="1"/>
  <c r="AQ864" i="2" s="1"/>
  <c r="AP864" i="2" s="1"/>
  <c r="AO864" i="2" s="1"/>
  <c r="AN864" i="2" s="1"/>
  <c r="AM864" i="2" s="1"/>
  <c r="AL864" i="2" s="1"/>
  <c r="AT647" i="2"/>
  <c r="AS647" i="2" s="1"/>
  <c r="AR647" i="2" s="1"/>
  <c r="AQ647" i="2" s="1"/>
  <c r="AP647" i="2" s="1"/>
  <c r="AO647" i="2" s="1"/>
  <c r="AN647" i="2" s="1"/>
  <c r="AM647" i="2" s="1"/>
  <c r="AL647" i="2" s="1"/>
  <c r="AI367" i="2"/>
  <c r="AK367" i="2"/>
  <c r="AJ367" i="2"/>
  <c r="AT923" i="2"/>
  <c r="AS923" i="2" s="1"/>
  <c r="AR923" i="2" s="1"/>
  <c r="AQ923" i="2" s="1"/>
  <c r="AP923" i="2" s="1"/>
  <c r="AO923" i="2" s="1"/>
  <c r="AN923" i="2" s="1"/>
  <c r="AM923" i="2" s="1"/>
  <c r="AL923" i="2" s="1"/>
  <c r="AT722" i="2"/>
  <c r="AS722" i="2" s="1"/>
  <c r="AR722" i="2" s="1"/>
  <c r="AQ722" i="2" s="1"/>
  <c r="AP722" i="2" s="1"/>
  <c r="AO722" i="2" s="1"/>
  <c r="AN722" i="2" s="1"/>
  <c r="AM722" i="2" s="1"/>
  <c r="AL722" i="2" s="1"/>
  <c r="AT632" i="2"/>
  <c r="AS632" i="2" s="1"/>
  <c r="AR632" i="2" s="1"/>
  <c r="AQ632" i="2" s="1"/>
  <c r="AP632" i="2" s="1"/>
  <c r="AO632" i="2" s="1"/>
  <c r="AN632" i="2" s="1"/>
  <c r="AM632" i="2" s="1"/>
  <c r="AL632" i="2" s="1"/>
  <c r="AT810" i="2"/>
  <c r="AS810" i="2" s="1"/>
  <c r="AR810" i="2" s="1"/>
  <c r="AQ810" i="2" s="1"/>
  <c r="AP810" i="2" s="1"/>
  <c r="AO810" i="2" s="1"/>
  <c r="AN810" i="2" s="1"/>
  <c r="AM810" i="2" s="1"/>
  <c r="AL810" i="2" s="1"/>
  <c r="AT884" i="2"/>
  <c r="AS884" i="2" s="1"/>
  <c r="AR884" i="2" s="1"/>
  <c r="AQ884" i="2" s="1"/>
  <c r="AP884" i="2" s="1"/>
  <c r="AO884" i="2" s="1"/>
  <c r="AN884" i="2" s="1"/>
  <c r="AM884" i="2" s="1"/>
  <c r="AL884" i="2" s="1"/>
  <c r="AT829" i="2"/>
  <c r="AS829" i="2" s="1"/>
  <c r="AR829" i="2" s="1"/>
  <c r="AQ829" i="2" s="1"/>
  <c r="AP829" i="2" s="1"/>
  <c r="AO829" i="2" s="1"/>
  <c r="AN829" i="2" s="1"/>
  <c r="AM829" i="2" s="1"/>
  <c r="AL829" i="2" s="1"/>
  <c r="AI740" i="2"/>
  <c r="AJ740" i="2"/>
  <c r="AK740" i="2"/>
  <c r="AT642" i="2"/>
  <c r="AS642" i="2" s="1"/>
  <c r="AR642" i="2" s="1"/>
  <c r="AQ642" i="2" s="1"/>
  <c r="AP642" i="2" s="1"/>
  <c r="AO642" i="2" s="1"/>
  <c r="AN642" i="2" s="1"/>
  <c r="AM642" i="2" s="1"/>
  <c r="AL642" i="2" s="1"/>
  <c r="AI28" i="2"/>
  <c r="AJ28" i="2"/>
  <c r="AK28" i="2"/>
  <c r="AK146" i="2"/>
  <c r="AI146" i="2"/>
  <c r="AJ146" i="2"/>
  <c r="AT102" i="2"/>
  <c r="AS102" i="2" s="1"/>
  <c r="AR102" i="2" s="1"/>
  <c r="AQ102" i="2" s="1"/>
  <c r="AP102" i="2" s="1"/>
  <c r="AO102" i="2" s="1"/>
  <c r="AN102" i="2" s="1"/>
  <c r="AM102" i="2" s="1"/>
  <c r="AL102" i="2" s="1"/>
  <c r="AT135" i="2"/>
  <c r="AS135" i="2" s="1"/>
  <c r="AR135" i="2" s="1"/>
  <c r="AQ135" i="2" s="1"/>
  <c r="AP135" i="2" s="1"/>
  <c r="AO135" i="2" s="1"/>
  <c r="AN135" i="2" s="1"/>
  <c r="AM135" i="2" s="1"/>
  <c r="AL135" i="2" s="1"/>
  <c r="AK878" i="2"/>
  <c r="AJ878" i="2"/>
  <c r="AI878" i="2"/>
  <c r="AT903" i="2"/>
  <c r="AS903" i="2" s="1"/>
  <c r="AR903" i="2" s="1"/>
  <c r="AQ903" i="2" s="1"/>
  <c r="AP903" i="2" s="1"/>
  <c r="AO903" i="2" s="1"/>
  <c r="AN903" i="2" s="1"/>
  <c r="AM903" i="2" s="1"/>
  <c r="AL903" i="2" s="1"/>
  <c r="AT549" i="2"/>
  <c r="AS549" i="2" s="1"/>
  <c r="AR549" i="2" s="1"/>
  <c r="AQ549" i="2" s="1"/>
  <c r="AP549" i="2" s="1"/>
  <c r="AO549" i="2" s="1"/>
  <c r="AN549" i="2" s="1"/>
  <c r="AM549" i="2" s="1"/>
  <c r="AL549" i="2" s="1"/>
  <c r="AT564" i="2"/>
  <c r="AS564" i="2" s="1"/>
  <c r="AR564" i="2" s="1"/>
  <c r="AQ564" i="2" s="1"/>
  <c r="AP564" i="2" s="1"/>
  <c r="AO564" i="2" s="1"/>
  <c r="AN564" i="2" s="1"/>
  <c r="AM564" i="2" s="1"/>
  <c r="AL564" i="2" s="1"/>
  <c r="AT752" i="2"/>
  <c r="AS752" i="2" s="1"/>
  <c r="AR752" i="2" s="1"/>
  <c r="AQ752" i="2" s="1"/>
  <c r="AP752" i="2" s="1"/>
  <c r="AO752" i="2" s="1"/>
  <c r="AN752" i="2" s="1"/>
  <c r="AM752" i="2" s="1"/>
  <c r="AL752" i="2" s="1"/>
  <c r="AI395" i="2"/>
  <c r="AK395" i="2"/>
  <c r="AJ395" i="2"/>
  <c r="AT370" i="2"/>
  <c r="AS370" i="2" s="1"/>
  <c r="AR370" i="2" s="1"/>
  <c r="AQ370" i="2" s="1"/>
  <c r="AP370" i="2" s="1"/>
  <c r="AO370" i="2" s="1"/>
  <c r="AN370" i="2" s="1"/>
  <c r="AM370" i="2" s="1"/>
  <c r="AL370" i="2" s="1"/>
  <c r="AT175" i="2"/>
  <c r="AS175" i="2" s="1"/>
  <c r="AR175" i="2" s="1"/>
  <c r="AQ175" i="2" s="1"/>
  <c r="AP175" i="2" s="1"/>
  <c r="AO175" i="2" s="1"/>
  <c r="AN175" i="2" s="1"/>
  <c r="AM175" i="2" s="1"/>
  <c r="AL175" i="2" s="1"/>
  <c r="AT1040" i="2"/>
  <c r="AS1040" i="2" s="1"/>
  <c r="AR1040" i="2" s="1"/>
  <c r="AQ1040" i="2" s="1"/>
  <c r="AP1040" i="2" s="1"/>
  <c r="AO1040" i="2" s="1"/>
  <c r="AN1040" i="2" s="1"/>
  <c r="AM1040" i="2" s="1"/>
  <c r="AL1040" i="2" s="1"/>
  <c r="AT787" i="2"/>
  <c r="AS787" i="2" s="1"/>
  <c r="AR787" i="2" s="1"/>
  <c r="AQ787" i="2" s="1"/>
  <c r="AP787" i="2" s="1"/>
  <c r="AO787" i="2" s="1"/>
  <c r="AN787" i="2" s="1"/>
  <c r="AM787" i="2" s="1"/>
  <c r="AL787" i="2" s="1"/>
  <c r="AT928" i="2"/>
  <c r="AS928" i="2" s="1"/>
  <c r="AR928" i="2" s="1"/>
  <c r="AQ928" i="2" s="1"/>
  <c r="AP928" i="2" s="1"/>
  <c r="AO928" i="2" s="1"/>
  <c r="AN928" i="2" s="1"/>
  <c r="AM928" i="2" s="1"/>
  <c r="AL928" i="2" s="1"/>
  <c r="AT907" i="2"/>
  <c r="AS907" i="2" s="1"/>
  <c r="AR907" i="2" s="1"/>
  <c r="AQ907" i="2" s="1"/>
  <c r="AP907" i="2" s="1"/>
  <c r="AO907" i="2" s="1"/>
  <c r="AN907" i="2" s="1"/>
  <c r="AM907" i="2" s="1"/>
  <c r="AL907" i="2" s="1"/>
  <c r="AI592" i="2"/>
  <c r="AJ592" i="2"/>
  <c r="AK592" i="2"/>
  <c r="AT849" i="2"/>
  <c r="AS849" i="2" s="1"/>
  <c r="AR849" i="2" s="1"/>
  <c r="AQ849" i="2" s="1"/>
  <c r="AP849" i="2" s="1"/>
  <c r="AO849" i="2" s="1"/>
  <c r="AN849" i="2" s="1"/>
  <c r="AM849" i="2" s="1"/>
  <c r="AL849" i="2" s="1"/>
  <c r="AJ485" i="2"/>
  <c r="AK485" i="2"/>
  <c r="AI485" i="2"/>
  <c r="AT468" i="2"/>
  <c r="AS468" i="2" s="1"/>
  <c r="AR468" i="2" s="1"/>
  <c r="AQ468" i="2" s="1"/>
  <c r="AP468" i="2" s="1"/>
  <c r="AO468" i="2" s="1"/>
  <c r="AN468" i="2" s="1"/>
  <c r="AM468" i="2" s="1"/>
  <c r="AL468" i="2" s="1"/>
  <c r="AT780" i="2"/>
  <c r="AS780" i="2" s="1"/>
  <c r="AR780" i="2" s="1"/>
  <c r="AQ780" i="2" s="1"/>
  <c r="AP780" i="2" s="1"/>
  <c r="AO780" i="2" s="1"/>
  <c r="AN780" i="2" s="1"/>
  <c r="AM780" i="2" s="1"/>
  <c r="AL780" i="2" s="1"/>
  <c r="AT1031" i="2"/>
  <c r="AS1031" i="2" s="1"/>
  <c r="AR1031" i="2" s="1"/>
  <c r="AQ1031" i="2" s="1"/>
  <c r="AP1031" i="2" s="1"/>
  <c r="AO1031" i="2" s="1"/>
  <c r="AN1031" i="2" s="1"/>
  <c r="AM1031" i="2" s="1"/>
  <c r="AL1031" i="2" s="1"/>
  <c r="AT493" i="2"/>
  <c r="AS493" i="2" s="1"/>
  <c r="AR493" i="2" s="1"/>
  <c r="AQ493" i="2" s="1"/>
  <c r="AP493" i="2" s="1"/>
  <c r="AO493" i="2" s="1"/>
  <c r="AN493" i="2" s="1"/>
  <c r="AM493" i="2" s="1"/>
  <c r="AL493" i="2" s="1"/>
  <c r="AT477" i="2"/>
  <c r="AS477" i="2" s="1"/>
  <c r="AR477" i="2" s="1"/>
  <c r="AQ477" i="2" s="1"/>
  <c r="AP477" i="2" s="1"/>
  <c r="AO477" i="2" s="1"/>
  <c r="AN477" i="2" s="1"/>
  <c r="AM477" i="2" s="1"/>
  <c r="AL477" i="2" s="1"/>
  <c r="AT576" i="2"/>
  <c r="AS576" i="2" s="1"/>
  <c r="AR576" i="2" s="1"/>
  <c r="AQ576" i="2" s="1"/>
  <c r="AP576" i="2" s="1"/>
  <c r="AO576" i="2" s="1"/>
  <c r="AN576" i="2" s="1"/>
  <c r="AM576" i="2" s="1"/>
  <c r="AL576" i="2" s="1"/>
  <c r="AT841" i="2"/>
  <c r="AS841" i="2" s="1"/>
  <c r="AR841" i="2" s="1"/>
  <c r="AQ841" i="2" s="1"/>
  <c r="AP841" i="2" s="1"/>
  <c r="AO841" i="2" s="1"/>
  <c r="AN841" i="2" s="1"/>
  <c r="AM841" i="2" s="1"/>
  <c r="AL841" i="2" s="1"/>
  <c r="AT782" i="2"/>
  <c r="AS782" i="2" s="1"/>
  <c r="AR782" i="2" s="1"/>
  <c r="AQ782" i="2" s="1"/>
  <c r="AP782" i="2" s="1"/>
  <c r="AO782" i="2" s="1"/>
  <c r="AN782" i="2" s="1"/>
  <c r="AM782" i="2" s="1"/>
  <c r="AL782" i="2" s="1"/>
  <c r="AT594" i="2"/>
  <c r="AS594" i="2" s="1"/>
  <c r="AR594" i="2" s="1"/>
  <c r="AQ594" i="2" s="1"/>
  <c r="AP594" i="2" s="1"/>
  <c r="AO594" i="2" s="1"/>
  <c r="AN594" i="2" s="1"/>
  <c r="AM594" i="2" s="1"/>
  <c r="AL594" i="2" s="1"/>
  <c r="AT1017" i="2"/>
  <c r="AS1017" i="2" s="1"/>
  <c r="AR1017" i="2" s="1"/>
  <c r="AQ1017" i="2" s="1"/>
  <c r="AP1017" i="2" s="1"/>
  <c r="AO1017" i="2" s="1"/>
  <c r="AN1017" i="2" s="1"/>
  <c r="AM1017" i="2" s="1"/>
  <c r="AL1017" i="2" s="1"/>
  <c r="AT646" i="2"/>
  <c r="AS646" i="2" s="1"/>
  <c r="AR646" i="2" s="1"/>
  <c r="AQ646" i="2" s="1"/>
  <c r="AP646" i="2" s="1"/>
  <c r="AO646" i="2" s="1"/>
  <c r="AN646" i="2" s="1"/>
  <c r="AM646" i="2" s="1"/>
  <c r="AL646" i="2" s="1"/>
  <c r="AI927" i="2"/>
  <c r="AJ927" i="2"/>
  <c r="AK927" i="2"/>
  <c r="AI453" i="2"/>
  <c r="AK453" i="2"/>
  <c r="AJ453" i="2"/>
  <c r="AJ193" i="2"/>
  <c r="AI193" i="2"/>
  <c r="AK193" i="2"/>
  <c r="AT128" i="2"/>
  <c r="AS128" i="2" s="1"/>
  <c r="AR128" i="2" s="1"/>
  <c r="AQ128" i="2" s="1"/>
  <c r="AP128" i="2" s="1"/>
  <c r="AO128" i="2" s="1"/>
  <c r="AN128" i="2" s="1"/>
  <c r="AM128" i="2" s="1"/>
  <c r="AL128" i="2" s="1"/>
  <c r="AH118" i="2"/>
  <c r="AA465" i="2"/>
  <c r="AB465" i="2"/>
  <c r="AA799" i="2"/>
  <c r="AB799" i="2"/>
  <c r="AA1030" i="2"/>
  <c r="AB1030" i="2"/>
  <c r="AA1050" i="2"/>
  <c r="AB1050" i="2"/>
  <c r="AA80" i="2"/>
  <c r="AB80" i="2"/>
  <c r="AH815" i="2"/>
  <c r="AH497" i="2"/>
  <c r="AH90" i="2"/>
  <c r="AH155" i="2"/>
  <c r="AA1071" i="2" l="1"/>
  <c r="AB1071" i="2"/>
  <c r="AA735" i="2"/>
  <c r="AA840" i="2"/>
  <c r="AB840" i="2"/>
  <c r="AH991" i="2"/>
  <c r="AH117" i="2"/>
  <c r="AA1069" i="2"/>
  <c r="AH98" i="2"/>
  <c r="AB98" i="2" s="1"/>
  <c r="AH57" i="2"/>
  <c r="AH417" i="2"/>
  <c r="AB1058" i="2"/>
  <c r="AA1058" i="2"/>
  <c r="AA1070" i="2"/>
  <c r="AB1070" i="2"/>
  <c r="AD1069" i="2"/>
  <c r="AE1069" i="2"/>
  <c r="AH326" i="2"/>
  <c r="AH701" i="2"/>
  <c r="AB701" i="2" s="1"/>
  <c r="AH37" i="2"/>
  <c r="AH630" i="2"/>
  <c r="AH494" i="2"/>
  <c r="AH114" i="2"/>
  <c r="AH509" i="2"/>
  <c r="AA509" i="2" s="1"/>
  <c r="AH194" i="2"/>
  <c r="AB194" i="2" s="1"/>
  <c r="AH718" i="2"/>
  <c r="AH934" i="2"/>
  <c r="AH138" i="2"/>
  <c r="AB138" i="2" s="1"/>
  <c r="AH1033" i="2"/>
  <c r="AH420" i="2"/>
  <c r="AH339" i="2"/>
  <c r="AH986" i="2"/>
  <c r="AB986" i="2" s="1"/>
  <c r="AH556" i="2"/>
  <c r="AA556" i="2" s="1"/>
  <c r="AH282" i="2"/>
  <c r="AH292" i="2"/>
  <c r="AH31" i="2"/>
  <c r="AH189" i="2"/>
  <c r="AJ1065" i="2"/>
  <c r="AK1065" i="2"/>
  <c r="AI1065" i="2"/>
  <c r="AH1065" i="2" s="1"/>
  <c r="AH66" i="2"/>
  <c r="AB66" i="2" s="1"/>
  <c r="AH748" i="2"/>
  <c r="AH460" i="2"/>
  <c r="AH206" i="2"/>
  <c r="AB206" i="2" s="1"/>
  <c r="AH572" i="2"/>
  <c r="AH545" i="2"/>
  <c r="AH1053" i="2"/>
  <c r="AH1021" i="2"/>
  <c r="AA1021" i="2" s="1"/>
  <c r="AH258" i="2"/>
  <c r="AB258" i="2" s="1"/>
  <c r="AH94" i="2"/>
  <c r="AH784" i="2"/>
  <c r="AH663" i="2"/>
  <c r="AH358" i="2"/>
  <c r="AA358" i="2" s="1"/>
  <c r="AE358" i="2" s="1"/>
  <c r="AH125" i="2"/>
  <c r="AA125" i="2" s="1"/>
  <c r="AH776" i="2"/>
  <c r="AH211" i="2"/>
  <c r="AH410" i="2"/>
  <c r="AB410" i="2" s="1"/>
  <c r="AH505" i="2"/>
  <c r="AA1068" i="2"/>
  <c r="AE1068" i="2" s="1"/>
  <c r="AH639" i="2"/>
  <c r="AH583" i="2"/>
  <c r="AH1002" i="2"/>
  <c r="AH599" i="2"/>
  <c r="AH147" i="2"/>
  <c r="AB147" i="2" s="1"/>
  <c r="AH770" i="2"/>
  <c r="AB770" i="2" s="1"/>
  <c r="AH432" i="2"/>
  <c r="AH411" i="2"/>
  <c r="AH889" i="2"/>
  <c r="AH162" i="2"/>
  <c r="AH122" i="2"/>
  <c r="AB122" i="2" s="1"/>
  <c r="AH89" i="2"/>
  <c r="AH508" i="2"/>
  <c r="AA508" i="2" s="1"/>
  <c r="AH231" i="2"/>
  <c r="AB231" i="2" s="1"/>
  <c r="AH554" i="2"/>
  <c r="AH188" i="2"/>
  <c r="AH495" i="2"/>
  <c r="AH671" i="2"/>
  <c r="AH123" i="2"/>
  <c r="AH694" i="2"/>
  <c r="AH65" i="2"/>
  <c r="AH68" i="2"/>
  <c r="AB68" i="2" s="1"/>
  <c r="AH726" i="2"/>
  <c r="AH500" i="2"/>
  <c r="AH32" i="2"/>
  <c r="AH571" i="2"/>
  <c r="AH932" i="2"/>
  <c r="AH218" i="2"/>
  <c r="AH393" i="2"/>
  <c r="AA393" i="2" s="1"/>
  <c r="AE393" i="2" s="1"/>
  <c r="AH324" i="2"/>
  <c r="AB324" i="2" s="1"/>
  <c r="AH1034" i="2"/>
  <c r="AH781" i="2"/>
  <c r="AA781" i="2" s="1"/>
  <c r="AH1000" i="2"/>
  <c r="AH751" i="2"/>
  <c r="AH93" i="2"/>
  <c r="AH33" i="2"/>
  <c r="AH1042" i="2"/>
  <c r="AA1042" i="2" s="1"/>
  <c r="AB1066" i="2"/>
  <c r="F18" i="2"/>
  <c r="AA701" i="2"/>
  <c r="AB846" i="2"/>
  <c r="AB1067" i="2"/>
  <c r="AA1064" i="2"/>
  <c r="AH269" i="2"/>
  <c r="AH268" i="2"/>
  <c r="AB268" i="2" s="1"/>
  <c r="AH536" i="2"/>
  <c r="AA536" i="2" s="1"/>
  <c r="AH452" i="2"/>
  <c r="AA452" i="2" s="1"/>
  <c r="AH683" i="2"/>
  <c r="AH975" i="2"/>
  <c r="AH507" i="2"/>
  <c r="AH628" i="2"/>
  <c r="AH164" i="2"/>
  <c r="AH826" i="2"/>
  <c r="AB826" i="2" s="1"/>
  <c r="AH492" i="2"/>
  <c r="AH157" i="2"/>
  <c r="AH830" i="2"/>
  <c r="AH961" i="2"/>
  <c r="AH406" i="2"/>
  <c r="AH972" i="2"/>
  <c r="AH376" i="2"/>
  <c r="AH689" i="2"/>
  <c r="AB689" i="2" s="1"/>
  <c r="AH395" i="2"/>
  <c r="AH878" i="2"/>
  <c r="AA878" i="2" s="1"/>
  <c r="AH241" i="2"/>
  <c r="AB241" i="2" s="1"/>
  <c r="AH203" i="2"/>
  <c r="AA203" i="2" s="1"/>
  <c r="AH755" i="2"/>
  <c r="AH124" i="2"/>
  <c r="AH673" i="2"/>
  <c r="AH659" i="2"/>
  <c r="AA659" i="2" s="1"/>
  <c r="AH1004" i="2"/>
  <c r="AH677" i="2"/>
  <c r="AA677" i="2" s="1"/>
  <c r="AH865" i="2"/>
  <c r="AB865" i="2" s="1"/>
  <c r="AH52" i="2"/>
  <c r="AH988" i="2"/>
  <c r="AH423" i="2"/>
  <c r="AH808" i="2"/>
  <c r="AH234" i="2"/>
  <c r="AB234" i="2" s="1"/>
  <c r="AH317" i="2"/>
  <c r="AB317" i="2" s="1"/>
  <c r="AH485" i="2"/>
  <c r="AB485" i="2" s="1"/>
  <c r="AH364" i="2"/>
  <c r="AA364" i="2" s="1"/>
  <c r="AH344" i="2"/>
  <c r="AH838" i="2"/>
  <c r="AH42" i="2"/>
  <c r="AH214" i="2"/>
  <c r="AH470" i="2"/>
  <c r="AB470" i="2" s="1"/>
  <c r="AH712" i="2"/>
  <c r="AA712" i="2" s="1"/>
  <c r="AH63" i="2"/>
  <c r="AA63" i="2" s="1"/>
  <c r="AH478" i="2"/>
  <c r="AB478" i="2" s="1"/>
  <c r="AH366" i="2"/>
  <c r="AA366" i="2" s="1"/>
  <c r="AE366" i="2" s="1"/>
  <c r="AH482" i="2"/>
  <c r="AH289" i="2"/>
  <c r="AH600" i="2"/>
  <c r="AH565" i="2"/>
  <c r="AA565" i="2" s="1"/>
  <c r="AH198" i="2"/>
  <c r="AB198" i="2" s="1"/>
  <c r="AH976" i="2"/>
  <c r="AB976" i="2" s="1"/>
  <c r="AH180" i="2"/>
  <c r="AA180" i="2" s="1"/>
  <c r="AH957" i="2"/>
  <c r="AH518" i="2"/>
  <c r="AH174" i="2"/>
  <c r="AH270" i="2"/>
  <c r="AH67" i="2"/>
  <c r="AB67" i="2" s="1"/>
  <c r="AH728" i="2"/>
  <c r="AB728" i="2" s="1"/>
  <c r="AH936" i="2"/>
  <c r="AA936" i="2" s="1"/>
  <c r="AH980" i="2"/>
  <c r="AB980" i="2" s="1"/>
  <c r="AH229" i="2"/>
  <c r="AH800" i="2"/>
  <c r="AH83" i="2"/>
  <c r="AH717" i="2"/>
  <c r="AH624" i="2"/>
  <c r="AA624" i="2" s="1"/>
  <c r="AH560" i="2"/>
  <c r="AA560" i="2" s="1"/>
  <c r="AE560" i="2" s="1"/>
  <c r="AH514" i="2"/>
  <c r="AA514" i="2" s="1"/>
  <c r="AH909" i="2"/>
  <c r="AB909" i="2" s="1"/>
  <c r="AH348" i="2"/>
  <c r="AB348" i="2" s="1"/>
  <c r="AH637" i="2"/>
  <c r="AH367" i="2"/>
  <c r="AA367" i="2" s="1"/>
  <c r="AE367" i="2" s="1"/>
  <c r="AH259" i="2"/>
  <c r="AA259" i="2" s="1"/>
  <c r="AH168" i="2"/>
  <c r="AA168" i="2" s="1"/>
  <c r="AH251" i="2"/>
  <c r="AB251" i="2" s="1"/>
  <c r="AH559" i="2"/>
  <c r="AA559" i="2" s="1"/>
  <c r="AH271" i="2"/>
  <c r="AH562" i="2"/>
  <c r="AB562" i="2" s="1"/>
  <c r="AH754" i="2"/>
  <c r="AH538" i="2"/>
  <c r="AH834" i="2"/>
  <c r="AA834" i="2" s="1"/>
  <c r="AH891" i="2"/>
  <c r="AA891" i="2" s="1"/>
  <c r="AE891" i="2" s="1"/>
  <c r="AH1059" i="2"/>
  <c r="AH273" i="2"/>
  <c r="AA273" i="2" s="1"/>
  <c r="AH746" i="2"/>
  <c r="AH279" i="2"/>
  <c r="AH62" i="2"/>
  <c r="AD1064" i="2"/>
  <c r="AE1064" i="2"/>
  <c r="AA138" i="2"/>
  <c r="AD138" i="2" s="1"/>
  <c r="AA231" i="2"/>
  <c r="AD231" i="2" s="1"/>
  <c r="AE1067" i="2"/>
  <c r="AD1067" i="2"/>
  <c r="AD1066" i="2"/>
  <c r="AE1066" i="2"/>
  <c r="AB781" i="2"/>
  <c r="AI381" i="2"/>
  <c r="AK381" i="2"/>
  <c r="AJ381" i="2"/>
  <c r="AK953" i="2"/>
  <c r="AJ953" i="2"/>
  <c r="AI953" i="2"/>
  <c r="AK21" i="2"/>
  <c r="AJ21" i="2"/>
  <c r="AI21" i="2"/>
  <c r="BA99" i="2"/>
  <c r="BB99" i="2"/>
  <c r="AI388" i="2"/>
  <c r="AJ388" i="2"/>
  <c r="AK388" i="2"/>
  <c r="AK407" i="2"/>
  <c r="AI407" i="2"/>
  <c r="AJ407" i="2"/>
  <c r="AI613" i="2"/>
  <c r="AJ613" i="2"/>
  <c r="AK613" i="2"/>
  <c r="AJ1009" i="2"/>
  <c r="AI1009" i="2"/>
  <c r="AK1009" i="2"/>
  <c r="AI893" i="2"/>
  <c r="AK893" i="2"/>
  <c r="AJ893" i="2"/>
  <c r="AJ814" i="2"/>
  <c r="AI814" i="2"/>
  <c r="AK814" i="2"/>
  <c r="BA95" i="2"/>
  <c r="BB95" i="2"/>
  <c r="BB56" i="2"/>
  <c r="BA56" i="2"/>
  <c r="AZ56" i="2" s="1"/>
  <c r="AX56" i="2" s="1"/>
  <c r="BA55" i="2"/>
  <c r="BB55" i="2"/>
  <c r="AK239" i="2"/>
  <c r="AI239" i="2"/>
  <c r="AJ239" i="2"/>
  <c r="AJ581" i="2"/>
  <c r="AK581" i="2"/>
  <c r="AI581" i="2"/>
  <c r="AJ216" i="2"/>
  <c r="AK216" i="2"/>
  <c r="AI216" i="2"/>
  <c r="BA35" i="2"/>
  <c r="BB35" i="2"/>
  <c r="AJ257" i="2"/>
  <c r="AI257" i="2"/>
  <c r="AK257" i="2"/>
  <c r="BA39" i="2"/>
  <c r="BB39" i="2"/>
  <c r="BB78" i="2"/>
  <c r="BA78" i="2"/>
  <c r="AI152" i="2"/>
  <c r="AK152" i="2"/>
  <c r="AJ152" i="2"/>
  <c r="BA64" i="2"/>
  <c r="BB64" i="2"/>
  <c r="AK1026" i="2"/>
  <c r="AJ1026" i="2"/>
  <c r="AI1026" i="2"/>
  <c r="AK136" i="2"/>
  <c r="AI136" i="2"/>
  <c r="AJ136" i="2"/>
  <c r="AK662" i="2"/>
  <c r="AJ662" i="2"/>
  <c r="AI662" i="2"/>
  <c r="BA47" i="2"/>
  <c r="BB47" i="2"/>
  <c r="AI359" i="2"/>
  <c r="AJ359" i="2"/>
  <c r="AK359" i="2"/>
  <c r="BA109" i="2"/>
  <c r="BB109" i="2"/>
  <c r="AJ647" i="2"/>
  <c r="AI647" i="2"/>
  <c r="AK647" i="2"/>
  <c r="AK373" i="2"/>
  <c r="AI373" i="2"/>
  <c r="AJ373" i="2"/>
  <c r="AI468" i="2"/>
  <c r="AK468" i="2"/>
  <c r="AJ468" i="2"/>
  <c r="BA11" i="2"/>
  <c r="BB11" i="2"/>
  <c r="AJ176" i="2"/>
  <c r="AI176" i="2"/>
  <c r="AK176" i="2"/>
  <c r="AI1056" i="2"/>
  <c r="AK1056" i="2"/>
  <c r="AJ1056" i="2"/>
  <c r="AK264" i="2"/>
  <c r="AJ264" i="2"/>
  <c r="AI264" i="2"/>
  <c r="AJ519" i="2"/>
  <c r="AK519" i="2"/>
  <c r="AI519" i="2"/>
  <c r="BA40" i="2"/>
  <c r="BB40" i="2"/>
  <c r="BA74" i="2"/>
  <c r="BB74" i="2"/>
  <c r="AK306" i="2"/>
  <c r="AI306" i="2"/>
  <c r="AJ306" i="2"/>
  <c r="AK372" i="2"/>
  <c r="AI372" i="2"/>
  <c r="AJ372" i="2"/>
  <c r="BB36" i="2"/>
  <c r="BA36" i="2"/>
  <c r="AK473" i="2"/>
  <c r="AI473" i="2"/>
  <c r="AJ473" i="2"/>
  <c r="AK892" i="2"/>
  <c r="AI892" i="2"/>
  <c r="AJ892" i="2"/>
  <c r="AI796" i="2"/>
  <c r="AJ796" i="2"/>
  <c r="AK796" i="2"/>
  <c r="AK722" i="2"/>
  <c r="AJ722" i="2"/>
  <c r="AI722" i="2"/>
  <c r="AK400" i="2"/>
  <c r="AI400" i="2"/>
  <c r="AJ400" i="2"/>
  <c r="AI611" i="2"/>
  <c r="AJ611" i="2"/>
  <c r="AK611" i="2"/>
  <c r="AK551" i="2"/>
  <c r="AI551" i="2"/>
  <c r="AJ551" i="2"/>
  <c r="AI678" i="2"/>
  <c r="AJ678" i="2"/>
  <c r="AK678" i="2"/>
  <c r="BA121" i="2"/>
  <c r="BB121" i="2"/>
  <c r="AJ353" i="2"/>
  <c r="AK353" i="2"/>
  <c r="AI353" i="2"/>
  <c r="AK335" i="2"/>
  <c r="AJ335" i="2"/>
  <c r="AI335" i="2"/>
  <c r="AI354" i="2"/>
  <c r="AJ354" i="2"/>
  <c r="AK354" i="2"/>
  <c r="AJ477" i="2"/>
  <c r="AK477" i="2"/>
  <c r="AI477" i="2"/>
  <c r="AI907" i="2"/>
  <c r="AK907" i="2"/>
  <c r="AJ907" i="2"/>
  <c r="AJ175" i="2"/>
  <c r="AI175" i="2"/>
  <c r="AK175" i="2"/>
  <c r="AK829" i="2"/>
  <c r="AI829" i="2"/>
  <c r="AJ829" i="2"/>
  <c r="BA41" i="2"/>
  <c r="BB41" i="2"/>
  <c r="AI862" i="2"/>
  <c r="AK862" i="2"/>
  <c r="AJ862" i="2"/>
  <c r="AK446" i="2"/>
  <c r="AI446" i="2"/>
  <c r="AJ446" i="2"/>
  <c r="BB44" i="2"/>
  <c r="BA44" i="2"/>
  <c r="AI342" i="2"/>
  <c r="AK342" i="2"/>
  <c r="AJ342" i="2"/>
  <c r="AI1061" i="2"/>
  <c r="AJ1061" i="2"/>
  <c r="AK1061" i="2"/>
  <c r="AJ159" i="2"/>
  <c r="AK159" i="2"/>
  <c r="AI159" i="2"/>
  <c r="AK743" i="2"/>
  <c r="AJ743" i="2"/>
  <c r="AI743" i="2"/>
  <c r="AI807" i="2"/>
  <c r="AJ807" i="2"/>
  <c r="AK807" i="2"/>
  <c r="AK985" i="2"/>
  <c r="AI985" i="2"/>
  <c r="AJ985" i="2"/>
  <c r="AI445" i="2"/>
  <c r="AJ445" i="2"/>
  <c r="AK445" i="2"/>
  <c r="BA37" i="2"/>
  <c r="BB37" i="2"/>
  <c r="AK401" i="2"/>
  <c r="AJ401" i="2"/>
  <c r="AI401" i="2"/>
  <c r="AJ426" i="2"/>
  <c r="AI426" i="2"/>
  <c r="AK426" i="2"/>
  <c r="AJ350" i="2"/>
  <c r="AI350" i="2"/>
  <c r="AK350" i="2"/>
  <c r="AI761" i="2"/>
  <c r="AJ761" i="2"/>
  <c r="AK761" i="2"/>
  <c r="AI355" i="2"/>
  <c r="AJ355" i="2"/>
  <c r="AK355" i="2"/>
  <c r="AI943" i="2"/>
  <c r="AK943" i="2"/>
  <c r="AJ943" i="2"/>
  <c r="AJ941" i="2"/>
  <c r="AI941" i="2"/>
  <c r="AH941" i="2" s="1"/>
  <c r="AK941" i="2"/>
  <c r="AK82" i="2"/>
  <c r="AJ82" i="2"/>
  <c r="AI82" i="2"/>
  <c r="AJ756" i="2"/>
  <c r="AK756" i="2"/>
  <c r="AI756" i="2"/>
  <c r="BB72" i="2"/>
  <c r="BA72" i="2"/>
  <c r="AK56" i="2"/>
  <c r="AJ56" i="2"/>
  <c r="AI56" i="2"/>
  <c r="BA120" i="2"/>
  <c r="BB120" i="2"/>
  <c r="BB24" i="2"/>
  <c r="BA24" i="2"/>
  <c r="AZ24" i="2" s="1"/>
  <c r="AX24" i="2" s="1"/>
  <c r="AK75" i="2"/>
  <c r="AI75" i="2"/>
  <c r="AJ75" i="2"/>
  <c r="BB8" i="2"/>
  <c r="BA8" i="2"/>
  <c r="AJ824" i="2"/>
  <c r="AI824" i="2"/>
  <c r="AK824" i="2"/>
  <c r="BA17" i="2"/>
  <c r="BB17" i="2"/>
  <c r="BB12" i="2"/>
  <c r="BA12" i="2"/>
  <c r="BA65" i="2"/>
  <c r="BB65" i="2"/>
  <c r="AK646" i="2"/>
  <c r="AI646" i="2"/>
  <c r="AJ646" i="2"/>
  <c r="BB23" i="2"/>
  <c r="BA23" i="2"/>
  <c r="AJ305" i="2"/>
  <c r="AI305" i="2"/>
  <c r="AK305" i="2"/>
  <c r="AI938" i="2"/>
  <c r="AK938" i="2"/>
  <c r="AJ938" i="2"/>
  <c r="AK861" i="2"/>
  <c r="AI861" i="2"/>
  <c r="AJ861" i="2"/>
  <c r="BA118" i="2"/>
  <c r="BB118" i="2"/>
  <c r="AJ884" i="2"/>
  <c r="AK884" i="2"/>
  <c r="AI884" i="2"/>
  <c r="BB86" i="2"/>
  <c r="BA86" i="2"/>
  <c r="AJ416" i="2"/>
  <c r="AK416" i="2"/>
  <c r="AI416" i="2"/>
  <c r="AI480" i="2"/>
  <c r="AJ480" i="2"/>
  <c r="AK480" i="2"/>
  <c r="AI896" i="2"/>
  <c r="AK896" i="2"/>
  <c r="AJ896" i="2"/>
  <c r="AI633" i="2"/>
  <c r="AK633" i="2"/>
  <c r="AJ633" i="2"/>
  <c r="AI285" i="2"/>
  <c r="AJ285" i="2"/>
  <c r="AK285" i="2"/>
  <c r="AK894" i="2"/>
  <c r="AI894" i="2"/>
  <c r="AJ894" i="2"/>
  <c r="AK937" i="2"/>
  <c r="AI937" i="2"/>
  <c r="AJ937" i="2"/>
  <c r="AK466" i="2"/>
  <c r="AI466" i="2"/>
  <c r="AJ466" i="2"/>
  <c r="AK1054" i="2"/>
  <c r="AI1054" i="2"/>
  <c r="AJ1054" i="2"/>
  <c r="AK783" i="2"/>
  <c r="AJ783" i="2"/>
  <c r="AI783" i="2"/>
  <c r="AK185" i="2"/>
  <c r="AJ185" i="2"/>
  <c r="AI185" i="2"/>
  <c r="AK942" i="2"/>
  <c r="AJ942" i="2"/>
  <c r="AI942" i="2"/>
  <c r="BA87" i="2"/>
  <c r="BB87" i="2"/>
  <c r="AK309" i="2"/>
  <c r="AJ309" i="2"/>
  <c r="AI309" i="2"/>
  <c r="AK383" i="2"/>
  <c r="AI383" i="2"/>
  <c r="AJ383" i="2"/>
  <c r="AI1039" i="2"/>
  <c r="AJ1039" i="2"/>
  <c r="AK1039" i="2"/>
  <c r="AK874" i="2"/>
  <c r="AJ874" i="2"/>
  <c r="AI874" i="2"/>
  <c r="BB42" i="2"/>
  <c r="BA42" i="2"/>
  <c r="AI451" i="2"/>
  <c r="AK451" i="2"/>
  <c r="AJ451" i="2"/>
  <c r="AJ724" i="2"/>
  <c r="AK724" i="2"/>
  <c r="AI724" i="2"/>
  <c r="BA112" i="2"/>
  <c r="AZ112" i="2" s="1"/>
  <c r="AX112" i="2" s="1"/>
  <c r="BB112" i="2"/>
  <c r="BB93" i="2"/>
  <c r="BA93" i="2"/>
  <c r="BB5" i="2"/>
  <c r="BA5" i="2"/>
  <c r="AJ236" i="2"/>
  <c r="AK236" i="2"/>
  <c r="AI236" i="2"/>
  <c r="AJ940" i="2"/>
  <c r="AI940" i="2"/>
  <c r="AH940" i="2" s="1"/>
  <c r="AK940" i="2"/>
  <c r="AJ170" i="2"/>
  <c r="AK170" i="2"/>
  <c r="AI170" i="2"/>
  <c r="AK640" i="2"/>
  <c r="AJ640" i="2"/>
  <c r="AI640" i="2"/>
  <c r="AK394" i="2"/>
  <c r="AI394" i="2"/>
  <c r="AJ394" i="2"/>
  <c r="AI30" i="2"/>
  <c r="AK30" i="2"/>
  <c r="AJ30" i="2"/>
  <c r="BB38" i="2"/>
  <c r="BA38" i="2"/>
  <c r="BB50" i="2"/>
  <c r="BA50" i="2"/>
  <c r="BA116" i="2"/>
  <c r="BB116" i="2"/>
  <c r="BB4" i="2"/>
  <c r="BA4" i="2"/>
  <c r="AI439" i="2"/>
  <c r="AK439" i="2"/>
  <c r="AJ439" i="2"/>
  <c r="AJ442" i="2"/>
  <c r="AI442" i="2"/>
  <c r="AK442" i="2"/>
  <c r="AI1040" i="2"/>
  <c r="AK1040" i="2"/>
  <c r="AJ1040" i="2"/>
  <c r="AK252" i="2"/>
  <c r="AI252" i="2"/>
  <c r="AJ252" i="2"/>
  <c r="AJ435" i="2"/>
  <c r="AI435" i="2"/>
  <c r="AK435" i="2"/>
  <c r="AK333" i="2"/>
  <c r="AI333" i="2"/>
  <c r="AH333" i="2" s="1"/>
  <c r="AJ333" i="2"/>
  <c r="AK1052" i="2"/>
  <c r="AJ1052" i="2"/>
  <c r="AI1052" i="2"/>
  <c r="BA59" i="2"/>
  <c r="BB59" i="2"/>
  <c r="BA111" i="2"/>
  <c r="BB111" i="2"/>
  <c r="AJ570" i="2"/>
  <c r="AK570" i="2"/>
  <c r="AI570" i="2"/>
  <c r="AK404" i="2"/>
  <c r="AI404" i="2"/>
  <c r="AJ404" i="2"/>
  <c r="AJ899" i="2"/>
  <c r="AK899" i="2"/>
  <c r="AI899" i="2"/>
  <c r="AI321" i="2"/>
  <c r="AJ321" i="2"/>
  <c r="AK321" i="2"/>
  <c r="AI498" i="2"/>
  <c r="AJ498" i="2"/>
  <c r="AK498" i="2"/>
  <c r="AK380" i="2"/>
  <c r="AJ380" i="2"/>
  <c r="AI380" i="2"/>
  <c r="AK177" i="2"/>
  <c r="AJ177" i="2"/>
  <c r="AI177" i="2"/>
  <c r="AJ201" i="2"/>
  <c r="AK201" i="2"/>
  <c r="AI201" i="2"/>
  <c r="AJ797" i="2"/>
  <c r="AI797" i="2"/>
  <c r="AH797" i="2" s="1"/>
  <c r="AK797" i="2"/>
  <c r="AI939" i="2"/>
  <c r="AJ939" i="2"/>
  <c r="AK939" i="2"/>
  <c r="AK704" i="2"/>
  <c r="AJ704" i="2"/>
  <c r="AI704" i="2"/>
  <c r="BB101" i="2"/>
  <c r="BA101" i="2"/>
  <c r="AI880" i="2"/>
  <c r="AJ880" i="2"/>
  <c r="AK880" i="2"/>
  <c r="AK330" i="2"/>
  <c r="AI330" i="2"/>
  <c r="AH330" i="2" s="1"/>
  <c r="AJ330" i="2"/>
  <c r="AJ166" i="2"/>
  <c r="AI166" i="2"/>
  <c r="AK166" i="2"/>
  <c r="AK650" i="2"/>
  <c r="AI650" i="2"/>
  <c r="AJ650" i="2"/>
  <c r="AI77" i="2"/>
  <c r="AH77" i="2" s="1"/>
  <c r="AJ77" i="2"/>
  <c r="AK77" i="2"/>
  <c r="AJ139" i="2"/>
  <c r="AI139" i="2"/>
  <c r="AK139" i="2"/>
  <c r="AJ41" i="2"/>
  <c r="AK41" i="2"/>
  <c r="AI41" i="2"/>
  <c r="AJ911" i="2"/>
  <c r="AK911" i="2"/>
  <c r="AI911" i="2"/>
  <c r="AK914" i="2"/>
  <c r="AJ914" i="2"/>
  <c r="AI914" i="2"/>
  <c r="AH914" i="2" s="1"/>
  <c r="AI39" i="2"/>
  <c r="AK39" i="2"/>
  <c r="AJ39" i="2"/>
  <c r="AI886" i="2"/>
  <c r="AK886" i="2"/>
  <c r="AJ886" i="2"/>
  <c r="AJ831" i="2"/>
  <c r="AK831" i="2"/>
  <c r="AI831" i="2"/>
  <c r="AJ568" i="2"/>
  <c r="AK568" i="2"/>
  <c r="AI568" i="2"/>
  <c r="AI412" i="2"/>
  <c r="AJ412" i="2"/>
  <c r="AK412" i="2"/>
  <c r="AK811" i="2"/>
  <c r="AJ811" i="2"/>
  <c r="AI811" i="2"/>
  <c r="BB14" i="2"/>
  <c r="BA14" i="2"/>
  <c r="AZ14" i="2" s="1"/>
  <c r="AX14" i="2" s="1"/>
  <c r="AJ386" i="2"/>
  <c r="AI386" i="2"/>
  <c r="AK386" i="2"/>
  <c r="AJ990" i="2"/>
  <c r="AI990" i="2"/>
  <c r="AK990" i="2"/>
  <c r="AI329" i="2"/>
  <c r="AK329" i="2"/>
  <c r="AJ329" i="2"/>
  <c r="AJ992" i="2"/>
  <c r="AK992" i="2"/>
  <c r="AI992" i="2"/>
  <c r="BA30" i="2"/>
  <c r="BB30" i="2"/>
  <c r="AJ589" i="2"/>
  <c r="AI589" i="2"/>
  <c r="AH589" i="2" s="1"/>
  <c r="AK589" i="2"/>
  <c r="AK903" i="2"/>
  <c r="AJ903" i="2"/>
  <c r="AI903" i="2"/>
  <c r="AH903" i="2" s="1"/>
  <c r="AK665" i="2"/>
  <c r="AI665" i="2"/>
  <c r="AH665" i="2" s="1"/>
  <c r="AJ665" i="2"/>
  <c r="AJ379" i="2"/>
  <c r="AK379" i="2"/>
  <c r="AI379" i="2"/>
  <c r="AI697" i="2"/>
  <c r="AJ697" i="2"/>
  <c r="AK697" i="2"/>
  <c r="AI1010" i="2"/>
  <c r="AK1010" i="2"/>
  <c r="AJ1010" i="2"/>
  <c r="AI623" i="2"/>
  <c r="AJ623" i="2"/>
  <c r="AK623" i="2"/>
  <c r="AJ223" i="2"/>
  <c r="AK223" i="2"/>
  <c r="AI223" i="2"/>
  <c r="BA113" i="2"/>
  <c r="BB113" i="2"/>
  <c r="AI594" i="2"/>
  <c r="AK594" i="2"/>
  <c r="AJ594" i="2"/>
  <c r="AI135" i="2"/>
  <c r="AK135" i="2"/>
  <c r="AJ135" i="2"/>
  <c r="AI422" i="2"/>
  <c r="AJ422" i="2"/>
  <c r="AK422" i="2"/>
  <c r="BA31" i="2"/>
  <c r="BB31" i="2"/>
  <c r="AK916" i="2"/>
  <c r="AJ916" i="2"/>
  <c r="AI916" i="2"/>
  <c r="AJ516" i="2"/>
  <c r="AI516" i="2"/>
  <c r="AH516" i="2" s="1"/>
  <c r="AK516" i="2"/>
  <c r="AJ40" i="2"/>
  <c r="AI40" i="2"/>
  <c r="AK40" i="2"/>
  <c r="AI853" i="2"/>
  <c r="AJ853" i="2"/>
  <c r="AK853" i="2"/>
  <c r="AK703" i="2"/>
  <c r="AJ703" i="2"/>
  <c r="AI703" i="2"/>
  <c r="AJ525" i="2"/>
  <c r="AI525" i="2"/>
  <c r="AH525" i="2" s="1"/>
  <c r="AK525" i="2"/>
  <c r="AI822" i="2"/>
  <c r="AH822" i="2" s="1"/>
  <c r="AJ822" i="2"/>
  <c r="AK822" i="2"/>
  <c r="BB117" i="2"/>
  <c r="BA117" i="2"/>
  <c r="BA22" i="2"/>
  <c r="BB22" i="2"/>
  <c r="BB68" i="2"/>
  <c r="BA68" i="2"/>
  <c r="AI328" i="2"/>
  <c r="AK328" i="2"/>
  <c r="AJ328" i="2"/>
  <c r="AI150" i="2"/>
  <c r="AJ150" i="2"/>
  <c r="AK150" i="2"/>
  <c r="AK877" i="2"/>
  <c r="AI877" i="2"/>
  <c r="AH877" i="2" s="1"/>
  <c r="AJ877" i="2"/>
  <c r="BA21" i="2"/>
  <c r="BB21" i="2"/>
  <c r="AJ944" i="2"/>
  <c r="AK944" i="2"/>
  <c r="AI944" i="2"/>
  <c r="AJ618" i="2"/>
  <c r="AI618" i="2"/>
  <c r="AK618" i="2"/>
  <c r="BB77" i="2"/>
  <c r="BA77" i="2"/>
  <c r="BA119" i="2"/>
  <c r="BB119" i="2"/>
  <c r="AJ552" i="2"/>
  <c r="AI552" i="2"/>
  <c r="AK552" i="2"/>
  <c r="AK382" i="2"/>
  <c r="AJ382" i="2"/>
  <c r="AI382" i="2"/>
  <c r="AJ318" i="2"/>
  <c r="AK318" i="2"/>
  <c r="AI318" i="2"/>
  <c r="AK463" i="2"/>
  <c r="AJ463" i="2"/>
  <c r="AI463" i="2"/>
  <c r="AJ801" i="2"/>
  <c r="AI801" i="2"/>
  <c r="AK801" i="2"/>
  <c r="AI95" i="2"/>
  <c r="AJ95" i="2"/>
  <c r="AK95" i="2"/>
  <c r="AI805" i="2"/>
  <c r="AK805" i="2"/>
  <c r="AJ805" i="2"/>
  <c r="BB26" i="2"/>
  <c r="BA26" i="2"/>
  <c r="AJ902" i="2"/>
  <c r="AI902" i="2"/>
  <c r="AH902" i="2" s="1"/>
  <c r="AK902" i="2"/>
  <c r="BA82" i="2"/>
  <c r="AZ82" i="2" s="1"/>
  <c r="AX82" i="2" s="1"/>
  <c r="BB82" i="2"/>
  <c r="AI209" i="2"/>
  <c r="AJ209" i="2"/>
  <c r="AK209" i="2"/>
  <c r="BB2" i="2"/>
  <c r="BA2" i="2"/>
  <c r="AZ2" i="2" s="1"/>
  <c r="AX2" i="2" s="1"/>
  <c r="AI447" i="2"/>
  <c r="AJ447" i="2"/>
  <c r="AK447" i="2"/>
  <c r="BA34" i="2"/>
  <c r="BB34" i="2"/>
  <c r="BA110" i="2"/>
  <c r="BB110" i="2"/>
  <c r="AK389" i="2"/>
  <c r="AJ389" i="2"/>
  <c r="AI389" i="2"/>
  <c r="AJ782" i="2"/>
  <c r="AK782" i="2"/>
  <c r="AI782" i="2"/>
  <c r="AJ849" i="2"/>
  <c r="AI849" i="2"/>
  <c r="AK849" i="2"/>
  <c r="AI564" i="2"/>
  <c r="AJ564" i="2"/>
  <c r="AK564" i="2"/>
  <c r="AK642" i="2"/>
  <c r="AI642" i="2"/>
  <c r="AJ642" i="2"/>
  <c r="BA114" i="2"/>
  <c r="BB114" i="2"/>
  <c r="BA32" i="2"/>
  <c r="BB32" i="2"/>
  <c r="BA115" i="2"/>
  <c r="BB115" i="2"/>
  <c r="AJ59" i="2"/>
  <c r="AI59" i="2"/>
  <c r="AK59" i="2"/>
  <c r="AJ238" i="2"/>
  <c r="AI238" i="2"/>
  <c r="AK238" i="2"/>
  <c r="AI898" i="2"/>
  <c r="AK898" i="2"/>
  <c r="AJ898" i="2"/>
  <c r="AK768" i="2"/>
  <c r="AI768" i="2"/>
  <c r="AJ768" i="2"/>
  <c r="AJ922" i="2"/>
  <c r="AK922" i="2"/>
  <c r="AI922" i="2"/>
  <c r="AK109" i="2"/>
  <c r="AJ109" i="2"/>
  <c r="AI109" i="2"/>
  <c r="BB94" i="2"/>
  <c r="BA94" i="2"/>
  <c r="AZ94" i="2" s="1"/>
  <c r="AX94" i="2" s="1"/>
  <c r="BA54" i="2"/>
  <c r="BB54" i="2"/>
  <c r="AJ246" i="2"/>
  <c r="AI246" i="2"/>
  <c r="AH246" i="2" s="1"/>
  <c r="AK246" i="2"/>
  <c r="AI606" i="2"/>
  <c r="AK606" i="2"/>
  <c r="AJ606" i="2"/>
  <c r="AJ622" i="2"/>
  <c r="AK622" i="2"/>
  <c r="AI622" i="2"/>
  <c r="AK217" i="2"/>
  <c r="AI217" i="2"/>
  <c r="AJ217" i="2"/>
  <c r="AI427" i="2"/>
  <c r="AJ427" i="2"/>
  <c r="AK427" i="2"/>
  <c r="BA76" i="2"/>
  <c r="AZ76" i="2" s="1"/>
  <c r="AX76" i="2" s="1"/>
  <c r="BB76" i="2"/>
  <c r="AJ397" i="2"/>
  <c r="AI397" i="2"/>
  <c r="AK397" i="2"/>
  <c r="AJ73" i="2"/>
  <c r="AK73" i="2"/>
  <c r="AI73" i="2"/>
  <c r="AJ989" i="2"/>
  <c r="AI989" i="2"/>
  <c r="AK989" i="2"/>
  <c r="BA70" i="2"/>
  <c r="BB70" i="2"/>
  <c r="BA52" i="2"/>
  <c r="BB52" i="2"/>
  <c r="AJ115" i="2"/>
  <c r="AI115" i="2"/>
  <c r="AK115" i="2"/>
  <c r="AK563" i="2"/>
  <c r="AI563" i="2"/>
  <c r="AJ563" i="2"/>
  <c r="AJ739" i="2"/>
  <c r="AK739" i="2"/>
  <c r="AI739" i="2"/>
  <c r="AK503" i="2"/>
  <c r="AJ503" i="2"/>
  <c r="AI503" i="2"/>
  <c r="AH503" i="2" s="1"/>
  <c r="AI1028" i="2"/>
  <c r="AK1028" i="2"/>
  <c r="AJ1028" i="2"/>
  <c r="AI692" i="2"/>
  <c r="AK692" i="2"/>
  <c r="AJ692" i="2"/>
  <c r="AJ167" i="2"/>
  <c r="AI167" i="2"/>
  <c r="AH167" i="2" s="1"/>
  <c r="AK167" i="2"/>
  <c r="AJ897" i="2"/>
  <c r="AK897" i="2"/>
  <c r="AI897" i="2"/>
  <c r="AK707" i="2"/>
  <c r="AJ707" i="2"/>
  <c r="AI707" i="2"/>
  <c r="BA63" i="2"/>
  <c r="BB63" i="2"/>
  <c r="AJ576" i="2"/>
  <c r="AK576" i="2"/>
  <c r="AI576" i="2"/>
  <c r="AJ128" i="2"/>
  <c r="AK128" i="2"/>
  <c r="AI128" i="2"/>
  <c r="AJ102" i="2"/>
  <c r="AI102" i="2"/>
  <c r="AH102" i="2" s="1"/>
  <c r="AK102" i="2"/>
  <c r="AI645" i="2"/>
  <c r="AJ645" i="2"/>
  <c r="AH645" i="2" s="1"/>
  <c r="AK645" i="2"/>
  <c r="BB46" i="2"/>
  <c r="BA46" i="2"/>
  <c r="BB69" i="2"/>
  <c r="BA69" i="2"/>
  <c r="AZ69" i="2" s="1"/>
  <c r="AX69" i="2" s="1"/>
  <c r="AK582" i="2"/>
  <c r="AI582" i="2"/>
  <c r="AJ582" i="2"/>
  <c r="BA81" i="2"/>
  <c r="BB81" i="2"/>
  <c r="BB27" i="2"/>
  <c r="BA27" i="2"/>
  <c r="AZ27" i="2" s="1"/>
  <c r="AX27" i="2" s="1"/>
  <c r="AJ541" i="2"/>
  <c r="AK541" i="2"/>
  <c r="AI541" i="2"/>
  <c r="AJ87" i="2"/>
  <c r="AK87" i="2"/>
  <c r="AI87" i="2"/>
  <c r="AJ487" i="2"/>
  <c r="AK487" i="2"/>
  <c r="AI487" i="2"/>
  <c r="AH487" i="2" s="1"/>
  <c r="AK698" i="2"/>
  <c r="AI698" i="2"/>
  <c r="AJ698" i="2"/>
  <c r="AI859" i="2"/>
  <c r="AK859" i="2"/>
  <c r="AJ859" i="2"/>
  <c r="AK983" i="2"/>
  <c r="AJ983" i="2"/>
  <c r="AI983" i="2"/>
  <c r="BA85" i="2"/>
  <c r="BB85" i="2"/>
  <c r="BB80" i="2"/>
  <c r="BA80" i="2"/>
  <c r="BA91" i="2"/>
  <c r="BB91" i="2"/>
  <c r="AI149" i="2"/>
  <c r="AK149" i="2"/>
  <c r="AJ149" i="2"/>
  <c r="AK917" i="2"/>
  <c r="AJ917" i="2"/>
  <c r="AI917" i="2"/>
  <c r="AJ208" i="2"/>
  <c r="AK208" i="2"/>
  <c r="AI208" i="2"/>
  <c r="AH208" i="2" s="1"/>
  <c r="BB71" i="2"/>
  <c r="BA71" i="2"/>
  <c r="BB18" i="2"/>
  <c r="BA18" i="2"/>
  <c r="BA61" i="2"/>
  <c r="AZ61" i="2" s="1"/>
  <c r="AX61" i="2" s="1"/>
  <c r="BB61" i="2"/>
  <c r="BB60" i="2"/>
  <c r="BA60" i="2"/>
  <c r="AZ60" i="2" s="1"/>
  <c r="AX60" i="2" s="1"/>
  <c r="AK753" i="2"/>
  <c r="AJ753" i="2"/>
  <c r="AI753" i="2"/>
  <c r="AH753" i="2" s="1"/>
  <c r="AJ608" i="2"/>
  <c r="AK608" i="2"/>
  <c r="AI608" i="2"/>
  <c r="BB105" i="2"/>
  <c r="BA105" i="2"/>
  <c r="AZ105" i="2" s="1"/>
  <c r="AX105" i="2" s="1"/>
  <c r="AJ280" i="2"/>
  <c r="AI280" i="2"/>
  <c r="AK280" i="2"/>
  <c r="BA89" i="2"/>
  <c r="BB89" i="2"/>
  <c r="AK669" i="2"/>
  <c r="AI669" i="2"/>
  <c r="AJ669" i="2"/>
  <c r="AJ64" i="2"/>
  <c r="AI64" i="2"/>
  <c r="AK64" i="2"/>
  <c r="AK951" i="2"/>
  <c r="AJ951" i="2"/>
  <c r="AI951" i="2"/>
  <c r="BB97" i="2"/>
  <c r="BA97" i="2"/>
  <c r="AZ97" i="2" s="1"/>
  <c r="AX97" i="2" s="1"/>
  <c r="BB49" i="2"/>
  <c r="BA49" i="2"/>
  <c r="BB104" i="2"/>
  <c r="BA104" i="2"/>
  <c r="AI499" i="2"/>
  <c r="AK499" i="2"/>
  <c r="AJ499" i="2"/>
  <c r="BB45" i="2"/>
  <c r="BA45" i="2"/>
  <c r="BB84" i="2"/>
  <c r="BA84" i="2"/>
  <c r="AZ84" i="2" s="1"/>
  <c r="AX84" i="2" s="1"/>
  <c r="AJ535" i="2"/>
  <c r="AK535" i="2"/>
  <c r="AI535" i="2"/>
  <c r="BB90" i="2"/>
  <c r="BA90" i="2"/>
  <c r="AZ90" i="2" s="1"/>
  <c r="AX90" i="2" s="1"/>
  <c r="BB16" i="2"/>
  <c r="BA16" i="2"/>
  <c r="AA562" i="2"/>
  <c r="AD562" i="2" s="1"/>
  <c r="AH193" i="2"/>
  <c r="AA909" i="2"/>
  <c r="AA639" i="2"/>
  <c r="AB639" i="2"/>
  <c r="AK476" i="2"/>
  <c r="AJ476" i="2"/>
  <c r="AI476" i="2"/>
  <c r="AK690" i="2"/>
  <c r="AJ690" i="2"/>
  <c r="AI690" i="2"/>
  <c r="AH690" i="2" s="1"/>
  <c r="AH245" i="2"/>
  <c r="AI668" i="2"/>
  <c r="AJ668" i="2"/>
  <c r="AK668" i="2"/>
  <c r="AK192" i="2"/>
  <c r="AJ192" i="2"/>
  <c r="AI192" i="2"/>
  <c r="AJ609" i="2"/>
  <c r="AK609" i="2"/>
  <c r="AI609" i="2"/>
  <c r="AB538" i="2"/>
  <c r="AA538" i="2"/>
  <c r="AJ929" i="2"/>
  <c r="AK929" i="2"/>
  <c r="AI929" i="2"/>
  <c r="AI403" i="2"/>
  <c r="AK403" i="2"/>
  <c r="AJ403" i="2"/>
  <c r="AJ399" i="2"/>
  <c r="AK399" i="2"/>
  <c r="AI399" i="2"/>
  <c r="AI496" i="2"/>
  <c r="AJ496" i="2"/>
  <c r="AK496" i="2"/>
  <c r="AI946" i="2"/>
  <c r="AJ946" i="2"/>
  <c r="AK946" i="2"/>
  <c r="AJ614" i="2"/>
  <c r="AK614" i="2"/>
  <c r="AI614" i="2"/>
  <c r="AI396" i="2"/>
  <c r="AJ396" i="2"/>
  <c r="AK396" i="2"/>
  <c r="AJ1057" i="2"/>
  <c r="AI1057" i="2"/>
  <c r="AK1057" i="2"/>
  <c r="AK207" i="2"/>
  <c r="AI207" i="2"/>
  <c r="AJ207" i="2"/>
  <c r="AI1036" i="2"/>
  <c r="AJ1036" i="2"/>
  <c r="AK1036" i="2"/>
  <c r="AI261" i="2"/>
  <c r="AK261" i="2"/>
  <c r="AJ261" i="2"/>
  <c r="BB57" i="2"/>
  <c r="BA57" i="2"/>
  <c r="AZ57" i="2" s="1"/>
  <c r="AX57" i="2" s="1"/>
  <c r="AJ325" i="2"/>
  <c r="AI325" i="2"/>
  <c r="AK325" i="2"/>
  <c r="AJ593" i="2"/>
  <c r="AK593" i="2"/>
  <c r="AI593" i="2"/>
  <c r="AJ84" i="2"/>
  <c r="AK84" i="2"/>
  <c r="AI84" i="2"/>
  <c r="AK467" i="2"/>
  <c r="AI467" i="2"/>
  <c r="AJ467" i="2"/>
  <c r="AI1049" i="2"/>
  <c r="AJ1049" i="2"/>
  <c r="AK1049" i="2"/>
  <c r="AI1046" i="2"/>
  <c r="AJ1046" i="2"/>
  <c r="AK1046" i="2"/>
  <c r="BB96" i="2"/>
  <c r="BA96" i="2"/>
  <c r="AA671" i="2"/>
  <c r="AB671" i="2"/>
  <c r="BB15" i="2"/>
  <c r="BA15" i="2"/>
  <c r="AZ15" i="2" s="1"/>
  <c r="AX15" i="2" s="1"/>
  <c r="AB89" i="2"/>
  <c r="AA89" i="2"/>
  <c r="BA75" i="2"/>
  <c r="BB75" i="2"/>
  <c r="AK670" i="2"/>
  <c r="AI670" i="2"/>
  <c r="AJ670" i="2"/>
  <c r="AJ567" i="2"/>
  <c r="AI567" i="2"/>
  <c r="AK567" i="2"/>
  <c r="AK871" i="2"/>
  <c r="AJ871" i="2"/>
  <c r="AI871" i="2"/>
  <c r="AA123" i="2"/>
  <c r="AB123" i="2"/>
  <c r="AB694" i="2"/>
  <c r="AA694" i="2"/>
  <c r="AI1020" i="2"/>
  <c r="AJ1020" i="2"/>
  <c r="AK1020" i="2"/>
  <c r="AI974" i="2"/>
  <c r="AJ974" i="2"/>
  <c r="AK974" i="2"/>
  <c r="AB33" i="2"/>
  <c r="AA33" i="2"/>
  <c r="AJ788" i="2"/>
  <c r="AI788" i="2"/>
  <c r="AK788" i="2"/>
  <c r="AJ548" i="2"/>
  <c r="AI548" i="2"/>
  <c r="AK548" i="2"/>
  <c r="AI275" i="2"/>
  <c r="AJ275" i="2"/>
  <c r="AK275" i="2"/>
  <c r="AK855" i="2"/>
  <c r="AJ855" i="2"/>
  <c r="AI855" i="2"/>
  <c r="AK827" i="2"/>
  <c r="AI827" i="2"/>
  <c r="AJ827" i="2"/>
  <c r="AJ70" i="2"/>
  <c r="AK70" i="2"/>
  <c r="AI70" i="2"/>
  <c r="AK793" i="2"/>
  <c r="AJ793" i="2"/>
  <c r="AI793" i="2"/>
  <c r="AK719" i="2"/>
  <c r="AI719" i="2"/>
  <c r="AJ719" i="2"/>
  <c r="AJ24" i="2"/>
  <c r="AI24" i="2"/>
  <c r="AK24" i="2"/>
  <c r="BA3" i="2"/>
  <c r="AZ3" i="2" s="1"/>
  <c r="AX3" i="2" s="1"/>
  <c r="BB3" i="2"/>
  <c r="AJ284" i="2"/>
  <c r="AI284" i="2"/>
  <c r="AK284" i="2"/>
  <c r="AJ657" i="2"/>
  <c r="AK657" i="2"/>
  <c r="AI657" i="2"/>
  <c r="AK346" i="2"/>
  <c r="AI346" i="2"/>
  <c r="AJ346" i="2"/>
  <c r="AK997" i="2"/>
  <c r="AI997" i="2"/>
  <c r="AJ997" i="2"/>
  <c r="AK1048" i="2"/>
  <c r="AI1048" i="2"/>
  <c r="AJ1048" i="2"/>
  <c r="AJ617" i="2"/>
  <c r="AK617" i="2"/>
  <c r="AI617" i="2"/>
  <c r="AA234" i="2"/>
  <c r="AK1062" i="2"/>
  <c r="AI1062" i="2"/>
  <c r="AJ1062" i="2"/>
  <c r="AJ134" i="2"/>
  <c r="AK134" i="2"/>
  <c r="AI134" i="2"/>
  <c r="AI882" i="2"/>
  <c r="AJ882" i="2"/>
  <c r="AK882" i="2"/>
  <c r="AK787" i="2"/>
  <c r="AJ787" i="2"/>
  <c r="AI787" i="2"/>
  <c r="AB637" i="2"/>
  <c r="AA637" i="2"/>
  <c r="AI191" i="2"/>
  <c r="AK191" i="2"/>
  <c r="AJ191" i="2"/>
  <c r="AK140" i="2"/>
  <c r="AI140" i="2"/>
  <c r="AJ140" i="2"/>
  <c r="AB838" i="2"/>
  <c r="AA838" i="2"/>
  <c r="AK510" i="2"/>
  <c r="AJ510" i="2"/>
  <c r="AI510" i="2"/>
  <c r="AA432" i="2"/>
  <c r="AB432" i="2"/>
  <c r="AK696" i="2"/>
  <c r="AJ696" i="2"/>
  <c r="AI696" i="2"/>
  <c r="AI994" i="2"/>
  <c r="AJ994" i="2"/>
  <c r="AK994" i="2"/>
  <c r="AK405" i="2"/>
  <c r="AJ405" i="2"/>
  <c r="AI405" i="2"/>
  <c r="AH405" i="2" s="1"/>
  <c r="AJ148" i="2"/>
  <c r="AK148" i="2"/>
  <c r="AI148" i="2"/>
  <c r="AJ1018" i="2"/>
  <c r="AK1018" i="2"/>
  <c r="AI1018" i="2"/>
  <c r="AK890" i="2"/>
  <c r="AJ890" i="2"/>
  <c r="AI890" i="2"/>
  <c r="BA73" i="2"/>
  <c r="BB73" i="2"/>
  <c r="AJ301" i="2"/>
  <c r="AI301" i="2"/>
  <c r="AK301" i="2"/>
  <c r="AJ455" i="2"/>
  <c r="AI455" i="2"/>
  <c r="AH455" i="2" s="1"/>
  <c r="AK455" i="2"/>
  <c r="AJ1017" i="2"/>
  <c r="AK1017" i="2"/>
  <c r="AI1017" i="2"/>
  <c r="AK493" i="2"/>
  <c r="AJ493" i="2"/>
  <c r="AI493" i="2"/>
  <c r="AB878" i="2"/>
  <c r="AI923" i="2"/>
  <c r="AK923" i="2"/>
  <c r="AJ923" i="2"/>
  <c r="AK864" i="2"/>
  <c r="AJ864" i="2"/>
  <c r="AI864" i="2"/>
  <c r="AJ244" i="2"/>
  <c r="AK244" i="2"/>
  <c r="AI244" i="2"/>
  <c r="AK700" i="2"/>
  <c r="AI700" i="2"/>
  <c r="AJ700" i="2"/>
  <c r="AK430" i="2"/>
  <c r="AJ430" i="2"/>
  <c r="AI430" i="2"/>
  <c r="AI542" i="2"/>
  <c r="AJ542" i="2"/>
  <c r="AK542" i="2"/>
  <c r="AH240" i="2"/>
  <c r="AJ588" i="2"/>
  <c r="AI588" i="2"/>
  <c r="AK588" i="2"/>
  <c r="AH334" i="2"/>
  <c r="AK725" i="2"/>
  <c r="AJ725" i="2"/>
  <c r="AI725" i="2"/>
  <c r="AH725" i="2" s="1"/>
  <c r="AA755" i="2"/>
  <c r="AB755" i="2"/>
  <c r="AH580" i="2"/>
  <c r="AH475" i="2"/>
  <c r="AI790" i="2"/>
  <c r="AJ790" i="2"/>
  <c r="AK790" i="2"/>
  <c r="AK484" i="2"/>
  <c r="AI484" i="2"/>
  <c r="AJ484" i="2"/>
  <c r="AK254" i="2"/>
  <c r="AI254" i="2"/>
  <c r="AH254" i="2" s="1"/>
  <c r="AJ254" i="2"/>
  <c r="AK667" i="2"/>
  <c r="AJ667" i="2"/>
  <c r="AI667" i="2"/>
  <c r="AH667" i="2" s="1"/>
  <c r="AI709" i="2"/>
  <c r="AJ709" i="2"/>
  <c r="AK709" i="2"/>
  <c r="AH661" i="2"/>
  <c r="AK950" i="2"/>
  <c r="AJ950" i="2"/>
  <c r="AI950" i="2"/>
  <c r="AI316" i="2"/>
  <c r="AK316" i="2"/>
  <c r="AJ316" i="2"/>
  <c r="AH612" i="2"/>
  <c r="AJ129" i="2"/>
  <c r="AI129" i="2"/>
  <c r="AK129" i="2"/>
  <c r="AI967" i="2"/>
  <c r="AK967" i="2"/>
  <c r="AJ967" i="2"/>
  <c r="AI1016" i="2"/>
  <c r="AJ1016" i="2"/>
  <c r="AK1016" i="2"/>
  <c r="AK900" i="2"/>
  <c r="AI900" i="2"/>
  <c r="AJ900" i="2"/>
  <c r="AB326" i="2"/>
  <c r="AA326" i="2"/>
  <c r="AH1045" i="2"/>
  <c r="AK1044" i="2"/>
  <c r="AI1044" i="2"/>
  <c r="AH1044" i="2" s="1"/>
  <c r="AJ1044" i="2"/>
  <c r="AK449" i="2"/>
  <c r="AJ449" i="2"/>
  <c r="AI449" i="2"/>
  <c r="AK46" i="2"/>
  <c r="AJ46" i="2"/>
  <c r="AI46" i="2"/>
  <c r="AI1041" i="2"/>
  <c r="AJ1041" i="2"/>
  <c r="AK1041" i="2"/>
  <c r="AJ763" i="2"/>
  <c r="AI763" i="2"/>
  <c r="AH763" i="2" s="1"/>
  <c r="AK763" i="2"/>
  <c r="AI804" i="2"/>
  <c r="AJ804" i="2"/>
  <c r="AK804" i="2"/>
  <c r="AK695" i="2"/>
  <c r="AJ695" i="2"/>
  <c r="AI695" i="2"/>
  <c r="AI1032" i="2"/>
  <c r="AK1032" i="2"/>
  <c r="AJ1032" i="2"/>
  <c r="AK904" i="2"/>
  <c r="AI904" i="2"/>
  <c r="AJ904" i="2"/>
  <c r="AK53" i="2"/>
  <c r="AI53" i="2"/>
  <c r="AJ53" i="2"/>
  <c r="AI74" i="2"/>
  <c r="AJ74" i="2"/>
  <c r="AK74" i="2"/>
  <c r="AI1043" i="2"/>
  <c r="AK1043" i="2"/>
  <c r="AJ1043" i="2"/>
  <c r="AK931" i="2"/>
  <c r="AI931" i="2"/>
  <c r="AJ931" i="2"/>
  <c r="BB67" i="2"/>
  <c r="BA67" i="2"/>
  <c r="AI749" i="2"/>
  <c r="AK749" i="2"/>
  <c r="AJ749" i="2"/>
  <c r="AI91" i="2"/>
  <c r="AK91" i="2"/>
  <c r="AJ91" i="2"/>
  <c r="AJ573" i="2"/>
  <c r="AI573" i="2"/>
  <c r="AK573" i="2"/>
  <c r="BA29" i="2"/>
  <c r="BB29" i="2"/>
  <c r="AJ597" i="2"/>
  <c r="AK597" i="2"/>
  <c r="AI597" i="2"/>
  <c r="AJ414" i="2"/>
  <c r="AK414" i="2"/>
  <c r="AI414" i="2"/>
  <c r="BA7" i="2"/>
  <c r="BB7" i="2"/>
  <c r="AJ378" i="2"/>
  <c r="AI378" i="2"/>
  <c r="AH378" i="2" s="1"/>
  <c r="AK378" i="2"/>
  <c r="AK798" i="2"/>
  <c r="AI798" i="2"/>
  <c r="AJ798" i="2"/>
  <c r="AI1047" i="2"/>
  <c r="AK1047" i="2"/>
  <c r="AJ1047" i="2"/>
  <c r="AI491" i="2"/>
  <c r="AJ491" i="2"/>
  <c r="AK491" i="2"/>
  <c r="AK310" i="2"/>
  <c r="AJ310" i="2"/>
  <c r="AI310" i="2"/>
  <c r="AI906" i="2"/>
  <c r="AK906" i="2"/>
  <c r="AJ906" i="2"/>
  <c r="AI845" i="2"/>
  <c r="AK845" i="2"/>
  <c r="AJ845" i="2"/>
  <c r="AK587" i="2"/>
  <c r="AI587" i="2"/>
  <c r="AJ587" i="2"/>
  <c r="AK543" i="2"/>
  <c r="AI543" i="2"/>
  <c r="AJ543" i="2"/>
  <c r="AB93" i="2"/>
  <c r="AA93" i="2"/>
  <c r="AI85" i="2"/>
  <c r="AK85" i="2"/>
  <c r="AJ85" i="2"/>
  <c r="AJ544" i="2"/>
  <c r="AK544" i="2"/>
  <c r="AI544" i="2"/>
  <c r="AI215" i="2"/>
  <c r="AJ215" i="2"/>
  <c r="AK215" i="2"/>
  <c r="AI226" i="2"/>
  <c r="AJ226" i="2"/>
  <c r="AK226" i="2"/>
  <c r="AJ332" i="2"/>
  <c r="AI332" i="2"/>
  <c r="AK332" i="2"/>
  <c r="AJ534" i="2"/>
  <c r="AK534" i="2"/>
  <c r="AI534" i="2"/>
  <c r="AI812" i="2"/>
  <c r="AJ812" i="2"/>
  <c r="AK812" i="2"/>
  <c r="AI183" i="2"/>
  <c r="AJ183" i="2"/>
  <c r="AK183" i="2"/>
  <c r="AK832" i="2"/>
  <c r="AJ832" i="2"/>
  <c r="AI832" i="2"/>
  <c r="AJ648" i="2"/>
  <c r="AI648" i="2"/>
  <c r="AH648" i="2" s="1"/>
  <c r="AK648" i="2"/>
  <c r="AI141" i="2"/>
  <c r="AJ141" i="2"/>
  <c r="AK141" i="2"/>
  <c r="AK550" i="2"/>
  <c r="AI550" i="2"/>
  <c r="AJ550" i="2"/>
  <c r="AI369" i="2"/>
  <c r="AJ369" i="2"/>
  <c r="AK369" i="2"/>
  <c r="BA79" i="2"/>
  <c r="BB79" i="2"/>
  <c r="AK243" i="2"/>
  <c r="AI243" i="2"/>
  <c r="AJ243" i="2"/>
  <c r="AJ533" i="2"/>
  <c r="AI533" i="2"/>
  <c r="AK533" i="2"/>
  <c r="AK523" i="2"/>
  <c r="AI523" i="2"/>
  <c r="AJ523" i="2"/>
  <c r="AK504" i="2"/>
  <c r="AJ504" i="2"/>
  <c r="AI504" i="2"/>
  <c r="AH504" i="2" s="1"/>
  <c r="AJ747" i="2"/>
  <c r="AK747" i="2"/>
  <c r="AI747" i="2"/>
  <c r="AI151" i="2"/>
  <c r="AK151" i="2"/>
  <c r="AJ151" i="2"/>
  <c r="AK265" i="2"/>
  <c r="AI265" i="2"/>
  <c r="AJ265" i="2"/>
  <c r="AK785" i="2"/>
  <c r="AI785" i="2"/>
  <c r="AJ785" i="2"/>
  <c r="BA25" i="2"/>
  <c r="BB25" i="2"/>
  <c r="AK1007" i="2"/>
  <c r="AI1007" i="2"/>
  <c r="AJ1007" i="2"/>
  <c r="AI293" i="2"/>
  <c r="AK293" i="2"/>
  <c r="AJ293" i="2"/>
  <c r="BA106" i="2"/>
  <c r="BB106" i="2"/>
  <c r="AI721" i="2"/>
  <c r="AJ721" i="2"/>
  <c r="AK721" i="2"/>
  <c r="AK34" i="2"/>
  <c r="AI34" i="2"/>
  <c r="AJ34" i="2"/>
  <c r="AI186" i="2"/>
  <c r="AK186" i="2"/>
  <c r="AJ186" i="2"/>
  <c r="AJ752" i="2"/>
  <c r="AK752" i="2"/>
  <c r="AI752" i="2"/>
  <c r="AI362" i="2"/>
  <c r="AK362" i="2"/>
  <c r="AJ362" i="2"/>
  <c r="AJ842" i="2"/>
  <c r="AI842" i="2"/>
  <c r="AK842" i="2"/>
  <c r="AJ681" i="2"/>
  <c r="AI681" i="2"/>
  <c r="AK681" i="2"/>
  <c r="AA98" i="2"/>
  <c r="AJ515" i="2"/>
  <c r="AK515" i="2"/>
  <c r="AI515" i="2"/>
  <c r="AB282" i="2"/>
  <c r="AA282" i="2"/>
  <c r="AJ448" i="2"/>
  <c r="AK448" i="2"/>
  <c r="AI448" i="2"/>
  <c r="AK818" i="2"/>
  <c r="AJ818" i="2"/>
  <c r="AI818" i="2"/>
  <c r="AH818" i="2" s="1"/>
  <c r="AK105" i="2"/>
  <c r="AJ105" i="2"/>
  <c r="AI105" i="2"/>
  <c r="AI277" i="2"/>
  <c r="AH277" i="2" s="1"/>
  <c r="AJ277" i="2"/>
  <c r="AK277" i="2"/>
  <c r="AI651" i="2"/>
  <c r="AJ651" i="2"/>
  <c r="AK651" i="2"/>
  <c r="AI965" i="2"/>
  <c r="AJ965" i="2"/>
  <c r="AK965" i="2"/>
  <c r="BA58" i="2"/>
  <c r="BB58" i="2"/>
  <c r="AK979" i="2"/>
  <c r="AJ979" i="2"/>
  <c r="AI979" i="2"/>
  <c r="AK169" i="2"/>
  <c r="AI169" i="2"/>
  <c r="AJ169" i="2"/>
  <c r="AJ841" i="2"/>
  <c r="AK841" i="2"/>
  <c r="AI841" i="2"/>
  <c r="AH592" i="2"/>
  <c r="AH146" i="2"/>
  <c r="AK810" i="2"/>
  <c r="AI810" i="2"/>
  <c r="AJ810" i="2"/>
  <c r="AH852" i="2"/>
  <c r="AJ764" i="2"/>
  <c r="AI764" i="2"/>
  <c r="AH764" i="2" s="1"/>
  <c r="AK764" i="2"/>
  <c r="AJ973" i="2"/>
  <c r="AK973" i="2"/>
  <c r="AI973" i="2"/>
  <c r="AB364" i="2"/>
  <c r="AJ224" i="2"/>
  <c r="AI224" i="2"/>
  <c r="AK224" i="2"/>
  <c r="AH733" i="2"/>
  <c r="AA38" i="2"/>
  <c r="AB38" i="2"/>
  <c r="AH103" i="2"/>
  <c r="AI685" i="2"/>
  <c r="AJ685" i="2"/>
  <c r="AK685" i="2"/>
  <c r="AA825" i="2"/>
  <c r="AB825" i="2"/>
  <c r="AI778" i="2"/>
  <c r="AJ778" i="2"/>
  <c r="AK778" i="2"/>
  <c r="AI930" i="2"/>
  <c r="AJ930" i="2"/>
  <c r="AK930" i="2"/>
  <c r="AA932" i="2"/>
  <c r="AB932" i="2"/>
  <c r="AH197" i="2"/>
  <c r="AK250" i="2"/>
  <c r="AI250" i="2"/>
  <c r="AJ250" i="2"/>
  <c r="AJ876" i="2"/>
  <c r="AI876" i="2"/>
  <c r="AK876" i="2"/>
  <c r="AJ471" i="2"/>
  <c r="AK471" i="2"/>
  <c r="AI471" i="2"/>
  <c r="AJ795" i="2"/>
  <c r="AI795" i="2"/>
  <c r="AK795" i="2"/>
  <c r="AA754" i="2"/>
  <c r="AB754" i="2"/>
  <c r="AA218" i="2"/>
  <c r="AB218" i="2"/>
  <c r="AH55" i="2"/>
  <c r="AI23" i="2"/>
  <c r="AJ23" i="2"/>
  <c r="AK23" i="2"/>
  <c r="AH22" i="2"/>
  <c r="AJ345" i="2"/>
  <c r="AK345" i="2"/>
  <c r="AI345" i="2"/>
  <c r="AH1037" i="2"/>
  <c r="AI143" i="2"/>
  <c r="AK143" i="2"/>
  <c r="AJ143" i="2"/>
  <c r="AH143" i="2" s="1"/>
  <c r="AI856" i="2"/>
  <c r="AJ856" i="2"/>
  <c r="AK856" i="2"/>
  <c r="AH636" i="2"/>
  <c r="AI540" i="2"/>
  <c r="AJ540" i="2"/>
  <c r="AK540" i="2"/>
  <c r="AJ629" i="2"/>
  <c r="AI629" i="2"/>
  <c r="AK629" i="2"/>
  <c r="AI190" i="2"/>
  <c r="AK190" i="2"/>
  <c r="AJ190" i="2"/>
  <c r="AJ945" i="2"/>
  <c r="AK945" i="2"/>
  <c r="AI945" i="2"/>
  <c r="AH945" i="2" s="1"/>
  <c r="AJ161" i="2"/>
  <c r="AK161" i="2"/>
  <c r="AI161" i="2"/>
  <c r="AA1034" i="2"/>
  <c r="AB1034" i="2"/>
  <c r="AA507" i="2"/>
  <c r="AB507" i="2"/>
  <c r="AI528" i="2"/>
  <c r="AH528" i="2" s="1"/>
  <c r="AJ528" i="2"/>
  <c r="AK528" i="2"/>
  <c r="AB162" i="2"/>
  <c r="AA162" i="2"/>
  <c r="AB628" i="2"/>
  <c r="AA628" i="2"/>
  <c r="AI341" i="2"/>
  <c r="AJ341" i="2"/>
  <c r="AK341" i="2"/>
  <c r="AK821" i="2"/>
  <c r="AJ821" i="2"/>
  <c r="AI821" i="2"/>
  <c r="AH821" i="2" s="1"/>
  <c r="AK127" i="2"/>
  <c r="AI127" i="2"/>
  <c r="AJ127" i="2"/>
  <c r="AJ107" i="2"/>
  <c r="AK107" i="2"/>
  <c r="AI107" i="2"/>
  <c r="BB53" i="2"/>
  <c r="BA53" i="2"/>
  <c r="AZ53" i="2" s="1"/>
  <c r="AX53" i="2" s="1"/>
  <c r="AJ652" i="2"/>
  <c r="AI652" i="2"/>
  <c r="AK652" i="2"/>
  <c r="AK450" i="2"/>
  <c r="AI450" i="2"/>
  <c r="AJ450" i="2"/>
  <c r="AJ970" i="2"/>
  <c r="AI970" i="2"/>
  <c r="AH970" i="2" s="1"/>
  <c r="AK970" i="2"/>
  <c r="AI772" i="2"/>
  <c r="AK772" i="2"/>
  <c r="AJ772" i="2"/>
  <c r="AJ682" i="2"/>
  <c r="AI682" i="2"/>
  <c r="AK682" i="2"/>
  <c r="AJ1006" i="2"/>
  <c r="AI1006" i="2"/>
  <c r="AK1006" i="2"/>
  <c r="BB108" i="2"/>
  <c r="BA108" i="2"/>
  <c r="AZ108" i="2" s="1"/>
  <c r="AX108" i="2" s="1"/>
  <c r="BA13" i="2"/>
  <c r="BB13" i="2"/>
  <c r="AJ443" i="2"/>
  <c r="AI443" i="2"/>
  <c r="AH443" i="2" s="1"/>
  <c r="AK443" i="2"/>
  <c r="AI227" i="2"/>
  <c r="AK227" i="2"/>
  <c r="AJ227" i="2"/>
  <c r="AB52" i="2"/>
  <c r="AA52" i="2"/>
  <c r="AJ288" i="2"/>
  <c r="AK288" i="2"/>
  <c r="AI288" i="2"/>
  <c r="AJ365" i="2"/>
  <c r="AK365" i="2"/>
  <c r="AI365" i="2"/>
  <c r="AK706" i="2"/>
  <c r="AI706" i="2"/>
  <c r="AJ706" i="2"/>
  <c r="AI319" i="2"/>
  <c r="AK319" i="2"/>
  <c r="AJ319" i="2"/>
  <c r="BA28" i="2"/>
  <c r="BB28" i="2"/>
  <c r="AK546" i="2"/>
  <c r="AI546" i="2"/>
  <c r="AJ546" i="2"/>
  <c r="AK375" i="2"/>
  <c r="AI375" i="2"/>
  <c r="AJ375" i="2"/>
  <c r="AJ220" i="2"/>
  <c r="AI220" i="2"/>
  <c r="AK220" i="2"/>
  <c r="BB102" i="2"/>
  <c r="BA102" i="2"/>
  <c r="AI1008" i="2"/>
  <c r="AK1008" i="2"/>
  <c r="AJ1008" i="2"/>
  <c r="AJ605" i="2"/>
  <c r="AK605" i="2"/>
  <c r="AI605" i="2"/>
  <c r="AI182" i="2"/>
  <c r="AJ182" i="2"/>
  <c r="AK182" i="2"/>
  <c r="AJ213" i="2"/>
  <c r="AI213" i="2"/>
  <c r="AK213" i="2"/>
  <c r="AI836" i="2"/>
  <c r="AJ836" i="2"/>
  <c r="AK836" i="2"/>
  <c r="AK775" i="2"/>
  <c r="AJ775" i="2"/>
  <c r="AI775" i="2"/>
  <c r="AK459" i="2"/>
  <c r="AI459" i="2"/>
  <c r="AJ459" i="2"/>
  <c r="AJ302" i="2"/>
  <c r="AI302" i="2"/>
  <c r="AK302" i="2"/>
  <c r="AJ391" i="2"/>
  <c r="AI391" i="2"/>
  <c r="AK391" i="2"/>
  <c r="AK137" i="2"/>
  <c r="AI137" i="2"/>
  <c r="AJ137" i="2"/>
  <c r="AK716" i="2"/>
  <c r="AI716" i="2"/>
  <c r="AJ716" i="2"/>
  <c r="BB122" i="2"/>
  <c r="BA122" i="2"/>
  <c r="AZ122" i="2" s="1"/>
  <c r="AX122" i="2" s="1"/>
  <c r="AJ431" i="2"/>
  <c r="AI431" i="2"/>
  <c r="AK431" i="2"/>
  <c r="AI601" i="2"/>
  <c r="AJ601" i="2"/>
  <c r="AK601" i="2"/>
  <c r="AK402" i="2"/>
  <c r="AI402" i="2"/>
  <c r="AH402" i="2" s="1"/>
  <c r="AJ402" i="2"/>
  <c r="AI99" i="2"/>
  <c r="AK99" i="2"/>
  <c r="AJ99" i="2"/>
  <c r="AJ340" i="2"/>
  <c r="AK340" i="2"/>
  <c r="AI340" i="2"/>
  <c r="AA583" i="2"/>
  <c r="AB583" i="2"/>
  <c r="AK955" i="2"/>
  <c r="AI955" i="2"/>
  <c r="AJ955" i="2"/>
  <c r="AI558" i="2"/>
  <c r="AJ558" i="2"/>
  <c r="AK558" i="2"/>
  <c r="AK297" i="2"/>
  <c r="AI297" i="2"/>
  <c r="AJ297" i="2"/>
  <c r="AJ96" i="2"/>
  <c r="AK96" i="2"/>
  <c r="AI96" i="2"/>
  <c r="AI537" i="2"/>
  <c r="AJ537" i="2"/>
  <c r="AK537" i="2"/>
  <c r="AI69" i="2"/>
  <c r="AK69" i="2"/>
  <c r="AJ69" i="2"/>
  <c r="AK434" i="2"/>
  <c r="AJ434" i="2"/>
  <c r="AI434" i="2"/>
  <c r="AH434" i="2" s="1"/>
  <c r="AJ441" i="2"/>
  <c r="AK441" i="2"/>
  <c r="AI441" i="2"/>
  <c r="AJ720" i="2"/>
  <c r="AK720" i="2"/>
  <c r="AI720" i="2"/>
  <c r="AJ610" i="2"/>
  <c r="AK610" i="2"/>
  <c r="AI610" i="2"/>
  <c r="BB19" i="2"/>
  <c r="BA19" i="2"/>
  <c r="AK320" i="2"/>
  <c r="AI320" i="2"/>
  <c r="AJ320" i="2"/>
  <c r="BB83" i="2"/>
  <c r="BA83" i="2"/>
  <c r="AZ83" i="2" s="1"/>
  <c r="AX83" i="2" s="1"/>
  <c r="AA122" i="2"/>
  <c r="AD122" i="2" s="1"/>
  <c r="AB125" i="2"/>
  <c r="AH453" i="2"/>
  <c r="AH740" i="2"/>
  <c r="AH644" i="2"/>
  <c r="AH595" i="2"/>
  <c r="AH219" i="2"/>
  <c r="AH995" i="2"/>
  <c r="AH857" i="2"/>
  <c r="AH738" i="2"/>
  <c r="AH952" i="2"/>
  <c r="AH1012" i="2"/>
  <c r="AH705" i="2"/>
  <c r="AJ86" i="2"/>
  <c r="AK86" i="2"/>
  <c r="AI86" i="2"/>
  <c r="AH635" i="2"/>
  <c r="AA683" i="2"/>
  <c r="AB683" i="2"/>
  <c r="AK438" i="2"/>
  <c r="AJ438" i="2"/>
  <c r="AI438" i="2"/>
  <c r="AJ511" i="2"/>
  <c r="AK511" i="2"/>
  <c r="AI511" i="2"/>
  <c r="AA889" i="2"/>
  <c r="AB889" i="2"/>
  <c r="AJ300" i="2"/>
  <c r="AI300" i="2"/>
  <c r="AK300" i="2"/>
  <c r="AJ513" i="2"/>
  <c r="AI513" i="2"/>
  <c r="AH513" i="2" s="1"/>
  <c r="AK513" i="2"/>
  <c r="AI626" i="2"/>
  <c r="AK626" i="2"/>
  <c r="AJ626" i="2"/>
  <c r="AA494" i="2"/>
  <c r="AB494" i="2"/>
  <c r="AI469" i="2"/>
  <c r="AK469" i="2"/>
  <c r="AJ469" i="2"/>
  <c r="AK104" i="2"/>
  <c r="AJ104" i="2"/>
  <c r="AI104" i="2"/>
  <c r="AJ303" i="2"/>
  <c r="AK303" i="2"/>
  <c r="AI303" i="2"/>
  <c r="AJ483" i="2"/>
  <c r="AK483" i="2"/>
  <c r="AI483" i="2"/>
  <c r="AA966" i="2"/>
  <c r="AB966" i="2"/>
  <c r="AH817" i="2"/>
  <c r="AJ656" i="2"/>
  <c r="AI656" i="2"/>
  <c r="AK656" i="2"/>
  <c r="AK586" i="2"/>
  <c r="AJ586" i="2"/>
  <c r="AI586" i="2"/>
  <c r="AI935" i="2"/>
  <c r="AK935" i="2"/>
  <c r="AJ935" i="2"/>
  <c r="AK869" i="2"/>
  <c r="AI869" i="2"/>
  <c r="AJ869" i="2"/>
  <c r="AI866" i="2"/>
  <c r="AJ866" i="2"/>
  <c r="AK866" i="2"/>
  <c r="AJ428" i="2"/>
  <c r="AK428" i="2"/>
  <c r="AI428" i="2"/>
  <c r="AK436" i="2"/>
  <c r="AI436" i="2"/>
  <c r="AJ436" i="2"/>
  <c r="AJ1060" i="2"/>
  <c r="AI1060" i="2"/>
  <c r="AK1060" i="2"/>
  <c r="AK977" i="2"/>
  <c r="AJ977" i="2"/>
  <c r="AI977" i="2"/>
  <c r="AI520" i="2"/>
  <c r="AK520" i="2"/>
  <c r="AJ520" i="2"/>
  <c r="AI643" i="2"/>
  <c r="AK643" i="2"/>
  <c r="AJ643" i="2"/>
  <c r="AI111" i="2"/>
  <c r="AJ111" i="2"/>
  <c r="AK111" i="2"/>
  <c r="BB43" i="2"/>
  <c r="BA43" i="2"/>
  <c r="AI713" i="2"/>
  <c r="AK713" i="2"/>
  <c r="AJ713" i="2"/>
  <c r="AK885" i="2"/>
  <c r="AI885" i="2"/>
  <c r="AJ885" i="2"/>
  <c r="AI88" i="2"/>
  <c r="AJ88" i="2"/>
  <c r="AK88" i="2"/>
  <c r="AB726" i="2"/>
  <c r="AA726" i="2"/>
  <c r="BA66" i="2"/>
  <c r="BB66" i="2"/>
  <c r="AA718" i="2"/>
  <c r="AB718" i="2"/>
  <c r="AK50" i="2"/>
  <c r="AI50" i="2"/>
  <c r="AJ50" i="2"/>
  <c r="AK837" i="2"/>
  <c r="AI837" i="2"/>
  <c r="AJ837" i="2"/>
  <c r="AK230" i="2"/>
  <c r="AI230" i="2"/>
  <c r="AJ230" i="2"/>
  <c r="AJ1055" i="2"/>
  <c r="AI1055" i="2"/>
  <c r="AK1055" i="2"/>
  <c r="AA444" i="2"/>
  <c r="AB444" i="2"/>
  <c r="AK377" i="2"/>
  <c r="AI377" i="2"/>
  <c r="AJ377" i="2"/>
  <c r="AJ481" i="2"/>
  <c r="AI481" i="2"/>
  <c r="AK481" i="2"/>
  <c r="AI474" i="2"/>
  <c r="AK474" i="2"/>
  <c r="AJ474" i="2"/>
  <c r="AJ666" i="2"/>
  <c r="AI666" i="2"/>
  <c r="AK666" i="2"/>
  <c r="AK816" i="2"/>
  <c r="AJ816" i="2"/>
  <c r="AI816" i="2"/>
  <c r="AJ933" i="2"/>
  <c r="AK933" i="2"/>
  <c r="AI933" i="2"/>
  <c r="AJ248" i="2"/>
  <c r="AI248" i="2"/>
  <c r="AK248" i="2"/>
  <c r="AK524" i="2"/>
  <c r="AI524" i="2"/>
  <c r="AJ524" i="2"/>
  <c r="AK315" i="2"/>
  <c r="AJ315" i="2"/>
  <c r="AI315" i="2"/>
  <c r="AK1031" i="2"/>
  <c r="AJ1031" i="2"/>
  <c r="AI1031" i="2"/>
  <c r="AH1031" i="2" s="1"/>
  <c r="AH954" i="2"/>
  <c r="AI771" i="2"/>
  <c r="AK771" i="2"/>
  <c r="AJ771" i="2"/>
  <c r="AA599" i="2"/>
  <c r="AB599" i="2"/>
  <c r="AH371" i="2"/>
  <c r="AH81" i="2"/>
  <c r="AK806" i="2"/>
  <c r="AJ806" i="2"/>
  <c r="AI806" i="2"/>
  <c r="AH806" i="2" s="1"/>
  <c r="AH132" i="2"/>
  <c r="AH547" i="2"/>
  <c r="AJ844" i="2"/>
  <c r="AI844" i="2"/>
  <c r="AK844" i="2"/>
  <c r="AB124" i="2"/>
  <c r="AA124" i="2"/>
  <c r="AB1002" i="2"/>
  <c r="AA1002" i="2"/>
  <c r="AH308" i="2"/>
  <c r="AH247" i="2"/>
  <c r="AH762" i="2"/>
  <c r="AB214" i="2"/>
  <c r="AA214" i="2"/>
  <c r="AI311" i="2"/>
  <c r="AK311" i="2"/>
  <c r="AJ311" i="2"/>
  <c r="AJ908" i="2"/>
  <c r="AI908" i="2"/>
  <c r="AK908" i="2"/>
  <c r="AK489" i="2"/>
  <c r="AJ489" i="2"/>
  <c r="AI489" i="2"/>
  <c r="AH489" i="2" s="1"/>
  <c r="AH734" i="2"/>
  <c r="AH1029" i="2"/>
  <c r="AJ616" i="2"/>
  <c r="AK616" i="2"/>
  <c r="AI616" i="2"/>
  <c r="AI578" i="2"/>
  <c r="AK578" i="2"/>
  <c r="AJ578" i="2"/>
  <c r="AJ440" i="2"/>
  <c r="AK440" i="2"/>
  <c r="AI440" i="2"/>
  <c r="AK758" i="2"/>
  <c r="AI758" i="2"/>
  <c r="AJ758" i="2"/>
  <c r="AJ338" i="2"/>
  <c r="AI338" i="2"/>
  <c r="AK338" i="2"/>
  <c r="AJ774" i="2"/>
  <c r="AI774" i="2"/>
  <c r="AK774" i="2"/>
  <c r="AJ947" i="2"/>
  <c r="AI947" i="2"/>
  <c r="AK947" i="2"/>
  <c r="AJ131" i="2"/>
  <c r="AK131" i="2"/>
  <c r="AI131" i="2"/>
  <c r="AH131" i="2" s="1"/>
  <c r="AJ199" i="2"/>
  <c r="AI199" i="2"/>
  <c r="AK199" i="2"/>
  <c r="AK631" i="2"/>
  <c r="AI631" i="2"/>
  <c r="AJ631" i="2"/>
  <c r="AH429" i="2"/>
  <c r="AJ323" i="2"/>
  <c r="AI323" i="2"/>
  <c r="AK323" i="2"/>
  <c r="AJ708" i="2"/>
  <c r="AI708" i="2"/>
  <c r="AH708" i="2" s="1"/>
  <c r="AK708" i="2"/>
  <c r="AI295" i="2"/>
  <c r="AJ295" i="2"/>
  <c r="AK295" i="2"/>
  <c r="AI596" i="2"/>
  <c r="AK596" i="2"/>
  <c r="AJ596" i="2"/>
  <c r="AI809" i="2"/>
  <c r="AJ809" i="2"/>
  <c r="AK809" i="2"/>
  <c r="AI710" i="2"/>
  <c r="AJ710" i="2"/>
  <c r="AK710" i="2"/>
  <c r="AB460" i="2"/>
  <c r="AA460" i="2"/>
  <c r="AK773" i="2"/>
  <c r="AI773" i="2"/>
  <c r="AJ773" i="2"/>
  <c r="AI296" i="2"/>
  <c r="AJ296" i="2"/>
  <c r="AK296" i="2"/>
  <c r="AA482" i="2"/>
  <c r="AB482" i="2"/>
  <c r="AK1003" i="2"/>
  <c r="AI1003" i="2"/>
  <c r="AJ1003" i="2"/>
  <c r="AJ97" i="2"/>
  <c r="AI97" i="2"/>
  <c r="AH97" i="2" s="1"/>
  <c r="AK97" i="2"/>
  <c r="AI76" i="2"/>
  <c r="AJ76" i="2"/>
  <c r="AK76" i="2"/>
  <c r="AJ337" i="2"/>
  <c r="AI337" i="2"/>
  <c r="AK337" i="2"/>
  <c r="AJ915" i="2"/>
  <c r="AK915" i="2"/>
  <c r="AI915" i="2"/>
  <c r="AK1013" i="2"/>
  <c r="AI1013" i="2"/>
  <c r="AJ1013" i="2"/>
  <c r="AK948" i="2"/>
  <c r="AI948" i="2"/>
  <c r="AJ948" i="2"/>
  <c r="BA51" i="2"/>
  <c r="BB51" i="2"/>
  <c r="AA279" i="2"/>
  <c r="AB279" i="2"/>
  <c r="AK181" i="2"/>
  <c r="AJ181" i="2"/>
  <c r="AI181" i="2"/>
  <c r="AK200" i="2"/>
  <c r="AJ200" i="2"/>
  <c r="AI200" i="2"/>
  <c r="AJ674" i="2"/>
  <c r="AK674" i="2"/>
  <c r="AI674" i="2"/>
  <c r="AJ108" i="2"/>
  <c r="AK108" i="2"/>
  <c r="AI108" i="2"/>
  <c r="AH108" i="2" s="1"/>
  <c r="AI61" i="2"/>
  <c r="AK61" i="2"/>
  <c r="AJ61" i="2"/>
  <c r="AK299" i="2"/>
  <c r="AI299" i="2"/>
  <c r="AJ299" i="2"/>
  <c r="BA20" i="2"/>
  <c r="BB20" i="2"/>
  <c r="AI737" i="2"/>
  <c r="AK737" i="2"/>
  <c r="AJ737" i="2"/>
  <c r="AI204" i="2"/>
  <c r="AK204" i="2"/>
  <c r="AJ204" i="2"/>
  <c r="AK527" i="2"/>
  <c r="AI527" i="2"/>
  <c r="AH527" i="2" s="1"/>
  <c r="AJ527" i="2"/>
  <c r="AI116" i="2"/>
  <c r="AK116" i="2"/>
  <c r="AJ116" i="2"/>
  <c r="AI675" i="2"/>
  <c r="AK675" i="2"/>
  <c r="AJ675" i="2"/>
  <c r="AK253" i="2"/>
  <c r="AJ253" i="2"/>
  <c r="AI253" i="2"/>
  <c r="AB514" i="2"/>
  <c r="AJ276" i="2"/>
  <c r="AK276" i="2"/>
  <c r="AI276" i="2"/>
  <c r="AJ58" i="2"/>
  <c r="AI58" i="2"/>
  <c r="AK58" i="2"/>
  <c r="AJ627" i="2"/>
  <c r="AI627" i="2"/>
  <c r="AK627" i="2"/>
  <c r="AI322" i="2"/>
  <c r="AJ322" i="2"/>
  <c r="AK322" i="2"/>
  <c r="AJ195" i="2"/>
  <c r="AK195" i="2"/>
  <c r="AI195" i="2"/>
  <c r="AK413" i="2"/>
  <c r="AI413" i="2"/>
  <c r="AH413" i="2" s="1"/>
  <c r="AJ413" i="2"/>
  <c r="AJ555" i="2"/>
  <c r="AK555" i="2"/>
  <c r="AI555" i="2"/>
  <c r="BA6" i="2"/>
  <c r="BB6" i="2"/>
  <c r="AJ501" i="2"/>
  <c r="AK501" i="2"/>
  <c r="AI501" i="2"/>
  <c r="AJ960" i="2"/>
  <c r="AI960" i="2"/>
  <c r="AH960" i="2" s="1"/>
  <c r="AK960" i="2"/>
  <c r="AI887" i="2"/>
  <c r="AJ887" i="2"/>
  <c r="AK887" i="2"/>
  <c r="AI757" i="2"/>
  <c r="AH757" i="2" s="1"/>
  <c r="AJ757" i="2"/>
  <c r="AK757" i="2"/>
  <c r="AK360" i="2"/>
  <c r="AI360" i="2"/>
  <c r="AJ360" i="2"/>
  <c r="AK472" i="2"/>
  <c r="AI472" i="2"/>
  <c r="AJ472" i="2"/>
  <c r="AI621" i="2"/>
  <c r="AJ621" i="2"/>
  <c r="AK621" i="2"/>
  <c r="AK457" i="2"/>
  <c r="AJ457" i="2"/>
  <c r="AI457" i="2"/>
  <c r="AI780" i="2"/>
  <c r="AJ780" i="2"/>
  <c r="AK780" i="2"/>
  <c r="AJ928" i="2"/>
  <c r="AK928" i="2"/>
  <c r="AI928" i="2"/>
  <c r="AJ549" i="2"/>
  <c r="AI549" i="2"/>
  <c r="AK549" i="2"/>
  <c r="AK632" i="2"/>
  <c r="AJ632" i="2"/>
  <c r="AI632" i="2"/>
  <c r="AJ603" i="2"/>
  <c r="AI603" i="2"/>
  <c r="AK603" i="2"/>
  <c r="AA241" i="2"/>
  <c r="AA344" i="2"/>
  <c r="AB344" i="2"/>
  <c r="AA776" i="2"/>
  <c r="AB776" i="2"/>
  <c r="AB211" i="2"/>
  <c r="AA211" i="2"/>
  <c r="AJ78" i="2"/>
  <c r="AI78" i="2"/>
  <c r="AK78" i="2"/>
  <c r="AJ905" i="2"/>
  <c r="AK905" i="2"/>
  <c r="AI905" i="2"/>
  <c r="AI744" i="2"/>
  <c r="AJ744" i="2"/>
  <c r="AK744" i="2"/>
  <c r="AK1023" i="2"/>
  <c r="AI1023" i="2"/>
  <c r="AJ1023" i="2"/>
  <c r="AI598" i="2"/>
  <c r="AJ598" i="2"/>
  <c r="AK598" i="2"/>
  <c r="AK156" i="2"/>
  <c r="AJ156" i="2"/>
  <c r="AI156" i="2"/>
  <c r="AJ858" i="2"/>
  <c r="AI858" i="2"/>
  <c r="AK858" i="2"/>
  <c r="AI792" i="2"/>
  <c r="AJ792" i="2"/>
  <c r="AK792" i="2"/>
  <c r="AA934" i="2"/>
  <c r="AB934" i="2"/>
  <c r="AK488" i="2"/>
  <c r="AI488" i="2"/>
  <c r="AJ488" i="2"/>
  <c r="AI1011" i="2"/>
  <c r="AJ1011" i="2"/>
  <c r="AK1011" i="2"/>
  <c r="AI823" i="2"/>
  <c r="AK823" i="2"/>
  <c r="AJ823" i="2"/>
  <c r="AJ873" i="2"/>
  <c r="AK873" i="2"/>
  <c r="AI873" i="2"/>
  <c r="AK727" i="2"/>
  <c r="AI727" i="2"/>
  <c r="AJ727" i="2"/>
  <c r="AK522" i="2"/>
  <c r="AI522" i="2"/>
  <c r="AJ522" i="2"/>
  <c r="AJ29" i="2"/>
  <c r="AK29" i="2"/>
  <c r="AI29" i="2"/>
  <c r="AI454" i="2"/>
  <c r="AJ454" i="2"/>
  <c r="AK454" i="2"/>
  <c r="AJ100" i="2"/>
  <c r="AI100" i="2"/>
  <c r="AH100" i="2" s="1"/>
  <c r="AK100" i="2"/>
  <c r="AK363" i="2"/>
  <c r="AI363" i="2"/>
  <c r="AJ363" i="2"/>
  <c r="AJ237" i="2"/>
  <c r="AK237" i="2"/>
  <c r="AI237" i="2"/>
  <c r="AJ278" i="2"/>
  <c r="AK278" i="2"/>
  <c r="AI278" i="2"/>
  <c r="AI267" i="2"/>
  <c r="AJ267" i="2"/>
  <c r="AK267" i="2"/>
  <c r="AJ101" i="2"/>
  <c r="AK101" i="2"/>
  <c r="AI101" i="2"/>
  <c r="AJ913" i="2"/>
  <c r="AK913" i="2"/>
  <c r="AI913" i="2"/>
  <c r="AJ688" i="2"/>
  <c r="AI688" i="2"/>
  <c r="AK688" i="2"/>
  <c r="AJ901" i="2"/>
  <c r="AK901" i="2"/>
  <c r="AI901" i="2"/>
  <c r="AI850" i="2"/>
  <c r="AJ850" i="2"/>
  <c r="AK850" i="2"/>
  <c r="AI996" i="2"/>
  <c r="AK996" i="2"/>
  <c r="AJ996" i="2"/>
  <c r="AJ854" i="2"/>
  <c r="AK854" i="2"/>
  <c r="AI854" i="2"/>
  <c r="AJ44" i="2"/>
  <c r="AK44" i="2"/>
  <c r="AI44" i="2"/>
  <c r="AK786" i="2"/>
  <c r="AI786" i="2"/>
  <c r="AJ786" i="2"/>
  <c r="BB103" i="2"/>
  <c r="BA103" i="2"/>
  <c r="AZ103" i="2" s="1"/>
  <c r="AX103" i="2" s="1"/>
  <c r="AI506" i="2"/>
  <c r="AJ506" i="2"/>
  <c r="AK506" i="2"/>
  <c r="BB107" i="2"/>
  <c r="BA107" i="2"/>
  <c r="AK660" i="2"/>
  <c r="AI660" i="2"/>
  <c r="AJ660" i="2"/>
  <c r="AJ222" i="2"/>
  <c r="AK222" i="2"/>
  <c r="AI222" i="2"/>
  <c r="AJ553" i="2"/>
  <c r="AI553" i="2"/>
  <c r="AK553" i="2"/>
  <c r="AJ879" i="2"/>
  <c r="AK879" i="2"/>
  <c r="AI879" i="2"/>
  <c r="AI590" i="2"/>
  <c r="AJ590" i="2"/>
  <c r="AK590" i="2"/>
  <c r="BA92" i="2"/>
  <c r="BB92" i="2"/>
  <c r="BB33" i="2"/>
  <c r="BA33" i="2"/>
  <c r="AZ33" i="2" s="1"/>
  <c r="AX33" i="2" s="1"/>
  <c r="AJ418" i="2"/>
  <c r="AK418" i="2"/>
  <c r="AI418" i="2"/>
  <c r="AJ120" i="2"/>
  <c r="AI120" i="2"/>
  <c r="AK120" i="2"/>
  <c r="AJ699" i="2"/>
  <c r="AK699" i="2"/>
  <c r="AI699" i="2"/>
  <c r="AK625" i="2"/>
  <c r="AI625" i="2"/>
  <c r="AJ625" i="2"/>
  <c r="AK51" i="2"/>
  <c r="AI51" i="2"/>
  <c r="AJ51" i="2"/>
  <c r="AJ803" i="2"/>
  <c r="AK803" i="2"/>
  <c r="AI803" i="2"/>
  <c r="AK526" i="2"/>
  <c r="AI526" i="2"/>
  <c r="AJ526" i="2"/>
  <c r="AA417" i="2"/>
  <c r="AB417" i="2"/>
  <c r="AJ286" i="2"/>
  <c r="AK286" i="2"/>
  <c r="AI286" i="2"/>
  <c r="AI232" i="2"/>
  <c r="AJ232" i="2"/>
  <c r="AK232" i="2"/>
  <c r="AI71" i="2"/>
  <c r="AJ71" i="2"/>
  <c r="AK71" i="2"/>
  <c r="AI54" i="2"/>
  <c r="AH54" i="2" s="1"/>
  <c r="AK54" i="2"/>
  <c r="AJ54" i="2"/>
  <c r="AI1024" i="2"/>
  <c r="AK1024" i="2"/>
  <c r="AJ1024" i="2"/>
  <c r="AK409" i="2"/>
  <c r="AJ409" i="2"/>
  <c r="AI409" i="2"/>
  <c r="AI256" i="2"/>
  <c r="AJ256" i="2"/>
  <c r="AK256" i="2"/>
  <c r="AI579" i="2"/>
  <c r="AK579" i="2"/>
  <c r="AJ579" i="2"/>
  <c r="AK314" i="2"/>
  <c r="AJ314" i="2"/>
  <c r="AI314" i="2"/>
  <c r="AK433" i="2"/>
  <c r="AI433" i="2"/>
  <c r="AJ433" i="2"/>
  <c r="AI390" i="2"/>
  <c r="AJ390" i="2"/>
  <c r="AK390" i="2"/>
  <c r="AI370" i="2"/>
  <c r="AJ370" i="2"/>
  <c r="AK370" i="2"/>
  <c r="AA269" i="2"/>
  <c r="AB269" i="2"/>
  <c r="AK684" i="2"/>
  <c r="AJ684" i="2"/>
  <c r="AI684" i="2"/>
  <c r="AJ847" i="2"/>
  <c r="AI847" i="2"/>
  <c r="AK847" i="2"/>
  <c r="AJ730" i="2"/>
  <c r="AI730" i="2"/>
  <c r="AK730" i="2"/>
  <c r="AK655" i="2"/>
  <c r="AI655" i="2"/>
  <c r="AJ655" i="2"/>
  <c r="BB9" i="2"/>
  <c r="BA9" i="2"/>
  <c r="AK1038" i="2"/>
  <c r="AI1038" i="2"/>
  <c r="AJ1038" i="2"/>
  <c r="AK731" i="2"/>
  <c r="AI731" i="2"/>
  <c r="AJ731" i="2"/>
  <c r="AI35" i="2"/>
  <c r="AH35" i="2" s="1"/>
  <c r="AJ35" i="2"/>
  <c r="AK35" i="2"/>
  <c r="AK835" i="2"/>
  <c r="AI835" i="2"/>
  <c r="AJ835" i="2"/>
  <c r="AK566" i="2"/>
  <c r="AJ566" i="2"/>
  <c r="AI566" i="2"/>
  <c r="AK620" i="2"/>
  <c r="AJ620" i="2"/>
  <c r="AI620" i="2"/>
  <c r="AK187" i="2"/>
  <c r="AI187" i="2"/>
  <c r="AJ187" i="2"/>
  <c r="AK760" i="2"/>
  <c r="AI760" i="2"/>
  <c r="AH760" i="2" s="1"/>
  <c r="AJ760" i="2"/>
  <c r="AH927" i="2"/>
  <c r="AH28" i="2"/>
  <c r="AH336" i="2"/>
  <c r="AH158" i="2"/>
  <c r="AH769" i="2"/>
  <c r="AH225" i="2"/>
  <c r="AH962" i="2"/>
  <c r="AA271" i="2"/>
  <c r="AB271" i="2"/>
  <c r="AH971" i="2"/>
  <c r="AH529" i="2"/>
  <c r="AB42" i="2"/>
  <c r="AA42" i="2"/>
  <c r="AH843" i="2"/>
  <c r="AH664" i="2"/>
  <c r="AB1033" i="2"/>
  <c r="AA1033" i="2"/>
  <c r="AJ1051" i="2"/>
  <c r="AK1051" i="2"/>
  <c r="AI1051" i="2"/>
  <c r="AI228" i="2"/>
  <c r="AJ228" i="2"/>
  <c r="AK228" i="2"/>
  <c r="AK106" i="2"/>
  <c r="AJ106" i="2"/>
  <c r="AI106" i="2"/>
  <c r="AI1001" i="2"/>
  <c r="AJ1001" i="2"/>
  <c r="AK1001" i="2"/>
  <c r="AA411" i="2"/>
  <c r="AB411" i="2"/>
  <c r="AI210" i="2"/>
  <c r="AJ210" i="2"/>
  <c r="AK210" i="2"/>
  <c r="AK868" i="2"/>
  <c r="AJ868" i="2"/>
  <c r="AI868" i="2"/>
  <c r="AI872" i="2"/>
  <c r="AK872" i="2"/>
  <c r="AJ872" i="2"/>
  <c r="AI777" i="2"/>
  <c r="AJ777" i="2"/>
  <c r="AK777" i="2"/>
  <c r="AJ255" i="2"/>
  <c r="AI255" i="2"/>
  <c r="AK255" i="2"/>
  <c r="BB62" i="2"/>
  <c r="BA62" i="2"/>
  <c r="BB88" i="2"/>
  <c r="BA88" i="2"/>
  <c r="AJ233" i="2"/>
  <c r="AI233" i="2"/>
  <c r="AK233" i="2"/>
  <c r="AA748" i="2"/>
  <c r="AB748" i="2"/>
  <c r="AI424" i="2"/>
  <c r="AK424" i="2"/>
  <c r="AJ424" i="2"/>
  <c r="AK870" i="2"/>
  <c r="AJ870" i="2"/>
  <c r="AI870" i="2"/>
  <c r="AH870" i="2" s="1"/>
  <c r="AJ791" i="2"/>
  <c r="AI791" i="2"/>
  <c r="AK791" i="2"/>
  <c r="AI765" i="2"/>
  <c r="AK765" i="2"/>
  <c r="AJ765" i="2"/>
  <c r="AI925" i="2"/>
  <c r="AK925" i="2"/>
  <c r="AJ925" i="2"/>
  <c r="AI654" i="2"/>
  <c r="AK654" i="2"/>
  <c r="AJ654" i="2"/>
  <c r="AJ969" i="2"/>
  <c r="AI969" i="2"/>
  <c r="AH969" i="2" s="1"/>
  <c r="AK969" i="2"/>
  <c r="AJ307" i="2"/>
  <c r="AI307" i="2"/>
  <c r="AK307" i="2"/>
  <c r="AA980" i="2"/>
  <c r="AK349" i="2"/>
  <c r="AJ349" i="2"/>
  <c r="AI349" i="2"/>
  <c r="AI235" i="2"/>
  <c r="AJ235" i="2"/>
  <c r="AK235" i="2"/>
  <c r="AA229" i="2"/>
  <c r="AB229" i="2"/>
  <c r="AI714" i="2"/>
  <c r="AK714" i="2"/>
  <c r="AJ714" i="2"/>
  <c r="AI119" i="2"/>
  <c r="AJ119" i="2"/>
  <c r="AK119" i="2"/>
  <c r="AJ574" i="2"/>
  <c r="AI574" i="2"/>
  <c r="AK574" i="2"/>
  <c r="AK72" i="2"/>
  <c r="AJ72" i="2"/>
  <c r="AI72" i="2"/>
  <c r="BB100" i="2"/>
  <c r="BA100" i="2"/>
  <c r="AK723" i="2"/>
  <c r="AJ723" i="2"/>
  <c r="AI723" i="2"/>
  <c r="AI531" i="2"/>
  <c r="AJ531" i="2"/>
  <c r="AK531" i="2"/>
  <c r="BB48" i="2"/>
  <c r="BA48" i="2"/>
  <c r="BA98" i="2"/>
  <c r="AZ98" i="2" s="1"/>
  <c r="AX98" i="2" s="1"/>
  <c r="BB98" i="2"/>
  <c r="AK577" i="2"/>
  <c r="AI577" i="2"/>
  <c r="AJ577" i="2"/>
  <c r="AI602" i="2"/>
  <c r="AJ602" i="2"/>
  <c r="AK602" i="2"/>
  <c r="AI419" i="2"/>
  <c r="AK419" i="2"/>
  <c r="AJ419" i="2"/>
  <c r="AJ110" i="2"/>
  <c r="AI110" i="2"/>
  <c r="AK110" i="2"/>
  <c r="AJ437" i="2"/>
  <c r="AI437" i="2"/>
  <c r="AK437" i="2"/>
  <c r="AJ539" i="2"/>
  <c r="AI539" i="2"/>
  <c r="AK539" i="2"/>
  <c r="AK343" i="2"/>
  <c r="AJ343" i="2"/>
  <c r="AI343" i="2"/>
  <c r="AJ502" i="2"/>
  <c r="AK502" i="2"/>
  <c r="AI502" i="2"/>
  <c r="AI47" i="2"/>
  <c r="AK47" i="2"/>
  <c r="AJ47" i="2"/>
  <c r="AJ458" i="2"/>
  <c r="AK458" i="2"/>
  <c r="AI458" i="2"/>
  <c r="AI729" i="2"/>
  <c r="AK729" i="2"/>
  <c r="AJ729" i="2"/>
  <c r="AI392" i="2"/>
  <c r="AJ392" i="2"/>
  <c r="AK392" i="2"/>
  <c r="AK43" i="2"/>
  <c r="AJ43" i="2"/>
  <c r="AI43" i="2"/>
  <c r="AI658" i="2"/>
  <c r="AJ658" i="2"/>
  <c r="AK658" i="2"/>
  <c r="AK820" i="2"/>
  <c r="AI820" i="2"/>
  <c r="AJ820" i="2"/>
  <c r="AJ374" i="2"/>
  <c r="AI374" i="2"/>
  <c r="AK374" i="2"/>
  <c r="AK767" i="2"/>
  <c r="AI767" i="2"/>
  <c r="AJ767" i="2"/>
  <c r="AJ486" i="2"/>
  <c r="AK486" i="2"/>
  <c r="AI486" i="2"/>
  <c r="BA10" i="2"/>
  <c r="BB10" i="2"/>
  <c r="AI615" i="2"/>
  <c r="AJ615" i="2"/>
  <c r="AK615" i="2"/>
  <c r="AK133" i="2"/>
  <c r="AJ133" i="2"/>
  <c r="AI133" i="2"/>
  <c r="AI421" i="2"/>
  <c r="AJ421" i="2"/>
  <c r="AK421" i="2"/>
  <c r="AK978" i="2"/>
  <c r="AJ978" i="2"/>
  <c r="AI978" i="2"/>
  <c r="AJ686" i="2"/>
  <c r="AI686" i="2"/>
  <c r="AK686" i="2"/>
  <c r="AB32" i="2"/>
  <c r="AA32" i="2"/>
  <c r="AA571" i="2"/>
  <c r="AB571" i="2"/>
  <c r="AA188" i="2"/>
  <c r="AB188" i="2"/>
  <c r="AK368" i="2"/>
  <c r="AI368" i="2"/>
  <c r="AJ368" i="2"/>
  <c r="AB420" i="2"/>
  <c r="AA420" i="2"/>
  <c r="AB63" i="2"/>
  <c r="AH163" i="2"/>
  <c r="AK92" i="2"/>
  <c r="AJ92" i="2"/>
  <c r="AI92" i="2"/>
  <c r="AI425" i="2"/>
  <c r="AJ425" i="2"/>
  <c r="AK425" i="2"/>
  <c r="AI993" i="2"/>
  <c r="AJ993" i="2"/>
  <c r="AK993" i="2"/>
  <c r="AI36" i="2"/>
  <c r="AJ36" i="2"/>
  <c r="AK36" i="2"/>
  <c r="AH260" i="2"/>
  <c r="AH813" i="2"/>
  <c r="AB1000" i="2"/>
  <c r="AA1000" i="2"/>
  <c r="AI910" i="2"/>
  <c r="AH910" i="2" s="1"/>
  <c r="AJ910" i="2"/>
  <c r="AK910" i="2"/>
  <c r="AH266" i="2"/>
  <c r="AA572" i="2"/>
  <c r="AB572" i="2"/>
  <c r="AH687" i="2"/>
  <c r="AH153" i="2"/>
  <c r="AA289" i="2"/>
  <c r="AB289" i="2"/>
  <c r="AI173" i="2"/>
  <c r="AK173" i="2"/>
  <c r="AJ173" i="2"/>
  <c r="AH863" i="2"/>
  <c r="AJ521" i="2"/>
  <c r="AK521" i="2"/>
  <c r="AI521" i="2"/>
  <c r="AH490" i="2"/>
  <c r="AI828" i="2"/>
  <c r="AJ828" i="2"/>
  <c r="AK828" i="2"/>
  <c r="AH1027" i="2"/>
  <c r="AB532" i="2"/>
  <c r="AA532" i="2"/>
  <c r="AJ794" i="2"/>
  <c r="AK794" i="2"/>
  <c r="AI794" i="2"/>
  <c r="AA976" i="2"/>
  <c r="AK517" i="2"/>
  <c r="AI517" i="2"/>
  <c r="AJ517" i="2"/>
  <c r="AA554" i="2"/>
  <c r="AB554" i="2"/>
  <c r="AH179" i="2"/>
  <c r="AH839" i="2"/>
  <c r="AA495" i="2"/>
  <c r="AB495" i="2"/>
  <c r="AJ347" i="2"/>
  <c r="AK347" i="2"/>
  <c r="AI347" i="2"/>
  <c r="AB677" i="2"/>
  <c r="AJ653" i="2"/>
  <c r="AI653" i="2"/>
  <c r="AK653" i="2"/>
  <c r="AI530" i="2"/>
  <c r="AK530" i="2"/>
  <c r="AJ530" i="2"/>
  <c r="AB545" i="2"/>
  <c r="AA545" i="2"/>
  <c r="AA800" i="2"/>
  <c r="AB800" i="2"/>
  <c r="AK1035" i="2"/>
  <c r="AI1035" i="2"/>
  <c r="AJ1035" i="2"/>
  <c r="AJ171" i="2"/>
  <c r="AK171" i="2"/>
  <c r="AI171" i="2"/>
  <c r="AI479" i="2"/>
  <c r="AJ479" i="2"/>
  <c r="AK479" i="2"/>
  <c r="AB600" i="2"/>
  <c r="AA600" i="2"/>
  <c r="AK921" i="2"/>
  <c r="AI921" i="2"/>
  <c r="AJ921" i="2"/>
  <c r="AB1021" i="2"/>
  <c r="AH963" i="2"/>
  <c r="AK851" i="2"/>
  <c r="AI851" i="2"/>
  <c r="AJ851" i="2"/>
  <c r="AI860" i="2"/>
  <c r="AJ860" i="2"/>
  <c r="AK860" i="2"/>
  <c r="AI112" i="2"/>
  <c r="AK112" i="2"/>
  <c r="AJ112" i="2"/>
  <c r="AB94" i="2"/>
  <c r="AA94" i="2"/>
  <c r="AI172" i="2"/>
  <c r="AK172" i="2"/>
  <c r="AJ172" i="2"/>
  <c r="AJ585" i="2"/>
  <c r="AK585" i="2"/>
  <c r="AI585" i="2"/>
  <c r="AH999" i="2"/>
  <c r="AK881" i="2"/>
  <c r="AI881" i="2"/>
  <c r="AJ881" i="2"/>
  <c r="AK142" i="2"/>
  <c r="AI142" i="2"/>
  <c r="AJ142" i="2"/>
  <c r="AK984" i="2"/>
  <c r="AJ984" i="2"/>
  <c r="AI984" i="2"/>
  <c r="AH984" i="2" s="1"/>
  <c r="AI634" i="2"/>
  <c r="AK634" i="2"/>
  <c r="AJ634" i="2"/>
  <c r="AB505" i="2"/>
  <c r="AA505" i="2"/>
  <c r="AI27" i="2"/>
  <c r="AH27" i="2" s="1"/>
  <c r="AJ27" i="2"/>
  <c r="AK27" i="2"/>
  <c r="AJ1014" i="2"/>
  <c r="AI1014" i="2"/>
  <c r="AK1014" i="2"/>
  <c r="AJ1025" i="2"/>
  <c r="AI1025" i="2"/>
  <c r="AK1025" i="2"/>
  <c r="AK48" i="2"/>
  <c r="AI48" i="2"/>
  <c r="AJ48" i="2"/>
  <c r="AK745" i="2"/>
  <c r="AI745" i="2"/>
  <c r="AJ745" i="2"/>
  <c r="AA808" i="2"/>
  <c r="AB808" i="2"/>
  <c r="AK415" i="2"/>
  <c r="AI415" i="2"/>
  <c r="AJ415" i="2"/>
  <c r="AH461" i="2"/>
  <c r="AH281" i="2"/>
  <c r="AH604" i="2"/>
  <c r="AB961" i="2"/>
  <c r="AA961" i="2"/>
  <c r="AI202" i="2"/>
  <c r="AJ202" i="2"/>
  <c r="AK202" i="2"/>
  <c r="AA57" i="2"/>
  <c r="AB57" i="2"/>
  <c r="AJ272" i="2"/>
  <c r="AK272" i="2"/>
  <c r="AI272" i="2"/>
  <c r="AI178" i="2"/>
  <c r="AK178" i="2"/>
  <c r="AJ178" i="2"/>
  <c r="AH384" i="2"/>
  <c r="AK742" i="2"/>
  <c r="AI742" i="2"/>
  <c r="AJ742" i="2"/>
  <c r="AK672" i="2"/>
  <c r="AI672" i="2"/>
  <c r="AJ672" i="2"/>
  <c r="AH924" i="2"/>
  <c r="AB991" i="2"/>
  <c r="AA991" i="2"/>
  <c r="AJ291" i="2"/>
  <c r="AI291" i="2"/>
  <c r="AK291" i="2"/>
  <c r="AH462" i="2"/>
  <c r="AJ184" i="2"/>
  <c r="AK184" i="2"/>
  <c r="AI184" i="2"/>
  <c r="AA751" i="2"/>
  <c r="AB751" i="2"/>
  <c r="AH287" i="2"/>
  <c r="AK676" i="2"/>
  <c r="AJ676" i="2"/>
  <c r="AI676" i="2"/>
  <c r="AH575" i="2"/>
  <c r="AJ283" i="2"/>
  <c r="AK283" i="2"/>
  <c r="AI283" i="2"/>
  <c r="AJ750" i="2"/>
  <c r="AK750" i="2"/>
  <c r="AI750" i="2"/>
  <c r="AI144" i="2"/>
  <c r="AK144" i="2"/>
  <c r="AJ144" i="2"/>
  <c r="AH274" i="2"/>
  <c r="AH998" i="2"/>
  <c r="AB83" i="2"/>
  <c r="AA83" i="2"/>
  <c r="AH584" i="2"/>
  <c r="AA663" i="2"/>
  <c r="AB663" i="2"/>
  <c r="AH263" i="2"/>
  <c r="AI968" i="2"/>
  <c r="AK968" i="2"/>
  <c r="AJ968" i="2"/>
  <c r="AH732" i="2"/>
  <c r="AJ304" i="2"/>
  <c r="AI304" i="2"/>
  <c r="AK304" i="2"/>
  <c r="AH819" i="2"/>
  <c r="AB624" i="2"/>
  <c r="AH619" i="2"/>
  <c r="AJ982" i="2"/>
  <c r="AK982" i="2"/>
  <c r="AI982" i="2"/>
  <c r="AJ987" i="2"/>
  <c r="AK987" i="2"/>
  <c r="AI987" i="2"/>
  <c r="AA591" i="2"/>
  <c r="AB591" i="2"/>
  <c r="AH964" i="2"/>
  <c r="AB500" i="2"/>
  <c r="AA500" i="2"/>
  <c r="AK25" i="2"/>
  <c r="AJ25" i="2"/>
  <c r="AI25" i="2"/>
  <c r="AA406" i="2"/>
  <c r="AB406" i="2"/>
  <c r="AJ1063" i="2"/>
  <c r="AK1063" i="2"/>
  <c r="AI1063" i="2"/>
  <c r="AH895" i="2"/>
  <c r="AH649" i="2"/>
  <c r="AH357" i="2"/>
  <c r="AA357" i="2" s="1"/>
  <c r="AE357" i="2" s="1"/>
  <c r="AH249" i="2"/>
  <c r="AH352" i="2"/>
  <c r="AH693" i="2"/>
  <c r="AH638" i="2"/>
  <c r="AH833" i="2"/>
  <c r="AH607" i="2"/>
  <c r="AH26" i="2"/>
  <c r="AH160" i="2"/>
  <c r="AH262" i="2"/>
  <c r="AH49" i="2"/>
  <c r="AH848" i="2"/>
  <c r="AH759" i="2"/>
  <c r="AH351" i="2"/>
  <c r="AH130" i="2"/>
  <c r="AH691" i="2"/>
  <c r="AH680" i="2"/>
  <c r="AH715" i="2"/>
  <c r="AH888" i="2"/>
  <c r="AH802" i="2"/>
  <c r="AH958" i="2"/>
  <c r="AH113" i="2"/>
  <c r="AH221" i="2"/>
  <c r="AH312" i="2"/>
  <c r="AB376" i="2"/>
  <c r="AA376" i="2"/>
  <c r="AI867" i="2"/>
  <c r="AJ867" i="2"/>
  <c r="AK867" i="2"/>
  <c r="AA464" i="2"/>
  <c r="AB464" i="2"/>
  <c r="AB31" i="2"/>
  <c r="AA31" i="2"/>
  <c r="AJ959" i="2"/>
  <c r="AI959" i="2"/>
  <c r="AK959" i="2"/>
  <c r="AA717" i="2"/>
  <c r="AB717" i="2"/>
  <c r="AA423" i="2"/>
  <c r="AB423" i="2"/>
  <c r="AI926" i="2"/>
  <c r="AK926" i="2"/>
  <c r="AJ926" i="2"/>
  <c r="AJ912" i="2"/>
  <c r="AI912" i="2"/>
  <c r="AK912" i="2"/>
  <c r="AA784" i="2"/>
  <c r="AB784" i="2"/>
  <c r="AA62" i="2"/>
  <c r="AB62" i="2"/>
  <c r="AJ290" i="2"/>
  <c r="AK290" i="2"/>
  <c r="AI290" i="2"/>
  <c r="AJ327" i="2"/>
  <c r="AI327" i="2"/>
  <c r="AK327" i="2"/>
  <c r="AJ331" i="2"/>
  <c r="AI331" i="2"/>
  <c r="AK331" i="2"/>
  <c r="AA37" i="2"/>
  <c r="AB37" i="2"/>
  <c r="AK789" i="2"/>
  <c r="AJ789" i="2"/>
  <c r="AI789" i="2"/>
  <c r="AI920" i="2"/>
  <c r="AJ920" i="2"/>
  <c r="AK920" i="2"/>
  <c r="AI736" i="2"/>
  <c r="AK736" i="2"/>
  <c r="AJ736" i="2"/>
  <c r="AJ711" i="2"/>
  <c r="AI711" i="2"/>
  <c r="AK711" i="2"/>
  <c r="AK569" i="2"/>
  <c r="AI569" i="2"/>
  <c r="AJ569" i="2"/>
  <c r="AA957" i="2"/>
  <c r="AB957" i="2"/>
  <c r="AI121" i="2"/>
  <c r="AJ121" i="2"/>
  <c r="AK121" i="2"/>
  <c r="AJ981" i="2"/>
  <c r="AK981" i="2"/>
  <c r="AI981" i="2"/>
  <c r="AA174" i="2"/>
  <c r="AB174" i="2"/>
  <c r="AI60" i="2"/>
  <c r="AJ60" i="2"/>
  <c r="AK60" i="2"/>
  <c r="AH298" i="2"/>
  <c r="AH949" i="2"/>
  <c r="AH766" i="2"/>
  <c r="AH1005" i="2"/>
  <c r="AA270" i="2"/>
  <c r="AB270" i="2"/>
  <c r="AB292" i="2"/>
  <c r="AA292" i="2"/>
  <c r="AH741" i="2"/>
  <c r="AH196" i="2"/>
  <c r="AH313" i="2"/>
  <c r="AJ387" i="2"/>
  <c r="AK387" i="2"/>
  <c r="AI387" i="2"/>
  <c r="AH205" i="2"/>
  <c r="AB936" i="2"/>
  <c r="AH294" i="2"/>
  <c r="AH408" i="2"/>
  <c r="AH956" i="2"/>
  <c r="AA1053" i="2"/>
  <c r="AB1053" i="2"/>
  <c r="AH679" i="2"/>
  <c r="AB746" i="2"/>
  <c r="AA746" i="2"/>
  <c r="AH1015" i="2"/>
  <c r="AJ561" i="2"/>
  <c r="AI561" i="2"/>
  <c r="AH561" i="2" s="1"/>
  <c r="AK561" i="2"/>
  <c r="AA189" i="2"/>
  <c r="AB189" i="2"/>
  <c r="AH875" i="2"/>
  <c r="AK702" i="2"/>
  <c r="AI702" i="2"/>
  <c r="AJ702" i="2"/>
  <c r="AH145" i="2"/>
  <c r="AA518" i="2"/>
  <c r="AB518" i="2"/>
  <c r="AH154" i="2"/>
  <c r="AH512" i="2"/>
  <c r="AB339" i="2"/>
  <c r="AA339" i="2"/>
  <c r="AH779" i="2"/>
  <c r="AH1019" i="2"/>
  <c r="AH883" i="2"/>
  <c r="AH557" i="2"/>
  <c r="AA557" i="2" s="1"/>
  <c r="AE557" i="2" s="1"/>
  <c r="AH385" i="2"/>
  <c r="AH918" i="2"/>
  <c r="AH919" i="2"/>
  <c r="AH79" i="2"/>
  <c r="AH456" i="2"/>
  <c r="AA114" i="2"/>
  <c r="AB114" i="2"/>
  <c r="AB630" i="2"/>
  <c r="AA630" i="2"/>
  <c r="AH242" i="2"/>
  <c r="AH361" i="2"/>
  <c r="AH356" i="2"/>
  <c r="AH45" i="2"/>
  <c r="AJ641" i="2"/>
  <c r="AI641" i="2"/>
  <c r="AK641" i="2"/>
  <c r="AH212" i="2"/>
  <c r="AH398" i="2"/>
  <c r="AH126" i="2"/>
  <c r="AH165" i="2"/>
  <c r="AB497" i="2"/>
  <c r="AA497" i="2"/>
  <c r="AB815" i="2"/>
  <c r="AA815" i="2"/>
  <c r="AB155" i="2"/>
  <c r="AA155" i="2"/>
  <c r="AD203" i="2"/>
  <c r="AE203" i="2"/>
  <c r="AB1022" i="2"/>
  <c r="AA1022" i="2"/>
  <c r="AD80" i="2"/>
  <c r="AE80" i="2"/>
  <c r="AD125" i="2"/>
  <c r="AE125" i="2"/>
  <c r="AD1050" i="2"/>
  <c r="AE1050" i="2"/>
  <c r="AD840" i="2"/>
  <c r="AE840" i="2"/>
  <c r="AD781" i="2"/>
  <c r="AE781" i="2"/>
  <c r="AE1030" i="2"/>
  <c r="AD1030" i="2"/>
  <c r="AE799" i="2"/>
  <c r="AD799" i="2"/>
  <c r="AB118" i="2"/>
  <c r="AA118" i="2"/>
  <c r="AD735" i="2"/>
  <c r="AE735" i="2"/>
  <c r="AD701" i="2"/>
  <c r="AE701" i="2"/>
  <c r="AB90" i="2"/>
  <c r="AA90" i="2"/>
  <c r="AE846" i="2"/>
  <c r="AD846" i="2"/>
  <c r="AE465" i="2"/>
  <c r="AD465" i="2"/>
  <c r="AD1071" i="2" l="1"/>
  <c r="AE1071" i="2"/>
  <c r="AA68" i="2"/>
  <c r="AA324" i="2"/>
  <c r="AA194" i="2"/>
  <c r="AA770" i="2"/>
  <c r="AB556" i="2"/>
  <c r="AA66" i="2"/>
  <c r="AE231" i="2"/>
  <c r="AA258" i="2"/>
  <c r="AD258" i="2" s="1"/>
  <c r="AA485" i="2"/>
  <c r="AA198" i="2"/>
  <c r="AH1035" i="2"/>
  <c r="AH255" i="2"/>
  <c r="AH868" i="2"/>
  <c r="AH905" i="2"/>
  <c r="AH86" i="2"/>
  <c r="AH974" i="2"/>
  <c r="AB974" i="2" s="1"/>
  <c r="AH1049" i="2"/>
  <c r="AH692" i="2"/>
  <c r="AH135" i="2"/>
  <c r="AH650" i="2"/>
  <c r="AH1040" i="2"/>
  <c r="AH72" i="2"/>
  <c r="AH925" i="2"/>
  <c r="AH1051" i="2"/>
  <c r="AA1051" i="2" s="1"/>
  <c r="AH742" i="2"/>
  <c r="AH479" i="2"/>
  <c r="AH920" i="2"/>
  <c r="AH433" i="2"/>
  <c r="AH526" i="2"/>
  <c r="AH76" i="2"/>
  <c r="AH778" i="2"/>
  <c r="AH141" i="2"/>
  <c r="AB141" i="2" s="1"/>
  <c r="AH215" i="2"/>
  <c r="AH804" i="2"/>
  <c r="AH380" i="2"/>
  <c r="AH722" i="2"/>
  <c r="AB117" i="2"/>
  <c r="AA117" i="2"/>
  <c r="AH184" i="2"/>
  <c r="AH1014" i="2"/>
  <c r="AB1014" i="2" s="1"/>
  <c r="AH996" i="2"/>
  <c r="AH737" i="2"/>
  <c r="AH61" i="2"/>
  <c r="AH596" i="2"/>
  <c r="AH617" i="2"/>
  <c r="AH284" i="2"/>
  <c r="AH929" i="2"/>
  <c r="AD1058" i="2"/>
  <c r="AE1058" i="2"/>
  <c r="AD1070" i="2"/>
  <c r="AE1070" i="2"/>
  <c r="AH121" i="2"/>
  <c r="AH719" i="2"/>
  <c r="AH396" i="2"/>
  <c r="AB509" i="2"/>
  <c r="AH900" i="2"/>
  <c r="AB900" i="2" s="1"/>
  <c r="AH542" i="2"/>
  <c r="AA410" i="2"/>
  <c r="AD410" i="2" s="1"/>
  <c r="AH134" i="2"/>
  <c r="AH1046" i="2"/>
  <c r="AA986" i="2"/>
  <c r="AH1063" i="2"/>
  <c r="AH92" i="2"/>
  <c r="AH674" i="2"/>
  <c r="AA674" i="2" s="1"/>
  <c r="AH471" i="2"/>
  <c r="AH310" i="2"/>
  <c r="AB310" i="2" s="1"/>
  <c r="AH493" i="2"/>
  <c r="AH275" i="2"/>
  <c r="AB508" i="2"/>
  <c r="AH101" i="2"/>
  <c r="AH947" i="2"/>
  <c r="AH60" i="2"/>
  <c r="AB60" i="2" s="1"/>
  <c r="AH745" i="2"/>
  <c r="AH750" i="2"/>
  <c r="AB750" i="2" s="1"/>
  <c r="AB1042" i="2"/>
  <c r="AH627" i="2"/>
  <c r="AH300" i="2"/>
  <c r="AH140" i="2"/>
  <c r="AZ96" i="2"/>
  <c r="AX96" i="2" s="1"/>
  <c r="AH1057" i="2"/>
  <c r="AB1057" i="2" s="1"/>
  <c r="AA268" i="2"/>
  <c r="AH1017" i="2"/>
  <c r="AB1017" i="2" s="1"/>
  <c r="AH576" i="2"/>
  <c r="AH897" i="2"/>
  <c r="AH318" i="2"/>
  <c r="AH944" i="2"/>
  <c r="AH992" i="2"/>
  <c r="AH170" i="2"/>
  <c r="AA170" i="2" s="1"/>
  <c r="AH309" i="2"/>
  <c r="AH185" i="2"/>
  <c r="AB185" i="2" s="1"/>
  <c r="AH894" i="2"/>
  <c r="AZ12" i="2"/>
  <c r="AX12" i="2" s="1"/>
  <c r="AH56" i="2"/>
  <c r="AH82" i="2"/>
  <c r="AH943" i="2"/>
  <c r="AH350" i="2"/>
  <c r="AA350" i="2" s="1"/>
  <c r="AZ41" i="2"/>
  <c r="AX41" i="2" s="1"/>
  <c r="AH335" i="2"/>
  <c r="AB335" i="2" s="1"/>
  <c r="AZ36" i="2"/>
  <c r="AX36" i="2" s="1"/>
  <c r="AH1026" i="2"/>
  <c r="AZ78" i="2"/>
  <c r="AX78" i="2" s="1"/>
  <c r="AZ35" i="2"/>
  <c r="AX35" i="2" s="1"/>
  <c r="AH239" i="2"/>
  <c r="AH585" i="2"/>
  <c r="AA585" i="2" s="1"/>
  <c r="AH641" i="2"/>
  <c r="AH370" i="2"/>
  <c r="AB370" i="2" s="1"/>
  <c r="AH887" i="2"/>
  <c r="AZ6" i="2"/>
  <c r="AX6" i="2" s="1"/>
  <c r="AH476" i="2"/>
  <c r="AH633" i="2"/>
  <c r="AH152" i="2"/>
  <c r="AH392" i="2"/>
  <c r="AB392" i="2" s="1"/>
  <c r="AH119" i="2"/>
  <c r="AH484" i="2"/>
  <c r="AB484" i="2" s="1"/>
  <c r="AH700" i="2"/>
  <c r="AA65" i="2"/>
  <c r="AB65" i="2"/>
  <c r="AB1065" i="2"/>
  <c r="AA1065" i="2"/>
  <c r="AH767" i="2"/>
  <c r="AA767" i="2" s="1"/>
  <c r="AH235" i="2"/>
  <c r="AH390" i="2"/>
  <c r="AA390" i="2" s="1"/>
  <c r="AH792" i="2"/>
  <c r="AH187" i="2"/>
  <c r="AH709" i="2"/>
  <c r="AH415" i="2"/>
  <c r="AH51" i="2"/>
  <c r="AH869" i="2"/>
  <c r="AB869" i="2" s="1"/>
  <c r="AH1008" i="2"/>
  <c r="AH491" i="2"/>
  <c r="AB491" i="2" s="1"/>
  <c r="AH736" i="2"/>
  <c r="AH672" i="2"/>
  <c r="AH178" i="2"/>
  <c r="AH517" i="2"/>
  <c r="AH658" i="2"/>
  <c r="AH577" i="2"/>
  <c r="AB577" i="2" s="1"/>
  <c r="AH531" i="2"/>
  <c r="AZ88" i="2"/>
  <c r="AX88" i="2" s="1"/>
  <c r="AH579" i="2"/>
  <c r="AH675" i="2"/>
  <c r="AH299" i="2"/>
  <c r="AH1003" i="2"/>
  <c r="AH773" i="2"/>
  <c r="AH631" i="2"/>
  <c r="AA631" i="2" s="1"/>
  <c r="AH474" i="2"/>
  <c r="AH469" i="2"/>
  <c r="AB469" i="2" s="1"/>
  <c r="AH1006" i="2"/>
  <c r="AH540" i="2"/>
  <c r="AH930" i="2"/>
  <c r="AH685" i="2"/>
  <c r="AH191" i="2"/>
  <c r="AH403" i="2"/>
  <c r="AB403" i="2" s="1"/>
  <c r="AZ110" i="2"/>
  <c r="AX110" i="2" s="1"/>
  <c r="AZ119" i="2"/>
  <c r="AX119" i="2" s="1"/>
  <c r="AZ31" i="2"/>
  <c r="AX31" i="2" s="1"/>
  <c r="AZ116" i="2"/>
  <c r="AX116" i="2" s="1"/>
  <c r="AD1068" i="2"/>
  <c r="AA206" i="2"/>
  <c r="AH265" i="2"/>
  <c r="AH1032" i="2"/>
  <c r="AA1032" i="2" s="1"/>
  <c r="AH530" i="2"/>
  <c r="AH714" i="2"/>
  <c r="AB714" i="2" s="1"/>
  <c r="AH149" i="2"/>
  <c r="AH1028" i="2"/>
  <c r="AH563" i="2"/>
  <c r="AZ70" i="2"/>
  <c r="AX70" i="2" s="1"/>
  <c r="AH397" i="2"/>
  <c r="AH217" i="2"/>
  <c r="AB217" i="2" s="1"/>
  <c r="AH642" i="2"/>
  <c r="AH782" i="2"/>
  <c r="AA782" i="2" s="1"/>
  <c r="AH801" i="2"/>
  <c r="AH382" i="2"/>
  <c r="AZ77" i="2"/>
  <c r="AX77" i="2" s="1"/>
  <c r="AH594" i="2"/>
  <c r="AH623" i="2"/>
  <c r="AH412" i="2"/>
  <c r="AB412" i="2" s="1"/>
  <c r="AH911" i="2"/>
  <c r="AH166" i="2"/>
  <c r="AA166" i="2" s="1"/>
  <c r="AZ101" i="2"/>
  <c r="AX101" i="2" s="1"/>
  <c r="AH570" i="2"/>
  <c r="AZ50" i="2"/>
  <c r="AX50" i="2" s="1"/>
  <c r="AH394" i="2"/>
  <c r="AZ93" i="2"/>
  <c r="AX93" i="2" s="1"/>
  <c r="AH783" i="2"/>
  <c r="AB783" i="2" s="1"/>
  <c r="AH884" i="2"/>
  <c r="AZ17" i="2"/>
  <c r="AX17" i="2" s="1"/>
  <c r="AZ72" i="2"/>
  <c r="AX72" i="2" s="1"/>
  <c r="AH355" i="2"/>
  <c r="AH426" i="2"/>
  <c r="AH1061" i="2"/>
  <c r="AH353" i="2"/>
  <c r="AH892" i="2"/>
  <c r="AB892" i="2" s="1"/>
  <c r="AH372" i="2"/>
  <c r="AZ40" i="2"/>
  <c r="AX40" i="2" s="1"/>
  <c r="AZ39" i="2"/>
  <c r="AX39" i="2" s="1"/>
  <c r="AZ55" i="2"/>
  <c r="AX55" i="2" s="1"/>
  <c r="AH613" i="2"/>
  <c r="AH602" i="2"/>
  <c r="AH48" i="2"/>
  <c r="AH47" i="2"/>
  <c r="AA47" i="2" s="1"/>
  <c r="AH931" i="2"/>
  <c r="AZ73" i="2"/>
  <c r="AX73" i="2" s="1"/>
  <c r="AH1020" i="2"/>
  <c r="AH946" i="2"/>
  <c r="AH424" i="2"/>
  <c r="AH1023" i="2"/>
  <c r="AH320" i="2"/>
  <c r="AH955" i="2"/>
  <c r="AB955" i="2" s="1"/>
  <c r="AH605" i="2"/>
  <c r="AA147" i="2"/>
  <c r="AE147" i="2" s="1"/>
  <c r="AH186" i="2"/>
  <c r="AZ106" i="2"/>
  <c r="AX106" i="2" s="1"/>
  <c r="AZ25" i="2"/>
  <c r="AX25" i="2" s="1"/>
  <c r="AH534" i="2"/>
  <c r="AH226" i="2"/>
  <c r="AH587" i="2"/>
  <c r="AB587" i="2" s="1"/>
  <c r="AH1047" i="2"/>
  <c r="AZ7" i="2"/>
  <c r="AX7" i="2" s="1"/>
  <c r="AZ29" i="2"/>
  <c r="AX29" i="2" s="1"/>
  <c r="AH21" i="2"/>
  <c r="AH850" i="2"/>
  <c r="AA850" i="2" s="1"/>
  <c r="AH885" i="2"/>
  <c r="AH537" i="2"/>
  <c r="AH1007" i="2"/>
  <c r="AB1007" i="2" s="1"/>
  <c r="AH369" i="2"/>
  <c r="AA369" i="2" s="1"/>
  <c r="AE369" i="2" s="1"/>
  <c r="AH543" i="2"/>
  <c r="AB543" i="2" s="1"/>
  <c r="AH729" i="2"/>
  <c r="AH1024" i="2"/>
  <c r="AH926" i="2"/>
  <c r="AH343" i="2"/>
  <c r="AH419" i="2"/>
  <c r="AH791" i="2"/>
  <c r="AA791" i="2" s="1"/>
  <c r="AH566" i="2"/>
  <c r="AH847" i="2"/>
  <c r="AA847" i="2" s="1"/>
  <c r="AH156" i="2"/>
  <c r="AH78" i="2"/>
  <c r="AH908" i="2"/>
  <c r="AH431" i="2"/>
  <c r="AH220" i="2"/>
  <c r="AH864" i="2"/>
  <c r="AB864" i="2" s="1"/>
  <c r="AH71" i="2"/>
  <c r="AH1011" i="2"/>
  <c r="AA1011" i="2" s="1"/>
  <c r="AH227" i="2"/>
  <c r="AE562" i="2"/>
  <c r="AH387" i="2"/>
  <c r="AH711" i="2"/>
  <c r="AH789" i="2"/>
  <c r="AH978" i="2"/>
  <c r="AA978" i="2" s="1"/>
  <c r="AH437" i="2"/>
  <c r="AZ48" i="2"/>
  <c r="AX48" i="2" s="1"/>
  <c r="AZ100" i="2"/>
  <c r="AX100" i="2" s="1"/>
  <c r="AH409" i="2"/>
  <c r="AH699" i="2"/>
  <c r="AH879" i="2"/>
  <c r="AH222" i="2"/>
  <c r="AH44" i="2"/>
  <c r="AB44" i="2" s="1"/>
  <c r="AH688" i="2"/>
  <c r="AH315" i="2"/>
  <c r="AA315" i="2" s="1"/>
  <c r="AH666" i="2"/>
  <c r="AZ43" i="2"/>
  <c r="AX43" i="2" s="1"/>
  <c r="AH586" i="2"/>
  <c r="AH979" i="2"/>
  <c r="AH301" i="2"/>
  <c r="AH510" i="2"/>
  <c r="AB510" i="2" s="1"/>
  <c r="AH855" i="2"/>
  <c r="AH871" i="2"/>
  <c r="AA871" i="2" s="1"/>
  <c r="AZ80" i="2"/>
  <c r="AX80" i="2" s="1"/>
  <c r="AZ68" i="2"/>
  <c r="AX68" i="2" s="1"/>
  <c r="AH383" i="2"/>
  <c r="AH761" i="2"/>
  <c r="AH985" i="2"/>
  <c r="AH473" i="2"/>
  <c r="AB473" i="2" s="1"/>
  <c r="AH306" i="2"/>
  <c r="AH373" i="2"/>
  <c r="AB373" i="2" s="1"/>
  <c r="AH136" i="2"/>
  <c r="AB891" i="2"/>
  <c r="AB536" i="2"/>
  <c r="AA317" i="2"/>
  <c r="AE122" i="2"/>
  <c r="AE138" i="2"/>
  <c r="AD891" i="2"/>
  <c r="AA826" i="2"/>
  <c r="AD826" i="2" s="1"/>
  <c r="AA728" i="2"/>
  <c r="AD728" i="2" s="1"/>
  <c r="AB659" i="2"/>
  <c r="AB259" i="2"/>
  <c r="AA689" i="2"/>
  <c r="AA67" i="2"/>
  <c r="AB565" i="2"/>
  <c r="AB168" i="2"/>
  <c r="AB712" i="2"/>
  <c r="AB834" i="2"/>
  <c r="AB559" i="2"/>
  <c r="AA251" i="2"/>
  <c r="AD251" i="2" s="1"/>
  <c r="AA478" i="2"/>
  <c r="AB452" i="2"/>
  <c r="AB180" i="2"/>
  <c r="AB273" i="2"/>
  <c r="AA865" i="2"/>
  <c r="AE865" i="2" s="1"/>
  <c r="AH913" i="2"/>
  <c r="AB913" i="2" s="1"/>
  <c r="AH29" i="2"/>
  <c r="AB29" i="2" s="1"/>
  <c r="AH195" i="2"/>
  <c r="AB195" i="2" s="1"/>
  <c r="AH441" i="2"/>
  <c r="AH161" i="2"/>
  <c r="AB161" i="2" s="1"/>
  <c r="AH841" i="2"/>
  <c r="AA841" i="2" s="1"/>
  <c r="AH747" i="2"/>
  <c r="AB747" i="2" s="1"/>
  <c r="AH244" i="2"/>
  <c r="AB244" i="2" s="1"/>
  <c r="AH148" i="2"/>
  <c r="AB148" i="2" s="1"/>
  <c r="AH70" i="2"/>
  <c r="AA70" i="2" s="1"/>
  <c r="AH535" i="2"/>
  <c r="AA535" i="2" s="1"/>
  <c r="AH608" i="2"/>
  <c r="AH128" i="2"/>
  <c r="AA128" i="2" s="1"/>
  <c r="AH622" i="2"/>
  <c r="AB622" i="2" s="1"/>
  <c r="AH922" i="2"/>
  <c r="AA348" i="2"/>
  <c r="AA972" i="2"/>
  <c r="AB972" i="2"/>
  <c r="AH253" i="2"/>
  <c r="AA253" i="2" s="1"/>
  <c r="AH116" i="2"/>
  <c r="AH200" i="2"/>
  <c r="AH199" i="2"/>
  <c r="AA199" i="2" s="1"/>
  <c r="AH578" i="2"/>
  <c r="AA578" i="2" s="1"/>
  <c r="AH771" i="2"/>
  <c r="AB771" i="2" s="1"/>
  <c r="AH977" i="2"/>
  <c r="AB977" i="2" s="1"/>
  <c r="AH626" i="2"/>
  <c r="AA626" i="2" s="1"/>
  <c r="AH213" i="2"/>
  <c r="AA213" i="2" s="1"/>
  <c r="AH682" i="2"/>
  <c r="AH681" i="2"/>
  <c r="AH293" i="2"/>
  <c r="AA293" i="2" s="1"/>
  <c r="AH696" i="2"/>
  <c r="AH325" i="2"/>
  <c r="AA325" i="2" s="1"/>
  <c r="AH499" i="2"/>
  <c r="AB499" i="2" s="1"/>
  <c r="AH917" i="2"/>
  <c r="AA917" i="2" s="1"/>
  <c r="AH115" i="2"/>
  <c r="AB115" i="2" s="1"/>
  <c r="AH389" i="2"/>
  <c r="AH805" i="2"/>
  <c r="AH618" i="2"/>
  <c r="AB618" i="2" s="1"/>
  <c r="AH916" i="2"/>
  <c r="AB916" i="2" s="1"/>
  <c r="AH1010" i="2"/>
  <c r="AB1010" i="2" s="1"/>
  <c r="AH811" i="2"/>
  <c r="AB811" i="2" s="1"/>
  <c r="AH439" i="2"/>
  <c r="AB439" i="2" s="1"/>
  <c r="AH342" i="2"/>
  <c r="AB342" i="2" s="1"/>
  <c r="AH862" i="2"/>
  <c r="AH176" i="2"/>
  <c r="AA470" i="2"/>
  <c r="AB988" i="2"/>
  <c r="AA988" i="2"/>
  <c r="AB975" i="2"/>
  <c r="AA975" i="2"/>
  <c r="AH611" i="2"/>
  <c r="AA611" i="2" s="1"/>
  <c r="AA830" i="2"/>
  <c r="AB830" i="2"/>
  <c r="AH91" i="2"/>
  <c r="AB91" i="2" s="1"/>
  <c r="AH30" i="2"/>
  <c r="AH907" i="2"/>
  <c r="AB907" i="2" s="1"/>
  <c r="AA1059" i="2"/>
  <c r="AB1059" i="2"/>
  <c r="AB157" i="2"/>
  <c r="AA157" i="2"/>
  <c r="AH982" i="2"/>
  <c r="AA982" i="2" s="1"/>
  <c r="AE982" i="2" s="1"/>
  <c r="AH142" i="2"/>
  <c r="AA142" i="2" s="1"/>
  <c r="AH828" i="2"/>
  <c r="AH993" i="2"/>
  <c r="AA993" i="2" s="1"/>
  <c r="AH486" i="2"/>
  <c r="AA486" i="2" s="1"/>
  <c r="AH458" i="2"/>
  <c r="AB458" i="2" s="1"/>
  <c r="AH228" i="2"/>
  <c r="AB228" i="2" s="1"/>
  <c r="AH731" i="2"/>
  <c r="AH256" i="2"/>
  <c r="AH286" i="2"/>
  <c r="AA286" i="2" s="1"/>
  <c r="AH803" i="2"/>
  <c r="AH590" i="2"/>
  <c r="AA590" i="2" s="1"/>
  <c r="AH488" i="2"/>
  <c r="AB488" i="2" s="1"/>
  <c r="AH621" i="2"/>
  <c r="AA621" i="2" s="1"/>
  <c r="AH501" i="2"/>
  <c r="AB501" i="2" s="1"/>
  <c r="AH322" i="2"/>
  <c r="AH295" i="2"/>
  <c r="AH50" i="2"/>
  <c r="AB50" i="2" s="1"/>
  <c r="AH720" i="2"/>
  <c r="AH601" i="2"/>
  <c r="AB601" i="2" s="1"/>
  <c r="AH182" i="2"/>
  <c r="AA182" i="2" s="1"/>
  <c r="AH127" i="2"/>
  <c r="AA127" i="2" s="1"/>
  <c r="AH23" i="2"/>
  <c r="AA23" i="2" s="1"/>
  <c r="AH965" i="2"/>
  <c r="AH243" i="2"/>
  <c r="AH550" i="2"/>
  <c r="AB550" i="2" s="1"/>
  <c r="AH812" i="2"/>
  <c r="AH1016" i="2"/>
  <c r="AA1016" i="2" s="1"/>
  <c r="AH1018" i="2"/>
  <c r="AB1018" i="2" s="1"/>
  <c r="AH346" i="2"/>
  <c r="AB346" i="2" s="1"/>
  <c r="AH670" i="2"/>
  <c r="AB670" i="2" s="1"/>
  <c r="AH593" i="2"/>
  <c r="AH399" i="2"/>
  <c r="AH150" i="2"/>
  <c r="AA150" i="2" s="1"/>
  <c r="AH379" i="2"/>
  <c r="AH880" i="2"/>
  <c r="AB880" i="2" s="1"/>
  <c r="AH939" i="2"/>
  <c r="AA939" i="2" s="1"/>
  <c r="AH466" i="2"/>
  <c r="AA466" i="2" s="1"/>
  <c r="AH75" i="2"/>
  <c r="AA75" i="2" s="1"/>
  <c r="AH807" i="2"/>
  <c r="AH446" i="2"/>
  <c r="AH829" i="2"/>
  <c r="AB829" i="2" s="1"/>
  <c r="AH477" i="2"/>
  <c r="AH400" i="2"/>
  <c r="AB400" i="2" s="1"/>
  <c r="AB203" i="2"/>
  <c r="AA1004" i="2"/>
  <c r="AB1004" i="2"/>
  <c r="AA395" i="2"/>
  <c r="AB395" i="2"/>
  <c r="AA492" i="2"/>
  <c r="AB492" i="2"/>
  <c r="AH743" i="2"/>
  <c r="AB743" i="2" s="1"/>
  <c r="AA673" i="2"/>
  <c r="AB673" i="2"/>
  <c r="AA164" i="2"/>
  <c r="AB164" i="2"/>
  <c r="AB398" i="2"/>
  <c r="AA398" i="2"/>
  <c r="AA242" i="2"/>
  <c r="AB242" i="2"/>
  <c r="AA918" i="2"/>
  <c r="AB918" i="2"/>
  <c r="AD339" i="2"/>
  <c r="AE339" i="2"/>
  <c r="AH702" i="2"/>
  <c r="AB1015" i="2"/>
  <c r="AA1015" i="2"/>
  <c r="AB1005" i="2"/>
  <c r="AA1005" i="2"/>
  <c r="AE174" i="2"/>
  <c r="AD174" i="2"/>
  <c r="AD957" i="2"/>
  <c r="AE957" i="2"/>
  <c r="AH327" i="2"/>
  <c r="AE784" i="2"/>
  <c r="AD784" i="2"/>
  <c r="AE423" i="2"/>
  <c r="AD423" i="2"/>
  <c r="AB221" i="2"/>
  <c r="AA221" i="2"/>
  <c r="AB130" i="2"/>
  <c r="AA130" i="2"/>
  <c r="AA160" i="2"/>
  <c r="AB160" i="2"/>
  <c r="AA619" i="2"/>
  <c r="AB619" i="2"/>
  <c r="AB287" i="2"/>
  <c r="AA287" i="2"/>
  <c r="AH291" i="2"/>
  <c r="AH202" i="2"/>
  <c r="AH634" i="2"/>
  <c r="AH881" i="2"/>
  <c r="AH172" i="2"/>
  <c r="AH860" i="2"/>
  <c r="AH921" i="2"/>
  <c r="AB1027" i="2"/>
  <c r="AA1027" i="2"/>
  <c r="AH425" i="2"/>
  <c r="AH307" i="2"/>
  <c r="AD748" i="2"/>
  <c r="AE748" i="2"/>
  <c r="AZ62" i="2"/>
  <c r="AX62" i="2" s="1"/>
  <c r="AH210" i="2"/>
  <c r="AH106" i="2"/>
  <c r="AB971" i="2"/>
  <c r="AA971" i="2"/>
  <c r="AB28" i="2"/>
  <c r="AA28" i="2"/>
  <c r="AH620" i="2"/>
  <c r="AH1038" i="2"/>
  <c r="AH730" i="2"/>
  <c r="AH506" i="2"/>
  <c r="AH267" i="2"/>
  <c r="AH363" i="2"/>
  <c r="AA29" i="2"/>
  <c r="AD934" i="2"/>
  <c r="AE934" i="2"/>
  <c r="AE241" i="2"/>
  <c r="AD241" i="2"/>
  <c r="AH549" i="2"/>
  <c r="AH457" i="2"/>
  <c r="AD279" i="2"/>
  <c r="AE279" i="2"/>
  <c r="AE460" i="2"/>
  <c r="AD460" i="2"/>
  <c r="AH758" i="2"/>
  <c r="AD214" i="2"/>
  <c r="AE214" i="2"/>
  <c r="AE718" i="2"/>
  <c r="AD718" i="2"/>
  <c r="AH520" i="2"/>
  <c r="AH436" i="2"/>
  <c r="AB952" i="2"/>
  <c r="AA952" i="2"/>
  <c r="AA453" i="2"/>
  <c r="AB453" i="2"/>
  <c r="AZ19" i="2"/>
  <c r="AX19" i="2" s="1"/>
  <c r="AB441" i="2"/>
  <c r="AA441" i="2"/>
  <c r="AH69" i="2"/>
  <c r="AH297" i="2"/>
  <c r="AH459" i="2"/>
  <c r="AA161" i="2"/>
  <c r="AH190" i="2"/>
  <c r="AD218" i="2"/>
  <c r="AE218" i="2"/>
  <c r="AA852" i="2"/>
  <c r="AB852" i="2"/>
  <c r="AH651" i="2"/>
  <c r="AH362" i="2"/>
  <c r="AH34" i="2"/>
  <c r="AH785" i="2"/>
  <c r="AA747" i="2"/>
  <c r="AZ79" i="2"/>
  <c r="AX79" i="2" s="1"/>
  <c r="AE93" i="2"/>
  <c r="AD93" i="2"/>
  <c r="AH798" i="2"/>
  <c r="AH573" i="2"/>
  <c r="AZ67" i="2"/>
  <c r="AX67" i="2" s="1"/>
  <c r="AH967" i="2"/>
  <c r="AH950" i="2"/>
  <c r="AH923" i="2"/>
  <c r="AH994" i="2"/>
  <c r="AH24" i="2"/>
  <c r="AH788" i="2"/>
  <c r="AZ75" i="2"/>
  <c r="AX75" i="2" s="1"/>
  <c r="AH467" i="2"/>
  <c r="AA467" i="2" s="1"/>
  <c r="AE467" i="2" s="1"/>
  <c r="AD538" i="2"/>
  <c r="AE538" i="2"/>
  <c r="AE909" i="2"/>
  <c r="AD909" i="2"/>
  <c r="AH951" i="2"/>
  <c r="AA608" i="2"/>
  <c r="AB608" i="2"/>
  <c r="AZ91" i="2"/>
  <c r="AX91" i="2" s="1"/>
  <c r="AZ46" i="2"/>
  <c r="AX46" i="2" s="1"/>
  <c r="AB128" i="2"/>
  <c r="AH707" i="2"/>
  <c r="AH989" i="2"/>
  <c r="AA922" i="2"/>
  <c r="AB922" i="2"/>
  <c r="AH898" i="2"/>
  <c r="AZ115" i="2"/>
  <c r="AX115" i="2" s="1"/>
  <c r="AH463" i="2"/>
  <c r="AH328" i="2"/>
  <c r="AH422" i="2"/>
  <c r="AZ113" i="2"/>
  <c r="AX113" i="2" s="1"/>
  <c r="AH329" i="2"/>
  <c r="AH704" i="2"/>
  <c r="AH899" i="2"/>
  <c r="AZ38" i="2"/>
  <c r="AX38" i="2" s="1"/>
  <c r="AH640" i="2"/>
  <c r="AZ42" i="2"/>
  <c r="AX42" i="2" s="1"/>
  <c r="AH942" i="2"/>
  <c r="AH937" i="2"/>
  <c r="AH480" i="2"/>
  <c r="AH938" i="2"/>
  <c r="AH824" i="2"/>
  <c r="AH756" i="2"/>
  <c r="AH401" i="2"/>
  <c r="AH175" i="2"/>
  <c r="AH257" i="2"/>
  <c r="AA257" i="2" s="1"/>
  <c r="AE257" i="2" s="1"/>
  <c r="AH893" i="2"/>
  <c r="AH407" i="2"/>
  <c r="AB212" i="2"/>
  <c r="AA212" i="2"/>
  <c r="AD630" i="2"/>
  <c r="AE630" i="2"/>
  <c r="AA385" i="2"/>
  <c r="AB385" i="2"/>
  <c r="AE746" i="2"/>
  <c r="AD746" i="2"/>
  <c r="AB408" i="2"/>
  <c r="AA408" i="2"/>
  <c r="AA313" i="2"/>
  <c r="AB313" i="2"/>
  <c r="AB766" i="2"/>
  <c r="AA766" i="2"/>
  <c r="AH981" i="2"/>
  <c r="AE464" i="2"/>
  <c r="AD464" i="2"/>
  <c r="AB113" i="2"/>
  <c r="AA113" i="2"/>
  <c r="AA26" i="2"/>
  <c r="AB26" i="2"/>
  <c r="AA649" i="2"/>
  <c r="AB649" i="2"/>
  <c r="AD194" i="2"/>
  <c r="AE194" i="2"/>
  <c r="AD591" i="2"/>
  <c r="AE591" i="2"/>
  <c r="AD624" i="2"/>
  <c r="AE624" i="2"/>
  <c r="AB998" i="2"/>
  <c r="AA998" i="2"/>
  <c r="AH283" i="2"/>
  <c r="AA742" i="2"/>
  <c r="AB742" i="2"/>
  <c r="AE961" i="2"/>
  <c r="AD961" i="2"/>
  <c r="AA415" i="2"/>
  <c r="AB415" i="2"/>
  <c r="AB48" i="2"/>
  <c r="AA48" i="2"/>
  <c r="AB984" i="2"/>
  <c r="AA984" i="2"/>
  <c r="AE94" i="2"/>
  <c r="AD94" i="2"/>
  <c r="AH347" i="2"/>
  <c r="AE554" i="2"/>
  <c r="AD554" i="2"/>
  <c r="AD508" i="2"/>
  <c r="AE508" i="2"/>
  <c r="AB92" i="2"/>
  <c r="AA92" i="2"/>
  <c r="AE420" i="2"/>
  <c r="AD420" i="2"/>
  <c r="AE571" i="2"/>
  <c r="AD571" i="2"/>
  <c r="AA392" i="2"/>
  <c r="AA602" i="2"/>
  <c r="AB602" i="2"/>
  <c r="AB72" i="2"/>
  <c r="AA72" i="2"/>
  <c r="AB119" i="2"/>
  <c r="AA119" i="2"/>
  <c r="AA235" i="2"/>
  <c r="AB235" i="2"/>
  <c r="AA870" i="2"/>
  <c r="AB870" i="2"/>
  <c r="AE1033" i="2"/>
  <c r="AD1033" i="2"/>
  <c r="AA927" i="2"/>
  <c r="AB927" i="2"/>
  <c r="AD168" i="2"/>
  <c r="AE168" i="2"/>
  <c r="AB71" i="2"/>
  <c r="AA71" i="2"/>
  <c r="AD417" i="2"/>
  <c r="AE417" i="2"/>
  <c r="AA51" i="2"/>
  <c r="AB51" i="2"/>
  <c r="AH854" i="2"/>
  <c r="AB850" i="2"/>
  <c r="AH278" i="2"/>
  <c r="AH873" i="2"/>
  <c r="AB1011" i="2"/>
  <c r="AE211" i="2"/>
  <c r="AD211" i="2"/>
  <c r="AA887" i="2"/>
  <c r="AB887" i="2"/>
  <c r="AA116" i="2"/>
  <c r="AB116" i="2"/>
  <c r="AB200" i="2"/>
  <c r="AA200" i="2"/>
  <c r="AH915" i="2"/>
  <c r="AA76" i="2"/>
  <c r="AB76" i="2"/>
  <c r="AE482" i="2"/>
  <c r="AD482" i="2"/>
  <c r="AB578" i="2"/>
  <c r="AA81" i="2"/>
  <c r="AB81" i="2"/>
  <c r="AB885" i="2"/>
  <c r="AA885" i="2"/>
  <c r="AE889" i="2"/>
  <c r="AD889" i="2"/>
  <c r="AE683" i="2"/>
  <c r="AD683" i="2"/>
  <c r="AB738" i="2"/>
  <c r="AA738" i="2"/>
  <c r="AD583" i="2"/>
  <c r="AE583" i="2"/>
  <c r="AA402" i="2"/>
  <c r="AB402" i="2"/>
  <c r="AH365" i="2"/>
  <c r="AB682" i="2"/>
  <c r="AA682" i="2"/>
  <c r="AH107" i="2"/>
  <c r="AE770" i="2"/>
  <c r="AD770" i="2"/>
  <c r="AA197" i="2"/>
  <c r="AB197" i="2"/>
  <c r="AA778" i="2"/>
  <c r="AB778" i="2"/>
  <c r="AE38" i="2"/>
  <c r="AD38" i="2"/>
  <c r="AD364" i="2"/>
  <c r="AE364" i="2"/>
  <c r="AB681" i="2"/>
  <c r="AA681" i="2"/>
  <c r="AH752" i="2"/>
  <c r="AB293" i="2"/>
  <c r="AB215" i="2"/>
  <c r="AA215" i="2"/>
  <c r="AB804" i="2"/>
  <c r="AA804" i="2"/>
  <c r="AD536" i="2"/>
  <c r="AE536" i="2"/>
  <c r="AB1044" i="2"/>
  <c r="AA1044" i="2"/>
  <c r="AA542" i="2"/>
  <c r="AB542" i="2"/>
  <c r="AB696" i="2"/>
  <c r="AA696" i="2"/>
  <c r="AE838" i="2"/>
  <c r="AD838" i="2"/>
  <c r="AD234" i="2"/>
  <c r="AE234" i="2"/>
  <c r="AA1020" i="2"/>
  <c r="AB1020" i="2"/>
  <c r="AE89" i="2"/>
  <c r="AD89" i="2"/>
  <c r="AA946" i="2"/>
  <c r="AB946" i="2"/>
  <c r="AD268" i="2"/>
  <c r="AE268" i="2"/>
  <c r="AB917" i="2"/>
  <c r="AH87" i="2"/>
  <c r="AA389" i="2"/>
  <c r="AB389" i="2"/>
  <c r="AA805" i="2"/>
  <c r="AB805" i="2"/>
  <c r="AB877" i="2"/>
  <c r="AA877" i="2"/>
  <c r="AA822" i="2"/>
  <c r="AB822" i="2"/>
  <c r="AA916" i="2"/>
  <c r="AH223" i="2"/>
  <c r="AA665" i="2"/>
  <c r="AB665" i="2"/>
  <c r="AH41" i="2"/>
  <c r="AA77" i="2"/>
  <c r="AB77" i="2"/>
  <c r="AB330" i="2"/>
  <c r="AA330" i="2"/>
  <c r="AH201" i="2"/>
  <c r="AB333" i="2"/>
  <c r="AA333" i="2"/>
  <c r="AH236" i="2"/>
  <c r="AA383" i="2"/>
  <c r="AB383" i="2"/>
  <c r="AH416" i="2"/>
  <c r="AA761" i="2"/>
  <c r="AB761" i="2"/>
  <c r="AA985" i="2"/>
  <c r="AB985" i="2"/>
  <c r="AH159" i="2"/>
  <c r="AA342" i="2"/>
  <c r="AB862" i="2"/>
  <c r="AA862" i="2"/>
  <c r="AB306" i="2"/>
  <c r="AA306" i="2"/>
  <c r="AB176" i="2"/>
  <c r="AA176" i="2"/>
  <c r="AA373" i="2"/>
  <c r="AA136" i="2"/>
  <c r="AB136" i="2"/>
  <c r="AA512" i="2"/>
  <c r="AB512" i="2"/>
  <c r="AB875" i="2"/>
  <c r="AA875" i="2"/>
  <c r="AA294" i="2"/>
  <c r="AB294" i="2"/>
  <c r="AB196" i="2"/>
  <c r="AA196" i="2"/>
  <c r="AA949" i="2"/>
  <c r="AB949" i="2"/>
  <c r="AD198" i="2"/>
  <c r="AE198" i="2"/>
  <c r="AH290" i="2"/>
  <c r="AH912" i="2"/>
  <c r="AE717" i="2"/>
  <c r="AD717" i="2"/>
  <c r="AA958" i="2"/>
  <c r="AB958" i="2"/>
  <c r="AD317" i="2"/>
  <c r="AE317" i="2"/>
  <c r="AA607" i="2"/>
  <c r="AB607" i="2"/>
  <c r="AA895" i="2"/>
  <c r="AB895" i="2"/>
  <c r="AH25" i="2"/>
  <c r="AH987" i="2"/>
  <c r="AH968" i="2"/>
  <c r="AA274" i="2"/>
  <c r="AB274" i="2"/>
  <c r="AD751" i="2"/>
  <c r="AE751" i="2"/>
  <c r="AD991" i="2"/>
  <c r="AE991" i="2"/>
  <c r="AB999" i="2"/>
  <c r="AA999" i="2"/>
  <c r="AH851" i="2"/>
  <c r="AD600" i="2"/>
  <c r="AE600" i="2"/>
  <c r="AE68" i="2"/>
  <c r="AD68" i="2"/>
  <c r="AA863" i="2"/>
  <c r="AB863" i="2"/>
  <c r="AA153" i="2"/>
  <c r="AB153" i="2"/>
  <c r="AH36" i="2"/>
  <c r="AD32" i="2"/>
  <c r="AE32" i="2"/>
  <c r="AH615" i="2"/>
  <c r="AH539" i="2"/>
  <c r="AH110" i="2"/>
  <c r="AH349" i="2"/>
  <c r="AB925" i="2"/>
  <c r="AA925" i="2"/>
  <c r="AH233" i="2"/>
  <c r="AH872" i="2"/>
  <c r="AE411" i="2"/>
  <c r="AD411" i="2"/>
  <c r="AE271" i="2"/>
  <c r="AD271" i="2"/>
  <c r="AZ9" i="2"/>
  <c r="AX9" i="2" s="1"/>
  <c r="AA579" i="2"/>
  <c r="AB579" i="2"/>
  <c r="AH120" i="2"/>
  <c r="AZ92" i="2"/>
  <c r="AX92" i="2" s="1"/>
  <c r="AD509" i="2"/>
  <c r="AE509" i="2"/>
  <c r="AH660" i="2"/>
  <c r="AH901" i="2"/>
  <c r="AH744" i="2"/>
  <c r="AH603" i="2"/>
  <c r="AH928" i="2"/>
  <c r="AH360" i="2"/>
  <c r="AH555" i="2"/>
  <c r="AH58" i="2"/>
  <c r="AA737" i="2"/>
  <c r="AB737" i="2"/>
  <c r="AA61" i="2"/>
  <c r="AB61" i="2"/>
  <c r="AZ51" i="2"/>
  <c r="AX51" i="2" s="1"/>
  <c r="AA596" i="2"/>
  <c r="AB596" i="2"/>
  <c r="AH323" i="2"/>
  <c r="AH774" i="2"/>
  <c r="AH616" i="2"/>
  <c r="AA762" i="2"/>
  <c r="AB762" i="2"/>
  <c r="AH844" i="2"/>
  <c r="AB371" i="2"/>
  <c r="AA371" i="2"/>
  <c r="AB954" i="2"/>
  <c r="AA954" i="2"/>
  <c r="AH524" i="2"/>
  <c r="AH816" i="2"/>
  <c r="AB474" i="2"/>
  <c r="AA474" i="2"/>
  <c r="AE444" i="2"/>
  <c r="AD444" i="2"/>
  <c r="AH837" i="2"/>
  <c r="AZ66" i="2"/>
  <c r="AX66" i="2" s="1"/>
  <c r="AH111" i="2"/>
  <c r="AH428" i="2"/>
  <c r="AH656" i="2"/>
  <c r="AH303" i="2"/>
  <c r="AH511" i="2"/>
  <c r="AA635" i="2"/>
  <c r="AB635" i="2"/>
  <c r="AB857" i="2"/>
  <c r="AA857" i="2"/>
  <c r="AH610" i="2"/>
  <c r="AH340" i="2"/>
  <c r="AH391" i="2"/>
  <c r="AH775" i="2"/>
  <c r="AZ28" i="2"/>
  <c r="AX28" i="2" s="1"/>
  <c r="AZ13" i="2"/>
  <c r="AX13" i="2" s="1"/>
  <c r="AH450" i="2"/>
  <c r="AH629" i="2"/>
  <c r="AH856" i="2"/>
  <c r="AB22" i="2"/>
  <c r="AA22" i="2"/>
  <c r="AD754" i="2"/>
  <c r="AE754" i="2"/>
  <c r="AB733" i="2"/>
  <c r="AA733" i="2"/>
  <c r="AH973" i="2"/>
  <c r="AH810" i="2"/>
  <c r="AZ58" i="2"/>
  <c r="AX58" i="2" s="1"/>
  <c r="AH448" i="2"/>
  <c r="AE251" i="2"/>
  <c r="AH533" i="2"/>
  <c r="AH183" i="2"/>
  <c r="AH332" i="2"/>
  <c r="AH544" i="2"/>
  <c r="AH845" i="2"/>
  <c r="AH597" i="2"/>
  <c r="AH74" i="2"/>
  <c r="AH46" i="2"/>
  <c r="AH129" i="2"/>
  <c r="AH790" i="2"/>
  <c r="AA334" i="2"/>
  <c r="AB334" i="2"/>
  <c r="AH430" i="2"/>
  <c r="AD878" i="2"/>
  <c r="AE878" i="2"/>
  <c r="AH890" i="2"/>
  <c r="AA191" i="2"/>
  <c r="AB191" i="2"/>
  <c r="AH882" i="2"/>
  <c r="AH997" i="2"/>
  <c r="AD33" i="2"/>
  <c r="AE33" i="2"/>
  <c r="AD694" i="2"/>
  <c r="AE694" i="2"/>
  <c r="AH567" i="2"/>
  <c r="AH84" i="2"/>
  <c r="AH1036" i="2"/>
  <c r="AA403" i="2"/>
  <c r="AH609" i="2"/>
  <c r="AH668" i="2"/>
  <c r="AA193" i="2"/>
  <c r="AB193" i="2"/>
  <c r="AZ104" i="2"/>
  <c r="AX104" i="2" s="1"/>
  <c r="AZ89" i="2"/>
  <c r="AX89" i="2" s="1"/>
  <c r="AZ18" i="2"/>
  <c r="AX18" i="2" s="1"/>
  <c r="AH859" i="2"/>
  <c r="AZ81" i="2"/>
  <c r="AX81" i="2" s="1"/>
  <c r="AH739" i="2"/>
  <c r="AH73" i="2"/>
  <c r="AZ54" i="2"/>
  <c r="AX54" i="2" s="1"/>
  <c r="AH238" i="2"/>
  <c r="AZ32" i="2"/>
  <c r="AX32" i="2" s="1"/>
  <c r="AH564" i="2"/>
  <c r="AH447" i="2"/>
  <c r="AH552" i="2"/>
  <c r="AH853" i="2"/>
  <c r="AZ30" i="2"/>
  <c r="AX30" i="2" s="1"/>
  <c r="AH990" i="2"/>
  <c r="AH831" i="2"/>
  <c r="AH39" i="2"/>
  <c r="AZ111" i="2"/>
  <c r="AX111" i="2" s="1"/>
  <c r="AZ4" i="2"/>
  <c r="AX4" i="2" s="1"/>
  <c r="AH724" i="2"/>
  <c r="AH874" i="2"/>
  <c r="AH1054" i="2"/>
  <c r="AA633" i="2"/>
  <c r="AB633" i="2"/>
  <c r="AZ118" i="2"/>
  <c r="AX118" i="2" s="1"/>
  <c r="AH305" i="2"/>
  <c r="AZ65" i="2"/>
  <c r="AX65" i="2" s="1"/>
  <c r="AZ8" i="2"/>
  <c r="AX8" i="2" s="1"/>
  <c r="AZ120" i="2"/>
  <c r="AX120" i="2" s="1"/>
  <c r="AZ44" i="2"/>
  <c r="AX44" i="2" s="1"/>
  <c r="AH354" i="2"/>
  <c r="AZ121" i="2"/>
  <c r="AX121" i="2" s="1"/>
  <c r="AH264" i="2"/>
  <c r="AH359" i="2"/>
  <c r="AA152" i="2"/>
  <c r="AB152" i="2"/>
  <c r="AZ95" i="2"/>
  <c r="AX95" i="2" s="1"/>
  <c r="AH1009" i="2"/>
  <c r="AH953" i="2"/>
  <c r="AB641" i="2"/>
  <c r="AA641" i="2"/>
  <c r="AB883" i="2"/>
  <c r="AA883" i="2"/>
  <c r="AA154" i="2"/>
  <c r="AB154" i="2"/>
  <c r="AB679" i="2"/>
  <c r="AA679" i="2"/>
  <c r="AB741" i="2"/>
  <c r="AA741" i="2"/>
  <c r="AB298" i="2"/>
  <c r="AA298" i="2"/>
  <c r="AB736" i="2"/>
  <c r="AA736" i="2"/>
  <c r="AD37" i="2"/>
  <c r="AE37" i="2"/>
  <c r="AB802" i="2"/>
  <c r="AA802" i="2"/>
  <c r="AB351" i="2"/>
  <c r="AA351" i="2"/>
  <c r="AB833" i="2"/>
  <c r="AA833" i="2"/>
  <c r="AB1063" i="2"/>
  <c r="AA1063" i="2"/>
  <c r="AB819" i="2"/>
  <c r="AA819" i="2"/>
  <c r="AB263" i="2"/>
  <c r="AA263" i="2"/>
  <c r="AB184" i="2"/>
  <c r="AA184" i="2"/>
  <c r="AA384" i="2"/>
  <c r="AB384" i="2"/>
  <c r="AE57" i="2"/>
  <c r="AD57" i="2"/>
  <c r="AE180" i="2"/>
  <c r="AD180" i="2"/>
  <c r="AA27" i="2"/>
  <c r="AB27" i="2"/>
  <c r="AA1035" i="2"/>
  <c r="AB1035" i="2"/>
  <c r="AA530" i="2"/>
  <c r="AB530" i="2"/>
  <c r="AA517" i="2"/>
  <c r="AB517" i="2"/>
  <c r="AD565" i="2"/>
  <c r="AE565" i="2"/>
  <c r="AA687" i="2"/>
  <c r="AB687" i="2"/>
  <c r="AA910" i="2"/>
  <c r="AB910" i="2"/>
  <c r="AA658" i="2"/>
  <c r="AB658" i="2"/>
  <c r="AA531" i="2"/>
  <c r="AB531" i="2"/>
  <c r="AA969" i="2"/>
  <c r="AB969" i="2"/>
  <c r="AB255" i="2"/>
  <c r="AA255" i="2"/>
  <c r="AA868" i="2"/>
  <c r="AB868" i="2"/>
  <c r="AB664" i="2"/>
  <c r="AA664" i="2"/>
  <c r="AB962" i="2"/>
  <c r="AA962" i="2"/>
  <c r="AA760" i="2"/>
  <c r="AB760" i="2"/>
  <c r="AB566" i="2"/>
  <c r="AA566" i="2"/>
  <c r="AA35" i="2"/>
  <c r="AB35" i="2"/>
  <c r="AE269" i="2"/>
  <c r="AD269" i="2"/>
  <c r="AA433" i="2"/>
  <c r="AB433" i="2"/>
  <c r="AA1024" i="2"/>
  <c r="AB1024" i="2"/>
  <c r="AB526" i="2"/>
  <c r="AA526" i="2"/>
  <c r="AB101" i="2"/>
  <c r="AA101" i="2"/>
  <c r="AB100" i="2"/>
  <c r="AA100" i="2"/>
  <c r="AD559" i="2"/>
  <c r="AE559" i="2"/>
  <c r="AB792" i="2"/>
  <c r="AA792" i="2"/>
  <c r="AB905" i="2"/>
  <c r="AA905" i="2"/>
  <c r="AB960" i="2"/>
  <c r="AA960" i="2"/>
  <c r="AA527" i="2"/>
  <c r="AB527" i="2"/>
  <c r="AA108" i="2"/>
  <c r="AB108" i="2"/>
  <c r="AA97" i="2"/>
  <c r="AB97" i="2"/>
  <c r="AB131" i="2"/>
  <c r="AA131" i="2"/>
  <c r="AE659" i="2"/>
  <c r="AD659" i="2"/>
  <c r="AB908" i="2"/>
  <c r="AA908" i="2"/>
  <c r="AB247" i="2"/>
  <c r="AA247" i="2"/>
  <c r="AE67" i="2"/>
  <c r="AD67" i="2"/>
  <c r="AA1031" i="2"/>
  <c r="AB1031" i="2"/>
  <c r="AD726" i="2"/>
  <c r="AE726" i="2"/>
  <c r="AE478" i="2"/>
  <c r="AD478" i="2"/>
  <c r="AA513" i="2"/>
  <c r="AB513" i="2"/>
  <c r="AB86" i="2"/>
  <c r="AA86" i="2"/>
  <c r="AA995" i="2"/>
  <c r="AB995" i="2"/>
  <c r="AA434" i="2"/>
  <c r="AB434" i="2"/>
  <c r="AA537" i="2"/>
  <c r="AB537" i="2"/>
  <c r="AA1008" i="2"/>
  <c r="AB1008" i="2"/>
  <c r="AB227" i="2"/>
  <c r="AA227" i="2"/>
  <c r="AB528" i="2"/>
  <c r="AA528" i="2"/>
  <c r="AB945" i="2"/>
  <c r="AA945" i="2"/>
  <c r="AA143" i="2"/>
  <c r="AB143" i="2"/>
  <c r="AE932" i="2"/>
  <c r="AD932" i="2"/>
  <c r="AD825" i="2"/>
  <c r="AE825" i="2"/>
  <c r="AA277" i="2"/>
  <c r="AB277" i="2"/>
  <c r="AA265" i="2"/>
  <c r="AB265" i="2"/>
  <c r="AB504" i="2"/>
  <c r="AA504" i="2"/>
  <c r="AA648" i="2"/>
  <c r="AB648" i="2"/>
  <c r="AA543" i="2"/>
  <c r="AA378" i="2"/>
  <c r="AB378" i="2"/>
  <c r="AA931" i="2"/>
  <c r="AB931" i="2"/>
  <c r="AB763" i="2"/>
  <c r="AA763" i="2"/>
  <c r="AA1045" i="2"/>
  <c r="AB1045" i="2"/>
  <c r="AA661" i="2"/>
  <c r="AB661" i="2"/>
  <c r="AB254" i="2"/>
  <c r="AA254" i="2"/>
  <c r="AA475" i="2"/>
  <c r="AB475" i="2"/>
  <c r="AA493" i="2"/>
  <c r="AB493" i="2"/>
  <c r="AA455" i="2"/>
  <c r="AB455" i="2"/>
  <c r="AA405" i="2"/>
  <c r="AB405" i="2"/>
  <c r="AD637" i="2"/>
  <c r="AE637" i="2"/>
  <c r="AA134" i="2"/>
  <c r="AB134" i="2"/>
  <c r="AB617" i="2"/>
  <c r="AA617" i="2"/>
  <c r="AB284" i="2"/>
  <c r="AA284" i="2"/>
  <c r="AB719" i="2"/>
  <c r="AA719" i="2"/>
  <c r="AB275" i="2"/>
  <c r="AA275" i="2"/>
  <c r="AB1046" i="2"/>
  <c r="AA1046" i="2"/>
  <c r="AB396" i="2"/>
  <c r="AA396" i="2"/>
  <c r="AA929" i="2"/>
  <c r="AB929" i="2"/>
  <c r="AB245" i="2"/>
  <c r="AA245" i="2"/>
  <c r="AB476" i="2"/>
  <c r="AA476" i="2"/>
  <c r="AB753" i="2"/>
  <c r="AA753" i="2"/>
  <c r="AB645" i="2"/>
  <c r="AA645" i="2"/>
  <c r="AA576" i="2"/>
  <c r="AB576" i="2"/>
  <c r="AA897" i="2"/>
  <c r="AB897" i="2"/>
  <c r="AB692" i="2"/>
  <c r="AA692" i="2"/>
  <c r="AB902" i="2"/>
  <c r="AA902" i="2"/>
  <c r="AB318" i="2"/>
  <c r="AA318" i="2"/>
  <c r="AB944" i="2"/>
  <c r="AA944" i="2"/>
  <c r="AA525" i="2"/>
  <c r="AB525" i="2"/>
  <c r="AB135" i="2"/>
  <c r="AA135" i="2"/>
  <c r="AA903" i="2"/>
  <c r="AB903" i="2"/>
  <c r="AB992" i="2"/>
  <c r="AA992" i="2"/>
  <c r="AB914" i="2"/>
  <c r="AA914" i="2"/>
  <c r="AB650" i="2"/>
  <c r="AA650" i="2"/>
  <c r="AB1040" i="2"/>
  <c r="AA1040" i="2"/>
  <c r="AB309" i="2"/>
  <c r="AA309" i="2"/>
  <c r="AA894" i="2"/>
  <c r="AB894" i="2"/>
  <c r="AA56" i="2"/>
  <c r="AB56" i="2"/>
  <c r="AB82" i="2"/>
  <c r="AA82" i="2"/>
  <c r="AB943" i="2"/>
  <c r="AA943" i="2"/>
  <c r="AB611" i="2"/>
  <c r="AB1026" i="2"/>
  <c r="AA1026" i="2"/>
  <c r="AA239" i="2"/>
  <c r="AB239" i="2"/>
  <c r="AE114" i="2"/>
  <c r="AD114" i="2"/>
  <c r="AE66" i="2"/>
  <c r="AD66" i="2"/>
  <c r="AD189" i="2"/>
  <c r="AE189" i="2"/>
  <c r="AD936" i="2"/>
  <c r="AE936" i="2"/>
  <c r="AE292" i="2"/>
  <c r="AD292" i="2"/>
  <c r="AH569" i="2"/>
  <c r="AH959" i="2"/>
  <c r="AH867" i="2"/>
  <c r="AB888" i="2"/>
  <c r="AA888" i="2"/>
  <c r="AB759" i="2"/>
  <c r="AA759" i="2"/>
  <c r="AA638" i="2"/>
  <c r="AB638" i="2"/>
  <c r="AB575" i="2"/>
  <c r="AA575" i="2"/>
  <c r="AA924" i="2"/>
  <c r="AB924" i="2"/>
  <c r="AD689" i="2"/>
  <c r="AE689" i="2"/>
  <c r="AE808" i="2"/>
  <c r="AD808" i="2"/>
  <c r="AH1025" i="2"/>
  <c r="AE505" i="2"/>
  <c r="AD505" i="2"/>
  <c r="AB963" i="2"/>
  <c r="AA963" i="2"/>
  <c r="AE1000" i="2"/>
  <c r="AD1000" i="2"/>
  <c r="AA163" i="2"/>
  <c r="AB163" i="2"/>
  <c r="AH368" i="2"/>
  <c r="AA368" i="2" s="1"/>
  <c r="AE368" i="2" s="1"/>
  <c r="AH421" i="2"/>
  <c r="AZ10" i="2"/>
  <c r="AX10" i="2" s="1"/>
  <c r="AH374" i="2"/>
  <c r="AH43" i="2"/>
  <c r="AA729" i="2"/>
  <c r="AB729" i="2"/>
  <c r="AH723" i="2"/>
  <c r="AE452" i="2"/>
  <c r="AD452" i="2"/>
  <c r="AB843" i="2"/>
  <c r="AA843" i="2"/>
  <c r="AA225" i="2"/>
  <c r="AB225" i="2"/>
  <c r="AH655" i="2"/>
  <c r="AH232" i="2"/>
  <c r="AH625" i="2"/>
  <c r="AH418" i="2"/>
  <c r="AH553" i="2"/>
  <c r="AZ107" i="2"/>
  <c r="AX107" i="2" s="1"/>
  <c r="AH786" i="2"/>
  <c r="AH237" i="2"/>
  <c r="AH522" i="2"/>
  <c r="AH823" i="2"/>
  <c r="AH598" i="2"/>
  <c r="AD776" i="2"/>
  <c r="AE776" i="2"/>
  <c r="AH632" i="2"/>
  <c r="AH276" i="2"/>
  <c r="AZ20" i="2"/>
  <c r="AX20" i="2" s="1"/>
  <c r="AH181" i="2"/>
  <c r="AH948" i="2"/>
  <c r="AH296" i="2"/>
  <c r="AH710" i="2"/>
  <c r="AB429" i="2"/>
  <c r="AA429" i="2"/>
  <c r="AH440" i="2"/>
  <c r="AB308" i="2"/>
  <c r="AA308" i="2"/>
  <c r="AB547" i="2"/>
  <c r="AA547" i="2"/>
  <c r="AH481" i="2"/>
  <c r="AH1055" i="2"/>
  <c r="AA817" i="2"/>
  <c r="AB817" i="2"/>
  <c r="AA219" i="2"/>
  <c r="AB219" i="2"/>
  <c r="AH96" i="2"/>
  <c r="AH558" i="2"/>
  <c r="AH716" i="2"/>
  <c r="AZ102" i="2"/>
  <c r="AX102" i="2" s="1"/>
  <c r="AH375" i="2"/>
  <c r="AH288" i="2"/>
  <c r="AH341" i="2"/>
  <c r="AH795" i="2"/>
  <c r="AH876" i="2"/>
  <c r="AH224" i="2"/>
  <c r="AB146" i="2"/>
  <c r="AA146" i="2"/>
  <c r="AH169" i="2"/>
  <c r="AH105" i="2"/>
  <c r="AH842" i="2"/>
  <c r="AH721" i="2"/>
  <c r="AA91" i="2"/>
  <c r="AH53" i="2"/>
  <c r="AH695" i="2"/>
  <c r="AB612" i="2"/>
  <c r="AA612" i="2"/>
  <c r="AA580" i="2"/>
  <c r="AB580" i="2"/>
  <c r="AH588" i="2"/>
  <c r="AH827" i="2"/>
  <c r="AH207" i="2"/>
  <c r="AH614" i="2"/>
  <c r="AH496" i="2"/>
  <c r="AZ16" i="2"/>
  <c r="AX16" i="2" s="1"/>
  <c r="AZ49" i="2"/>
  <c r="AX49" i="2" s="1"/>
  <c r="AH64" i="2"/>
  <c r="AH280" i="2"/>
  <c r="AZ71" i="2"/>
  <c r="AX71" i="2" s="1"/>
  <c r="AZ85" i="2"/>
  <c r="AX85" i="2" s="1"/>
  <c r="AH698" i="2"/>
  <c r="AH541" i="2"/>
  <c r="AH582" i="2"/>
  <c r="AZ52" i="2"/>
  <c r="AX52" i="2" s="1"/>
  <c r="AH427" i="2"/>
  <c r="AH768" i="2"/>
  <c r="AZ114" i="2"/>
  <c r="AX114" i="2" s="1"/>
  <c r="AH849" i="2"/>
  <c r="AH95" i="2"/>
  <c r="AZ22" i="2"/>
  <c r="AX22" i="2" s="1"/>
  <c r="AH40" i="2"/>
  <c r="AH697" i="2"/>
  <c r="AH177" i="2"/>
  <c r="AH498" i="2"/>
  <c r="AH404" i="2"/>
  <c r="AZ59" i="2"/>
  <c r="AX59" i="2" s="1"/>
  <c r="AH435" i="2"/>
  <c r="AA30" i="2"/>
  <c r="AB30" i="2"/>
  <c r="AZ5" i="2"/>
  <c r="AX5" i="2" s="1"/>
  <c r="AZ86" i="2"/>
  <c r="AX86" i="2" s="1"/>
  <c r="AH861" i="2"/>
  <c r="AZ23" i="2"/>
  <c r="AX23" i="2" s="1"/>
  <c r="AZ37" i="2"/>
  <c r="AX37" i="2" s="1"/>
  <c r="AH678" i="2"/>
  <c r="AH796" i="2"/>
  <c r="AZ74" i="2"/>
  <c r="AX74" i="2" s="1"/>
  <c r="AZ11" i="2"/>
  <c r="AX11" i="2" s="1"/>
  <c r="AH647" i="2"/>
  <c r="AZ47" i="2"/>
  <c r="AX47" i="2" s="1"/>
  <c r="AH216" i="2"/>
  <c r="AH814" i="2"/>
  <c r="AH388" i="2"/>
  <c r="AB45" i="2"/>
  <c r="AA45" i="2"/>
  <c r="AA456" i="2"/>
  <c r="AB456" i="2"/>
  <c r="AD518" i="2"/>
  <c r="AE518" i="2"/>
  <c r="AD1053" i="2"/>
  <c r="AE1053" i="2"/>
  <c r="AA205" i="2"/>
  <c r="AB205" i="2"/>
  <c r="AH331" i="2"/>
  <c r="AD376" i="2"/>
  <c r="AE376" i="2"/>
  <c r="AA715" i="2"/>
  <c r="AB715" i="2"/>
  <c r="AB848" i="2"/>
  <c r="AA848" i="2"/>
  <c r="AA693" i="2"/>
  <c r="AB693" i="2"/>
  <c r="AE500" i="2"/>
  <c r="AD500" i="2"/>
  <c r="AH304" i="2"/>
  <c r="AD663" i="2"/>
  <c r="AE663" i="2"/>
  <c r="AH144" i="2"/>
  <c r="AH676" i="2"/>
  <c r="AA604" i="2"/>
  <c r="AB604" i="2"/>
  <c r="AB142" i="2"/>
  <c r="AH112" i="2"/>
  <c r="AE1021" i="2"/>
  <c r="AD1021" i="2"/>
  <c r="AH653" i="2"/>
  <c r="AD495" i="2"/>
  <c r="AE495" i="2"/>
  <c r="AA828" i="2"/>
  <c r="AB828" i="2"/>
  <c r="AH173" i="2"/>
  <c r="AD572" i="2"/>
  <c r="AE572" i="2"/>
  <c r="AH686" i="2"/>
  <c r="AH133" i="2"/>
  <c r="AA458" i="2"/>
  <c r="AH502" i="2"/>
  <c r="AD1042" i="2"/>
  <c r="AE1042" i="2"/>
  <c r="AH574" i="2"/>
  <c r="AH765" i="2"/>
  <c r="AE273" i="2"/>
  <c r="AD273" i="2"/>
  <c r="AA228" i="2"/>
  <c r="AE42" i="2"/>
  <c r="AD42" i="2"/>
  <c r="AA769" i="2"/>
  <c r="AB769" i="2"/>
  <c r="AB731" i="2"/>
  <c r="AA731" i="2"/>
  <c r="AH684" i="2"/>
  <c r="AH314" i="2"/>
  <c r="AB256" i="2"/>
  <c r="AA256" i="2"/>
  <c r="AA803" i="2"/>
  <c r="AB803" i="2"/>
  <c r="AH858" i="2"/>
  <c r="AB322" i="2"/>
  <c r="AA322" i="2"/>
  <c r="AH337" i="2"/>
  <c r="AA295" i="2"/>
  <c r="AB295" i="2"/>
  <c r="AH338" i="2"/>
  <c r="AB1029" i="2"/>
  <c r="AA1029" i="2"/>
  <c r="AD1002" i="2"/>
  <c r="AE1002" i="2"/>
  <c r="AB132" i="2"/>
  <c r="AA132" i="2"/>
  <c r="AH248" i="2"/>
  <c r="AH713" i="2"/>
  <c r="AH643" i="2"/>
  <c r="AH1060" i="2"/>
  <c r="AH935" i="2"/>
  <c r="AH104" i="2"/>
  <c r="AH438" i="2"/>
  <c r="AB595" i="2"/>
  <c r="AA595" i="2"/>
  <c r="AB720" i="2"/>
  <c r="AA720" i="2"/>
  <c r="AH302" i="2"/>
  <c r="AB182" i="2"/>
  <c r="AH319" i="2"/>
  <c r="AH772" i="2"/>
  <c r="AH652" i="2"/>
  <c r="AE628" i="2"/>
  <c r="AD628" i="2"/>
  <c r="AE507" i="2"/>
  <c r="AD507" i="2"/>
  <c r="AA592" i="2"/>
  <c r="AB592" i="2"/>
  <c r="AA965" i="2"/>
  <c r="AB965" i="2"/>
  <c r="AD282" i="2"/>
  <c r="AE282" i="2"/>
  <c r="AE98" i="2"/>
  <c r="AD98" i="2"/>
  <c r="AB243" i="2"/>
  <c r="AA243" i="2"/>
  <c r="AH832" i="2"/>
  <c r="AA812" i="2"/>
  <c r="AB812" i="2"/>
  <c r="AH906" i="2"/>
  <c r="AH449" i="2"/>
  <c r="AE712" i="2"/>
  <c r="AD712" i="2"/>
  <c r="AE432" i="2"/>
  <c r="AD432" i="2"/>
  <c r="AH787" i="2"/>
  <c r="AH793" i="2"/>
  <c r="AH548" i="2"/>
  <c r="AA548" i="2" s="1"/>
  <c r="AE548" i="2" s="1"/>
  <c r="AD123" i="2"/>
  <c r="AE123" i="2"/>
  <c r="AA593" i="2"/>
  <c r="AB593" i="2"/>
  <c r="AB399" i="2"/>
  <c r="AA399" i="2"/>
  <c r="AH192" i="2"/>
  <c r="AD556" i="2"/>
  <c r="AE556" i="2"/>
  <c r="AZ45" i="2"/>
  <c r="AX45" i="2" s="1"/>
  <c r="AH983" i="2"/>
  <c r="AH606" i="2"/>
  <c r="AH109" i="2"/>
  <c r="AH59" i="2"/>
  <c r="AZ26" i="2"/>
  <c r="AX26" i="2" s="1"/>
  <c r="AB150" i="2"/>
  <c r="AZ117" i="2"/>
  <c r="AX117" i="2" s="1"/>
  <c r="AH703" i="2"/>
  <c r="AA379" i="2"/>
  <c r="AB379" i="2"/>
  <c r="AH386" i="2"/>
  <c r="AH139" i="2"/>
  <c r="AH1052" i="2"/>
  <c r="AH442" i="2"/>
  <c r="AB466" i="2"/>
  <c r="AH896" i="2"/>
  <c r="AA807" i="2"/>
  <c r="AB807" i="2"/>
  <c r="AA446" i="2"/>
  <c r="AB446" i="2"/>
  <c r="AA829" i="2"/>
  <c r="AA477" i="2"/>
  <c r="AB477" i="2"/>
  <c r="AH662" i="2"/>
  <c r="AB165" i="2"/>
  <c r="AA165" i="2"/>
  <c r="AA356" i="2"/>
  <c r="AB356" i="2"/>
  <c r="AA79" i="2"/>
  <c r="AB79" i="2"/>
  <c r="AB1019" i="2"/>
  <c r="AA1019" i="2"/>
  <c r="AB145" i="2"/>
  <c r="AA145" i="2"/>
  <c r="AA561" i="2"/>
  <c r="AB561" i="2"/>
  <c r="AB956" i="2"/>
  <c r="AA956" i="2"/>
  <c r="AB387" i="2"/>
  <c r="AA387" i="2"/>
  <c r="AA60" i="2"/>
  <c r="AA121" i="2"/>
  <c r="AB121" i="2"/>
  <c r="AB920" i="2"/>
  <c r="AA920" i="2"/>
  <c r="AE62" i="2"/>
  <c r="AD62" i="2"/>
  <c r="AB926" i="2"/>
  <c r="AA926" i="2"/>
  <c r="AE31" i="2"/>
  <c r="AD31" i="2"/>
  <c r="AA680" i="2"/>
  <c r="AB680" i="2"/>
  <c r="AB49" i="2"/>
  <c r="AA49" i="2"/>
  <c r="AA352" i="2"/>
  <c r="AB352" i="2"/>
  <c r="AB584" i="2"/>
  <c r="AA584" i="2"/>
  <c r="AB462" i="2"/>
  <c r="AA462" i="2"/>
  <c r="AB672" i="2"/>
  <c r="AA672" i="2"/>
  <c r="AB178" i="2"/>
  <c r="AA178" i="2"/>
  <c r="AA281" i="2"/>
  <c r="AB281" i="2"/>
  <c r="AB745" i="2"/>
  <c r="AA745" i="2"/>
  <c r="AA479" i="2"/>
  <c r="AB479" i="2"/>
  <c r="AE800" i="2"/>
  <c r="AD800" i="2"/>
  <c r="AA839" i="2"/>
  <c r="AB839" i="2"/>
  <c r="AE976" i="2"/>
  <c r="AD976" i="2"/>
  <c r="AD532" i="2"/>
  <c r="AE532" i="2"/>
  <c r="AA490" i="2"/>
  <c r="AB490" i="2"/>
  <c r="AA266" i="2"/>
  <c r="AB266" i="2"/>
  <c r="AB813" i="2"/>
  <c r="AA813" i="2"/>
  <c r="AE324" i="2"/>
  <c r="AD324" i="2"/>
  <c r="AA343" i="2"/>
  <c r="AB343" i="2"/>
  <c r="AB419" i="2"/>
  <c r="AA419" i="2"/>
  <c r="AD229" i="2"/>
  <c r="AE229" i="2"/>
  <c r="AE980" i="2"/>
  <c r="AD980" i="2"/>
  <c r="AB424" i="2"/>
  <c r="AA424" i="2"/>
  <c r="AB158" i="2"/>
  <c r="AA158" i="2"/>
  <c r="AA187" i="2"/>
  <c r="AB187" i="2"/>
  <c r="AA370" i="2"/>
  <c r="AB409" i="2"/>
  <c r="AA409" i="2"/>
  <c r="AA54" i="2"/>
  <c r="AB54" i="2"/>
  <c r="AA699" i="2"/>
  <c r="AB699" i="2"/>
  <c r="AA879" i="2"/>
  <c r="AB879" i="2"/>
  <c r="AA222" i="2"/>
  <c r="AB222" i="2"/>
  <c r="AA44" i="2"/>
  <c r="AB996" i="2"/>
  <c r="AA996" i="2"/>
  <c r="AA688" i="2"/>
  <c r="AB688" i="2"/>
  <c r="AB1023" i="2"/>
  <c r="AA1023" i="2"/>
  <c r="AE344" i="2"/>
  <c r="AD344" i="2"/>
  <c r="AA757" i="2"/>
  <c r="AB757" i="2"/>
  <c r="AB413" i="2"/>
  <c r="AA413" i="2"/>
  <c r="AA675" i="2"/>
  <c r="AB675" i="2"/>
  <c r="AA299" i="2"/>
  <c r="AB299" i="2"/>
  <c r="AA1003" i="2"/>
  <c r="AB1003" i="2"/>
  <c r="AB773" i="2"/>
  <c r="AA773" i="2"/>
  <c r="AB631" i="2"/>
  <c r="AB734" i="2"/>
  <c r="AA734" i="2"/>
  <c r="AA806" i="2"/>
  <c r="AB806" i="2"/>
  <c r="AD599" i="2"/>
  <c r="AE599" i="2"/>
  <c r="AA666" i="2"/>
  <c r="AB666" i="2"/>
  <c r="AB586" i="2"/>
  <c r="AA586" i="2"/>
  <c r="AD966" i="2"/>
  <c r="AE966" i="2"/>
  <c r="AE494" i="2"/>
  <c r="AD494" i="2"/>
  <c r="AA300" i="2"/>
  <c r="AB300" i="2"/>
  <c r="AA705" i="2"/>
  <c r="AB705" i="2"/>
  <c r="AA644" i="2"/>
  <c r="AB644" i="2"/>
  <c r="AA320" i="2"/>
  <c r="AB320" i="2"/>
  <c r="AA955" i="2"/>
  <c r="AA605" i="2"/>
  <c r="AB605" i="2"/>
  <c r="AA1006" i="2"/>
  <c r="AB1006" i="2"/>
  <c r="AA540" i="2"/>
  <c r="AB540" i="2"/>
  <c r="AB1037" i="2"/>
  <c r="AA1037" i="2"/>
  <c r="AA55" i="2"/>
  <c r="AB55" i="2"/>
  <c r="AA471" i="2"/>
  <c r="AB471" i="2"/>
  <c r="AB930" i="2"/>
  <c r="AA930" i="2"/>
  <c r="AA685" i="2"/>
  <c r="AB685" i="2"/>
  <c r="AB764" i="2"/>
  <c r="AA764" i="2"/>
  <c r="AE485" i="2"/>
  <c r="AD485" i="2"/>
  <c r="AA979" i="2"/>
  <c r="AB979" i="2"/>
  <c r="AA186" i="2"/>
  <c r="AB186" i="2"/>
  <c r="AA534" i="2"/>
  <c r="AB534" i="2"/>
  <c r="AB226" i="2"/>
  <c r="AA226" i="2"/>
  <c r="AA310" i="2"/>
  <c r="AB1047" i="2"/>
  <c r="AA1047" i="2"/>
  <c r="AD326" i="2"/>
  <c r="AE326" i="2"/>
  <c r="AB709" i="2"/>
  <c r="AA709" i="2"/>
  <c r="AA484" i="2"/>
  <c r="AD755" i="2"/>
  <c r="AE755" i="2"/>
  <c r="AA240" i="2"/>
  <c r="AB240" i="2"/>
  <c r="AB700" i="2"/>
  <c r="AA700" i="2"/>
  <c r="AA1017" i="2"/>
  <c r="AB301" i="2"/>
  <c r="AA301" i="2"/>
  <c r="AA510" i="2"/>
  <c r="AA140" i="2"/>
  <c r="AB140" i="2"/>
  <c r="AB855" i="2"/>
  <c r="AA855" i="2"/>
  <c r="AA974" i="2"/>
  <c r="AE671" i="2"/>
  <c r="AD671" i="2"/>
  <c r="AB1049" i="2"/>
  <c r="AA1049" i="2"/>
  <c r="AB690" i="2"/>
  <c r="AA690" i="2"/>
  <c r="AB208" i="2"/>
  <c r="AA208" i="2"/>
  <c r="AB149" i="2"/>
  <c r="AA149" i="2"/>
  <c r="AA487" i="2"/>
  <c r="AB487" i="2"/>
  <c r="AA102" i="2"/>
  <c r="AB102" i="2"/>
  <c r="AA1028" i="2"/>
  <c r="AB1028" i="2"/>
  <c r="AA563" i="2"/>
  <c r="AB563" i="2"/>
  <c r="AB397" i="2"/>
  <c r="AA397" i="2"/>
  <c r="AA642" i="2"/>
  <c r="AB642" i="2"/>
  <c r="AA801" i="2"/>
  <c r="AB801" i="2"/>
  <c r="AB382" i="2"/>
  <c r="AA382" i="2"/>
  <c r="AA594" i="2"/>
  <c r="AB594" i="2"/>
  <c r="AA623" i="2"/>
  <c r="AB623" i="2"/>
  <c r="AA412" i="2"/>
  <c r="AA911" i="2"/>
  <c r="AB911" i="2"/>
  <c r="AB570" i="2"/>
  <c r="AA570" i="2"/>
  <c r="AA394" i="2"/>
  <c r="AB394" i="2"/>
  <c r="AA783" i="2"/>
  <c r="AB884" i="2"/>
  <c r="AA884" i="2"/>
  <c r="AA355" i="2"/>
  <c r="AB355" i="2"/>
  <c r="AB426" i="2"/>
  <c r="AA426" i="2"/>
  <c r="AA1061" i="2"/>
  <c r="AB1061" i="2"/>
  <c r="AA353" i="2"/>
  <c r="AB353" i="2"/>
  <c r="AA372" i="2"/>
  <c r="AB372" i="2"/>
  <c r="AA613" i="2"/>
  <c r="AB613" i="2"/>
  <c r="AZ99" i="2"/>
  <c r="AX99" i="2" s="1"/>
  <c r="AA126" i="2"/>
  <c r="AB126" i="2"/>
  <c r="AB361" i="2"/>
  <c r="AA361" i="2"/>
  <c r="AB919" i="2"/>
  <c r="AA919" i="2"/>
  <c r="AA779" i="2"/>
  <c r="AB779" i="2"/>
  <c r="AD986" i="2"/>
  <c r="AE986" i="2"/>
  <c r="AE270" i="2"/>
  <c r="AD270" i="2"/>
  <c r="AA711" i="2"/>
  <c r="AB711" i="2"/>
  <c r="AA789" i="2"/>
  <c r="AB789" i="2"/>
  <c r="AA312" i="2"/>
  <c r="AB312" i="2"/>
  <c r="AB691" i="2"/>
  <c r="AA691" i="2"/>
  <c r="AB262" i="2"/>
  <c r="AA262" i="2"/>
  <c r="AB249" i="2"/>
  <c r="AA249" i="2"/>
  <c r="AE406" i="2"/>
  <c r="AD406" i="2"/>
  <c r="AB964" i="2"/>
  <c r="AA964" i="2"/>
  <c r="AA732" i="2"/>
  <c r="AB732" i="2"/>
  <c r="AE83" i="2"/>
  <c r="AD83" i="2"/>
  <c r="AH272" i="2"/>
  <c r="AB461" i="2"/>
  <c r="AA461" i="2"/>
  <c r="AA1014" i="2"/>
  <c r="AH171" i="2"/>
  <c r="AD545" i="2"/>
  <c r="AE545" i="2"/>
  <c r="AD677" i="2"/>
  <c r="AE677" i="2"/>
  <c r="AB179" i="2"/>
  <c r="AA179" i="2"/>
  <c r="AH794" i="2"/>
  <c r="AH521" i="2"/>
  <c r="AD289" i="2"/>
  <c r="AE289" i="2"/>
  <c r="AE728" i="2"/>
  <c r="AB260" i="2"/>
  <c r="AA260" i="2"/>
  <c r="AE63" i="2"/>
  <c r="AD63" i="2"/>
  <c r="AD188" i="2"/>
  <c r="AE188" i="2"/>
  <c r="AH820" i="2"/>
  <c r="AB437" i="2"/>
  <c r="AA437" i="2"/>
  <c r="AH654" i="2"/>
  <c r="AB791" i="2"/>
  <c r="AH777" i="2"/>
  <c r="AH1001" i="2"/>
  <c r="AA529" i="2"/>
  <c r="AB529" i="2"/>
  <c r="AA336" i="2"/>
  <c r="AB336" i="2"/>
  <c r="AH835" i="2"/>
  <c r="AH454" i="2"/>
  <c r="AH727" i="2"/>
  <c r="AB156" i="2"/>
  <c r="AA156" i="2"/>
  <c r="AB78" i="2"/>
  <c r="AA78" i="2"/>
  <c r="AH780" i="2"/>
  <c r="AH472" i="2"/>
  <c r="AB627" i="2"/>
  <c r="AA627" i="2"/>
  <c r="AE514" i="2"/>
  <c r="AD514" i="2"/>
  <c r="AH204" i="2"/>
  <c r="AH1013" i="2"/>
  <c r="AH809" i="2"/>
  <c r="AB708" i="2"/>
  <c r="AA708" i="2"/>
  <c r="AB947" i="2"/>
  <c r="AA947" i="2"/>
  <c r="AA489" i="2"/>
  <c r="AB489" i="2"/>
  <c r="AH311" i="2"/>
  <c r="AE124" i="2"/>
  <c r="AD124" i="2"/>
  <c r="AH933" i="2"/>
  <c r="AH377" i="2"/>
  <c r="AH230" i="2"/>
  <c r="AH88" i="2"/>
  <c r="AH866" i="2"/>
  <c r="AH483" i="2"/>
  <c r="AB1012" i="2"/>
  <c r="AA1012" i="2"/>
  <c r="AA740" i="2"/>
  <c r="AB740" i="2"/>
  <c r="AH99" i="2"/>
  <c r="AA431" i="2"/>
  <c r="AB431" i="2"/>
  <c r="AH137" i="2"/>
  <c r="AH836" i="2"/>
  <c r="AB220" i="2"/>
  <c r="AA220" i="2"/>
  <c r="AH546" i="2"/>
  <c r="AH706" i="2"/>
  <c r="AE52" i="2"/>
  <c r="AD52" i="2"/>
  <c r="AA443" i="2"/>
  <c r="AB443" i="2"/>
  <c r="AB970" i="2"/>
  <c r="AA970" i="2"/>
  <c r="AA821" i="2"/>
  <c r="AB821" i="2"/>
  <c r="AD162" i="2"/>
  <c r="AE162" i="2"/>
  <c r="AE1034" i="2"/>
  <c r="AD1034" i="2"/>
  <c r="AB636" i="2"/>
  <c r="AA636" i="2"/>
  <c r="AH345" i="2"/>
  <c r="AH250" i="2"/>
  <c r="AB103" i="2"/>
  <c r="AA103" i="2"/>
  <c r="AE259" i="2"/>
  <c r="AD259" i="2"/>
  <c r="AA818" i="2"/>
  <c r="AB818" i="2"/>
  <c r="AH515" i="2"/>
  <c r="AH151" i="2"/>
  <c r="AH523" i="2"/>
  <c r="AH85" i="2"/>
  <c r="AH414" i="2"/>
  <c r="AH749" i="2"/>
  <c r="AH1043" i="2"/>
  <c r="AH904" i="2"/>
  <c r="AH1041" i="2"/>
  <c r="AH316" i="2"/>
  <c r="AA667" i="2"/>
  <c r="AB667" i="2"/>
  <c r="AB725" i="2"/>
  <c r="AA725" i="2"/>
  <c r="AH1062" i="2"/>
  <c r="AH1048" i="2"/>
  <c r="AH657" i="2"/>
  <c r="AH261" i="2"/>
  <c r="AA1057" i="2"/>
  <c r="AD834" i="2"/>
  <c r="AE834" i="2"/>
  <c r="AE639" i="2"/>
  <c r="AD639" i="2"/>
  <c r="AH669" i="2"/>
  <c r="AZ63" i="2"/>
  <c r="AX63" i="2" s="1"/>
  <c r="AA167" i="2"/>
  <c r="AB167" i="2"/>
  <c r="AB503" i="2"/>
  <c r="AA503" i="2"/>
  <c r="AA246" i="2"/>
  <c r="AB246" i="2"/>
  <c r="AZ34" i="2"/>
  <c r="AX34" i="2" s="1"/>
  <c r="AH209" i="2"/>
  <c r="AZ21" i="2"/>
  <c r="AX21" i="2" s="1"/>
  <c r="AA516" i="2"/>
  <c r="AB516" i="2"/>
  <c r="AA589" i="2"/>
  <c r="AB589" i="2"/>
  <c r="AH568" i="2"/>
  <c r="AH886" i="2"/>
  <c r="AA797" i="2"/>
  <c r="AB797" i="2"/>
  <c r="AA380" i="2"/>
  <c r="AB380" i="2"/>
  <c r="AH321" i="2"/>
  <c r="AH252" i="2"/>
  <c r="AB940" i="2"/>
  <c r="AA940" i="2"/>
  <c r="AH451" i="2"/>
  <c r="AH1039" i="2"/>
  <c r="AZ87" i="2"/>
  <c r="AX87" i="2" s="1"/>
  <c r="AH285" i="2"/>
  <c r="AH646" i="2"/>
  <c r="AA941" i="2"/>
  <c r="AB941" i="2"/>
  <c r="AH445" i="2"/>
  <c r="AA445" i="2" s="1"/>
  <c r="AE445" i="2" s="1"/>
  <c r="AH551" i="2"/>
  <c r="AA722" i="2"/>
  <c r="AB722" i="2"/>
  <c r="AH519" i="2"/>
  <c r="AH1056" i="2"/>
  <c r="AH468" i="2"/>
  <c r="AA468" i="2" s="1"/>
  <c r="AE468" i="2" s="1"/>
  <c r="AZ109" i="2"/>
  <c r="AX109" i="2" s="1"/>
  <c r="AZ64" i="2"/>
  <c r="AX64" i="2" s="1"/>
  <c r="AH581" i="2"/>
  <c r="AA21" i="2"/>
  <c r="AB21" i="2"/>
  <c r="AH381" i="2"/>
  <c r="AE155" i="2"/>
  <c r="AD155" i="2"/>
  <c r="AD497" i="2"/>
  <c r="AE497" i="2"/>
  <c r="AD90" i="2"/>
  <c r="AE90" i="2"/>
  <c r="AE118" i="2"/>
  <c r="AD118" i="2"/>
  <c r="AD1022" i="2"/>
  <c r="AE1022" i="2"/>
  <c r="AD815" i="2"/>
  <c r="AE815" i="2"/>
  <c r="AB1051" i="2" l="1"/>
  <c r="AB767" i="2"/>
  <c r="AA587" i="2"/>
  <c r="AB350" i="2"/>
  <c r="AA864" i="2"/>
  <c r="AE258" i="2"/>
  <c r="AA1007" i="2"/>
  <c r="AD1007" i="2" s="1"/>
  <c r="AA577" i="2"/>
  <c r="AD577" i="2" s="1"/>
  <c r="AB585" i="2"/>
  <c r="AA618" i="2"/>
  <c r="AA900" i="2"/>
  <c r="AA622" i="2"/>
  <c r="AA892" i="2"/>
  <c r="AA217" i="2"/>
  <c r="AA50" i="2"/>
  <c r="AB47" i="2"/>
  <c r="AB841" i="2"/>
  <c r="AB978" i="2"/>
  <c r="AA550" i="2"/>
  <c r="AA473" i="2"/>
  <c r="AA141" i="2"/>
  <c r="AB199" i="2"/>
  <c r="AB674" i="2"/>
  <c r="AB286" i="2"/>
  <c r="AB170" i="2"/>
  <c r="AB1032" i="2"/>
  <c r="AA869" i="2"/>
  <c r="AD117" i="2"/>
  <c r="AE117" i="2"/>
  <c r="AB782" i="2"/>
  <c r="AD147" i="2"/>
  <c r="AE826" i="2"/>
  <c r="AA185" i="2"/>
  <c r="AA714" i="2"/>
  <c r="AB166" i="2"/>
  <c r="AB871" i="2"/>
  <c r="AB315" i="2"/>
  <c r="AB993" i="2"/>
  <c r="AE410" i="2"/>
  <c r="AA469" i="2"/>
  <c r="AD469" i="2" s="1"/>
  <c r="AB390" i="2"/>
  <c r="AA750" i="2"/>
  <c r="AA335" i="2"/>
  <c r="AA491" i="2"/>
  <c r="AE491" i="2" s="1"/>
  <c r="AB847" i="2"/>
  <c r="AE65" i="2"/>
  <c r="AD65" i="2"/>
  <c r="AD1065" i="2"/>
  <c r="AE1065" i="2"/>
  <c r="AD206" i="2"/>
  <c r="AE206" i="2"/>
  <c r="AA811" i="2"/>
  <c r="AD811" i="2" s="1"/>
  <c r="AA148" i="2"/>
  <c r="AD148" i="2" s="1"/>
  <c r="AA913" i="2"/>
  <c r="AA1018" i="2"/>
  <c r="AD1018" i="2" s="1"/>
  <c r="AA488" i="2"/>
  <c r="AD488" i="2" s="1"/>
  <c r="AA977" i="2"/>
  <c r="AB939" i="2"/>
  <c r="AB486" i="2"/>
  <c r="AA499" i="2"/>
  <c r="AD499" i="2" s="1"/>
  <c r="AB253" i="2"/>
  <c r="AA195" i="2"/>
  <c r="AB75" i="2"/>
  <c r="AA115" i="2"/>
  <c r="AD115" i="2" s="1"/>
  <c r="AB213" i="2"/>
  <c r="AB70" i="2"/>
  <c r="AA346" i="2"/>
  <c r="AE346" i="2" s="1"/>
  <c r="AB127" i="2"/>
  <c r="AB626" i="2"/>
  <c r="AA501" i="2"/>
  <c r="AA439" i="2"/>
  <c r="AD439" i="2" s="1"/>
  <c r="AA670" i="2"/>
  <c r="AD670" i="2" s="1"/>
  <c r="AB23" i="2"/>
  <c r="AB621" i="2"/>
  <c r="AB535" i="2"/>
  <c r="AA244" i="2"/>
  <c r="AE244" i="2" s="1"/>
  <c r="AB590" i="2"/>
  <c r="AD865" i="2"/>
  <c r="AB325" i="2"/>
  <c r="AA880" i="2"/>
  <c r="AE880" i="2" s="1"/>
  <c r="AD988" i="2"/>
  <c r="AE988" i="2"/>
  <c r="AE348" i="2"/>
  <c r="AD348" i="2"/>
  <c r="AE492" i="2"/>
  <c r="AD492" i="2"/>
  <c r="AD470" i="2"/>
  <c r="AE470" i="2"/>
  <c r="AB1016" i="2"/>
  <c r="AA771" i="2"/>
  <c r="AA400" i="2"/>
  <c r="AE400" i="2" s="1"/>
  <c r="AD395" i="2"/>
  <c r="AE395" i="2"/>
  <c r="AE157" i="2"/>
  <c r="AD157" i="2"/>
  <c r="AE830" i="2"/>
  <c r="AD830" i="2"/>
  <c r="AA907" i="2"/>
  <c r="AE907" i="2" s="1"/>
  <c r="AD164" i="2"/>
  <c r="AE164" i="2"/>
  <c r="AA743" i="2"/>
  <c r="AA601" i="2"/>
  <c r="AE601" i="2" s="1"/>
  <c r="AA1010" i="2"/>
  <c r="AE1010" i="2" s="1"/>
  <c r="AD1004" i="2"/>
  <c r="AE1004" i="2"/>
  <c r="AD975" i="2"/>
  <c r="AE975" i="2"/>
  <c r="AE673" i="2"/>
  <c r="AD673" i="2"/>
  <c r="AE1059" i="2"/>
  <c r="AD1059" i="2"/>
  <c r="AD972" i="2"/>
  <c r="AE972" i="2"/>
  <c r="AA1056" i="2"/>
  <c r="AB1056" i="2"/>
  <c r="AA646" i="2"/>
  <c r="AB646" i="2"/>
  <c r="AA321" i="2"/>
  <c r="AB321" i="2"/>
  <c r="AD589" i="2"/>
  <c r="AE589" i="2"/>
  <c r="AD503" i="2"/>
  <c r="AE503" i="2"/>
  <c r="AE725" i="2"/>
  <c r="AD725" i="2"/>
  <c r="AB749" i="2"/>
  <c r="AA749" i="2"/>
  <c r="AA836" i="2"/>
  <c r="AB836" i="2"/>
  <c r="AA809" i="2"/>
  <c r="AB809" i="2"/>
  <c r="AA780" i="2"/>
  <c r="AB780" i="2"/>
  <c r="AA654" i="2"/>
  <c r="AB654" i="2"/>
  <c r="AB521" i="2"/>
  <c r="AA521" i="2"/>
  <c r="AB171" i="2"/>
  <c r="AA171" i="2"/>
  <c r="AD262" i="2"/>
  <c r="AE262" i="2"/>
  <c r="AD919" i="2"/>
  <c r="AE919" i="2"/>
  <c r="AE613" i="2"/>
  <c r="AD613" i="2"/>
  <c r="AD1061" i="2"/>
  <c r="AE1061" i="2"/>
  <c r="AE166" i="2"/>
  <c r="AD166" i="2"/>
  <c r="AD594" i="2"/>
  <c r="AE594" i="2"/>
  <c r="AD642" i="2"/>
  <c r="AE642" i="2"/>
  <c r="AE1028" i="2"/>
  <c r="AD1028" i="2"/>
  <c r="AE871" i="2"/>
  <c r="AD871" i="2"/>
  <c r="AD510" i="2"/>
  <c r="AE510" i="2"/>
  <c r="AD240" i="2"/>
  <c r="AE240" i="2"/>
  <c r="AE979" i="2"/>
  <c r="AD979" i="2"/>
  <c r="AD540" i="2"/>
  <c r="AE540" i="2"/>
  <c r="AD320" i="2"/>
  <c r="AE320" i="2"/>
  <c r="AD315" i="2"/>
  <c r="AE315" i="2"/>
  <c r="AD631" i="2"/>
  <c r="AE631" i="2"/>
  <c r="AE299" i="2"/>
  <c r="AD299" i="2"/>
  <c r="AD54" i="2"/>
  <c r="AE54" i="2"/>
  <c r="AA1052" i="2"/>
  <c r="AB1052" i="2"/>
  <c r="AE379" i="2"/>
  <c r="AD379" i="2"/>
  <c r="AA606" i="2"/>
  <c r="AB606" i="2"/>
  <c r="AD1016" i="2"/>
  <c r="AE1016" i="2"/>
  <c r="AD550" i="2"/>
  <c r="AE550" i="2"/>
  <c r="AE182" i="2"/>
  <c r="AD182" i="2"/>
  <c r="AA438" i="2"/>
  <c r="AB438" i="2"/>
  <c r="AA248" i="2"/>
  <c r="AB248" i="2"/>
  <c r="AD621" i="2"/>
  <c r="AE621" i="2"/>
  <c r="AA765" i="2"/>
  <c r="AB765" i="2"/>
  <c r="AD486" i="2"/>
  <c r="AE486" i="2"/>
  <c r="AB388" i="2"/>
  <c r="AA388" i="2"/>
  <c r="AA678" i="2"/>
  <c r="AB678" i="2"/>
  <c r="AA40" i="2"/>
  <c r="AB40" i="2"/>
  <c r="AA582" i="2"/>
  <c r="AB582" i="2"/>
  <c r="AD612" i="2"/>
  <c r="AE612" i="2"/>
  <c r="AB105" i="2"/>
  <c r="AA105" i="2"/>
  <c r="AD308" i="2"/>
  <c r="AE308" i="2"/>
  <c r="AB181" i="2"/>
  <c r="AA181" i="2"/>
  <c r="AA522" i="2"/>
  <c r="AB522" i="2"/>
  <c r="AB655" i="2"/>
  <c r="AA655" i="2"/>
  <c r="AE575" i="2"/>
  <c r="AD575" i="2"/>
  <c r="AA867" i="2"/>
  <c r="AB867" i="2"/>
  <c r="AE929" i="2"/>
  <c r="AD929" i="2"/>
  <c r="AE493" i="2"/>
  <c r="AD493" i="2"/>
  <c r="AD661" i="2"/>
  <c r="AE661" i="2"/>
  <c r="AE931" i="2"/>
  <c r="AD931" i="2"/>
  <c r="AD648" i="2"/>
  <c r="AE648" i="2"/>
  <c r="AD277" i="2"/>
  <c r="AE277" i="2"/>
  <c r="AD537" i="2"/>
  <c r="AE537" i="2"/>
  <c r="AE513" i="2"/>
  <c r="AD513" i="2"/>
  <c r="AE433" i="2"/>
  <c r="AD433" i="2"/>
  <c r="AE868" i="2"/>
  <c r="AD868" i="2"/>
  <c r="AD585" i="2"/>
  <c r="AE585" i="2"/>
  <c r="AD384" i="2"/>
  <c r="AE384" i="2"/>
  <c r="AB1009" i="2"/>
  <c r="AA1009" i="2"/>
  <c r="AA1054" i="2"/>
  <c r="AB1054" i="2"/>
  <c r="AB73" i="2"/>
  <c r="AA73" i="2"/>
  <c r="AD193" i="2"/>
  <c r="AE193" i="2"/>
  <c r="AA890" i="2"/>
  <c r="AB890" i="2"/>
  <c r="AB46" i="2"/>
  <c r="AA46" i="2"/>
  <c r="AD635" i="2"/>
  <c r="AE635" i="2"/>
  <c r="AD954" i="2"/>
  <c r="AE954" i="2"/>
  <c r="AB774" i="2"/>
  <c r="AA774" i="2"/>
  <c r="AE737" i="2"/>
  <c r="AD737" i="2"/>
  <c r="AB660" i="2"/>
  <c r="AA660" i="2"/>
  <c r="AB349" i="2"/>
  <c r="AA349" i="2"/>
  <c r="AA36" i="2"/>
  <c r="AB36" i="2"/>
  <c r="AD607" i="2"/>
  <c r="AE607" i="2"/>
  <c r="AA290" i="2"/>
  <c r="AB290" i="2"/>
  <c r="AE294" i="2"/>
  <c r="AD294" i="2"/>
  <c r="AB416" i="2"/>
  <c r="AA416" i="2"/>
  <c r="AA201" i="2"/>
  <c r="AB201" i="2"/>
  <c r="AD822" i="2"/>
  <c r="AE822" i="2"/>
  <c r="AE389" i="2"/>
  <c r="AD389" i="2"/>
  <c r="AD804" i="2"/>
  <c r="AE804" i="2"/>
  <c r="AA752" i="2"/>
  <c r="AB752" i="2"/>
  <c r="AE778" i="2"/>
  <c r="AD778" i="2"/>
  <c r="AB365" i="2"/>
  <c r="AA365" i="2"/>
  <c r="AD626" i="2"/>
  <c r="AE626" i="2"/>
  <c r="AA873" i="2"/>
  <c r="AB873" i="2"/>
  <c r="AE927" i="2"/>
  <c r="AD927" i="2"/>
  <c r="AD767" i="2"/>
  <c r="AE767" i="2"/>
  <c r="AE48" i="2"/>
  <c r="AD48" i="2"/>
  <c r="AB283" i="2"/>
  <c r="AA283" i="2"/>
  <c r="AA407" i="2"/>
  <c r="AB407" i="2"/>
  <c r="AA480" i="2"/>
  <c r="AB480" i="2"/>
  <c r="AA329" i="2"/>
  <c r="AB329" i="2"/>
  <c r="AE922" i="2"/>
  <c r="AD922" i="2"/>
  <c r="AB994" i="2"/>
  <c r="AA994" i="2"/>
  <c r="AB785" i="2"/>
  <c r="AA785" i="2"/>
  <c r="AE441" i="2"/>
  <c r="AD441" i="2"/>
  <c r="AA520" i="2"/>
  <c r="AB520" i="2"/>
  <c r="AA506" i="2"/>
  <c r="AB506" i="2"/>
  <c r="AA106" i="2"/>
  <c r="AB106" i="2"/>
  <c r="AD287" i="2"/>
  <c r="AE287" i="2"/>
  <c r="AE221" i="2"/>
  <c r="AD221" i="2"/>
  <c r="AB381" i="2"/>
  <c r="AA381" i="2"/>
  <c r="AB519" i="2"/>
  <c r="AA519" i="2"/>
  <c r="AB285" i="2"/>
  <c r="AA285" i="2"/>
  <c r="AA414" i="2"/>
  <c r="AB414" i="2"/>
  <c r="AE443" i="2"/>
  <c r="AD443" i="2"/>
  <c r="AB137" i="2"/>
  <c r="AA137" i="2"/>
  <c r="AA483" i="2"/>
  <c r="AB483" i="2"/>
  <c r="AA311" i="2"/>
  <c r="AB311" i="2"/>
  <c r="AA1013" i="2"/>
  <c r="AB1013" i="2"/>
  <c r="AE78" i="2"/>
  <c r="AD78" i="2"/>
  <c r="AE336" i="2"/>
  <c r="AD336" i="2"/>
  <c r="AD437" i="2"/>
  <c r="AE437" i="2"/>
  <c r="AB794" i="2"/>
  <c r="AA794" i="2"/>
  <c r="AE1014" i="2"/>
  <c r="AD1014" i="2"/>
  <c r="AD732" i="2"/>
  <c r="AE732" i="2"/>
  <c r="AE711" i="2"/>
  <c r="AD711" i="2"/>
  <c r="AE382" i="2"/>
  <c r="AD382" i="2"/>
  <c r="AE690" i="2"/>
  <c r="AD690" i="2"/>
  <c r="AD974" i="2"/>
  <c r="AE974" i="2"/>
  <c r="AE301" i="2"/>
  <c r="AD301" i="2"/>
  <c r="AD1047" i="2"/>
  <c r="AE1047" i="2"/>
  <c r="AE773" i="2"/>
  <c r="AD773" i="2"/>
  <c r="AD1023" i="2"/>
  <c r="AE1023" i="2"/>
  <c r="AD409" i="2"/>
  <c r="AE409" i="2"/>
  <c r="AE419" i="2"/>
  <c r="AD419" i="2"/>
  <c r="AD750" i="2"/>
  <c r="AE750" i="2"/>
  <c r="AD920" i="2"/>
  <c r="AE920" i="2"/>
  <c r="AE956" i="2"/>
  <c r="AD956" i="2"/>
  <c r="AE807" i="2"/>
  <c r="AD807" i="2"/>
  <c r="AA703" i="2"/>
  <c r="AB703" i="2"/>
  <c r="AB983" i="2"/>
  <c r="AA983" i="2"/>
  <c r="AE593" i="2"/>
  <c r="AD593" i="2"/>
  <c r="AD965" i="2"/>
  <c r="AE965" i="2"/>
  <c r="AB302" i="2"/>
  <c r="AA302" i="2"/>
  <c r="AA104" i="2"/>
  <c r="AB104" i="2"/>
  <c r="AD132" i="2"/>
  <c r="AE132" i="2"/>
  <c r="AE295" i="2"/>
  <c r="AD295" i="2"/>
  <c r="AB858" i="2"/>
  <c r="AA858" i="2"/>
  <c r="AD286" i="2"/>
  <c r="AE286" i="2"/>
  <c r="AD769" i="2"/>
  <c r="AE769" i="2"/>
  <c r="AA574" i="2"/>
  <c r="AB574" i="2"/>
  <c r="AB133" i="2"/>
  <c r="AA133" i="2"/>
  <c r="AD828" i="2"/>
  <c r="AE828" i="2"/>
  <c r="AB112" i="2"/>
  <c r="AA112" i="2"/>
  <c r="AA814" i="2"/>
  <c r="AB814" i="2"/>
  <c r="AE30" i="2"/>
  <c r="AD30" i="2"/>
  <c r="AA541" i="2"/>
  <c r="AB541" i="2"/>
  <c r="AA496" i="2"/>
  <c r="AB496" i="2"/>
  <c r="AB169" i="2"/>
  <c r="AA169" i="2"/>
  <c r="AD219" i="2"/>
  <c r="AE219" i="2"/>
  <c r="AB237" i="2"/>
  <c r="AA237" i="2"/>
  <c r="AA723" i="2"/>
  <c r="AB723" i="2"/>
  <c r="AA1025" i="2"/>
  <c r="AB1025" i="2"/>
  <c r="AB959" i="2"/>
  <c r="AA959" i="2"/>
  <c r="AE82" i="2"/>
  <c r="AD82" i="2"/>
  <c r="AE309" i="2"/>
  <c r="AD309" i="2"/>
  <c r="AE914" i="2"/>
  <c r="AD914" i="2"/>
  <c r="AE692" i="2"/>
  <c r="AD692" i="2"/>
  <c r="AD753" i="2"/>
  <c r="AE753" i="2"/>
  <c r="AE396" i="2"/>
  <c r="AD396" i="2"/>
  <c r="AE284" i="2"/>
  <c r="AD284" i="2"/>
  <c r="AE864" i="2"/>
  <c r="AD864" i="2"/>
  <c r="AE504" i="2"/>
  <c r="AD504" i="2"/>
  <c r="AE528" i="2"/>
  <c r="AD528" i="2"/>
  <c r="AD247" i="2"/>
  <c r="AE247" i="2"/>
  <c r="AD905" i="2"/>
  <c r="AE905" i="2"/>
  <c r="AD101" i="2"/>
  <c r="AE101" i="2"/>
  <c r="AD255" i="2"/>
  <c r="AE255" i="2"/>
  <c r="AD184" i="2"/>
  <c r="AE184" i="2"/>
  <c r="AD833" i="2"/>
  <c r="AE833" i="2"/>
  <c r="AD736" i="2"/>
  <c r="AE736" i="2"/>
  <c r="AB874" i="2"/>
  <c r="AA874" i="2"/>
  <c r="AB853" i="2"/>
  <c r="AA853" i="2"/>
  <c r="AA739" i="2"/>
  <c r="AB739" i="2"/>
  <c r="AA668" i="2"/>
  <c r="AB668" i="2"/>
  <c r="AA74" i="2"/>
  <c r="AB74" i="2"/>
  <c r="AA775" i="2"/>
  <c r="AB775" i="2"/>
  <c r="AB511" i="2"/>
  <c r="AA511" i="2"/>
  <c r="AA837" i="2"/>
  <c r="AB837" i="2"/>
  <c r="AB323" i="2"/>
  <c r="AA323" i="2"/>
  <c r="AB58" i="2"/>
  <c r="AA58" i="2"/>
  <c r="AB110" i="2"/>
  <c r="AA110" i="2"/>
  <c r="AB851" i="2"/>
  <c r="AA851" i="2"/>
  <c r="AE274" i="2"/>
  <c r="AD274" i="2"/>
  <c r="AE875" i="2"/>
  <c r="AD875" i="2"/>
  <c r="AE176" i="2"/>
  <c r="AD176" i="2"/>
  <c r="AD342" i="2"/>
  <c r="AE342" i="2"/>
  <c r="AE330" i="2"/>
  <c r="AD330" i="2"/>
  <c r="AE665" i="2"/>
  <c r="AD665" i="2"/>
  <c r="AE877" i="2"/>
  <c r="AD877" i="2"/>
  <c r="AD1020" i="2"/>
  <c r="AE1020" i="2"/>
  <c r="AE542" i="2"/>
  <c r="AD542" i="2"/>
  <c r="AD681" i="2"/>
  <c r="AE681" i="2"/>
  <c r="AE738" i="2"/>
  <c r="AD738" i="2"/>
  <c r="AE869" i="2"/>
  <c r="AD869" i="2"/>
  <c r="AD253" i="2"/>
  <c r="AE253" i="2"/>
  <c r="AA278" i="2"/>
  <c r="AB278" i="2"/>
  <c r="AE71" i="2"/>
  <c r="AD71" i="2"/>
  <c r="AE72" i="2"/>
  <c r="AD72" i="2"/>
  <c r="AD998" i="2"/>
  <c r="AE998" i="2"/>
  <c r="AA981" i="2"/>
  <c r="AB981" i="2"/>
  <c r="AB893" i="2"/>
  <c r="AA893" i="2"/>
  <c r="AA937" i="2"/>
  <c r="AB937" i="2"/>
  <c r="AE622" i="2"/>
  <c r="AD622" i="2"/>
  <c r="AE148" i="2"/>
  <c r="AA573" i="2"/>
  <c r="AB573" i="2"/>
  <c r="AA34" i="2"/>
  <c r="AB34" i="2"/>
  <c r="AB730" i="2"/>
  <c r="AA730" i="2"/>
  <c r="AB210" i="2"/>
  <c r="AA210" i="2"/>
  <c r="AB921" i="2"/>
  <c r="AA921" i="2"/>
  <c r="AD380" i="2"/>
  <c r="AE380" i="2"/>
  <c r="AE516" i="2"/>
  <c r="AD516" i="2"/>
  <c r="AD1057" i="2"/>
  <c r="AE1057" i="2"/>
  <c r="AA85" i="2"/>
  <c r="AB85" i="2"/>
  <c r="AE103" i="2"/>
  <c r="AD103" i="2"/>
  <c r="AA866" i="2"/>
  <c r="AB866" i="2"/>
  <c r="AB204" i="2"/>
  <c r="AA204" i="2"/>
  <c r="AD260" i="2"/>
  <c r="AE260" i="2"/>
  <c r="AE179" i="2"/>
  <c r="AD179" i="2"/>
  <c r="AD964" i="2"/>
  <c r="AE964" i="2"/>
  <c r="AE691" i="2"/>
  <c r="AD691" i="2"/>
  <c r="AD361" i="2"/>
  <c r="AE361" i="2"/>
  <c r="AE372" i="2"/>
  <c r="AD372" i="2"/>
  <c r="AE743" i="2"/>
  <c r="AD743" i="2"/>
  <c r="AE783" i="2"/>
  <c r="AD783" i="2"/>
  <c r="AD911" i="2"/>
  <c r="AE911" i="2"/>
  <c r="AD217" i="2"/>
  <c r="AE217" i="2"/>
  <c r="AE102" i="2"/>
  <c r="AD102" i="2"/>
  <c r="AD534" i="2"/>
  <c r="AE534" i="2"/>
  <c r="AE471" i="2"/>
  <c r="AD471" i="2"/>
  <c r="AE1006" i="2"/>
  <c r="AD1006" i="2"/>
  <c r="AE644" i="2"/>
  <c r="AD644" i="2"/>
  <c r="AE675" i="2"/>
  <c r="AD675" i="2"/>
  <c r="AD222" i="2"/>
  <c r="AE222" i="2"/>
  <c r="AD1051" i="2"/>
  <c r="AE1051" i="2"/>
  <c r="AE266" i="2"/>
  <c r="AD266" i="2"/>
  <c r="AD839" i="2"/>
  <c r="AE839" i="2"/>
  <c r="AE281" i="2"/>
  <c r="AD281" i="2"/>
  <c r="AE680" i="2"/>
  <c r="AD680" i="2"/>
  <c r="AE79" i="2"/>
  <c r="AD79" i="2"/>
  <c r="AD75" i="2"/>
  <c r="AE75" i="2"/>
  <c r="AD939" i="2"/>
  <c r="AE939" i="2"/>
  <c r="AB787" i="2"/>
  <c r="AA787" i="2"/>
  <c r="AE243" i="2"/>
  <c r="AD243" i="2"/>
  <c r="AD601" i="2"/>
  <c r="AA935" i="2"/>
  <c r="AB935" i="2"/>
  <c r="AA337" i="2"/>
  <c r="AB337" i="2"/>
  <c r="AD256" i="2"/>
  <c r="AE256" i="2"/>
  <c r="AB686" i="2"/>
  <c r="AA686" i="2"/>
  <c r="AB304" i="2"/>
  <c r="AA304" i="2"/>
  <c r="AD715" i="2"/>
  <c r="AE715" i="2"/>
  <c r="AB216" i="2"/>
  <c r="AA216" i="2"/>
  <c r="AB435" i="2"/>
  <c r="AA435" i="2"/>
  <c r="AB95" i="2"/>
  <c r="AA95" i="2"/>
  <c r="AB698" i="2"/>
  <c r="AA698" i="2"/>
  <c r="AA614" i="2"/>
  <c r="AB614" i="2"/>
  <c r="AA695" i="2"/>
  <c r="AB695" i="2"/>
  <c r="AD146" i="2"/>
  <c r="AE146" i="2"/>
  <c r="AB288" i="2"/>
  <c r="AA288" i="2"/>
  <c r="AA440" i="2"/>
  <c r="AB440" i="2"/>
  <c r="AA276" i="2"/>
  <c r="AB276" i="2"/>
  <c r="AB786" i="2"/>
  <c r="AA786" i="2"/>
  <c r="AE225" i="2"/>
  <c r="AD225" i="2"/>
  <c r="AE163" i="2"/>
  <c r="AD163" i="2"/>
  <c r="AB569" i="2"/>
  <c r="AA569" i="2"/>
  <c r="AD611" i="2"/>
  <c r="AE611" i="2"/>
  <c r="AD525" i="2"/>
  <c r="AE525" i="2"/>
  <c r="AD1045" i="2"/>
  <c r="AE1045" i="2"/>
  <c r="AD378" i="2"/>
  <c r="AE378" i="2"/>
  <c r="AD434" i="2"/>
  <c r="AE434" i="2"/>
  <c r="AE97" i="2"/>
  <c r="AD97" i="2"/>
  <c r="AD760" i="2"/>
  <c r="AE760" i="2"/>
  <c r="AE658" i="2"/>
  <c r="AD658" i="2"/>
  <c r="AE517" i="2"/>
  <c r="AD517" i="2"/>
  <c r="AD27" i="2"/>
  <c r="AE27" i="2"/>
  <c r="AD154" i="2"/>
  <c r="AE154" i="2"/>
  <c r="AA724" i="2"/>
  <c r="AB724" i="2"/>
  <c r="AB552" i="2"/>
  <c r="AA552" i="2"/>
  <c r="AA609" i="2"/>
  <c r="AB609" i="2"/>
  <c r="AB597" i="2"/>
  <c r="AA597" i="2"/>
  <c r="AA448" i="2"/>
  <c r="AB448" i="2"/>
  <c r="AD22" i="2"/>
  <c r="AE22" i="2"/>
  <c r="AB391" i="2"/>
  <c r="AA391" i="2"/>
  <c r="AE469" i="2"/>
  <c r="AE371" i="2"/>
  <c r="AD371" i="2"/>
  <c r="AA555" i="2"/>
  <c r="AB555" i="2"/>
  <c r="AA539" i="2"/>
  <c r="AB539" i="2"/>
  <c r="AE153" i="2"/>
  <c r="AD153" i="2"/>
  <c r="AE999" i="2"/>
  <c r="AD999" i="2"/>
  <c r="AA968" i="2"/>
  <c r="AB968" i="2"/>
  <c r="AE383" i="2"/>
  <c r="AD383" i="2"/>
  <c r="AD1010" i="2"/>
  <c r="AD900" i="2"/>
  <c r="AE900" i="2"/>
  <c r="AD215" i="2"/>
  <c r="AE215" i="2"/>
  <c r="AE197" i="2"/>
  <c r="AD197" i="2"/>
  <c r="AE81" i="2"/>
  <c r="AD81" i="2"/>
  <c r="AD76" i="2"/>
  <c r="AE76" i="2"/>
  <c r="AE649" i="2"/>
  <c r="AD649" i="2"/>
  <c r="AD766" i="2"/>
  <c r="AE766" i="2"/>
  <c r="AA942" i="2"/>
  <c r="AB942" i="2"/>
  <c r="AB422" i="2"/>
  <c r="AA422" i="2"/>
  <c r="AE608" i="2"/>
  <c r="AD608" i="2"/>
  <c r="AA798" i="2"/>
  <c r="AB798" i="2"/>
  <c r="AB362" i="2"/>
  <c r="AA362" i="2"/>
  <c r="AA190" i="2"/>
  <c r="AB190" i="2"/>
  <c r="AE195" i="2"/>
  <c r="AD195" i="2"/>
  <c r="AE29" i="2"/>
  <c r="AD29" i="2"/>
  <c r="AA1038" i="2"/>
  <c r="AB1038" i="2"/>
  <c r="AA860" i="2"/>
  <c r="AB860" i="2"/>
  <c r="AD21" i="2"/>
  <c r="AE21" i="2"/>
  <c r="AE722" i="2"/>
  <c r="AD722" i="2"/>
  <c r="AB1039" i="2"/>
  <c r="AA1039" i="2"/>
  <c r="AD167" i="2"/>
  <c r="AE167" i="2"/>
  <c r="AD667" i="2"/>
  <c r="AE667" i="2"/>
  <c r="AB523" i="2"/>
  <c r="AA523" i="2"/>
  <c r="AE431" i="2"/>
  <c r="AD431" i="2"/>
  <c r="AA88" i="2"/>
  <c r="AB88" i="2"/>
  <c r="AE489" i="2"/>
  <c r="AD489" i="2"/>
  <c r="AE156" i="2"/>
  <c r="AD156" i="2"/>
  <c r="AE529" i="2"/>
  <c r="AD529" i="2"/>
  <c r="AB820" i="2"/>
  <c r="AA820" i="2"/>
  <c r="AD461" i="2"/>
  <c r="AE461" i="2"/>
  <c r="AE426" i="2"/>
  <c r="AD426" i="2"/>
  <c r="AD397" i="2"/>
  <c r="AE397" i="2"/>
  <c r="AD1049" i="2"/>
  <c r="AE1049" i="2"/>
  <c r="AE855" i="2"/>
  <c r="AD855" i="2"/>
  <c r="AD764" i="2"/>
  <c r="AE764" i="2"/>
  <c r="AD586" i="2"/>
  <c r="AE586" i="2"/>
  <c r="AD413" i="2"/>
  <c r="AE413" i="2"/>
  <c r="AE424" i="2"/>
  <c r="AD424" i="2"/>
  <c r="AD178" i="2"/>
  <c r="AE178" i="2"/>
  <c r="AE584" i="2"/>
  <c r="AD584" i="2"/>
  <c r="AD477" i="2"/>
  <c r="AE477" i="2"/>
  <c r="AA449" i="2"/>
  <c r="AB449" i="2"/>
  <c r="AD592" i="2"/>
  <c r="AE592" i="2"/>
  <c r="AD127" i="2"/>
  <c r="AE127" i="2"/>
  <c r="AB1060" i="2"/>
  <c r="AA1060" i="2"/>
  <c r="AD322" i="2"/>
  <c r="AE322" i="2"/>
  <c r="AD993" i="2"/>
  <c r="AE993" i="2"/>
  <c r="AE142" i="2"/>
  <c r="AD142" i="2"/>
  <c r="AA849" i="2"/>
  <c r="AB849" i="2"/>
  <c r="AB207" i="2"/>
  <c r="AA207" i="2"/>
  <c r="AB53" i="2"/>
  <c r="AA53" i="2"/>
  <c r="AA375" i="2"/>
  <c r="AB375" i="2"/>
  <c r="AE817" i="2"/>
  <c r="AD817" i="2"/>
  <c r="AE429" i="2"/>
  <c r="AD429" i="2"/>
  <c r="AA632" i="2"/>
  <c r="AB632" i="2"/>
  <c r="AE843" i="2"/>
  <c r="AD843" i="2"/>
  <c r="AD729" i="2"/>
  <c r="AE729" i="2"/>
  <c r="AD638" i="2"/>
  <c r="AE638" i="2"/>
  <c r="AE335" i="2"/>
  <c r="AD335" i="2"/>
  <c r="AD992" i="2"/>
  <c r="AE992" i="2"/>
  <c r="AD944" i="2"/>
  <c r="AE944" i="2"/>
  <c r="AD476" i="2"/>
  <c r="AE476" i="2"/>
  <c r="AE1046" i="2"/>
  <c r="AD1046" i="2"/>
  <c r="AD617" i="2"/>
  <c r="AE617" i="2"/>
  <c r="AD763" i="2"/>
  <c r="AE763" i="2"/>
  <c r="AD491" i="2"/>
  <c r="AE227" i="2"/>
  <c r="AD227" i="2"/>
  <c r="AE908" i="2"/>
  <c r="AD908" i="2"/>
  <c r="AE792" i="2"/>
  <c r="AD792" i="2"/>
  <c r="AD526" i="2"/>
  <c r="AE526" i="2"/>
  <c r="AE962" i="2"/>
  <c r="AD962" i="2"/>
  <c r="AD263" i="2"/>
  <c r="AE263" i="2"/>
  <c r="AD351" i="2"/>
  <c r="AE351" i="2"/>
  <c r="AD298" i="2"/>
  <c r="AE298" i="2"/>
  <c r="AE883" i="2"/>
  <c r="AD883" i="2"/>
  <c r="AD152" i="2"/>
  <c r="AE152" i="2"/>
  <c r="AB447" i="2"/>
  <c r="AA447" i="2"/>
  <c r="AB859" i="2"/>
  <c r="AA859" i="2"/>
  <c r="AB430" i="2"/>
  <c r="AA430" i="2"/>
  <c r="AA845" i="2"/>
  <c r="AB845" i="2"/>
  <c r="AA340" i="2"/>
  <c r="AB340" i="2"/>
  <c r="AE596" i="2"/>
  <c r="AD596" i="2"/>
  <c r="AB360" i="2"/>
  <c r="AA360" i="2"/>
  <c r="AA987" i="2"/>
  <c r="AB987" i="2"/>
  <c r="AE306" i="2"/>
  <c r="AD306" i="2"/>
  <c r="AA159" i="2"/>
  <c r="AB159" i="2"/>
  <c r="AA236" i="2"/>
  <c r="AB236" i="2"/>
  <c r="AE618" i="2"/>
  <c r="AD618" i="2"/>
  <c r="AB87" i="2"/>
  <c r="AA87" i="2"/>
  <c r="AD946" i="2"/>
  <c r="AE946" i="2"/>
  <c r="AD213" i="2"/>
  <c r="AE213" i="2"/>
  <c r="AD977" i="2"/>
  <c r="AE977" i="2"/>
  <c r="AA915" i="2"/>
  <c r="AB915" i="2"/>
  <c r="AE887" i="2"/>
  <c r="AD887" i="2"/>
  <c r="AD850" i="2"/>
  <c r="AE850" i="2"/>
  <c r="AB347" i="2"/>
  <c r="AA347" i="2"/>
  <c r="AD415" i="2"/>
  <c r="AE415" i="2"/>
  <c r="AE385" i="2"/>
  <c r="AD385" i="2"/>
  <c r="AB175" i="2"/>
  <c r="AA175" i="2"/>
  <c r="AA328" i="2"/>
  <c r="AB328" i="2"/>
  <c r="AA989" i="2"/>
  <c r="AB989" i="2"/>
  <c r="AA951" i="2"/>
  <c r="AB951" i="2"/>
  <c r="AA923" i="2"/>
  <c r="AB923" i="2"/>
  <c r="AB651" i="2"/>
  <c r="AA651" i="2"/>
  <c r="AA620" i="2"/>
  <c r="AB620" i="2"/>
  <c r="AB172" i="2"/>
  <c r="AA172" i="2"/>
  <c r="AE619" i="2"/>
  <c r="AD619" i="2"/>
  <c r="AD1005" i="2"/>
  <c r="AE1005" i="2"/>
  <c r="AD918" i="2"/>
  <c r="AE918" i="2"/>
  <c r="AB581" i="2"/>
  <c r="AA581" i="2"/>
  <c r="AB551" i="2"/>
  <c r="AA551" i="2"/>
  <c r="AA451" i="2"/>
  <c r="AB451" i="2"/>
  <c r="AE797" i="2"/>
  <c r="AD797" i="2"/>
  <c r="AA209" i="2"/>
  <c r="AB209" i="2"/>
  <c r="AB261" i="2"/>
  <c r="AA261" i="2"/>
  <c r="AA316" i="2"/>
  <c r="AB316" i="2"/>
  <c r="AB151" i="2"/>
  <c r="AA151" i="2"/>
  <c r="AA250" i="2"/>
  <c r="AB250" i="2"/>
  <c r="AB706" i="2"/>
  <c r="AA706" i="2"/>
  <c r="AA99" i="2"/>
  <c r="AB99" i="2"/>
  <c r="AB230" i="2"/>
  <c r="AA230" i="2"/>
  <c r="AD947" i="2"/>
  <c r="AE947" i="2"/>
  <c r="AB1001" i="2"/>
  <c r="AA1001" i="2"/>
  <c r="AE892" i="2"/>
  <c r="AD892" i="2"/>
  <c r="AD394" i="2"/>
  <c r="AE394" i="2"/>
  <c r="AE412" i="2"/>
  <c r="AD412" i="2"/>
  <c r="AE801" i="2"/>
  <c r="AD801" i="2"/>
  <c r="AE487" i="2"/>
  <c r="AD487" i="2"/>
  <c r="AE1017" i="2"/>
  <c r="AD1017" i="2"/>
  <c r="AE484" i="2"/>
  <c r="AD484" i="2"/>
  <c r="AE310" i="2"/>
  <c r="AD310" i="2"/>
  <c r="AE186" i="2"/>
  <c r="AD186" i="2"/>
  <c r="AE55" i="2"/>
  <c r="AD55" i="2"/>
  <c r="AD605" i="2"/>
  <c r="AE605" i="2"/>
  <c r="AD705" i="2"/>
  <c r="AE705" i="2"/>
  <c r="AE806" i="2"/>
  <c r="AD806" i="2"/>
  <c r="AE1003" i="2"/>
  <c r="AD1003" i="2"/>
  <c r="AD688" i="2"/>
  <c r="AE688" i="2"/>
  <c r="AE879" i="2"/>
  <c r="AD879" i="2"/>
  <c r="AE370" i="2"/>
  <c r="AD370" i="2"/>
  <c r="AD343" i="2"/>
  <c r="AE343" i="2"/>
  <c r="AE490" i="2"/>
  <c r="AD490" i="2"/>
  <c r="AE121" i="2"/>
  <c r="AD121" i="2"/>
  <c r="AE561" i="2"/>
  <c r="AD561" i="2"/>
  <c r="AE356" i="2"/>
  <c r="AD356" i="2"/>
  <c r="AD829" i="2"/>
  <c r="AE829" i="2"/>
  <c r="AB896" i="2"/>
  <c r="AA896" i="2"/>
  <c r="AD150" i="2"/>
  <c r="AE150" i="2"/>
  <c r="AA906" i="2"/>
  <c r="AB906" i="2"/>
  <c r="AB652" i="2"/>
  <c r="AA652" i="2"/>
  <c r="AD720" i="2"/>
  <c r="AE720" i="2"/>
  <c r="AB643" i="2"/>
  <c r="AA643" i="2"/>
  <c r="AB314" i="2"/>
  <c r="AA314" i="2"/>
  <c r="AE228" i="2"/>
  <c r="AD228" i="2"/>
  <c r="AB502" i="2"/>
  <c r="AA502" i="2"/>
  <c r="AA647" i="2"/>
  <c r="AB647" i="2"/>
  <c r="AA404" i="2"/>
  <c r="AB404" i="2"/>
  <c r="AA827" i="2"/>
  <c r="AB827" i="2"/>
  <c r="AE91" i="2"/>
  <c r="AD91" i="2"/>
  <c r="AA224" i="2"/>
  <c r="AB224" i="2"/>
  <c r="AB1055" i="2"/>
  <c r="AA1055" i="2"/>
  <c r="AB553" i="2"/>
  <c r="AA553" i="2"/>
  <c r="AA43" i="2"/>
  <c r="AB43" i="2"/>
  <c r="AD759" i="2"/>
  <c r="AE759" i="2"/>
  <c r="AD56" i="2"/>
  <c r="AE56" i="2"/>
  <c r="AE170" i="2"/>
  <c r="AD170" i="2"/>
  <c r="AD897" i="2"/>
  <c r="AE897" i="2"/>
  <c r="AE405" i="2"/>
  <c r="AD405" i="2"/>
  <c r="AD475" i="2"/>
  <c r="AE475" i="2"/>
  <c r="AD265" i="2"/>
  <c r="AE265" i="2"/>
  <c r="AE995" i="2"/>
  <c r="AD995" i="2"/>
  <c r="AD108" i="2"/>
  <c r="AE108" i="2"/>
  <c r="AD847" i="2"/>
  <c r="AE847" i="2"/>
  <c r="AE969" i="2"/>
  <c r="AD969" i="2"/>
  <c r="AE910" i="2"/>
  <c r="AD910" i="2"/>
  <c r="AD530" i="2"/>
  <c r="AE530" i="2"/>
  <c r="AB359" i="2"/>
  <c r="AA359" i="2"/>
  <c r="AA305" i="2"/>
  <c r="AB305" i="2"/>
  <c r="AA564" i="2"/>
  <c r="AB564" i="2"/>
  <c r="AD403" i="2"/>
  <c r="AE403" i="2"/>
  <c r="AA997" i="2"/>
  <c r="AB997" i="2"/>
  <c r="AB544" i="2"/>
  <c r="AA544" i="2"/>
  <c r="AA810" i="2"/>
  <c r="AB810" i="2"/>
  <c r="AB856" i="2"/>
  <c r="AA856" i="2"/>
  <c r="AB610" i="2"/>
  <c r="AA610" i="2"/>
  <c r="AB303" i="2"/>
  <c r="AA303" i="2"/>
  <c r="AD474" i="2"/>
  <c r="AE474" i="2"/>
  <c r="AA844" i="2"/>
  <c r="AB844" i="2"/>
  <c r="AB928" i="2"/>
  <c r="AA928" i="2"/>
  <c r="AA120" i="2"/>
  <c r="AB120" i="2"/>
  <c r="AA872" i="2"/>
  <c r="AB872" i="2"/>
  <c r="AE47" i="2"/>
  <c r="AD47" i="2"/>
  <c r="AD863" i="2"/>
  <c r="AE863" i="2"/>
  <c r="AA25" i="2"/>
  <c r="AB25" i="2"/>
  <c r="AD958" i="2"/>
  <c r="AE958" i="2"/>
  <c r="AD949" i="2"/>
  <c r="AE949" i="2"/>
  <c r="AE512" i="2"/>
  <c r="AD512" i="2"/>
  <c r="AE439" i="2"/>
  <c r="AE77" i="2"/>
  <c r="AD77" i="2"/>
  <c r="AB223" i="2"/>
  <c r="AA223" i="2"/>
  <c r="AD1044" i="2"/>
  <c r="AE1044" i="2"/>
  <c r="AD141" i="2"/>
  <c r="AE141" i="2"/>
  <c r="AE578" i="2"/>
  <c r="AD578" i="2"/>
  <c r="AD200" i="2"/>
  <c r="AE200" i="2"/>
  <c r="AA854" i="2"/>
  <c r="AB854" i="2"/>
  <c r="AE390" i="2"/>
  <c r="AD390" i="2"/>
  <c r="AD870" i="2"/>
  <c r="AE870" i="2"/>
  <c r="AD602" i="2"/>
  <c r="AE602" i="2"/>
  <c r="AE26" i="2"/>
  <c r="AD26" i="2"/>
  <c r="AA401" i="2"/>
  <c r="AB401" i="2"/>
  <c r="AA640" i="2"/>
  <c r="AB640" i="2"/>
  <c r="AA463" i="2"/>
  <c r="AB463" i="2"/>
  <c r="AB707" i="2"/>
  <c r="AA707" i="2"/>
  <c r="AB788" i="2"/>
  <c r="AA788" i="2"/>
  <c r="AE161" i="2"/>
  <c r="AD161" i="2"/>
  <c r="AD453" i="2"/>
  <c r="AE453" i="2"/>
  <c r="AA457" i="2"/>
  <c r="AB457" i="2"/>
  <c r="AB363" i="2"/>
  <c r="AA363" i="2"/>
  <c r="AE28" i="2"/>
  <c r="AD28" i="2"/>
  <c r="AA881" i="2"/>
  <c r="AB881" i="2"/>
  <c r="AE940" i="2"/>
  <c r="AD940" i="2"/>
  <c r="AB886" i="2"/>
  <c r="AA886" i="2"/>
  <c r="AB669" i="2"/>
  <c r="AA669" i="2"/>
  <c r="AB657" i="2"/>
  <c r="AA657" i="2"/>
  <c r="AB1041" i="2"/>
  <c r="AA1041" i="2"/>
  <c r="AB515" i="2"/>
  <c r="AA515" i="2"/>
  <c r="AB345" i="2"/>
  <c r="AA345" i="2"/>
  <c r="AD821" i="2"/>
  <c r="AE821" i="2"/>
  <c r="AA546" i="2"/>
  <c r="AB546" i="2"/>
  <c r="AB377" i="2"/>
  <c r="AA377" i="2"/>
  <c r="AE627" i="2"/>
  <c r="AD627" i="2"/>
  <c r="AA727" i="2"/>
  <c r="AB727" i="2"/>
  <c r="AB777" i="2"/>
  <c r="AA777" i="2"/>
  <c r="AD978" i="2"/>
  <c r="AE978" i="2"/>
  <c r="AA272" i="2"/>
  <c r="AB272" i="2"/>
  <c r="AE312" i="2"/>
  <c r="AD312" i="2"/>
  <c r="AD126" i="2"/>
  <c r="AE126" i="2"/>
  <c r="AD570" i="2"/>
  <c r="AE570" i="2"/>
  <c r="AD149" i="2"/>
  <c r="AE149" i="2"/>
  <c r="AD700" i="2"/>
  <c r="AE700" i="2"/>
  <c r="AD709" i="2"/>
  <c r="AE709" i="2"/>
  <c r="AD587" i="2"/>
  <c r="AE587" i="2"/>
  <c r="AE1037" i="2"/>
  <c r="AD1037" i="2"/>
  <c r="AE955" i="2"/>
  <c r="AD955" i="2"/>
  <c r="AE734" i="2"/>
  <c r="AD734" i="2"/>
  <c r="AD996" i="2"/>
  <c r="AE996" i="2"/>
  <c r="AD672" i="2"/>
  <c r="AE672" i="2"/>
  <c r="AE926" i="2"/>
  <c r="AD926" i="2"/>
  <c r="AD60" i="2"/>
  <c r="AE60" i="2"/>
  <c r="AE145" i="2"/>
  <c r="AD145" i="2"/>
  <c r="AE165" i="2"/>
  <c r="AD165" i="2"/>
  <c r="AA139" i="2"/>
  <c r="AB139" i="2"/>
  <c r="AA192" i="2"/>
  <c r="AB192" i="2"/>
  <c r="AE1018" i="2"/>
  <c r="AE23" i="2"/>
  <c r="AD23" i="2"/>
  <c r="AA772" i="2"/>
  <c r="AB772" i="2"/>
  <c r="AA713" i="2"/>
  <c r="AB713" i="2"/>
  <c r="AE1029" i="2"/>
  <c r="AD1029" i="2"/>
  <c r="AE501" i="2"/>
  <c r="AD501" i="2"/>
  <c r="AE590" i="2"/>
  <c r="AD590" i="2"/>
  <c r="AA684" i="2"/>
  <c r="AB684" i="2"/>
  <c r="AD458" i="2"/>
  <c r="AE458" i="2"/>
  <c r="AE604" i="2"/>
  <c r="AD604" i="2"/>
  <c r="AB331" i="2"/>
  <c r="AA331" i="2"/>
  <c r="AE456" i="2"/>
  <c r="AD456" i="2"/>
  <c r="AB861" i="2"/>
  <c r="AA861" i="2"/>
  <c r="AB498" i="2"/>
  <c r="AA498" i="2"/>
  <c r="AA768" i="2"/>
  <c r="AB768" i="2"/>
  <c r="AA280" i="2"/>
  <c r="AB280" i="2"/>
  <c r="AB588" i="2"/>
  <c r="AA588" i="2"/>
  <c r="AB876" i="2"/>
  <c r="AA876" i="2"/>
  <c r="AB716" i="2"/>
  <c r="AA716" i="2"/>
  <c r="AA481" i="2"/>
  <c r="AB481" i="2"/>
  <c r="AB710" i="2"/>
  <c r="AA710" i="2"/>
  <c r="AB418" i="2"/>
  <c r="AA418" i="2"/>
  <c r="AB374" i="2"/>
  <c r="AA374" i="2"/>
  <c r="AE963" i="2"/>
  <c r="AD963" i="2"/>
  <c r="AD1040" i="2"/>
  <c r="AE1040" i="2"/>
  <c r="AE318" i="2"/>
  <c r="AD318" i="2"/>
  <c r="AD245" i="2"/>
  <c r="AE245" i="2"/>
  <c r="AD275" i="2"/>
  <c r="AE275" i="2"/>
  <c r="AE254" i="2"/>
  <c r="AD254" i="2"/>
  <c r="AE86" i="2"/>
  <c r="AD86" i="2"/>
  <c r="AE664" i="2"/>
  <c r="AD664" i="2"/>
  <c r="AD819" i="2"/>
  <c r="AE819" i="2"/>
  <c r="AD802" i="2"/>
  <c r="AE802" i="2"/>
  <c r="AE741" i="2"/>
  <c r="AD741" i="2"/>
  <c r="AD641" i="2"/>
  <c r="AE641" i="2"/>
  <c r="AB264" i="2"/>
  <c r="AA264" i="2"/>
  <c r="AA39" i="2"/>
  <c r="AB39" i="2"/>
  <c r="AB1036" i="2"/>
  <c r="AA1036" i="2"/>
  <c r="AB882" i="2"/>
  <c r="AA882" i="2"/>
  <c r="AE334" i="2"/>
  <c r="AD334" i="2"/>
  <c r="AB332" i="2"/>
  <c r="AA332" i="2"/>
  <c r="AB973" i="2"/>
  <c r="AA973" i="2"/>
  <c r="AB629" i="2"/>
  <c r="AA629" i="2"/>
  <c r="AD857" i="2"/>
  <c r="AE857" i="2"/>
  <c r="AB656" i="2"/>
  <c r="AA656" i="2"/>
  <c r="AB603" i="2"/>
  <c r="AA603" i="2"/>
  <c r="AB233" i="2"/>
  <c r="AA233" i="2"/>
  <c r="AA615" i="2"/>
  <c r="AB615" i="2"/>
  <c r="AE196" i="2"/>
  <c r="AD196" i="2"/>
  <c r="AE473" i="2"/>
  <c r="AD473" i="2"/>
  <c r="AD985" i="2"/>
  <c r="AE985" i="2"/>
  <c r="AA41" i="2"/>
  <c r="AB41" i="2"/>
  <c r="AE917" i="2"/>
  <c r="AD917" i="2"/>
  <c r="AD325" i="2"/>
  <c r="AE325" i="2"/>
  <c r="AB107" i="2"/>
  <c r="AA107" i="2"/>
  <c r="AD885" i="2"/>
  <c r="AE885" i="2"/>
  <c r="AE92" i="2"/>
  <c r="AD92" i="2"/>
  <c r="AD113" i="2"/>
  <c r="AE113" i="2"/>
  <c r="AE313" i="2"/>
  <c r="AD313" i="2"/>
  <c r="AB756" i="2"/>
  <c r="AA756" i="2"/>
  <c r="AE535" i="2"/>
  <c r="AD535" i="2"/>
  <c r="AD70" i="2"/>
  <c r="AE70" i="2"/>
  <c r="AE841" i="2"/>
  <c r="AD841" i="2"/>
  <c r="AA459" i="2"/>
  <c r="AB459" i="2"/>
  <c r="AD952" i="2"/>
  <c r="AE952" i="2"/>
  <c r="AB758" i="2"/>
  <c r="AA758" i="2"/>
  <c r="AB549" i="2"/>
  <c r="AA549" i="2"/>
  <c r="AB267" i="2"/>
  <c r="AA267" i="2"/>
  <c r="AB307" i="2"/>
  <c r="AA307" i="2"/>
  <c r="AB634" i="2"/>
  <c r="AA634" i="2"/>
  <c r="AD160" i="2"/>
  <c r="AE160" i="2"/>
  <c r="AD1015" i="2"/>
  <c r="AE1015" i="2"/>
  <c r="AD242" i="2"/>
  <c r="AE242" i="2"/>
  <c r="AA568" i="2"/>
  <c r="AB568" i="2"/>
  <c r="AB1048" i="2"/>
  <c r="AA1048" i="2"/>
  <c r="AB904" i="2"/>
  <c r="AA904" i="2"/>
  <c r="AD636" i="2"/>
  <c r="AE636" i="2"/>
  <c r="AD970" i="2"/>
  <c r="AE970" i="2"/>
  <c r="AE220" i="2"/>
  <c r="AD220" i="2"/>
  <c r="AD740" i="2"/>
  <c r="AE740" i="2"/>
  <c r="AB933" i="2"/>
  <c r="AA933" i="2"/>
  <c r="AD708" i="2"/>
  <c r="AE708" i="2"/>
  <c r="AA454" i="2"/>
  <c r="AB454" i="2"/>
  <c r="AE791" i="2"/>
  <c r="AD791" i="2"/>
  <c r="AE249" i="2"/>
  <c r="AD249" i="2"/>
  <c r="AE353" i="2"/>
  <c r="AD353" i="2"/>
  <c r="AD355" i="2"/>
  <c r="AE355" i="2"/>
  <c r="AD623" i="2"/>
  <c r="AE623" i="2"/>
  <c r="AE782" i="2"/>
  <c r="AD782" i="2"/>
  <c r="AD563" i="2"/>
  <c r="AE563" i="2"/>
  <c r="AD140" i="2"/>
  <c r="AE140" i="2"/>
  <c r="AD685" i="2"/>
  <c r="AE685" i="2"/>
  <c r="AD300" i="2"/>
  <c r="AE300" i="2"/>
  <c r="AD666" i="2"/>
  <c r="AE666" i="2"/>
  <c r="AE674" i="2"/>
  <c r="AD674" i="2"/>
  <c r="AE757" i="2"/>
  <c r="AD757" i="2"/>
  <c r="AD699" i="2"/>
  <c r="AE699" i="2"/>
  <c r="AE187" i="2"/>
  <c r="AD187" i="2"/>
  <c r="AE479" i="2"/>
  <c r="AD479" i="2"/>
  <c r="AE352" i="2"/>
  <c r="AD352" i="2"/>
  <c r="AE466" i="2"/>
  <c r="AD466" i="2"/>
  <c r="AB386" i="2"/>
  <c r="AA386" i="2"/>
  <c r="AA59" i="2"/>
  <c r="AB59" i="2"/>
  <c r="AE399" i="2"/>
  <c r="AD399" i="2"/>
  <c r="AE812" i="2"/>
  <c r="AD812" i="2"/>
  <c r="AA319" i="2"/>
  <c r="AB319" i="2"/>
  <c r="AD595" i="2"/>
  <c r="AE595" i="2"/>
  <c r="AE50" i="2"/>
  <c r="AD50" i="2"/>
  <c r="AE731" i="2"/>
  <c r="AD731" i="2"/>
  <c r="AA653" i="2"/>
  <c r="AB653" i="2"/>
  <c r="AA676" i="2"/>
  <c r="AB676" i="2"/>
  <c r="AE693" i="2"/>
  <c r="AD693" i="2"/>
  <c r="AD45" i="2"/>
  <c r="AE45" i="2"/>
  <c r="AB177" i="2"/>
  <c r="AA177" i="2"/>
  <c r="AB427" i="2"/>
  <c r="AA427" i="2"/>
  <c r="AB64" i="2"/>
  <c r="AA64" i="2"/>
  <c r="AA721" i="2"/>
  <c r="AB721" i="2"/>
  <c r="AB795" i="2"/>
  <c r="AA795" i="2"/>
  <c r="AB558" i="2"/>
  <c r="AA558" i="2"/>
  <c r="AE547" i="2"/>
  <c r="AD547" i="2"/>
  <c r="AB296" i="2"/>
  <c r="AA296" i="2"/>
  <c r="AA598" i="2"/>
  <c r="AB598" i="2"/>
  <c r="AA625" i="2"/>
  <c r="AB625" i="2"/>
  <c r="AD888" i="2"/>
  <c r="AE888" i="2"/>
  <c r="AD239" i="2"/>
  <c r="AE239" i="2"/>
  <c r="AE350" i="2"/>
  <c r="AD350" i="2"/>
  <c r="AD894" i="2"/>
  <c r="AE894" i="2"/>
  <c r="AD903" i="2"/>
  <c r="AE903" i="2"/>
  <c r="AE576" i="2"/>
  <c r="AD576" i="2"/>
  <c r="AE134" i="2"/>
  <c r="AD134" i="2"/>
  <c r="AD455" i="2"/>
  <c r="AE455" i="2"/>
  <c r="AD1032" i="2"/>
  <c r="AE1032" i="2"/>
  <c r="AD543" i="2"/>
  <c r="AE543" i="2"/>
  <c r="AE143" i="2"/>
  <c r="AD143" i="2"/>
  <c r="AD1008" i="2"/>
  <c r="AE1008" i="2"/>
  <c r="AE1031" i="2"/>
  <c r="AD1031" i="2"/>
  <c r="AE527" i="2"/>
  <c r="AD527" i="2"/>
  <c r="AD1024" i="2"/>
  <c r="AE1024" i="2"/>
  <c r="AD35" i="2"/>
  <c r="AE35" i="2"/>
  <c r="AD531" i="2"/>
  <c r="AE531" i="2"/>
  <c r="AD687" i="2"/>
  <c r="AE687" i="2"/>
  <c r="AD1035" i="2"/>
  <c r="AE1035" i="2"/>
  <c r="AB831" i="2"/>
  <c r="AA831" i="2"/>
  <c r="AA238" i="2"/>
  <c r="AB238" i="2"/>
  <c r="AA84" i="2"/>
  <c r="AB84" i="2"/>
  <c r="AB790" i="2"/>
  <c r="AA790" i="2"/>
  <c r="AB183" i="2"/>
  <c r="AA183" i="2"/>
  <c r="AE733" i="2"/>
  <c r="AD733" i="2"/>
  <c r="AA450" i="2"/>
  <c r="AB450" i="2"/>
  <c r="AB428" i="2"/>
  <c r="AA428" i="2"/>
  <c r="AB816" i="2"/>
  <c r="AA816" i="2"/>
  <c r="AE762" i="2"/>
  <c r="AD762" i="2"/>
  <c r="AD61" i="2"/>
  <c r="AE61" i="2"/>
  <c r="AB744" i="2"/>
  <c r="AA744" i="2"/>
  <c r="AD579" i="2"/>
  <c r="AE579" i="2"/>
  <c r="AE925" i="2"/>
  <c r="AD925" i="2"/>
  <c r="AE895" i="2"/>
  <c r="AD895" i="2"/>
  <c r="AD136" i="2"/>
  <c r="AE136" i="2"/>
  <c r="AD333" i="2"/>
  <c r="AE333" i="2"/>
  <c r="AD916" i="2"/>
  <c r="AE916" i="2"/>
  <c r="AD805" i="2"/>
  <c r="AE805" i="2"/>
  <c r="AE499" i="2"/>
  <c r="AE696" i="2"/>
  <c r="AD696" i="2"/>
  <c r="AD293" i="2"/>
  <c r="AE293" i="2"/>
  <c r="AE682" i="2"/>
  <c r="AD682" i="2"/>
  <c r="AE402" i="2"/>
  <c r="AD402" i="2"/>
  <c r="AE199" i="2"/>
  <c r="AD199" i="2"/>
  <c r="AD1011" i="2"/>
  <c r="AE1011" i="2"/>
  <c r="AD51" i="2"/>
  <c r="AE51" i="2"/>
  <c r="AE235" i="2"/>
  <c r="AD235" i="2"/>
  <c r="AD392" i="2"/>
  <c r="AE392" i="2"/>
  <c r="AD984" i="2"/>
  <c r="AE984" i="2"/>
  <c r="AE408" i="2"/>
  <c r="AD408" i="2"/>
  <c r="AE212" i="2"/>
  <c r="AD212" i="2"/>
  <c r="AA824" i="2"/>
  <c r="AB824" i="2"/>
  <c r="AB899" i="2"/>
  <c r="AA899" i="2"/>
  <c r="AB898" i="2"/>
  <c r="AA898" i="2"/>
  <c r="AE128" i="2"/>
  <c r="AD128" i="2"/>
  <c r="AA950" i="2"/>
  <c r="AB950" i="2"/>
  <c r="AA297" i="2"/>
  <c r="AB297" i="2"/>
  <c r="AD913" i="2"/>
  <c r="AE913" i="2"/>
  <c r="AD971" i="2"/>
  <c r="AE971" i="2"/>
  <c r="AA425" i="2"/>
  <c r="AB425" i="2"/>
  <c r="AB202" i="2"/>
  <c r="AA202" i="2"/>
  <c r="AE130" i="2"/>
  <c r="AD130" i="2"/>
  <c r="AB327" i="2"/>
  <c r="AA327" i="2"/>
  <c r="AD398" i="2"/>
  <c r="AE398" i="2"/>
  <c r="AD941" i="2"/>
  <c r="AE941" i="2"/>
  <c r="AA252" i="2"/>
  <c r="AB252" i="2"/>
  <c r="AE246" i="2"/>
  <c r="AD246" i="2"/>
  <c r="AB1062" i="2"/>
  <c r="AA1062" i="2"/>
  <c r="AA1043" i="2"/>
  <c r="AB1043" i="2"/>
  <c r="AE818" i="2"/>
  <c r="AD818" i="2"/>
  <c r="AD1012" i="2"/>
  <c r="AE1012" i="2"/>
  <c r="AB472" i="2"/>
  <c r="AA472" i="2"/>
  <c r="AB835" i="2"/>
  <c r="AA835" i="2"/>
  <c r="AE789" i="2"/>
  <c r="AD789" i="2"/>
  <c r="AE779" i="2"/>
  <c r="AD779" i="2"/>
  <c r="AD884" i="2"/>
  <c r="AE884" i="2"/>
  <c r="AE208" i="2"/>
  <c r="AD208" i="2"/>
  <c r="AE226" i="2"/>
  <c r="AD226" i="2"/>
  <c r="AE930" i="2"/>
  <c r="AD930" i="2"/>
  <c r="AD44" i="2"/>
  <c r="AE44" i="2"/>
  <c r="AD158" i="2"/>
  <c r="AE158" i="2"/>
  <c r="AD813" i="2"/>
  <c r="AE813" i="2"/>
  <c r="AE745" i="2"/>
  <c r="AD745" i="2"/>
  <c r="AE462" i="2"/>
  <c r="AD462" i="2"/>
  <c r="AE49" i="2"/>
  <c r="AD49" i="2"/>
  <c r="AE387" i="2"/>
  <c r="AD387" i="2"/>
  <c r="AE1019" i="2"/>
  <c r="AD1019" i="2"/>
  <c r="AA662" i="2"/>
  <c r="AB662" i="2"/>
  <c r="AD446" i="2"/>
  <c r="AE446" i="2"/>
  <c r="AA442" i="2"/>
  <c r="AB442" i="2"/>
  <c r="AA109" i="2"/>
  <c r="AB109" i="2"/>
  <c r="AB793" i="2"/>
  <c r="AA793" i="2"/>
  <c r="AB832" i="2"/>
  <c r="AA832" i="2"/>
  <c r="AB338" i="2"/>
  <c r="AA338" i="2"/>
  <c r="AE803" i="2"/>
  <c r="AD803" i="2"/>
  <c r="AA173" i="2"/>
  <c r="AB173" i="2"/>
  <c r="AB144" i="2"/>
  <c r="AA144" i="2"/>
  <c r="AD848" i="2"/>
  <c r="AE848" i="2"/>
  <c r="AE205" i="2"/>
  <c r="AD205" i="2"/>
  <c r="AB796" i="2"/>
  <c r="AA796" i="2"/>
  <c r="AA697" i="2"/>
  <c r="AB697" i="2"/>
  <c r="AD580" i="2"/>
  <c r="AE580" i="2"/>
  <c r="AB842" i="2"/>
  <c r="AA842" i="2"/>
  <c r="AA341" i="2"/>
  <c r="AB341" i="2"/>
  <c r="AA96" i="2"/>
  <c r="AB96" i="2"/>
  <c r="AB948" i="2"/>
  <c r="AA948" i="2"/>
  <c r="AB823" i="2"/>
  <c r="AA823" i="2"/>
  <c r="AA232" i="2"/>
  <c r="AB232" i="2"/>
  <c r="AE714" i="2"/>
  <c r="AD714" i="2"/>
  <c r="AA421" i="2"/>
  <c r="AB421" i="2"/>
  <c r="AD924" i="2"/>
  <c r="AE924" i="2"/>
  <c r="AD1026" i="2"/>
  <c r="AE1026" i="2"/>
  <c r="AE943" i="2"/>
  <c r="AD943" i="2"/>
  <c r="AD185" i="2"/>
  <c r="AE185" i="2"/>
  <c r="AE650" i="2"/>
  <c r="AD650" i="2"/>
  <c r="AE135" i="2"/>
  <c r="AD135" i="2"/>
  <c r="AE902" i="2"/>
  <c r="AD902" i="2"/>
  <c r="AD645" i="2"/>
  <c r="AE645" i="2"/>
  <c r="AD719" i="2"/>
  <c r="AE719" i="2"/>
  <c r="AD945" i="2"/>
  <c r="AE945" i="2"/>
  <c r="AD131" i="2"/>
  <c r="AE131" i="2"/>
  <c r="AD960" i="2"/>
  <c r="AE960" i="2"/>
  <c r="AE100" i="2"/>
  <c r="AD100" i="2"/>
  <c r="AD566" i="2"/>
  <c r="AE566" i="2"/>
  <c r="AE577" i="2"/>
  <c r="AE1063" i="2"/>
  <c r="AD1063" i="2"/>
  <c r="AD679" i="2"/>
  <c r="AE679" i="2"/>
  <c r="AA953" i="2"/>
  <c r="AB953" i="2"/>
  <c r="AB354" i="2"/>
  <c r="AA354" i="2"/>
  <c r="AD633" i="2"/>
  <c r="AE633" i="2"/>
  <c r="AB990" i="2"/>
  <c r="AA990" i="2"/>
  <c r="AA567" i="2"/>
  <c r="AB567" i="2"/>
  <c r="AD191" i="2"/>
  <c r="AE191" i="2"/>
  <c r="AB129" i="2"/>
  <c r="AA129" i="2"/>
  <c r="AA533" i="2"/>
  <c r="AB533" i="2"/>
  <c r="AB111" i="2"/>
  <c r="AA111" i="2"/>
  <c r="AA524" i="2"/>
  <c r="AB524" i="2"/>
  <c r="AB616" i="2"/>
  <c r="AA616" i="2"/>
  <c r="AA901" i="2"/>
  <c r="AB901" i="2"/>
  <c r="AA912" i="2"/>
  <c r="AB912" i="2"/>
  <c r="AE373" i="2"/>
  <c r="AD373" i="2"/>
  <c r="AD862" i="2"/>
  <c r="AE862" i="2"/>
  <c r="AE761" i="2"/>
  <c r="AD761" i="2"/>
  <c r="AD771" i="2"/>
  <c r="AE771" i="2"/>
  <c r="AE116" i="2"/>
  <c r="AD116" i="2"/>
  <c r="AE119" i="2"/>
  <c r="AD119" i="2"/>
  <c r="AE742" i="2"/>
  <c r="AD742" i="2"/>
  <c r="AA938" i="2"/>
  <c r="AB938" i="2"/>
  <c r="AA704" i="2"/>
  <c r="AB704" i="2"/>
  <c r="AA24" i="2"/>
  <c r="AB24" i="2"/>
  <c r="AB967" i="2"/>
  <c r="AA967" i="2"/>
  <c r="AE747" i="2"/>
  <c r="AD747" i="2"/>
  <c r="AD852" i="2"/>
  <c r="AE852" i="2"/>
  <c r="AB69" i="2"/>
  <c r="AA69" i="2"/>
  <c r="AA436" i="2"/>
  <c r="AB436" i="2"/>
  <c r="AE1027" i="2"/>
  <c r="AD1027" i="2"/>
  <c r="AA291" i="2"/>
  <c r="AB291" i="2"/>
  <c r="AA702" i="2"/>
  <c r="AB702" i="2"/>
  <c r="AE488" i="2" l="1"/>
  <c r="AE1007" i="2"/>
  <c r="AE811" i="2"/>
  <c r="AD244" i="2"/>
  <c r="AD880" i="2"/>
  <c r="AE115" i="2"/>
  <c r="AE670" i="2"/>
  <c r="AD907" i="2"/>
  <c r="AD346" i="2"/>
  <c r="AD400" i="2"/>
  <c r="AD533" i="2"/>
  <c r="AE533" i="2"/>
  <c r="AE109" i="2"/>
  <c r="AD109" i="2"/>
  <c r="AD454" i="2"/>
  <c r="AE454" i="2"/>
  <c r="AD69" i="2"/>
  <c r="AE69" i="2"/>
  <c r="AD616" i="2"/>
  <c r="AE616" i="2"/>
  <c r="AD129" i="2"/>
  <c r="AE129" i="2"/>
  <c r="AE948" i="2"/>
  <c r="AD948" i="2"/>
  <c r="AD338" i="2"/>
  <c r="AE338" i="2"/>
  <c r="AE898" i="2"/>
  <c r="AD898" i="2"/>
  <c r="AE744" i="2"/>
  <c r="AD744" i="2"/>
  <c r="AD428" i="2"/>
  <c r="AE428" i="2"/>
  <c r="AE790" i="2"/>
  <c r="AD790" i="2"/>
  <c r="AE795" i="2"/>
  <c r="AD795" i="2"/>
  <c r="AD177" i="2"/>
  <c r="AE177" i="2"/>
  <c r="AD386" i="2"/>
  <c r="AE386" i="2"/>
  <c r="AD634" i="2"/>
  <c r="AE634" i="2"/>
  <c r="AE758" i="2"/>
  <c r="AD758" i="2"/>
  <c r="AD603" i="2"/>
  <c r="AE603" i="2"/>
  <c r="AD973" i="2"/>
  <c r="AE973" i="2"/>
  <c r="AE1036" i="2"/>
  <c r="AD1036" i="2"/>
  <c r="AE374" i="2"/>
  <c r="AD374" i="2"/>
  <c r="AD716" i="2"/>
  <c r="AE716" i="2"/>
  <c r="AE331" i="2"/>
  <c r="AD331" i="2"/>
  <c r="AD657" i="2"/>
  <c r="AE657" i="2"/>
  <c r="AE707" i="2"/>
  <c r="AD707" i="2"/>
  <c r="AE928" i="2"/>
  <c r="AD928" i="2"/>
  <c r="AD610" i="2"/>
  <c r="AE610" i="2"/>
  <c r="AE359" i="2"/>
  <c r="AD359" i="2"/>
  <c r="AE1055" i="2"/>
  <c r="AD1055" i="2"/>
  <c r="AE314" i="2"/>
  <c r="AD314" i="2"/>
  <c r="AD581" i="2"/>
  <c r="AE581" i="2"/>
  <c r="AE172" i="2"/>
  <c r="AD172" i="2"/>
  <c r="AD859" i="2"/>
  <c r="AE859" i="2"/>
  <c r="AD207" i="2"/>
  <c r="AE207" i="2"/>
  <c r="AD391" i="2"/>
  <c r="AE391" i="2"/>
  <c r="AD288" i="2"/>
  <c r="AE288" i="2"/>
  <c r="AD698" i="2"/>
  <c r="AE698" i="2"/>
  <c r="AE204" i="2"/>
  <c r="AD204" i="2"/>
  <c r="AE210" i="2"/>
  <c r="AD210" i="2"/>
  <c r="AD58" i="2"/>
  <c r="AE58" i="2"/>
  <c r="AD853" i="2"/>
  <c r="AE853" i="2"/>
  <c r="AD169" i="2"/>
  <c r="AE169" i="2"/>
  <c r="AE133" i="2"/>
  <c r="AD133" i="2"/>
  <c r="AD858" i="2"/>
  <c r="AE858" i="2"/>
  <c r="AE302" i="2"/>
  <c r="AD302" i="2"/>
  <c r="AD137" i="2"/>
  <c r="AE137" i="2"/>
  <c r="AD519" i="2"/>
  <c r="AE519" i="2"/>
  <c r="AE785" i="2"/>
  <c r="AD785" i="2"/>
  <c r="AE365" i="2"/>
  <c r="AD365" i="2"/>
  <c r="AE349" i="2"/>
  <c r="AD349" i="2"/>
  <c r="AD181" i="2"/>
  <c r="AE181" i="2"/>
  <c r="AE521" i="2"/>
  <c r="AD521" i="2"/>
  <c r="AD702" i="2"/>
  <c r="AE702" i="2"/>
  <c r="AD24" i="2"/>
  <c r="AE24" i="2"/>
  <c r="AE421" i="2"/>
  <c r="AD421" i="2"/>
  <c r="AD442" i="2"/>
  <c r="AE442" i="2"/>
  <c r="AE252" i="2"/>
  <c r="AD252" i="2"/>
  <c r="AE598" i="2"/>
  <c r="AD598" i="2"/>
  <c r="AE653" i="2"/>
  <c r="AD653" i="2"/>
  <c r="AE319" i="2"/>
  <c r="AD319" i="2"/>
  <c r="AD568" i="2"/>
  <c r="AE568" i="2"/>
  <c r="AE768" i="2"/>
  <c r="AD768" i="2"/>
  <c r="AD772" i="2"/>
  <c r="AE772" i="2"/>
  <c r="AD139" i="2"/>
  <c r="AE139" i="2"/>
  <c r="AD727" i="2"/>
  <c r="AE727" i="2"/>
  <c r="AE881" i="2"/>
  <c r="AD881" i="2"/>
  <c r="AD854" i="2"/>
  <c r="AE854" i="2"/>
  <c r="AE997" i="2"/>
  <c r="AD997" i="2"/>
  <c r="AE404" i="2"/>
  <c r="AD404" i="2"/>
  <c r="AD906" i="2"/>
  <c r="AE906" i="2"/>
  <c r="AD250" i="2"/>
  <c r="AE250" i="2"/>
  <c r="AD209" i="2"/>
  <c r="AE209" i="2"/>
  <c r="AD951" i="2"/>
  <c r="AE951" i="2"/>
  <c r="AD159" i="2"/>
  <c r="AE159" i="2"/>
  <c r="AD449" i="2"/>
  <c r="AE449" i="2"/>
  <c r="AE539" i="2"/>
  <c r="AD539" i="2"/>
  <c r="AD609" i="2"/>
  <c r="AE609" i="2"/>
  <c r="AE981" i="2"/>
  <c r="AD981" i="2"/>
  <c r="AD278" i="2"/>
  <c r="AE278" i="2"/>
  <c r="AD775" i="2"/>
  <c r="AE775" i="2"/>
  <c r="AD1025" i="2"/>
  <c r="AE1025" i="2"/>
  <c r="AE703" i="2"/>
  <c r="AD703" i="2"/>
  <c r="AE106" i="2"/>
  <c r="AD106" i="2"/>
  <c r="AD480" i="2"/>
  <c r="AE480" i="2"/>
  <c r="AD867" i="2"/>
  <c r="AE867" i="2"/>
  <c r="AE582" i="2"/>
  <c r="AD582" i="2"/>
  <c r="AD438" i="2"/>
  <c r="AE438" i="2"/>
  <c r="AD836" i="2"/>
  <c r="AE836" i="2"/>
  <c r="AE354" i="2"/>
  <c r="AD354" i="2"/>
  <c r="AD144" i="2"/>
  <c r="AE144" i="2"/>
  <c r="AE835" i="2"/>
  <c r="AD835" i="2"/>
  <c r="AD202" i="2"/>
  <c r="AE202" i="2"/>
  <c r="AD899" i="2"/>
  <c r="AE899" i="2"/>
  <c r="AD296" i="2"/>
  <c r="AE296" i="2"/>
  <c r="AE933" i="2"/>
  <c r="AD933" i="2"/>
  <c r="AD307" i="2"/>
  <c r="AE307" i="2"/>
  <c r="AD656" i="2"/>
  <c r="AE656" i="2"/>
  <c r="AD332" i="2"/>
  <c r="AE332" i="2"/>
  <c r="AE418" i="2"/>
  <c r="AD418" i="2"/>
  <c r="AE876" i="2"/>
  <c r="AD876" i="2"/>
  <c r="AE498" i="2"/>
  <c r="AD498" i="2"/>
  <c r="AE345" i="2"/>
  <c r="AD345" i="2"/>
  <c r="AD669" i="2"/>
  <c r="AE669" i="2"/>
  <c r="AD223" i="2"/>
  <c r="AE223" i="2"/>
  <c r="AD856" i="2"/>
  <c r="AE856" i="2"/>
  <c r="AE643" i="2"/>
  <c r="AD643" i="2"/>
  <c r="AD230" i="2"/>
  <c r="AE230" i="2"/>
  <c r="AE151" i="2"/>
  <c r="AD151" i="2"/>
  <c r="AD87" i="2"/>
  <c r="AE87" i="2"/>
  <c r="AE447" i="2"/>
  <c r="AD447" i="2"/>
  <c r="AD1060" i="2"/>
  <c r="AE1060" i="2"/>
  <c r="AD820" i="2"/>
  <c r="AE820" i="2"/>
  <c r="AD422" i="2"/>
  <c r="AE422" i="2"/>
  <c r="AD552" i="2"/>
  <c r="AE552" i="2"/>
  <c r="AD786" i="2"/>
  <c r="AE786" i="2"/>
  <c r="AD95" i="2"/>
  <c r="AE95" i="2"/>
  <c r="AE304" i="2"/>
  <c r="AD304" i="2"/>
  <c r="AE787" i="2"/>
  <c r="AD787" i="2"/>
  <c r="AE730" i="2"/>
  <c r="AD730" i="2"/>
  <c r="AD323" i="2"/>
  <c r="AE323" i="2"/>
  <c r="AD874" i="2"/>
  <c r="AE874" i="2"/>
  <c r="AE794" i="2"/>
  <c r="AD794" i="2"/>
  <c r="AE381" i="2"/>
  <c r="AD381" i="2"/>
  <c r="AE994" i="2"/>
  <c r="AD994" i="2"/>
  <c r="AE660" i="2"/>
  <c r="AD660" i="2"/>
  <c r="AD73" i="2"/>
  <c r="AE73" i="2"/>
  <c r="AD749" i="2"/>
  <c r="AE749" i="2"/>
  <c r="AD291" i="2"/>
  <c r="AE291" i="2"/>
  <c r="AD704" i="2"/>
  <c r="AE704" i="2"/>
  <c r="AD524" i="2"/>
  <c r="AE524" i="2"/>
  <c r="AE96" i="2"/>
  <c r="AD96" i="2"/>
  <c r="AE1043" i="2"/>
  <c r="AD1043" i="2"/>
  <c r="AD297" i="2"/>
  <c r="AE297" i="2"/>
  <c r="AD84" i="2"/>
  <c r="AE84" i="2"/>
  <c r="AE721" i="2"/>
  <c r="AD721" i="2"/>
  <c r="AE39" i="2"/>
  <c r="AD39" i="2"/>
  <c r="AD272" i="2"/>
  <c r="AE272" i="2"/>
  <c r="AD463" i="2"/>
  <c r="AE463" i="2"/>
  <c r="AD844" i="2"/>
  <c r="AE844" i="2"/>
  <c r="AD224" i="2"/>
  <c r="AE224" i="2"/>
  <c r="AD647" i="2"/>
  <c r="AE647" i="2"/>
  <c r="AD620" i="2"/>
  <c r="AE620" i="2"/>
  <c r="AE989" i="2"/>
  <c r="AD989" i="2"/>
  <c r="AE915" i="2"/>
  <c r="AD915" i="2"/>
  <c r="AD340" i="2"/>
  <c r="AE340" i="2"/>
  <c r="AD849" i="2"/>
  <c r="AE849" i="2"/>
  <c r="AE88" i="2"/>
  <c r="AD88" i="2"/>
  <c r="AE860" i="2"/>
  <c r="AD860" i="2"/>
  <c r="AD190" i="2"/>
  <c r="AE190" i="2"/>
  <c r="AE968" i="2"/>
  <c r="AD968" i="2"/>
  <c r="AE555" i="2"/>
  <c r="AD555" i="2"/>
  <c r="AE337" i="2"/>
  <c r="AD337" i="2"/>
  <c r="AE866" i="2"/>
  <c r="AD866" i="2"/>
  <c r="AE74" i="2"/>
  <c r="AD74" i="2"/>
  <c r="AE723" i="2"/>
  <c r="AD723" i="2"/>
  <c r="AD496" i="2"/>
  <c r="AE496" i="2"/>
  <c r="AD814" i="2"/>
  <c r="AE814" i="2"/>
  <c r="AE574" i="2"/>
  <c r="AD574" i="2"/>
  <c r="AE1013" i="2"/>
  <c r="AD1013" i="2"/>
  <c r="AD506" i="2"/>
  <c r="AE506" i="2"/>
  <c r="AD407" i="2"/>
  <c r="AE407" i="2"/>
  <c r="AE290" i="2"/>
  <c r="AD290" i="2"/>
  <c r="AE40" i="2"/>
  <c r="AD40" i="2"/>
  <c r="AD765" i="2"/>
  <c r="AE765" i="2"/>
  <c r="AD606" i="2"/>
  <c r="AE606" i="2"/>
  <c r="AD654" i="2"/>
  <c r="AE654" i="2"/>
  <c r="AE321" i="2"/>
  <c r="AD321" i="2"/>
  <c r="AD832" i="2"/>
  <c r="AE832" i="2"/>
  <c r="AE697" i="2"/>
  <c r="AD697" i="2"/>
  <c r="AD450" i="2"/>
  <c r="AE450" i="2"/>
  <c r="AE111" i="2"/>
  <c r="AD111" i="2"/>
  <c r="AE796" i="2"/>
  <c r="AD796" i="2"/>
  <c r="AE793" i="2"/>
  <c r="AD793" i="2"/>
  <c r="AD472" i="2"/>
  <c r="AE472" i="2"/>
  <c r="AE1062" i="2"/>
  <c r="AD1062" i="2"/>
  <c r="AE64" i="2"/>
  <c r="AD64" i="2"/>
  <c r="AD904" i="2"/>
  <c r="AE904" i="2"/>
  <c r="AD267" i="2"/>
  <c r="AE267" i="2"/>
  <c r="AE756" i="2"/>
  <c r="AD756" i="2"/>
  <c r="AE264" i="2"/>
  <c r="AD264" i="2"/>
  <c r="AE710" i="2"/>
  <c r="AD710" i="2"/>
  <c r="AE588" i="2"/>
  <c r="AD588" i="2"/>
  <c r="AD861" i="2"/>
  <c r="AE861" i="2"/>
  <c r="AE377" i="2"/>
  <c r="AD377" i="2"/>
  <c r="AE515" i="2"/>
  <c r="AD515" i="2"/>
  <c r="AD886" i="2"/>
  <c r="AE886" i="2"/>
  <c r="AD363" i="2"/>
  <c r="AE363" i="2"/>
  <c r="AE502" i="2"/>
  <c r="AD502" i="2"/>
  <c r="AE651" i="2"/>
  <c r="AD651" i="2"/>
  <c r="AE347" i="2"/>
  <c r="AD347" i="2"/>
  <c r="AE1039" i="2"/>
  <c r="AD1039" i="2"/>
  <c r="AD362" i="2"/>
  <c r="AE362" i="2"/>
  <c r="AD569" i="2"/>
  <c r="AE569" i="2"/>
  <c r="AE435" i="2"/>
  <c r="AD435" i="2"/>
  <c r="AD686" i="2"/>
  <c r="AE686" i="2"/>
  <c r="AD851" i="2"/>
  <c r="AE851" i="2"/>
  <c r="AD237" i="2"/>
  <c r="AE237" i="2"/>
  <c r="AE112" i="2"/>
  <c r="AD112" i="2"/>
  <c r="AE283" i="2"/>
  <c r="AD283" i="2"/>
  <c r="AE46" i="2"/>
  <c r="AD46" i="2"/>
  <c r="AD655" i="2"/>
  <c r="AE655" i="2"/>
  <c r="AD105" i="2"/>
  <c r="AE105" i="2"/>
  <c r="AD938" i="2"/>
  <c r="AE938" i="2"/>
  <c r="AD912" i="2"/>
  <c r="AE912" i="2"/>
  <c r="AD567" i="2"/>
  <c r="AE567" i="2"/>
  <c r="AE953" i="2"/>
  <c r="AD953" i="2"/>
  <c r="AE232" i="2"/>
  <c r="AD232" i="2"/>
  <c r="AE341" i="2"/>
  <c r="AD341" i="2"/>
  <c r="AE173" i="2"/>
  <c r="AD173" i="2"/>
  <c r="AE662" i="2"/>
  <c r="AD662" i="2"/>
  <c r="AD425" i="2"/>
  <c r="AE425" i="2"/>
  <c r="AD950" i="2"/>
  <c r="AE950" i="2"/>
  <c r="AD824" i="2"/>
  <c r="AE824" i="2"/>
  <c r="AE238" i="2"/>
  <c r="AD238" i="2"/>
  <c r="AD459" i="2"/>
  <c r="AE459" i="2"/>
  <c r="AE41" i="2"/>
  <c r="AD41" i="2"/>
  <c r="AE615" i="2"/>
  <c r="AD615" i="2"/>
  <c r="AE640" i="2"/>
  <c r="AD640" i="2"/>
  <c r="AD872" i="2"/>
  <c r="AE872" i="2"/>
  <c r="AD810" i="2"/>
  <c r="AE810" i="2"/>
  <c r="AE564" i="2"/>
  <c r="AD564" i="2"/>
  <c r="AD43" i="2"/>
  <c r="AE43" i="2"/>
  <c r="AE99" i="2"/>
  <c r="AD99" i="2"/>
  <c r="AE316" i="2"/>
  <c r="AD316" i="2"/>
  <c r="AD451" i="2"/>
  <c r="AE451" i="2"/>
  <c r="AD328" i="2"/>
  <c r="AE328" i="2"/>
  <c r="AD987" i="2"/>
  <c r="AE987" i="2"/>
  <c r="AD845" i="2"/>
  <c r="AE845" i="2"/>
  <c r="AE375" i="2"/>
  <c r="AD375" i="2"/>
  <c r="AD1038" i="2"/>
  <c r="AE1038" i="2"/>
  <c r="AD942" i="2"/>
  <c r="AE942" i="2"/>
  <c r="AE448" i="2"/>
  <c r="AD448" i="2"/>
  <c r="AE724" i="2"/>
  <c r="AD724" i="2"/>
  <c r="AE276" i="2"/>
  <c r="AD276" i="2"/>
  <c r="AD695" i="2"/>
  <c r="AE695" i="2"/>
  <c r="AD935" i="2"/>
  <c r="AE935" i="2"/>
  <c r="AE34" i="2"/>
  <c r="AD34" i="2"/>
  <c r="AE937" i="2"/>
  <c r="AD937" i="2"/>
  <c r="AD837" i="2"/>
  <c r="AE837" i="2"/>
  <c r="AD668" i="2"/>
  <c r="AE668" i="2"/>
  <c r="AD541" i="2"/>
  <c r="AE541" i="2"/>
  <c r="AD311" i="2"/>
  <c r="AE311" i="2"/>
  <c r="AD414" i="2"/>
  <c r="AE414" i="2"/>
  <c r="AD520" i="2"/>
  <c r="AE520" i="2"/>
  <c r="AE873" i="2"/>
  <c r="AD873" i="2"/>
  <c r="AE752" i="2"/>
  <c r="AD752" i="2"/>
  <c r="AD201" i="2"/>
  <c r="AE201" i="2"/>
  <c r="AE1054" i="2"/>
  <c r="AD1054" i="2"/>
  <c r="AD678" i="2"/>
  <c r="AE678" i="2"/>
  <c r="AD780" i="2"/>
  <c r="AE780" i="2"/>
  <c r="AE646" i="2"/>
  <c r="AD646" i="2"/>
  <c r="AD990" i="2"/>
  <c r="AE990" i="2"/>
  <c r="AE823" i="2"/>
  <c r="AD823" i="2"/>
  <c r="AD842" i="2"/>
  <c r="AE842" i="2"/>
  <c r="AD327" i="2"/>
  <c r="AE327" i="2"/>
  <c r="AE816" i="2"/>
  <c r="AD816" i="2"/>
  <c r="AE183" i="2"/>
  <c r="AD183" i="2"/>
  <c r="AE831" i="2"/>
  <c r="AD831" i="2"/>
  <c r="AD558" i="2"/>
  <c r="AE558" i="2"/>
  <c r="AE427" i="2"/>
  <c r="AD427" i="2"/>
  <c r="AE1048" i="2"/>
  <c r="AD1048" i="2"/>
  <c r="AE549" i="2"/>
  <c r="AD549" i="2"/>
  <c r="AD107" i="2"/>
  <c r="AE107" i="2"/>
  <c r="AD233" i="2"/>
  <c r="AE233" i="2"/>
  <c r="AD629" i="2"/>
  <c r="AE629" i="2"/>
  <c r="AD882" i="2"/>
  <c r="AE882" i="2"/>
  <c r="AD777" i="2"/>
  <c r="AE777" i="2"/>
  <c r="AE1041" i="2"/>
  <c r="AD1041" i="2"/>
  <c r="AD788" i="2"/>
  <c r="AE788" i="2"/>
  <c r="AD303" i="2"/>
  <c r="AE303" i="2"/>
  <c r="AE544" i="2"/>
  <c r="AD544" i="2"/>
  <c r="AD553" i="2"/>
  <c r="AE553" i="2"/>
  <c r="AE652" i="2"/>
  <c r="AD652" i="2"/>
  <c r="AD896" i="2"/>
  <c r="AE896" i="2"/>
  <c r="AE1001" i="2"/>
  <c r="AD1001" i="2"/>
  <c r="AE706" i="2"/>
  <c r="AD706" i="2"/>
  <c r="AE261" i="2"/>
  <c r="AD261" i="2"/>
  <c r="AD551" i="2"/>
  <c r="AE551" i="2"/>
  <c r="AE175" i="2"/>
  <c r="AD175" i="2"/>
  <c r="AE360" i="2"/>
  <c r="AD360" i="2"/>
  <c r="AE430" i="2"/>
  <c r="AD430" i="2"/>
  <c r="AE53" i="2"/>
  <c r="AD53" i="2"/>
  <c r="AD523" i="2"/>
  <c r="AE523" i="2"/>
  <c r="AD597" i="2"/>
  <c r="AE597" i="2"/>
  <c r="AD216" i="2"/>
  <c r="AE216" i="2"/>
  <c r="AD921" i="2"/>
  <c r="AE921" i="2"/>
  <c r="AE893" i="2"/>
  <c r="AD893" i="2"/>
  <c r="AD110" i="2"/>
  <c r="AE110" i="2"/>
  <c r="AD511" i="2"/>
  <c r="AE511" i="2"/>
  <c r="AD959" i="2"/>
  <c r="AE959" i="2"/>
  <c r="AD983" i="2"/>
  <c r="AE983" i="2"/>
  <c r="AE285" i="2"/>
  <c r="AD285" i="2"/>
  <c r="AE416" i="2"/>
  <c r="AD416" i="2"/>
  <c r="AD774" i="2"/>
  <c r="AE774" i="2"/>
  <c r="AE1009" i="2"/>
  <c r="AD1009" i="2"/>
  <c r="AE388" i="2"/>
  <c r="AD388" i="2"/>
  <c r="AE171" i="2"/>
  <c r="AD171" i="2"/>
  <c r="AD967" i="2"/>
  <c r="AE967" i="2"/>
  <c r="AD436" i="2"/>
  <c r="AE436" i="2"/>
  <c r="AD901" i="2"/>
  <c r="AE901" i="2"/>
  <c r="AD625" i="2"/>
  <c r="AE625" i="2"/>
  <c r="AD676" i="2"/>
  <c r="AE676" i="2"/>
  <c r="AE59" i="2"/>
  <c r="AD59" i="2"/>
  <c r="AD481" i="2"/>
  <c r="AE481" i="2"/>
  <c r="AE280" i="2"/>
  <c r="AD280" i="2"/>
  <c r="AD684" i="2"/>
  <c r="AE684" i="2"/>
  <c r="AD713" i="2"/>
  <c r="AE713" i="2"/>
  <c r="AD192" i="2"/>
  <c r="AE192" i="2"/>
  <c r="AE546" i="2"/>
  <c r="AD546" i="2"/>
  <c r="AE457" i="2"/>
  <c r="AD457" i="2"/>
  <c r="AD401" i="2"/>
  <c r="AE401" i="2"/>
  <c r="AD25" i="2"/>
  <c r="AE25" i="2"/>
  <c r="AE120" i="2"/>
  <c r="AD120" i="2"/>
  <c r="AE305" i="2"/>
  <c r="AD305" i="2"/>
  <c r="AE827" i="2"/>
  <c r="AD827" i="2"/>
  <c r="AD923" i="2"/>
  <c r="AE923" i="2"/>
  <c r="AD236" i="2"/>
  <c r="AE236" i="2"/>
  <c r="AD632" i="2"/>
  <c r="AE632" i="2"/>
  <c r="AD798" i="2"/>
  <c r="AE798" i="2"/>
  <c r="AD440" i="2"/>
  <c r="AE440" i="2"/>
  <c r="AD614" i="2"/>
  <c r="AE614" i="2"/>
  <c r="AE85" i="2"/>
  <c r="AD85" i="2"/>
  <c r="AD573" i="2"/>
  <c r="AE573" i="2"/>
  <c r="AD739" i="2"/>
  <c r="AE739" i="2"/>
  <c r="AD104" i="2"/>
  <c r="AE104" i="2"/>
  <c r="AD483" i="2"/>
  <c r="AE483" i="2"/>
  <c r="AE329" i="2"/>
  <c r="AD329" i="2"/>
  <c r="AD36" i="2"/>
  <c r="AE36" i="2"/>
  <c r="AD890" i="2"/>
  <c r="AE890" i="2"/>
  <c r="AD522" i="2"/>
  <c r="AE522" i="2"/>
  <c r="AD248" i="2"/>
  <c r="AE248" i="2"/>
  <c r="AE1052" i="2"/>
  <c r="AD1052" i="2"/>
  <c r="AE809" i="2"/>
  <c r="AD809" i="2"/>
  <c r="AE1056" i="2"/>
  <c r="AD1056" i="2"/>
  <c r="AC11" i="2" l="1"/>
</calcChain>
</file>

<file path=xl/sharedStrings.xml><?xml version="1.0" encoding="utf-8"?>
<sst xmlns="http://schemas.openxmlformats.org/spreadsheetml/2006/main" count="13420" uniqueCount="2730">
  <si>
    <t> -0.094 </t>
  </si>
  <si>
    <t>2420459.558 </t>
  </si>
  <si>
    <t> 23.11.1914 01:23 </t>
  </si>
  <si>
    <t>2420484.619 </t>
  </si>
  <si>
    <t> 18.12.1914 02:51 </t>
  </si>
  <si>
    <t> -0.091 </t>
  </si>
  <si>
    <t>2420491.412 </t>
  </si>
  <si>
    <t> 24.12.1914 21:53 </t>
  </si>
  <si>
    <t>2420492.256 </t>
  </si>
  <si>
    <t> 25.12.1914 18:08 </t>
  </si>
  <si>
    <t>2420930.554 </t>
  </si>
  <si>
    <t> 08.03.1916 01:17 </t>
  </si>
  <si>
    <t>2421257.574 </t>
  </si>
  <si>
    <t> 29.01.1917 01:46 </t>
  </si>
  <si>
    <t> -0.090 </t>
  </si>
  <si>
    <t>2421608.365 </t>
  </si>
  <si>
    <t> 14.01.1918 20:45 </t>
  </si>
  <si>
    <t>2421693.315 </t>
  </si>
  <si>
    <t> 09.04.1918 19:33 </t>
  </si>
  <si>
    <t>2422024.582 </t>
  </si>
  <si>
    <t> 07.03.1919 01:58 </t>
  </si>
  <si>
    <t>2422278.555 </t>
  </si>
  <si>
    <t> 16.11.1919 01:19 </t>
  </si>
  <si>
    <t> -0.088 </t>
  </si>
  <si>
    <t>2422281.525 </t>
  </si>
  <si>
    <t> 19.11.1919 00:36 </t>
  </si>
  <si>
    <t>2422671.410 </t>
  </si>
  <si>
    <t> 12.12.1920 21:50 </t>
  </si>
  <si>
    <t> -0.081 </t>
  </si>
  <si>
    <t>2422718.540 </t>
  </si>
  <si>
    <t> 29.01.1921 00:57 </t>
  </si>
  <si>
    <t> -0.092 </t>
  </si>
  <si>
    <t>2423099.508 </t>
  </si>
  <si>
    <t> 14.02.1922 00:11 </t>
  </si>
  <si>
    <t>2423119.461 </t>
  </si>
  <si>
    <t> 05.03.1922 23:03 </t>
  </si>
  <si>
    <t>2423346.670 </t>
  </si>
  <si>
    <t> 19.10.1922 04:04 </t>
  </si>
  <si>
    <t>2423349.645 </t>
  </si>
  <si>
    <t> 22.10.1922 03:28 </t>
  </si>
  <si>
    <t>2423498.293 </t>
  </si>
  <si>
    <t> 19.03.1923 19:01 </t>
  </si>
  <si>
    <t> -0.089 </t>
  </si>
  <si>
    <t> W.Zessewitsch </t>
  </si>
  <si>
    <t>2423498.295 </t>
  </si>
  <si>
    <t> 19.03.1923 19:04 </t>
  </si>
  <si>
    <t> -0.087 </t>
  </si>
  <si>
    <t> Mokhnach </t>
  </si>
  <si>
    <t>2423502.535 </t>
  </si>
  <si>
    <t> 24.03.1923 00:50 </t>
  </si>
  <si>
    <t>2423677.518 </t>
  </si>
  <si>
    <t> 15.09.1923 00:25 </t>
  </si>
  <si>
    <t>2423694.507 </t>
  </si>
  <si>
    <t> 02.10.1923 00:10 </t>
  </si>
  <si>
    <t> -0.086 </t>
  </si>
  <si>
    <t>2423724.646 </t>
  </si>
  <si>
    <t> 01.11.1923 03:30 </t>
  </si>
  <si>
    <t>2423857.586 </t>
  </si>
  <si>
    <t> 13.03.1924 02:03 </t>
  </si>
  <si>
    <t>2424196.498 </t>
  </si>
  <si>
    <t> 14.02.1925 23:57 </t>
  </si>
  <si>
    <t>2424229.624 </t>
  </si>
  <si>
    <t> 20.03.1925 02:58 </t>
  </si>
  <si>
    <t>2424449.621 </t>
  </si>
  <si>
    <t> 26.10.1925 02:54 </t>
  </si>
  <si>
    <t>2424535.416 </t>
  </si>
  <si>
    <t> 19.01.1926 21:59 </t>
  </si>
  <si>
    <t> -0.084 </t>
  </si>
  <si>
    <t>2424552.398 </t>
  </si>
  <si>
    <t> 05.02.1926 21:33 </t>
  </si>
  <si>
    <t>2424552.400 </t>
  </si>
  <si>
    <t> 05.02.1926 21:36 </t>
  </si>
  <si>
    <t> G.A.Lange </t>
  </si>
  <si>
    <t>2424553.248 </t>
  </si>
  <si>
    <t> 06.02.1926 17:57 </t>
  </si>
  <si>
    <t>2424557.500 </t>
  </si>
  <si>
    <t> 11.02.1926 00:00 </t>
  </si>
  <si>
    <t>2424557.501 </t>
  </si>
  <si>
    <t> 11.02.1926 00:01 </t>
  </si>
  <si>
    <t> -0.083 </t>
  </si>
  <si>
    <t>2424620.355 </t>
  </si>
  <si>
    <t> 14.04.1926 20:31 </t>
  </si>
  <si>
    <t> -0.085 </t>
  </si>
  <si>
    <t> J.Gadomski </t>
  </si>
  <si>
    <t>2424732.472 </t>
  </si>
  <si>
    <t> 04.08.1926 23:19 </t>
  </si>
  <si>
    <t>2424743.513 </t>
  </si>
  <si>
    <t> 16.08.1926 00:18 </t>
  </si>
  <si>
    <t>2424760.503 </t>
  </si>
  <si>
    <t> 02.09.1926 00:04 </t>
  </si>
  <si>
    <t>2424760.504 </t>
  </si>
  <si>
    <t> 02.09.1926 00:05 </t>
  </si>
  <si>
    <t>2424766.445 </t>
  </si>
  <si>
    <t> 07.09.1926 22:40 </t>
  </si>
  <si>
    <t>2424766.449 </t>
  </si>
  <si>
    <t> 07.09.1926 22:46 </t>
  </si>
  <si>
    <t>2424771.542 </t>
  </si>
  <si>
    <t> 13.09.1926 01:00 </t>
  </si>
  <si>
    <t>2424771.543 </t>
  </si>
  <si>
    <t> 13.09.1926 01:01 </t>
  </si>
  <si>
    <t>2424772.396 </t>
  </si>
  <si>
    <t> 13.09.1926 21:30 </t>
  </si>
  <si>
    <t>2424772.399 </t>
  </si>
  <si>
    <t> 13.09.1926 21:34 </t>
  </si>
  <si>
    <t>2424788.537 </t>
  </si>
  <si>
    <t> 30.09.1926 00:53 </t>
  </si>
  <si>
    <t>2424788.541 </t>
  </si>
  <si>
    <t> 30.09.1926 00:59 </t>
  </si>
  <si>
    <t> -0.080 </t>
  </si>
  <si>
    <t>2424914.667 </t>
  </si>
  <si>
    <t> 03.02.1927 04:00 </t>
  </si>
  <si>
    <t>2425205.588 </t>
  </si>
  <si>
    <t> 21.11.1927 02:06 </t>
  </si>
  <si>
    <t>2425526.660 </t>
  </si>
  <si>
    <t> 07.10.1928 03:50 </t>
  </si>
  <si>
    <t>2425586.543 </t>
  </si>
  <si>
    <t> 06.12.1928 01:01 </t>
  </si>
  <si>
    <t>2425950.512 </t>
  </si>
  <si>
    <t> 05.12.1929 00:17 </t>
  </si>
  <si>
    <t>2426003.604 </t>
  </si>
  <si>
    <t> 27.01.1930 02:29 </t>
  </si>
  <si>
    <t>2426271.587 </t>
  </si>
  <si>
    <t> 22.10.1930 02:05 </t>
  </si>
  <si>
    <t>2426375.633 </t>
  </si>
  <si>
    <t> 03.02.1931 03:11 </t>
  </si>
  <si>
    <t>2426652.546 </t>
  </si>
  <si>
    <t> 07.11.1931 01:06 </t>
  </si>
  <si>
    <t>2426683.547 </t>
  </si>
  <si>
    <t> 08.12.1931 01:07 </t>
  </si>
  <si>
    <t>2426924.788 </t>
  </si>
  <si>
    <t> 05.08.1932 06:54 </t>
  </si>
  <si>
    <t> -0.075 </t>
  </si>
  <si>
    <t> V.Dombrovsky </t>
  </si>
  <si>
    <t>2426932.429 </t>
  </si>
  <si>
    <t> 12.08.1932 22:17 </t>
  </si>
  <si>
    <t> -0.078 </t>
  </si>
  <si>
    <t>2427063.234 </t>
  </si>
  <si>
    <t> 21.12.1932 17:36 </t>
  </si>
  <si>
    <t>2427308.715 </t>
  </si>
  <si>
    <t> 24.08.1933 05:09 </t>
  </si>
  <si>
    <t> -0.077 </t>
  </si>
  <si>
    <t>2427365.621 </t>
  </si>
  <si>
    <t> 20.10.1933 02:54 </t>
  </si>
  <si>
    <t>2427421.685 </t>
  </si>
  <si>
    <t> 15.12.1933 04:26 </t>
  </si>
  <si>
    <t> K.Himpel </t>
  </si>
  <si>
    <t>2427861.678 </t>
  </si>
  <si>
    <t> 28.02.1935 04:16 </t>
  </si>
  <si>
    <t> -0.073 </t>
  </si>
  <si>
    <t>2427870.597 </t>
  </si>
  <si>
    <t> 09.03.1935 02:19 </t>
  </si>
  <si>
    <t>2427884.609 </t>
  </si>
  <si>
    <t> 23.03.1935 02:36 </t>
  </si>
  <si>
    <t> -0.076 </t>
  </si>
  <si>
    <t>2428093.562 </t>
  </si>
  <si>
    <t> 18.10.1935 01:29 </t>
  </si>
  <si>
    <t>2428123.292 </t>
  </si>
  <si>
    <t> 16.11.1935 19:00 </t>
  </si>
  <si>
    <t>2428538.652 </t>
  </si>
  <si>
    <t> 05.01.1937 03:38 </t>
  </si>
  <si>
    <t> -0.071 </t>
  </si>
  <si>
    <t> J.E.Merrill </t>
  </si>
  <si>
    <t>2428839.347 </t>
  </si>
  <si>
    <t> 01.11.1937 20:19 </t>
  </si>
  <si>
    <t> -0.064 </t>
  </si>
  <si>
    <t>2428877.562 </t>
  </si>
  <si>
    <t> 10.12.1937 01:29 </t>
  </si>
  <si>
    <t> -0.072 </t>
  </si>
  <si>
    <t> N.L.Pierce </t>
  </si>
  <si>
    <t>2428877.565 </t>
  </si>
  <si>
    <t> 10.12.1937 01:33 </t>
  </si>
  <si>
    <t> -0.069 </t>
  </si>
  <si>
    <t>2429198.639 </t>
  </si>
  <si>
    <t> 27.10.1938 03:20 </t>
  </si>
  <si>
    <t>2429306.516 </t>
  </si>
  <si>
    <t> 12.02.1939 00:23 </t>
  </si>
  <si>
    <t> -0.065 </t>
  </si>
  <si>
    <t>2429311.612 </t>
  </si>
  <si>
    <t> 17.02.1939 02:41 </t>
  </si>
  <si>
    <t> -0.066 </t>
  </si>
  <si>
    <t>2429571.533 </t>
  </si>
  <si>
    <t> 04.11.1939 00:47 </t>
  </si>
  <si>
    <t> -0.061 </t>
  </si>
  <si>
    <t> N.L.Pearce </t>
  </si>
  <si>
    <t>2429931.681 </t>
  </si>
  <si>
    <t> 29.10.1940 04:20 </t>
  </si>
  <si>
    <t> -0.059 </t>
  </si>
  <si>
    <t>2430287.586 </t>
  </si>
  <si>
    <t> 20.10.1941 02:03 </t>
  </si>
  <si>
    <t> -0.053 </t>
  </si>
  <si>
    <t>2430576.384 </t>
  </si>
  <si>
    <t> 04.08.1942 21:12 </t>
  </si>
  <si>
    <t> -0.051 </t>
  </si>
  <si>
    <t> D.Y.Martinoff </t>
  </si>
  <si>
    <t>2430696.156 </t>
  </si>
  <si>
    <t> 02.12.1942 15:44 </t>
  </si>
  <si>
    <t> -0.044 </t>
  </si>
  <si>
    <t>2430892.368 </t>
  </si>
  <si>
    <t> 16.06.1943 20:49 </t>
  </si>
  <si>
    <t>2430948.430 </t>
  </si>
  <si>
    <t> 11.08.1943 22:19 </t>
  </si>
  <si>
    <t> -0.042 </t>
  </si>
  <si>
    <t>2430960.323 </t>
  </si>
  <si>
    <t> 23.08.1943 19:45 </t>
  </si>
  <si>
    <t> -0.041 </t>
  </si>
  <si>
    <t>2430971.359 </t>
  </si>
  <si>
    <t> 03.09.1943 20:36 </t>
  </si>
  <si>
    <t> -0.047 </t>
  </si>
  <si>
    <t>2431731.590 </t>
  </si>
  <si>
    <t> 03.10.1945 02:09 </t>
  </si>
  <si>
    <t> -0.029 </t>
  </si>
  <si>
    <t>2431747.726 </t>
  </si>
  <si>
    <t> 19.10.1945 05:25 </t>
  </si>
  <si>
    <t>2431748.576 </t>
  </si>
  <si>
    <t> 20.10.1945 01:49 </t>
  </si>
  <si>
    <t> -0.031 </t>
  </si>
  <si>
    <t>2432415.366 </t>
  </si>
  <si>
    <t> 17.08.1947 20:47 </t>
  </si>
  <si>
    <t> -0.021 </t>
  </si>
  <si>
    <t> A.A.Vasilieva </t>
  </si>
  <si>
    <t>2432426.411 </t>
  </si>
  <si>
    <t> 28.08.1947 21:51 </t>
  </si>
  <si>
    <t> -0.018 </t>
  </si>
  <si>
    <t>2432432.351 </t>
  </si>
  <si>
    <t> 03.09.1947 20:25 </t>
  </si>
  <si>
    <t> -0.024 </t>
  </si>
  <si>
    <t>2432443.395 </t>
  </si>
  <si>
    <t> 14.09.1947 21:28 </t>
  </si>
  <si>
    <t> -0.022 </t>
  </si>
  <si>
    <t>2432466.329 </t>
  </si>
  <si>
    <t> 07.10.1947 19:53 </t>
  </si>
  <si>
    <t> R.Szafraniec </t>
  </si>
  <si>
    <t>2432623.471 </t>
  </si>
  <si>
    <t> 12.03.1948 23:18 </t>
  </si>
  <si>
    <t> -0.019 </t>
  </si>
  <si>
    <t>2432809.495 </t>
  </si>
  <si>
    <t> 14.09.1948 23:52 </t>
  </si>
  <si>
    <t> -0.013 </t>
  </si>
  <si>
    <t>2433001.468 </t>
  </si>
  <si>
    <t> 25.03.1949 23:13 </t>
  </si>
  <si>
    <t>2433159.450 </t>
  </si>
  <si>
    <t> 30.08.1949 22:48 </t>
  </si>
  <si>
    <t> -0.011 </t>
  </si>
  <si>
    <t> B.Ustinov </t>
  </si>
  <si>
    <t>2433188.340 </t>
  </si>
  <si>
    <t> 28.09.1949 20:09 </t>
  </si>
  <si>
    <t>2433211.271 </t>
  </si>
  <si>
    <t> 21.10.1949 18:30 </t>
  </si>
  <si>
    <t>2433357.369 </t>
  </si>
  <si>
    <t> 16.03.1950 20:51 </t>
  </si>
  <si>
    <t>2433509.408 </t>
  </si>
  <si>
    <t> 15.08.1950 21:47 </t>
  </si>
  <si>
    <t>2433514.502 </t>
  </si>
  <si>
    <t> 21.08.1950 00:02 </t>
  </si>
  <si>
    <t>2433532.340 </t>
  </si>
  <si>
    <t> 07.09.1950 20:09 </t>
  </si>
  <si>
    <t> -0.008 </t>
  </si>
  <si>
    <t>2433538.282 </t>
  </si>
  <si>
    <t> 13.09.1950 18:46 </t>
  </si>
  <si>
    <t> -0.012 </t>
  </si>
  <si>
    <t>2433543.383 </t>
  </si>
  <si>
    <t> 18.09.1950 21:11 </t>
  </si>
  <si>
    <t>2433594.341 </t>
  </si>
  <si>
    <t> 08.11.1950 20:11 </t>
  </si>
  <si>
    <t>2433616.4314 </t>
  </si>
  <si>
    <t> 30.11.1950 22:21 </t>
  </si>
  <si>
    <t> -0.0072 </t>
  </si>
  <si>
    <t> F.Lenouvel </t>
  </si>
  <si>
    <t>2433949.393 </t>
  </si>
  <si>
    <t> 29.10.1951 21:25 </t>
  </si>
  <si>
    <t>2434236.492 </t>
  </si>
  <si>
    <t> 11.08.1952 23:48 </t>
  </si>
  <si>
    <t>2434271.321 </t>
  </si>
  <si>
    <t> 15.09.1952 19:42 </t>
  </si>
  <si>
    <t>2434451.401 </t>
  </si>
  <si>
    <t> 14.03.1953 21:37 </t>
  </si>
  <si>
    <t>2434479.430 </t>
  </si>
  <si>
    <t> 11.04.1953 22:19 </t>
  </si>
  <si>
    <t>2434603.440 </t>
  </si>
  <si>
    <t> 13.08.1953 22:33 </t>
  </si>
  <si>
    <t>2434634.868 </t>
  </si>
  <si>
    <t> 14.09.1953 08:49 </t>
  </si>
  <si>
    <t> Koch &amp; Koch </t>
  </si>
  <si>
    <t>2434654.406 </t>
  </si>
  <si>
    <t> 03.10.1953 21:44 </t>
  </si>
  <si>
    <t>2434976.336 </t>
  </si>
  <si>
    <t> 21.08.1954 20:03 </t>
  </si>
  <si>
    <t>2435359.406 </t>
  </si>
  <si>
    <t> 08.09.1955 21:44 </t>
  </si>
  <si>
    <t>2435364.505 </t>
  </si>
  <si>
    <t> 14.09.1955 00:07 </t>
  </si>
  <si>
    <t>2435370.449 </t>
  </si>
  <si>
    <t> 19.09.1955 22:46 </t>
  </si>
  <si>
    <t>2435444.346 </t>
  </si>
  <si>
    <t> 02.12.1955 20:18 </t>
  </si>
  <si>
    <t>2435444.3552 </t>
  </si>
  <si>
    <t> 02.12.1955 20:31 </t>
  </si>
  <si>
    <t> 0.0071 </t>
  </si>
  <si>
    <t> V.M.Grigorewsky </t>
  </si>
  <si>
    <t>2435445.201 </t>
  </si>
  <si>
    <t> 03.12.1955 16:49 </t>
  </si>
  <si>
    <t>2435445.2020 </t>
  </si>
  <si>
    <t> 03.12.1955 16:50 </t>
  </si>
  <si>
    <t> 0.0045 </t>
  </si>
  <si>
    <t>2435446.0540 </t>
  </si>
  <si>
    <t> 04.12.1955 13:17 </t>
  </si>
  <si>
    <t>2435451.147 </t>
  </si>
  <si>
    <t> 09.12.1955 15:31 </t>
  </si>
  <si>
    <t>2435451.1504 </t>
  </si>
  <si>
    <t> 09.12.1955 15:36 </t>
  </si>
  <si>
    <t>2435456.240 </t>
  </si>
  <si>
    <t> 14.12.1955 17:45 </t>
  </si>
  <si>
    <t>2435495.3193 </t>
  </si>
  <si>
    <t> 22.01.1956 19:39 </t>
  </si>
  <si>
    <t> 0.0072 </t>
  </si>
  <si>
    <t>2435669.4423 </t>
  </si>
  <si>
    <t> 14.07.1956 22:36 </t>
  </si>
  <si>
    <t>2435691.5268 </t>
  </si>
  <si>
    <t> 06.08.1956 00:38 </t>
  </si>
  <si>
    <t> 0.0032 </t>
  </si>
  <si>
    <t>2435719.5495 </t>
  </si>
  <si>
    <t> 03.09.1956 01:11 </t>
  </si>
  <si>
    <t> -0.0043 </t>
  </si>
  <si>
    <t>2435722.496 </t>
  </si>
  <si>
    <t> 05.09.1956 23:54 </t>
  </si>
  <si>
    <t> V.Makarov </t>
  </si>
  <si>
    <t>2435726.3494 </t>
  </si>
  <si>
    <t> 09.09.1956 20:23 </t>
  </si>
  <si>
    <t> 0.0004 </t>
  </si>
  <si>
    <t>2435742.4876 </t>
  </si>
  <si>
    <t> 25.09.1956 23:42 </t>
  </si>
  <si>
    <t> 0.0000 </t>
  </si>
  <si>
    <t>2435742.4936 </t>
  </si>
  <si>
    <t> 25.09.1956 23:50 </t>
  </si>
  <si>
    <t> 0.0060 </t>
  </si>
  <si>
    <t> S.D.Markovsky </t>
  </si>
  <si>
    <t>2435743.338 </t>
  </si>
  <si>
    <t> 26.09.1956 20:06 </t>
  </si>
  <si>
    <t>2435743.3430 </t>
  </si>
  <si>
    <t> 26.09.1956 20:13 </t>
  </si>
  <si>
    <t>2435748.4339 </t>
  </si>
  <si>
    <t> 01.10.1956 22:24 </t>
  </si>
  <si>
    <t> 0.0005 </t>
  </si>
  <si>
    <t>2435748.4353 </t>
  </si>
  <si>
    <t> 01.10.1956 22:26 </t>
  </si>
  <si>
    <t> 0.0019 </t>
  </si>
  <si>
    <t> N.N.Izraetskaja </t>
  </si>
  <si>
    <t>2435749.2773 </t>
  </si>
  <si>
    <t> 02.10.1956 18:39 </t>
  </si>
  <si>
    <t> -0.0055 </t>
  </si>
  <si>
    <t>2435753.5380 </t>
  </si>
  <si>
    <t> 07.10.1956 00:54 </t>
  </si>
  <si>
    <t> 0.0082 </t>
  </si>
  <si>
    <t>2436069.510 </t>
  </si>
  <si>
    <t> 19.08.1957 00:14 </t>
  </si>
  <si>
    <t>2436069.5144 </t>
  </si>
  <si>
    <t> 19.08.1957 00:20 </t>
  </si>
  <si>
    <t> 0.0077 </t>
  </si>
  <si>
    <t> O.E.Mandel </t>
  </si>
  <si>
    <t>2436075.4533 </t>
  </si>
  <si>
    <t> 24.08.1957 22:52 </t>
  </si>
  <si>
    <t> 0.0008 </t>
  </si>
  <si>
    <t>2436075.457 </t>
  </si>
  <si>
    <t> 24.08.1957 22:58 </t>
  </si>
  <si>
    <t>2436075.462 </t>
  </si>
  <si>
    <t> 24.08.1957 23:05 </t>
  </si>
  <si>
    <t>2436081.3982 </t>
  </si>
  <si>
    <t> 30.08.1957 21:33 </t>
  </si>
  <si>
    <t> -0.0001 </t>
  </si>
  <si>
    <t>2436081.407 </t>
  </si>
  <si>
    <t> 30.08.1957 21:46 </t>
  </si>
  <si>
    <t>2436081.4094 </t>
  </si>
  <si>
    <t> 30.08.1957 21:49 </t>
  </si>
  <si>
    <t> 0.0111 </t>
  </si>
  <si>
    <t>2436104.3318 </t>
  </si>
  <si>
    <t> 22.09.1957 19:57 </t>
  </si>
  <si>
    <t> -0.0003 </t>
  </si>
  <si>
    <t>2436104.3357 </t>
  </si>
  <si>
    <t> 22.09.1957 20:03 </t>
  </si>
  <si>
    <t> 0.0036 </t>
  </si>
  <si>
    <t>2436133.2256 </t>
  </si>
  <si>
    <t> 21.10.1957 17:24 </t>
  </si>
  <si>
    <t> 0.0139 </t>
  </si>
  <si>
    <t>2436134.9193 </t>
  </si>
  <si>
    <t> 23.10.1957 10:03 </t>
  </si>
  <si>
    <t> 0.0088 </t>
  </si>
  <si>
    <t>2436138.312 </t>
  </si>
  <si>
    <t> 26.10.1957 19:29 </t>
  </si>
  <si>
    <t>2436144.257 </t>
  </si>
  <si>
    <t> 01.11.1957 18:10 </t>
  </si>
  <si>
    <t>2436256.379 </t>
  </si>
  <si>
    <t> 21.02.1958 21:05 </t>
  </si>
  <si>
    <t>2436256.3857 </t>
  </si>
  <si>
    <t> 21.02.1958 21:15 </t>
  </si>
  <si>
    <t> 0.0109 </t>
  </si>
  <si>
    <t>2436402.474 </t>
  </si>
  <si>
    <t> 17.07.1958 23:22 </t>
  </si>
  <si>
    <t>2436408.422 </t>
  </si>
  <si>
    <t> 23.07.1958 22:07 </t>
  </si>
  <si>
    <t>2436436.451 </t>
  </si>
  <si>
    <t> 20.08.1958 22:49 </t>
  </si>
  <si>
    <t>2436453.434 </t>
  </si>
  <si>
    <t> 06.09.1958 22:24 </t>
  </si>
  <si>
    <t>2436453.438 </t>
  </si>
  <si>
    <t> 06.09.1958 22:30 </t>
  </si>
  <si>
    <t>2436454.286 </t>
  </si>
  <si>
    <t> 07.09.1958 18:51 </t>
  </si>
  <si>
    <t>2436482.316 </t>
  </si>
  <si>
    <t> 05.10.1958 19:35 </t>
  </si>
  <si>
    <t>2436488.266 </t>
  </si>
  <si>
    <t> 11.10.1958 18:23 </t>
  </si>
  <si>
    <t>2436544.322 </t>
  </si>
  <si>
    <t> 06.12.1958 19:43 </t>
  </si>
  <si>
    <t>2436545.172 </t>
  </si>
  <si>
    <t> 07.12.1958 16:07 </t>
  </si>
  <si>
    <t>2436629.265 </t>
  </si>
  <si>
    <t> 01.03.1959 18:21 </t>
  </si>
  <si>
    <t>2436809.339 </t>
  </si>
  <si>
    <t> 28.08.1959 20:08 </t>
  </si>
  <si>
    <t>2436814.432 </t>
  </si>
  <si>
    <t> 02.09.1959 22:22 </t>
  </si>
  <si>
    <t>2436849.263 </t>
  </si>
  <si>
    <t> 07.10.1959 18:18 </t>
  </si>
  <si>
    <t>2436894.285 </t>
  </si>
  <si>
    <t> 21.11.1959 18:50 </t>
  </si>
  <si>
    <t>2436899.370 </t>
  </si>
  <si>
    <t> 26.11.1959 20:52 </t>
  </si>
  <si>
    <t>2437163.536 </t>
  </si>
  <si>
    <t> 17.08.1960 00:51 </t>
  </si>
  <si>
    <t>2437169.481 </t>
  </si>
  <si>
    <t> 22.08.1960 23:32 </t>
  </si>
  <si>
    <t> Z.Pajak </t>
  </si>
  <si>
    <t>2437169.483 </t>
  </si>
  <si>
    <t> 22.08.1960 23:35 </t>
  </si>
  <si>
    <t>2437169.484 </t>
  </si>
  <si>
    <t> 22.08.1960 23:36 </t>
  </si>
  <si>
    <t> J.Ciemnolonski </t>
  </si>
  <si>
    <t>2437169.488 </t>
  </si>
  <si>
    <t> 22.08.1960 23:42 </t>
  </si>
  <si>
    <t> J.Swiercz </t>
  </si>
  <si>
    <t>2437175.425 </t>
  </si>
  <si>
    <t> 28.08.1960 22:12 </t>
  </si>
  <si>
    <t>2437180.528 </t>
  </si>
  <si>
    <t> 03.09.1960 00:40 </t>
  </si>
  <si>
    <t>2437181.373 </t>
  </si>
  <si>
    <t> 03.09.1960 20:57 </t>
  </si>
  <si>
    <t>2437192.415 </t>
  </si>
  <si>
    <t> 14.09.1960 21:57 </t>
  </si>
  <si>
    <t> M.Mazur </t>
  </si>
  <si>
    <t>2437192.418 </t>
  </si>
  <si>
    <t> 14.09.1960 22:01 </t>
  </si>
  <si>
    <t> A.Slowik </t>
  </si>
  <si>
    <t>2437192.419 </t>
  </si>
  <si>
    <t> 14.09.1960 22:03 </t>
  </si>
  <si>
    <t> J.Burda </t>
  </si>
  <si>
    <t>2437192.422 </t>
  </si>
  <si>
    <t> 14.09.1960 22:07 </t>
  </si>
  <si>
    <t> A.Balanda </t>
  </si>
  <si>
    <t>2437197.516 </t>
  </si>
  <si>
    <t> 20.09.1960 00:23 </t>
  </si>
  <si>
    <t>2437198.363 </t>
  </si>
  <si>
    <t> 20.09.1960 20:42 </t>
  </si>
  <si>
    <t>2437208.552 </t>
  </si>
  <si>
    <t> 01.10.1960 01:14 </t>
  </si>
  <si>
    <t>2437284.156 </t>
  </si>
  <si>
    <t> 15.12.1960 15:44 </t>
  </si>
  <si>
    <t>2437519.437 </t>
  </si>
  <si>
    <t> 07.08.1961 22:29 </t>
  </si>
  <si>
    <t>2437525.384 </t>
  </si>
  <si>
    <t> 13.08.1961 21:12 </t>
  </si>
  <si>
    <t>2437547.468 </t>
  </si>
  <si>
    <t> 04.09.1961 23:13 </t>
  </si>
  <si>
    <t>2437547.472 </t>
  </si>
  <si>
    <t> 04.09.1961 23:19 </t>
  </si>
  <si>
    <t> B.Kubica </t>
  </si>
  <si>
    <t>2437565.317 </t>
  </si>
  <si>
    <t> 22.09.1961 19:36 </t>
  </si>
  <si>
    <t>2437570.406 </t>
  </si>
  <si>
    <t> 27.09.1961 21:44 </t>
  </si>
  <si>
    <t>2437576.359 </t>
  </si>
  <si>
    <t> 03.10.1961 20:36 </t>
  </si>
  <si>
    <t>2437582.298 </t>
  </si>
  <si>
    <t> 09.10.1961 19:09 </t>
  </si>
  <si>
    <t> O.Oburka </t>
  </si>
  <si>
    <t>2437605.227 </t>
  </si>
  <si>
    <t> 01.11.1961 17:26 </t>
  </si>
  <si>
    <t>2437943.288 </t>
  </si>
  <si>
    <t> 05.10.1962 18:54 </t>
  </si>
  <si>
    <t>2437976.419 </t>
  </si>
  <si>
    <t> 07.11.1962 22:03 </t>
  </si>
  <si>
    <t>2437983.215 </t>
  </si>
  <si>
    <t> 14.11.1962 17:09 </t>
  </si>
  <si>
    <t>2438084.298 </t>
  </si>
  <si>
    <t> 23.02.1963 19:09 </t>
  </si>
  <si>
    <t> V.Znojil </t>
  </si>
  <si>
    <t>2438658.490 </t>
  </si>
  <si>
    <t> 19.09.1964 23:45 </t>
  </si>
  <si>
    <t>2438659.341 </t>
  </si>
  <si>
    <t> 20.09.1964 20:11 </t>
  </si>
  <si>
    <t>2438665.285 </t>
  </si>
  <si>
    <t> 26.09.1964 18:50 </t>
  </si>
  <si>
    <t>2439093.3740 </t>
  </si>
  <si>
    <t> 28.11.1965 20:58 </t>
  </si>
  <si>
    <t> 0.0021 </t>
  </si>
  <si>
    <t>2439435.683 </t>
  </si>
  <si>
    <t> 06.11.1966 04:23 </t>
  </si>
  <si>
    <t>2439762.700 </t>
  </si>
  <si>
    <t> 29.09.1967 04:48 </t>
  </si>
  <si>
    <t>2439869.725 </t>
  </si>
  <si>
    <t> 14.01.1968 05:24 </t>
  </si>
  <si>
    <t>2439886.713 </t>
  </si>
  <si>
    <t> 31.01.1968 05:06 </t>
  </si>
  <si>
    <t>2439892.656 </t>
  </si>
  <si>
    <t> 06.02.1968 03:44 </t>
  </si>
  <si>
    <t>2439904.557 </t>
  </si>
  <si>
    <t> 18.02.1968 01:22 </t>
  </si>
  <si>
    <t> A.Dobkowski </t>
  </si>
  <si>
    <t>2439920.687 </t>
  </si>
  <si>
    <t> 05.03.1968 04:29 </t>
  </si>
  <si>
    <t>2439937.674 </t>
  </si>
  <si>
    <t> 22.03.1968 04:10 </t>
  </si>
  <si>
    <t>2440128.787 </t>
  </si>
  <si>
    <t> 29.09.1968 06:53 </t>
  </si>
  <si>
    <t>2440135.601 </t>
  </si>
  <si>
    <t> 06.10.1968 02:25 </t>
  </si>
  <si>
    <t>2440208.635 </t>
  </si>
  <si>
    <t> 18.12.1968 03:14 </t>
  </si>
  <si>
    <t> J.Bortle </t>
  </si>
  <si>
    <t>2440270.638 </t>
  </si>
  <si>
    <t> 18.02.1969 03:18 </t>
  </si>
  <si>
    <t>2440524.617 </t>
  </si>
  <si>
    <t> 30.10.1969 02:48 </t>
  </si>
  <si>
    <t> L.Hazel </t>
  </si>
  <si>
    <t>2440529.702 </t>
  </si>
  <si>
    <t> 04.11.1969 04:50 </t>
  </si>
  <si>
    <t>2440531.406 </t>
  </si>
  <si>
    <t> 05.11.1969 21:44 </t>
  </si>
  <si>
    <t> P.Ahnert </t>
  </si>
  <si>
    <t>2440539.8992 </t>
  </si>
  <si>
    <t> 14.11.1969 09:34 </t>
  </si>
  <si>
    <t> Drilling &amp; Landolt </t>
  </si>
  <si>
    <t>2440543.7219 </t>
  </si>
  <si>
    <t> 18.11.1969 05:19 </t>
  </si>
  <si>
    <t> -0.0010 </t>
  </si>
  <si>
    <t>2440552.646 </t>
  </si>
  <si>
    <t> 27.11.1969 03:30 </t>
  </si>
  <si>
    <t>2440557.740 </t>
  </si>
  <si>
    <t> 02.12.1969 05:45 </t>
  </si>
  <si>
    <t>2440614.6472 </t>
  </si>
  <si>
    <t> 28.01.1970 03:31 </t>
  </si>
  <si>
    <t> -0.0006 </t>
  </si>
  <si>
    <t>2440858.418 </t>
  </si>
  <si>
    <t> 28.09.1970 22:01 </t>
  </si>
  <si>
    <t>2440858.428 </t>
  </si>
  <si>
    <t> 28.09.1970 22:16 </t>
  </si>
  <si>
    <t>2440892.405 </t>
  </si>
  <si>
    <t> 01.11.1970 21:43 </t>
  </si>
  <si>
    <t>2440975.641 </t>
  </si>
  <si>
    <t> 24.01.1971 03:23 </t>
  </si>
  <si>
    <t>2441248.301 </t>
  </si>
  <si>
    <t> 23.10.1971 19:13 </t>
  </si>
  <si>
    <t>2441253.396 </t>
  </si>
  <si>
    <t> 28.10.1971 21:30 </t>
  </si>
  <si>
    <t>2441276.326 </t>
  </si>
  <si>
    <t> 20.11.1971 19:49 </t>
  </si>
  <si>
    <t>2441562.571 </t>
  </si>
  <si>
    <t> 02.09.1972 01:42 </t>
  </si>
  <si>
    <t>2441597.402 </t>
  </si>
  <si>
    <t> 06.10.1972 21:38 </t>
  </si>
  <si>
    <t>2441597.403 </t>
  </si>
  <si>
    <t> 06.10.1972 21:40 </t>
  </si>
  <si>
    <t>2441718.4344 </t>
  </si>
  <si>
    <t> 04.02.1973 22:25 </t>
  </si>
  <si>
    <t> -0.0091 </t>
  </si>
  <si>
    <t> S.Mancuso et al. </t>
  </si>
  <si>
    <t>2441747.3178 </t>
  </si>
  <si>
    <t> 05.03.1973 19:37 </t>
  </si>
  <si>
    <t> -0.0054 </t>
  </si>
  <si>
    <t>2441946.5046 </t>
  </si>
  <si>
    <t> 21.09.1973 00:06 </t>
  </si>
  <si>
    <t> -0.0029 </t>
  </si>
  <si>
    <t>2441947.3549 </t>
  </si>
  <si>
    <t> 21.09.1973 20:31 </t>
  </si>
  <si>
    <t> -0.0020 </t>
  </si>
  <si>
    <t>2441979.627 </t>
  </si>
  <si>
    <t> 24.10.1973 03:02 </t>
  </si>
  <si>
    <t>2441985.583 </t>
  </si>
  <si>
    <t> 30.10.1973 01:59 </t>
  </si>
  <si>
    <t>2441990.673 </t>
  </si>
  <si>
    <t> 04.11.1973 04:09 </t>
  </si>
  <si>
    <t>2442064.571 </t>
  </si>
  <si>
    <t> 17.01.1974 01:42 </t>
  </si>
  <si>
    <t>2442684.634 </t>
  </si>
  <si>
    <t> 29.09.1975 03:12 </t>
  </si>
  <si>
    <t>2442842.625 </t>
  </si>
  <si>
    <t> 05.03.1976 03:00 </t>
  </si>
  <si>
    <t> B.A.Krobusek </t>
  </si>
  <si>
    <t>2446717.609 </t>
  </si>
  <si>
    <t> 14.10.1986 02:36 </t>
  </si>
  <si>
    <t>2446769.422 </t>
  </si>
  <si>
    <t> 04.12.1986 22:07 </t>
  </si>
  <si>
    <t> O.Santolik </t>
  </si>
  <si>
    <t>2446769.424 </t>
  </si>
  <si>
    <t> 04.12.1986 22:10 </t>
  </si>
  <si>
    <t> H.Kolarova </t>
  </si>
  <si>
    <t>2446816.99 </t>
  </si>
  <si>
    <t> 21.01.1987 11:45 </t>
  </si>
  <si>
    <t> 0.02 </t>
  </si>
  <si>
    <t> K.Hirosawa </t>
  </si>
  <si>
    <t>2446826.325 </t>
  </si>
  <si>
    <t> 30.01.1987 19:48 </t>
  </si>
  <si>
    <t>2446828.028 </t>
  </si>
  <si>
    <t> 01.02.1987 12:40 </t>
  </si>
  <si>
    <t>2447028.487 </t>
  </si>
  <si>
    <t> 20.08.1987 23:41 </t>
  </si>
  <si>
    <t> D.Hanzl </t>
  </si>
  <si>
    <t>2449716.009 </t>
  </si>
  <si>
    <t> 29.12.1994 12:12 </t>
  </si>
  <si>
    <t> Y.Sekino </t>
  </si>
  <si>
    <t>2450316.5289 </t>
  </si>
  <si>
    <t> 21.08.1996 00:41 </t>
  </si>
  <si>
    <t> 0.0306 </t>
  </si>
  <si>
    <t> J.Zahajsky </t>
  </si>
  <si>
    <t>2450316.5393 </t>
  </si>
  <si>
    <t> 21.08.1996 00:56 </t>
  </si>
  <si>
    <t> 0.0410 </t>
  </si>
  <si>
    <t>2450672.4301 </t>
  </si>
  <si>
    <t> 11.08.1997 22:19 </t>
  </si>
  <si>
    <t> 0.0331 </t>
  </si>
  <si>
    <t> O.Bracek </t>
  </si>
  <si>
    <t>2450672.4405 </t>
  </si>
  <si>
    <t> 11.08.1997 22:34 </t>
  </si>
  <si>
    <t> 0.0435 </t>
  </si>
  <si>
    <t> J.Cechal </t>
  </si>
  <si>
    <t>2450721.702 </t>
  </si>
  <si>
    <t> 30.09.1997 04:50 </t>
  </si>
  <si>
    <t>2450733.595 </t>
  </si>
  <si>
    <t> 12.10.1997 02:16 </t>
  </si>
  <si>
    <t>2450772.668 </t>
  </si>
  <si>
    <t> 20.11.1997 04:01 </t>
  </si>
  <si>
    <t>2450839.767 </t>
  </si>
  <si>
    <t> 26.01.1998 06:24 </t>
  </si>
  <si>
    <t>2450845.717 </t>
  </si>
  <si>
    <t> 01.02.1998 05:12 </t>
  </si>
  <si>
    <t>2451139.608 </t>
  </si>
  <si>
    <t> 22.11.1998 02:35 </t>
  </si>
  <si>
    <t>2451144.707 </t>
  </si>
  <si>
    <t> 27.11.1998 04:58 </t>
  </si>
  <si>
    <t>2451156.595 </t>
  </si>
  <si>
    <t> 09.12.1998 02:16 </t>
  </si>
  <si>
    <t>2451161.695 </t>
  </si>
  <si>
    <t> 14.12.1998 04:40 </t>
  </si>
  <si>
    <t>2451162.540 </t>
  </si>
  <si>
    <t> 15.12.1998 00:57 </t>
  </si>
  <si>
    <t>2451176.985 </t>
  </si>
  <si>
    <t> 29.12.1998 11:38 </t>
  </si>
  <si>
    <t> H.Ito </t>
  </si>
  <si>
    <t>2451183.787 </t>
  </si>
  <si>
    <t> 05.01.1999 06:53 </t>
  </si>
  <si>
    <t> 0.051 </t>
  </si>
  <si>
    <t>2451195.671 </t>
  </si>
  <si>
    <t> 17.01.1999 04:06 </t>
  </si>
  <si>
    <t>2451201.618 </t>
  </si>
  <si>
    <t> 23.01.1999 02:49 </t>
  </si>
  <si>
    <t>2451212.660 </t>
  </si>
  <si>
    <t> 03.02.1999 03:50 </t>
  </si>
  <si>
    <t> R.Berg </t>
  </si>
  <si>
    <t>2451218.604 </t>
  </si>
  <si>
    <t> 09.02.1999 02:29 </t>
  </si>
  <si>
    <t>2451224.553 </t>
  </si>
  <si>
    <t> 15.02.1999 01:16 </t>
  </si>
  <si>
    <t>2451224.557 </t>
  </si>
  <si>
    <t> 15.02.1999 01:22 </t>
  </si>
  <si>
    <t> 0.050 </t>
  </si>
  <si>
    <t>2451252.581 </t>
  </si>
  <si>
    <t> 15.03.1999 01:56 </t>
  </si>
  <si>
    <t>2451408.868 </t>
  </si>
  <si>
    <t> 18.08.1999 08:49 </t>
  </si>
  <si>
    <t>2451422.463 </t>
  </si>
  <si>
    <t> 31.08.1999 23:06 </t>
  </si>
  <si>
    <t>2451426.703 </t>
  </si>
  <si>
    <t> 05.09.1999 04:52 </t>
  </si>
  <si>
    <t>2451437.747 </t>
  </si>
  <si>
    <t> 16.09.1999 05:55 </t>
  </si>
  <si>
    <t>2451511.648 </t>
  </si>
  <si>
    <t> 29.11.1999 03:33 </t>
  </si>
  <si>
    <t>2451522.687 </t>
  </si>
  <si>
    <t> 10.12.1999 04:29 </t>
  </si>
  <si>
    <t>2451537.133 </t>
  </si>
  <si>
    <t> 24.12.1999 15:11 </t>
  </si>
  <si>
    <t> H.Maehara </t>
  </si>
  <si>
    <t>2451551.572 </t>
  </si>
  <si>
    <t> 08.01.2000 01:43 </t>
  </si>
  <si>
    <t>2451551.573 </t>
  </si>
  <si>
    <t> 08.01.2000 01:45 </t>
  </si>
  <si>
    <t> 0.047 </t>
  </si>
  <si>
    <t>2451579.598 </t>
  </si>
  <si>
    <t> 05.02.2000 02:21 </t>
  </si>
  <si>
    <t>2451580.449 </t>
  </si>
  <si>
    <t> 05.02.2000 22:46 </t>
  </si>
  <si>
    <t>2451601.684 </t>
  </si>
  <si>
    <t> 27.02.2000 04:24 </t>
  </si>
  <si>
    <t>2451799.598 </t>
  </si>
  <si>
    <t> 12.09.2000 02:21 </t>
  </si>
  <si>
    <t>2451840.369 </t>
  </si>
  <si>
    <t> 22.10.2000 20:51 </t>
  </si>
  <si>
    <t>2451846.314 </t>
  </si>
  <si>
    <t> 28.10.2000 19:32 </t>
  </si>
  <si>
    <t> B.Procházková </t>
  </si>
  <si>
    <t>2451846.316 </t>
  </si>
  <si>
    <t> 28.10.2000 19:35 </t>
  </si>
  <si>
    <t> 0.048 </t>
  </si>
  <si>
    <t>2451940.5978 </t>
  </si>
  <si>
    <t> 31.01.2001 02:20 </t>
  </si>
  <si>
    <t> J.A.Howell </t>
  </si>
  <si>
    <t>2452149.556 </t>
  </si>
  <si>
    <t> 28.08.2001 01:20 </t>
  </si>
  <si>
    <t> 0.052 </t>
  </si>
  <si>
    <t>2452231.948 </t>
  </si>
  <si>
    <t> 18.11.2001 10:45 </t>
  </si>
  <si>
    <t> Hirosawa </t>
  </si>
  <si>
    <t>2452251.484 </t>
  </si>
  <si>
    <t> 07.12.2001 23:36 </t>
  </si>
  <si>
    <t>2452276.968 </t>
  </si>
  <si>
    <t> 02.01.2002 11:13 </t>
  </si>
  <si>
    <t> Maehara </t>
  </si>
  <si>
    <t>2452504.602 </t>
  </si>
  <si>
    <t> 18.08.2002 02:26 </t>
  </si>
  <si>
    <t>2452525.8369 </t>
  </si>
  <si>
    <t> 08.09.2002 08:05 </t>
  </si>
  <si>
    <t> 0.0484 </t>
  </si>
  <si>
    <t>2452554.7167 </t>
  </si>
  <si>
    <t> 07.10.2002 05:12 </t>
  </si>
  <si>
    <t> 0.0486 </t>
  </si>
  <si>
    <t> R.Nelson </t>
  </si>
  <si>
    <t>2452589.548 </t>
  </si>
  <si>
    <t> 11.11.2002 01:09 </t>
  </si>
  <si>
    <t>2452605.682 </t>
  </si>
  <si>
    <t> 27.11.2002 04:22 </t>
  </si>
  <si>
    <t>2452616.723 </t>
  </si>
  <si>
    <t> 08.12.2002 05:21 </t>
  </si>
  <si>
    <t>2452667.691 </t>
  </si>
  <si>
    <t> 28.01.2003 04:35 </t>
  </si>
  <si>
    <t> 0.053 </t>
  </si>
  <si>
    <t>2452684.6753 </t>
  </si>
  <si>
    <t> 14.02.2003 04:12 </t>
  </si>
  <si>
    <t> 0.0489 </t>
  </si>
  <si>
    <t> S.Jamieson </t>
  </si>
  <si>
    <t>2452929.3046 </t>
  </si>
  <si>
    <t> 16.10.2003 19:18 </t>
  </si>
  <si>
    <t> 0.0509 </t>
  </si>
  <si>
    <t> Nakajima </t>
  </si>
  <si>
    <t>2452966.683 </t>
  </si>
  <si>
    <t> 23.11.2003 04:23 </t>
  </si>
  <si>
    <t> 0.056 </t>
  </si>
  <si>
    <t>2453023.592 </t>
  </si>
  <si>
    <t> 19.01.2004 02:12 </t>
  </si>
  <si>
    <t> 0.055 </t>
  </si>
  <si>
    <t>2453029.5343 </t>
  </si>
  <si>
    <t> 25.01.2004 00:49 </t>
  </si>
  <si>
    <t> 0.0514 </t>
  </si>
  <si>
    <t>2453051.624 </t>
  </si>
  <si>
    <t> 16.02.2004 02:58 </t>
  </si>
  <si>
    <t> 0.057 </t>
  </si>
  <si>
    <t>2453259.723 </t>
  </si>
  <si>
    <t> 11.09.2004 05:21 </t>
  </si>
  <si>
    <t>2453321.730 </t>
  </si>
  <si>
    <t> 12.11.2004 05:31 </t>
  </si>
  <si>
    <t> S.Cook </t>
  </si>
  <si>
    <t>2453322.5784 </t>
  </si>
  <si>
    <t> 13.11.2004 01:52 </t>
  </si>
  <si>
    <t> 0.0524 </t>
  </si>
  <si>
    <t>2453340.4159 </t>
  </si>
  <si>
    <t> 30.11.2004 21:58 </t>
  </si>
  <si>
    <t> 0.0525 </t>
  </si>
  <si>
    <t> J.Coloma </t>
  </si>
  <si>
    <t>2453350.6089 </t>
  </si>
  <si>
    <t> 11.12.2004 02:36 </t>
  </si>
  <si>
    <t> 0.0527 </t>
  </si>
  <si>
    <t> C.Norris </t>
  </si>
  <si>
    <t>2453367.5971 </t>
  </si>
  <si>
    <t> 28.12.2004 02:19 </t>
  </si>
  <si>
    <t> 0.0529 </t>
  </si>
  <si>
    <t>2453382.890 </t>
  </si>
  <si>
    <t> 12.01.2005 09:21 </t>
  </si>
  <si>
    <t>2453673.385 </t>
  </si>
  <si>
    <t> 29.10.2005 21:14 </t>
  </si>
  <si>
    <t> V.Novotný </t>
  </si>
  <si>
    <t>2453686.9721 </t>
  </si>
  <si>
    <t> 12.11.2005 11:19 </t>
  </si>
  <si>
    <t> 0.0533 </t>
  </si>
  <si>
    <t> C.-H.Kim et al. </t>
  </si>
  <si>
    <t>2453686.976 </t>
  </si>
  <si>
    <t> 12.11.2005 11:25 </t>
  </si>
  <si>
    <t>2453705.6594 </t>
  </si>
  <si>
    <t> 01.12.2005 03:49 </t>
  </si>
  <si>
    <t> 0.0538 </t>
  </si>
  <si>
    <t>2453737.943 </t>
  </si>
  <si>
    <t> 02.01.2006 10:37 </t>
  </si>
  <si>
    <t> 0.060 </t>
  </si>
  <si>
    <t> K.Nagai et al. </t>
  </si>
  <si>
    <t>2453762.5690 </t>
  </si>
  <si>
    <t> 27.01.2006 01:39 </t>
  </si>
  <si>
    <t> 0.0536 </t>
  </si>
  <si>
    <t>2453771.917 </t>
  </si>
  <si>
    <t> 05.02.2006 10:00 </t>
  </si>
  <si>
    <t> 0.058 </t>
  </si>
  <si>
    <t>2453967.278 </t>
  </si>
  <si>
    <t> 19.08.2006 18:40 </t>
  </si>
  <si>
    <t>2453993.6082 </t>
  </si>
  <si>
    <t> 15.09.2006 02:35 </t>
  </si>
  <si>
    <t> 0.0559 </t>
  </si>
  <si>
    <t> M.Lehky </t>
  </si>
  <si>
    <t>2454060.7109 </t>
  </si>
  <si>
    <t> 21.11.2006 05:03 </t>
  </si>
  <si>
    <t> 0.0560 </t>
  </si>
  <si>
    <t>2454061.561 </t>
  </si>
  <si>
    <t> 22.11.2006 01:27 </t>
  </si>
  <si>
    <t>2454168.588 </t>
  </si>
  <si>
    <t> 09.03.2007 02:06 </t>
  </si>
  <si>
    <t> 0.059 </t>
  </si>
  <si>
    <t>2454452.2871 </t>
  </si>
  <si>
    <t> 17.12.2007 18:53 </t>
  </si>
  <si>
    <t> 0.0587 </t>
  </si>
  <si>
    <t>2454784.4052 </t>
  </si>
  <si>
    <t> 13.11.2008 21:43 </t>
  </si>
  <si>
    <t>2455192.1224 </t>
  </si>
  <si>
    <t> 26.12.2009 14:56 </t>
  </si>
  <si>
    <t> 0.0663 </t>
  </si>
  <si>
    <t>Rc</t>
  </si>
  <si>
    <t> K.Shiokawa </t>
  </si>
  <si>
    <t>2455461.3850 </t>
  </si>
  <si>
    <t> 21.09.2010 21:14 </t>
  </si>
  <si>
    <t> 0.0690 </t>
  </si>
  <si>
    <t>OEJV 0137 </t>
  </si>
  <si>
    <t>2455962.5379 </t>
  </si>
  <si>
    <t> 05.02.2012 00:54 </t>
  </si>
  <si>
    <t>26591</t>
  </si>
  <si>
    <t> 0.0757 </t>
  </si>
  <si>
    <t>2456225.0065 </t>
  </si>
  <si>
    <t> 24.10.2012 12:09 </t>
  </si>
  <si>
    <t>26900</t>
  </si>
  <si>
    <t> 0.0796 </t>
  </si>
  <si>
    <t>2456253.8861 </t>
  </si>
  <si>
    <t> 22.11.2012 09:15 </t>
  </si>
  <si>
    <t>26934</t>
  </si>
  <si>
    <t>2456275.1223 </t>
  </si>
  <si>
    <t> 13.12.2012 14:56 </t>
  </si>
  <si>
    <t>26959</t>
  </si>
  <si>
    <t> 0.0808 </t>
  </si>
  <si>
    <t>2456953.8052 </t>
  </si>
  <si>
    <t> 23.10.2014 07:19 </t>
  </si>
  <si>
    <t> 0.0928 </t>
  </si>
  <si>
    <t>RT Per / GSC 03312-03023</t>
  </si>
  <si>
    <t>System Type:</t>
  </si>
  <si>
    <t>EA/sd</t>
  </si>
  <si>
    <t>Sp:  F2 V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</si>
  <si>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</si>
  <si>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</si>
  <si>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</si>
  <si>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</si>
  <si>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</si>
  <si>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</si>
  <si>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&gt;&gt;&gt;&gt;&gt;&gt;&gt;&gt;&gt;&gt;&gt;&gt;&gt;&gt;&gt;&gt;&gt;&gt;&gt;&gt;&gt;</t>
  </si>
  <si>
    <t>Linear</t>
  </si>
  <si>
    <t>Quadratic</t>
  </si>
  <si>
    <t>LS Intercept =</t>
  </si>
  <si>
    <t>LS Slope =</t>
  </si>
  <si>
    <t>LS Quadr term =</t>
  </si>
  <si>
    <t>na</t>
  </si>
  <si>
    <t>pg</t>
  </si>
  <si>
    <t>New epoch =</t>
  </si>
  <si>
    <t>Add cycle</t>
  </si>
  <si>
    <t>vis</t>
  </si>
  <si>
    <t>New Period =</t>
  </si>
  <si>
    <t>JD today</t>
  </si>
  <si>
    <t>PE</t>
  </si>
  <si>
    <t># of data points:</t>
  </si>
  <si>
    <t>Old Cycle</t>
  </si>
  <si>
    <t>CCD</t>
  </si>
  <si>
    <t>New Ephemeris =</t>
  </si>
  <si>
    <t>New Cycle</t>
  </si>
  <si>
    <t>Next ToM</t>
  </si>
  <si>
    <t>Source</t>
  </si>
  <si>
    <t>Typ</t>
  </si>
  <si>
    <t>ToM</t>
  </si>
  <si>
    <t>error</t>
  </si>
  <si>
    <t>n'</t>
  </si>
  <si>
    <t>n</t>
  </si>
  <si>
    <t>O-C</t>
  </si>
  <si>
    <t>s5</t>
  </si>
  <si>
    <t>s6</t>
  </si>
  <si>
    <t>s7</t>
  </si>
  <si>
    <t>Lin Fit</t>
  </si>
  <si>
    <t>Q. Fit</t>
  </si>
  <si>
    <t>Date</t>
  </si>
  <si>
    <t>wt</t>
  </si>
  <si>
    <t>BAD?</t>
  </si>
  <si>
    <t> BSAO 4.8 </t>
  </si>
  <si>
    <t>I</t>
  </si>
  <si>
    <t> AN 166.155 </t>
  </si>
  <si>
    <t> MHAM 8.57 </t>
  </si>
  <si>
    <t> HA 69.145 </t>
  </si>
  <si>
    <t> CPRI 1.15 </t>
  </si>
  <si>
    <t> IPUL 2(21) </t>
  </si>
  <si>
    <t> CPRI 17.8 </t>
  </si>
  <si>
    <t> AN 192.202 </t>
  </si>
  <si>
    <t> RAOU 9.40 </t>
  </si>
  <si>
    <t> MN 75.692 </t>
  </si>
  <si>
    <t>II</t>
  </si>
  <si>
    <t> IODE 4.2.297 </t>
  </si>
  <si>
    <t> CPRI 17.9 </t>
  </si>
  <si>
    <t> BZ 7.16 </t>
  </si>
  <si>
    <t> CRAC 22 </t>
  </si>
  <si>
    <t> AN 261.255 </t>
  </si>
  <si>
    <t> BZ 18.8 </t>
  </si>
  <si>
    <t> BZ 19.73 </t>
  </si>
  <si>
    <t> AJ 48.121 </t>
  </si>
  <si>
    <t> CPRI 25.104 </t>
  </si>
  <si>
    <t> AC 75.12 </t>
  </si>
  <si>
    <t> BSAO 4.12 </t>
  </si>
  <si>
    <t> AAC 4.81 </t>
  </si>
  <si>
    <t> AAC 4.113 </t>
  </si>
  <si>
    <t> AAC 5.5 </t>
  </si>
  <si>
    <t> AC 118.5 </t>
  </si>
  <si>
    <t> AAC 5.7 </t>
  </si>
  <si>
    <t>GCVS 4</t>
  </si>
  <si>
    <t> SAC 23.88 </t>
  </si>
  <si>
    <t> AAC 5.12 </t>
  </si>
  <si>
    <t> AAC 5.53 </t>
  </si>
  <si>
    <t> AAC 5.192 </t>
  </si>
  <si>
    <t> AJ 67.462 </t>
  </si>
  <si>
    <t> AA 6.143 </t>
  </si>
  <si>
    <t> AC 167.20 </t>
  </si>
  <si>
    <t> PZ 16.579 </t>
  </si>
  <si>
    <t> AC 175.18 </t>
  </si>
  <si>
    <t> AC 184.21 </t>
  </si>
  <si>
    <t> AC 177.17 </t>
  </si>
  <si>
    <t> AA 7.190 </t>
  </si>
  <si>
    <t> AC 175.20 </t>
  </si>
  <si>
    <t> PZ 13.227 </t>
  </si>
  <si>
    <t> AC 190.24 </t>
  </si>
  <si>
    <t> AC 187.17 </t>
  </si>
  <si>
    <t> AA 8.191 </t>
  </si>
  <si>
    <t> AA 9.49 </t>
  </si>
  <si>
    <t> AC 200.16 </t>
  </si>
  <si>
    <t> AA 10.70 </t>
  </si>
  <si>
    <t> AC 209.24 </t>
  </si>
  <si>
    <t> STBB 2.51 </t>
  </si>
  <si>
    <t> EBC 1-32 </t>
  </si>
  <si>
    <t> AC 217.12 </t>
  </si>
  <si>
    <t> AA 17.62 </t>
  </si>
  <si>
    <t> AC 219.31 </t>
  </si>
  <si>
    <t> AC 228.14 </t>
  </si>
  <si>
    <t>IBVS 0187</t>
  </si>
  <si>
    <t> SCA 8.245 </t>
  </si>
  <si>
    <t> BRNO 6 </t>
  </si>
  <si>
    <t>IBVS 0111</t>
  </si>
  <si>
    <t>IBVS 0119</t>
  </si>
  <si>
    <t>IBVS 0129</t>
  </si>
  <si>
    <t>IBVS 187 </t>
  </si>
  <si>
    <t>IBVS 0154</t>
  </si>
  <si>
    <t>IBVS 180 </t>
  </si>
  <si>
    <t>IBVS 0180</t>
  </si>
  <si>
    <t>IBVS 0221</t>
  </si>
  <si>
    <t>IBVS 0247</t>
  </si>
  <si>
    <t> AVSJ 3.65 </t>
  </si>
  <si>
    <t>IBVS 0299</t>
  </si>
  <si>
    <t> MVS 5.115 </t>
  </si>
  <si>
    <t> PASP 84.812 </t>
  </si>
  <si>
    <t>BBSAG Bull...26</t>
  </si>
  <si>
    <t>Locher K</t>
  </si>
  <si>
    <t>B</t>
  </si>
  <si>
    <t> AVSJ 4.91 </t>
  </si>
  <si>
    <t> BRNO 12 </t>
  </si>
  <si>
    <t>BBSAG Bull...27</t>
  </si>
  <si>
    <t>BBSAG Bull...28</t>
  </si>
  <si>
    <t> AVSJ 5.38 </t>
  </si>
  <si>
    <t>BBSAG Bull...29</t>
  </si>
  <si>
    <t>Diethelm R</t>
  </si>
  <si>
    <t>BBSAG Bull...30</t>
  </si>
  <si>
    <t>BBSAG Bull...33</t>
  </si>
  <si>
    <t>Peter H</t>
  </si>
  <si>
    <t>BBSAG Bull.1</t>
  </si>
  <si>
    <t>IBVS 0904</t>
  </si>
  <si>
    <t>BBSAG Bull.3</t>
  </si>
  <si>
    <t>BBSAG Bull.5</t>
  </si>
  <si>
    <t> MVS 6.65 </t>
  </si>
  <si>
    <t>BBSAG Bull.6</t>
  </si>
  <si>
    <t>BBSAG Bull.8</t>
  </si>
  <si>
    <t>Mallama A</t>
  </si>
  <si>
    <t> ASS 47.277 </t>
  </si>
  <si>
    <t>IBVS 0779</t>
  </si>
  <si>
    <t>BBSAG Bull.11</t>
  </si>
  <si>
    <t> AVSJ 5.88 </t>
  </si>
  <si>
    <t>BBSAG Bull.12</t>
  </si>
  <si>
    <t> AVSJ 6.31 </t>
  </si>
  <si>
    <t>BBSAG Bull.13</t>
  </si>
  <si>
    <t>BBSAG Bull.17</t>
  </si>
  <si>
    <t>JAAVSO 6,31</t>
  </si>
  <si>
    <t>v</t>
  </si>
  <si>
    <t>K</t>
  </si>
  <si>
    <t>BBSAG Bull.18</t>
  </si>
  <si>
    <t>IBVS 1065</t>
  </si>
  <si>
    <t>BBSAG Bull.19</t>
  </si>
  <si>
    <t>JAAVSO 7,28</t>
  </si>
  <si>
    <t>BBSAG Bull.20</t>
  </si>
  <si>
    <t>BBSAG Bull.21</t>
  </si>
  <si>
    <t>BBSAG Bull.27</t>
  </si>
  <si>
    <t>Ralincourt P</t>
  </si>
  <si>
    <t>IBVS 1249 </t>
  </si>
  <si>
    <t>JAAVS0 7,28</t>
  </si>
  <si>
    <t>IBVS 1200</t>
  </si>
  <si>
    <t>phe</t>
  </si>
  <si>
    <t>AN 301,327</t>
  </si>
  <si>
    <t>BBSAG Bull.25</t>
  </si>
  <si>
    <t>BBSAG Bull.26</t>
  </si>
  <si>
    <t>Boninsegna R</t>
  </si>
  <si>
    <t>Carnevali P</t>
  </si>
  <si>
    <t>Royer A</t>
  </si>
  <si>
    <t>AAVSO 1</t>
  </si>
  <si>
    <t>M. Baldwin</t>
  </si>
  <si>
    <t>A</t>
  </si>
  <si>
    <t>BBSAG Bull.30</t>
  </si>
  <si>
    <t>BBSAG Bull.31</t>
  </si>
  <si>
    <t>E. Mayer</t>
  </si>
  <si>
    <t>G. Samolyk</t>
  </si>
  <si>
    <t>BBSAG Bull.32</t>
  </si>
  <si>
    <t>BBSAG Bull.33</t>
  </si>
  <si>
    <t>BBSAG Bull.35</t>
  </si>
  <si>
    <t>BBSAG Bull.36</t>
  </si>
  <si>
    <t>Sanwal 1981</t>
  </si>
  <si>
    <t>BBSAG Bull.37</t>
  </si>
  <si>
    <t>BBSAG Bull.38</t>
  </si>
  <si>
    <t>BBSAG Bull.40</t>
  </si>
  <si>
    <t>BRNO 23</t>
  </si>
  <si>
    <t>BBSAG Bull.42</t>
  </si>
  <si>
    <t>BBSAG Bull.44</t>
  </si>
  <si>
    <t>PRIV. INF.</t>
  </si>
  <si>
    <t>BBSAG Bull.45</t>
  </si>
  <si>
    <t>BBSAG Bull.46</t>
  </si>
  <si>
    <t>M. Heifner</t>
  </si>
  <si>
    <t>BBSAG Bull.47</t>
  </si>
  <si>
    <t>BBSAG Bull.49</t>
  </si>
  <si>
    <t>BBSAG Bull.50</t>
  </si>
  <si>
    <t>BBSAG Bull.51</t>
  </si>
  <si>
    <t>BRNO 26</t>
  </si>
  <si>
    <t>BBSAG Bull.52</t>
  </si>
  <si>
    <t>G. Hanson</t>
  </si>
  <si>
    <t>BBSAG Bull.53</t>
  </si>
  <si>
    <t>BBSAG Bull.56</t>
  </si>
  <si>
    <t>Elias D</t>
  </si>
  <si>
    <t>E. Halbach</t>
  </si>
  <si>
    <t>D. Williams</t>
  </si>
  <si>
    <t>BBSAG Bull.57</t>
  </si>
  <si>
    <t>BBSAG Bull.58</t>
  </si>
  <si>
    <t>Germann R</t>
  </si>
  <si>
    <t>BBSAG Bull.59</t>
  </si>
  <si>
    <t>BBSAG Bull.62</t>
  </si>
  <si>
    <t>Mourikis D</t>
  </si>
  <si>
    <t>BBSAG Bull.63</t>
  </si>
  <si>
    <t>BBSAG Bull.64</t>
  </si>
  <si>
    <t>Kohl M</t>
  </si>
  <si>
    <t>BBSAG 63</t>
  </si>
  <si>
    <t>Mavrofridis G</t>
  </si>
  <si>
    <t>BBSAG Bull.65</t>
  </si>
  <si>
    <t>BBSAG Bull.67</t>
  </si>
  <si>
    <t>BBSAG Bull.68</t>
  </si>
  <si>
    <t>BBSAG Bull.69</t>
  </si>
  <si>
    <t>Stoikidis N</t>
  </si>
  <si>
    <t>Parris A</t>
  </si>
  <si>
    <t>BAV-M 38</t>
  </si>
  <si>
    <t>BBSAG Bull.70</t>
  </si>
  <si>
    <t>BBSAG Bull.71</t>
  </si>
  <si>
    <t>BBSAG Bull.73</t>
  </si>
  <si>
    <t>BBSAG Bull.74</t>
  </si>
  <si>
    <t>BBSAG Bull.75</t>
  </si>
  <si>
    <t>P. Atwood</t>
  </si>
  <si>
    <t>BBSAG Bull.76</t>
  </si>
  <si>
    <t>BRNO 27</t>
  </si>
  <si>
    <t>BBSAG Bull.78</t>
  </si>
  <si>
    <t>BBSAG Bull.79</t>
  </si>
  <si>
    <t>BBSAG Bull.81</t>
  </si>
  <si>
    <t> BRNO 28 </t>
  </si>
  <si>
    <t>BBSAG Bull.82</t>
  </si>
  <si>
    <t>BBSAG Bull.83</t>
  </si>
  <si>
    <t>VSB 47 </t>
  </si>
  <si>
    <t> BRNO 30 </t>
  </si>
  <si>
    <t>BBSAG Bull.86</t>
  </si>
  <si>
    <t>R. Hill</t>
  </si>
  <si>
    <t>Blaettler E</t>
  </si>
  <si>
    <t>BBSAG Bull.88</t>
  </si>
  <si>
    <t>BBSAG Bull.87</t>
  </si>
  <si>
    <t>BBSAG Bull.90</t>
  </si>
  <si>
    <t>BBSAG Bull.91</t>
  </si>
  <si>
    <t>BBSAG Bull.92</t>
  </si>
  <si>
    <t>BBSAG Bull.93</t>
  </si>
  <si>
    <t>BBSAG Bull.95</t>
  </si>
  <si>
    <t>Vandenbroere J</t>
  </si>
  <si>
    <t>BBSAG Bull.94</t>
  </si>
  <si>
    <t>BBSAG Bull.96</t>
  </si>
  <si>
    <t>AAVAO 1,41</t>
  </si>
  <si>
    <t>BRNO 31</t>
  </si>
  <si>
    <t>R. Harvey</t>
  </si>
  <si>
    <t>BBSAG Bull.97</t>
  </si>
  <si>
    <t>AAVSO 4</t>
  </si>
  <si>
    <t>P. Sullivan</t>
  </si>
  <si>
    <t>BBSAG Bull.98</t>
  </si>
  <si>
    <t>BBSAG Bull.99</t>
  </si>
  <si>
    <t>BBSAG Bull.100</t>
  </si>
  <si>
    <t>BBSAG Bull.102</t>
  </si>
  <si>
    <t>BBSAG Bull.103</t>
  </si>
  <si>
    <t>BBSAG Bull.106</t>
  </si>
  <si>
    <t>BBSAG Bull.107</t>
  </si>
  <si>
    <t>IBVS 4380</t>
  </si>
  <si>
    <t>BBSAG Bull.108</t>
  </si>
  <si>
    <t>R. Hays</t>
  </si>
  <si>
    <t>BBSAG Bull.111</t>
  </si>
  <si>
    <t>C. Stephan</t>
  </si>
  <si>
    <t>BBSAG Bull.112</t>
  </si>
  <si>
    <t> BBS 112 </t>
  </si>
  <si>
    <t>BBSAG Bull.113</t>
  </si>
  <si>
    <t>BBSAG Bull.114</t>
  </si>
  <si>
    <t>BBSAG Bull.115</t>
  </si>
  <si>
    <t>BBSAG Bull.118</t>
  </si>
  <si>
    <t>ccd</t>
  </si>
  <si>
    <t>Paschke A</t>
  </si>
  <si>
    <t> AOEB 6 </t>
  </si>
  <si>
    <t>BBSAG Bull.116</t>
  </si>
  <si>
    <t>BBSAG Bull.117</t>
  </si>
  <si>
    <t>Locher Kurt</t>
  </si>
  <si>
    <t>BBSAG 119</t>
  </si>
  <si>
    <t>M.Kohl</t>
  </si>
  <si>
    <t> BBS 121 </t>
  </si>
  <si>
    <t> BBS 122 </t>
  </si>
  <si>
    <t> BBS 123 </t>
  </si>
  <si>
    <t> BBS 124 </t>
  </si>
  <si>
    <t>OEJV 0074 </t>
  </si>
  <si>
    <t>OEJV 0074</t>
  </si>
  <si>
    <t>IBVS 5296</t>
  </si>
  <si>
    <t> AOEB 10 </t>
  </si>
  <si>
    <t> BBS 126 </t>
  </si>
  <si>
    <t>VSB 39 </t>
  </si>
  <si>
    <t> BBS 127 </t>
  </si>
  <si>
    <t>VSB 40 </t>
  </si>
  <si>
    <t> BBS 128 </t>
  </si>
  <si>
    <t>IBVS 5371</t>
  </si>
  <si>
    <t>IBVS 5371 </t>
  </si>
  <si>
    <t>IBVS 5438</t>
  </si>
  <si>
    <t>IBVS 5543</t>
  </si>
  <si>
    <t>IBVS 5643</t>
  </si>
  <si>
    <t>VSB 42 </t>
  </si>
  <si>
    <t>OEJV 0003</t>
  </si>
  <si>
    <t>VSB 44 </t>
  </si>
  <si>
    <t>IBVS 5657</t>
  </si>
  <si>
    <t>IBVS 5694</t>
  </si>
  <si>
    <t>IBVS 5694 </t>
  </si>
  <si>
    <t> AOEB 12 </t>
  </si>
  <si>
    <t>VSB 45 </t>
  </si>
  <si>
    <t>IBVS 5746</t>
  </si>
  <si>
    <t>OEJV 0107 </t>
  </si>
  <si>
    <t>OEJV 0107</t>
  </si>
  <si>
    <t>IBVS 5893</t>
  </si>
  <si>
    <t>IBVS 5761</t>
  </si>
  <si>
    <t>JAVSO..36..171</t>
  </si>
  <si>
    <t>BAVM 193 </t>
  </si>
  <si>
    <t>JAVSO..36..186</t>
  </si>
  <si>
    <t>BAVM 203 </t>
  </si>
  <si>
    <t>JAVSO..37...44</t>
  </si>
  <si>
    <t>IBVS 5924</t>
  </si>
  <si>
    <t>JAVSO..38..183</t>
  </si>
  <si>
    <t>VSB 50 </t>
  </si>
  <si>
    <t>IBVS 5988</t>
  </si>
  <si>
    <t>JAVSO..39...94</t>
  </si>
  <si>
    <t>OEJV 0137</t>
  </si>
  <si>
    <t>vis / CCD</t>
  </si>
  <si>
    <t>JAVSO..39..177</t>
  </si>
  <si>
    <t>IBVS 6070</t>
  </si>
  <si>
    <t>OEJV 0160</t>
  </si>
  <si>
    <t>JAVSO..40....1</t>
  </si>
  <si>
    <t>JAVSO..40..975</t>
  </si>
  <si>
    <t> JAAVSO 41;122 </t>
  </si>
  <si>
    <t>JAVSO..41..122</t>
  </si>
  <si>
    <t>IBVS 6084</t>
  </si>
  <si>
    <t>VSB 55 </t>
  </si>
  <si>
    <t> JAAVSO 43-1 </t>
  </si>
  <si>
    <t>JAVSO..41..328</t>
  </si>
  <si>
    <t>IBVS 6118</t>
  </si>
  <si>
    <t>JAVSO..42..426</t>
  </si>
  <si>
    <t>IBVS 6152</t>
  </si>
  <si>
    <t>JAVSO..43..238</t>
  </si>
  <si>
    <t>IBVS 6196</t>
  </si>
  <si>
    <t>JAVSO..44…69</t>
  </si>
  <si>
    <t>IBVS 6195</t>
  </si>
  <si>
    <t>OEJV 0179</t>
  </si>
  <si>
    <t>JAVSO..45..121</t>
  </si>
  <si>
    <t>JAVSO..46…79 (2018)</t>
  </si>
  <si>
    <t>VSB-64</t>
  </si>
  <si>
    <t>V</t>
  </si>
  <si>
    <t>JAVSO..47..105</t>
  </si>
  <si>
    <t>VSB-66</t>
  </si>
  <si>
    <t>OEJV 0203</t>
  </si>
  <si>
    <t>JAVSO..46..184</t>
  </si>
  <si>
    <t>JAVSO..48…87</t>
  </si>
  <si>
    <t>OEJV 0211</t>
  </si>
  <si>
    <t>VSB 067</t>
  </si>
  <si>
    <t>Sine + Quad fit</t>
  </si>
  <si>
    <t>Multiplier</t>
  </si>
  <si>
    <t>Power of 10</t>
  </si>
  <si>
    <t>Q.+LiTE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</si>
  <si>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</si>
  <si>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</si>
  <si>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</si>
  <si>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</si>
  <si>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</si>
  <si>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</si>
  <si>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</si>
  <si>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</si>
  <si>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</si>
  <si>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</si>
  <si>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</si>
  <si>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</si>
  <si>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</si>
  <si>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M</t>
  </si>
  <si>
    <t>LiTE fit fails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</si>
  <si>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</si>
  <si>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</si>
  <si>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</si>
  <si>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Cnst</t>
  </si>
  <si>
    <t>Slope</t>
  </si>
  <si>
    <t>Quad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</si>
  <si>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</si>
  <si>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</si>
  <si>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</si>
  <si>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</si>
  <si>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</si>
  <si>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</si>
  <si>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</si>
  <si>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</si>
  <si>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</si>
  <si>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</si>
  <si>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</si>
  <si>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</si>
  <si>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</si>
  <si>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</si>
  <si>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t>days/year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</si>
  <si>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</si>
  <si>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</si>
  <si>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</si>
  <si>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</si>
  <si>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</si>
  <si>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</si>
  <si>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Q+S fit</t>
  </si>
  <si>
    <t>LTE Resid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</si>
  <si>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</si>
  <si>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</si>
  <si>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</si>
  <si>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</si>
  <si>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 xml:space="preserve"> e sin nu</t>
  </si>
  <si>
    <t>Q.+2 LiTE fit</t>
  </si>
  <si>
    <t>Q.+Sine fit</t>
  </si>
  <si>
    <t>E7</t>
  </si>
  <si>
    <t>E6</t>
  </si>
  <si>
    <t>E5</t>
  </si>
  <si>
    <t>E4</t>
  </si>
  <si>
    <t>E3</t>
  </si>
  <si>
    <t>E2</t>
  </si>
  <si>
    <t>E1</t>
  </si>
  <si>
    <t>Pribulla</t>
  </si>
  <si>
    <t>days/cycl</t>
  </si>
  <si>
    <r>
      <t>days/cycle</t>
    </r>
    <r>
      <rPr>
        <vertAlign val="superscript"/>
        <sz val="10"/>
        <rFont val="Arial"/>
        <family val="2"/>
      </rPr>
      <t>2</t>
    </r>
  </si>
  <si>
    <r>
      <t>days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/cycle</t>
    </r>
  </si>
  <si>
    <t>---</t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</si>
  <si>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</si>
  <si>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4 </t>
    </r>
    <r>
      <rPr>
        <sz val="10"/>
        <rFont val="Arial"/>
        <family val="2"/>
      </rPr>
      <t>(arg per) =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</si>
  <si>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</si>
  <si>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Q + P</t>
    </r>
    <r>
      <rPr>
        <vertAlign val="subscript"/>
        <sz val="10"/>
        <rFont val="Arial"/>
        <family val="2"/>
      </rPr>
      <t>3</t>
    </r>
  </si>
  <si>
    <r>
      <t>Q+ P</t>
    </r>
    <r>
      <rPr>
        <vertAlign val="subscript"/>
        <sz val="10"/>
        <rFont val="Arial"/>
        <family val="2"/>
      </rPr>
      <t>3</t>
    </r>
  </si>
  <si>
    <r>
      <t>Q+ 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+P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*</t>
    </r>
  </si>
  <si>
    <r>
      <t>Q+ 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+P</t>
    </r>
    <r>
      <rPr>
        <vertAlign val="subscript"/>
        <sz val="10"/>
        <rFont val="Arial"/>
        <family val="2"/>
      </rPr>
      <t>4</t>
    </r>
  </si>
  <si>
    <r>
      <t>a</t>
    </r>
    <r>
      <rPr>
        <vertAlign val="subscript"/>
        <sz val="10"/>
        <color indexed="20"/>
        <rFont val="Arial"/>
        <family val="2"/>
      </rPr>
      <t>12-3</t>
    </r>
    <r>
      <rPr>
        <sz val="10"/>
        <color indexed="20"/>
        <rFont val="Arial"/>
        <family val="2"/>
      </rPr>
      <t xml:space="preserve"> sin i =</t>
    </r>
  </si>
  <si>
    <t xml:space="preserve">km = </t>
  </si>
  <si>
    <r>
      <t>a</t>
    </r>
    <r>
      <rPr>
        <vertAlign val="subscript"/>
        <sz val="10"/>
        <color indexed="20"/>
        <rFont val="Arial"/>
        <family val="2"/>
      </rPr>
      <t>12-4</t>
    </r>
    <r>
      <rPr>
        <sz val="10"/>
        <color indexed="20"/>
        <rFont val="Arial"/>
        <family val="2"/>
      </rPr>
      <t xml:space="preserve"> sin i =</t>
    </r>
  </si>
  <si>
    <t>* to row 2448</t>
  </si>
  <si>
    <t>3rd body</t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</si>
  <si>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</si>
  <si>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t>4th body</t>
  </si>
  <si>
    <t>Mo</t>
  </si>
  <si>
    <r>
      <t>f (m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</si>
  <si>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</si>
  <si>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t>S Resid</t>
  </si>
  <si>
    <t>Q+2S fit</t>
  </si>
  <si>
    <t>Q+2S resid</t>
  </si>
  <si>
    <t>2S resid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</si>
  <si>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</si>
  <si>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</si>
  <si>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</si>
  <si>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</si>
  <si>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</si>
  <si>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</si>
  <si>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2437564.466 </t>
  </si>
  <si>
    <t> 21.09.1961 23:11 </t>
  </si>
  <si>
    <t> 0.015 </t>
  </si>
  <si>
    <t>V </t>
  </si>
  <si>
    <t> I.Popa </t>
  </si>
  <si>
    <t> I.Todoran </t>
  </si>
  <si>
    <t>2437565.315 </t>
  </si>
  <si>
    <t> 22.09.1961 19:33 </t>
  </si>
  <si>
    <t> 0.014 </t>
  </si>
  <si>
    <t>2438770.603 </t>
  </si>
  <si>
    <t> 10.01.1965 02:28 </t>
  </si>
  <si>
    <t> 0.003 </t>
  </si>
  <si>
    <t> M.Baldwin </t>
  </si>
  <si>
    <t>IBVS 111 </t>
  </si>
  <si>
    <t>2439013.5313 </t>
  </si>
  <si>
    <t> 10.09.1965 00:45 </t>
  </si>
  <si>
    <t> 0.0031 </t>
  </si>
  <si>
    <t>F </t>
  </si>
  <si>
    <t>2439030.5225 </t>
  </si>
  <si>
    <t> 27.09.1965 00:32 </t>
  </si>
  <si>
    <t> 0.0063 </t>
  </si>
  <si>
    <t>2439037.3160 </t>
  </si>
  <si>
    <t> 03.10.1965 19:35 </t>
  </si>
  <si>
    <t> 0.0046 </t>
  </si>
  <si>
    <t>2439051.750 </t>
  </si>
  <si>
    <t> 18.10.1965 06:00 </t>
  </si>
  <si>
    <t> -0.001 </t>
  </si>
  <si>
    <t> R.Monske </t>
  </si>
  <si>
    <t>IBVS 119 </t>
  </si>
  <si>
    <t>2439071.2900 </t>
  </si>
  <si>
    <t> 06.11.1965 18:57 </t>
  </si>
  <si>
    <t> 0.0026 </t>
  </si>
  <si>
    <t>2439079.791 </t>
  </si>
  <si>
    <t> 15.11.1965 06:59 </t>
  </si>
  <si>
    <t> 0.010 </t>
  </si>
  <si>
    <t>IBVS 129 </t>
  </si>
  <si>
    <t>2439091.675 </t>
  </si>
  <si>
    <t> 27.11.1965 04:12 </t>
  </si>
  <si>
    <t> 0.002 </t>
  </si>
  <si>
    <t>2439120.556 </t>
  </si>
  <si>
    <t> 26.12.1965 01:20 </t>
  </si>
  <si>
    <t> D.Williams </t>
  </si>
  <si>
    <t>2439148.587 </t>
  </si>
  <si>
    <t> 23.01.1966 02:05 </t>
  </si>
  <si>
    <t> 0.004 </t>
  </si>
  <si>
    <t>2439154.532 </t>
  </si>
  <si>
    <t> 29.01.1966 00:46 </t>
  </si>
  <si>
    <t>2439165.576 </t>
  </si>
  <si>
    <t> 09.02.1966 01:49 </t>
  </si>
  <si>
    <t> 0.005 </t>
  </si>
  <si>
    <t>2439199.546 </t>
  </si>
  <si>
    <t> 15.03.1966 01:06 </t>
  </si>
  <si>
    <t>IBVS 154 </t>
  </si>
  <si>
    <t>2439381.3270 </t>
  </si>
  <si>
    <t> 12.09.1966 19:50 </t>
  </si>
  <si>
    <t> 0.0084 </t>
  </si>
  <si>
    <t>2439440.776 </t>
  </si>
  <si>
    <t> 11.11.1966 06:37 </t>
  </si>
  <si>
    <t>IBVS 221 </t>
  </si>
  <si>
    <t>2439526.568 </t>
  </si>
  <si>
    <t> 05.02.1967 01:37 </t>
  </si>
  <si>
    <t>2439537.610 </t>
  </si>
  <si>
    <t> 16.02.1967 02:38 </t>
  </si>
  <si>
    <t>IBVS 247 </t>
  </si>
  <si>
    <t>2439781.385 </t>
  </si>
  <si>
    <t> 17.10.1967 21:14 </t>
  </si>
  <si>
    <t>IBVS 299 </t>
  </si>
  <si>
    <t>2439810.262 </t>
  </si>
  <si>
    <t> 15.11.1967 18:17 </t>
  </si>
  <si>
    <t> -0.004 </t>
  </si>
  <si>
    <t>2440853.341 </t>
  </si>
  <si>
    <t> 23.09.1970 20:11 </t>
  </si>
  <si>
    <t> 0.012 </t>
  </si>
  <si>
    <t> K.Locher </t>
  </si>
  <si>
    <t> ORI 121 </t>
  </si>
  <si>
    <t>2440876.271 </t>
  </si>
  <si>
    <t> 16.10.1970 18:30 </t>
  </si>
  <si>
    <t> 0.008 </t>
  </si>
  <si>
    <t> ORI 122 </t>
  </si>
  <si>
    <t>2440927.230 </t>
  </si>
  <si>
    <t> 06.12.1970 17:31 </t>
  </si>
  <si>
    <t>2440938.271 </t>
  </si>
  <si>
    <t> 17.12.1970 18:30 </t>
  </si>
  <si>
    <t> ORI 123 </t>
  </si>
  <si>
    <t>2441000.274 </t>
  </si>
  <si>
    <t> 17.02.1971 18:34 </t>
  </si>
  <si>
    <t> -0.002 </t>
  </si>
  <si>
    <t> R.Diethelm </t>
  </si>
  <si>
    <t> ORI 124 </t>
  </si>
  <si>
    <t>2441056.336 </t>
  </si>
  <si>
    <t> 14.04.1971 20:03 </t>
  </si>
  <si>
    <t> 0.000 </t>
  </si>
  <si>
    <t> ORI 125 </t>
  </si>
  <si>
    <t>2441202.456 </t>
  </si>
  <si>
    <t> 07.09.1971 22:56 </t>
  </si>
  <si>
    <t> 0.023 </t>
  </si>
  <si>
    <t> H.Peter </t>
  </si>
  <si>
    <t> ORI 129 </t>
  </si>
  <si>
    <t>2441271.236 </t>
  </si>
  <si>
    <t> 15.11.1971 17:39 </t>
  </si>
  <si>
    <t>2441276.334 </t>
  </si>
  <si>
    <t> 20.11.1971 20:00 </t>
  </si>
  <si>
    <t> BBS 1 </t>
  </si>
  <si>
    <t>2441282.279 </t>
  </si>
  <si>
    <t> 26.11.1971 18:41 </t>
  </si>
  <si>
    <t>2441298.4128 </t>
  </si>
  <si>
    <t> 12.12.1971 21:54 </t>
  </si>
  <si>
    <t> -0.0023 </t>
  </si>
  <si>
    <t>E </t>
  </si>
  <si>
    <t>?</t>
  </si>
  <si>
    <t> L.Milano </t>
  </si>
  <si>
    <t>IBVS 904 </t>
  </si>
  <si>
    <t>2441299.262 </t>
  </si>
  <si>
    <t> 13.12.1971 18:17 </t>
  </si>
  <si>
    <t>2441300.5397 </t>
  </si>
  <si>
    <t> 15.12.1971 00:57 </t>
  </si>
  <si>
    <t> 0.0011 </t>
  </si>
  <si>
    <t>2441304.3595 </t>
  </si>
  <si>
    <t> 18.12.1971 20:37 </t>
  </si>
  <si>
    <t> -0.0014 </t>
  </si>
  <si>
    <t>2441394.397 </t>
  </si>
  <si>
    <t> 17.03.1972 21:31 </t>
  </si>
  <si>
    <t> -0.000 </t>
  </si>
  <si>
    <t> BBS 3 </t>
  </si>
  <si>
    <t>2441400.345 </t>
  </si>
  <si>
    <t> 23.03.1972 20:16 </t>
  </si>
  <si>
    <t>2441580.416 </t>
  </si>
  <si>
    <t> 19.09.1972 21:59 </t>
  </si>
  <si>
    <t> BBS 5 </t>
  </si>
  <si>
    <t>2441626.288 </t>
  </si>
  <si>
    <t> 04.11.1972 18:54 </t>
  </si>
  <si>
    <t> BBS 6 </t>
  </si>
  <si>
    <t>2441627.5588 </t>
  </si>
  <si>
    <t> 06.11.1972 01:24 </t>
  </si>
  <si>
    <t> Di Paolantonio </t>
  </si>
  <si>
    <t>2441648.368 </t>
  </si>
  <si>
    <t> 26.11.1972 20:49 </t>
  </si>
  <si>
    <t>2441649.211 </t>
  </si>
  <si>
    <t> 27.11.1972 17:03 </t>
  </si>
  <si>
    <t> -0.006 </t>
  </si>
  <si>
    <t>2441703.580 </t>
  </si>
  <si>
    <t> 21.01.1973 01:55 </t>
  </si>
  <si>
    <t> 0.001 </t>
  </si>
  <si>
    <t> A.Mallama </t>
  </si>
  <si>
    <t> BBS 8 </t>
  </si>
  <si>
    <t>2441708.672 </t>
  </si>
  <si>
    <t> 26.01.1973 04:07 </t>
  </si>
  <si>
    <t> -0.003 </t>
  </si>
  <si>
    <t>2441725.664 </t>
  </si>
  <si>
    <t> 12.02.1973 03:56 </t>
  </si>
  <si>
    <t>2441742.646 </t>
  </si>
  <si>
    <t> 01.03.1973 03:30 </t>
  </si>
  <si>
    <t> -0.005 </t>
  </si>
  <si>
    <t>2441766.443 </t>
  </si>
  <si>
    <t> 24.03.1973 22:37 </t>
  </si>
  <si>
    <t> Z.Klimek </t>
  </si>
  <si>
    <t>IBVS 779 </t>
  </si>
  <si>
    <t>2441927.820 </t>
  </si>
  <si>
    <t> 02.09.1973 07:40 </t>
  </si>
  <si>
    <t> BBS 11 </t>
  </si>
  <si>
    <t>2441930.369 </t>
  </si>
  <si>
    <t> 04.09.1973 20:51 </t>
  </si>
  <si>
    <t>2441934.610 </t>
  </si>
  <si>
    <t> 09.09.1973 02:38 </t>
  </si>
  <si>
    <t>2441981.335 </t>
  </si>
  <si>
    <t> 25.10.1973 20:02 </t>
  </si>
  <si>
    <t> BBS 12 </t>
  </si>
  <si>
    <t>2441991.526 </t>
  </si>
  <si>
    <t> 05.11.1973 00:37 </t>
  </si>
  <si>
    <t>2442009.361 </t>
  </si>
  <si>
    <t> 22.11.1973 20:39 </t>
  </si>
  <si>
    <t>2442071.370 </t>
  </si>
  <si>
    <t> 23.01.1974 20:52 </t>
  </si>
  <si>
    <t> BBS 13 </t>
  </si>
  <si>
    <t>2442302.410 </t>
  </si>
  <si>
    <t> 11.09.1974 21:50 </t>
  </si>
  <si>
    <t> BBS 17 </t>
  </si>
  <si>
    <t>2442374.604 </t>
  </si>
  <si>
    <t> 23.11.1974 02:29 </t>
  </si>
  <si>
    <t>2442376.309 </t>
  </si>
  <si>
    <t> 24.11.1974 19:24 </t>
  </si>
  <si>
    <t> BBS 18 </t>
  </si>
  <si>
    <t>2442398.3881 </t>
  </si>
  <si>
    <t> 16.12.1974 21:18 </t>
  </si>
  <si>
    <t> -0.0004 </t>
  </si>
  <si>
    <t> L.Patkos </t>
  </si>
  <si>
    <t>IBVS 1065 </t>
  </si>
  <si>
    <t>2442404.334 </t>
  </si>
  <si>
    <t> 22.12.1974 20:00 </t>
  </si>
  <si>
    <t> BBS 19 </t>
  </si>
  <si>
    <t>2442425.571 </t>
  </si>
  <si>
    <t> 13.01.1975 01:42 </t>
  </si>
  <si>
    <t> D.Sharpe </t>
  </si>
  <si>
    <t> AVSJ 7.39 </t>
  </si>
  <si>
    <t>2442426.418 </t>
  </si>
  <si>
    <t> 13.01.1975 22:01 </t>
  </si>
  <si>
    <t> BBS 20 </t>
  </si>
  <si>
    <t>2442453.603 </t>
  </si>
  <si>
    <t> 10.02.1975 02:28 </t>
  </si>
  <si>
    <t>2442460.391 </t>
  </si>
  <si>
    <t> 16.02.1975 21:23 </t>
  </si>
  <si>
    <t> BBS 21 </t>
  </si>
  <si>
    <t>2442632.814 </t>
  </si>
  <si>
    <t> 08.08.1975 07:32 </t>
  </si>
  <si>
    <t> -0.009 </t>
  </si>
  <si>
    <t>2442678.690 </t>
  </si>
  <si>
    <t> 23.09.1975 04:33 </t>
  </si>
  <si>
    <t> G.Samolyk </t>
  </si>
  <si>
    <t>2442683.786 </t>
  </si>
  <si>
    <t> 28.09.1975 06:51 </t>
  </si>
  <si>
    <t> D.Ruokonen </t>
  </si>
  <si>
    <t>2442683.787 </t>
  </si>
  <si>
    <t> 28.09.1975 06:53 </t>
  </si>
  <si>
    <t> G.Wedemayer </t>
  </si>
  <si>
    <t>2442684.641 </t>
  </si>
  <si>
    <t> 29.09.1975 03:23 </t>
  </si>
  <si>
    <t> E.Mayer </t>
  </si>
  <si>
    <t>2442689.727 </t>
  </si>
  <si>
    <t> 04.10.1975 05:26 </t>
  </si>
  <si>
    <t>2442723.713 </t>
  </si>
  <si>
    <t> 07.11.1975 05:06 </t>
  </si>
  <si>
    <t> T.Cragg </t>
  </si>
  <si>
    <t>2442727.954 </t>
  </si>
  <si>
    <t> 11.11.1975 10:53 </t>
  </si>
  <si>
    <t> P.Atwood </t>
  </si>
  <si>
    <t>2442728.801 </t>
  </si>
  <si>
    <t> 12.11.1975 07:13 </t>
  </si>
  <si>
    <t>2442742.3944 </t>
  </si>
  <si>
    <t> 25.11.1975 21:27 </t>
  </si>
  <si>
    <t> -0.0012 </t>
  </si>
  <si>
    <t>IBVS 1200 </t>
  </si>
  <si>
    <t>2442742.398 </t>
  </si>
  <si>
    <t> 25.11.1975 21:33 </t>
  </si>
  <si>
    <t> M.Winiarski </t>
  </si>
  <si>
    <t> AN 301.328 </t>
  </si>
  <si>
    <t>2442743.2445 </t>
  </si>
  <si>
    <t> 26.11.1975 17:52 </t>
  </si>
  <si>
    <t> -0.0005 </t>
  </si>
  <si>
    <t>2442751.738 </t>
  </si>
  <si>
    <t> 05.12.1975 05:42 </t>
  </si>
  <si>
    <t>2442754.283 </t>
  </si>
  <si>
    <t> 07.12.1975 18:47 </t>
  </si>
  <si>
    <t> BBS 25 </t>
  </si>
  <si>
    <t>2442769.579 </t>
  </si>
  <si>
    <t> 23.12.1975 01:53 </t>
  </si>
  <si>
    <t>2442782.317 </t>
  </si>
  <si>
    <t> 04.01.1976 19:36 </t>
  </si>
  <si>
    <t> BBS 26 </t>
  </si>
  <si>
    <t>2442787.413 </t>
  </si>
  <si>
    <t> 09.01.1976 21:54 </t>
  </si>
  <si>
    <t>2442811.202 </t>
  </si>
  <si>
    <t> 02.02.1976 16:50 </t>
  </si>
  <si>
    <t>2442827.339 </t>
  </si>
  <si>
    <t> 18.02.1976 20:08 </t>
  </si>
  <si>
    <t>2442827.348 </t>
  </si>
  <si>
    <t> 18.02.1976 20:21 </t>
  </si>
  <si>
    <t>2442838.374 </t>
  </si>
  <si>
    <t> 29.02.1976 20:58 </t>
  </si>
  <si>
    <t> BBS 27 </t>
  </si>
  <si>
    <t>2442842.624 </t>
  </si>
  <si>
    <t> 05.03.1976 02:58 </t>
  </si>
  <si>
    <t> AOEB 1 </t>
  </si>
  <si>
    <t>2442993.815 </t>
  </si>
  <si>
    <t> 03.08.1976 07:33 </t>
  </si>
  <si>
    <t>2443044.779 </t>
  </si>
  <si>
    <t> 23.09.1976 06:41 </t>
  </si>
  <si>
    <t>2443046.476 </t>
  </si>
  <si>
    <t> 24.09.1976 23:25 </t>
  </si>
  <si>
    <t> BBS 30 </t>
  </si>
  <si>
    <t>2443055.821 </t>
  </si>
  <si>
    <t> 04.10.1976 07:42 </t>
  </si>
  <si>
    <t>2443058.373 </t>
  </si>
  <si>
    <t> 06.10.1976 20:57 </t>
  </si>
  <si>
    <t>2443079.604 </t>
  </si>
  <si>
    <t> 28.10.1976 02:29 </t>
  </si>
  <si>
    <t>2443090.655 </t>
  </si>
  <si>
    <t> 08.11.1976 03:43 </t>
  </si>
  <si>
    <t> BBS 31 </t>
  </si>
  <si>
    <t>2443096.592 </t>
  </si>
  <si>
    <t> 14.11.1976 02:12 </t>
  </si>
  <si>
    <t>2443096.593 </t>
  </si>
  <si>
    <t> 14.11.1976 02:13 </t>
  </si>
  <si>
    <t>2443101.692 </t>
  </si>
  <si>
    <t> 19.11.1976 04:36 </t>
  </si>
  <si>
    <t>2443113.582 </t>
  </si>
  <si>
    <t> 01.12.1976 01:58 </t>
  </si>
  <si>
    <t>2443123.781 </t>
  </si>
  <si>
    <t> 11.12.1976 06:44 </t>
  </si>
  <si>
    <t>2443130.570 </t>
  </si>
  <si>
    <t> 18.12.1976 01:40 </t>
  </si>
  <si>
    <t>2443175.588 </t>
  </si>
  <si>
    <t> 01.02.1977 02:06 </t>
  </si>
  <si>
    <t>2443188.337 </t>
  </si>
  <si>
    <t> 13.02.1977 20:05 </t>
  </si>
  <si>
    <t> 0.006 </t>
  </si>
  <si>
    <t> BBS 32 </t>
  </si>
  <si>
    <t>2443216.364 </t>
  </si>
  <si>
    <t> 13.03.1977 20:44 </t>
  </si>
  <si>
    <t> BBS 33 </t>
  </si>
  <si>
    <t>2443430.409 </t>
  </si>
  <si>
    <t> 13.10.1977 21:48 </t>
  </si>
  <si>
    <t> BBS 35 </t>
  </si>
  <si>
    <t>2443436.361 </t>
  </si>
  <si>
    <t> 19.10.1977 20:39 </t>
  </si>
  <si>
    <t>2443447.402 </t>
  </si>
  <si>
    <t> 30.10.1977 21:38 </t>
  </si>
  <si>
    <t>2443453.350 </t>
  </si>
  <si>
    <t> 05.11.1977 20:24 </t>
  </si>
  <si>
    <t>2443504.313 </t>
  </si>
  <si>
    <t> 26.12.1977 19:30 </t>
  </si>
  <si>
    <t> BBS 36 </t>
  </si>
  <si>
    <t>2443509.406 </t>
  </si>
  <si>
    <t> 31.12.1977 21:44 </t>
  </si>
  <si>
    <t>2443515.348 </t>
  </si>
  <si>
    <t> 06.01.1978 20:21 </t>
  </si>
  <si>
    <t>2443516.195 </t>
  </si>
  <si>
    <t> 07.01.1978 16:40 </t>
  </si>
  <si>
    <t> Sanwal &amp; Chaubey </t>
  </si>
  <si>
    <t> ASS 75.329 </t>
  </si>
  <si>
    <t>2443519.597 </t>
  </si>
  <si>
    <t> 11.01.1978 02:19 </t>
  </si>
  <si>
    <t>2443549.331 </t>
  </si>
  <si>
    <t> 09.02.1978 19:56 </t>
  </si>
  <si>
    <t>2443555.287 </t>
  </si>
  <si>
    <t> 15.02.1978 18:53 </t>
  </si>
  <si>
    <t>2443577.354 </t>
  </si>
  <si>
    <t> 09.03.1978 20:29 </t>
  </si>
  <si>
    <t> BBS 37 </t>
  </si>
  <si>
    <t>2443717.511 </t>
  </si>
  <si>
    <t> 28.07.1978 00:15 </t>
  </si>
  <si>
    <t> BBS 38 </t>
  </si>
  <si>
    <t>2443723.449 </t>
  </si>
  <si>
    <t> 02.08.1978 22:46 </t>
  </si>
  <si>
    <t>2443755.727 </t>
  </si>
  <si>
    <t> 04.09.1978 05:26 </t>
  </si>
  <si>
    <t>2443778.659 </t>
  </si>
  <si>
    <t> 27.09.1978 03:48 </t>
  </si>
  <si>
    <t>2443784.617 </t>
  </si>
  <si>
    <t> 03.10.1978 02:48 </t>
  </si>
  <si>
    <t> 0.007 </t>
  </si>
  <si>
    <t>2443837.273 </t>
  </si>
  <si>
    <t> 24.11.1978 18:33 </t>
  </si>
  <si>
    <t> BBS 40 </t>
  </si>
  <si>
    <t>2443899.283 </t>
  </si>
  <si>
    <t> 25.01.1979 18:47 </t>
  </si>
  <si>
    <t> J.Silhan </t>
  </si>
  <si>
    <t> BRNO 23 </t>
  </si>
  <si>
    <t>2443927.313 </t>
  </si>
  <si>
    <t> 22.02.1979 19:30 </t>
  </si>
  <si>
    <t> BBS 42 </t>
  </si>
  <si>
    <t>2443932.412 </t>
  </si>
  <si>
    <t> 27.02.1979 21:53 </t>
  </si>
  <si>
    <t>2444078.510 </t>
  </si>
  <si>
    <t> 24.07.1979 00:14 </t>
  </si>
  <si>
    <t> BBS 44 </t>
  </si>
  <si>
    <t>2444110.777 </t>
  </si>
  <si>
    <t> 25.08.1979 06:38 </t>
  </si>
  <si>
    <t>2444133.706 </t>
  </si>
  <si>
    <t> 17.09.1979 04:56 </t>
  </si>
  <si>
    <t> -0.007 </t>
  </si>
  <si>
    <t>2444133.713 </t>
  </si>
  <si>
    <t> 17.09.1979 05:06 </t>
  </si>
  <si>
    <t>2444173.639 </t>
  </si>
  <si>
    <t> 27.10.1979 03:20 </t>
  </si>
  <si>
    <t> D.Brozman </t>
  </si>
  <si>
    <t>2444175.336 </t>
  </si>
  <si>
    <t> 28.10.1979 20:03 </t>
  </si>
  <si>
    <t> BBS 45 </t>
  </si>
  <si>
    <t>2444190.620 </t>
  </si>
  <si>
    <t> 13.11.1979 02:52 </t>
  </si>
  <si>
    <t>2444203.369 </t>
  </si>
  <si>
    <t> 25.11.1979 20:51 </t>
  </si>
  <si>
    <t>2444215.259 </t>
  </si>
  <si>
    <t> 07.12.1979 18:12 </t>
  </si>
  <si>
    <t> BBS 46 </t>
  </si>
  <si>
    <t>2444218.660 </t>
  </si>
  <si>
    <t> 11.12.1979 03:50 </t>
  </si>
  <si>
    <t>2444274.722 </t>
  </si>
  <si>
    <t> 05.02.1980 05:19 </t>
  </si>
  <si>
    <t> M.Heifner </t>
  </si>
  <si>
    <t>2444282.364 </t>
  </si>
  <si>
    <t> 12.02.1980 20:44 </t>
  </si>
  <si>
    <t>2444291.703 </t>
  </si>
  <si>
    <t> 22.02.1980 04:52 </t>
  </si>
  <si>
    <t>2444299.349 </t>
  </si>
  <si>
    <t> 29.02.1980 20:22 </t>
  </si>
  <si>
    <t>2444316.336 </t>
  </si>
  <si>
    <t> 17.03.1980 20:03 </t>
  </si>
  <si>
    <t> BBS 47 </t>
  </si>
  <si>
    <t>2444316.338 </t>
  </si>
  <si>
    <t> 17.03.1980 20:06 </t>
  </si>
  <si>
    <t>2444472.627 </t>
  </si>
  <si>
    <t> 21.08.1980 03:02 </t>
  </si>
  <si>
    <t> BBS 49 </t>
  </si>
  <si>
    <t>2444488.765 </t>
  </si>
  <si>
    <t> 06.09.1980 06:21 </t>
  </si>
  <si>
    <t>2444505.751 </t>
  </si>
  <si>
    <t> 23.09.1980 06:01 </t>
  </si>
  <si>
    <t>2444506.598 </t>
  </si>
  <si>
    <t> 24.09.1980 02:21 </t>
  </si>
  <si>
    <t> BBS 50 </t>
  </si>
  <si>
    <t>2444564.363 </t>
  </si>
  <si>
    <t> 20.11.1980 20:42 </t>
  </si>
  <si>
    <t> BBS 51 </t>
  </si>
  <si>
    <t>2444574.556 </t>
  </si>
  <si>
    <t> 01.12.1980 01:20 </t>
  </si>
  <si>
    <t> J.Manek </t>
  </si>
  <si>
    <t>2444575.397 </t>
  </si>
  <si>
    <t> 01.12.1980 21:31 </t>
  </si>
  <si>
    <t> BBS 52 </t>
  </si>
  <si>
    <t>2444575.402 </t>
  </si>
  <si>
    <t> 01.12.1980 21:38 </t>
  </si>
  <si>
    <t>2444603.432 </t>
  </si>
  <si>
    <t> 29.12.1980 22:22 </t>
  </si>
  <si>
    <t>2444603.435 </t>
  </si>
  <si>
    <t> 29.12.1980 22:26 </t>
  </si>
  <si>
    <t>2444607.681 </t>
  </si>
  <si>
    <t> 03.01.1981 04:20 </t>
  </si>
  <si>
    <t>2444629.764 </t>
  </si>
  <si>
    <t> 25.01.1981 06:20 </t>
  </si>
  <si>
    <t> G.Hanson </t>
  </si>
  <si>
    <t>2444632.317 </t>
  </si>
  <si>
    <t> 27.01.1981 19:36 </t>
  </si>
  <si>
    <t>2444637.412 </t>
  </si>
  <si>
    <t> 01.02.1981 21:53 </t>
  </si>
  <si>
    <t> BBS 53 </t>
  </si>
  <si>
    <t>2444642.504 </t>
  </si>
  <si>
    <t> 07.02.1981 00:05 </t>
  </si>
  <si>
    <t>2444649.300 </t>
  </si>
  <si>
    <t> 13.02.1981 19:12 </t>
  </si>
  <si>
    <t>2444660.345 </t>
  </si>
  <si>
    <t> 24.02.1981 20:16 </t>
  </si>
  <si>
    <t>2444846.363 </t>
  </si>
  <si>
    <t> 29.08.1981 20:42 </t>
  </si>
  <si>
    <t> D.Elias </t>
  </si>
  <si>
    <t> BBS 56 </t>
  </si>
  <si>
    <t>2444849.763 </t>
  </si>
  <si>
    <t> 02.09.1981 06:18 </t>
  </si>
  <si>
    <t> E.Halbach </t>
  </si>
  <si>
    <t>2444900.729 </t>
  </si>
  <si>
    <t> 23.10.1981 05:29 </t>
  </si>
  <si>
    <t>2444912.618 </t>
  </si>
  <si>
    <t> 04.11.1981 02:49 </t>
  </si>
  <si>
    <t>2444919.412 </t>
  </si>
  <si>
    <t> 10.11.1981 21:53 </t>
  </si>
  <si>
    <t> BBS 57 </t>
  </si>
  <si>
    <t>2444958.486 </t>
  </si>
  <si>
    <t> 19.12.1981 23:39 </t>
  </si>
  <si>
    <t> BBS 58 </t>
  </si>
  <si>
    <t>2444987.329 </t>
  </si>
  <si>
    <t> 17.01.1982 19:53 </t>
  </si>
  <si>
    <t> -0.032 </t>
  </si>
  <si>
    <t> R.Germann </t>
  </si>
  <si>
    <t>2445027.284 </t>
  </si>
  <si>
    <t> 26.02.1982 18:48 </t>
  </si>
  <si>
    <t> BBS 59 </t>
  </si>
  <si>
    <t>2445032.375 </t>
  </si>
  <si>
    <t> 03.03.1982 21:00 </t>
  </si>
  <si>
    <t>2445038.328 </t>
  </si>
  <si>
    <t> 09.03.1982 19:52 </t>
  </si>
  <si>
    <t>2445200.563 </t>
  </si>
  <si>
    <t> 19.08.1982 01:30 </t>
  </si>
  <si>
    <t> V.Svoboda </t>
  </si>
  <si>
    <t> BRNO 26 </t>
  </si>
  <si>
    <t>2445200.573 </t>
  </si>
  <si>
    <t> 19.08.1982 01:45 </t>
  </si>
  <si>
    <t> 0.013 </t>
  </si>
  <si>
    <t> V.Wagner </t>
  </si>
  <si>
    <t>2445212.454 </t>
  </si>
  <si>
    <t> 30.08.1982 22:53 </t>
  </si>
  <si>
    <t> D.Mourikis </t>
  </si>
  <si>
    <t> BBS 62 </t>
  </si>
  <si>
    <t>2445212.457 </t>
  </si>
  <si>
    <t> 30.08.1982 22:58 </t>
  </si>
  <si>
    <t>2445221.810 </t>
  </si>
  <si>
    <t> 09.09.1982 07:26 </t>
  </si>
  <si>
    <t>2445263.422 </t>
  </si>
  <si>
    <t> 20.10.1982 22:07 </t>
  </si>
  <si>
    <t> M.Kohl </t>
  </si>
  <si>
    <t> BBS 64 </t>
  </si>
  <si>
    <t>2445269.366 </t>
  </si>
  <si>
    <t> 26.10.1982 20:47 </t>
  </si>
  <si>
    <t> BBS 63 </t>
  </si>
  <si>
    <t>2445286.382 </t>
  </si>
  <si>
    <t> 12.11.1982 21:10 </t>
  </si>
  <si>
    <t> 0.032 </t>
  </si>
  <si>
    <t> G.Mavrofridis </t>
  </si>
  <si>
    <t>2445342.415 </t>
  </si>
  <si>
    <t> 07.01.1983 21:57 </t>
  </si>
  <si>
    <t> J.Borovicka </t>
  </si>
  <si>
    <t>2445342.422 </t>
  </si>
  <si>
    <t> 07.01.1983 22:07 </t>
  </si>
  <si>
    <t>2445388.280 </t>
  </si>
  <si>
    <t> 22.02.1983 18:43 </t>
  </si>
  <si>
    <t> BBS 65 </t>
  </si>
  <si>
    <t>2445388.284 </t>
  </si>
  <si>
    <t> 22.02.1983 18:48 </t>
  </si>
  <si>
    <t>2445399.325 </t>
  </si>
  <si>
    <t> 05.03.1983 19:48 </t>
  </si>
  <si>
    <t>2445533.528 </t>
  </si>
  <si>
    <t> 18.07.1983 00:40 </t>
  </si>
  <si>
    <t> BBS 67 </t>
  </si>
  <si>
    <t>2445533.534 </t>
  </si>
  <si>
    <t> 18.07.1983 00:48 </t>
  </si>
  <si>
    <t> 0.009 </t>
  </si>
  <si>
    <t>2445602.328 </t>
  </si>
  <si>
    <t> 24.09.1983 19:52 </t>
  </si>
  <si>
    <t> BBS 68 </t>
  </si>
  <si>
    <t>2445613.375 </t>
  </si>
  <si>
    <t> 05.10.1983 21:00 </t>
  </si>
  <si>
    <t> BBS 69 </t>
  </si>
  <si>
    <t>2445613.378 </t>
  </si>
  <si>
    <t> 05.10.1983 21:04 </t>
  </si>
  <si>
    <t> N.Stoikidis </t>
  </si>
  <si>
    <t>2445619.322 </t>
  </si>
  <si>
    <t> 11.10.1983 19:43 </t>
  </si>
  <si>
    <t>2445619.323 </t>
  </si>
  <si>
    <t> 11.10.1983 19:45 </t>
  </si>
  <si>
    <t>2445619.328 </t>
  </si>
  <si>
    <t> 11.10.1983 19:52 </t>
  </si>
  <si>
    <t> A.Parris </t>
  </si>
  <si>
    <t>2445622.717 </t>
  </si>
  <si>
    <t> 15.10.1983 05:12 </t>
  </si>
  <si>
    <t>2445636.313 </t>
  </si>
  <si>
    <t> 28.10.1983 19:30 </t>
  </si>
  <si>
    <t>2445641.403 </t>
  </si>
  <si>
    <t> 02.11.1983 21:40 </t>
  </si>
  <si>
    <t> P.Frank </t>
  </si>
  <si>
    <t>BAVM 38 </t>
  </si>
  <si>
    <t>2445641.408 </t>
  </si>
  <si>
    <t> 02.11.1983 21:47 </t>
  </si>
  <si>
    <t>2445646.495 </t>
  </si>
  <si>
    <t> 07.11.1983 23:52 </t>
  </si>
  <si>
    <t>2445670.291 </t>
  </si>
  <si>
    <t> 01.12.1983 18:59 </t>
  </si>
  <si>
    <t> P.Svoboda </t>
  </si>
  <si>
    <t>2445697.473 </t>
  </si>
  <si>
    <t> 28.12.1983 23:21 </t>
  </si>
  <si>
    <t> BBS 70 </t>
  </si>
  <si>
    <t>2445698.316 </t>
  </si>
  <si>
    <t> 29.12.1983 19:35 </t>
  </si>
  <si>
    <t>2445724.653 </t>
  </si>
  <si>
    <t> 25.01.1984 03:40 </t>
  </si>
  <si>
    <t>2445743.335 </t>
  </si>
  <si>
    <t> 12.02.1984 20:02 </t>
  </si>
  <si>
    <t> BBS 71 </t>
  </si>
  <si>
    <t>2445777.303 </t>
  </si>
  <si>
    <t> 17.03.1984 19:16 </t>
  </si>
  <si>
    <t>2445911.518 </t>
  </si>
  <si>
    <t> 30.07.1984 00:25 </t>
  </si>
  <si>
    <t> BBS 73 </t>
  </si>
  <si>
    <t>2445916.605 </t>
  </si>
  <si>
    <t> 04.08.1984 02:31 </t>
  </si>
  <si>
    <t>2445940.393 </t>
  </si>
  <si>
    <t> 27.08.1984 21:25 </t>
  </si>
  <si>
    <t> BBS 74 </t>
  </si>
  <si>
    <t>2445974.376 </t>
  </si>
  <si>
    <t> 30.09.1984 21:01 </t>
  </si>
  <si>
    <t>2446028.737 </t>
  </si>
  <si>
    <t> 24.11.1984 05:41 </t>
  </si>
  <si>
    <t>2446028.738 </t>
  </si>
  <si>
    <t> 24.11.1984 05:42 </t>
  </si>
  <si>
    <t>2446028.739 </t>
  </si>
  <si>
    <t> 24.11.1984 05:44 </t>
  </si>
  <si>
    <t>2446029.580 </t>
  </si>
  <si>
    <t> 25.11.1984 01:55 </t>
  </si>
  <si>
    <t>2446029.586 </t>
  </si>
  <si>
    <t> 25.11.1984 02:03 </t>
  </si>
  <si>
    <t> 0.011 </t>
  </si>
  <si>
    <t>2446034.679 </t>
  </si>
  <si>
    <t> 30.11.1984 04:17 </t>
  </si>
  <si>
    <t>2446054.213 </t>
  </si>
  <si>
    <t> 19.12.1984 17:06 </t>
  </si>
  <si>
    <t> BBS 75 </t>
  </si>
  <si>
    <t>2446057.619 </t>
  </si>
  <si>
    <t> 23.12.1984 02:51 </t>
  </si>
  <si>
    <t>2446062.704 </t>
  </si>
  <si>
    <t> 28.12.1984 04:53 </t>
  </si>
  <si>
    <t>2446065.260 </t>
  </si>
  <si>
    <t> 30.12.1984 18:14 </t>
  </si>
  <si>
    <t>2446092.436 </t>
  </si>
  <si>
    <t> 26.01.1985 22:27 </t>
  </si>
  <si>
    <t> BBS 76 </t>
  </si>
  <si>
    <t>2446110.279 </t>
  </si>
  <si>
    <t> 13.02.1985 18:41 </t>
  </si>
  <si>
    <t>2446121.318 </t>
  </si>
  <si>
    <t> 24.02.1985 19:37 </t>
  </si>
  <si>
    <t>2446327.723 </t>
  </si>
  <si>
    <t> 19.09.1985 05:21 </t>
  </si>
  <si>
    <t>2446329.429 </t>
  </si>
  <si>
    <t> 20.09.1985 22:17 </t>
  </si>
  <si>
    <t> 0.016 </t>
  </si>
  <si>
    <t> P.Troubil </t>
  </si>
  <si>
    <t> BRNO 27 </t>
  </si>
  <si>
    <t>2446329.436 </t>
  </si>
  <si>
    <t> 20.09.1985 22:27 </t>
  </si>
  <si>
    <t> S.Lupac </t>
  </si>
  <si>
    <t>2446329.437 </t>
  </si>
  <si>
    <t> 20.09.1985 22:29 </t>
  </si>
  <si>
    <t> 0.024 </t>
  </si>
  <si>
    <t> V.Valasek </t>
  </si>
  <si>
    <t>2446333.670 </t>
  </si>
  <si>
    <t> 25.09.1985 04:04 </t>
  </si>
  <si>
    <t>2446346.414 </t>
  </si>
  <si>
    <t> 07.10.1985 21:56 </t>
  </si>
  <si>
    <t> BBS 78 </t>
  </si>
  <si>
    <t>2446403.322 </t>
  </si>
  <si>
    <t> 03.12.1985 19:43 </t>
  </si>
  <si>
    <t> BBS 79 </t>
  </si>
  <si>
    <t>2446411.818 </t>
  </si>
  <si>
    <t> 12.12.1985 07:37 </t>
  </si>
  <si>
    <t>2446429.657 </t>
  </si>
  <si>
    <t> 30.12.1985 03:46 </t>
  </si>
  <si>
    <t>2446441.549 </t>
  </si>
  <si>
    <t> 11.01.1986 01:10 </t>
  </si>
  <si>
    <t>2446446.645 </t>
  </si>
  <si>
    <t> 16.01.1986 03:28 </t>
  </si>
  <si>
    <t>2446682.773 </t>
  </si>
  <si>
    <t> 09.09.1986 06:33 </t>
  </si>
  <si>
    <t>2446706.552 </t>
  </si>
  <si>
    <t> 03.10.1986 01:14 </t>
  </si>
  <si>
    <t> BBS 81 </t>
  </si>
  <si>
    <t>2446723.549 </t>
  </si>
  <si>
    <t> 20.10.1986 01:10 </t>
  </si>
  <si>
    <t>2446734.591 </t>
  </si>
  <si>
    <t> 31.10.1986 02:11 </t>
  </si>
  <si>
    <t>2446747.332 </t>
  </si>
  <si>
    <t> 12.11.1986 19:58 </t>
  </si>
  <si>
    <t> BBS 82 </t>
  </si>
  <si>
    <t>2446753.277 </t>
  </si>
  <si>
    <t> 18.11.1986 18:38 </t>
  </si>
  <si>
    <t>2446768.570 </t>
  </si>
  <si>
    <t> 04.12.1986 01:40 </t>
  </si>
  <si>
    <t> 0.017 </t>
  </si>
  <si>
    <t>2446770.276 </t>
  </si>
  <si>
    <t> 05.12.1986 18:37 </t>
  </si>
  <si>
    <t> BBS 83 </t>
  </si>
  <si>
    <t>2446779.612 </t>
  </si>
  <si>
    <t> 15.12.1986 02:41 </t>
  </si>
  <si>
    <t>2446820.383 </t>
  </si>
  <si>
    <t> 24.01.1987 21:11 </t>
  </si>
  <si>
    <t>2446843.309 </t>
  </si>
  <si>
    <t> 16.02.1987 19:24 </t>
  </si>
  <si>
    <t>2446858.607 </t>
  </si>
  <si>
    <t> 04.03.1987 02:34 </t>
  </si>
  <si>
    <t>2447011.504 </t>
  </si>
  <si>
    <t> 04.08.1987 00:05 </t>
  </si>
  <si>
    <t> 0.022 </t>
  </si>
  <si>
    <t> BBS 86 </t>
  </si>
  <si>
    <t>2447037.824 </t>
  </si>
  <si>
    <t> 30.08.1987 07:46 </t>
  </si>
  <si>
    <t>2447054.816 </t>
  </si>
  <si>
    <t> 16.09.1987 07:35 </t>
  </si>
  <si>
    <t> R.Hill </t>
  </si>
  <si>
    <t>2447057.365 </t>
  </si>
  <si>
    <t> 18.09.1987 20:45 </t>
  </si>
  <si>
    <t> E.Blättler </t>
  </si>
  <si>
    <t>2447068.394 </t>
  </si>
  <si>
    <t> 29.09.1987 21:27 </t>
  </si>
  <si>
    <t>2447083.696 </t>
  </si>
  <si>
    <t> 15.10.1987 04:42 </t>
  </si>
  <si>
    <t>2447085.394 </t>
  </si>
  <si>
    <t> 16.10.1987 21:27 </t>
  </si>
  <si>
    <t>2447111.731 </t>
  </si>
  <si>
    <t> 12.11.1987 05:32 </t>
  </si>
  <si>
    <t> 0.020 </t>
  </si>
  <si>
    <t>2447112.578 </t>
  </si>
  <si>
    <t> 13.11.1987 01:52 </t>
  </si>
  <si>
    <t> 0.018 </t>
  </si>
  <si>
    <t>2447153.354 </t>
  </si>
  <si>
    <t> 23.12.1987 20:29 </t>
  </si>
  <si>
    <t>2447159.305 </t>
  </si>
  <si>
    <t> 29.12.1987 19:19 </t>
  </si>
  <si>
    <t> 0.028 </t>
  </si>
  <si>
    <t> BBS 88 </t>
  </si>
  <si>
    <t>2447169.493 </t>
  </si>
  <si>
    <t> 08.01.1988 23:49 </t>
  </si>
  <si>
    <t> BBS 87 </t>
  </si>
  <si>
    <t>2447170.339 </t>
  </si>
  <si>
    <t> 09.01.1988 20:08 </t>
  </si>
  <si>
    <t>2447184.776 </t>
  </si>
  <si>
    <t> 24.01.1988 06:37 </t>
  </si>
  <si>
    <t>2447204.315 </t>
  </si>
  <si>
    <t> 12.02.1988 19:33 </t>
  </si>
  <si>
    <t> 0.019 </t>
  </si>
  <si>
    <t>2447209.411 </t>
  </si>
  <si>
    <t> 17.02.1988 21:51 </t>
  </si>
  <si>
    <t>2447210.268 </t>
  </si>
  <si>
    <t> 18.02.1988 18:25 </t>
  </si>
  <si>
    <t> 0.027 </t>
  </si>
  <si>
    <t>2447232.348 </t>
  </si>
  <si>
    <t> 11.03.1988 20:21 </t>
  </si>
  <si>
    <t>2447439.600 </t>
  </si>
  <si>
    <t> 05.10.1988 02:24 </t>
  </si>
  <si>
    <t> 0.021 </t>
  </si>
  <si>
    <t>2447461.681 </t>
  </si>
  <si>
    <t> 27.10.1988 04:20 </t>
  </si>
  <si>
    <t>2447480.376 </t>
  </si>
  <si>
    <t> 14.11.1988 21:01 </t>
  </si>
  <si>
    <t> 0.025 </t>
  </si>
  <si>
    <t> BBS 90 </t>
  </si>
  <si>
    <t>2447506.712 </t>
  </si>
  <si>
    <t> 11.12.1988 05:05 </t>
  </si>
  <si>
    <t> 0.030 </t>
  </si>
  <si>
    <t>2447525.389 </t>
  </si>
  <si>
    <t> 29.12.1988 21:20 </t>
  </si>
  <si>
    <t> BBS 91 </t>
  </si>
  <si>
    <t>2447525.392 </t>
  </si>
  <si>
    <t> 29.12.1988 21:24 </t>
  </si>
  <si>
    <t>2447531.335 </t>
  </si>
  <si>
    <t> 04.01.1989 20:02 </t>
  </si>
  <si>
    <t>2447540.681 </t>
  </si>
  <si>
    <t> 14.01.1989 04:20 </t>
  </si>
  <si>
    <t>2447565.312 </t>
  </si>
  <si>
    <t> 07.02.1989 19:29 </t>
  </si>
  <si>
    <t>2447744.542 </t>
  </si>
  <si>
    <t> 06.08.1989 01:00 </t>
  </si>
  <si>
    <t> BBS 92 </t>
  </si>
  <si>
    <t>2447810.795 </t>
  </si>
  <si>
    <t> 11.10.1989 07:04 </t>
  </si>
  <si>
    <t>2447858.358 </t>
  </si>
  <si>
    <t> 27.11.1989 20:35 </t>
  </si>
  <si>
    <t> BBS 93 </t>
  </si>
  <si>
    <t>2447863.446 </t>
  </si>
  <si>
    <t> 02.12.1989 22:42 </t>
  </si>
  <si>
    <t> J.Vandenbroere </t>
  </si>
  <si>
    <t> BBS 95 </t>
  </si>
  <si>
    <t>2447891.482 </t>
  </si>
  <si>
    <t> 30.12.1989 23:34 </t>
  </si>
  <si>
    <t> BBS 94 </t>
  </si>
  <si>
    <t>2447897.427 </t>
  </si>
  <si>
    <t> 05.01.1990 22:14 </t>
  </si>
  <si>
    <t>2447932.259 </t>
  </si>
  <si>
    <t> 09.02.1990 18:12 </t>
  </si>
  <si>
    <t>2447954.345 </t>
  </si>
  <si>
    <t> 03.03.1990 20:16 </t>
  </si>
  <si>
    <t> 0.029 </t>
  </si>
  <si>
    <t>2448149.699 </t>
  </si>
  <si>
    <t> 15.09.1990 04:46 </t>
  </si>
  <si>
    <t>2448160.743 </t>
  </si>
  <si>
    <t> 26.09.1990 05:49 </t>
  </si>
  <si>
    <t>2448162.449 </t>
  </si>
  <si>
    <t> 27.09.1990 22:46 </t>
  </si>
  <si>
    <t> BBS 96 </t>
  </si>
  <si>
    <t>2448174.348 </t>
  </si>
  <si>
    <t> 09.10.1990 20:21 </t>
  </si>
  <si>
    <t> 0.037 </t>
  </si>
  <si>
    <t>2448178.581 </t>
  </si>
  <si>
    <t> 14.10.1990 01:56 </t>
  </si>
  <si>
    <t>2448179.439 </t>
  </si>
  <si>
    <t> 14.10.1990 22:32 </t>
  </si>
  <si>
    <t>2448189.611 </t>
  </si>
  <si>
    <t> 25.10.1990 02:39 </t>
  </si>
  <si>
    <t> A.Dedoch </t>
  </si>
  <si>
    <t> BRNO 31 </t>
  </si>
  <si>
    <t>2448194.721 </t>
  </si>
  <si>
    <t> 30.10.1990 05:18 </t>
  </si>
  <si>
    <t> R.Harvey </t>
  </si>
  <si>
    <t>2448202.363 </t>
  </si>
  <si>
    <t> 06.11.1990 20:42 </t>
  </si>
  <si>
    <t> BBS 97 </t>
  </si>
  <si>
    <t>2448211.709 </t>
  </si>
  <si>
    <t> 16.11.1990 05:00 </t>
  </si>
  <si>
    <t>2448212.553 </t>
  </si>
  <si>
    <t> 17.11.1990 01:16 </t>
  </si>
  <si>
    <t>2448245.689 </t>
  </si>
  <si>
    <t> 20.12.1990 04:32 </t>
  </si>
  <si>
    <t>2448251.632 </t>
  </si>
  <si>
    <t> 26.12.1990 03:10 </t>
  </si>
  <si>
    <t> 0.026 </t>
  </si>
  <si>
    <t>2448267.777 </t>
  </si>
  <si>
    <t> 11.01.1991 06:38 </t>
  </si>
  <si>
    <t> AOEB 4 </t>
  </si>
  <si>
    <t>2448278.8130 </t>
  </si>
  <si>
    <t> 22.01.1991 07:30 </t>
  </si>
  <si>
    <t> 0.0261 </t>
  </si>
  <si>
    <t> P.Sullivan </t>
  </si>
  <si>
    <t>2448292.392 </t>
  </si>
  <si>
    <t> 04.02.1991 21:24 </t>
  </si>
  <si>
    <t>2448292.403 </t>
  </si>
  <si>
    <t> 04.02.1991 21:40 </t>
  </si>
  <si>
    <t>2448296.651 </t>
  </si>
  <si>
    <t> 09.02.1991 03:37 </t>
  </si>
  <si>
    <t>2448330.627 </t>
  </si>
  <si>
    <t> 15.03.1991 03:02 </t>
  </si>
  <si>
    <t>2448332.328 </t>
  </si>
  <si>
    <t> 16.03.1991 19:52 </t>
  </si>
  <si>
    <t>2448332.330 </t>
  </si>
  <si>
    <t> 16.03.1991 19:55 </t>
  </si>
  <si>
    <t> 0.031 </t>
  </si>
  <si>
    <t>2448472.474 </t>
  </si>
  <si>
    <t> 03.08.1991 23:22 </t>
  </si>
  <si>
    <t> BBS 98 </t>
  </si>
  <si>
    <t>2448538.732 </t>
  </si>
  <si>
    <t> 09.10.1991 05:34 </t>
  </si>
  <si>
    <t>2448540.432 </t>
  </si>
  <si>
    <t> 10.10.1991 22:22 </t>
  </si>
  <si>
    <t> BBS 99 </t>
  </si>
  <si>
    <t>2448552.318 </t>
  </si>
  <si>
    <t> 22.10.1991 19:37 </t>
  </si>
  <si>
    <t>2448601.589 </t>
  </si>
  <si>
    <t> 11.12.1991 02:08 </t>
  </si>
  <si>
    <t>2448601.593 </t>
  </si>
  <si>
    <t> 11.12.1991 02:13 </t>
  </si>
  <si>
    <t> 0.034 </t>
  </si>
  <si>
    <t>2448619.421 </t>
  </si>
  <si>
    <t> 28.12.1991 22:06 </t>
  </si>
  <si>
    <t> BBS 100 </t>
  </si>
  <si>
    <t>2448620.272 </t>
  </si>
  <si>
    <t> 29.12.1991 18:31 </t>
  </si>
  <si>
    <t>2448625.376 </t>
  </si>
  <si>
    <t> 03.01.1992 21:01 </t>
  </si>
  <si>
    <t>2448653.400 </t>
  </si>
  <si>
    <t> 31.01.1992 21:36 </t>
  </si>
  <si>
    <t>2448659.341 </t>
  </si>
  <si>
    <t> 06.02.1992 20:11 </t>
  </si>
  <si>
    <t>2448838.569 </t>
  </si>
  <si>
    <t> 04.08.1992 01:39 </t>
  </si>
  <si>
    <t> BBS 102 </t>
  </si>
  <si>
    <t>2448867.450 </t>
  </si>
  <si>
    <t> 01.09.1992 22:48 </t>
  </si>
  <si>
    <t> M.Zejda </t>
  </si>
  <si>
    <t>2448888.681 </t>
  </si>
  <si>
    <t> 23.09.1992 04:20 </t>
  </si>
  <si>
    <t>2448890.389 </t>
  </si>
  <si>
    <t> 24.09.1992 21:20 </t>
  </si>
  <si>
    <t>2448893.779 </t>
  </si>
  <si>
    <t> 28.09.1992 06:41 </t>
  </si>
  <si>
    <t>2448894.628 </t>
  </si>
  <si>
    <t> 29.09.1992 03:04 </t>
  </si>
  <si>
    <t>2448950.698 </t>
  </si>
  <si>
    <t> 24.11.1992 04:45 </t>
  </si>
  <si>
    <t> 0.035 </t>
  </si>
  <si>
    <t>2448955.792 </t>
  </si>
  <si>
    <t> 29.11.1992 07:00 </t>
  </si>
  <si>
    <t> 0.033 </t>
  </si>
  <si>
    <t>2449003.360 </t>
  </si>
  <si>
    <t> 15.01.1993 20:38 </t>
  </si>
  <si>
    <t> BBS 103 </t>
  </si>
  <si>
    <t>2449007.605 </t>
  </si>
  <si>
    <t> 20.01.1993 02:31 </t>
  </si>
  <si>
    <t>2449020.347 </t>
  </si>
  <si>
    <t> 01.02.1993 20:19 </t>
  </si>
  <si>
    <t>2449043.286 </t>
  </si>
  <si>
    <t> 24.02.1993 18:51 </t>
  </si>
  <si>
    <t> 0.039 </t>
  </si>
  <si>
    <t>2449065.364 </t>
  </si>
  <si>
    <t> 18.03.1993 20:44 </t>
  </si>
  <si>
    <t>2449220.798 </t>
  </si>
  <si>
    <t> 21.08.1993 07:09 </t>
  </si>
  <si>
    <t>2449243.730 </t>
  </si>
  <si>
    <t> 13.09.1993 05:31 </t>
  </si>
  <si>
    <t>2449266.664 </t>
  </si>
  <si>
    <t> 06.10.1993 03:56 </t>
  </si>
  <si>
    <t>2449270.918 </t>
  </si>
  <si>
    <t> 10.10.1993 10:01 </t>
  </si>
  <si>
    <t>2449316.787 </t>
  </si>
  <si>
    <t> 25.11.1993 06:53 </t>
  </si>
  <si>
    <t>2449327.827 </t>
  </si>
  <si>
    <t> 06.12.1993 07:50 </t>
  </si>
  <si>
    <t>2449333.776 </t>
  </si>
  <si>
    <t> 12.12.1993 06:37 </t>
  </si>
  <si>
    <t>2449398.325 </t>
  </si>
  <si>
    <t> 14.02.1994 19:48 </t>
  </si>
  <si>
    <t> BBS 106 </t>
  </si>
  <si>
    <t>2449599.636 </t>
  </si>
  <si>
    <t> 04.09.1994 03:15 </t>
  </si>
  <si>
    <t> BBS 107 </t>
  </si>
  <si>
    <t>2449634.4624 </t>
  </si>
  <si>
    <t> 08.10.1994 23:05 </t>
  </si>
  <si>
    <t> 0.0326 </t>
  </si>
  <si>
    <t> I.Derman </t>
  </si>
  <si>
    <t>IBVS 4380 </t>
  </si>
  <si>
    <t>2449657.395 </t>
  </si>
  <si>
    <t> 31.10.1994 21:28 </t>
  </si>
  <si>
    <t> BBS 108 </t>
  </si>
  <si>
    <t>2449673.537 </t>
  </si>
  <si>
    <t> 17.11.1994 00:53 </t>
  </si>
  <si>
    <t>2449707.511 </t>
  </si>
  <si>
    <t> 21.12.1994 00:15 </t>
  </si>
  <si>
    <t>2449739.3638 </t>
  </si>
  <si>
    <t> 21.01.1995 20:43 </t>
  </si>
  <si>
    <t> 0.0330 </t>
  </si>
  <si>
    <t> K.Yüce </t>
  </si>
  <si>
    <t>2449746.588 </t>
  </si>
  <si>
    <t> 29.01.1995 02:06 </t>
  </si>
  <si>
    <t> R.Hays </t>
  </si>
  <si>
    <t>2449774.614 </t>
  </si>
  <si>
    <t> 26.02.1995 02:44 </t>
  </si>
  <si>
    <t>2449776.317 </t>
  </si>
  <si>
    <t> 27.02.1995 19:36 </t>
  </si>
  <si>
    <t>2449787.364 </t>
  </si>
  <si>
    <t> 10.03.1995 20:44 </t>
  </si>
  <si>
    <t> 0.042 </t>
  </si>
  <si>
    <t>2449965.723 </t>
  </si>
  <si>
    <t> 05.09.1995 05:21 </t>
  </si>
  <si>
    <t>2449990.361 </t>
  </si>
  <si>
    <t> 29.09.1995 20:39 </t>
  </si>
  <si>
    <t> BBS 111 </t>
  </si>
  <si>
    <t>2450044.728 </t>
  </si>
  <si>
    <t> 23.11.1995 05:28 </t>
  </si>
  <si>
    <t> 0.038 </t>
  </si>
  <si>
    <t>2450045.576 </t>
  </si>
  <si>
    <t> 24.11.1995 01:49 </t>
  </si>
  <si>
    <t> 0.036 </t>
  </si>
  <si>
    <t> C.Stephan </t>
  </si>
  <si>
    <t>2450096.542 </t>
  </si>
  <si>
    <t> 14.01.1996 01:00 </t>
  </si>
  <si>
    <t>2450114.376 </t>
  </si>
  <si>
    <t> 31.01.1996 21:01 </t>
  </si>
  <si>
    <t>2450142.410 </t>
  </si>
  <si>
    <t> 28.02.1996 21:50 </t>
  </si>
  <si>
    <t>2450152.599 </t>
  </si>
  <si>
    <t> 10.03.1996 02:22 </t>
  </si>
  <si>
    <t>2450282.557 </t>
  </si>
  <si>
    <t> 18.07.1996 01:22 </t>
  </si>
  <si>
    <t>2450368.353 </t>
  </si>
  <si>
    <t> 11.10.1996 20:28 </t>
  </si>
  <si>
    <t> 0.041 </t>
  </si>
  <si>
    <t> BBS 113 </t>
  </si>
  <si>
    <t>2450379.389 </t>
  </si>
  <si>
    <t> 22.10.1996 21:20 </t>
  </si>
  <si>
    <t>2450396.386 </t>
  </si>
  <si>
    <t> 08.11.1996 21:15 </t>
  </si>
  <si>
    <t> 0.044 </t>
  </si>
  <si>
    <t> BBS 114 </t>
  </si>
  <si>
    <t>2450436.308 </t>
  </si>
  <si>
    <t> 18.12.1996 19:23 </t>
  </si>
  <si>
    <t>2450456.681 </t>
  </si>
  <si>
    <t> 08.01.1997 04:20 </t>
  </si>
  <si>
    <t>2450462.632 </t>
  </si>
  <si>
    <t> 14.01.1997 03:10 </t>
  </si>
  <si>
    <t>2450509.350 </t>
  </si>
  <si>
    <t> 01.03.1997 20:24 </t>
  </si>
  <si>
    <t>2450509.357 </t>
  </si>
  <si>
    <t> 01.03.1997 20:34 </t>
  </si>
  <si>
    <t> 0.045 </t>
  </si>
  <si>
    <t>2450520.392 </t>
  </si>
  <si>
    <t> 12.03.1997 21:24 </t>
  </si>
  <si>
    <t>2450643.558 </t>
  </si>
  <si>
    <t> 14.07.1997 01:23 </t>
  </si>
  <si>
    <t> BBS 115 </t>
  </si>
  <si>
    <t>2450716.608 </t>
  </si>
  <si>
    <t> 25.09.1997 02:35 </t>
  </si>
  <si>
    <t> A.Paschke </t>
  </si>
  <si>
    <t> BBS 118 </t>
  </si>
  <si>
    <t>2450774.366 </t>
  </si>
  <si>
    <t> 21.11.1997 20:47 </t>
  </si>
  <si>
    <t> BBS 116 </t>
  </si>
  <si>
    <t>2450853.362 </t>
  </si>
  <si>
    <t> 08.02.1998 20:41 </t>
  </si>
  <si>
    <t> 0.043 </t>
  </si>
  <si>
    <t> BBS 117 </t>
  </si>
  <si>
    <t>2450859.304 </t>
  </si>
  <si>
    <t> 14.02.1998 19:17 </t>
  </si>
  <si>
    <t>2451032.584 </t>
  </si>
  <si>
    <t> 07.08.1998 02:00 </t>
  </si>
  <si>
    <t>2451185.475 </t>
  </si>
  <si>
    <t> 06.01.1999 23:24 </t>
  </si>
  <si>
    <t> 0.040 </t>
  </si>
  <si>
    <t> BBS 119 </t>
  </si>
  <si>
    <t>2451924.4592 </t>
  </si>
  <si>
    <t> 14.01.2001 23:01 </t>
  </si>
  <si>
    <t> 0.0461 </t>
  </si>
  <si>
    <t>o</t>
  </si>
  <si>
    <t> K.&amp; M.Rätz </t>
  </si>
  <si>
    <t>BAVM 152 </t>
  </si>
  <si>
    <t>2452568.308 </t>
  </si>
  <si>
    <t> 20.10.2002 19:23 </t>
  </si>
  <si>
    <t> 0.049 </t>
  </si>
  <si>
    <t> BBS 129 </t>
  </si>
  <si>
    <t>2452854.560 </t>
  </si>
  <si>
    <t> 03.08.2003 01:26 </t>
  </si>
  <si>
    <t> 0.054 </t>
  </si>
  <si>
    <t> BBS 130 </t>
  </si>
  <si>
    <t>2452913.5914 </t>
  </si>
  <si>
    <t> 01.10.2003 02:11 </t>
  </si>
  <si>
    <t> 0.0516 </t>
  </si>
  <si>
    <t> F.Agerer </t>
  </si>
  <si>
    <t>BAVM 172 </t>
  </si>
  <si>
    <t>2453254.620 </t>
  </si>
  <si>
    <t> 06.09.2004 02:52 </t>
  </si>
  <si>
    <t> 0.046 </t>
  </si>
  <si>
    <t>OEJV 0003 </t>
  </si>
  <si>
    <t>2453385.4350 </t>
  </si>
  <si>
    <t> 14.01.2005 22:26 </t>
  </si>
  <si>
    <t> 0.0534 </t>
  </si>
  <si>
    <t> U.Schmidt </t>
  </si>
  <si>
    <t>BAVM 173 </t>
  </si>
  <si>
    <t>2453763.41948 </t>
  </si>
  <si>
    <t> 27.01.2006 22:04 </t>
  </si>
  <si>
    <t> 0.05470 </t>
  </si>
  <si>
    <t>C </t>
  </si>
  <si>
    <t>R</t>
  </si>
  <si>
    <t> R.Ehrenberger </t>
  </si>
  <si>
    <t>2453983.4158 </t>
  </si>
  <si>
    <t> 04.09.2006 21:58 </t>
  </si>
  <si>
    <t> 0.0563 </t>
  </si>
  <si>
    <t> S.Dogru et al. </t>
  </si>
  <si>
    <t>IBVS 5746 </t>
  </si>
  <si>
    <t>2454085.3438 </t>
  </si>
  <si>
    <t> 15.12.2006 20:15 </t>
  </si>
  <si>
    <t>IBVS 5893 </t>
  </si>
  <si>
    <t>2454091.2898 </t>
  </si>
  <si>
    <t> 21.12.2006 18:57 </t>
  </si>
  <si>
    <t> 0.0565 </t>
  </si>
  <si>
    <t> H.Jungbluth </t>
  </si>
  <si>
    <t>BAVM 183 </t>
  </si>
  <si>
    <t>2454370.7444 </t>
  </si>
  <si>
    <t> 27.09.2007 05:51 </t>
  </si>
  <si>
    <t> 0.0584 </t>
  </si>
  <si>
    <t>ns</t>
  </si>
  <si>
    <t> J.Bialozynski </t>
  </si>
  <si>
    <t>JAAVSO 36(2);171 </t>
  </si>
  <si>
    <t>2454466.7279 </t>
  </si>
  <si>
    <t> 01.01.2008 05:28 </t>
  </si>
  <si>
    <t> 0.0597 </t>
  </si>
  <si>
    <t> E.Wiley </t>
  </si>
  <si>
    <t>2454534.6799 </t>
  </si>
  <si>
    <t> 09.03.2008 04:19 </t>
  </si>
  <si>
    <t> 0.0596 </t>
  </si>
  <si>
    <t>JAAVSO 36(2);186 </t>
  </si>
  <si>
    <t>2454674.8325 </t>
  </si>
  <si>
    <t> 27.07.2008 07:58 </t>
  </si>
  <si>
    <t> 0.0612 </t>
  </si>
  <si>
    <t>2454702.8629 </t>
  </si>
  <si>
    <t> 24.08.2008 08:42 </t>
  </si>
  <si>
    <t> 0.0614 </t>
  </si>
  <si>
    <t>2454856.6066 </t>
  </si>
  <si>
    <t> 25.01.2009 02:33 </t>
  </si>
  <si>
    <t> 0.0636 </t>
  </si>
  <si>
    <t>JAAVSO 37(1);44 </t>
  </si>
  <si>
    <t>2455116.5253 </t>
  </si>
  <si>
    <t> 12.10.2009 00:36 </t>
  </si>
  <si>
    <t> 0.0658 </t>
  </si>
  <si>
    <t> N.Erkan et al. </t>
  </si>
  <si>
    <t>IBVS 5924 </t>
  </si>
  <si>
    <t>2455138.6095 </t>
  </si>
  <si>
    <t> 03.11.2009 02:37 </t>
  </si>
  <si>
    <t> 0.0656 </t>
  </si>
  <si>
    <t> JAAVSO 38;120 </t>
  </si>
  <si>
    <t>2455163.2421 </t>
  </si>
  <si>
    <t> 27.11.2009 17:48 </t>
  </si>
  <si>
    <t>2455240.5384 </t>
  </si>
  <si>
    <t> 13.02.2010 00:55 </t>
  </si>
  <si>
    <t> 0.0665 </t>
  </si>
  <si>
    <t>2455432.5053 </t>
  </si>
  <si>
    <t> 24.08.2010 00:07 </t>
  </si>
  <si>
    <t> 0.0689 </t>
  </si>
  <si>
    <t>m</t>
  </si>
  <si>
    <t>IBVS 5988 </t>
  </si>
  <si>
    <t>2455436.7522 </t>
  </si>
  <si>
    <t> 28.08.2010 06:03 </t>
  </si>
  <si>
    <t> 0.0688 </t>
  </si>
  <si>
    <t> JAAVSO 39;94 </t>
  </si>
  <si>
    <t>2455441.8487 </t>
  </si>
  <si>
    <t> 02.09.2010 08:22 </t>
  </si>
  <si>
    <t> K.Menzies </t>
  </si>
  <si>
    <t>2455504.7051 </t>
  </si>
  <si>
    <t> 04.11.2010 04:55 </t>
  </si>
  <si>
    <t> 0.0697 </t>
  </si>
  <si>
    <t> R.Poklar </t>
  </si>
  <si>
    <t> JAAVSO 39;177 </t>
  </si>
  <si>
    <t>2455625.3218 </t>
  </si>
  <si>
    <t> 04.03.2011 19:43 </t>
  </si>
  <si>
    <t> 0.0715 </t>
  </si>
  <si>
    <t>-I</t>
  </si>
  <si>
    <t> M.&amp; K.Rätz </t>
  </si>
  <si>
    <t>BAVM 231 </t>
  </si>
  <si>
    <t>2455849.5662 </t>
  </si>
  <si>
    <t> 15.10.2011 01:35 </t>
  </si>
  <si>
    <t>26458</t>
  </si>
  <si>
    <t> 0.0742 </t>
  </si>
  <si>
    <t>2455871.65108 </t>
  </si>
  <si>
    <t> 06.11.2011 03:37 </t>
  </si>
  <si>
    <t>26484</t>
  </si>
  <si>
    <t> 0.07471 </t>
  </si>
  <si>
    <t> K.Ho?kova </t>
  </si>
  <si>
    <t>OEJV 0160 </t>
  </si>
  <si>
    <t>2455882.6933 </t>
  </si>
  <si>
    <t> 17.11.2011 04:38 </t>
  </si>
  <si>
    <t>26497</t>
  </si>
  <si>
    <t> 0.0747 </t>
  </si>
  <si>
    <t> JAAVSO 40;975 </t>
  </si>
  <si>
    <t>2456151.5264 </t>
  </si>
  <si>
    <t> 12.08.2012 00:38 </t>
  </si>
  <si>
    <t>26813.5</t>
  </si>
  <si>
    <t> 0.0726 </t>
  </si>
  <si>
    <t>BAVM 232 </t>
  </si>
  <si>
    <t>2456180.8368 </t>
  </si>
  <si>
    <t> 10.09.2012 08:04 </t>
  </si>
  <si>
    <t>26848</t>
  </si>
  <si>
    <t> 0.0787 </t>
  </si>
  <si>
    <t>2456226.7054 </t>
  </si>
  <si>
    <t> 26.10.2012 04:55 </t>
  </si>
  <si>
    <t>26902</t>
  </si>
  <si>
    <t> 0.0797 </t>
  </si>
  <si>
    <t>2456266.6281 </t>
  </si>
  <si>
    <t> 05.12.2012 03:04 </t>
  </si>
  <si>
    <t>26949</t>
  </si>
  <si>
    <t> 0.0806 </t>
  </si>
  <si>
    <t> N.Simmons </t>
  </si>
  <si>
    <t> JAAVSO 41;328 </t>
  </si>
  <si>
    <t>2456552.8805 </t>
  </si>
  <si>
    <t> 17.09.2013 09:07 </t>
  </si>
  <si>
    <t>27286</t>
  </si>
  <si>
    <t> 0.0851 </t>
  </si>
  <si>
    <t>2456592.3751 </t>
  </si>
  <si>
    <t> 26.10.2013 21:00 </t>
  </si>
  <si>
    <t>27332.5</t>
  </si>
  <si>
    <t> 0.0826 </t>
  </si>
  <si>
    <t>BAVM 234 </t>
  </si>
  <si>
    <t>2456610.6411 </t>
  </si>
  <si>
    <t> 14.11.2013 03:23 </t>
  </si>
  <si>
    <t> 0.0864 </t>
  </si>
  <si>
    <t> JAAVSO 42;426 </t>
  </si>
  <si>
    <t>2456630.6026 </t>
  </si>
  <si>
    <t> 04.12.2013 02:27 </t>
  </si>
  <si>
    <t> 0.0870 </t>
  </si>
  <si>
    <t>2456650.563 </t>
  </si>
  <si>
    <t> 24.12.2013 01:30 </t>
  </si>
  <si>
    <t> 0.087 </t>
  </si>
  <si>
    <t>2456943.6120 </t>
  </si>
  <si>
    <t> 13.10.2014 02:41 </t>
  </si>
  <si>
    <t> 0.0924 </t>
  </si>
  <si>
    <t>BAVM 239 </t>
  </si>
  <si>
    <t>2411317.753 </t>
  </si>
  <si>
    <t> 11.11.1889 06:04 </t>
  </si>
  <si>
    <t> -0.228 </t>
  </si>
  <si>
    <t>P </t>
  </si>
  <si>
    <t> Harvard phot. </t>
  </si>
  <si>
    <t>2411685.554 </t>
  </si>
  <si>
    <t> 14.11.1890 01:17 </t>
  </si>
  <si>
    <t> -0.218 </t>
  </si>
  <si>
    <t>2412085.623 </t>
  </si>
  <si>
    <t> 19.12.1891 02:57 </t>
  </si>
  <si>
    <t> -0.216 </t>
  </si>
  <si>
    <t>2412457.663 </t>
  </si>
  <si>
    <t> 25.12.1892 03:54 </t>
  </si>
  <si>
    <t> -0.214 </t>
  </si>
  <si>
    <t>2414325.519 </t>
  </si>
  <si>
    <t> 05.02.1898 00:27 </t>
  </si>
  <si>
    <t> -0.189 </t>
  </si>
  <si>
    <t>2415041.567 </t>
  </si>
  <si>
    <t> 22.01.1900 01:36 </t>
  </si>
  <si>
    <t> -0.185 </t>
  </si>
  <si>
    <t>2415086.592 </t>
  </si>
  <si>
    <t> 08.03.1900 02:12 </t>
  </si>
  <si>
    <t> -0.179 </t>
  </si>
  <si>
    <t>2415239.47 </t>
  </si>
  <si>
    <t> 07.08.1900 23:16 </t>
  </si>
  <si>
    <t> -0.19 </t>
  </si>
  <si>
    <t> S.Blazko </t>
  </si>
  <si>
    <t>2415368.592 </t>
  </si>
  <si>
    <t> 15.12.1900 02:12 </t>
  </si>
  <si>
    <t> -0.180 </t>
  </si>
  <si>
    <t>2415487.500 </t>
  </si>
  <si>
    <t> 13.04.1901 00:00 </t>
  </si>
  <si>
    <t> -0.188 </t>
  </si>
  <si>
    <t>2415615.753 </t>
  </si>
  <si>
    <t> 19.08.1901 06:04 </t>
  </si>
  <si>
    <t> -0.194 </t>
  </si>
  <si>
    <t>2415666.745 </t>
  </si>
  <si>
    <t> 09.10.1901 05:52 </t>
  </si>
  <si>
    <t> -0.166 </t>
  </si>
  <si>
    <t>2415723.659 </t>
  </si>
  <si>
    <t> 05.12.1901 03:48 </t>
  </si>
  <si>
    <t> -0.162 </t>
  </si>
  <si>
    <t>2415746.594 </t>
  </si>
  <si>
    <t> 28.12.1901 02:15 </t>
  </si>
  <si>
    <t> -0.161 </t>
  </si>
  <si>
    <t>2415751.676 </t>
  </si>
  <si>
    <t> 02.01.1902 04:13 </t>
  </si>
  <si>
    <t> -0.175 </t>
  </si>
  <si>
    <t>2416169.588 </t>
  </si>
  <si>
    <t> 24.02.1903 02:06 </t>
  </si>
  <si>
    <t> -0.168 </t>
  </si>
  <si>
    <t>2416175.541 </t>
  </si>
  <si>
    <t> 02.03.1903 00:59 </t>
  </si>
  <si>
    <t>2416376.857 </t>
  </si>
  <si>
    <t> 19.09.1903 08:34 </t>
  </si>
  <si>
    <t> -0.153 </t>
  </si>
  <si>
    <t>2416427.808 </t>
  </si>
  <si>
    <t> 09.11.1903 07:23 </t>
  </si>
  <si>
    <t>2416444.769 </t>
  </si>
  <si>
    <t> 26.11.1903 06:27 </t>
  </si>
  <si>
    <t> -0.193 </t>
  </si>
  <si>
    <t>2416467.729 </t>
  </si>
  <si>
    <t> 19.12.1903 05:29 </t>
  </si>
  <si>
    <t> -0.167 </t>
  </si>
  <si>
    <t>2416519.541 </t>
  </si>
  <si>
    <t> 09.02.1904 00:59 </t>
  </si>
  <si>
    <t>2416729.352 </t>
  </si>
  <si>
    <t> 05.09.1904 20:26 </t>
  </si>
  <si>
    <t> -0.159 </t>
  </si>
  <si>
    <t>2416734.446 </t>
  </si>
  <si>
    <t> 10.09.1904 22:42 </t>
  </si>
  <si>
    <t>2416741.240 </t>
  </si>
  <si>
    <t> 17.09.1904 17:45 </t>
  </si>
  <si>
    <t>2416755.678 </t>
  </si>
  <si>
    <t> 02.10.1904 04:16 </t>
  </si>
  <si>
    <t> -0.164 </t>
  </si>
  <si>
    <t>2416757.385 </t>
  </si>
  <si>
    <t> 03.10.1904 21:14 </t>
  </si>
  <si>
    <t> -0.156 </t>
  </si>
  <si>
    <t> K.Graff </t>
  </si>
  <si>
    <t>2416790.508 </t>
  </si>
  <si>
    <t> 06.11.1904 00:11 </t>
  </si>
  <si>
    <t> -0.160 </t>
  </si>
  <si>
    <t> O.C.Wendell </t>
  </si>
  <si>
    <t>2416903.483 </t>
  </si>
  <si>
    <t> 26.02.1905 23:35 </t>
  </si>
  <si>
    <t> -0.155 </t>
  </si>
  <si>
    <t>2416904.334 </t>
  </si>
  <si>
    <t> 27.02.1905 20:00 </t>
  </si>
  <si>
    <t>2416908.584 </t>
  </si>
  <si>
    <t> 04.03.1905 02:00 </t>
  </si>
  <si>
    <t> -0.150 </t>
  </si>
  <si>
    <t>2416915.380 </t>
  </si>
  <si>
    <t> 10.03.1905 21:07 </t>
  </si>
  <si>
    <t> -0.149 </t>
  </si>
  <si>
    <t>2416921.323 </t>
  </si>
  <si>
    <t> 16.03.1905 19:45 </t>
  </si>
  <si>
    <t> -0.152 </t>
  </si>
  <si>
    <t>2416926.424 </t>
  </si>
  <si>
    <t> 21.03.1905 22:10 </t>
  </si>
  <si>
    <t> -0.148 </t>
  </si>
  <si>
    <t>2417177.844 </t>
  </si>
  <si>
    <t> 28.11.1905 08:15 </t>
  </si>
  <si>
    <t> R.S.Dugan </t>
  </si>
  <si>
    <t>2417183.789 </t>
  </si>
  <si>
    <t> 04.12.1905 06:56 </t>
  </si>
  <si>
    <t> -0.151 </t>
  </si>
  <si>
    <t>2417229.660 </t>
  </si>
  <si>
    <t> 19.01.1906 03:50 </t>
  </si>
  <si>
    <t>2417230.509 </t>
  </si>
  <si>
    <t> 20.01.1906 00:12 </t>
  </si>
  <si>
    <t>2417235.604 </t>
  </si>
  <si>
    <t> 25.01.1906 02:29 </t>
  </si>
  <si>
    <t>2417235.608 </t>
  </si>
  <si>
    <t> 25.01.1906 02:35 </t>
  </si>
  <si>
    <t> -0.145 </t>
  </si>
  <si>
    <t>2417240.703 </t>
  </si>
  <si>
    <t> 30.01.1906 04:52 </t>
  </si>
  <si>
    <t> -0.147 </t>
  </si>
  <si>
    <t>2417257.691 </t>
  </si>
  <si>
    <t> 16.02.1906 04:35 </t>
  </si>
  <si>
    <t>2417258.542 </t>
  </si>
  <si>
    <t> 17.02.1906 01:00 </t>
  </si>
  <si>
    <t>2417264.490 </t>
  </si>
  <si>
    <t> 22.02.1906 23:45 </t>
  </si>
  <si>
    <t> -0.143 </t>
  </si>
  <si>
    <t>2417274.680 </t>
  </si>
  <si>
    <t> 05.03.1906 04:19 </t>
  </si>
  <si>
    <t> -0.146 </t>
  </si>
  <si>
    <t>2417292.519 </t>
  </si>
  <si>
    <t> 23.03.1906 00:27 </t>
  </si>
  <si>
    <t> -0.144 </t>
  </si>
  <si>
    <t>2417293.369 </t>
  </si>
  <si>
    <t> 23.03.1906 20:51 </t>
  </si>
  <si>
    <t> G.A.Tikhoff </t>
  </si>
  <si>
    <t>2417641.628 </t>
  </si>
  <si>
    <t> 07.03.1907 03:04 </t>
  </si>
  <si>
    <t> -0.139 </t>
  </si>
  <si>
    <t>2417652.674 </t>
  </si>
  <si>
    <t> 18.03.1907 04:10 </t>
  </si>
  <si>
    <t> -0.135 </t>
  </si>
  <si>
    <t>2417666.267 </t>
  </si>
  <si>
    <t> 31.03.1907 18:24 </t>
  </si>
  <si>
    <t> -0.132 </t>
  </si>
  <si>
    <t>2417849.740 </t>
  </si>
  <si>
    <t> 01.10.1907 05:45 </t>
  </si>
  <si>
    <t> -0.130 </t>
  </si>
  <si>
    <t>2417850.586 </t>
  </si>
  <si>
    <t> 02.10.1907 02:03 </t>
  </si>
  <si>
    <t> -0.133 </t>
  </si>
  <si>
    <t>2417850.588 </t>
  </si>
  <si>
    <t> 02.10.1907 02:06 </t>
  </si>
  <si>
    <t> -0.131 </t>
  </si>
  <si>
    <t>2417854.836 </t>
  </si>
  <si>
    <t> 06.10.1907 08:03 </t>
  </si>
  <si>
    <t>2417861.631 </t>
  </si>
  <si>
    <t> 13.10.1907 03:08 </t>
  </si>
  <si>
    <t>2417873.519 </t>
  </si>
  <si>
    <t> 25.10.1907 00:27 </t>
  </si>
  <si>
    <t> -0.134 </t>
  </si>
  <si>
    <t>2417907.500 </t>
  </si>
  <si>
    <t> 28.11.1907 00:00 </t>
  </si>
  <si>
    <t> -0.129 </t>
  </si>
  <si>
    <t>2417916.847 </t>
  </si>
  <si>
    <t> 07.12.1907 08:19 </t>
  </si>
  <si>
    <t> -0.125 </t>
  </si>
  <si>
    <t>2417917.693 </t>
  </si>
  <si>
    <t> 08.12.1907 04:37 </t>
  </si>
  <si>
    <t>2417918.543 </t>
  </si>
  <si>
    <t> 09.12.1907 01:01 </t>
  </si>
  <si>
    <t> -0.128 </t>
  </si>
  <si>
    <t>2417922.789 </t>
  </si>
  <si>
    <t> 13.12.1907 06:56 </t>
  </si>
  <si>
    <t>2418335.607 </t>
  </si>
  <si>
    <t> 29.01.1909 02:34 </t>
  </si>
  <si>
    <t> -0.120 </t>
  </si>
  <si>
    <t>2418568.350 </t>
  </si>
  <si>
    <t> 18.09.1909 20:24 </t>
  </si>
  <si>
    <t> -0.113 </t>
  </si>
  <si>
    <t>2418573.445 </t>
  </si>
  <si>
    <t> 23.09.1909 22:40 </t>
  </si>
  <si>
    <t> -0.114 </t>
  </si>
  <si>
    <t>2418589.581 </t>
  </si>
  <si>
    <t> 10.10.1909 01:56 </t>
  </si>
  <si>
    <t> -0.117 </t>
  </si>
  <si>
    <t>2418589.586 </t>
  </si>
  <si>
    <t> 10.10.1909 02:03 </t>
  </si>
  <si>
    <t> -0.112 </t>
  </si>
  <si>
    <t>2418600.623 </t>
  </si>
  <si>
    <t> 21.10.1909 02:57 </t>
  </si>
  <si>
    <t>2418600.625 </t>
  </si>
  <si>
    <t> 21.10.1909 03:00 </t>
  </si>
  <si>
    <t> -0.115 </t>
  </si>
  <si>
    <t>2418653.286 </t>
  </si>
  <si>
    <t> 12.12.1909 18:51 </t>
  </si>
  <si>
    <t>2418707.644 </t>
  </si>
  <si>
    <t> 05.02.1910 03:27 </t>
  </si>
  <si>
    <t>2418713.595 </t>
  </si>
  <si>
    <t> 11.02.1910 02:16 </t>
  </si>
  <si>
    <t>2418713.596 </t>
  </si>
  <si>
    <t> 11.02.1910 02:18 </t>
  </si>
  <si>
    <t>2418952.280 </t>
  </si>
  <si>
    <t> 07.10.1910 18:43 </t>
  </si>
  <si>
    <t> -0.111 </t>
  </si>
  <si>
    <t>2419102.627 </t>
  </si>
  <si>
    <t> 07.03.1911 03:02 </t>
  </si>
  <si>
    <t> -0.108 </t>
  </si>
  <si>
    <t>2419381.246 </t>
  </si>
  <si>
    <t> 10.12.1911 17:54 </t>
  </si>
  <si>
    <t> -0.093 </t>
  </si>
  <si>
    <t> R.Lehnert </t>
  </si>
  <si>
    <t>2419437.294 </t>
  </si>
  <si>
    <t> 04.02.1912 19:03 </t>
  </si>
  <si>
    <t> -0.105 </t>
  </si>
  <si>
    <t> A.A.Nijland </t>
  </si>
  <si>
    <t>2419465.323 </t>
  </si>
  <si>
    <t> 03.03.1912 19:45 </t>
  </si>
  <si>
    <t> -0.106 </t>
  </si>
  <si>
    <t>2419621.613 </t>
  </si>
  <si>
    <t> 07.08.1912 02:42 </t>
  </si>
  <si>
    <t>2419628.404 </t>
  </si>
  <si>
    <t> 13.08.1912 21:41 </t>
  </si>
  <si>
    <t> -0.110 </t>
  </si>
  <si>
    <t>2419633.509 </t>
  </si>
  <si>
    <t> 19.08.1912 00:12 </t>
  </si>
  <si>
    <t> -0.102 </t>
  </si>
  <si>
    <t>2419650.493 </t>
  </si>
  <si>
    <t> 04.09.1912 23:49 </t>
  </si>
  <si>
    <t>2419661.538 </t>
  </si>
  <si>
    <t> 16.09.1912 00:54 </t>
  </si>
  <si>
    <t> -0.103 </t>
  </si>
  <si>
    <t>2419678.528 </t>
  </si>
  <si>
    <t> 03.10.1912 00:40 </t>
  </si>
  <si>
    <t> -0.101 </t>
  </si>
  <si>
    <t>2419679.377 </t>
  </si>
  <si>
    <t> 03.10.1912 21:02 </t>
  </si>
  <si>
    <t>2419684.475 </t>
  </si>
  <si>
    <t> 08.10.1912 23:24 </t>
  </si>
  <si>
    <t> -0.100 </t>
  </si>
  <si>
    <t>2419685.323 </t>
  </si>
  <si>
    <t> 09.10.1912 19:45 </t>
  </si>
  <si>
    <t>2419776.210 </t>
  </si>
  <si>
    <t> 08.01.1913 17:02 </t>
  </si>
  <si>
    <t>2419860.303 </t>
  </si>
  <si>
    <t> 02.04.1913 19:16 </t>
  </si>
  <si>
    <t> -0.097 </t>
  </si>
  <si>
    <t>2419865.395 </t>
  </si>
  <si>
    <t> 07.04.1913 21:28 </t>
  </si>
  <si>
    <t>2420005.548 </t>
  </si>
  <si>
    <t> 26.08.1913 01:09 </t>
  </si>
  <si>
    <t>2420017.441 </t>
  </si>
  <si>
    <t> 06.09.1913 22:35 </t>
  </si>
  <si>
    <t> -0.098 </t>
  </si>
  <si>
    <t>2420022.538 </t>
  </si>
  <si>
    <t> 12.09.1913 00:54 </t>
  </si>
  <si>
    <t>2420023.384 </t>
  </si>
  <si>
    <t> 12.09.1913 21:12 </t>
  </si>
  <si>
    <t>2420039.525 </t>
  </si>
  <si>
    <t> 29.09.1913 00:36 </t>
  </si>
  <si>
    <t> -0.099 </t>
  </si>
  <si>
    <t>2420091.334 </t>
  </si>
  <si>
    <t> 19.11.1913 20:00 </t>
  </si>
  <si>
    <t>2420097.284 </t>
  </si>
  <si>
    <t> 25.11.1913 18:48 </t>
  </si>
  <si>
    <t>2420120.221 </t>
  </si>
  <si>
    <t> 18.12.1913 17:18 </t>
  </si>
  <si>
    <t> -0.096 </t>
  </si>
  <si>
    <t>2420147.397 </t>
  </si>
  <si>
    <t> 14.01.1914 21:31 </t>
  </si>
  <si>
    <t>2420153.340 </t>
  </si>
  <si>
    <t> 20.01.1914 20:09 </t>
  </si>
  <si>
    <t> -0.104 </t>
  </si>
  <si>
    <t>2420185.618 </t>
  </si>
  <si>
    <t> 22.02.1914 02:49 </t>
  </si>
  <si>
    <t>2420214.496 </t>
  </si>
  <si>
    <t> 22.03.1914 23:54 </t>
  </si>
  <si>
    <t>2420237.432 </t>
  </si>
  <si>
    <t> 14.04.1914 22:22 </t>
  </si>
  <si>
    <t>2420356.353 </t>
  </si>
  <si>
    <t> 11.08.1914 20:28 </t>
  </si>
  <si>
    <t>2420457.435 </t>
  </si>
  <si>
    <t> 20.11.1914 22:26 </t>
  </si>
  <si>
    <t>JAVSO 49, 106</t>
  </si>
  <si>
    <t>JAVSO 49, 108</t>
  </si>
  <si>
    <t>JAVSO, 49, 108</t>
  </si>
  <si>
    <t>JBAV, 60</t>
  </si>
  <si>
    <t>JAVSO, 50, 133</t>
  </si>
  <si>
    <t>JAAVSO, 49, 108</t>
  </si>
  <si>
    <t>JAAVSO, 50, 133</t>
  </si>
  <si>
    <t>JAAVSO 51, 2023</t>
  </si>
  <si>
    <t>11/11/1889</t>
  </si>
  <si>
    <t>14/11/1890</t>
  </si>
  <si>
    <t>19/12/1891</t>
  </si>
  <si>
    <t>25/12/1892</t>
  </si>
  <si>
    <t>05/02/1898</t>
  </si>
  <si>
    <t>JAAVSO 51, 134</t>
  </si>
  <si>
    <t>JBAV, 79</t>
  </si>
  <si>
    <t>JAAVSO52#1</t>
  </si>
  <si>
    <t xml:space="preserve">Mag </t>
  </si>
  <si>
    <t>Next ToM-P</t>
  </si>
  <si>
    <t>Next ToM-S</t>
  </si>
  <si>
    <t>10.46-11.74</t>
  </si>
  <si>
    <t>VSX</t>
  </si>
  <si>
    <t>JAAVSO, 52, 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</si>
</sst>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\$#,##0_);&quot;($&quot;#,##0\)"/>
    <numFmt numFmtId="165" formatCode="m/d/yyyy\ h:mm"/>
    <numFmt numFmtId="166" formatCode="0.0000"/>
    <numFmt numFmtId="167" formatCode="mm/dd/yy\ hh:mm\ AM/PM"/>
    <numFmt numFmtId="168" formatCode="0.000E+00"/>
    <numFmt numFmtId="169" formatCode="0.0%"/>
    <numFmt numFmtId="170" formatCode="0.000"/>
    <numFmt numFmtId="171" formatCode="0.0"/>
    <numFmt numFmtId="172" formatCode="dd/mm/yyyy"/>
    <numFmt numFmtId="173" formatCode="0.00000"/>
  </numFmts>
  <fonts count="30" x14ac:knownFonts="1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b/>
      <sz val="10"/>
      <color indexed="17"/>
      <name val="Arial"/>
      <family val="2"/>
    </font>
    <font>
      <sz val="10"/>
      <color indexed="13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b/>
      <vertAlign val="superscript"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indexed="8"/>
        <bgColor indexed="58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49"/>
      </patternFill>
    </fill>
    <fill>
      <patternFill patternType="solid">
        <fgColor indexed="46"/>
        <bgColor indexed="45"/>
      </patternFill>
    </fill>
    <fill>
      <patternFill patternType="solid">
        <fgColor theme="8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ashed">
        <color indexed="22"/>
      </left>
      <right style="dashed">
        <color indexed="22"/>
      </right>
      <top style="dashed">
        <color indexed="22"/>
      </top>
      <bottom style="dashed">
        <color indexed="22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2">
    <xf numFmtId="0" fontId="0" fillId="0" borderId="0">
      <alignment vertical="top"/>
    </xf>
    <xf numFmtId="4" fontId="26" fillId="0" borderId="0" applyFill="0" applyBorder="0" applyProtection="0">
      <alignment vertical="top"/>
    </xf>
    <xf numFmtId="3" fontId="26" fillId="0" borderId="0" applyFill="0" applyBorder="0" applyProtection="0">
      <alignment vertical="top"/>
    </xf>
    <xf numFmtId="164" fontId="26" fillId="0" borderId="0" applyFill="0" applyBorder="0" applyProtection="0">
      <alignment vertical="top"/>
    </xf>
    <xf numFmtId="0" fontId="26" fillId="0" borderId="0" applyFill="0" applyBorder="0" applyProtection="0">
      <alignment vertical="top"/>
    </xf>
    <xf numFmtId="2" fontId="26" fillId="0" borderId="0" applyFill="0" applyBorder="0" applyProtection="0">
      <alignment vertical="top"/>
    </xf>
    <xf numFmtId="0" fontId="24" fillId="0" borderId="0" applyNumberFormat="0" applyFill="0" applyBorder="0" applyProtection="0">
      <alignment vertical="top"/>
    </xf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</cellStyleXfs>
  <cellXfs count="206">
    <xf numFmtId="0" fontId="0" fillId="0" borderId="0" xfId="0">
      <alignment vertical="top"/>
    </xf>
    <xf numFmtId="0" fontId="0" fillId="0" borderId="0" xfId="0" applyAlignment="1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Alignment="1"/>
    <xf numFmtId="0" fontId="0" fillId="0" borderId="2" xfId="0" applyBorder="1" applyAlignment="1"/>
    <xf numFmtId="0" fontId="0" fillId="0" borderId="3" xfId="0" applyBorder="1" applyAlignment="1"/>
    <xf numFmtId="0" fontId="5" fillId="0" borderId="0" xfId="0" applyFont="1">
      <alignment vertical="top"/>
    </xf>
    <xf numFmtId="0" fontId="6" fillId="0" borderId="0" xfId="0" applyFont="1">
      <alignment vertical="top"/>
    </xf>
    <xf numFmtId="0" fontId="7" fillId="0" borderId="0" xfId="0" applyFont="1">
      <alignment vertical="top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 vertical="top"/>
    </xf>
    <xf numFmtId="0" fontId="8" fillId="0" borderId="0" xfId="0" applyFont="1" applyAlignment="1"/>
    <xf numFmtId="0" fontId="0" fillId="0" borderId="4" xfId="0" applyBorder="1" applyAlignment="1">
      <alignment horizontal="center"/>
    </xf>
    <xf numFmtId="0" fontId="8" fillId="0" borderId="0" xfId="0" applyFont="1">
      <alignment vertical="top"/>
    </xf>
    <xf numFmtId="0" fontId="0" fillId="0" borderId="0" xfId="0" applyAlignment="1">
      <alignment horizontal="center"/>
    </xf>
    <xf numFmtId="0" fontId="4" fillId="0" borderId="0" xfId="0" applyFont="1">
      <alignment vertical="top"/>
    </xf>
    <xf numFmtId="0" fontId="8" fillId="0" borderId="0" xfId="0" applyFont="1" applyAlignment="1">
      <alignment horizontal="center"/>
    </xf>
    <xf numFmtId="0" fontId="0" fillId="0" borderId="2" xfId="0" applyBorder="1">
      <alignment vertical="top"/>
    </xf>
    <xf numFmtId="0" fontId="0" fillId="0" borderId="3" xfId="0" applyBorder="1">
      <alignment vertical="top"/>
    </xf>
    <xf numFmtId="165" fontId="8" fillId="0" borderId="0" xfId="0" applyNumberFormat="1" applyFont="1">
      <alignment vertical="top"/>
    </xf>
    <xf numFmtId="0" fontId="4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1" fillId="0" borderId="0" xfId="0" applyFont="1" applyAlignment="1"/>
    <xf numFmtId="0" fontId="8" fillId="2" borderId="0" xfId="0" applyFont="1" applyFill="1" applyAlignment="1"/>
    <xf numFmtId="0" fontId="10" fillId="0" borderId="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/>
    <xf numFmtId="0" fontId="11" fillId="3" borderId="0" xfId="1" applyNumberFormat="1" applyFont="1" applyFill="1" applyBorder="1" applyAlignment="1" applyProtection="1">
      <alignment horizontal="left"/>
    </xf>
    <xf numFmtId="0" fontId="11" fillId="0" borderId="0" xfId="0" applyFont="1">
      <alignment vertical="top"/>
    </xf>
    <xf numFmtId="0" fontId="11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3" fillId="0" borderId="0" xfId="9" applyFont="1" applyAlignment="1">
      <alignment horizontal="left" vertical="center"/>
    </xf>
    <xf numFmtId="0" fontId="13" fillId="0" borderId="0" xfId="9" applyFont="1" applyAlignment="1">
      <alignment horizontal="center" vertical="center"/>
    </xf>
    <xf numFmtId="0" fontId="13" fillId="0" borderId="0" xfId="9" applyFont="1" applyAlignment="1">
      <alignment horizontal="left"/>
    </xf>
    <xf numFmtId="0" fontId="11" fillId="0" borderId="0" xfId="7" applyFont="1" applyAlignment="1">
      <alignment wrapText="1"/>
    </xf>
    <xf numFmtId="0" fontId="11" fillId="0" borderId="0" xfId="7" applyFont="1" applyAlignment="1">
      <alignment horizontal="center" wrapText="1"/>
    </xf>
    <xf numFmtId="0" fontId="11" fillId="0" borderId="0" xfId="7" applyFont="1" applyAlignment="1">
      <alignment horizontal="left" wrapText="1"/>
    </xf>
    <xf numFmtId="0" fontId="0" fillId="0" borderId="0" xfId="0" applyAlignment="1">
      <alignment horizontal="left"/>
    </xf>
    <xf numFmtId="0" fontId="11" fillId="0" borderId="0" xfId="8" applyFont="1"/>
    <xf numFmtId="0" fontId="11" fillId="0" borderId="0" xfId="8" applyFont="1" applyAlignment="1">
      <alignment horizontal="center"/>
    </xf>
    <xf numFmtId="0" fontId="11" fillId="0" borderId="0" xfId="8" applyFont="1" applyAlignment="1">
      <alignment horizontal="left"/>
    </xf>
    <xf numFmtId="166" fontId="0" fillId="0" borderId="0" xfId="0" applyNumberFormat="1" applyAlignment="1">
      <alignment horizontal="left"/>
    </xf>
    <xf numFmtId="0" fontId="13" fillId="0" borderId="0" xfId="10" applyFont="1" applyAlignment="1">
      <alignment horizontal="left" vertical="center"/>
    </xf>
    <xf numFmtId="0" fontId="13" fillId="0" borderId="0" xfId="10" applyFont="1" applyAlignment="1">
      <alignment horizontal="center"/>
    </xf>
    <xf numFmtId="0" fontId="13" fillId="0" borderId="0" xfId="9" applyFont="1"/>
    <xf numFmtId="0" fontId="13" fillId="0" borderId="0" xfId="9" applyFont="1" applyAlignment="1">
      <alignment horizontal="center"/>
    </xf>
    <xf numFmtId="166" fontId="13" fillId="0" borderId="0" xfId="9" applyNumberFormat="1" applyFont="1" applyAlignment="1">
      <alignment horizontal="left" vertical="top"/>
    </xf>
    <xf numFmtId="0" fontId="13" fillId="0" borderId="0" xfId="9" applyFont="1" applyAlignment="1">
      <alignment horizontal="left" vertical="top"/>
    </xf>
    <xf numFmtId="0" fontId="14" fillId="0" borderId="0" xfId="10" applyFont="1" applyAlignment="1">
      <alignment horizontal="left"/>
    </xf>
    <xf numFmtId="0" fontId="14" fillId="0" borderId="0" xfId="10" applyFont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5" fillId="0" borderId="0" xfId="7" applyFont="1" applyAlignment="1">
      <alignment horizontal="left"/>
    </xf>
    <xf numFmtId="0" fontId="15" fillId="0" borderId="0" xfId="7" applyFont="1" applyAlignment="1">
      <alignment horizontal="center" wrapText="1"/>
    </xf>
    <xf numFmtId="0" fontId="15" fillId="0" borderId="0" xfId="7" applyFont="1" applyAlignment="1">
      <alignment horizontal="left" wrapText="1"/>
    </xf>
    <xf numFmtId="0" fontId="14" fillId="0" borderId="0" xfId="7" applyFont="1"/>
    <xf numFmtId="0" fontId="14" fillId="0" borderId="0" xfId="7" applyFont="1" applyAlignment="1">
      <alignment horizontal="center"/>
    </xf>
    <xf numFmtId="0" fontId="14" fillId="0" borderId="0" xfId="7" applyFont="1" applyAlignment="1">
      <alignment horizontal="left"/>
    </xf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6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8" fillId="4" borderId="0" xfId="0" applyFont="1" applyFill="1" applyAlignment="1"/>
    <xf numFmtId="0" fontId="0" fillId="0" borderId="9" xfId="0" applyBorder="1" applyAlignment="1"/>
    <xf numFmtId="0" fontId="8" fillId="0" borderId="10" xfId="0" applyFont="1" applyBorder="1" applyAlignment="1"/>
    <xf numFmtId="0" fontId="0" fillId="0" borderId="10" xfId="0" applyBorder="1" applyAlignment="1">
      <alignment horizontal="right"/>
    </xf>
    <xf numFmtId="0" fontId="0" fillId="0" borderId="11" xfId="0" applyBorder="1" applyAlignment="1"/>
    <xf numFmtId="0" fontId="0" fillId="5" borderId="9" xfId="0" applyFill="1" applyBorder="1" applyAlignment="1"/>
    <xf numFmtId="0" fontId="0" fillId="5" borderId="11" xfId="0" applyFill="1" applyBorder="1" applyAlignment="1"/>
    <xf numFmtId="0" fontId="15" fillId="0" borderId="12" xfId="0" applyFont="1" applyBorder="1" applyAlignment="1"/>
    <xf numFmtId="0" fontId="0" fillId="0" borderId="13" xfId="0" applyBorder="1" applyAlignment="1"/>
    <xf numFmtId="0" fontId="0" fillId="5" borderId="14" xfId="0" applyFill="1" applyBorder="1" applyAlignment="1"/>
    <xf numFmtId="0" fontId="0" fillId="5" borderId="13" xfId="0" applyFill="1" applyBorder="1" applyAlignment="1"/>
    <xf numFmtId="0" fontId="15" fillId="0" borderId="15" xfId="0" applyFont="1" applyBorder="1" applyAlignment="1"/>
    <xf numFmtId="11" fontId="0" fillId="0" borderId="0" xfId="0" applyNumberFormat="1" applyAlignment="1"/>
    <xf numFmtId="0" fontId="0" fillId="5" borderId="16" xfId="0" applyFill="1" applyBorder="1" applyAlignment="1"/>
    <xf numFmtId="0" fontId="0" fillId="5" borderId="17" xfId="0" applyFill="1" applyBorder="1" applyAlignment="1"/>
    <xf numFmtId="0" fontId="15" fillId="0" borderId="18" xfId="0" applyFont="1" applyBorder="1" applyAlignment="1"/>
    <xf numFmtId="0" fontId="0" fillId="0" borderId="14" xfId="0" applyBorder="1" applyAlignment="1"/>
    <xf numFmtId="0" fontId="0" fillId="0" borderId="14" xfId="0" applyBorder="1" applyAlignment="1">
      <alignment horizontal="left"/>
    </xf>
    <xf numFmtId="0" fontId="7" fillId="0" borderId="14" xfId="0" applyFont="1" applyBorder="1" applyAlignment="1"/>
    <xf numFmtId="2" fontId="8" fillId="0" borderId="0" xfId="0" applyNumberFormat="1" applyFont="1" applyAlignment="1"/>
    <xf numFmtId="1" fontId="8" fillId="0" borderId="0" xfId="0" applyNumberFormat="1" applyFont="1" applyAlignment="1"/>
    <xf numFmtId="167" fontId="8" fillId="0" borderId="0" xfId="0" applyNumberFormat="1" applyFont="1">
      <alignment vertical="top"/>
    </xf>
    <xf numFmtId="168" fontId="8" fillId="0" borderId="0" xfId="0" applyNumberFormat="1" applyFont="1" applyAlignment="1"/>
    <xf numFmtId="0" fontId="0" fillId="0" borderId="16" xfId="0" applyBorder="1" applyAlignment="1"/>
    <xf numFmtId="0" fontId="22" fillId="5" borderId="4" xfId="0" applyFont="1" applyFill="1" applyBorder="1" applyAlignment="1"/>
    <xf numFmtId="0" fontId="0" fillId="0" borderId="4" xfId="0" applyBorder="1" applyAlignment="1"/>
    <xf numFmtId="0" fontId="0" fillId="0" borderId="17" xfId="0" applyBorder="1" applyAlignme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/>
    </xf>
    <xf numFmtId="0" fontId="0" fillId="0" borderId="1" xfId="0" applyBorder="1">
      <alignment vertical="top"/>
    </xf>
    <xf numFmtId="0" fontId="4" fillId="0" borderId="6" xfId="0" applyFont="1" applyBorder="1">
      <alignment vertical="top"/>
    </xf>
    <xf numFmtId="0" fontId="0" fillId="0" borderId="7" xfId="0" applyBorder="1">
      <alignment vertical="top"/>
    </xf>
    <xf numFmtId="0" fontId="0" fillId="0" borderId="8" xfId="0" applyBorder="1">
      <alignment vertical="top"/>
    </xf>
    <xf numFmtId="0" fontId="0" fillId="0" borderId="9" xfId="0" applyBorder="1">
      <alignment vertical="top"/>
    </xf>
    <xf numFmtId="0" fontId="8" fillId="0" borderId="10" xfId="0" applyFont="1" applyBorder="1">
      <alignment vertical="top"/>
    </xf>
    <xf numFmtId="0" fontId="0" fillId="0" borderId="11" xfId="0" applyBorder="1">
      <alignment vertical="top"/>
    </xf>
    <xf numFmtId="0" fontId="4" fillId="0" borderId="0" xfId="0" applyFont="1" applyAlignment="1">
      <alignment horizontal="center"/>
    </xf>
    <xf numFmtId="0" fontId="0" fillId="5" borderId="9" xfId="0" applyFill="1" applyBorder="1">
      <alignment vertical="top"/>
    </xf>
    <xf numFmtId="0" fontId="0" fillId="5" borderId="11" xfId="0" applyFill="1" applyBorder="1">
      <alignment vertical="top"/>
    </xf>
    <xf numFmtId="0" fontId="15" fillId="0" borderId="12" xfId="0" applyFont="1" applyBorder="1">
      <alignment vertical="top"/>
    </xf>
    <xf numFmtId="0" fontId="0" fillId="0" borderId="13" xfId="0" applyBorder="1">
      <alignment vertical="top"/>
    </xf>
    <xf numFmtId="0" fontId="15" fillId="0" borderId="11" xfId="0" applyFont="1" applyBorder="1">
      <alignment vertical="top"/>
    </xf>
    <xf numFmtId="0" fontId="6" fillId="0" borderId="12" xfId="0" applyFont="1" applyBorder="1">
      <alignment vertical="top"/>
    </xf>
    <xf numFmtId="169" fontId="0" fillId="0" borderId="0" xfId="0" applyNumberFormat="1">
      <alignment vertical="top"/>
    </xf>
    <xf numFmtId="0" fontId="0" fillId="5" borderId="14" xfId="0" applyFill="1" applyBorder="1">
      <alignment vertical="top"/>
    </xf>
    <xf numFmtId="0" fontId="0" fillId="5" borderId="13" xfId="0" applyFill="1" applyBorder="1">
      <alignment vertical="top"/>
    </xf>
    <xf numFmtId="0" fontId="15" fillId="0" borderId="15" xfId="0" applyFont="1" applyBorder="1">
      <alignment vertical="top"/>
    </xf>
    <xf numFmtId="0" fontId="15" fillId="0" borderId="13" xfId="0" applyFont="1" applyBorder="1">
      <alignment vertical="top"/>
    </xf>
    <xf numFmtId="0" fontId="6" fillId="0" borderId="15" xfId="0" applyFont="1" applyBorder="1">
      <alignment vertical="top"/>
    </xf>
    <xf numFmtId="0" fontId="0" fillId="5" borderId="16" xfId="0" applyFill="1" applyBorder="1">
      <alignment vertical="top"/>
    </xf>
    <xf numFmtId="0" fontId="0" fillId="0" borderId="4" xfId="0" applyBorder="1">
      <alignment vertical="top"/>
    </xf>
    <xf numFmtId="169" fontId="0" fillId="0" borderId="4" xfId="0" applyNumberFormat="1" applyBorder="1">
      <alignment vertical="top"/>
    </xf>
    <xf numFmtId="2" fontId="4" fillId="0" borderId="0" xfId="0" applyNumberFormat="1" applyFont="1">
      <alignment vertical="top"/>
    </xf>
    <xf numFmtId="2" fontId="0" fillId="0" borderId="0" xfId="0" applyNumberFormat="1">
      <alignment vertical="top"/>
    </xf>
    <xf numFmtId="170" fontId="4" fillId="0" borderId="0" xfId="0" applyNumberFormat="1" applyFont="1">
      <alignment vertical="top"/>
    </xf>
    <xf numFmtId="170" fontId="0" fillId="0" borderId="0" xfId="0" applyNumberFormat="1">
      <alignment vertical="top"/>
    </xf>
    <xf numFmtId="1" fontId="4" fillId="0" borderId="0" xfId="0" applyNumberFormat="1" applyFont="1">
      <alignment vertical="top"/>
    </xf>
    <xf numFmtId="1" fontId="0" fillId="0" borderId="0" xfId="0" applyNumberFormat="1">
      <alignment vertical="top"/>
    </xf>
    <xf numFmtId="0" fontId="0" fillId="5" borderId="17" xfId="0" applyFill="1" applyBorder="1">
      <alignment vertical="top"/>
    </xf>
    <xf numFmtId="0" fontId="15" fillId="0" borderId="18" xfId="0" applyFont="1" applyBorder="1">
      <alignment vertical="top"/>
    </xf>
    <xf numFmtId="0" fontId="15" fillId="0" borderId="17" xfId="0" applyFont="1" applyBorder="1">
      <alignment vertical="top"/>
    </xf>
    <xf numFmtId="0" fontId="6" fillId="0" borderId="18" xfId="0" applyFont="1" applyBorder="1">
      <alignment vertical="top"/>
    </xf>
    <xf numFmtId="0" fontId="0" fillId="0" borderId="14" xfId="0" applyBorder="1">
      <alignment vertical="top"/>
    </xf>
    <xf numFmtId="0" fontId="22" fillId="0" borderId="0" xfId="0" applyFont="1">
      <alignment vertical="top"/>
    </xf>
    <xf numFmtId="0" fontId="22" fillId="6" borderId="19" xfId="0" applyFont="1" applyFill="1" applyBorder="1">
      <alignment vertical="top"/>
    </xf>
    <xf numFmtId="0" fontId="7" fillId="0" borderId="14" xfId="0" applyFont="1" applyBorder="1">
      <alignment vertical="top"/>
    </xf>
    <xf numFmtId="2" fontId="8" fillId="0" borderId="0" xfId="0" applyNumberFormat="1" applyFont="1">
      <alignment vertical="top"/>
    </xf>
    <xf numFmtId="0" fontId="8" fillId="0" borderId="13" xfId="0" applyFont="1" applyBorder="1">
      <alignment vertical="top"/>
    </xf>
    <xf numFmtId="171" fontId="4" fillId="0" borderId="0" xfId="0" applyNumberFormat="1" applyFont="1">
      <alignment vertical="top"/>
    </xf>
    <xf numFmtId="1" fontId="8" fillId="0" borderId="0" xfId="0" applyNumberFormat="1" applyFont="1">
      <alignment vertical="top"/>
    </xf>
    <xf numFmtId="0" fontId="18" fillId="4" borderId="0" xfId="0" applyFont="1" applyFill="1">
      <alignment vertical="top"/>
    </xf>
    <xf numFmtId="0" fontId="10" fillId="6" borderId="0" xfId="0" applyFont="1" applyFill="1">
      <alignment vertical="top"/>
    </xf>
    <xf numFmtId="0" fontId="22" fillId="6" borderId="0" xfId="0" applyFont="1" applyFill="1">
      <alignment vertical="top"/>
    </xf>
    <xf numFmtId="168" fontId="8" fillId="0" borderId="0" xfId="0" applyNumberFormat="1" applyFont="1">
      <alignment vertical="top"/>
    </xf>
    <xf numFmtId="0" fontId="0" fillId="0" borderId="20" xfId="0" applyBorder="1" applyAlignment="1">
      <alignment horizontal="center"/>
    </xf>
    <xf numFmtId="0" fontId="0" fillId="0" borderId="16" xfId="0" applyBorder="1">
      <alignment vertical="top"/>
    </xf>
    <xf numFmtId="0" fontId="22" fillId="5" borderId="4" xfId="0" applyFont="1" applyFill="1" applyBorder="1">
      <alignment vertical="top"/>
    </xf>
    <xf numFmtId="0" fontId="0" fillId="0" borderId="17" xfId="0" applyBorder="1">
      <alignment vertical="top"/>
    </xf>
    <xf numFmtId="0" fontId="0" fillId="6" borderId="0" xfId="0" applyFill="1">
      <alignment vertical="top"/>
    </xf>
    <xf numFmtId="0" fontId="0" fillId="5" borderId="0" xfId="0" applyFill="1">
      <alignment vertical="top"/>
    </xf>
    <xf numFmtId="0" fontId="0" fillId="7" borderId="0" xfId="0" applyFill="1">
      <alignment vertical="top"/>
    </xf>
    <xf numFmtId="0" fontId="0" fillId="6" borderId="4" xfId="0" applyFill="1" applyBorder="1">
      <alignment vertical="top"/>
    </xf>
    <xf numFmtId="0" fontId="0" fillId="5" borderId="4" xfId="0" applyFill="1" applyBorder="1">
      <alignment vertical="top"/>
    </xf>
    <xf numFmtId="0" fontId="16" fillId="0" borderId="0" xfId="0" applyFont="1" applyAlignment="1">
      <alignment horizontal="left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24" fillId="0" borderId="0" xfId="6" applyNumberFormat="1" applyFill="1" applyBorder="1" applyAlignment="1" applyProtection="1">
      <alignment horizontal="left"/>
    </xf>
    <xf numFmtId="0" fontId="0" fillId="0" borderId="16" xfId="0" applyBorder="1" applyAlignment="1">
      <alignment horizontal="center"/>
    </xf>
    <xf numFmtId="0" fontId="11" fillId="3" borderId="19" xfId="0" applyFont="1" applyFill="1" applyBorder="1" applyAlignment="1">
      <alignment horizontal="left" vertical="top" wrapText="1" indent="1"/>
    </xf>
    <xf numFmtId="0" fontId="11" fillId="3" borderId="19" xfId="0" applyFont="1" applyFill="1" applyBorder="1" applyAlignment="1">
      <alignment horizontal="center" vertical="top" wrapText="1"/>
    </xf>
    <xf numFmtId="0" fontId="11" fillId="3" borderId="19" xfId="0" applyFont="1" applyFill="1" applyBorder="1" applyAlignment="1">
      <alignment horizontal="right" vertical="top" wrapText="1"/>
    </xf>
    <xf numFmtId="0" fontId="24" fillId="3" borderId="19" xfId="6" applyNumberFormat="1" applyFill="1" applyBorder="1" applyAlignment="1" applyProtection="1">
      <alignment horizontal="right" vertical="top" wrapText="1"/>
    </xf>
    <xf numFmtId="0" fontId="12" fillId="0" borderId="0" xfId="11" applyFont="1"/>
    <xf numFmtId="172" fontId="0" fillId="0" borderId="0" xfId="0" applyNumberFormat="1" applyAlignment="1"/>
    <xf numFmtId="0" fontId="27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7" applyFont="1"/>
    <xf numFmtId="0" fontId="27" fillId="0" borderId="0" xfId="7" applyFont="1" applyAlignment="1">
      <alignment horizontal="center"/>
    </xf>
    <xf numFmtId="0" fontId="27" fillId="0" borderId="0" xfId="7" applyFont="1" applyAlignment="1">
      <alignment horizontal="left"/>
    </xf>
    <xf numFmtId="0" fontId="27" fillId="0" borderId="0" xfId="0" applyFont="1" applyAlignme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173" fontId="27" fillId="0" borderId="0" xfId="0" applyNumberFormat="1" applyFont="1" applyAlignment="1">
      <alignment horizontal="left"/>
    </xf>
    <xf numFmtId="0" fontId="27" fillId="0" borderId="0" xfId="0" applyFont="1" applyAlignment="1" applyProtection="1">
      <alignment horizontal="center" vertical="center" wrapText="1"/>
      <protection locked="0"/>
    </xf>
    <xf numFmtId="0" fontId="27" fillId="0" borderId="0" xfId="0" applyFont="1" applyAlignment="1" applyProtection="1">
      <alignment horizontal="left" vertical="center" wrapText="1"/>
      <protection locked="0"/>
    </xf>
    <xf numFmtId="0" fontId="26" fillId="0" borderId="0" xfId="0" applyFont="1" applyAlignment="1"/>
    <xf numFmtId="172" fontId="26" fillId="0" borderId="0" xfId="0" applyNumberFormat="1" applyFont="1" applyAlignment="1"/>
    <xf numFmtId="0" fontId="26" fillId="0" borderId="0" xfId="0" applyFont="1" applyAlignment="1">
      <alignment horizontal="center"/>
    </xf>
    <xf numFmtId="4" fontId="27" fillId="0" borderId="0" xfId="1" applyFont="1" applyBorder="1" applyAlignment="1"/>
    <xf numFmtId="173" fontId="27" fillId="0" borderId="0" xfId="0" applyNumberFormat="1" applyFont="1" applyAlignment="1">
      <alignment horizontal="left" vertical="center" wrapText="1"/>
    </xf>
    <xf numFmtId="173" fontId="27" fillId="0" borderId="0" xfId="0" applyNumberFormat="1" applyFont="1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0" fillId="0" borderId="21" xfId="0" applyBorder="1">
      <alignment vertical="top"/>
    </xf>
    <xf numFmtId="0" fontId="28" fillId="0" borderId="24" xfId="0" applyFont="1" applyBorder="1" applyAlignment="1">
      <alignment horizontal="right" vertical="center"/>
    </xf>
    <xf numFmtId="0" fontId="28" fillId="0" borderId="26" xfId="0" applyFont="1" applyBorder="1" applyAlignment="1">
      <alignment horizontal="right" vertical="center"/>
    </xf>
    <xf numFmtId="0" fontId="0" fillId="8" borderId="22" xfId="0" applyFill="1" applyBorder="1" applyAlignment="1">
      <alignment horizontal="right" vertical="center"/>
    </xf>
    <xf numFmtId="0" fontId="0" fillId="8" borderId="23" xfId="0" applyFill="1" applyBorder="1" applyAlignment="1">
      <alignment horizontal="center" vertical="center"/>
    </xf>
    <xf numFmtId="0" fontId="4" fillId="0" borderId="25" xfId="0" applyFont="1" applyBorder="1" applyAlignment="1">
      <alignment horizontal="right" vertical="center"/>
    </xf>
    <xf numFmtId="0" fontId="29" fillId="0" borderId="25" xfId="0" applyFont="1" applyBorder="1" applyAlignment="1">
      <alignment horizontal="right" vertical="center"/>
    </xf>
    <xf numFmtId="2" fontId="29" fillId="0" borderId="25" xfId="0" applyNumberFormat="1" applyFont="1" applyBorder="1" applyAlignment="1">
      <alignment horizontal="right" vertical="center"/>
    </xf>
    <xf numFmtId="22" fontId="29" fillId="0" borderId="25" xfId="0" applyNumberFormat="1" applyFont="1" applyBorder="1" applyAlignment="1">
      <alignment horizontal="right" vertical="center"/>
    </xf>
    <xf numFmtId="22" fontId="29" fillId="0" borderId="27" xfId="0" applyNumberFormat="1" applyFont="1" applyBorder="1" applyAlignment="1">
      <alignment horizontal="right" vertical="center"/>
    </xf>
    <xf numFmtId="0" fontId="0" fillId="0" borderId="0" xfId="0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horizontal="center"/>
      <protection locked="0"/>
    </xf>
    <xf numFmtId="173" fontId="27" fillId="0" borderId="0" xfId="0" applyNumberFormat="1" applyFont="1" applyAlignment="1" applyProtection="1">
      <alignment horizontal="left"/>
      <protection locked="0"/>
    </xf>
  </cellXfs>
  <cellStyles count="12">
    <cellStyle name="Comma" xfId="1" builtinId="3"/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Hyperlink" xfId="6" builtinId="8"/>
    <cellStyle name="Normal" xfId="0" builtinId="0"/>
    <cellStyle name="Normal_A" xfId="7" xr:uid="{00000000-0005-0000-0000-000007000000}"/>
    <cellStyle name="Normal_A_1" xfId="8" xr:uid="{00000000-0005-0000-0000-000008000000}"/>
    <cellStyle name="Normal_A_2" xfId="9" xr:uid="{00000000-0005-0000-0000-000009000000}"/>
    <cellStyle name="Normal_A_A" xfId="10" xr:uid="{00000000-0005-0000-0000-00000A000000}"/>
    <cellStyle name="Normal_D" xfId="11" xr:uid="{00000000-0005-0000-0000-00000B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CCC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717941358756463"/>
          <c:y val="3.00546448087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04606794001642"/>
          <c:y val="0.20765082727871861"/>
          <c:w val="0.80507193835425106"/>
          <c:h val="0.595630004562640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1'!$F$21:$F$1200</c:f>
              <c:numCache>
                <c:formatCode>General</c:formatCode>
                <c:ptCount val="118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1'!$H$21:$H$1200</c:f>
              <c:numCache>
                <c:formatCode>General</c:formatCode>
                <c:ptCount val="1180"/>
                <c:pt idx="68">
                  <c:v>-0.17590775000280701</c:v>
                </c:pt>
                <c:pt idx="298">
                  <c:v>0.15342550000059418</c:v>
                </c:pt>
                <c:pt idx="299">
                  <c:v>0.15301500000350643</c:v>
                </c:pt>
                <c:pt idx="314">
                  <c:v>0.12441249999392312</c:v>
                </c:pt>
                <c:pt idx="315">
                  <c:v>0.12740249999478692</c:v>
                </c:pt>
                <c:pt idx="316">
                  <c:v>0.12561849999474362</c:v>
                </c:pt>
                <c:pt idx="318">
                  <c:v>0.1231984999976703</c:v>
                </c:pt>
                <c:pt idx="321">
                  <c:v>0.12252549998811446</c:v>
                </c:pt>
                <c:pt idx="328">
                  <c:v>0.12536599999293685</c:v>
                </c:pt>
                <c:pt idx="335">
                  <c:v>0.11102050000044983</c:v>
                </c:pt>
                <c:pt idx="338">
                  <c:v>0.10806349999620579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4B-4851-80C1-9DAA1E1F00AF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'Active 1'!$F$21:$F$1200</c:f>
              <c:numCache>
                <c:formatCode>General</c:formatCode>
                <c:ptCount val="118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1'!$I$21:$I$1200</c:f>
              <c:numCache>
                <c:formatCode>General</c:formatCode>
                <c:ptCount val="1180"/>
                <c:pt idx="0">
                  <c:v>-0.62453500000628992</c:v>
                </c:pt>
                <c:pt idx="1">
                  <c:v>-0.61828150000292226</c:v>
                </c:pt>
                <c:pt idx="2">
                  <c:v>-0.6216270000077202</c:v>
                </c:pt>
                <c:pt idx="3">
                  <c:v>-0.62342600000556558</c:v>
                </c:pt>
                <c:pt idx="4">
                  <c:v>-0.19641025000601076</c:v>
                </c:pt>
                <c:pt idx="5">
                  <c:v>-0.20146175000627409</c:v>
                </c:pt>
                <c:pt idx="6">
                  <c:v>-0.19521825000629178</c:v>
                </c:pt>
                <c:pt idx="7">
                  <c:v>-0.21110825000687328</c:v>
                </c:pt>
                <c:pt idx="8">
                  <c:v>-0.19950425000206451</c:v>
                </c:pt>
                <c:pt idx="9">
                  <c:v>-0.20897425000293879</c:v>
                </c:pt>
                <c:pt idx="10">
                  <c:v>0.20774549999987357</c:v>
                </c:pt>
                <c:pt idx="11">
                  <c:v>-0.18958975000168721</c:v>
                </c:pt>
                <c:pt idx="12">
                  <c:v>-0.18609325000579702</c:v>
                </c:pt>
                <c:pt idx="13">
                  <c:v>-0.18517675000293821</c:v>
                </c:pt>
                <c:pt idx="14">
                  <c:v>-0.19963975000428036</c:v>
                </c:pt>
                <c:pt idx="15">
                  <c:v>-0.19760575000327663</c:v>
                </c:pt>
                <c:pt idx="16">
                  <c:v>-0.1904792500045005</c:v>
                </c:pt>
                <c:pt idx="17">
                  <c:v>-0.18476775000090129</c:v>
                </c:pt>
                <c:pt idx="18">
                  <c:v>-0.19839775000218651</c:v>
                </c:pt>
                <c:pt idx="19">
                  <c:v>0.19909749999351334</c:v>
                </c:pt>
                <c:pt idx="20">
                  <c:v>-0.19969125000352506</c:v>
                </c:pt>
                <c:pt idx="21">
                  <c:v>-0.20173175000309129</c:v>
                </c:pt>
                <c:pt idx="22">
                  <c:v>-0.19512525000754977</c:v>
                </c:pt>
                <c:pt idx="23">
                  <c:v>-0.19758825000099023</c:v>
                </c:pt>
                <c:pt idx="24">
                  <c:v>-0.19887224999911268</c:v>
                </c:pt>
                <c:pt idx="25">
                  <c:v>-0.20085075000679353</c:v>
                </c:pt>
                <c:pt idx="26">
                  <c:v>-0.19267175000641146</c:v>
                </c:pt>
                <c:pt idx="27">
                  <c:v>-0.1966812500031665</c:v>
                </c:pt>
                <c:pt idx="28">
                  <c:v>-0.19327775000419933</c:v>
                </c:pt>
                <c:pt idx="29">
                  <c:v>-0.19168825000451761</c:v>
                </c:pt>
                <c:pt idx="30">
                  <c:v>-0.18874075000712764</c:v>
                </c:pt>
                <c:pt idx="31">
                  <c:v>-0.18802475000484264</c:v>
                </c:pt>
                <c:pt idx="32">
                  <c:v>-0.1908982500062848</c:v>
                </c:pt>
                <c:pt idx="33">
                  <c:v>-0.18636125000193715</c:v>
                </c:pt>
                <c:pt idx="34">
                  <c:v>-0.19186925000030897</c:v>
                </c:pt>
                <c:pt idx="35">
                  <c:v>-0.19274275000134367</c:v>
                </c:pt>
                <c:pt idx="36">
                  <c:v>-0.18990975000269827</c:v>
                </c:pt>
                <c:pt idx="37">
                  <c:v>-0.19032025000342401</c:v>
                </c:pt>
                <c:pt idx="38">
                  <c:v>-0.1917832500039367</c:v>
                </c:pt>
                <c:pt idx="39">
                  <c:v>-0.18778325000312179</c:v>
                </c:pt>
                <c:pt idx="40">
                  <c:v>-0.18924625000363449</c:v>
                </c:pt>
                <c:pt idx="41">
                  <c:v>-0.18945625000196742</c:v>
                </c:pt>
                <c:pt idx="42">
                  <c:v>-0.18786675000592368</c:v>
                </c:pt>
                <c:pt idx="43">
                  <c:v>-0.18574024999907124</c:v>
                </c:pt>
                <c:pt idx="44">
                  <c:v>-0.1886662500037346</c:v>
                </c:pt>
                <c:pt idx="45">
                  <c:v>-0.18728675000602379</c:v>
                </c:pt>
                <c:pt idx="46">
                  <c:v>-0.1866972500065458</c:v>
                </c:pt>
                <c:pt idx="47">
                  <c:v>-0.18600225000045612</c:v>
                </c:pt>
                <c:pt idx="48">
                  <c:v>-0.18233875000441913</c:v>
                </c:pt>
                <c:pt idx="49">
                  <c:v>-0.17990675000328338</c:v>
                </c:pt>
                <c:pt idx="50">
                  <c:v>-0.17957475000366685</c:v>
                </c:pt>
                <c:pt idx="51">
                  <c:v>-0.18298525000500376</c:v>
                </c:pt>
                <c:pt idx="52">
                  <c:v>-0.18098525000459631</c:v>
                </c:pt>
                <c:pt idx="53">
                  <c:v>-0.18003775000761379</c:v>
                </c:pt>
                <c:pt idx="54">
                  <c:v>-0.18032175000553252</c:v>
                </c:pt>
                <c:pt idx="55">
                  <c:v>-0.18406875000073342</c:v>
                </c:pt>
                <c:pt idx="56">
                  <c:v>-0.17948875000729458</c:v>
                </c:pt>
                <c:pt idx="57">
                  <c:v>-0.1760042500027339</c:v>
                </c:pt>
                <c:pt idx="58">
                  <c:v>-0.17941475000407081</c:v>
                </c:pt>
                <c:pt idx="59">
                  <c:v>-0.17882525000095484</c:v>
                </c:pt>
                <c:pt idx="60">
                  <c:v>-0.17987775000437978</c:v>
                </c:pt>
                <c:pt idx="61">
                  <c:v>-0.17538075000265962</c:v>
                </c:pt>
                <c:pt idx="62">
                  <c:v>-0.17085775000305148</c:v>
                </c:pt>
                <c:pt idx="63">
                  <c:v>-0.17232075000356417</c:v>
                </c:pt>
                <c:pt idx="64">
                  <c:v>-0.17512025000905851</c:v>
                </c:pt>
                <c:pt idx="65">
                  <c:v>-0.17012025000803987</c:v>
                </c:pt>
                <c:pt idx="66">
                  <c:v>-0.17545675000292249</c:v>
                </c:pt>
                <c:pt idx="67">
                  <c:v>-0.17345675000251504</c:v>
                </c:pt>
                <c:pt idx="69">
                  <c:v>-0.18017975000111619</c:v>
                </c:pt>
                <c:pt idx="70">
                  <c:v>-0.17505325000092853</c:v>
                </c:pt>
                <c:pt idx="71">
                  <c:v>-0.1740532500007248</c:v>
                </c:pt>
                <c:pt idx="72">
                  <c:v>-0.17440375000296626</c:v>
                </c:pt>
                <c:pt idx="73">
                  <c:v>-0.1730622500035679</c:v>
                </c:pt>
                <c:pt idx="74">
                  <c:v>-0.16070625000429573</c:v>
                </c:pt>
                <c:pt idx="75">
                  <c:v>-0.17379925000568619</c:v>
                </c:pt>
                <c:pt idx="76">
                  <c:v>-0.17534575000536279</c:v>
                </c:pt>
                <c:pt idx="77">
                  <c:v>-0.17687775000013062</c:v>
                </c:pt>
                <c:pt idx="78">
                  <c:v>-0.18116175000250223</c:v>
                </c:pt>
                <c:pt idx="79">
                  <c:v>-0.17262475000461563</c:v>
                </c:pt>
                <c:pt idx="80">
                  <c:v>-0.17683475000740145</c:v>
                </c:pt>
                <c:pt idx="81">
                  <c:v>-0.17417125000065425</c:v>
                </c:pt>
                <c:pt idx="82">
                  <c:v>-0.17238125000585569</c:v>
                </c:pt>
                <c:pt idx="83">
                  <c:v>-0.17279175000294344</c:v>
                </c:pt>
                <c:pt idx="84">
                  <c:v>-0.17125475000648294</c:v>
                </c:pt>
                <c:pt idx="85">
                  <c:v>-0.17266525000377442</c:v>
                </c:pt>
                <c:pt idx="86">
                  <c:v>-0.17258875000698026</c:v>
                </c:pt>
                <c:pt idx="87">
                  <c:v>-0.17122825000114972</c:v>
                </c:pt>
                <c:pt idx="88">
                  <c:v>-0.17569125000227359</c:v>
                </c:pt>
                <c:pt idx="89">
                  <c:v>-0.17542375000266475</c:v>
                </c:pt>
                <c:pt idx="90">
                  <c:v>-0.17417075000412297</c:v>
                </c:pt>
                <c:pt idx="91">
                  <c:v>-0.1736337500042282</c:v>
                </c:pt>
                <c:pt idx="92">
                  <c:v>-0.17704425000556512</c:v>
                </c:pt>
                <c:pt idx="93">
                  <c:v>-0.17484374999912689</c:v>
                </c:pt>
                <c:pt idx="94">
                  <c:v>-0.17988425000294228</c:v>
                </c:pt>
                <c:pt idx="95">
                  <c:v>-0.17575775000295835</c:v>
                </c:pt>
                <c:pt idx="96">
                  <c:v>-0.17284125000514905</c:v>
                </c:pt>
                <c:pt idx="97">
                  <c:v>-0.17797725000491482</c:v>
                </c:pt>
                <c:pt idx="98">
                  <c:v>-0.18085075000635698</c:v>
                </c:pt>
                <c:pt idx="99">
                  <c:v>-0.18044975000884733</c:v>
                </c:pt>
                <c:pt idx="100">
                  <c:v>-0.18240675000561168</c:v>
                </c:pt>
                <c:pt idx="101">
                  <c:v>-0.18049025000073016</c:v>
                </c:pt>
                <c:pt idx="102">
                  <c:v>-0.17696025000259397</c:v>
                </c:pt>
                <c:pt idx="103">
                  <c:v>-0.17480975000580656</c:v>
                </c:pt>
                <c:pt idx="104">
                  <c:v>-0.17533600000388105</c:v>
                </c:pt>
                <c:pt idx="105">
                  <c:v>-0.1719457500075805</c:v>
                </c:pt>
                <c:pt idx="106">
                  <c:v>-0.17422975000590668</c:v>
                </c:pt>
                <c:pt idx="107">
                  <c:v>-0.17964025000401307</c:v>
                </c:pt>
                <c:pt idx="108">
                  <c:v>-0.17745825000383775</c:v>
                </c:pt>
                <c:pt idx="109">
                  <c:v>-0.1805007500006468</c:v>
                </c:pt>
                <c:pt idx="110">
                  <c:v>-0.19603724999979022</c:v>
                </c:pt>
                <c:pt idx="111">
                  <c:v>-0.18708725000396953</c:v>
                </c:pt>
                <c:pt idx="112">
                  <c:v>-0.1901822500039998</c:v>
                </c:pt>
                <c:pt idx="113">
                  <c:v>-0.19092175000696443</c:v>
                </c:pt>
                <c:pt idx="114">
                  <c:v>-0.19385850000253413</c:v>
                </c:pt>
                <c:pt idx="115">
                  <c:v>-0.18827800000508432</c:v>
                </c:pt>
                <c:pt idx="116">
                  <c:v>-0.20056075000320561</c:v>
                </c:pt>
                <c:pt idx="117">
                  <c:v>-0.19316999999864493</c:v>
                </c:pt>
                <c:pt idx="118">
                  <c:v>-0.20131675000811811</c:v>
                </c:pt>
                <c:pt idx="119">
                  <c:v>-0.20962550000695046</c:v>
                </c:pt>
                <c:pt idx="120">
                  <c:v>-0.20756225000150152</c:v>
                </c:pt>
                <c:pt idx="121">
                  <c:v>-0.2063997500044934</c:v>
                </c:pt>
                <c:pt idx="122">
                  <c:v>-0.20439975000772392</c:v>
                </c:pt>
                <c:pt idx="123">
                  <c:v>-0.21145225000145729</c:v>
                </c:pt>
                <c:pt idx="124">
                  <c:v>-0.20701525000549736</c:v>
                </c:pt>
                <c:pt idx="125">
                  <c:v>-0.20622524999998859</c:v>
                </c:pt>
                <c:pt idx="126">
                  <c:v>0.2034072499955073</c:v>
                </c:pt>
                <c:pt idx="127">
                  <c:v>0.21066399999472196</c:v>
                </c:pt>
                <c:pt idx="128">
                  <c:v>0.20787449999625096</c:v>
                </c:pt>
                <c:pt idx="129">
                  <c:v>0.20686499999646912</c:v>
                </c:pt>
                <c:pt idx="130">
                  <c:v>0.20654549999744631</c:v>
                </c:pt>
                <c:pt idx="131">
                  <c:v>0.21108499999900232</c:v>
                </c:pt>
                <c:pt idx="132">
                  <c:v>0.20487499999580905</c:v>
                </c:pt>
                <c:pt idx="133">
                  <c:v>0.2068749999962165</c:v>
                </c:pt>
                <c:pt idx="134">
                  <c:v>0.20546449999528704</c:v>
                </c:pt>
                <c:pt idx="135">
                  <c:v>0.20546449999528704</c:v>
                </c:pt>
                <c:pt idx="136">
                  <c:v>0.21041199999308446</c:v>
                </c:pt>
                <c:pt idx="137">
                  <c:v>0.21141199999328819</c:v>
                </c:pt>
                <c:pt idx="138">
                  <c:v>0.20903499999621999</c:v>
                </c:pt>
                <c:pt idx="139">
                  <c:v>0.20384899999771733</c:v>
                </c:pt>
                <c:pt idx="140">
                  <c:v>0.20251249999273568</c:v>
                </c:pt>
                <c:pt idx="141">
                  <c:v>0.20430249999844818</c:v>
                </c:pt>
                <c:pt idx="142">
                  <c:v>0.20530249999865191</c:v>
                </c:pt>
                <c:pt idx="143">
                  <c:v>0.2004289999968023</c:v>
                </c:pt>
                <c:pt idx="144">
                  <c:v>0.20442899999761721</c:v>
                </c:pt>
                <c:pt idx="145">
                  <c:v>0.20096599999669706</c:v>
                </c:pt>
                <c:pt idx="146">
                  <c:v>0.20196599999690079</c:v>
                </c:pt>
                <c:pt idx="147">
                  <c:v>0.20555549999698997</c:v>
                </c:pt>
                <c:pt idx="148">
                  <c:v>0.20855549999760115</c:v>
                </c:pt>
                <c:pt idx="149">
                  <c:v>0.20775599999979022</c:v>
                </c:pt>
                <c:pt idx="150">
                  <c:v>0.21175600000060513</c:v>
                </c:pt>
                <c:pt idx="151">
                  <c:v>0.20029674999386771</c:v>
                </c:pt>
                <c:pt idx="152">
                  <c:v>0.19820049999907496</c:v>
                </c:pt>
                <c:pt idx="153">
                  <c:v>0.19303149999541347</c:v>
                </c:pt>
                <c:pt idx="154">
                  <c:v>0.19259124999734922</c:v>
                </c:pt>
                <c:pt idx="155">
                  <c:v>0.18919199999436387</c:v>
                </c:pt>
                <c:pt idx="156">
                  <c:v>0.19303574999503326</c:v>
                </c:pt>
                <c:pt idx="157">
                  <c:v>0.18702299999858951</c:v>
                </c:pt>
                <c:pt idx="158">
                  <c:v>0.18023674999858486</c:v>
                </c:pt>
                <c:pt idx="159">
                  <c:v>0.1854137499940407</c:v>
                </c:pt>
                <c:pt idx="160">
                  <c:v>0.18293049999556388</c:v>
                </c:pt>
                <c:pt idx="161">
                  <c:v>0.19134849999682046</c:v>
                </c:pt>
                <c:pt idx="162">
                  <c:v>0.18765399999756482</c:v>
                </c:pt>
                <c:pt idx="163">
                  <c:v>0.18343699999604723</c:v>
                </c:pt>
                <c:pt idx="164">
                  <c:v>0.1848024999962945</c:v>
                </c:pt>
                <c:pt idx="165">
                  <c:v>0.18029899999601184</c:v>
                </c:pt>
                <c:pt idx="166">
                  <c:v>0.18320599999788101</c:v>
                </c:pt>
                <c:pt idx="167">
                  <c:v>0.18156699999599368</c:v>
                </c:pt>
                <c:pt idx="168">
                  <c:v>0.18175674999656621</c:v>
                </c:pt>
                <c:pt idx="169">
                  <c:v>0.1784834999962186</c:v>
                </c:pt>
                <c:pt idx="170">
                  <c:v>0.17650049999792827</c:v>
                </c:pt>
                <c:pt idx="171">
                  <c:v>0.17713299999741139</c:v>
                </c:pt>
                <c:pt idx="172">
                  <c:v>0.17539849999593571</c:v>
                </c:pt>
                <c:pt idx="173">
                  <c:v>0.17908149999857415</c:v>
                </c:pt>
                <c:pt idx="174">
                  <c:v>0.17060899999705725</c:v>
                </c:pt>
                <c:pt idx="175">
                  <c:v>0.17360899999403046</c:v>
                </c:pt>
                <c:pt idx="176">
                  <c:v>0.17043999999441439</c:v>
                </c:pt>
                <c:pt idx="177">
                  <c:v>0.17230649999692105</c:v>
                </c:pt>
                <c:pt idx="178">
                  <c:v>0.17184349999661208</c:v>
                </c:pt>
                <c:pt idx="179">
                  <c:v>0.17323049999686191</c:v>
                </c:pt>
                <c:pt idx="180">
                  <c:v>0.17117849999704049</c:v>
                </c:pt>
                <c:pt idx="181">
                  <c:v>0.17317899999397923</c:v>
                </c:pt>
                <c:pt idx="182">
                  <c:v>0.171608999993623</c:v>
                </c:pt>
                <c:pt idx="183">
                  <c:v>0.17672849999507889</c:v>
                </c:pt>
                <c:pt idx="184">
                  <c:v>0.17490299999553827</c:v>
                </c:pt>
                <c:pt idx="185">
                  <c:v>0.17580999999699998</c:v>
                </c:pt>
                <c:pt idx="186">
                  <c:v>0.17706299999554176</c:v>
                </c:pt>
                <c:pt idx="187">
                  <c:v>0.17072649999681744</c:v>
                </c:pt>
                <c:pt idx="188">
                  <c:v>0.17932899999505025</c:v>
                </c:pt>
                <c:pt idx="189">
                  <c:v>0.17652949999683187</c:v>
                </c:pt>
                <c:pt idx="190">
                  <c:v>0.17711899999630987</c:v>
                </c:pt>
                <c:pt idx="191">
                  <c:v>0.17987649999849964</c:v>
                </c:pt>
                <c:pt idx="192">
                  <c:v>0.18253999999797088</c:v>
                </c:pt>
                <c:pt idx="193">
                  <c:v>0.17666649999591755</c:v>
                </c:pt>
                <c:pt idx="194">
                  <c:v>0.17832999999518506</c:v>
                </c:pt>
                <c:pt idx="195">
                  <c:v>0.17832999999518506</c:v>
                </c:pt>
                <c:pt idx="196">
                  <c:v>0.17824649999965914</c:v>
                </c:pt>
                <c:pt idx="197">
                  <c:v>0.1793039999975008</c:v>
                </c:pt>
                <c:pt idx="198">
                  <c:v>0.18240450000303099</c:v>
                </c:pt>
                <c:pt idx="199">
                  <c:v>0.18863149999378948</c:v>
                </c:pt>
                <c:pt idx="200">
                  <c:v>0.18027849998907186</c:v>
                </c:pt>
                <c:pt idx="201">
                  <c:v>0.19032149999111425</c:v>
                </c:pt>
                <c:pt idx="202">
                  <c:v>0.18723799999861512</c:v>
                </c:pt>
                <c:pt idx="203">
                  <c:v>0.18663199999718927</c:v>
                </c:pt>
                <c:pt idx="205">
                  <c:v>0.18115250000118976</c:v>
                </c:pt>
                <c:pt idx="206">
                  <c:v>0.17868949999683537</c:v>
                </c:pt>
                <c:pt idx="207">
                  <c:v>0.17906899999070447</c:v>
                </c:pt>
                <c:pt idx="208">
                  <c:v>0.17519549999997253</c:v>
                </c:pt>
                <c:pt idx="209">
                  <c:v>0.17973249999340624</c:v>
                </c:pt>
                <c:pt idx="210">
                  <c:v>0.17310249999718508</c:v>
                </c:pt>
                <c:pt idx="211">
                  <c:v>0.17882950000057463</c:v>
                </c:pt>
                <c:pt idx="212">
                  <c:v>0.17151349999767262</c:v>
                </c:pt>
                <c:pt idx="213">
                  <c:v>0.16976449999492615</c:v>
                </c:pt>
                <c:pt idx="214">
                  <c:v>0.17293400000198744</c:v>
                </c:pt>
                <c:pt idx="215">
                  <c:v>0.17790799999784213</c:v>
                </c:pt>
                <c:pt idx="216">
                  <c:v>0.17636150000180351</c:v>
                </c:pt>
                <c:pt idx="217">
                  <c:v>0.17242849999456666</c:v>
                </c:pt>
                <c:pt idx="218">
                  <c:v>0.17223999999987427</c:v>
                </c:pt>
                <c:pt idx="219">
                  <c:v>0.17379849999997532</c:v>
                </c:pt>
                <c:pt idx="220">
                  <c:v>0.17721899999742163</c:v>
                </c:pt>
                <c:pt idx="221">
                  <c:v>0.16308349999599159</c:v>
                </c:pt>
                <c:pt idx="222">
                  <c:v>0.1656204999962938</c:v>
                </c:pt>
                <c:pt idx="223">
                  <c:v>0.16374699999869335</c:v>
                </c:pt>
                <c:pt idx="224">
                  <c:v>0.16203349999705097</c:v>
                </c:pt>
                <c:pt idx="225">
                  <c:v>0.17123349999747006</c:v>
                </c:pt>
                <c:pt idx="226">
                  <c:v>0.16762300000118557</c:v>
                </c:pt>
                <c:pt idx="227">
                  <c:v>0.16862299999775132</c:v>
                </c:pt>
                <c:pt idx="228">
                  <c:v>0.17121249999763677</c:v>
                </c:pt>
                <c:pt idx="229">
                  <c:v>0.16774949998944066</c:v>
                </c:pt>
                <c:pt idx="230">
                  <c:v>0.17114949999086093</c:v>
                </c:pt>
                <c:pt idx="231">
                  <c:v>0.16428649999579648</c:v>
                </c:pt>
                <c:pt idx="232">
                  <c:v>0.17070349999994505</c:v>
                </c:pt>
                <c:pt idx="233">
                  <c:v>0.16455100000166567</c:v>
                </c:pt>
                <c:pt idx="234">
                  <c:v>0.16437799999403069</c:v>
                </c:pt>
                <c:pt idx="235">
                  <c:v>0.15653149999707239</c:v>
                </c:pt>
                <c:pt idx="237">
                  <c:v>0.16114749999542255</c:v>
                </c:pt>
                <c:pt idx="238">
                  <c:v>0.1605479999925592</c:v>
                </c:pt>
                <c:pt idx="239">
                  <c:v>0.16654799999378156</c:v>
                </c:pt>
                <c:pt idx="240">
                  <c:v>0.16153749999648426</c:v>
                </c:pt>
                <c:pt idx="241">
                  <c:v>0.16653749999386491</c:v>
                </c:pt>
                <c:pt idx="242">
                  <c:v>0.16097450000233948</c:v>
                </c:pt>
                <c:pt idx="243">
                  <c:v>0.16237449999607634</c:v>
                </c:pt>
                <c:pt idx="244">
                  <c:v>0.15496400000120047</c:v>
                </c:pt>
                <c:pt idx="245">
                  <c:v>0.16861149999749614</c:v>
                </c:pt>
                <c:pt idx="246">
                  <c:v>0.15990549999696668</c:v>
                </c:pt>
                <c:pt idx="247">
                  <c:v>0.1643054999949527</c:v>
                </c:pt>
                <c:pt idx="248">
                  <c:v>0.15733199999522185</c:v>
                </c:pt>
                <c:pt idx="249">
                  <c:v>0.16103199999633944</c:v>
                </c:pt>
                <c:pt idx="250">
                  <c:v>0.16603199999372009</c:v>
                </c:pt>
                <c:pt idx="251">
                  <c:v>0.15635850000398932</c:v>
                </c:pt>
                <c:pt idx="252">
                  <c:v>0.16515849999996135</c:v>
                </c:pt>
                <c:pt idx="253">
                  <c:v>0.16755849999753991</c:v>
                </c:pt>
                <c:pt idx="254">
                  <c:v>0.15587499999674037</c:v>
                </c:pt>
                <c:pt idx="255">
                  <c:v>0.15977500000008149</c:v>
                </c:pt>
                <c:pt idx="256">
                  <c:v>0.16971799999737414</c:v>
                </c:pt>
                <c:pt idx="257">
                  <c:v>0.1645970000026864</c:v>
                </c:pt>
                <c:pt idx="258">
                  <c:v>0.15965499999583699</c:v>
                </c:pt>
                <c:pt idx="259">
                  <c:v>0.15878149999480229</c:v>
                </c:pt>
                <c:pt idx="260">
                  <c:v>0.15859549999731826</c:v>
                </c:pt>
                <c:pt idx="261">
                  <c:v>0.16529549999540905</c:v>
                </c:pt>
                <c:pt idx="262">
                  <c:v>0.1549894999989192</c:v>
                </c:pt>
                <c:pt idx="263">
                  <c:v>0.1571159999948577</c:v>
                </c:pt>
                <c:pt idx="264">
                  <c:v>0.15556949999881908</c:v>
                </c:pt>
                <c:pt idx="265">
                  <c:v>0.1503595000031055</c:v>
                </c:pt>
                <c:pt idx="266">
                  <c:v>0.1543595000039204</c:v>
                </c:pt>
                <c:pt idx="267">
                  <c:v>0.15294899999571498</c:v>
                </c:pt>
                <c:pt idx="268">
                  <c:v>0.15240249999624211</c:v>
                </c:pt>
                <c:pt idx="269">
                  <c:v>0.15652899999986403</c:v>
                </c:pt>
                <c:pt idx="270">
                  <c:v>0.15143600000010338</c:v>
                </c:pt>
                <c:pt idx="271">
                  <c:v>0.15202549999958137</c:v>
                </c:pt>
                <c:pt idx="272">
                  <c:v>0.15338599999086</c:v>
                </c:pt>
                <c:pt idx="273">
                  <c:v>0.15236000000004424</c:v>
                </c:pt>
                <c:pt idx="274">
                  <c:v>0.14889699999912409</c:v>
                </c:pt>
                <c:pt idx="275">
                  <c:v>0.15406649999931687</c:v>
                </c:pt>
                <c:pt idx="276">
                  <c:v>0.15730999999505002</c:v>
                </c:pt>
                <c:pt idx="277">
                  <c:v>0.14584699999977602</c:v>
                </c:pt>
                <c:pt idx="278">
                  <c:v>0.14518149999639718</c:v>
                </c:pt>
                <c:pt idx="279">
                  <c:v>0.14430799999536248</c:v>
                </c:pt>
                <c:pt idx="280">
                  <c:v>0.14630799999576993</c:v>
                </c:pt>
                <c:pt idx="281">
                  <c:v>0.14730799999233568</c:v>
                </c:pt>
                <c:pt idx="282">
                  <c:v>0.15130799999315059</c:v>
                </c:pt>
                <c:pt idx="283">
                  <c:v>0.14243449999776203</c:v>
                </c:pt>
                <c:pt idx="284">
                  <c:v>0.14897149999887915</c:v>
                </c:pt>
                <c:pt idx="285">
                  <c:v>0.14456100000097649</c:v>
                </c:pt>
                <c:pt idx="286">
                  <c:v>0.14422449999983655</c:v>
                </c:pt>
                <c:pt idx="287">
                  <c:v>0.14722449999680975</c:v>
                </c:pt>
                <c:pt idx="288">
                  <c:v>0.14822450000065146</c:v>
                </c:pt>
                <c:pt idx="289">
                  <c:v>0.15122449999762466</c:v>
                </c:pt>
                <c:pt idx="290">
                  <c:v>0.14876150000054622</c:v>
                </c:pt>
                <c:pt idx="291">
                  <c:v>0.14635099999577506</c:v>
                </c:pt>
                <c:pt idx="292">
                  <c:v>0.14242500000545988</c:v>
                </c:pt>
                <c:pt idx="293">
                  <c:v>0.14889050000056159</c:v>
                </c:pt>
                <c:pt idx="294">
                  <c:v>0.14318199999252101</c:v>
                </c:pt>
                <c:pt idx="295">
                  <c:v>0.14430849999916973</c:v>
                </c:pt>
                <c:pt idx="296">
                  <c:v>0.14363549999688985</c:v>
                </c:pt>
                <c:pt idx="297">
                  <c:v>0.14763549999770476</c:v>
                </c:pt>
                <c:pt idx="300">
                  <c:v>0.15501500000391388</c:v>
                </c:pt>
                <c:pt idx="301">
                  <c:v>0.14755199999490287</c:v>
                </c:pt>
                <c:pt idx="302">
                  <c:v>0.15467849999549799</c:v>
                </c:pt>
                <c:pt idx="303">
                  <c:v>0.14780500000051688</c:v>
                </c:pt>
                <c:pt idx="304">
                  <c:v>0.14780500000051688</c:v>
                </c:pt>
                <c:pt idx="305">
                  <c:v>0.14272150000033434</c:v>
                </c:pt>
                <c:pt idx="306">
                  <c:v>0.13834249999490567</c:v>
                </c:pt>
                <c:pt idx="307">
                  <c:v>0.14233300000341842</c:v>
                </c:pt>
                <c:pt idx="308">
                  <c:v>0.1430489999911515</c:v>
                </c:pt>
                <c:pt idx="309">
                  <c:v>0.14619949999905657</c:v>
                </c:pt>
                <c:pt idx="310">
                  <c:v>0.13670149999234127</c:v>
                </c:pt>
                <c:pt idx="311">
                  <c:v>0.13829099999566097</c:v>
                </c:pt>
                <c:pt idx="312">
                  <c:v>0.13641750000533648</c:v>
                </c:pt>
                <c:pt idx="313">
                  <c:v>0.12751550000393763</c:v>
                </c:pt>
                <c:pt idx="317">
                  <c:v>0.11963999999716179</c:v>
                </c:pt>
                <c:pt idx="319">
                  <c:v>0.13009349998901598</c:v>
                </c:pt>
                <c:pt idx="320">
                  <c:v>0.12234650000027614</c:v>
                </c:pt>
                <c:pt idx="322">
                  <c:v>0.12252549999539042</c:v>
                </c:pt>
                <c:pt idx="323">
                  <c:v>0.12338949998957105</c:v>
                </c:pt>
                <c:pt idx="324">
                  <c:v>0.12384299999393988</c:v>
                </c:pt>
                <c:pt idx="325">
                  <c:v>0.12296950000018114</c:v>
                </c:pt>
                <c:pt idx="326">
                  <c:v>0.12463299999944866</c:v>
                </c:pt>
                <c:pt idx="327">
                  <c:v>0.11821299999428447</c:v>
                </c:pt>
                <c:pt idx="329">
                  <c:v>0.11909399999422021</c:v>
                </c:pt>
                <c:pt idx="330">
                  <c:v>0.11909400000149617</c:v>
                </c:pt>
                <c:pt idx="331">
                  <c:v>0.11563099999330007</c:v>
                </c:pt>
                <c:pt idx="332">
                  <c:v>0.11717050000152085</c:v>
                </c:pt>
                <c:pt idx="333">
                  <c:v>0.11683400000038091</c:v>
                </c:pt>
                <c:pt idx="334">
                  <c:v>0.11305149999679998</c:v>
                </c:pt>
                <c:pt idx="339">
                  <c:v>0.11232849999942118</c:v>
                </c:pt>
                <c:pt idx="340">
                  <c:v>0.11211850000108825</c:v>
                </c:pt>
                <c:pt idx="341">
                  <c:v>0.1092449999996461</c:v>
                </c:pt>
                <c:pt idx="342">
                  <c:v>0.11849799999617971</c:v>
                </c:pt>
                <c:pt idx="343">
                  <c:v>0.10969849999673897</c:v>
                </c:pt>
                <c:pt idx="344">
                  <c:v>0.10848849999456434</c:v>
                </c:pt>
                <c:pt idx="349">
                  <c:v>0.10412599999108352</c:v>
                </c:pt>
                <c:pt idx="350">
                  <c:v>0.12284200000431156</c:v>
                </c:pt>
                <c:pt idx="351">
                  <c:v>0.10753899999690475</c:v>
                </c:pt>
                <c:pt idx="352">
                  <c:v>0.10753899999690475</c:v>
                </c:pt>
                <c:pt idx="353">
                  <c:v>0.10357249999651685</c:v>
                </c:pt>
                <c:pt idx="354">
                  <c:v>0.1088329999911366</c:v>
                </c:pt>
                <c:pt idx="355">
                  <c:v>9.7369999995862599E-2</c:v>
                </c:pt>
                <c:pt idx="356">
                  <c:v>0.10254900000290945</c:v>
                </c:pt>
                <c:pt idx="359">
                  <c:v>0.10728649999509798</c:v>
                </c:pt>
                <c:pt idx="360">
                  <c:v>0.10482349999801954</c:v>
                </c:pt>
                <c:pt idx="362">
                  <c:v>0.11096949999773642</c:v>
                </c:pt>
                <c:pt idx="363">
                  <c:v>9.1506499993556645E-2</c:v>
                </c:pt>
                <c:pt idx="364">
                  <c:v>0.10150649999559391</c:v>
                </c:pt>
                <c:pt idx="365">
                  <c:v>0.10688600000139559</c:v>
                </c:pt>
                <c:pt idx="366">
                  <c:v>0.1020864999954938</c:v>
                </c:pt>
                <c:pt idx="367">
                  <c:v>0.10125600000174018</c:v>
                </c:pt>
                <c:pt idx="368">
                  <c:v>9.9919499996758532E-2</c:v>
                </c:pt>
                <c:pt idx="369">
                  <c:v>9.5857499996782281E-2</c:v>
                </c:pt>
                <c:pt idx="370">
                  <c:v>9.5952999996370636E-2</c:v>
                </c:pt>
                <c:pt idx="371">
                  <c:v>9.6859999997832347E-2</c:v>
                </c:pt>
                <c:pt idx="373">
                  <c:v>9.5087000001512934E-2</c:v>
                </c:pt>
                <c:pt idx="374">
                  <c:v>9.3623999993724283E-2</c:v>
                </c:pt>
                <c:pt idx="375">
                  <c:v>9.6003499995276798E-2</c:v>
                </c:pt>
                <c:pt idx="376">
                  <c:v>8.9540499997383449E-2</c:v>
                </c:pt>
                <c:pt idx="377">
                  <c:v>9.7540499999013264E-2</c:v>
                </c:pt>
                <c:pt idx="378">
                  <c:v>9.6666999997978564E-2</c:v>
                </c:pt>
                <c:pt idx="380">
                  <c:v>9.1457000002264977E-2</c:v>
                </c:pt>
                <c:pt idx="383">
                  <c:v>9.2480999992403667E-2</c:v>
                </c:pt>
                <c:pt idx="384">
                  <c:v>9.4607499995618127E-2</c:v>
                </c:pt>
                <c:pt idx="385">
                  <c:v>8.3202000001620036E-2</c:v>
                </c:pt>
                <c:pt idx="386">
                  <c:v>9.0581499993277248E-2</c:v>
                </c:pt>
                <c:pt idx="387">
                  <c:v>8.8371499994536862E-2</c:v>
                </c:pt>
                <c:pt idx="388">
                  <c:v>8.937149999110261E-2</c:v>
                </c:pt>
                <c:pt idx="389">
                  <c:v>9.4414499995764345E-2</c:v>
                </c:pt>
                <c:pt idx="392">
                  <c:v>8.9741499999945518E-2</c:v>
                </c:pt>
                <c:pt idx="393">
                  <c:v>8.3331000001635402E-2</c:v>
                </c:pt>
                <c:pt idx="394">
                  <c:v>9.0058999994653277E-2</c:v>
                </c:pt>
                <c:pt idx="395">
                  <c:v>8.5595999997167382E-2</c:v>
                </c:pt>
                <c:pt idx="397">
                  <c:v>8.9385999992373399E-2</c:v>
                </c:pt>
                <c:pt idx="398">
                  <c:v>8.3175999992818106E-2</c:v>
                </c:pt>
                <c:pt idx="400">
                  <c:v>9.6681999995780643E-2</c:v>
                </c:pt>
                <c:pt idx="401">
                  <c:v>8.5686999991594348E-2</c:v>
                </c:pt>
                <c:pt idx="402">
                  <c:v>8.6455499993462581E-2</c:v>
                </c:pt>
                <c:pt idx="403">
                  <c:v>8.0402999999932945E-2</c:v>
                </c:pt>
                <c:pt idx="406">
                  <c:v>7.8646499998285435E-2</c:v>
                </c:pt>
                <c:pt idx="407">
                  <c:v>8.7825499991595279E-2</c:v>
                </c:pt>
                <c:pt idx="408">
                  <c:v>8.8772999995853752E-2</c:v>
                </c:pt>
                <c:pt idx="409">
                  <c:v>8.2309999997960404E-2</c:v>
                </c:pt>
                <c:pt idx="410">
                  <c:v>8.5899499994411599E-2</c:v>
                </c:pt>
                <c:pt idx="411">
                  <c:v>8.3278999991307501E-2</c:v>
                </c:pt>
                <c:pt idx="412">
                  <c:v>8.1596500000159722E-2</c:v>
                </c:pt>
                <c:pt idx="413">
                  <c:v>8.5312499999417923E-2</c:v>
                </c:pt>
                <c:pt idx="414">
                  <c:v>8.5656499999458902E-2</c:v>
                </c:pt>
                <c:pt idx="415">
                  <c:v>7.9763999994611368E-2</c:v>
                </c:pt>
                <c:pt idx="416">
                  <c:v>8.5942999998223968E-2</c:v>
                </c:pt>
                <c:pt idx="418">
                  <c:v>8.0396500001370441E-2</c:v>
                </c:pt>
                <c:pt idx="419">
                  <c:v>8.2134000003861729E-2</c:v>
                </c:pt>
                <c:pt idx="420">
                  <c:v>7.9723499999090564E-2</c:v>
                </c:pt>
                <c:pt idx="421">
                  <c:v>8.3587500004796311E-2</c:v>
                </c:pt>
                <c:pt idx="422">
                  <c:v>7.6303499998175539E-2</c:v>
                </c:pt>
                <c:pt idx="423">
                  <c:v>6.8971999993664213E-2</c:v>
                </c:pt>
                <c:pt idx="425">
                  <c:v>7.6805000004242174E-2</c:v>
                </c:pt>
                <c:pt idx="426">
                  <c:v>7.6341999993019272E-2</c:v>
                </c:pt>
                <c:pt idx="427">
                  <c:v>7.734199998958502E-2</c:v>
                </c:pt>
                <c:pt idx="428">
                  <c:v>7.4931499992089812E-2</c:v>
                </c:pt>
                <c:pt idx="429">
                  <c:v>8.1931499997153878E-2</c:v>
                </c:pt>
                <c:pt idx="430">
                  <c:v>7.1468499998445623E-2</c:v>
                </c:pt>
                <c:pt idx="431">
                  <c:v>8.1048499996541068E-2</c:v>
                </c:pt>
                <c:pt idx="432">
                  <c:v>7.4995999995735474E-2</c:v>
                </c:pt>
                <c:pt idx="433">
                  <c:v>7.2585499998240266E-2</c:v>
                </c:pt>
                <c:pt idx="435">
                  <c:v>7.9017500000190921E-2</c:v>
                </c:pt>
                <c:pt idx="437">
                  <c:v>7.5501999992411584E-2</c:v>
                </c:pt>
                <c:pt idx="438">
                  <c:v>7.2270500000740867E-2</c:v>
                </c:pt>
                <c:pt idx="439">
                  <c:v>7.8881499997805804E-2</c:v>
                </c:pt>
                <c:pt idx="440">
                  <c:v>7.5724000002082903E-2</c:v>
                </c:pt>
                <c:pt idx="441">
                  <c:v>7.5260999998135958E-2</c:v>
                </c:pt>
                <c:pt idx="442">
                  <c:v>8.0766999992192723E-2</c:v>
                </c:pt>
                <c:pt idx="443">
                  <c:v>-0.15687500000058208</c:v>
                </c:pt>
                <c:pt idx="444">
                  <c:v>7.8967499997816049E-2</c:v>
                </c:pt>
                <c:pt idx="445">
                  <c:v>8.7967499996011611E-2</c:v>
                </c:pt>
                <c:pt idx="446">
                  <c:v>-0.16395850000844803</c:v>
                </c:pt>
                <c:pt idx="447">
                  <c:v>-0.15495850000297651</c:v>
                </c:pt>
                <c:pt idx="448">
                  <c:v>7.1630999998888001E-2</c:v>
                </c:pt>
                <c:pt idx="449">
                  <c:v>7.4578499996277969E-2</c:v>
                </c:pt>
                <c:pt idx="450">
                  <c:v>7.5578499992843717E-2</c:v>
                </c:pt>
                <c:pt idx="451">
                  <c:v>7.0509500001207925E-2</c:v>
                </c:pt>
                <c:pt idx="452">
                  <c:v>6.987949999893317E-2</c:v>
                </c:pt>
                <c:pt idx="453">
                  <c:v>6.8058500000915956E-2</c:v>
                </c:pt>
                <c:pt idx="454">
                  <c:v>6.9542999997793231E-2</c:v>
                </c:pt>
                <c:pt idx="455">
                  <c:v>7.3311499996634666E-2</c:v>
                </c:pt>
                <c:pt idx="456">
                  <c:v>6.9048999997903593E-2</c:v>
                </c:pt>
                <c:pt idx="457">
                  <c:v>7.7712499994959217E-2</c:v>
                </c:pt>
                <c:pt idx="458">
                  <c:v>6.8838999992294703E-2</c:v>
                </c:pt>
                <c:pt idx="459">
                  <c:v>6.9838999996136408E-2</c:v>
                </c:pt>
                <c:pt idx="460">
                  <c:v>7.237600000371458E-2</c:v>
                </c:pt>
                <c:pt idx="461">
                  <c:v>7.0629000001645181E-2</c:v>
                </c:pt>
                <c:pt idx="462">
                  <c:v>7.6702999998815358E-2</c:v>
                </c:pt>
                <c:pt idx="463">
                  <c:v>7.0418999996036291E-2</c:v>
                </c:pt>
                <c:pt idx="464">
                  <c:v>6.9662499998230487E-2</c:v>
                </c:pt>
                <c:pt idx="465">
                  <c:v>7.7504999993834645E-2</c:v>
                </c:pt>
                <c:pt idx="466">
                  <c:v>7.3958499997388572E-2</c:v>
                </c:pt>
                <c:pt idx="467">
                  <c:v>6.7512499997974373E-2</c:v>
                </c:pt>
                <c:pt idx="468">
                  <c:v>7.3638999994727783E-2</c:v>
                </c:pt>
                <c:pt idx="469">
                  <c:v>7.2302499997022096E-2</c:v>
                </c:pt>
                <c:pt idx="470">
                  <c:v>7.4428999992960598E-2</c:v>
                </c:pt>
                <c:pt idx="471">
                  <c:v>7.2799000001396053E-2</c:v>
                </c:pt>
                <c:pt idx="472">
                  <c:v>6.9336000000475906E-2</c:v>
                </c:pt>
                <c:pt idx="473">
                  <c:v>6.5462499995192047E-2</c:v>
                </c:pt>
                <c:pt idx="474">
                  <c:v>6.3051999997696839E-2</c:v>
                </c:pt>
                <c:pt idx="475">
                  <c:v>6.7409999996016268E-2</c:v>
                </c:pt>
                <c:pt idx="476">
                  <c:v>7.2042499996314291E-2</c:v>
                </c:pt>
                <c:pt idx="477">
                  <c:v>8.2168999993882608E-2</c:v>
                </c:pt>
                <c:pt idx="478">
                  <c:v>6.4495999999053311E-2</c:v>
                </c:pt>
                <c:pt idx="479">
                  <c:v>6.8763499992201105E-2</c:v>
                </c:pt>
                <c:pt idx="480">
                  <c:v>6.0890000000654254E-2</c:v>
                </c:pt>
                <c:pt idx="481">
                  <c:v>6.1290999998163898E-2</c:v>
                </c:pt>
                <c:pt idx="482">
                  <c:v>5.920749999495456E-2</c:v>
                </c:pt>
                <c:pt idx="483">
                  <c:v>7.133399999293033E-2</c:v>
                </c:pt>
                <c:pt idx="484">
                  <c:v>6.3882999995257705E-2</c:v>
                </c:pt>
                <c:pt idx="485">
                  <c:v>6.6916499999933876E-2</c:v>
                </c:pt>
                <c:pt idx="486">
                  <c:v>6.6370000000461005E-2</c:v>
                </c:pt>
                <c:pt idx="487">
                  <c:v>6.8906999993487261E-2</c:v>
                </c:pt>
                <c:pt idx="488">
                  <c:v>6.8300999999337364E-2</c:v>
                </c:pt>
                <c:pt idx="489">
                  <c:v>5.7701999998243991E-2</c:v>
                </c:pt>
                <c:pt idx="490">
                  <c:v>5.2618499998061452E-2</c:v>
                </c:pt>
                <c:pt idx="491">
                  <c:v>5.9618500003125519E-2</c:v>
                </c:pt>
                <c:pt idx="492">
                  <c:v>6.3325000002805609E-2</c:v>
                </c:pt>
                <c:pt idx="493">
                  <c:v>6.1503999997512437E-2</c:v>
                </c:pt>
                <c:pt idx="494">
                  <c:v>5.611499999940861E-2</c:v>
                </c:pt>
                <c:pt idx="495">
                  <c:v>6.3957499995012768E-2</c:v>
                </c:pt>
                <c:pt idx="496">
                  <c:v>6.2210499992943369E-2</c:v>
                </c:pt>
                <c:pt idx="497">
                  <c:v>6.5568500001973007E-2</c:v>
                </c:pt>
                <c:pt idx="498">
                  <c:v>6.647549999615876E-2</c:v>
                </c:pt>
                <c:pt idx="499">
                  <c:v>6.3780999997106846E-2</c:v>
                </c:pt>
                <c:pt idx="500">
                  <c:v>5.9265500000037719E-2</c:v>
                </c:pt>
                <c:pt idx="501">
                  <c:v>6.0571000001800712E-2</c:v>
                </c:pt>
                <c:pt idx="502">
                  <c:v>5.9360999999626074E-2</c:v>
                </c:pt>
                <c:pt idx="503">
                  <c:v>6.1361000000033528E-2</c:v>
                </c:pt>
                <c:pt idx="504">
                  <c:v>5.8828999994148035E-2</c:v>
                </c:pt>
                <c:pt idx="505">
                  <c:v>5.8029499996337108E-2</c:v>
                </c:pt>
                <c:pt idx="506">
                  <c:v>5.5819499997596722E-2</c:v>
                </c:pt>
                <c:pt idx="507">
                  <c:v>5.3408999992825557E-2</c:v>
                </c:pt>
                <c:pt idx="508">
                  <c:v>5.8494999990216456E-2</c:v>
                </c:pt>
                <c:pt idx="509">
                  <c:v>5.8568999993440229E-2</c:v>
                </c:pt>
                <c:pt idx="510">
                  <c:v>5.0158499994722661E-2</c:v>
                </c:pt>
                <c:pt idx="511">
                  <c:v>5.5158499999379274E-2</c:v>
                </c:pt>
                <c:pt idx="512">
                  <c:v>5.4611999999906402E-2</c:v>
                </c:pt>
                <c:pt idx="513">
                  <c:v>5.7611999996879604E-2</c:v>
                </c:pt>
                <c:pt idx="514">
                  <c:v>5.6559499993454665E-2</c:v>
                </c:pt>
                <c:pt idx="515">
                  <c:v>5.4886500001884997E-2</c:v>
                </c:pt>
                <c:pt idx="516">
                  <c:v>5.965499999729218E-2</c:v>
                </c:pt>
                <c:pt idx="517">
                  <c:v>5.8191999996779487E-2</c:v>
                </c:pt>
                <c:pt idx="518">
                  <c:v>5.3728999999293592E-2</c:v>
                </c:pt>
                <c:pt idx="519">
                  <c:v>5.4445000001578592E-2</c:v>
                </c:pt>
                <c:pt idx="520">
                  <c:v>5.7108499997411855E-2</c:v>
                </c:pt>
                <c:pt idx="521">
                  <c:v>5.420899999444373E-2</c:v>
                </c:pt>
                <c:pt idx="522">
                  <c:v>5.6566999999631662E-2</c:v>
                </c:pt>
                <c:pt idx="523">
                  <c:v>5.793699999776436E-2</c:v>
                </c:pt>
                <c:pt idx="524">
                  <c:v>5.5189999999129213E-2</c:v>
                </c:pt>
                <c:pt idx="525">
                  <c:v>5.3905999993730802E-2</c:v>
                </c:pt>
                <c:pt idx="526">
                  <c:v>5.5022999993525445E-2</c:v>
                </c:pt>
                <c:pt idx="528">
                  <c:v>5.0772499998856802E-2</c:v>
                </c:pt>
                <c:pt idx="529">
                  <c:v>4.5309499997529201E-2</c:v>
                </c:pt>
                <c:pt idx="530">
                  <c:v>5.2435999998124316E-2</c:v>
                </c:pt>
                <c:pt idx="531">
                  <c:v>5.003049999504583E-2</c:v>
                </c:pt>
                <c:pt idx="532">
                  <c:v>6.003049998980714E-2</c:v>
                </c:pt>
                <c:pt idx="533">
                  <c:v>4.9283499996818136E-2</c:v>
                </c:pt>
                <c:pt idx="534">
                  <c:v>5.2283500001067296E-2</c:v>
                </c:pt>
                <c:pt idx="535">
                  <c:v>6.1767999992298428E-2</c:v>
                </c:pt>
                <c:pt idx="537">
                  <c:v>5.2653499995358288E-2</c:v>
                </c:pt>
                <c:pt idx="538">
                  <c:v>5.0779999997757841E-2</c:v>
                </c:pt>
                <c:pt idx="540">
                  <c:v>5.0476999997044913E-2</c:v>
                </c:pt>
                <c:pt idx="541">
                  <c:v>5.7476999994833022E-2</c:v>
                </c:pt>
                <c:pt idx="542">
                  <c:v>4.7309999994467944E-2</c:v>
                </c:pt>
                <c:pt idx="543">
                  <c:v>5.1309999995282851E-2</c:v>
                </c:pt>
                <c:pt idx="544">
                  <c:v>4.9973499990301207E-2</c:v>
                </c:pt>
                <c:pt idx="545">
                  <c:v>4.6114499993564095E-2</c:v>
                </c:pt>
                <c:pt idx="546">
                  <c:v>5.2114499994786456E-2</c:v>
                </c:pt>
                <c:pt idx="547">
                  <c:v>4.3863999999302905E-2</c:v>
                </c:pt>
                <c:pt idx="548">
                  <c:v>4.8527499995543621E-2</c:v>
                </c:pt>
                <c:pt idx="549">
                  <c:v>5.1527499992516823E-2</c:v>
                </c:pt>
                <c:pt idx="550">
                  <c:v>4.9653999994916376E-2</c:v>
                </c:pt>
                <c:pt idx="551">
                  <c:v>5.0653999991482124E-2</c:v>
                </c:pt>
                <c:pt idx="552">
                  <c:v>5.5653999996138737E-2</c:v>
                </c:pt>
                <c:pt idx="553">
                  <c:v>4.7011999995447695E-2</c:v>
                </c:pt>
                <c:pt idx="554">
                  <c:v>5.2444000000832602E-2</c:v>
                </c:pt>
                <c:pt idx="555">
                  <c:v>4.5980999995663296E-2</c:v>
                </c:pt>
                <c:pt idx="556">
                  <c:v>4.5980999995663296E-2</c:v>
                </c:pt>
                <c:pt idx="557">
                  <c:v>5.0981000000319909E-2</c:v>
                </c:pt>
                <c:pt idx="558">
                  <c:v>4.1517999998177402E-2</c:v>
                </c:pt>
                <c:pt idx="559">
                  <c:v>5.4023999997298233E-2</c:v>
                </c:pt>
                <c:pt idx="560">
                  <c:v>5.4887999998754822E-2</c:v>
                </c:pt>
                <c:pt idx="561">
                  <c:v>4.8477500000444707E-2</c:v>
                </c:pt>
                <c:pt idx="562">
                  <c:v>5.3751999999803957E-2</c:v>
                </c:pt>
                <c:pt idx="563">
                  <c:v>4.8720999991928693E-2</c:v>
                </c:pt>
                <c:pt idx="564">
                  <c:v>4.0301000000908971E-2</c:v>
                </c:pt>
                <c:pt idx="565">
                  <c:v>4.8441999992064666E-2</c:v>
                </c:pt>
                <c:pt idx="566">
                  <c:v>3.8978999997198116E-2</c:v>
                </c:pt>
                <c:pt idx="567">
                  <c:v>4.3484999994689133E-2</c:v>
                </c:pt>
                <c:pt idx="568">
                  <c:v>5.0064999995811377E-2</c:v>
                </c:pt>
                <c:pt idx="569">
                  <c:v>4.8793000001751352E-2</c:v>
                </c:pt>
                <c:pt idx="570">
                  <c:v>4.97929999983171E-2</c:v>
                </c:pt>
                <c:pt idx="571">
                  <c:v>5.0793000002158806E-2</c:v>
                </c:pt>
                <c:pt idx="572">
                  <c:v>4.2382500003441237E-2</c:v>
                </c:pt>
                <c:pt idx="573">
                  <c:v>4.8382500004663598E-2</c:v>
                </c:pt>
                <c:pt idx="574">
                  <c:v>4.4919499989191536E-2</c:v>
                </c:pt>
                <c:pt idx="575">
                  <c:v>4.2478000003029592E-2</c:v>
                </c:pt>
                <c:pt idx="576">
                  <c:v>5.083599999488797E-2</c:v>
                </c:pt>
                <c:pt idx="577">
                  <c:v>3.9372999992338009E-2</c:v>
                </c:pt>
                <c:pt idx="578">
                  <c:v>4.7141499999270309E-2</c:v>
                </c:pt>
                <c:pt idx="579">
                  <c:v>4.2005499999504536E-2</c:v>
                </c:pt>
                <c:pt idx="580">
                  <c:v>4.7384999998030253E-2</c:v>
                </c:pt>
                <c:pt idx="581">
                  <c:v>4.4048499999917112E-2</c:v>
                </c:pt>
                <c:pt idx="582">
                  <c:v>4.2296999992686324E-2</c:v>
                </c:pt>
                <c:pt idx="583">
                  <c:v>4.9475999992864672E-2</c:v>
                </c:pt>
                <c:pt idx="584">
                  <c:v>5.6475999997928739E-2</c:v>
                </c:pt>
                <c:pt idx="585">
                  <c:v>5.7475999994494487E-2</c:v>
                </c:pt>
                <c:pt idx="586">
                  <c:v>4.3423499999335036E-2</c:v>
                </c:pt>
                <c:pt idx="587">
                  <c:v>4.6265999997558538E-2</c:v>
                </c:pt>
                <c:pt idx="588">
                  <c:v>4.3762499997683335E-2</c:v>
                </c:pt>
                <c:pt idx="589">
                  <c:v>4.5657499998924322E-2</c:v>
                </c:pt>
                <c:pt idx="590">
                  <c:v>4.7036999996635132E-2</c:v>
                </c:pt>
                <c:pt idx="591">
                  <c:v>4.7289999994973186E-2</c:v>
                </c:pt>
                <c:pt idx="592">
                  <c:v>4.6826999991026241E-2</c:v>
                </c:pt>
                <c:pt idx="593">
                  <c:v>3.8708000000042375E-2</c:v>
                </c:pt>
                <c:pt idx="594">
                  <c:v>3.421399999933783E-2</c:v>
                </c:pt>
                <c:pt idx="595">
                  <c:v>4.8877499997615814E-2</c:v>
                </c:pt>
                <c:pt idx="596">
                  <c:v>4.3003999991924502E-2</c:v>
                </c:pt>
                <c:pt idx="597">
                  <c:v>4.2667499998060521E-2</c:v>
                </c:pt>
                <c:pt idx="598">
                  <c:v>4.2509999999310821E-2</c:v>
                </c:pt>
                <c:pt idx="599">
                  <c:v>4.1636499998276122E-2</c:v>
                </c:pt>
                <c:pt idx="600">
                  <c:v>4.5247499998367857E-2</c:v>
                </c:pt>
                <c:pt idx="601">
                  <c:v>4.7836999998253305E-2</c:v>
                </c:pt>
                <c:pt idx="602">
                  <c:v>4.7836999998253305E-2</c:v>
                </c:pt>
                <c:pt idx="603">
                  <c:v>4.9836999998660758E-2</c:v>
                </c:pt>
                <c:pt idx="604">
                  <c:v>5.2426499998546205E-2</c:v>
                </c:pt>
                <c:pt idx="605">
                  <c:v>4.4910999997227918E-2</c:v>
                </c:pt>
                <c:pt idx="606">
                  <c:v>4.8848999991605524E-2</c:v>
                </c:pt>
                <c:pt idx="607">
                  <c:v>4.4206999999005347E-2</c:v>
                </c:pt>
                <c:pt idx="608">
                  <c:v>4.0333499993721489E-2</c:v>
                </c:pt>
                <c:pt idx="609">
                  <c:v>4.4512499996926636E-2</c:v>
                </c:pt>
                <c:pt idx="610">
                  <c:v>3.6123499994573649E-2</c:v>
                </c:pt>
                <c:pt idx="611">
                  <c:v>4.4734499999321997E-2</c:v>
                </c:pt>
                <c:pt idx="612">
                  <c:v>4.7844499997154344E-2</c:v>
                </c:pt>
                <c:pt idx="613">
                  <c:v>4.2634499994164798E-2</c:v>
                </c:pt>
                <c:pt idx="614">
                  <c:v>3.6118999996688217E-2</c:v>
                </c:pt>
                <c:pt idx="615">
                  <c:v>3.9908999991894234E-2</c:v>
                </c:pt>
                <c:pt idx="616">
                  <c:v>4.0677499993762467E-2</c:v>
                </c:pt>
                <c:pt idx="617">
                  <c:v>2.7340999993612058E-2</c:v>
                </c:pt>
                <c:pt idx="618">
                  <c:v>3.9951999999175314E-2</c:v>
                </c:pt>
                <c:pt idx="619">
                  <c:v>3.9130999997723848E-2</c:v>
                </c:pt>
                <c:pt idx="620">
                  <c:v>4.4405499997083098E-2</c:v>
                </c:pt>
                <c:pt idx="621">
                  <c:v>4.199499999958789E-2</c:v>
                </c:pt>
                <c:pt idx="622">
                  <c:v>4.6290999998745974E-2</c:v>
                </c:pt>
                <c:pt idx="623">
                  <c:v>5.1417499998933636E-2</c:v>
                </c:pt>
                <c:pt idx="624">
                  <c:v>4.6491499997500796E-2</c:v>
                </c:pt>
                <c:pt idx="625">
                  <c:v>4.3080999996163882E-2</c:v>
                </c:pt>
                <c:pt idx="626">
                  <c:v>4.0102499995555263E-2</c:v>
                </c:pt>
                <c:pt idx="627">
                  <c:v>4.2660999999498017E-2</c:v>
                </c:pt>
                <c:pt idx="628">
                  <c:v>4.2197999995551072E-2</c:v>
                </c:pt>
                <c:pt idx="629">
                  <c:v>4.9787499992817175E-2</c:v>
                </c:pt>
                <c:pt idx="630">
                  <c:v>4.5114499996998347E-2</c:v>
                </c:pt>
                <c:pt idx="631">
                  <c:v>4.0952499992272351E-2</c:v>
                </c:pt>
                <c:pt idx="632">
                  <c:v>3.7279499993019272E-2</c:v>
                </c:pt>
                <c:pt idx="633">
                  <c:v>4.5248499991430435E-2</c:v>
                </c:pt>
                <c:pt idx="634">
                  <c:v>4.9522999994223937E-2</c:v>
                </c:pt>
                <c:pt idx="635">
                  <c:v>3.9492000003519934E-2</c:v>
                </c:pt>
                <c:pt idx="636">
                  <c:v>4.2492000000493135E-2</c:v>
                </c:pt>
                <c:pt idx="637">
                  <c:v>3.9618499999050982E-2</c:v>
                </c:pt>
                <c:pt idx="638">
                  <c:v>4.2102999992494006E-2</c:v>
                </c:pt>
                <c:pt idx="639">
                  <c:v>4.0198499998950865E-2</c:v>
                </c:pt>
                <c:pt idx="640">
                  <c:v>4.4582999995327555E-2</c:v>
                </c:pt>
                <c:pt idx="641">
                  <c:v>4.3563999992329627E-2</c:v>
                </c:pt>
                <c:pt idx="642">
                  <c:v>3.9575999995577149E-2</c:v>
                </c:pt>
                <c:pt idx="643">
                  <c:v>3.1112999997276347E-2</c:v>
                </c:pt>
                <c:pt idx="644">
                  <c:v>3.6566499999025837E-2</c:v>
                </c:pt>
                <c:pt idx="645">
                  <c:v>3.5692999997991137E-2</c:v>
                </c:pt>
                <c:pt idx="646">
                  <c:v>4.1862499994749669E-2</c:v>
                </c:pt>
                <c:pt idx="647">
                  <c:v>4.3189500000153203E-2</c:v>
                </c:pt>
                <c:pt idx="648">
                  <c:v>3.277449999586679E-2</c:v>
                </c:pt>
                <c:pt idx="649">
                  <c:v>3.4438000002410263E-2</c:v>
                </c:pt>
                <c:pt idx="650">
                  <c:v>4.1616999995312653E-2</c:v>
                </c:pt>
                <c:pt idx="651">
                  <c:v>4.8869999998714775E-2</c:v>
                </c:pt>
                <c:pt idx="652">
                  <c:v>3.4817499996279366E-2</c:v>
                </c:pt>
                <c:pt idx="653">
                  <c:v>3.4817499996279366E-2</c:v>
                </c:pt>
                <c:pt idx="654">
                  <c:v>4.3406999997387175E-2</c:v>
                </c:pt>
                <c:pt idx="655">
                  <c:v>2.2480999992694706E-2</c:v>
                </c:pt>
                <c:pt idx="656">
                  <c:v>3.6017999991599936E-2</c:v>
                </c:pt>
                <c:pt idx="657">
                  <c:v>3.3323499992548022E-2</c:v>
                </c:pt>
                <c:pt idx="658">
                  <c:v>3.5808000000542961E-2</c:v>
                </c:pt>
                <c:pt idx="659">
                  <c:v>3.0397499998798594E-2</c:v>
                </c:pt>
                <c:pt idx="660">
                  <c:v>3.9387999997416046E-2</c:v>
                </c:pt>
                <c:pt idx="661">
                  <c:v>3.6514499995973893E-2</c:v>
                </c:pt>
                <c:pt idx="662">
                  <c:v>4.2715000003227033E-2</c:v>
                </c:pt>
                <c:pt idx="663">
                  <c:v>3.6378500000864733E-2</c:v>
                </c:pt>
                <c:pt idx="664">
                  <c:v>2.4810499999148306E-2</c:v>
                </c:pt>
                <c:pt idx="665">
                  <c:v>3.5810499997751322E-2</c:v>
                </c:pt>
                <c:pt idx="666">
                  <c:v>3.6757999994733837E-2</c:v>
                </c:pt>
                <c:pt idx="667">
                  <c:v>3.6337999998067971E-2</c:v>
                </c:pt>
                <c:pt idx="668">
                  <c:v>3.8517000000865664E-2</c:v>
                </c:pt>
                <c:pt idx="669">
                  <c:v>4.0517000001273118E-2</c:v>
                </c:pt>
                <c:pt idx="670">
                  <c:v>3.1784499995410442E-2</c:v>
                </c:pt>
                <c:pt idx="671">
                  <c:v>3.5765499997069128E-2</c:v>
                </c:pt>
                <c:pt idx="672">
                  <c:v>3.6944499996025115E-2</c:v>
                </c:pt>
                <c:pt idx="673">
                  <c:v>3.1197499993140809E-2</c:v>
                </c:pt>
                <c:pt idx="674">
                  <c:v>3.6388499996974133E-2</c:v>
                </c:pt>
                <c:pt idx="675">
                  <c:v>4.038849999778904E-2</c:v>
                </c:pt>
                <c:pt idx="676">
                  <c:v>3.0767999996896833E-2</c:v>
                </c:pt>
                <c:pt idx="677">
                  <c:v>3.2357499992940575E-2</c:v>
                </c:pt>
                <c:pt idx="678">
                  <c:v>3.9894499997899402E-2</c:v>
                </c:pt>
                <c:pt idx="679">
                  <c:v>3.334799999720417E-2</c:v>
                </c:pt>
                <c:pt idx="680">
                  <c:v>2.8474499995354563E-2</c:v>
                </c:pt>
                <c:pt idx="681">
                  <c:v>3.0858999998599757E-2</c:v>
                </c:pt>
                <c:pt idx="682">
                  <c:v>3.1901999995170627E-2</c:v>
                </c:pt>
                <c:pt idx="683">
                  <c:v>2.7639499996439554E-2</c:v>
                </c:pt>
                <c:pt idx="684">
                  <c:v>3.6818500004301313E-2</c:v>
                </c:pt>
                <c:pt idx="685">
                  <c:v>2.917650000017602E-2</c:v>
                </c:pt>
                <c:pt idx="686">
                  <c:v>2.8765999995812308E-2</c:v>
                </c:pt>
                <c:pt idx="687">
                  <c:v>3.7672999991627876E-2</c:v>
                </c:pt>
                <c:pt idx="688">
                  <c:v>3.5210000001825392E-2</c:v>
                </c:pt>
                <c:pt idx="689">
                  <c:v>3.6221999995177612E-2</c:v>
                </c:pt>
                <c:pt idx="690">
                  <c:v>3.4169500002462883E-2</c:v>
                </c:pt>
                <c:pt idx="691">
                  <c:v>3.5012000000278931E-2</c:v>
                </c:pt>
                <c:pt idx="692">
                  <c:v>3.9928499994857702E-2</c:v>
                </c:pt>
                <c:pt idx="693">
                  <c:v>3.3255499998631421E-2</c:v>
                </c:pt>
                <c:pt idx="694">
                  <c:v>2.5134000003163237E-2</c:v>
                </c:pt>
                <c:pt idx="695">
                  <c:v>2.30504999999539E-2</c:v>
                </c:pt>
                <c:pt idx="696">
                  <c:v>2.2966999997152016E-2</c:v>
                </c:pt>
                <c:pt idx="697">
                  <c:v>2.9914499995356891E-2</c:v>
                </c:pt>
                <c:pt idx="698">
                  <c:v>3.0747499993594829E-2</c:v>
                </c:pt>
                <c:pt idx="699">
                  <c:v>2.8410999999323394E-2</c:v>
                </c:pt>
                <c:pt idx="700">
                  <c:v>3.1537499991827644E-2</c:v>
                </c:pt>
                <c:pt idx="701">
                  <c:v>2.533949999633478E-2</c:v>
                </c:pt>
                <c:pt idx="702">
                  <c:v>2.605099999345839E-2</c:v>
                </c:pt>
                <c:pt idx="704">
                  <c:v>2.5136999996902887E-2</c:v>
                </c:pt>
                <c:pt idx="705">
                  <c:v>2.833749999263091E-2</c:v>
                </c:pt>
                <c:pt idx="706">
                  <c:v>2.5917499995557591E-2</c:v>
                </c:pt>
                <c:pt idx="707">
                  <c:v>2.9812499997206032E-2</c:v>
                </c:pt>
                <c:pt idx="709">
                  <c:v>3.0034499999601394E-2</c:v>
                </c:pt>
                <c:pt idx="710">
                  <c:v>2.5487999999313615E-2</c:v>
                </c:pt>
                <c:pt idx="711">
                  <c:v>2.9667000002518762E-2</c:v>
                </c:pt>
                <c:pt idx="712">
                  <c:v>3.4330499998759478E-2</c:v>
                </c:pt>
                <c:pt idx="713">
                  <c:v>1.712549999501789E-2</c:v>
                </c:pt>
                <c:pt idx="714">
                  <c:v>2.2220999991986901E-2</c:v>
                </c:pt>
                <c:pt idx="715">
                  <c:v>2.6948999999149237E-2</c:v>
                </c:pt>
                <c:pt idx="716">
                  <c:v>2.5538499998219777E-2</c:v>
                </c:pt>
                <c:pt idx="717">
                  <c:v>2.6908499996352475E-2</c:v>
                </c:pt>
                <c:pt idx="718">
                  <c:v>2.3287999996682629E-2</c:v>
                </c:pt>
                <c:pt idx="719">
                  <c:v>2.6741499998024665E-2</c:v>
                </c:pt>
                <c:pt idx="720">
                  <c:v>2.2815500000433531E-2</c:v>
                </c:pt>
                <c:pt idx="721">
                  <c:v>2.1008999996411148E-2</c:v>
                </c:pt>
                <c:pt idx="724">
                  <c:v>2.6548499998170882E-2</c:v>
                </c:pt>
                <c:pt idx="725">
                  <c:v>2.0211999995808583E-2</c:v>
                </c:pt>
                <c:pt idx="726">
                  <c:v>2.9001999995671213E-2</c:v>
                </c:pt>
                <c:pt idx="727">
                  <c:v>2.8708499994536396E-2</c:v>
                </c:pt>
                <c:pt idx="728">
                  <c:v>1.5856499994697515E-2</c:v>
                </c:pt>
                <c:pt idx="729">
                  <c:v>2.0982999994885176E-2</c:v>
                </c:pt>
                <c:pt idx="730">
                  <c:v>2.140549999603536E-2</c:v>
                </c:pt>
                <c:pt idx="731">
                  <c:v>2.8405500001099426E-2</c:v>
                </c:pt>
                <c:pt idx="732">
                  <c:v>2.1068999994895421E-2</c:v>
                </c:pt>
                <c:pt idx="733">
                  <c:v>2.2546499996678904E-2</c:v>
                </c:pt>
                <c:pt idx="736">
                  <c:v>2.3243499999807682E-2</c:v>
                </c:pt>
                <c:pt idx="737">
                  <c:v>2.0780499995453283E-2</c:v>
                </c:pt>
                <c:pt idx="738">
                  <c:v>2.2033499997633044E-2</c:v>
                </c:pt>
                <c:pt idx="739">
                  <c:v>2.2150499993585981E-2</c:v>
                </c:pt>
                <c:pt idx="740">
                  <c:v>2.1329499999410473E-2</c:v>
                </c:pt>
                <c:pt idx="741">
                  <c:v>1.7720999996527098E-2</c:v>
                </c:pt>
                <c:pt idx="742">
                  <c:v>2.1847499992873054E-2</c:v>
                </c:pt>
                <c:pt idx="743">
                  <c:v>2.21529999980703E-2</c:v>
                </c:pt>
                <c:pt idx="744">
                  <c:v>1.8279499992786441E-2</c:v>
                </c:pt>
                <c:pt idx="745">
                  <c:v>1.8537500000093132E-2</c:v>
                </c:pt>
                <c:pt idx="746">
                  <c:v>1.6814499998872634E-2</c:v>
                </c:pt>
                <c:pt idx="747">
                  <c:v>1.6814499998872634E-2</c:v>
                </c:pt>
                <c:pt idx="748">
                  <c:v>1.9351499999174848E-2</c:v>
                </c:pt>
                <c:pt idx="750">
                  <c:v>1.5604499996697996E-2</c:v>
                </c:pt>
                <c:pt idx="752">
                  <c:v>1.9141499993565958E-2</c:v>
                </c:pt>
                <c:pt idx="754">
                  <c:v>1.4730999995663296E-2</c:v>
                </c:pt>
                <c:pt idx="756">
                  <c:v>1.9752499996684492E-2</c:v>
                </c:pt>
                <c:pt idx="758">
                  <c:v>2.6468499992915895E-2</c:v>
                </c:pt>
                <c:pt idx="761">
                  <c:v>1.8721499996900093E-2</c:v>
                </c:pt>
                <c:pt idx="763">
                  <c:v>1.9847999996272847E-2</c:v>
                </c:pt>
                <c:pt idx="765">
                  <c:v>1.9511500002408866E-2</c:v>
                </c:pt>
                <c:pt idx="767">
                  <c:v>1.7637999997532461E-2</c:v>
                </c:pt>
                <c:pt idx="769">
                  <c:v>2.0764499997312669E-2</c:v>
                </c:pt>
                <c:pt idx="771">
                  <c:v>2.4764499998127576E-2</c:v>
                </c:pt>
                <c:pt idx="773">
                  <c:v>1.8217999997432344E-2</c:v>
                </c:pt>
                <c:pt idx="775">
                  <c:v>1.3685999998415355E-2</c:v>
                </c:pt>
                <c:pt idx="777">
                  <c:v>1.8117999999958556E-2</c:v>
                </c:pt>
                <c:pt idx="779">
                  <c:v>1.1065499995311256E-2</c:v>
                </c:pt>
                <c:pt idx="781">
                  <c:v>1.2729000001854729E-2</c:v>
                </c:pt>
                <c:pt idx="783">
                  <c:v>1.5015500001027249E-2</c:v>
                </c:pt>
                <c:pt idx="785">
                  <c:v>1.1678999995638151E-2</c:v>
                </c:pt>
                <c:pt idx="787">
                  <c:v>1.7700500000501052E-2</c:v>
                </c:pt>
                <c:pt idx="789">
                  <c:v>1.6722000000299886E-2</c:v>
                </c:pt>
                <c:pt idx="791">
                  <c:v>1.7721999996865634E-2</c:v>
                </c:pt>
                <c:pt idx="795">
                  <c:v>1.3764999996055849E-2</c:v>
                </c:pt>
                <c:pt idx="797">
                  <c:v>1.3502499998139683E-2</c:v>
                </c:pt>
                <c:pt idx="801">
                  <c:v>1.4151999996101949E-2</c:v>
                </c:pt>
                <c:pt idx="803">
                  <c:v>1.327849999506725E-2</c:v>
                </c:pt>
                <c:pt idx="807">
                  <c:v>1.5278499995474704E-2</c:v>
                </c:pt>
                <c:pt idx="814">
                  <c:v>1.5729999991890509E-2</c:v>
                </c:pt>
                <c:pt idx="816">
                  <c:v>1.4911499994923361E-2</c:v>
                </c:pt>
                <c:pt idx="818">
                  <c:v>1.4469999994616956E-2</c:v>
                </c:pt>
                <c:pt idx="820">
                  <c:v>1.615499999752501E-2</c:v>
                </c:pt>
                <c:pt idx="822">
                  <c:v>8.1409999984316528E-3</c:v>
                </c:pt>
                <c:pt idx="829">
                  <c:v>8.353499993972946E-3</c:v>
                </c:pt>
                <c:pt idx="831">
                  <c:v>1.3091000000713393E-2</c:v>
                </c:pt>
                <c:pt idx="833">
                  <c:v>8.2914999948116019E-3</c:v>
                </c:pt>
                <c:pt idx="837">
                  <c:v>1.0324999995646067E-2</c:v>
                </c:pt>
                <c:pt idx="846">
                  <c:v>9.8289999950793572E-3</c:v>
                </c:pt>
                <c:pt idx="848">
                  <c:v>8.3254999917699024E-3</c:v>
                </c:pt>
                <c:pt idx="852">
                  <c:v>9.7789999999804422E-3</c:v>
                </c:pt>
                <c:pt idx="854">
                  <c:v>-3.3305000033578835E-3</c:v>
                </c:pt>
                <c:pt idx="858">
                  <c:v>3.2399999981862493E-3</c:v>
                </c:pt>
                <c:pt idx="868">
                  <c:v>5.6839999961084686E-3</c:v>
                </c:pt>
                <c:pt idx="871">
                  <c:v>2.2929999977350235E-3</c:v>
                </c:pt>
                <c:pt idx="879">
                  <c:v>2.7249999984633178E-3</c:v>
                </c:pt>
                <c:pt idx="883">
                  <c:v>5.0950000004377216E-3</c:v>
                </c:pt>
                <c:pt idx="885">
                  <c:v>-1.8094999977620319E-3</c:v>
                </c:pt>
                <c:pt idx="889">
                  <c:v>2.6749999960884452E-3</c:v>
                </c:pt>
                <c:pt idx="891">
                  <c:v>-7.4000000313390046E-4</c:v>
                </c:pt>
                <c:pt idx="901">
                  <c:v>-2.3054999983287416E-3</c:v>
                </c:pt>
                <c:pt idx="907">
                  <c:v>-1.0285000025760382E-3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4B-4851-80C1-9DAA1E1F00AF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1'!$J$21:$J$8920</c:f>
              <c:numCache>
                <c:formatCode>General</c:formatCode>
                <c:ptCount val="8900"/>
                <c:pt idx="204">
                  <c:v>0.18890099999407539</c:v>
                </c:pt>
                <c:pt idx="357">
                  <c:v>0.10164399999484885</c:v>
                </c:pt>
                <c:pt idx="358">
                  <c:v>0.10199674999603303</c:v>
                </c:pt>
                <c:pt idx="361">
                  <c:v>0.10151999999652617</c:v>
                </c:pt>
                <c:pt idx="379">
                  <c:v>9.1667499997129198E-2</c:v>
                </c:pt>
                <c:pt idx="381">
                  <c:v>9.5041250002395827E-2</c:v>
                </c:pt>
                <c:pt idx="382">
                  <c:v>9.2493999996804632E-2</c:v>
                </c:pt>
                <c:pt idx="390">
                  <c:v>9.1098749995580874E-2</c:v>
                </c:pt>
                <c:pt idx="391">
                  <c:v>9.1098749995580874E-2</c:v>
                </c:pt>
                <c:pt idx="396">
                  <c:v>7.9775249992962927E-2</c:v>
                </c:pt>
                <c:pt idx="399">
                  <c:v>8.3218249994388316E-2</c:v>
                </c:pt>
                <c:pt idx="404">
                  <c:v>8.3255999998073094E-2</c:v>
                </c:pt>
                <c:pt idx="405">
                  <c:v>8.4145499997248407E-2</c:v>
                </c:pt>
                <c:pt idx="417">
                  <c:v>8.0369999996037222E-2</c:v>
                </c:pt>
                <c:pt idx="434">
                  <c:v>7.5417499996547122E-2</c:v>
                </c:pt>
                <c:pt idx="436">
                  <c:v>7.610700000077486E-2</c:v>
                </c:pt>
                <c:pt idx="703">
                  <c:v>2.6620499993441626E-2</c:v>
                </c:pt>
                <c:pt idx="708">
                  <c:v>2.5823749994742684E-2</c:v>
                </c:pt>
                <c:pt idx="722">
                  <c:v>1.6488999994180631E-2</c:v>
                </c:pt>
                <c:pt idx="723">
                  <c:v>2.6888999993389007E-2</c:v>
                </c:pt>
                <c:pt idx="734">
                  <c:v>1.4689499992527999E-2</c:v>
                </c:pt>
                <c:pt idx="735">
                  <c:v>2.5089499991736375E-2</c:v>
                </c:pt>
                <c:pt idx="749">
                  <c:v>1.9351499999174848E-2</c:v>
                </c:pt>
                <c:pt idx="753">
                  <c:v>1.9141499993565958E-2</c:v>
                </c:pt>
                <c:pt idx="755">
                  <c:v>1.4730999995663296E-2</c:v>
                </c:pt>
                <c:pt idx="757">
                  <c:v>1.9752499996684492E-2</c:v>
                </c:pt>
                <c:pt idx="905">
                  <c:v>-2.8730000049108639E-3</c:v>
                </c:pt>
                <c:pt idx="947">
                  <c:v>-6.2360000010812655E-3</c:v>
                </c:pt>
                <c:pt idx="949">
                  <c:v>-6.207999998878222E-3</c:v>
                </c:pt>
                <c:pt idx="978">
                  <c:v>-6.7902500013587996E-3</c:v>
                </c:pt>
                <c:pt idx="982">
                  <c:v>-2.7627500021480955E-3</c:v>
                </c:pt>
                <c:pt idx="984">
                  <c:v>-3.5094999984721653E-3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4B-4851-80C1-9DAA1E1F00AF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1'!$F$21:$F$1892</c:f>
              <c:numCache>
                <c:formatCode>General</c:formatCode>
                <c:ptCount val="1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1'!$K$21:$K$1892</c:f>
              <c:numCache>
                <c:formatCode>General</c:formatCode>
                <c:ptCount val="1872"/>
                <c:pt idx="751">
                  <c:v>1.5604499996697996E-2</c:v>
                </c:pt>
                <c:pt idx="759">
                  <c:v>2.6468499992915895E-2</c:v>
                </c:pt>
                <c:pt idx="760">
                  <c:v>1.5647499996703118E-2</c:v>
                </c:pt>
                <c:pt idx="762">
                  <c:v>1.8721499996900093E-2</c:v>
                </c:pt>
                <c:pt idx="764">
                  <c:v>1.9847999996272847E-2</c:v>
                </c:pt>
                <c:pt idx="766">
                  <c:v>1.9511500002408866E-2</c:v>
                </c:pt>
                <c:pt idx="768">
                  <c:v>1.7637999997532461E-2</c:v>
                </c:pt>
                <c:pt idx="770">
                  <c:v>2.0764499997312669E-2</c:v>
                </c:pt>
                <c:pt idx="772">
                  <c:v>2.4764499998127576E-2</c:v>
                </c:pt>
                <c:pt idx="774">
                  <c:v>1.8217999997432344E-2</c:v>
                </c:pt>
                <c:pt idx="776">
                  <c:v>1.3685999998415355E-2</c:v>
                </c:pt>
                <c:pt idx="778">
                  <c:v>1.8117999999958556E-2</c:v>
                </c:pt>
                <c:pt idx="780">
                  <c:v>1.1065499995311256E-2</c:v>
                </c:pt>
                <c:pt idx="782">
                  <c:v>1.2729000001854729E-2</c:v>
                </c:pt>
                <c:pt idx="784">
                  <c:v>1.5015500001027249E-2</c:v>
                </c:pt>
                <c:pt idx="786">
                  <c:v>1.1678999995638151E-2</c:v>
                </c:pt>
                <c:pt idx="788">
                  <c:v>1.7700500000501052E-2</c:v>
                </c:pt>
                <c:pt idx="790">
                  <c:v>1.6722000000299886E-2</c:v>
                </c:pt>
                <c:pt idx="792">
                  <c:v>1.7721999996865634E-2</c:v>
                </c:pt>
                <c:pt idx="793">
                  <c:v>1.217549999273615E-2</c:v>
                </c:pt>
                <c:pt idx="794">
                  <c:v>1.217549999273615E-2</c:v>
                </c:pt>
                <c:pt idx="796">
                  <c:v>1.3764999996055849E-2</c:v>
                </c:pt>
                <c:pt idx="798">
                  <c:v>1.3502499998139683E-2</c:v>
                </c:pt>
                <c:pt idx="799">
                  <c:v>1.485599999432452E-2</c:v>
                </c:pt>
                <c:pt idx="800">
                  <c:v>1.485599999432452E-2</c:v>
                </c:pt>
                <c:pt idx="802">
                  <c:v>1.4151999996101949E-2</c:v>
                </c:pt>
                <c:pt idx="804">
                  <c:v>1.327849999506725E-2</c:v>
                </c:pt>
                <c:pt idx="805">
                  <c:v>1.357849999476457E-2</c:v>
                </c:pt>
                <c:pt idx="806">
                  <c:v>1.357849999476457E-2</c:v>
                </c:pt>
                <c:pt idx="808">
                  <c:v>1.5278499995474704E-2</c:v>
                </c:pt>
                <c:pt idx="809">
                  <c:v>1.5678499999921769E-2</c:v>
                </c:pt>
                <c:pt idx="810">
                  <c:v>1.5678499999921769E-2</c:v>
                </c:pt>
                <c:pt idx="811">
                  <c:v>1.271249999263091E-2</c:v>
                </c:pt>
                <c:pt idx="812">
                  <c:v>1.2513000001490582E-2</c:v>
                </c:pt>
                <c:pt idx="813">
                  <c:v>1.2513000001490582E-2</c:v>
                </c:pt>
                <c:pt idx="815">
                  <c:v>1.5729999991890509E-2</c:v>
                </c:pt>
                <c:pt idx="817">
                  <c:v>1.4911499994923361E-2</c:v>
                </c:pt>
                <c:pt idx="819">
                  <c:v>1.4469999994616956E-2</c:v>
                </c:pt>
                <c:pt idx="821">
                  <c:v>1.615499999752501E-2</c:v>
                </c:pt>
                <c:pt idx="823">
                  <c:v>8.1409999984316528E-3</c:v>
                </c:pt>
                <c:pt idx="824">
                  <c:v>7.7784999957657419E-3</c:v>
                </c:pt>
                <c:pt idx="825">
                  <c:v>7.7784999957657419E-3</c:v>
                </c:pt>
                <c:pt idx="826">
                  <c:v>7.521499996073544E-3</c:v>
                </c:pt>
                <c:pt idx="827">
                  <c:v>7.6214999935473315E-3</c:v>
                </c:pt>
                <c:pt idx="828">
                  <c:v>7.6214999935473315E-3</c:v>
                </c:pt>
                <c:pt idx="830">
                  <c:v>8.353499993972946E-3</c:v>
                </c:pt>
                <c:pt idx="832">
                  <c:v>1.3091000000713393E-2</c:v>
                </c:pt>
                <c:pt idx="834">
                  <c:v>8.2914999948116019E-3</c:v>
                </c:pt>
                <c:pt idx="835">
                  <c:v>6.9549999971059151E-3</c:v>
                </c:pt>
                <c:pt idx="836">
                  <c:v>6.9549999971059151E-3</c:v>
                </c:pt>
                <c:pt idx="838">
                  <c:v>1.0324999995646067E-2</c:v>
                </c:pt>
                <c:pt idx="839">
                  <c:v>6.4149999961955473E-3</c:v>
                </c:pt>
                <c:pt idx="840">
                  <c:v>6.4149999961955473E-3</c:v>
                </c:pt>
                <c:pt idx="841">
                  <c:v>9.0149999959976412E-3</c:v>
                </c:pt>
                <c:pt idx="842">
                  <c:v>9.0149999959976412E-3</c:v>
                </c:pt>
                <c:pt idx="843">
                  <c:v>6.3852499952190556E-3</c:v>
                </c:pt>
                <c:pt idx="844">
                  <c:v>5.4910000035306439E-3</c:v>
                </c:pt>
                <c:pt idx="845">
                  <c:v>5.4910000035306439E-3</c:v>
                </c:pt>
                <c:pt idx="847">
                  <c:v>9.8289999950793572E-3</c:v>
                </c:pt>
                <c:pt idx="849">
                  <c:v>8.3254999917699024E-3</c:v>
                </c:pt>
                <c:pt idx="850">
                  <c:v>4.7519999934593216E-3</c:v>
                </c:pt>
                <c:pt idx="851">
                  <c:v>4.7519999934593216E-3</c:v>
                </c:pt>
                <c:pt idx="853">
                  <c:v>9.7789999999804422E-3</c:v>
                </c:pt>
                <c:pt idx="855">
                  <c:v>-3.3305000033578835E-3</c:v>
                </c:pt>
                <c:pt idx="856">
                  <c:v>3.2064999977592379E-3</c:v>
                </c:pt>
                <c:pt idx="857">
                  <c:v>3.2064999977592379E-3</c:v>
                </c:pt>
                <c:pt idx="859">
                  <c:v>3.2399999981862493E-3</c:v>
                </c:pt>
                <c:pt idx="860">
                  <c:v>2.229499994427897E-3</c:v>
                </c:pt>
                <c:pt idx="861">
                  <c:v>2.229499994427897E-3</c:v>
                </c:pt>
                <c:pt idx="862">
                  <c:v>2.1090000009280629E-3</c:v>
                </c:pt>
                <c:pt idx="863">
                  <c:v>2.1090000009280629E-3</c:v>
                </c:pt>
                <c:pt idx="864">
                  <c:v>2.1829999968758784E-3</c:v>
                </c:pt>
                <c:pt idx="865">
                  <c:v>2.1829999968758784E-3</c:v>
                </c:pt>
                <c:pt idx="866">
                  <c:v>2.1729999934905209E-3</c:v>
                </c:pt>
                <c:pt idx="867">
                  <c:v>2.1729999934905209E-3</c:v>
                </c:pt>
                <c:pt idx="869">
                  <c:v>5.6839999961084686E-3</c:v>
                </c:pt>
                <c:pt idx="870">
                  <c:v>2.4524999971617945E-3</c:v>
                </c:pt>
                <c:pt idx="872">
                  <c:v>2.2929999977350235E-3</c:v>
                </c:pt>
                <c:pt idx="873">
                  <c:v>2.472999993187841E-3</c:v>
                </c:pt>
                <c:pt idx="874">
                  <c:v>2.472999993187841E-3</c:v>
                </c:pt>
                <c:pt idx="875">
                  <c:v>-1.1850000009872019E-3</c:v>
                </c:pt>
                <c:pt idx="876">
                  <c:v>-1.1850000009872019E-3</c:v>
                </c:pt>
                <c:pt idx="877">
                  <c:v>-1.175000004877802E-3</c:v>
                </c:pt>
                <c:pt idx="878">
                  <c:v>-1.175000004877802E-3</c:v>
                </c:pt>
                <c:pt idx="880">
                  <c:v>2.7249999984633178E-3</c:v>
                </c:pt>
                <c:pt idx="881">
                  <c:v>-9.0600000839913264E-4</c:v>
                </c:pt>
                <c:pt idx="882">
                  <c:v>-9.0600000839913264E-4</c:v>
                </c:pt>
                <c:pt idx="884">
                  <c:v>5.0950000004377216E-3</c:v>
                </c:pt>
                <c:pt idx="886">
                  <c:v>-1.8094999977620319E-3</c:v>
                </c:pt>
                <c:pt idx="887">
                  <c:v>-7.4000000313390046E-4</c:v>
                </c:pt>
                <c:pt idx="888">
                  <c:v>-7.4000000313390046E-4</c:v>
                </c:pt>
                <c:pt idx="890">
                  <c:v>2.6749999960884452E-3</c:v>
                </c:pt>
                <c:pt idx="892">
                  <c:v>-7.4000000313390046E-4</c:v>
                </c:pt>
                <c:pt idx="893">
                  <c:v>-1.7395000031683594E-3</c:v>
                </c:pt>
                <c:pt idx="894">
                  <c:v>-1.7395000031683594E-3</c:v>
                </c:pt>
                <c:pt idx="895">
                  <c:v>-2.2654999993392266E-3</c:v>
                </c:pt>
                <c:pt idx="896">
                  <c:v>-2.2654999993392266E-3</c:v>
                </c:pt>
                <c:pt idx="897">
                  <c:v>-2.2055000008549541E-3</c:v>
                </c:pt>
                <c:pt idx="898">
                  <c:v>-2.2055000008549541E-3</c:v>
                </c:pt>
                <c:pt idx="899">
                  <c:v>-2.9950000025564805E-3</c:v>
                </c:pt>
                <c:pt idx="900">
                  <c:v>-2.9950000025564805E-3</c:v>
                </c:pt>
                <c:pt idx="902">
                  <c:v>-2.3054999983287416E-3</c:v>
                </c:pt>
                <c:pt idx="903">
                  <c:v>-2.9995000004419126E-3</c:v>
                </c:pt>
                <c:pt idx="904">
                  <c:v>-2.9995000004419126E-3</c:v>
                </c:pt>
                <c:pt idx="906">
                  <c:v>-2.8730000049108639E-3</c:v>
                </c:pt>
                <c:pt idx="908">
                  <c:v>-1.0285000025760382E-3</c:v>
                </c:pt>
                <c:pt idx="909">
                  <c:v>-4.3274999989080243E-3</c:v>
                </c:pt>
                <c:pt idx="910">
                  <c:v>-4.3274999989080243E-3</c:v>
                </c:pt>
                <c:pt idx="911">
                  <c:v>-5.0354999984847382E-3</c:v>
                </c:pt>
                <c:pt idx="912">
                  <c:v>-5.0354999984847382E-3</c:v>
                </c:pt>
                <c:pt idx="913">
                  <c:v>-4.2140000005019829E-3</c:v>
                </c:pt>
                <c:pt idx="914">
                  <c:v>-4.2140000005019829E-3</c:v>
                </c:pt>
                <c:pt idx="915">
                  <c:v>-5.0540000011096708E-3</c:v>
                </c:pt>
                <c:pt idx="916">
                  <c:v>-5.0540000011096708E-3</c:v>
                </c:pt>
                <c:pt idx="917">
                  <c:v>-5.1865000059478916E-3</c:v>
                </c:pt>
                <c:pt idx="918">
                  <c:v>-5.1865000059478916E-3</c:v>
                </c:pt>
                <c:pt idx="919">
                  <c:v>-5.3330000009736978E-3</c:v>
                </c:pt>
                <c:pt idx="920">
                  <c:v>-5.3330000009736978E-3</c:v>
                </c:pt>
                <c:pt idx="921">
                  <c:v>-6.4409999977215193E-3</c:v>
                </c:pt>
                <c:pt idx="922">
                  <c:v>-6.4409999977215193E-3</c:v>
                </c:pt>
                <c:pt idx="923">
                  <c:v>-4.9335000003338791E-3</c:v>
                </c:pt>
                <c:pt idx="924">
                  <c:v>-4.9335000003338791E-3</c:v>
                </c:pt>
                <c:pt idx="925">
                  <c:v>-5.8465000038268045E-3</c:v>
                </c:pt>
                <c:pt idx="926">
                  <c:v>-5.8465000038268045E-3</c:v>
                </c:pt>
                <c:pt idx="927">
                  <c:v>-6.3195000038831495E-3</c:v>
                </c:pt>
                <c:pt idx="928">
                  <c:v>-6.3195000038831495E-3</c:v>
                </c:pt>
                <c:pt idx="929">
                  <c:v>-6.6240000014659017E-3</c:v>
                </c:pt>
                <c:pt idx="930">
                  <c:v>-6.6240000014659017E-3</c:v>
                </c:pt>
                <c:pt idx="931">
                  <c:v>-6.2810000017634593E-3</c:v>
                </c:pt>
                <c:pt idx="932">
                  <c:v>-6.2810000017634593E-3</c:v>
                </c:pt>
                <c:pt idx="933">
                  <c:v>-6.6795000020647421E-3</c:v>
                </c:pt>
                <c:pt idx="934">
                  <c:v>-6.6795000020647421E-3</c:v>
                </c:pt>
                <c:pt idx="935">
                  <c:v>-6.5525000027264468E-3</c:v>
                </c:pt>
                <c:pt idx="936">
                  <c:v>-6.5525000027264468E-3</c:v>
                </c:pt>
                <c:pt idx="937">
                  <c:v>-6.7049999997834675E-3</c:v>
                </c:pt>
                <c:pt idx="938">
                  <c:v>-6.7049999997834675E-3</c:v>
                </c:pt>
                <c:pt idx="939">
                  <c:v>-6.6680000018095598E-3</c:v>
                </c:pt>
                <c:pt idx="940">
                  <c:v>-6.6680000018095598E-3</c:v>
                </c:pt>
                <c:pt idx="941">
                  <c:v>-6.8095000024186447E-3</c:v>
                </c:pt>
                <c:pt idx="942">
                  <c:v>-6.8095000024186447E-3</c:v>
                </c:pt>
                <c:pt idx="943">
                  <c:v>-6.7995000063092448E-3</c:v>
                </c:pt>
                <c:pt idx="944">
                  <c:v>-6.7995000063092448E-3</c:v>
                </c:pt>
                <c:pt idx="945">
                  <c:v>-6.645000001299195E-3</c:v>
                </c:pt>
                <c:pt idx="946">
                  <c:v>-6.645000001299195E-3</c:v>
                </c:pt>
                <c:pt idx="948">
                  <c:v>-6.2360000010812655E-3</c:v>
                </c:pt>
                <c:pt idx="950">
                  <c:v>-6.207999998878222E-3</c:v>
                </c:pt>
                <c:pt idx="951">
                  <c:v>-6.0010000015608966E-3</c:v>
                </c:pt>
                <c:pt idx="952">
                  <c:v>-6.0010000015608966E-3</c:v>
                </c:pt>
                <c:pt idx="953">
                  <c:v>-6.0010000015608966E-3</c:v>
                </c:pt>
                <c:pt idx="954">
                  <c:v>-6.1175000009825453E-3</c:v>
                </c:pt>
                <c:pt idx="955">
                  <c:v>-6.1175000009825453E-3</c:v>
                </c:pt>
                <c:pt idx="956">
                  <c:v>-6.1175000009825453E-3</c:v>
                </c:pt>
                <c:pt idx="957">
                  <c:v>-6.1044999965815805E-3</c:v>
                </c:pt>
                <c:pt idx="958">
                  <c:v>-6.1044999965815805E-3</c:v>
                </c:pt>
                <c:pt idx="959">
                  <c:v>-6.004499999107793E-3</c:v>
                </c:pt>
                <c:pt idx="960">
                  <c:v>-6.004499999107793E-3</c:v>
                </c:pt>
                <c:pt idx="962">
                  <c:v>-1.1440750000474509E-2</c:v>
                </c:pt>
                <c:pt idx="963">
                  <c:v>-5.703000002540648E-3</c:v>
                </c:pt>
                <c:pt idx="964">
                  <c:v>-5.703000002540648E-3</c:v>
                </c:pt>
                <c:pt idx="965">
                  <c:v>-5.3489999991143122E-3</c:v>
                </c:pt>
                <c:pt idx="966">
                  <c:v>-5.3489999991143122E-3</c:v>
                </c:pt>
                <c:pt idx="967">
                  <c:v>-5.270000001473818E-3</c:v>
                </c:pt>
                <c:pt idx="968">
                  <c:v>-5.270000001473818E-3</c:v>
                </c:pt>
                <c:pt idx="969">
                  <c:v>-5.270000001473818E-3</c:v>
                </c:pt>
                <c:pt idx="970">
                  <c:v>-5.7059999962802976E-3</c:v>
                </c:pt>
                <c:pt idx="971">
                  <c:v>-5.7059999962802976E-3</c:v>
                </c:pt>
                <c:pt idx="972">
                  <c:v>-4.8634999984642491E-3</c:v>
                </c:pt>
                <c:pt idx="973">
                  <c:v>-4.8634999984642491E-3</c:v>
                </c:pt>
                <c:pt idx="974">
                  <c:v>-4.7685000026831403E-3</c:v>
                </c:pt>
                <c:pt idx="975">
                  <c:v>-4.7685000026831403E-3</c:v>
                </c:pt>
                <c:pt idx="976">
                  <c:v>-3.8020000065444037E-3</c:v>
                </c:pt>
                <c:pt idx="977">
                  <c:v>-3.8020000065444037E-3</c:v>
                </c:pt>
                <c:pt idx="979">
                  <c:v>-6.7902500013587996E-3</c:v>
                </c:pt>
                <c:pt idx="980">
                  <c:v>-3.1159999998635612E-3</c:v>
                </c:pt>
                <c:pt idx="981">
                  <c:v>-3.1159999998635612E-3</c:v>
                </c:pt>
                <c:pt idx="983">
                  <c:v>-2.7627500021480955E-3</c:v>
                </c:pt>
                <c:pt idx="985">
                  <c:v>-3.5094999984721653E-3</c:v>
                </c:pt>
                <c:pt idx="986">
                  <c:v>-1.1319999975967221E-3</c:v>
                </c:pt>
                <c:pt idx="987">
                  <c:v>-8.5799999942537397E-4</c:v>
                </c:pt>
                <c:pt idx="988">
                  <c:v>-8.5799999942537397E-4</c:v>
                </c:pt>
                <c:pt idx="989">
                  <c:v>1.3194999992265366E-3</c:v>
                </c:pt>
                <c:pt idx="990">
                  <c:v>6.5199999517062679E-4</c:v>
                </c:pt>
                <c:pt idx="991">
                  <c:v>2.1794999920530245E-3</c:v>
                </c:pt>
                <c:pt idx="992">
                  <c:v>9.3249999918043613E-4</c:v>
                </c:pt>
                <c:pt idx="993">
                  <c:v>2.5014999991981313E-3</c:v>
                </c:pt>
                <c:pt idx="994">
                  <c:v>1.7754999935277738E-3</c:v>
                </c:pt>
                <c:pt idx="995">
                  <c:v>2.7205000005778857E-3</c:v>
                </c:pt>
                <c:pt idx="996">
                  <c:v>6.1457499978132546E-3</c:v>
                </c:pt>
                <c:pt idx="997">
                  <c:v>6.1457499978132546E-3</c:v>
                </c:pt>
                <c:pt idx="998">
                  <c:v>2.9739999954472296E-3</c:v>
                </c:pt>
                <c:pt idx="999">
                  <c:v>2.6169999982812442E-3</c:v>
                </c:pt>
                <c:pt idx="1000">
                  <c:v>2.6169999982812442E-3</c:v>
                </c:pt>
                <c:pt idx="1001">
                  <c:v>2.4964999975054525E-3</c:v>
                </c:pt>
                <c:pt idx="1002">
                  <c:v>2.4964999975054525E-3</c:v>
                </c:pt>
                <c:pt idx="1003">
                  <c:v>3.4122498691431247E-3</c:v>
                </c:pt>
                <c:pt idx="1004">
                  <c:v>3.4122498691431247E-3</c:v>
                </c:pt>
                <c:pt idx="1005">
                  <c:v>3.6279999985708855E-3</c:v>
                </c:pt>
                <c:pt idx="1006">
                  <c:v>3.6279999985708855E-3</c:v>
                </c:pt>
                <c:pt idx="1007">
                  <c:v>8.6492499976884574E-3</c:v>
                </c:pt>
                <c:pt idx="1008">
                  <c:v>8.6492499976884574E-3</c:v>
                </c:pt>
                <c:pt idx="1009">
                  <c:v>3.3504999955766834E-3</c:v>
                </c:pt>
                <c:pt idx="1010">
                  <c:v>3.3504999955766834E-3</c:v>
                </c:pt>
                <c:pt idx="1011">
                  <c:v>3.22250000317581E-3</c:v>
                </c:pt>
                <c:pt idx="1012">
                  <c:v>3.6509999990812503E-3</c:v>
                </c:pt>
                <c:pt idx="1013">
                  <c:v>3.6509999990812503E-3</c:v>
                </c:pt>
                <c:pt idx="1014">
                  <c:v>1.41049984813435E-3</c:v>
                </c:pt>
                <c:pt idx="1015">
                  <c:v>1.41049984813435E-3</c:v>
                </c:pt>
                <c:pt idx="1016">
                  <c:v>3.0674999943585135E-3</c:v>
                </c:pt>
                <c:pt idx="1017">
                  <c:v>3.0674999943585135E-3</c:v>
                </c:pt>
                <c:pt idx="1018">
                  <c:v>2.9004999960307032E-3</c:v>
                </c:pt>
                <c:pt idx="1019">
                  <c:v>2.9004999960307032E-3</c:v>
                </c:pt>
                <c:pt idx="1020">
                  <c:v>2.448500003083609E-3</c:v>
                </c:pt>
                <c:pt idx="1021">
                  <c:v>2.448500003083609E-3</c:v>
                </c:pt>
                <c:pt idx="1022">
                  <c:v>2.4124999981722794E-3</c:v>
                </c:pt>
                <c:pt idx="1023">
                  <c:v>2.4124999981722794E-3</c:v>
                </c:pt>
                <c:pt idx="1024">
                  <c:v>1.0042499998235144E-3</c:v>
                </c:pt>
                <c:pt idx="1025">
                  <c:v>1.0042499998235144E-3</c:v>
                </c:pt>
                <c:pt idx="1026">
                  <c:v>1.0042499998235144E-3</c:v>
                </c:pt>
                <c:pt idx="1027">
                  <c:v>2.546250048908405E-3</c:v>
                </c:pt>
                <c:pt idx="1028">
                  <c:v>2.546250048908405E-3</c:v>
                </c:pt>
                <c:pt idx="1029">
                  <c:v>2.4684999953024089E-3</c:v>
                </c:pt>
                <c:pt idx="1030">
                  <c:v>2.4684999953024089E-3</c:v>
                </c:pt>
                <c:pt idx="1031">
                  <c:v>1.8635000014910474E-3</c:v>
                </c:pt>
                <c:pt idx="1032">
                  <c:v>1.8635000014910474E-3</c:v>
                </c:pt>
                <c:pt idx="1033">
                  <c:v>9.0299999283161014E-4</c:v>
                </c:pt>
                <c:pt idx="1034">
                  <c:v>9.0299999283161014E-4</c:v>
                </c:pt>
                <c:pt idx="1035">
                  <c:v>-1.7695000060484745E-3</c:v>
                </c:pt>
                <c:pt idx="1036">
                  <c:v>-1.8000000054598786E-3</c:v>
                </c:pt>
                <c:pt idx="1037">
                  <c:v>0</c:v>
                </c:pt>
                <c:pt idx="1038">
                  <c:v>-1.5207499964162707E-3</c:v>
                </c:pt>
                <c:pt idx="1039">
                  <c:v>-2.0870000007562339E-3</c:v>
                </c:pt>
                <c:pt idx="1040">
                  <c:v>-3.3220000041183084E-3</c:v>
                </c:pt>
                <c:pt idx="1041">
                  <c:v>-4.0500000031897798E-3</c:v>
                </c:pt>
                <c:pt idx="1042">
                  <c:v>-3.8760000024922192E-3</c:v>
                </c:pt>
                <c:pt idx="1043">
                  <c:v>-1.188950017967727E-2</c:v>
                </c:pt>
                <c:pt idx="1044">
                  <c:v>-4.5780000000377186E-3</c:v>
                </c:pt>
                <c:pt idx="1045">
                  <c:v>-2.8779999993275851E-3</c:v>
                </c:pt>
                <c:pt idx="1046">
                  <c:v>-4.4084999972255901E-3</c:v>
                </c:pt>
                <c:pt idx="1047">
                  <c:v>-4.9960000033024698E-3</c:v>
                </c:pt>
                <c:pt idx="1048">
                  <c:v>-6.0369999991962686E-3</c:v>
                </c:pt>
                <c:pt idx="1049">
                  <c:v>-6.2205000067478977E-3</c:v>
                </c:pt>
                <c:pt idx="1050">
                  <c:v>-6.6575000018929131E-3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4B-4851-80C1-9DAA1E1F00AF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1'!$L$21:$L$8920</c:f>
              <c:numCache>
                <c:formatCode>General</c:formatCode>
                <c:ptCount val="89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4B-4851-80C1-9DAA1E1F00AF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1'!$M$21:$M$8920</c:f>
              <c:numCache>
                <c:formatCode>General</c:formatCode>
                <c:ptCount val="89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4B-4851-80C1-9DAA1E1F00AF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1'!$N$21:$N$8920</c:f>
              <c:numCache>
                <c:formatCode>General</c:formatCode>
                <c:ptCount val="89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4B-4851-80C1-9DAA1E1F00AF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1'!$O$21:$O$8920</c:f>
              <c:numCache>
                <c:formatCode>General</c:formatCode>
                <c:ptCount val="8900"/>
                <c:pt idx="757">
                  <c:v>1.0657147579284779E-2</c:v>
                </c:pt>
                <c:pt idx="759">
                  <c:v>1.0630494758618304E-2</c:v>
                </c:pt>
                <c:pt idx="760">
                  <c:v>1.0623831553451688E-2</c:v>
                </c:pt>
                <c:pt idx="762">
                  <c:v>1.0583852322451973E-2</c:v>
                </c:pt>
                <c:pt idx="764">
                  <c:v>1.0560531104368807E-2</c:v>
                </c:pt>
                <c:pt idx="766">
                  <c:v>1.0517220270785783E-2</c:v>
                </c:pt>
                <c:pt idx="768">
                  <c:v>1.0493899052702618E-2</c:v>
                </c:pt>
                <c:pt idx="770">
                  <c:v>1.0470577834619452E-2</c:v>
                </c:pt>
                <c:pt idx="772">
                  <c:v>1.0470577834619452E-2</c:v>
                </c:pt>
                <c:pt idx="774">
                  <c:v>1.0360634949370239E-2</c:v>
                </c:pt>
                <c:pt idx="776">
                  <c:v>9.7476200740413028E-3</c:v>
                </c:pt>
                <c:pt idx="778">
                  <c:v>9.6943144327083543E-3</c:v>
                </c:pt>
                <c:pt idx="780">
                  <c:v>9.6776564197918052E-3</c:v>
                </c:pt>
                <c:pt idx="782">
                  <c:v>9.6343455862087819E-3</c:v>
                </c:pt>
                <c:pt idx="784">
                  <c:v>9.3444961614608628E-3</c:v>
                </c:pt>
                <c:pt idx="786">
                  <c:v>9.3011853278778395E-3</c:v>
                </c:pt>
                <c:pt idx="788">
                  <c:v>9.244548083961579E-3</c:v>
                </c:pt>
                <c:pt idx="790">
                  <c:v>9.1879108400453186E-3</c:v>
                </c:pt>
                <c:pt idx="792">
                  <c:v>9.1879108400453186E-3</c:v>
                </c:pt>
                <c:pt idx="794">
                  <c:v>9.077967954796106E-3</c:v>
                </c:pt>
                <c:pt idx="796">
                  <c:v>9.0746363522127976E-3</c:v>
                </c:pt>
                <c:pt idx="798">
                  <c:v>8.9913462876300594E-3</c:v>
                </c:pt>
                <c:pt idx="800">
                  <c:v>8.215082885718962E-3</c:v>
                </c:pt>
                <c:pt idx="802">
                  <c:v>8.0551659617201059E-3</c:v>
                </c:pt>
                <c:pt idx="804">
                  <c:v>8.03184474363694E-3</c:v>
                </c:pt>
                <c:pt idx="806">
                  <c:v>8.03184474363694E-3</c:v>
                </c:pt>
                <c:pt idx="808">
                  <c:v>8.03184474363694E-3</c:v>
                </c:pt>
                <c:pt idx="810">
                  <c:v>8.03184474363694E-3</c:v>
                </c:pt>
                <c:pt idx="811">
                  <c:v>7.7253373059724718E-3</c:v>
                </c:pt>
                <c:pt idx="813">
                  <c:v>7.6620368568895945E-3</c:v>
                </c:pt>
                <c:pt idx="815">
                  <c:v>6.8424626213954703E-3</c:v>
                </c:pt>
                <c:pt idx="817">
                  <c:v>6.5192971708144531E-3</c:v>
                </c:pt>
                <c:pt idx="819">
                  <c:v>6.4426703113983387E-3</c:v>
                </c:pt>
                <c:pt idx="821">
                  <c:v>6.3427222338990549E-3</c:v>
                </c:pt>
                <c:pt idx="823">
                  <c:v>5.4498527415721247E-3</c:v>
                </c:pt>
                <c:pt idx="825">
                  <c:v>5.3665626769893865E-3</c:v>
                </c:pt>
                <c:pt idx="826">
                  <c:v>5.2532881891568656E-3</c:v>
                </c:pt>
                <c:pt idx="828">
                  <c:v>5.2532881891568656E-3</c:v>
                </c:pt>
                <c:pt idx="830">
                  <c:v>5.199982547823917E-3</c:v>
                </c:pt>
                <c:pt idx="832">
                  <c:v>5.1166924832411788E-3</c:v>
                </c:pt>
                <c:pt idx="834">
                  <c:v>5.0533920341583015E-3</c:v>
                </c:pt>
                <c:pt idx="836">
                  <c:v>5.0100812005752782E-3</c:v>
                </c:pt>
                <c:pt idx="838">
                  <c:v>4.8101850455767106E-3</c:v>
                </c:pt>
                <c:pt idx="840">
                  <c:v>4.7435529939105214E-3</c:v>
                </c:pt>
                <c:pt idx="842">
                  <c:v>4.0772324772486331E-3</c:v>
                </c:pt>
                <c:pt idx="843">
                  <c:v>3.8456860977086268E-3</c:v>
                </c:pt>
                <c:pt idx="845">
                  <c:v>3.784051449917402E-3</c:v>
                </c:pt>
                <c:pt idx="847">
                  <c:v>3.6374609362517865E-3</c:v>
                </c:pt>
                <c:pt idx="849">
                  <c:v>3.4142435631700566E-3</c:v>
                </c:pt>
                <c:pt idx="851">
                  <c:v>3.3909223450868907E-3</c:v>
                </c:pt>
                <c:pt idx="853">
                  <c:v>3.3043006779208441E-3</c:v>
                </c:pt>
                <c:pt idx="855">
                  <c:v>2.5080476605098857E-3</c:v>
                </c:pt>
                <c:pt idx="857">
                  <c:v>2.4880580450100317E-3</c:v>
                </c:pt>
                <c:pt idx="859">
                  <c:v>2.2448510564284409E-3</c:v>
                </c:pt>
                <c:pt idx="861">
                  <c:v>2.2415194538451325E-3</c:v>
                </c:pt>
                <c:pt idx="863">
                  <c:v>2.1715557995956349E-3</c:v>
                </c:pt>
                <c:pt idx="865">
                  <c:v>2.13157656859592E-3</c:v>
                </c:pt>
                <c:pt idx="867">
                  <c:v>2.0649445169297308E-3</c:v>
                </c:pt>
                <c:pt idx="869">
                  <c:v>2.0049756704301619E-3</c:v>
                </c:pt>
                <c:pt idx="870">
                  <c:v>1.9949808626802332E-3</c:v>
                </c:pt>
                <c:pt idx="872">
                  <c:v>8.6556758693833238E-4</c:v>
                </c:pt>
                <c:pt idx="874">
                  <c:v>8.6556758693833238E-4</c:v>
                </c:pt>
                <c:pt idx="876">
                  <c:v>8.1226194560538034E-4</c:v>
                </c:pt>
                <c:pt idx="878">
                  <c:v>8.1226194560538034E-4</c:v>
                </c:pt>
                <c:pt idx="880">
                  <c:v>8.1226194560538034E-4</c:v>
                </c:pt>
                <c:pt idx="882">
                  <c:v>7.3896668877257432E-4</c:v>
                </c:pt>
                <c:pt idx="884">
                  <c:v>6.1236579060681626E-4</c:v>
                </c:pt>
                <c:pt idx="886">
                  <c:v>5.157493156908409E-4</c:v>
                </c:pt>
                <c:pt idx="888">
                  <c:v>5.1241771310753248E-4</c:v>
                </c:pt>
                <c:pt idx="890">
                  <c:v>4.7910168727443789E-4</c:v>
                </c:pt>
                <c:pt idx="892">
                  <c:v>-2.8716690688673427E-4</c:v>
                </c:pt>
                <c:pt idx="894">
                  <c:v>-3.5046735596961504E-4</c:v>
                </c:pt>
                <c:pt idx="896">
                  <c:v>-3.9044658696932646E-4</c:v>
                </c:pt>
                <c:pt idx="898">
                  <c:v>-3.9044658696932646E-4</c:v>
                </c:pt>
                <c:pt idx="900">
                  <c:v>-6.5364319105077479E-4</c:v>
                </c:pt>
                <c:pt idx="902">
                  <c:v>-6.569747936340832E-4</c:v>
                </c:pt>
                <c:pt idx="904">
                  <c:v>-7.5025966596674667E-4</c:v>
                </c:pt>
                <c:pt idx="906">
                  <c:v>-7.7358088404991254E-4</c:v>
                </c:pt>
                <c:pt idx="908">
                  <c:v>-1.0767567191310723E-3</c:v>
                </c:pt>
                <c:pt idx="910">
                  <c:v>-1.8696781339587187E-3</c:v>
                </c:pt>
                <c:pt idx="912">
                  <c:v>-2.189511981956424E-3</c:v>
                </c:pt>
                <c:pt idx="914">
                  <c:v>-2.2461492258726845E-3</c:v>
                </c:pt>
                <c:pt idx="916">
                  <c:v>-2.5126774325374412E-3</c:v>
                </c:pt>
                <c:pt idx="918">
                  <c:v>-3.0623918587835003E-3</c:v>
                </c:pt>
                <c:pt idx="920">
                  <c:v>-3.1723347440327093E-3</c:v>
                </c:pt>
                <c:pt idx="922">
                  <c:v>-3.4921685920304181E-3</c:v>
                </c:pt>
                <c:pt idx="923">
                  <c:v>-3.7753548116117204E-3</c:v>
                </c:pt>
                <c:pt idx="924">
                  <c:v>-3.7753548116117204E-3</c:v>
                </c:pt>
                <c:pt idx="925">
                  <c:v>-4.7948252021044087E-3</c:v>
                </c:pt>
                <c:pt idx="926">
                  <c:v>-4.7948252021044087E-3</c:v>
                </c:pt>
                <c:pt idx="927">
                  <c:v>-4.8814468692704553E-3</c:v>
                </c:pt>
                <c:pt idx="928">
                  <c:v>-4.8814468692704553E-3</c:v>
                </c:pt>
                <c:pt idx="929">
                  <c:v>-4.9780633441864272E-3</c:v>
                </c:pt>
                <c:pt idx="930">
                  <c:v>-4.9780633441864272E-3</c:v>
                </c:pt>
                <c:pt idx="931">
                  <c:v>-5.0913378320189499E-3</c:v>
                </c:pt>
                <c:pt idx="932">
                  <c:v>-5.0913378320189499E-3</c:v>
                </c:pt>
                <c:pt idx="933">
                  <c:v>-5.281239179267587E-3</c:v>
                </c:pt>
                <c:pt idx="934">
                  <c:v>-5.281239179267587E-3</c:v>
                </c:pt>
                <c:pt idx="935">
                  <c:v>-6.034181363095522E-3</c:v>
                </c:pt>
                <c:pt idx="936">
                  <c:v>-6.034181363095522E-3</c:v>
                </c:pt>
                <c:pt idx="937">
                  <c:v>-6.0508393760120693E-3</c:v>
                </c:pt>
                <c:pt idx="938">
                  <c:v>-6.0508393760120693E-3</c:v>
                </c:pt>
                <c:pt idx="939">
                  <c:v>-6.070828991511925E-3</c:v>
                </c:pt>
                <c:pt idx="940">
                  <c:v>-6.070828991511925E-3</c:v>
                </c:pt>
                <c:pt idx="941">
                  <c:v>-6.1474558509280429E-3</c:v>
                </c:pt>
                <c:pt idx="942">
                  <c:v>-6.1474558509280429E-3</c:v>
                </c:pt>
                <c:pt idx="943">
                  <c:v>-6.1474558509280429E-3</c:v>
                </c:pt>
                <c:pt idx="944">
                  <c:v>-6.1474558509280429E-3</c:v>
                </c:pt>
                <c:pt idx="945">
                  <c:v>-6.3173675826768243E-3</c:v>
                </c:pt>
                <c:pt idx="946">
                  <c:v>-6.3173675826768243E-3</c:v>
                </c:pt>
                <c:pt idx="947">
                  <c:v>-6.7904551495067654E-3</c:v>
                </c:pt>
                <c:pt idx="948">
                  <c:v>-6.7904551495067654E-3</c:v>
                </c:pt>
                <c:pt idx="949">
                  <c:v>-7.6699982315004567E-3</c:v>
                </c:pt>
                <c:pt idx="950">
                  <c:v>-7.6699982315004567E-3</c:v>
                </c:pt>
                <c:pt idx="951">
                  <c:v>-7.7566198986665034E-3</c:v>
                </c:pt>
                <c:pt idx="952">
                  <c:v>-7.7566198986665034E-3</c:v>
                </c:pt>
                <c:pt idx="953">
                  <c:v>-7.7566198986665034E-3</c:v>
                </c:pt>
                <c:pt idx="954">
                  <c:v>-7.799930732249525E-3</c:v>
                </c:pt>
                <c:pt idx="955">
                  <c:v>-7.799930732249525E-3</c:v>
                </c:pt>
                <c:pt idx="956">
                  <c:v>-7.799930732249525E-3</c:v>
                </c:pt>
                <c:pt idx="957">
                  <c:v>-8.1131013750806134E-3</c:v>
                </c:pt>
                <c:pt idx="958">
                  <c:v>-8.1131013750806134E-3</c:v>
                </c:pt>
                <c:pt idx="959">
                  <c:v>-8.1131013750806134E-3</c:v>
                </c:pt>
                <c:pt idx="960">
                  <c:v>-8.1131013750806134E-3</c:v>
                </c:pt>
                <c:pt idx="961">
                  <c:v>-8.8543829498669638E-3</c:v>
                </c:pt>
                <c:pt idx="962">
                  <c:v>-8.8543829498669638E-3</c:v>
                </c:pt>
                <c:pt idx="963">
                  <c:v>-8.9693232389911389E-3</c:v>
                </c:pt>
                <c:pt idx="964">
                  <c:v>-8.9693232389911389E-3</c:v>
                </c:pt>
                <c:pt idx="965">
                  <c:v>-9.1425665733232304E-3</c:v>
                </c:pt>
                <c:pt idx="966">
                  <c:v>-9.1425665733232304E-3</c:v>
                </c:pt>
                <c:pt idx="967">
                  <c:v>-9.149229778489849E-3</c:v>
                </c:pt>
                <c:pt idx="968">
                  <c:v>-9.149229778489849E-3</c:v>
                </c:pt>
                <c:pt idx="969">
                  <c:v>-9.149229778489849E-3</c:v>
                </c:pt>
                <c:pt idx="970">
                  <c:v>-9.2558410611557514E-3</c:v>
                </c:pt>
                <c:pt idx="971">
                  <c:v>-9.2558410611557514E-3</c:v>
                </c:pt>
                <c:pt idx="972">
                  <c:v>-9.3058150999053933E-3</c:v>
                </c:pt>
                <c:pt idx="973">
                  <c:v>-9.3058150999053933E-3</c:v>
                </c:pt>
                <c:pt idx="974">
                  <c:v>-9.3391311257384878E-3</c:v>
                </c:pt>
                <c:pt idx="975">
                  <c:v>-9.3391311257384878E-3</c:v>
                </c:pt>
                <c:pt idx="976">
                  <c:v>-1.0428565170480675E-2</c:v>
                </c:pt>
                <c:pt idx="977">
                  <c:v>-1.0428565170480675E-2</c:v>
                </c:pt>
                <c:pt idx="978">
                  <c:v>-1.0583484690604564E-2</c:v>
                </c:pt>
                <c:pt idx="979">
                  <c:v>-1.0583484690604564E-2</c:v>
                </c:pt>
                <c:pt idx="980">
                  <c:v>-1.0655114146145717E-2</c:v>
                </c:pt>
                <c:pt idx="981">
                  <c:v>-1.0655114146145717E-2</c:v>
                </c:pt>
                <c:pt idx="982">
                  <c:v>-1.0733406806853489E-2</c:v>
                </c:pt>
                <c:pt idx="983">
                  <c:v>-1.0733406806853489E-2</c:v>
                </c:pt>
                <c:pt idx="984">
                  <c:v>-1.081169946756126E-2</c:v>
                </c:pt>
                <c:pt idx="985">
                  <c:v>-1.081169946756126E-2</c:v>
                </c:pt>
                <c:pt idx="986">
                  <c:v>-1.1961102358803018E-2</c:v>
                </c:pt>
                <c:pt idx="987">
                  <c:v>-1.2001081589802731E-2</c:v>
                </c:pt>
                <c:pt idx="988">
                  <c:v>-1.2001081589802731E-2</c:v>
                </c:pt>
                <c:pt idx="989">
                  <c:v>-1.3150484481044489E-2</c:v>
                </c:pt>
                <c:pt idx="990">
                  <c:v>-1.3267090571460319E-2</c:v>
                </c:pt>
                <c:pt idx="991">
                  <c:v>-1.3417012687709243E-2</c:v>
                </c:pt>
                <c:pt idx="992">
                  <c:v>-1.3463655123875576E-2</c:v>
                </c:pt>
                <c:pt idx="993">
                  <c:v>-1.3536950380708384E-2</c:v>
                </c:pt>
                <c:pt idx="994">
                  <c:v>-1.3576929611708097E-2</c:v>
                </c:pt>
                <c:pt idx="995">
                  <c:v>-1.4609726412534024E-2</c:v>
                </c:pt>
                <c:pt idx="996">
                  <c:v>-1.4674692662908558E-2</c:v>
                </c:pt>
                <c:pt idx="997">
                  <c:v>-1.4674692662908558E-2</c:v>
                </c:pt>
                <c:pt idx="998">
                  <c:v>-1.4719669297783237E-2</c:v>
                </c:pt>
                <c:pt idx="999">
                  <c:v>-1.4832943785615758E-2</c:v>
                </c:pt>
                <c:pt idx="1000">
                  <c:v>-1.4832943785615758E-2</c:v>
                </c:pt>
                <c:pt idx="1001">
                  <c:v>-1.4902907439865255E-2</c:v>
                </c:pt>
                <c:pt idx="1002">
                  <c:v>-1.4902907439865255E-2</c:v>
                </c:pt>
                <c:pt idx="1003">
                  <c:v>-1.5031174139322669E-2</c:v>
                </c:pt>
                <c:pt idx="1004">
                  <c:v>-1.5031174139322669E-2</c:v>
                </c:pt>
                <c:pt idx="1005">
                  <c:v>-1.6225553665439103E-2</c:v>
                </c:pt>
                <c:pt idx="1006">
                  <c:v>-1.6225553665439103E-2</c:v>
                </c:pt>
                <c:pt idx="1007">
                  <c:v>-1.6250540684813925E-2</c:v>
                </c:pt>
                <c:pt idx="1008">
                  <c:v>-1.6250540684813925E-2</c:v>
                </c:pt>
                <c:pt idx="1009">
                  <c:v>-1.6408791807521122E-2</c:v>
                </c:pt>
                <c:pt idx="1010">
                  <c:v>-1.6408791807521122E-2</c:v>
                </c:pt>
                <c:pt idx="1011">
                  <c:v>-1.6428781423020979E-2</c:v>
                </c:pt>
                <c:pt idx="1012">
                  <c:v>-1.6472092256604003E-2</c:v>
                </c:pt>
                <c:pt idx="1013">
                  <c:v>-1.6472092256604003E-2</c:v>
                </c:pt>
                <c:pt idx="1014">
                  <c:v>-1.65420559108535E-2</c:v>
                </c:pt>
                <c:pt idx="1015">
                  <c:v>-1.65420559108535E-2</c:v>
                </c:pt>
                <c:pt idx="1016">
                  <c:v>-1.6562045526353358E-2</c:v>
                </c:pt>
                <c:pt idx="1017">
                  <c:v>-1.6562045526353358E-2</c:v>
                </c:pt>
                <c:pt idx="1018">
                  <c:v>-1.6741952065852068E-2</c:v>
                </c:pt>
                <c:pt idx="1019">
                  <c:v>-1.6741952065852068E-2</c:v>
                </c:pt>
                <c:pt idx="1020">
                  <c:v>-1.7488231044513382E-2</c:v>
                </c:pt>
                <c:pt idx="1021">
                  <c:v>-1.7488231044513382E-2</c:v>
                </c:pt>
                <c:pt idx="1022">
                  <c:v>-1.7594842327179283E-2</c:v>
                </c:pt>
                <c:pt idx="1023">
                  <c:v>-1.7594842327179283E-2</c:v>
                </c:pt>
                <c:pt idx="1024">
                  <c:v>-1.7749761847303171E-2</c:v>
                </c:pt>
                <c:pt idx="1025">
                  <c:v>-1.7749761847303171E-2</c:v>
                </c:pt>
                <c:pt idx="1026">
                  <c:v>-1.7749761847303171E-2</c:v>
                </c:pt>
                <c:pt idx="1027">
                  <c:v>-1.7869699540302313E-2</c:v>
                </c:pt>
                <c:pt idx="1028">
                  <c:v>-1.7869699540302313E-2</c:v>
                </c:pt>
                <c:pt idx="1029">
                  <c:v>-1.8021287457842892E-2</c:v>
                </c:pt>
                <c:pt idx="1030">
                  <c:v>-1.8021287457842892E-2</c:v>
                </c:pt>
                <c:pt idx="1031">
                  <c:v>-1.8054603483675987E-2</c:v>
                </c:pt>
                <c:pt idx="1032">
                  <c:v>-1.8054603483675987E-2</c:v>
                </c:pt>
                <c:pt idx="1033">
                  <c:v>-1.905741586125213E-2</c:v>
                </c:pt>
                <c:pt idx="1034">
                  <c:v>-1.905741586125213E-2</c:v>
                </c:pt>
                <c:pt idx="1035">
                  <c:v>-2.053997901082483E-2</c:v>
                </c:pt>
                <c:pt idx="1036">
                  <c:v>-2.0676574716740517E-2</c:v>
                </c:pt>
                <c:pt idx="1037">
                  <c:v>-2.0676574716740517E-2</c:v>
                </c:pt>
                <c:pt idx="1038">
                  <c:v>-2.0714888146448576E-2</c:v>
                </c:pt>
                <c:pt idx="1039">
                  <c:v>-2.0989745359571606E-2</c:v>
                </c:pt>
                <c:pt idx="1040">
                  <c:v>-2.1889278057065153E-2</c:v>
                </c:pt>
                <c:pt idx="1041">
                  <c:v>-2.2342376008395236E-2</c:v>
                </c:pt>
                <c:pt idx="1042">
                  <c:v>-2.2382355239394951E-2</c:v>
                </c:pt>
                <c:pt idx="1043">
                  <c:v>-2.3338525180804762E-2</c:v>
                </c:pt>
                <c:pt idx="1044">
                  <c:v>-2.3461794476387209E-2</c:v>
                </c:pt>
                <c:pt idx="1045">
                  <c:v>-2.3461794476387209E-2</c:v>
                </c:pt>
                <c:pt idx="1046">
                  <c:v>-2.3598390182302899E-2</c:v>
                </c:pt>
                <c:pt idx="1047">
                  <c:v>-2.3848260376051107E-2</c:v>
                </c:pt>
                <c:pt idx="1048">
                  <c:v>-2.465450820121199E-2</c:v>
                </c:pt>
                <c:pt idx="1049">
                  <c:v>-2.4744461470961345E-2</c:v>
                </c:pt>
                <c:pt idx="1050">
                  <c:v>-2.5390792372123376E-2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4B-4851-80C1-9DAA1E1F00AF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1'!$U$21:$U$8920</c:f>
              <c:numCache>
                <c:formatCode>General</c:formatCode>
                <c:ptCount val="8900"/>
                <c:pt idx="236">
                  <c:v>0.1300947499985341</c:v>
                </c:pt>
                <c:pt idx="336">
                  <c:v>0.13458374999754597</c:v>
                </c:pt>
                <c:pt idx="337">
                  <c:v>-3.8942500003031455E-2</c:v>
                </c:pt>
                <c:pt idx="345">
                  <c:v>-0.1792512500032899</c:v>
                </c:pt>
                <c:pt idx="346">
                  <c:v>-7.7271499998460058E-2</c:v>
                </c:pt>
                <c:pt idx="347">
                  <c:v>6.334449999849312E-2</c:v>
                </c:pt>
                <c:pt idx="348">
                  <c:v>2.5708249995659571E-2</c:v>
                </c:pt>
                <c:pt idx="372">
                  <c:v>0.11825399999361252</c:v>
                </c:pt>
                <c:pt idx="424">
                  <c:v>0.10747799999080598</c:v>
                </c:pt>
                <c:pt idx="446">
                  <c:v>-0.16395850000844803</c:v>
                </c:pt>
                <c:pt idx="447">
                  <c:v>-0.15495850000297651</c:v>
                </c:pt>
                <c:pt idx="527">
                  <c:v>1.8065999996906612E-2</c:v>
                </c:pt>
                <c:pt idx="536">
                  <c:v>-3.346500001498498E-3</c:v>
                </c:pt>
                <c:pt idx="539">
                  <c:v>7.8569999997853301E-2</c:v>
                </c:pt>
                <c:pt idx="961">
                  <c:v>-1.1440750000474509E-2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A4B-4851-80C1-9DAA1E1F0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11280"/>
        <c:axId val="1"/>
      </c:scatterChart>
      <c:valAx>
        <c:axId val="811311280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0558002753618"/>
              <c:y val="0.87705147512298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97939778129951E-2"/>
              <c:y val="0.423498415157121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112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97005544671416"/>
          <c:y val="0.9207676089669119"/>
          <c:w val="0.74326515841621232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658227848101267"/>
          <c:y val="3.2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9367088607594"/>
          <c:y val="0.20533386805694806"/>
          <c:w val="0.814873417721519"/>
          <c:h val="0.602668236115198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(3)'!$H$21:$H$892</c:f>
              <c:numCache>
                <c:formatCode>General</c:formatCode>
                <c:ptCount val="872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4D-4895-8D8D-E4255E3A6B24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(3)'!$I$21:$I$892</c:f>
              <c:numCache>
                <c:formatCode>General</c:formatCode>
                <c:ptCount val="872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89">
                  <c:v>4.9469600002339575E-2</c:v>
                </c:pt>
                <c:pt idx="790">
                  <c:v>5.4461600004287902E-2</c:v>
                </c:pt>
                <c:pt idx="791">
                  <c:v>4.9855520002893172E-2</c:v>
                </c:pt>
                <c:pt idx="793">
                  <c:v>5.2632159997301642E-2</c:v>
                </c:pt>
                <c:pt idx="798">
                  <c:v>5.5719520001730416E-2</c:v>
                </c:pt>
                <c:pt idx="799">
                  <c:v>5.4898080001294147E-2</c:v>
                </c:pt>
                <c:pt idx="801">
                  <c:v>5.6687520009290893E-2</c:v>
                </c:pt>
                <c:pt idx="802">
                  <c:v>4.6011040009034332E-2</c:v>
                </c:pt>
                <c:pt idx="804">
                  <c:v>5.3385760002129246E-2</c:v>
                </c:pt>
                <c:pt idx="809">
                  <c:v>5.6562719997600652E-2</c:v>
                </c:pt>
                <c:pt idx="811">
                  <c:v>5.6653280007594731E-2</c:v>
                </c:pt>
                <c:pt idx="815">
                  <c:v>5.7248160002927762E-2</c:v>
                </c:pt>
                <c:pt idx="817">
                  <c:v>6.02289600064978E-2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6">
                  <c:v>5.6707040006585885E-2</c:v>
                </c:pt>
                <c:pt idx="829">
                  <c:v>5.9266720010782592E-2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4D-4895-8D8D-E4255E3A6B24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(3)'!$J$21:$J$892</c:f>
              <c:numCache>
                <c:formatCode>General</c:formatCode>
                <c:ptCount val="872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6">
                  <c:v>5.1639520002936479E-2</c:v>
                </c:pt>
                <c:pt idx="810">
                  <c:v>5.3361760001280345E-2</c:v>
                </c:pt>
                <c:pt idx="828">
                  <c:v>5.6495840006391518E-2</c:v>
                </c:pt>
                <c:pt idx="849">
                  <c:v>7.1517919997859281E-2</c:v>
                </c:pt>
                <c:pt idx="850">
                  <c:v>7.4233440005627926E-2</c:v>
                </c:pt>
                <c:pt idx="865">
                  <c:v>8.2553599997481797E-2</c:v>
                </c:pt>
                <c:pt idx="867">
                  <c:v>8.7039200006984174E-2</c:v>
                </c:pt>
                <c:pt idx="868">
                  <c:v>8.6531680004554801E-2</c:v>
                </c:pt>
                <c:pt idx="869">
                  <c:v>9.2421280009148177E-2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4D-4895-8D8D-E4255E3A6B24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(3)'!$K$21:$K$892</c:f>
              <c:numCache>
                <c:formatCode>General</c:formatCode>
                <c:ptCount val="872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92">
                  <c:v>4.8651360004441813E-2</c:v>
                </c:pt>
                <c:pt idx="794">
                  <c:v>4.8925760005658958E-2</c:v>
                </c:pt>
                <c:pt idx="795">
                  <c:v>5.356175999622792E-2</c:v>
                </c:pt>
                <c:pt idx="797">
                  <c:v>5.0933600010466762E-2</c:v>
                </c:pt>
                <c:pt idx="800">
                  <c:v>5.1395840004261117E-2</c:v>
                </c:pt>
                <c:pt idx="803">
                  <c:v>5.2609120000852272E-2</c:v>
                </c:pt>
                <c:pt idx="805">
                  <c:v>5.2385440001671668E-2</c:v>
                </c:pt>
                <c:pt idx="806">
                  <c:v>5.247872000472853E-2</c:v>
                </c:pt>
                <c:pt idx="807">
                  <c:v>5.2674880003905855E-2</c:v>
                </c:pt>
                <c:pt idx="808">
                  <c:v>5.2868480001052376E-2</c:v>
                </c:pt>
                <c:pt idx="812">
                  <c:v>5.6833280003047548E-2</c:v>
                </c:pt>
                <c:pt idx="813">
                  <c:v>5.3338160003477242E-2</c:v>
                </c:pt>
                <c:pt idx="814">
                  <c:v>5.3348159999586642E-2</c:v>
                </c:pt>
                <c:pt idx="816">
                  <c:v>5.3841120003198739E-2</c:v>
                </c:pt>
                <c:pt idx="819">
                  <c:v>5.4699360000086017E-2</c:v>
                </c:pt>
                <c:pt idx="822">
                  <c:v>5.6336480003665201E-2</c:v>
                </c:pt>
                <c:pt idx="823">
                  <c:v>5.5932640010723844E-2</c:v>
                </c:pt>
                <c:pt idx="824">
                  <c:v>5.5992640009208117E-2</c:v>
                </c:pt>
                <c:pt idx="825">
                  <c:v>5.6007359999057371E-2</c:v>
                </c:pt>
                <c:pt idx="827">
                  <c:v>5.6298080002306961E-2</c:v>
                </c:pt>
                <c:pt idx="830">
                  <c:v>5.8390560006955639E-2</c:v>
                </c:pt>
                <c:pt idx="831">
                  <c:v>5.8659840004111174E-2</c:v>
                </c:pt>
                <c:pt idx="832">
                  <c:v>5.9654399999999441E-2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51">
                  <c:v>7.4705120008729864E-2</c:v>
                </c:pt>
                <c:pt idx="852">
                  <c:v>7.4705120008729864E-2</c:v>
                </c:pt>
                <c:pt idx="853">
                  <c:v>7.4720960001286585E-2</c:v>
                </c:pt>
                <c:pt idx="854">
                  <c:v>7.4720960001286585E-2</c:v>
                </c:pt>
                <c:pt idx="855">
                  <c:v>7.5690880003094207E-2</c:v>
                </c:pt>
                <c:pt idx="856">
                  <c:v>7.5790880000567995E-2</c:v>
                </c:pt>
                <c:pt idx="858">
                  <c:v>7.8708640001423191E-2</c:v>
                </c:pt>
                <c:pt idx="859">
                  <c:v>7.9592000009142794E-2</c:v>
                </c:pt>
                <c:pt idx="860">
                  <c:v>7.9691359998832922E-2</c:v>
                </c:pt>
                <c:pt idx="861">
                  <c:v>7.9581120007787831E-2</c:v>
                </c:pt>
                <c:pt idx="862">
                  <c:v>8.0576320004183799E-2</c:v>
                </c:pt>
                <c:pt idx="863">
                  <c:v>8.0773120003868826E-2</c:v>
                </c:pt>
                <c:pt idx="864">
                  <c:v>8.5068480002519209E-2</c:v>
                </c:pt>
                <c:pt idx="866">
                  <c:v>8.6446720008098055E-2</c:v>
                </c:pt>
                <c:pt idx="870">
                  <c:v>9.2817440003273077E-2</c:v>
                </c:pt>
                <c:pt idx="871">
                  <c:v>0.10436688000481809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4D-4895-8D8D-E4255E3A6B24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74D-4895-8D8D-E4255E3A6B24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4D-4895-8D8D-E4255E3A6B24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74D-4895-8D8D-E4255E3A6B24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(3)'!$O$21:$O$892</c:f>
              <c:numCache>
                <c:formatCode>General</c:formatCode>
                <c:ptCount val="872"/>
                <c:pt idx="837">
                  <c:v>6.0923425321977975E-2</c:v>
                </c:pt>
                <c:pt idx="838">
                  <c:v>6.4565106887453427E-2</c:v>
                </c:pt>
                <c:pt idx="839">
                  <c:v>6.4874530811317332E-2</c:v>
                </c:pt>
                <c:pt idx="840">
                  <c:v>6.5219657495627081E-2</c:v>
                </c:pt>
                <c:pt idx="841">
                  <c:v>6.562428878067994E-2</c:v>
                </c:pt>
                <c:pt idx="842">
                  <c:v>6.630264122915086E-2</c:v>
                </c:pt>
                <c:pt idx="843">
                  <c:v>6.8992249182737275E-2</c:v>
                </c:pt>
                <c:pt idx="844">
                  <c:v>6.9051753783480385E-2</c:v>
                </c:pt>
                <c:pt idx="845">
                  <c:v>6.9123159304372017E-2</c:v>
                </c:pt>
                <c:pt idx="846">
                  <c:v>6.9396880467790134E-2</c:v>
                </c:pt>
                <c:pt idx="847">
                  <c:v>6.9396880467790134E-2</c:v>
                </c:pt>
                <c:pt idx="848">
                  <c:v>7.0003827395369367E-2</c:v>
                </c:pt>
                <c:pt idx="849">
                  <c:v>7.1693758056472379E-2</c:v>
                </c:pt>
                <c:pt idx="850">
                  <c:v>7.4835600975706074E-2</c:v>
                </c:pt>
                <c:pt idx="851">
                  <c:v>7.5145024899570034E-2</c:v>
                </c:pt>
                <c:pt idx="852">
                  <c:v>7.5145024899570034E-2</c:v>
                </c:pt>
                <c:pt idx="853">
                  <c:v>7.5299736861501987E-2</c:v>
                </c:pt>
                <c:pt idx="854">
                  <c:v>7.5299736861501987E-2</c:v>
                </c:pt>
                <c:pt idx="855">
                  <c:v>7.6418423355471554E-2</c:v>
                </c:pt>
                <c:pt idx="856">
                  <c:v>7.6418423355471554E-2</c:v>
                </c:pt>
                <c:pt idx="857">
                  <c:v>7.9066378088537892E-2</c:v>
                </c:pt>
                <c:pt idx="858">
                  <c:v>7.9476959833664984E-2</c:v>
                </c:pt>
                <c:pt idx="859">
                  <c:v>8.009580768139285E-2</c:v>
                </c:pt>
                <c:pt idx="860">
                  <c:v>8.0119609521690061E-2</c:v>
                </c:pt>
                <c:pt idx="861">
                  <c:v>8.0500438966445709E-2</c:v>
                </c:pt>
                <c:pt idx="862">
                  <c:v>8.0678952768674872E-2</c:v>
                </c:pt>
                <c:pt idx="863">
                  <c:v>8.0797961970160981E-2</c:v>
                </c:pt>
                <c:pt idx="864">
                  <c:v>8.4689562858757339E-2</c:v>
                </c:pt>
                <c:pt idx="865">
                  <c:v>8.5242955645667806E-2</c:v>
                </c:pt>
                <c:pt idx="866">
                  <c:v>8.5498825428863001E-2</c:v>
                </c:pt>
                <c:pt idx="867">
                  <c:v>8.5778497052355407E-2</c:v>
                </c:pt>
                <c:pt idx="868">
                  <c:v>8.6058168675847757E-2</c:v>
                </c:pt>
                <c:pt idx="869">
                  <c:v>9.0163986127119122E-2</c:v>
                </c:pt>
                <c:pt idx="870">
                  <c:v>9.0306797168902497E-2</c:v>
                </c:pt>
                <c:pt idx="871">
                  <c:v>9.9625217645266162E-2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74D-4895-8D8D-E4255E3A6B24}"/>
            </c:ext>
          </c:extLst>
        </c:ser>
        <c:ser>
          <c:idx val="8"/>
          <c:order val="8"/>
          <c:tx>
            <c:strRef>
              <c:f>'A (3)'!$U$20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(3)'!$U$21:$U$892</c:f>
              <c:numCache>
                <c:formatCode>General</c:formatCode>
                <c:ptCount val="872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57">
                  <c:v>7.2619680009665899E-2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74D-4895-8D8D-E4255E3A6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187496"/>
        <c:axId val="1"/>
      </c:scatterChart>
      <c:valAx>
        <c:axId val="364187496"/>
        <c:scaling>
          <c:orientation val="minMax"/>
          <c:min val="2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65822784810122"/>
              <c:y val="0.880002239720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15189873417722E-2"/>
              <c:y val="0.42666778652668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1874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3417721518986"/>
          <c:y val="0.92266918635170603"/>
          <c:w val="0.74208860759493667"/>
          <c:h val="5.33333333333333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5009711793762721"/>
          <c:y val="3.2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34445110807838"/>
          <c:y val="0.20533386805694806"/>
          <c:w val="0.76789240802217573"/>
          <c:h val="0.602668236115198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(3)'!$H$21:$H$892</c:f>
              <c:numCache>
                <c:formatCode>General</c:formatCode>
                <c:ptCount val="872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D8-4A8B-BB13-09E8CFC70C13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(3)'!$I$21:$I$892</c:f>
              <c:numCache>
                <c:formatCode>General</c:formatCode>
                <c:ptCount val="872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89">
                  <c:v>4.9469600002339575E-2</c:v>
                </c:pt>
                <c:pt idx="790">
                  <c:v>5.4461600004287902E-2</c:v>
                </c:pt>
                <c:pt idx="791">
                  <c:v>4.9855520002893172E-2</c:v>
                </c:pt>
                <c:pt idx="793">
                  <c:v>5.2632159997301642E-2</c:v>
                </c:pt>
                <c:pt idx="798">
                  <c:v>5.5719520001730416E-2</c:v>
                </c:pt>
                <c:pt idx="799">
                  <c:v>5.4898080001294147E-2</c:v>
                </c:pt>
                <c:pt idx="801">
                  <c:v>5.6687520009290893E-2</c:v>
                </c:pt>
                <c:pt idx="802">
                  <c:v>4.6011040009034332E-2</c:v>
                </c:pt>
                <c:pt idx="804">
                  <c:v>5.3385760002129246E-2</c:v>
                </c:pt>
                <c:pt idx="809">
                  <c:v>5.6562719997600652E-2</c:v>
                </c:pt>
                <c:pt idx="811">
                  <c:v>5.6653280007594731E-2</c:v>
                </c:pt>
                <c:pt idx="815">
                  <c:v>5.7248160002927762E-2</c:v>
                </c:pt>
                <c:pt idx="817">
                  <c:v>6.02289600064978E-2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6">
                  <c:v>5.6707040006585885E-2</c:v>
                </c:pt>
                <c:pt idx="829">
                  <c:v>5.9266720010782592E-2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D8-4A8B-BB13-09E8CFC70C13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(3)'!$J$21:$J$892</c:f>
              <c:numCache>
                <c:formatCode>General</c:formatCode>
                <c:ptCount val="872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6">
                  <c:v>5.1639520002936479E-2</c:v>
                </c:pt>
                <c:pt idx="810">
                  <c:v>5.3361760001280345E-2</c:v>
                </c:pt>
                <c:pt idx="828">
                  <c:v>5.6495840006391518E-2</c:v>
                </c:pt>
                <c:pt idx="849">
                  <c:v>7.1517919997859281E-2</c:v>
                </c:pt>
                <c:pt idx="850">
                  <c:v>7.4233440005627926E-2</c:v>
                </c:pt>
                <c:pt idx="865">
                  <c:v>8.2553599997481797E-2</c:v>
                </c:pt>
                <c:pt idx="867">
                  <c:v>8.7039200006984174E-2</c:v>
                </c:pt>
                <c:pt idx="868">
                  <c:v>8.6531680004554801E-2</c:v>
                </c:pt>
                <c:pt idx="869">
                  <c:v>9.2421280009148177E-2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D8-4A8B-BB13-09E8CFC70C13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(3)'!$K$21:$K$892</c:f>
              <c:numCache>
                <c:formatCode>General</c:formatCode>
                <c:ptCount val="872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92">
                  <c:v>4.8651360004441813E-2</c:v>
                </c:pt>
                <c:pt idx="794">
                  <c:v>4.8925760005658958E-2</c:v>
                </c:pt>
                <c:pt idx="795">
                  <c:v>5.356175999622792E-2</c:v>
                </c:pt>
                <c:pt idx="797">
                  <c:v>5.0933600010466762E-2</c:v>
                </c:pt>
                <c:pt idx="800">
                  <c:v>5.1395840004261117E-2</c:v>
                </c:pt>
                <c:pt idx="803">
                  <c:v>5.2609120000852272E-2</c:v>
                </c:pt>
                <c:pt idx="805">
                  <c:v>5.2385440001671668E-2</c:v>
                </c:pt>
                <c:pt idx="806">
                  <c:v>5.247872000472853E-2</c:v>
                </c:pt>
                <c:pt idx="807">
                  <c:v>5.2674880003905855E-2</c:v>
                </c:pt>
                <c:pt idx="808">
                  <c:v>5.2868480001052376E-2</c:v>
                </c:pt>
                <c:pt idx="812">
                  <c:v>5.6833280003047548E-2</c:v>
                </c:pt>
                <c:pt idx="813">
                  <c:v>5.3338160003477242E-2</c:v>
                </c:pt>
                <c:pt idx="814">
                  <c:v>5.3348159999586642E-2</c:v>
                </c:pt>
                <c:pt idx="816">
                  <c:v>5.3841120003198739E-2</c:v>
                </c:pt>
                <c:pt idx="819">
                  <c:v>5.4699360000086017E-2</c:v>
                </c:pt>
                <c:pt idx="822">
                  <c:v>5.6336480003665201E-2</c:v>
                </c:pt>
                <c:pt idx="823">
                  <c:v>5.5932640010723844E-2</c:v>
                </c:pt>
                <c:pt idx="824">
                  <c:v>5.5992640009208117E-2</c:v>
                </c:pt>
                <c:pt idx="825">
                  <c:v>5.6007359999057371E-2</c:v>
                </c:pt>
                <c:pt idx="827">
                  <c:v>5.6298080002306961E-2</c:v>
                </c:pt>
                <c:pt idx="830">
                  <c:v>5.8390560006955639E-2</c:v>
                </c:pt>
                <c:pt idx="831">
                  <c:v>5.8659840004111174E-2</c:v>
                </c:pt>
                <c:pt idx="832">
                  <c:v>5.9654399999999441E-2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51">
                  <c:v>7.4705120008729864E-2</c:v>
                </c:pt>
                <c:pt idx="852">
                  <c:v>7.4705120008729864E-2</c:v>
                </c:pt>
                <c:pt idx="853">
                  <c:v>7.4720960001286585E-2</c:v>
                </c:pt>
                <c:pt idx="854">
                  <c:v>7.4720960001286585E-2</c:v>
                </c:pt>
                <c:pt idx="855">
                  <c:v>7.5690880003094207E-2</c:v>
                </c:pt>
                <c:pt idx="856">
                  <c:v>7.5790880000567995E-2</c:v>
                </c:pt>
                <c:pt idx="858">
                  <c:v>7.8708640001423191E-2</c:v>
                </c:pt>
                <c:pt idx="859">
                  <c:v>7.9592000009142794E-2</c:v>
                </c:pt>
                <c:pt idx="860">
                  <c:v>7.9691359998832922E-2</c:v>
                </c:pt>
                <c:pt idx="861">
                  <c:v>7.9581120007787831E-2</c:v>
                </c:pt>
                <c:pt idx="862">
                  <c:v>8.0576320004183799E-2</c:v>
                </c:pt>
                <c:pt idx="863">
                  <c:v>8.0773120003868826E-2</c:v>
                </c:pt>
                <c:pt idx="864">
                  <c:v>8.5068480002519209E-2</c:v>
                </c:pt>
                <c:pt idx="866">
                  <c:v>8.6446720008098055E-2</c:v>
                </c:pt>
                <c:pt idx="870">
                  <c:v>9.2817440003273077E-2</c:v>
                </c:pt>
                <c:pt idx="871">
                  <c:v>0.10436688000481809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D8-4A8B-BB13-09E8CFC70C13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8D8-4A8B-BB13-09E8CFC70C13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D8-4A8B-BB13-09E8CFC70C13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8D8-4A8B-BB13-09E8CFC70C13}"/>
            </c:ext>
          </c:extLst>
        </c:ser>
        <c:ser>
          <c:idx val="7"/>
          <c:order val="7"/>
          <c:tx>
            <c:strRef>
              <c:f>'A (3)'!$BQ$1</c:f>
              <c:strCache>
                <c:ptCount val="1"/>
                <c:pt idx="0">
                  <c:v>Q.+2 LiTE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(3)'!$BR$2:$BR$370</c:f>
              <c:numCache>
                <c:formatCode>General</c:formatCode>
                <c:ptCount val="369"/>
                <c:pt idx="0">
                  <c:v>-30000</c:v>
                </c:pt>
                <c:pt idx="1">
                  <c:v>-29500</c:v>
                </c:pt>
                <c:pt idx="2">
                  <c:v>-29000</c:v>
                </c:pt>
                <c:pt idx="3">
                  <c:v>-28500</c:v>
                </c:pt>
                <c:pt idx="4">
                  <c:v>-28000</c:v>
                </c:pt>
                <c:pt idx="5">
                  <c:v>-27500</c:v>
                </c:pt>
                <c:pt idx="6">
                  <c:v>-27000</c:v>
                </c:pt>
                <c:pt idx="7">
                  <c:v>-26500</c:v>
                </c:pt>
                <c:pt idx="8">
                  <c:v>-26000</c:v>
                </c:pt>
                <c:pt idx="9">
                  <c:v>-25500</c:v>
                </c:pt>
                <c:pt idx="10">
                  <c:v>-25000</c:v>
                </c:pt>
                <c:pt idx="11">
                  <c:v>-24500</c:v>
                </c:pt>
                <c:pt idx="12">
                  <c:v>-24000</c:v>
                </c:pt>
                <c:pt idx="13">
                  <c:v>-23500</c:v>
                </c:pt>
                <c:pt idx="14">
                  <c:v>-23000</c:v>
                </c:pt>
                <c:pt idx="15">
                  <c:v>-22500</c:v>
                </c:pt>
                <c:pt idx="16">
                  <c:v>-22000</c:v>
                </c:pt>
                <c:pt idx="17">
                  <c:v>-21500</c:v>
                </c:pt>
                <c:pt idx="18">
                  <c:v>-21000</c:v>
                </c:pt>
                <c:pt idx="19">
                  <c:v>-20500</c:v>
                </c:pt>
                <c:pt idx="20">
                  <c:v>-20000</c:v>
                </c:pt>
                <c:pt idx="21">
                  <c:v>-19500</c:v>
                </c:pt>
                <c:pt idx="22">
                  <c:v>-19000</c:v>
                </c:pt>
                <c:pt idx="23">
                  <c:v>-18500</c:v>
                </c:pt>
                <c:pt idx="24">
                  <c:v>-18000</c:v>
                </c:pt>
                <c:pt idx="25">
                  <c:v>-17500</c:v>
                </c:pt>
                <c:pt idx="26">
                  <c:v>-17000</c:v>
                </c:pt>
                <c:pt idx="27">
                  <c:v>-16500</c:v>
                </c:pt>
                <c:pt idx="28">
                  <c:v>-16000</c:v>
                </c:pt>
                <c:pt idx="29">
                  <c:v>-15500</c:v>
                </c:pt>
                <c:pt idx="30">
                  <c:v>-15000</c:v>
                </c:pt>
                <c:pt idx="31">
                  <c:v>-14500</c:v>
                </c:pt>
                <c:pt idx="32">
                  <c:v>-14000</c:v>
                </c:pt>
                <c:pt idx="33">
                  <c:v>-13500</c:v>
                </c:pt>
                <c:pt idx="34">
                  <c:v>-13000</c:v>
                </c:pt>
                <c:pt idx="35">
                  <c:v>-12500</c:v>
                </c:pt>
                <c:pt idx="36">
                  <c:v>-12000</c:v>
                </c:pt>
                <c:pt idx="37">
                  <c:v>-11500</c:v>
                </c:pt>
                <c:pt idx="38">
                  <c:v>-11000</c:v>
                </c:pt>
                <c:pt idx="39">
                  <c:v>-10500</c:v>
                </c:pt>
                <c:pt idx="40">
                  <c:v>-10000</c:v>
                </c:pt>
                <c:pt idx="41">
                  <c:v>-9500</c:v>
                </c:pt>
                <c:pt idx="42">
                  <c:v>-9000</c:v>
                </c:pt>
                <c:pt idx="43">
                  <c:v>-8500</c:v>
                </c:pt>
                <c:pt idx="44">
                  <c:v>-8000</c:v>
                </c:pt>
                <c:pt idx="45">
                  <c:v>-7500</c:v>
                </c:pt>
                <c:pt idx="46">
                  <c:v>-7000</c:v>
                </c:pt>
                <c:pt idx="47">
                  <c:v>-6500</c:v>
                </c:pt>
                <c:pt idx="48">
                  <c:v>-6000</c:v>
                </c:pt>
                <c:pt idx="49">
                  <c:v>-5500</c:v>
                </c:pt>
                <c:pt idx="50">
                  <c:v>-5000</c:v>
                </c:pt>
                <c:pt idx="51">
                  <c:v>-4500</c:v>
                </c:pt>
                <c:pt idx="52">
                  <c:v>-4000</c:v>
                </c:pt>
                <c:pt idx="53">
                  <c:v>-3500</c:v>
                </c:pt>
                <c:pt idx="54">
                  <c:v>-3000</c:v>
                </c:pt>
                <c:pt idx="55">
                  <c:v>-2500</c:v>
                </c:pt>
                <c:pt idx="56">
                  <c:v>-2000</c:v>
                </c:pt>
                <c:pt idx="57">
                  <c:v>-1500</c:v>
                </c:pt>
                <c:pt idx="58">
                  <c:v>-1000</c:v>
                </c:pt>
                <c:pt idx="59">
                  <c:v>-500</c:v>
                </c:pt>
                <c:pt idx="60">
                  <c:v>0</c:v>
                </c:pt>
                <c:pt idx="61">
                  <c:v>500</c:v>
                </c:pt>
                <c:pt idx="62">
                  <c:v>1000</c:v>
                </c:pt>
                <c:pt idx="63">
                  <c:v>1500</c:v>
                </c:pt>
                <c:pt idx="64">
                  <c:v>2000</c:v>
                </c:pt>
                <c:pt idx="65">
                  <c:v>2500</c:v>
                </c:pt>
                <c:pt idx="66">
                  <c:v>3000</c:v>
                </c:pt>
                <c:pt idx="67">
                  <c:v>3500</c:v>
                </c:pt>
                <c:pt idx="68">
                  <c:v>4000</c:v>
                </c:pt>
                <c:pt idx="69">
                  <c:v>4500</c:v>
                </c:pt>
                <c:pt idx="70">
                  <c:v>5000</c:v>
                </c:pt>
                <c:pt idx="71">
                  <c:v>5500</c:v>
                </c:pt>
                <c:pt idx="72">
                  <c:v>6000</c:v>
                </c:pt>
                <c:pt idx="73">
                  <c:v>6500</c:v>
                </c:pt>
                <c:pt idx="74">
                  <c:v>7000</c:v>
                </c:pt>
                <c:pt idx="75">
                  <c:v>7500</c:v>
                </c:pt>
                <c:pt idx="76">
                  <c:v>8000</c:v>
                </c:pt>
                <c:pt idx="77">
                  <c:v>8500</c:v>
                </c:pt>
                <c:pt idx="78">
                  <c:v>9000</c:v>
                </c:pt>
                <c:pt idx="79">
                  <c:v>9500</c:v>
                </c:pt>
                <c:pt idx="80">
                  <c:v>10000</c:v>
                </c:pt>
                <c:pt idx="81">
                  <c:v>10500</c:v>
                </c:pt>
                <c:pt idx="82">
                  <c:v>11000</c:v>
                </c:pt>
                <c:pt idx="83">
                  <c:v>11500</c:v>
                </c:pt>
                <c:pt idx="84">
                  <c:v>12000</c:v>
                </c:pt>
                <c:pt idx="85">
                  <c:v>12500</c:v>
                </c:pt>
                <c:pt idx="86">
                  <c:v>13000</c:v>
                </c:pt>
                <c:pt idx="87">
                  <c:v>13500</c:v>
                </c:pt>
                <c:pt idx="88">
                  <c:v>14000</c:v>
                </c:pt>
                <c:pt idx="89">
                  <c:v>14500</c:v>
                </c:pt>
                <c:pt idx="90">
                  <c:v>15000</c:v>
                </c:pt>
                <c:pt idx="91">
                  <c:v>15500</c:v>
                </c:pt>
                <c:pt idx="92">
                  <c:v>16000</c:v>
                </c:pt>
                <c:pt idx="93">
                  <c:v>16500</c:v>
                </c:pt>
                <c:pt idx="94">
                  <c:v>17000</c:v>
                </c:pt>
                <c:pt idx="95">
                  <c:v>17500</c:v>
                </c:pt>
                <c:pt idx="96">
                  <c:v>18000</c:v>
                </c:pt>
                <c:pt idx="97">
                  <c:v>18500</c:v>
                </c:pt>
                <c:pt idx="98">
                  <c:v>19000</c:v>
                </c:pt>
                <c:pt idx="99">
                  <c:v>19500</c:v>
                </c:pt>
                <c:pt idx="100">
                  <c:v>20000</c:v>
                </c:pt>
                <c:pt idx="101">
                  <c:v>20500</c:v>
                </c:pt>
                <c:pt idx="102">
                  <c:v>21000</c:v>
                </c:pt>
                <c:pt idx="103">
                  <c:v>21500</c:v>
                </c:pt>
                <c:pt idx="104">
                  <c:v>22000</c:v>
                </c:pt>
                <c:pt idx="105">
                  <c:v>22500</c:v>
                </c:pt>
                <c:pt idx="106">
                  <c:v>23000</c:v>
                </c:pt>
                <c:pt idx="107">
                  <c:v>23500</c:v>
                </c:pt>
                <c:pt idx="108">
                  <c:v>24000</c:v>
                </c:pt>
                <c:pt idx="109">
                  <c:v>24500</c:v>
                </c:pt>
                <c:pt idx="110">
                  <c:v>25000</c:v>
                </c:pt>
                <c:pt idx="111">
                  <c:v>25500</c:v>
                </c:pt>
                <c:pt idx="112">
                  <c:v>26000</c:v>
                </c:pt>
                <c:pt idx="113">
                  <c:v>26500</c:v>
                </c:pt>
                <c:pt idx="114">
                  <c:v>27000</c:v>
                </c:pt>
                <c:pt idx="115">
                  <c:v>27500</c:v>
                </c:pt>
                <c:pt idx="116">
                  <c:v>28000</c:v>
                </c:pt>
                <c:pt idx="117">
                  <c:v>28500</c:v>
                </c:pt>
                <c:pt idx="118">
                  <c:v>29000</c:v>
                </c:pt>
                <c:pt idx="119">
                  <c:v>29500</c:v>
                </c:pt>
                <c:pt idx="120">
                  <c:v>30000</c:v>
                </c:pt>
              </c:numCache>
            </c:numRef>
          </c:xVal>
          <c:yVal>
            <c:numRef>
              <c:f>'A (3)'!$BQ$2:$BQ$370</c:f>
              <c:numCache>
                <c:formatCode>General</c:formatCode>
                <c:ptCount val="369"/>
                <c:pt idx="0">
                  <c:v>-0.21971412698153073</c:v>
                </c:pt>
                <c:pt idx="1">
                  <c:v>-0.21865332556508885</c:v>
                </c:pt>
                <c:pt idx="2">
                  <c:v>-0.21662992227326389</c:v>
                </c:pt>
                <c:pt idx="3">
                  <c:v>-0.21378514763942363</c:v>
                </c:pt>
                <c:pt idx="4">
                  <c:v>-0.21028175511803307</c:v>
                </c:pt>
                <c:pt idx="5">
                  <c:v>-0.20627147869546186</c:v>
                </c:pt>
                <c:pt idx="6">
                  <c:v>-0.20188325501118742</c:v>
                </c:pt>
                <c:pt idx="7">
                  <c:v>-0.19722217528636729</c:v>
                </c:pt>
                <c:pt idx="8">
                  <c:v>-0.19237257952724984</c:v>
                </c:pt>
                <c:pt idx="9">
                  <c:v>-0.18740209776083791</c:v>
                </c:pt>
                <c:pt idx="10">
                  <c:v>-0.18236538859609222</c:v>
                </c:pt>
                <c:pt idx="11">
                  <c:v>-0.17730723769479412</c:v>
                </c:pt>
                <c:pt idx="12">
                  <c:v>-0.17226501834277957</c:v>
                </c:pt>
                <c:pt idx="13">
                  <c:v>-0.16727059808766548</c:v>
                </c:pt>
                <c:pt idx="14">
                  <c:v>-0.16235178507673503</c:v>
                </c:pt>
                <c:pt idx="15">
                  <c:v>-0.15753341708522356</c:v>
                </c:pt>
                <c:pt idx="16">
                  <c:v>-0.15283820505943449</c:v>
                </c:pt>
                <c:pt idx="17">
                  <c:v>-0.14828743199904354</c:v>
                </c:pt>
                <c:pt idx="18">
                  <c:v>-0.14390157271899251</c:v>
                </c:pt>
                <c:pt idx="19">
                  <c:v>-0.13970085634034649</c:v>
                </c:pt>
                <c:pt idx="20">
                  <c:v>-0.13570576397346093</c:v>
                </c:pt>
                <c:pt idx="21">
                  <c:v>-0.13193745163948523</c:v>
                </c:pt>
                <c:pt idx="22">
                  <c:v>-0.12841810710072077</c:v>
                </c:pt>
                <c:pt idx="23">
                  <c:v>-0.12517126833887804</c:v>
                </c:pt>
                <c:pt idx="24">
                  <c:v>-0.12222212883449259</c:v>
                </c:pt>
                <c:pt idx="25">
                  <c:v>-0.11959782094653874</c:v>
                </c:pt>
                <c:pt idx="26">
                  <c:v>-0.11732761094587756</c:v>
                </c:pt>
                <c:pt idx="27">
                  <c:v>-0.11544287009715357</c:v>
                </c:pt>
                <c:pt idx="28">
                  <c:v>-0.11397659800097862</c:v>
                </c:pt>
                <c:pt idx="29">
                  <c:v>-0.11296211844689934</c:v>
                </c:pt>
                <c:pt idx="30">
                  <c:v>-0.11243026330984861</c:v>
                </c:pt>
                <c:pt idx="31">
                  <c:v>-0.11240384478436288</c:v>
                </c:pt>
                <c:pt idx="32">
                  <c:v>-0.11288752984895967</c:v>
                </c:pt>
                <c:pt idx="33">
                  <c:v>-0.11385069418566079</c:v>
                </c:pt>
                <c:pt idx="34">
                  <c:v>-0.11520173178068603</c:v>
                </c:pt>
                <c:pt idx="35">
                  <c:v>-0.1167582340807161</c:v>
                </c:pt>
                <c:pt idx="36">
                  <c:v>-0.11823241815592934</c:v>
                </c:pt>
                <c:pt idx="37">
                  <c:v>-0.11926530743320646</c:v>
                </c:pt>
                <c:pt idx="38">
                  <c:v>-0.11952203813840237</c:v>
                </c:pt>
                <c:pt idx="39">
                  <c:v>-0.1187973535739721</c:v>
                </c:pt>
                <c:pt idx="40">
                  <c:v>-0.11705483886760207</c:v>
                </c:pt>
                <c:pt idx="41">
                  <c:v>-0.11438678464098709</c:v>
                </c:pt>
                <c:pt idx="42">
                  <c:v>-0.11094591703300941</c:v>
                </c:pt>
                <c:pt idx="43">
                  <c:v>-0.10689394734900066</c:v>
                </c:pt>
                <c:pt idx="44">
                  <c:v>-0.10237634747211274</c:v>
                </c:pt>
                <c:pt idx="45">
                  <c:v>-9.7514730968122659E-2</c:v>
                </c:pt>
                <c:pt idx="46">
                  <c:v>-9.2407556678868019E-2</c:v>
                </c:pt>
                <c:pt idx="47">
                  <c:v>-8.7133728250955139E-2</c:v>
                </c:pt>
                <c:pt idx="48">
                  <c:v>-8.1756619029683064E-2</c:v>
                </c:pt>
                <c:pt idx="49">
                  <c:v>-7.6327630834792895E-2</c:v>
                </c:pt>
                <c:pt idx="50">
                  <c:v>-7.0889094286172308E-2</c:v>
                </c:pt>
                <c:pt idx="51">
                  <c:v>-6.5476553589409375E-2</c:v>
                </c:pt>
                <c:pt idx="52">
                  <c:v>-6.0120525004499867E-2</c:v>
                </c:pt>
                <c:pt idx="53">
                  <c:v>-5.4847824582429733E-2</c:v>
                </c:pt>
                <c:pt idx="54">
                  <c:v>-4.9682571792256991E-2</c:v>
                </c:pt>
                <c:pt idx="55">
                  <c:v>-4.464698029163338E-2</c:v>
                </c:pt>
                <c:pt idx="56">
                  <c:v>-3.9762028227003553E-2</c:v>
                </c:pt>
                <c:pt idx="57">
                  <c:v>-3.5048060313641764E-2</c:v>
                </c:pt>
                <c:pt idx="58">
                  <c:v>-3.0525332332577048E-2</c:v>
                </c:pt>
                <c:pt idx="59">
                  <c:v>-2.6214486846380804E-2</c:v>
                </c:pt>
                <c:pt idx="60">
                  <c:v>-2.2136954303791933E-2</c:v>
                </c:pt>
                <c:pt idx="61">
                  <c:v>-1.8315294994635876E-2</c:v>
                </c:pt>
                <c:pt idx="62">
                  <c:v>-1.4773511867574321E-2</c:v>
                </c:pt>
                <c:pt idx="63">
                  <c:v>-1.1537352449540947E-2</c:v>
                </c:pt>
                <c:pt idx="64">
                  <c:v>-8.6345756913625941E-3</c:v>
                </c:pt>
                <c:pt idx="65">
                  <c:v>-6.0950974509538826E-3</c:v>
                </c:pt>
                <c:pt idx="66">
                  <c:v>-3.95085588643624E-3</c:v>
                </c:pt>
                <c:pt idx="67">
                  <c:v>-2.2351366563496573E-3</c:v>
                </c:pt>
                <c:pt idx="68">
                  <c:v>-9.8090620302036108E-4</c:v>
                </c:pt>
                <c:pt idx="69">
                  <c:v>-2.1733720704912064E-4</c:v>
                </c:pt>
                <c:pt idx="70">
                  <c:v>3.6867761667423032E-5</c:v>
                </c:pt>
                <c:pt idx="71">
                  <c:v>-2.1455350840383306E-4</c:v>
                </c:pt>
                <c:pt idx="72">
                  <c:v>-9.2574728728467672E-4</c:v>
                </c:pt>
                <c:pt idx="73">
                  <c:v>-1.9808552864543356E-3</c:v>
                </c:pt>
                <c:pt idx="74">
                  <c:v>-3.1658494097410372E-3</c:v>
                </c:pt>
                <c:pt idx="75">
                  <c:v>-4.1649863885052608E-3</c:v>
                </c:pt>
                <c:pt idx="76">
                  <c:v>-4.6144735909218956E-3</c:v>
                </c:pt>
                <c:pt idx="77">
                  <c:v>-4.2090603555324322E-3</c:v>
                </c:pt>
                <c:pt idx="78">
                  <c:v>-2.794197832451481E-3</c:v>
                </c:pt>
                <c:pt idx="79">
                  <c:v>-3.7878496574169154E-4</c:v>
                </c:pt>
                <c:pt idx="80">
                  <c:v>2.9198200618911797E-3</c:v>
                </c:pt>
                <c:pt idx="81">
                  <c:v>6.9420653301151235E-3</c:v>
                </c:pt>
                <c:pt idx="82">
                  <c:v>1.1529476894421676E-2</c:v>
                </c:pt>
                <c:pt idx="83">
                  <c:v>1.6543464881884632E-2</c:v>
                </c:pt>
                <c:pt idx="84">
                  <c:v>2.1869639860580908E-2</c:v>
                </c:pt>
                <c:pt idx="85">
                  <c:v>2.7415835840939276E-2</c:v>
                </c:pt>
                <c:pt idx="86">
                  <c:v>3.3108217984337329E-2</c:v>
                </c:pt>
                <c:pt idx="87">
                  <c:v>3.8887348432870936E-2</c:v>
                </c:pt>
                <c:pt idx="88">
                  <c:v>4.47048215808609E-2</c:v>
                </c:pt>
                <c:pt idx="89">
                  <c:v>5.0520556857404426E-2</c:v>
                </c:pt>
                <c:pt idx="90">
                  <c:v>5.6300681522277754E-2</c:v>
                </c:pt>
                <c:pt idx="91">
                  <c:v>6.2015911845346196E-2</c:v>
                </c:pt>
                <c:pt idx="92">
                  <c:v>6.7640334333121971E-2</c:v>
                </c:pt>
                <c:pt idx="93">
                  <c:v>7.3150477308794287E-2</c:v>
                </c:pt>
                <c:pt idx="94">
                  <c:v>7.8524564437066166E-2</c:v>
                </c:pt>
                <c:pt idx="95">
                  <c:v>8.3741868292653926E-2</c:v>
                </c:pt>
                <c:pt idx="96">
                  <c:v>8.8782125153781755E-2</c:v>
                </c:pt>
                <c:pt idx="97">
                  <c:v>9.3625009711159335E-2</c:v>
                </c:pt>
                <c:pt idx="98">
                  <c:v>9.8249681964178048E-2</c:v>
                </c:pt>
                <c:pt idx="99">
                  <c:v>0.10263440649265618</c:v>
                </c:pt>
                <c:pt idx="100">
                  <c:v>0.10675622248125648</c:v>
                </c:pt>
                <c:pt idx="101">
                  <c:v>0.1105906346954416</c:v>
                </c:pt>
                <c:pt idx="102">
                  <c:v>0.114111316962904</c:v>
                </c:pt>
                <c:pt idx="103">
                  <c:v>0.1172898695834589</c:v>
                </c:pt>
                <c:pt idx="104">
                  <c:v>0.12009573752717956</c:v>
                </c:pt>
                <c:pt idx="105">
                  <c:v>0.12249647354781806</c:v>
                </c:pt>
                <c:pt idx="106">
                  <c:v>0.12445865056583581</c:v>
                </c:pt>
                <c:pt idx="107">
                  <c:v>0.12594996281555348</c:v>
                </c:pt>
                <c:pt idx="108">
                  <c:v>0.12694348319976043</c:v>
                </c:pt>
                <c:pt idx="109">
                  <c:v>0.12742567806027619</c:v>
                </c:pt>
                <c:pt idx="110">
                  <c:v>0.12741045155111183</c:v>
                </c:pt>
                <c:pt idx="111">
                  <c:v>0.12696144041189208</c:v>
                </c:pt>
                <c:pt idx="112">
                  <c:v>0.12622146285118685</c:v>
                </c:pt>
                <c:pt idx="113">
                  <c:v>0.1254367553941656</c:v>
                </c:pt>
                <c:pt idx="114">
                  <c:v>0.12494620493511456</c:v>
                </c:pt>
                <c:pt idx="115">
                  <c:v>0.12510829340361515</c:v>
                </c:pt>
                <c:pt idx="116">
                  <c:v>0.12618982787813252</c:v>
                </c:pt>
                <c:pt idx="117">
                  <c:v>0.12829362944042916</c:v>
                </c:pt>
                <c:pt idx="118">
                  <c:v>0.13137089608447822</c:v>
                </c:pt>
                <c:pt idx="119">
                  <c:v>0.135285400415524</c:v>
                </c:pt>
                <c:pt idx="120">
                  <c:v>0.139874643559499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8D8-4A8B-BB13-09E8CFC7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13576"/>
        <c:axId val="1"/>
      </c:scatterChart>
      <c:valAx>
        <c:axId val="811313576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50717596470652"/>
              <c:y val="0.880002239720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027079303675046E-2"/>
              <c:y val="0.42666778652668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1357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8646034816247577E-2"/>
          <c:y val="0.92266918635170603"/>
          <c:w val="0.94197373297390041"/>
          <c:h val="0.976002519685039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658227848101267"/>
          <c:y val="2.9972752043596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9367088607594"/>
          <c:y val="0.20980954344977149"/>
          <c:w val="0.814873417721519"/>
          <c:h val="0.59400623989675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1'!$F$21:$F$1200</c:f>
              <c:numCache>
                <c:formatCode>General</c:formatCode>
                <c:ptCount val="118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1'!$H$21:$H$1200</c:f>
              <c:numCache>
                <c:formatCode>General</c:formatCode>
                <c:ptCount val="1180"/>
                <c:pt idx="68">
                  <c:v>-0.17590775000280701</c:v>
                </c:pt>
                <c:pt idx="298">
                  <c:v>0.15342550000059418</c:v>
                </c:pt>
                <c:pt idx="299">
                  <c:v>0.15301500000350643</c:v>
                </c:pt>
                <c:pt idx="314">
                  <c:v>0.12441249999392312</c:v>
                </c:pt>
                <c:pt idx="315">
                  <c:v>0.12740249999478692</c:v>
                </c:pt>
                <c:pt idx="316">
                  <c:v>0.12561849999474362</c:v>
                </c:pt>
                <c:pt idx="318">
                  <c:v>0.1231984999976703</c:v>
                </c:pt>
                <c:pt idx="321">
                  <c:v>0.12252549998811446</c:v>
                </c:pt>
                <c:pt idx="328">
                  <c:v>0.12536599999293685</c:v>
                </c:pt>
                <c:pt idx="335">
                  <c:v>0.11102050000044983</c:v>
                </c:pt>
                <c:pt idx="338">
                  <c:v>0.10806349999620579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AA-4ED4-BB99-1A4C935D7D9C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1'!$I$21:$I$8920</c:f>
              <c:numCache>
                <c:formatCode>General</c:formatCode>
                <c:ptCount val="8900"/>
                <c:pt idx="0">
                  <c:v>-0.62453500000628992</c:v>
                </c:pt>
                <c:pt idx="1">
                  <c:v>-0.61828150000292226</c:v>
                </c:pt>
                <c:pt idx="2">
                  <c:v>-0.6216270000077202</c:v>
                </c:pt>
                <c:pt idx="3">
                  <c:v>-0.62342600000556558</c:v>
                </c:pt>
                <c:pt idx="4">
                  <c:v>-0.19641025000601076</c:v>
                </c:pt>
                <c:pt idx="5">
                  <c:v>-0.20146175000627409</c:v>
                </c:pt>
                <c:pt idx="6">
                  <c:v>-0.19521825000629178</c:v>
                </c:pt>
                <c:pt idx="7">
                  <c:v>-0.21110825000687328</c:v>
                </c:pt>
                <c:pt idx="8">
                  <c:v>-0.19950425000206451</c:v>
                </c:pt>
                <c:pt idx="9">
                  <c:v>-0.20897425000293879</c:v>
                </c:pt>
                <c:pt idx="10">
                  <c:v>0.20774549999987357</c:v>
                </c:pt>
                <c:pt idx="11">
                  <c:v>-0.18958975000168721</c:v>
                </c:pt>
                <c:pt idx="12">
                  <c:v>-0.18609325000579702</c:v>
                </c:pt>
                <c:pt idx="13">
                  <c:v>-0.18517675000293821</c:v>
                </c:pt>
                <c:pt idx="14">
                  <c:v>-0.19963975000428036</c:v>
                </c:pt>
                <c:pt idx="15">
                  <c:v>-0.19760575000327663</c:v>
                </c:pt>
                <c:pt idx="16">
                  <c:v>-0.1904792500045005</c:v>
                </c:pt>
                <c:pt idx="17">
                  <c:v>-0.18476775000090129</c:v>
                </c:pt>
                <c:pt idx="18">
                  <c:v>-0.19839775000218651</c:v>
                </c:pt>
                <c:pt idx="19">
                  <c:v>0.19909749999351334</c:v>
                </c:pt>
                <c:pt idx="20">
                  <c:v>-0.19969125000352506</c:v>
                </c:pt>
                <c:pt idx="21">
                  <c:v>-0.20173175000309129</c:v>
                </c:pt>
                <c:pt idx="22">
                  <c:v>-0.19512525000754977</c:v>
                </c:pt>
                <c:pt idx="23">
                  <c:v>-0.19758825000099023</c:v>
                </c:pt>
                <c:pt idx="24">
                  <c:v>-0.19887224999911268</c:v>
                </c:pt>
                <c:pt idx="25">
                  <c:v>-0.20085075000679353</c:v>
                </c:pt>
                <c:pt idx="26">
                  <c:v>-0.19267175000641146</c:v>
                </c:pt>
                <c:pt idx="27">
                  <c:v>-0.1966812500031665</c:v>
                </c:pt>
                <c:pt idx="28">
                  <c:v>-0.19327775000419933</c:v>
                </c:pt>
                <c:pt idx="29">
                  <c:v>-0.19168825000451761</c:v>
                </c:pt>
                <c:pt idx="30">
                  <c:v>-0.18874075000712764</c:v>
                </c:pt>
                <c:pt idx="31">
                  <c:v>-0.18802475000484264</c:v>
                </c:pt>
                <c:pt idx="32">
                  <c:v>-0.1908982500062848</c:v>
                </c:pt>
                <c:pt idx="33">
                  <c:v>-0.18636125000193715</c:v>
                </c:pt>
                <c:pt idx="34">
                  <c:v>-0.19186925000030897</c:v>
                </c:pt>
                <c:pt idx="35">
                  <c:v>-0.19274275000134367</c:v>
                </c:pt>
                <c:pt idx="36">
                  <c:v>-0.18990975000269827</c:v>
                </c:pt>
                <c:pt idx="37">
                  <c:v>-0.19032025000342401</c:v>
                </c:pt>
                <c:pt idx="38">
                  <c:v>-0.1917832500039367</c:v>
                </c:pt>
                <c:pt idx="39">
                  <c:v>-0.18778325000312179</c:v>
                </c:pt>
                <c:pt idx="40">
                  <c:v>-0.18924625000363449</c:v>
                </c:pt>
                <c:pt idx="41">
                  <c:v>-0.18945625000196742</c:v>
                </c:pt>
                <c:pt idx="42">
                  <c:v>-0.18786675000592368</c:v>
                </c:pt>
                <c:pt idx="43">
                  <c:v>-0.18574024999907124</c:v>
                </c:pt>
                <c:pt idx="44">
                  <c:v>-0.1886662500037346</c:v>
                </c:pt>
                <c:pt idx="45">
                  <c:v>-0.18728675000602379</c:v>
                </c:pt>
                <c:pt idx="46">
                  <c:v>-0.1866972500065458</c:v>
                </c:pt>
                <c:pt idx="47">
                  <c:v>-0.18600225000045612</c:v>
                </c:pt>
                <c:pt idx="48">
                  <c:v>-0.18233875000441913</c:v>
                </c:pt>
                <c:pt idx="49">
                  <c:v>-0.17990675000328338</c:v>
                </c:pt>
                <c:pt idx="50">
                  <c:v>-0.17957475000366685</c:v>
                </c:pt>
                <c:pt idx="51">
                  <c:v>-0.18298525000500376</c:v>
                </c:pt>
                <c:pt idx="52">
                  <c:v>-0.18098525000459631</c:v>
                </c:pt>
                <c:pt idx="53">
                  <c:v>-0.18003775000761379</c:v>
                </c:pt>
                <c:pt idx="54">
                  <c:v>-0.18032175000553252</c:v>
                </c:pt>
                <c:pt idx="55">
                  <c:v>-0.18406875000073342</c:v>
                </c:pt>
                <c:pt idx="56">
                  <c:v>-0.17948875000729458</c:v>
                </c:pt>
                <c:pt idx="57">
                  <c:v>-0.1760042500027339</c:v>
                </c:pt>
                <c:pt idx="58">
                  <c:v>-0.17941475000407081</c:v>
                </c:pt>
                <c:pt idx="59">
                  <c:v>-0.17882525000095484</c:v>
                </c:pt>
                <c:pt idx="60">
                  <c:v>-0.17987775000437978</c:v>
                </c:pt>
                <c:pt idx="61">
                  <c:v>-0.17538075000265962</c:v>
                </c:pt>
                <c:pt idx="62">
                  <c:v>-0.17085775000305148</c:v>
                </c:pt>
                <c:pt idx="63">
                  <c:v>-0.17232075000356417</c:v>
                </c:pt>
                <c:pt idx="64">
                  <c:v>-0.17512025000905851</c:v>
                </c:pt>
                <c:pt idx="65">
                  <c:v>-0.17012025000803987</c:v>
                </c:pt>
                <c:pt idx="66">
                  <c:v>-0.17545675000292249</c:v>
                </c:pt>
                <c:pt idx="67">
                  <c:v>-0.17345675000251504</c:v>
                </c:pt>
                <c:pt idx="69">
                  <c:v>-0.18017975000111619</c:v>
                </c:pt>
                <c:pt idx="70">
                  <c:v>-0.17505325000092853</c:v>
                </c:pt>
                <c:pt idx="71">
                  <c:v>-0.1740532500007248</c:v>
                </c:pt>
                <c:pt idx="72">
                  <c:v>-0.17440375000296626</c:v>
                </c:pt>
                <c:pt idx="73">
                  <c:v>-0.1730622500035679</c:v>
                </c:pt>
                <c:pt idx="74">
                  <c:v>-0.16070625000429573</c:v>
                </c:pt>
                <c:pt idx="75">
                  <c:v>-0.17379925000568619</c:v>
                </c:pt>
                <c:pt idx="76">
                  <c:v>-0.17534575000536279</c:v>
                </c:pt>
                <c:pt idx="77">
                  <c:v>-0.17687775000013062</c:v>
                </c:pt>
                <c:pt idx="78">
                  <c:v>-0.18116175000250223</c:v>
                </c:pt>
                <c:pt idx="79">
                  <c:v>-0.17262475000461563</c:v>
                </c:pt>
                <c:pt idx="80">
                  <c:v>-0.17683475000740145</c:v>
                </c:pt>
                <c:pt idx="81">
                  <c:v>-0.17417125000065425</c:v>
                </c:pt>
                <c:pt idx="82">
                  <c:v>-0.17238125000585569</c:v>
                </c:pt>
                <c:pt idx="83">
                  <c:v>-0.17279175000294344</c:v>
                </c:pt>
                <c:pt idx="84">
                  <c:v>-0.17125475000648294</c:v>
                </c:pt>
                <c:pt idx="85">
                  <c:v>-0.17266525000377442</c:v>
                </c:pt>
                <c:pt idx="86">
                  <c:v>-0.17258875000698026</c:v>
                </c:pt>
                <c:pt idx="87">
                  <c:v>-0.17122825000114972</c:v>
                </c:pt>
                <c:pt idx="88">
                  <c:v>-0.17569125000227359</c:v>
                </c:pt>
                <c:pt idx="89">
                  <c:v>-0.17542375000266475</c:v>
                </c:pt>
                <c:pt idx="90">
                  <c:v>-0.17417075000412297</c:v>
                </c:pt>
                <c:pt idx="91">
                  <c:v>-0.1736337500042282</c:v>
                </c:pt>
                <c:pt idx="92">
                  <c:v>-0.17704425000556512</c:v>
                </c:pt>
                <c:pt idx="93">
                  <c:v>-0.17484374999912689</c:v>
                </c:pt>
                <c:pt idx="94">
                  <c:v>-0.17988425000294228</c:v>
                </c:pt>
                <c:pt idx="95">
                  <c:v>-0.17575775000295835</c:v>
                </c:pt>
                <c:pt idx="96">
                  <c:v>-0.17284125000514905</c:v>
                </c:pt>
                <c:pt idx="97">
                  <c:v>-0.17797725000491482</c:v>
                </c:pt>
                <c:pt idx="98">
                  <c:v>-0.18085075000635698</c:v>
                </c:pt>
                <c:pt idx="99">
                  <c:v>-0.18044975000884733</c:v>
                </c:pt>
                <c:pt idx="100">
                  <c:v>-0.18240675000561168</c:v>
                </c:pt>
                <c:pt idx="101">
                  <c:v>-0.18049025000073016</c:v>
                </c:pt>
                <c:pt idx="102">
                  <c:v>-0.17696025000259397</c:v>
                </c:pt>
                <c:pt idx="103">
                  <c:v>-0.17480975000580656</c:v>
                </c:pt>
                <c:pt idx="104">
                  <c:v>-0.17533600000388105</c:v>
                </c:pt>
                <c:pt idx="105">
                  <c:v>-0.1719457500075805</c:v>
                </c:pt>
                <c:pt idx="106">
                  <c:v>-0.17422975000590668</c:v>
                </c:pt>
                <c:pt idx="107">
                  <c:v>-0.17964025000401307</c:v>
                </c:pt>
                <c:pt idx="108">
                  <c:v>-0.17745825000383775</c:v>
                </c:pt>
                <c:pt idx="109">
                  <c:v>-0.1805007500006468</c:v>
                </c:pt>
                <c:pt idx="110">
                  <c:v>-0.19603724999979022</c:v>
                </c:pt>
                <c:pt idx="111">
                  <c:v>-0.18708725000396953</c:v>
                </c:pt>
                <c:pt idx="112">
                  <c:v>-0.1901822500039998</c:v>
                </c:pt>
                <c:pt idx="113">
                  <c:v>-0.19092175000696443</c:v>
                </c:pt>
                <c:pt idx="114">
                  <c:v>-0.19385850000253413</c:v>
                </c:pt>
                <c:pt idx="115">
                  <c:v>-0.18827800000508432</c:v>
                </c:pt>
                <c:pt idx="116">
                  <c:v>-0.20056075000320561</c:v>
                </c:pt>
                <c:pt idx="117">
                  <c:v>-0.19316999999864493</c:v>
                </c:pt>
                <c:pt idx="118">
                  <c:v>-0.20131675000811811</c:v>
                </c:pt>
                <c:pt idx="119">
                  <c:v>-0.20962550000695046</c:v>
                </c:pt>
                <c:pt idx="120">
                  <c:v>-0.20756225000150152</c:v>
                </c:pt>
                <c:pt idx="121">
                  <c:v>-0.2063997500044934</c:v>
                </c:pt>
                <c:pt idx="122">
                  <c:v>-0.20439975000772392</c:v>
                </c:pt>
                <c:pt idx="123">
                  <c:v>-0.21145225000145729</c:v>
                </c:pt>
                <c:pt idx="124">
                  <c:v>-0.20701525000549736</c:v>
                </c:pt>
                <c:pt idx="125">
                  <c:v>-0.20622524999998859</c:v>
                </c:pt>
                <c:pt idx="126">
                  <c:v>0.2034072499955073</c:v>
                </c:pt>
                <c:pt idx="127">
                  <c:v>0.21066399999472196</c:v>
                </c:pt>
                <c:pt idx="128">
                  <c:v>0.20787449999625096</c:v>
                </c:pt>
                <c:pt idx="129">
                  <c:v>0.20686499999646912</c:v>
                </c:pt>
                <c:pt idx="130">
                  <c:v>0.20654549999744631</c:v>
                </c:pt>
                <c:pt idx="131">
                  <c:v>0.21108499999900232</c:v>
                </c:pt>
                <c:pt idx="132">
                  <c:v>0.20487499999580905</c:v>
                </c:pt>
                <c:pt idx="133">
                  <c:v>0.2068749999962165</c:v>
                </c:pt>
                <c:pt idx="134">
                  <c:v>0.20546449999528704</c:v>
                </c:pt>
                <c:pt idx="135">
                  <c:v>0.20546449999528704</c:v>
                </c:pt>
                <c:pt idx="136">
                  <c:v>0.21041199999308446</c:v>
                </c:pt>
                <c:pt idx="137">
                  <c:v>0.21141199999328819</c:v>
                </c:pt>
                <c:pt idx="138">
                  <c:v>0.20903499999621999</c:v>
                </c:pt>
                <c:pt idx="139">
                  <c:v>0.20384899999771733</c:v>
                </c:pt>
                <c:pt idx="140">
                  <c:v>0.20251249999273568</c:v>
                </c:pt>
                <c:pt idx="141">
                  <c:v>0.20430249999844818</c:v>
                </c:pt>
                <c:pt idx="142">
                  <c:v>0.20530249999865191</c:v>
                </c:pt>
                <c:pt idx="143">
                  <c:v>0.2004289999968023</c:v>
                </c:pt>
                <c:pt idx="144">
                  <c:v>0.20442899999761721</c:v>
                </c:pt>
                <c:pt idx="145">
                  <c:v>0.20096599999669706</c:v>
                </c:pt>
                <c:pt idx="146">
                  <c:v>0.20196599999690079</c:v>
                </c:pt>
                <c:pt idx="147">
                  <c:v>0.20555549999698997</c:v>
                </c:pt>
                <c:pt idx="148">
                  <c:v>0.20855549999760115</c:v>
                </c:pt>
                <c:pt idx="149">
                  <c:v>0.20775599999979022</c:v>
                </c:pt>
                <c:pt idx="150">
                  <c:v>0.21175600000060513</c:v>
                </c:pt>
                <c:pt idx="151">
                  <c:v>0.20029674999386771</c:v>
                </c:pt>
                <c:pt idx="152">
                  <c:v>0.19820049999907496</c:v>
                </c:pt>
                <c:pt idx="153">
                  <c:v>0.19303149999541347</c:v>
                </c:pt>
                <c:pt idx="154">
                  <c:v>0.19259124999734922</c:v>
                </c:pt>
                <c:pt idx="155">
                  <c:v>0.18919199999436387</c:v>
                </c:pt>
                <c:pt idx="156">
                  <c:v>0.19303574999503326</c:v>
                </c:pt>
                <c:pt idx="157">
                  <c:v>0.18702299999858951</c:v>
                </c:pt>
                <c:pt idx="158">
                  <c:v>0.18023674999858486</c:v>
                </c:pt>
                <c:pt idx="159">
                  <c:v>0.1854137499940407</c:v>
                </c:pt>
                <c:pt idx="160">
                  <c:v>0.18293049999556388</c:v>
                </c:pt>
                <c:pt idx="161">
                  <c:v>0.19134849999682046</c:v>
                </c:pt>
                <c:pt idx="162">
                  <c:v>0.18765399999756482</c:v>
                </c:pt>
                <c:pt idx="163">
                  <c:v>0.18343699999604723</c:v>
                </c:pt>
                <c:pt idx="164">
                  <c:v>0.1848024999962945</c:v>
                </c:pt>
                <c:pt idx="165">
                  <c:v>0.18029899999601184</c:v>
                </c:pt>
                <c:pt idx="166">
                  <c:v>0.18320599999788101</c:v>
                </c:pt>
                <c:pt idx="167">
                  <c:v>0.18156699999599368</c:v>
                </c:pt>
                <c:pt idx="168">
                  <c:v>0.18175674999656621</c:v>
                </c:pt>
                <c:pt idx="169">
                  <c:v>0.1784834999962186</c:v>
                </c:pt>
                <c:pt idx="170">
                  <c:v>0.17650049999792827</c:v>
                </c:pt>
                <c:pt idx="171">
                  <c:v>0.17713299999741139</c:v>
                </c:pt>
                <c:pt idx="172">
                  <c:v>0.17539849999593571</c:v>
                </c:pt>
                <c:pt idx="173">
                  <c:v>0.17908149999857415</c:v>
                </c:pt>
                <c:pt idx="174">
                  <c:v>0.17060899999705725</c:v>
                </c:pt>
                <c:pt idx="175">
                  <c:v>0.17360899999403046</c:v>
                </c:pt>
                <c:pt idx="176">
                  <c:v>0.17043999999441439</c:v>
                </c:pt>
                <c:pt idx="177">
                  <c:v>0.17230649999692105</c:v>
                </c:pt>
                <c:pt idx="178">
                  <c:v>0.17184349999661208</c:v>
                </c:pt>
                <c:pt idx="179">
                  <c:v>0.17323049999686191</c:v>
                </c:pt>
                <c:pt idx="180">
                  <c:v>0.17117849999704049</c:v>
                </c:pt>
                <c:pt idx="181">
                  <c:v>0.17317899999397923</c:v>
                </c:pt>
                <c:pt idx="182">
                  <c:v>0.171608999993623</c:v>
                </c:pt>
                <c:pt idx="183">
                  <c:v>0.17672849999507889</c:v>
                </c:pt>
                <c:pt idx="184">
                  <c:v>0.17490299999553827</c:v>
                </c:pt>
                <c:pt idx="185">
                  <c:v>0.17580999999699998</c:v>
                </c:pt>
                <c:pt idx="186">
                  <c:v>0.17706299999554176</c:v>
                </c:pt>
                <c:pt idx="187">
                  <c:v>0.17072649999681744</c:v>
                </c:pt>
                <c:pt idx="188">
                  <c:v>0.17932899999505025</c:v>
                </c:pt>
                <c:pt idx="189">
                  <c:v>0.17652949999683187</c:v>
                </c:pt>
                <c:pt idx="190">
                  <c:v>0.17711899999630987</c:v>
                </c:pt>
                <c:pt idx="191">
                  <c:v>0.17987649999849964</c:v>
                </c:pt>
                <c:pt idx="192">
                  <c:v>0.18253999999797088</c:v>
                </c:pt>
                <c:pt idx="193">
                  <c:v>0.17666649999591755</c:v>
                </c:pt>
                <c:pt idx="194">
                  <c:v>0.17832999999518506</c:v>
                </c:pt>
                <c:pt idx="195">
                  <c:v>0.17832999999518506</c:v>
                </c:pt>
                <c:pt idx="196">
                  <c:v>0.17824649999965914</c:v>
                </c:pt>
                <c:pt idx="197">
                  <c:v>0.1793039999975008</c:v>
                </c:pt>
                <c:pt idx="198">
                  <c:v>0.18240450000303099</c:v>
                </c:pt>
                <c:pt idx="199">
                  <c:v>0.18863149999378948</c:v>
                </c:pt>
                <c:pt idx="200">
                  <c:v>0.18027849998907186</c:v>
                </c:pt>
                <c:pt idx="201">
                  <c:v>0.19032149999111425</c:v>
                </c:pt>
                <c:pt idx="202">
                  <c:v>0.18723799999861512</c:v>
                </c:pt>
                <c:pt idx="203">
                  <c:v>0.18663199999718927</c:v>
                </c:pt>
                <c:pt idx="205">
                  <c:v>0.18115250000118976</c:v>
                </c:pt>
                <c:pt idx="206">
                  <c:v>0.17868949999683537</c:v>
                </c:pt>
                <c:pt idx="207">
                  <c:v>0.17906899999070447</c:v>
                </c:pt>
                <c:pt idx="208">
                  <c:v>0.17519549999997253</c:v>
                </c:pt>
                <c:pt idx="209">
                  <c:v>0.17973249999340624</c:v>
                </c:pt>
                <c:pt idx="210">
                  <c:v>0.17310249999718508</c:v>
                </c:pt>
                <c:pt idx="211">
                  <c:v>0.17882950000057463</c:v>
                </c:pt>
                <c:pt idx="212">
                  <c:v>0.17151349999767262</c:v>
                </c:pt>
                <c:pt idx="213">
                  <c:v>0.16976449999492615</c:v>
                </c:pt>
                <c:pt idx="214">
                  <c:v>0.17293400000198744</c:v>
                </c:pt>
                <c:pt idx="215">
                  <c:v>0.17790799999784213</c:v>
                </c:pt>
                <c:pt idx="216">
                  <c:v>0.17636150000180351</c:v>
                </c:pt>
                <c:pt idx="217">
                  <c:v>0.17242849999456666</c:v>
                </c:pt>
                <c:pt idx="218">
                  <c:v>0.17223999999987427</c:v>
                </c:pt>
                <c:pt idx="219">
                  <c:v>0.17379849999997532</c:v>
                </c:pt>
                <c:pt idx="220">
                  <c:v>0.17721899999742163</c:v>
                </c:pt>
                <c:pt idx="221">
                  <c:v>0.16308349999599159</c:v>
                </c:pt>
                <c:pt idx="222">
                  <c:v>0.1656204999962938</c:v>
                </c:pt>
                <c:pt idx="223">
                  <c:v>0.16374699999869335</c:v>
                </c:pt>
                <c:pt idx="224">
                  <c:v>0.16203349999705097</c:v>
                </c:pt>
                <c:pt idx="225">
                  <c:v>0.17123349999747006</c:v>
                </c:pt>
                <c:pt idx="226">
                  <c:v>0.16762300000118557</c:v>
                </c:pt>
                <c:pt idx="227">
                  <c:v>0.16862299999775132</c:v>
                </c:pt>
                <c:pt idx="228">
                  <c:v>0.17121249999763677</c:v>
                </c:pt>
                <c:pt idx="229">
                  <c:v>0.16774949998944066</c:v>
                </c:pt>
                <c:pt idx="230">
                  <c:v>0.17114949999086093</c:v>
                </c:pt>
                <c:pt idx="231">
                  <c:v>0.16428649999579648</c:v>
                </c:pt>
                <c:pt idx="232">
                  <c:v>0.17070349999994505</c:v>
                </c:pt>
                <c:pt idx="233">
                  <c:v>0.16455100000166567</c:v>
                </c:pt>
                <c:pt idx="234">
                  <c:v>0.16437799999403069</c:v>
                </c:pt>
                <c:pt idx="235">
                  <c:v>0.15653149999707239</c:v>
                </c:pt>
                <c:pt idx="237">
                  <c:v>0.16114749999542255</c:v>
                </c:pt>
                <c:pt idx="238">
                  <c:v>0.1605479999925592</c:v>
                </c:pt>
                <c:pt idx="239">
                  <c:v>0.16654799999378156</c:v>
                </c:pt>
                <c:pt idx="240">
                  <c:v>0.16153749999648426</c:v>
                </c:pt>
                <c:pt idx="241">
                  <c:v>0.16653749999386491</c:v>
                </c:pt>
                <c:pt idx="242">
                  <c:v>0.16097450000233948</c:v>
                </c:pt>
                <c:pt idx="243">
                  <c:v>0.16237449999607634</c:v>
                </c:pt>
                <c:pt idx="244">
                  <c:v>0.15496400000120047</c:v>
                </c:pt>
                <c:pt idx="245">
                  <c:v>0.16861149999749614</c:v>
                </c:pt>
                <c:pt idx="246">
                  <c:v>0.15990549999696668</c:v>
                </c:pt>
                <c:pt idx="247">
                  <c:v>0.1643054999949527</c:v>
                </c:pt>
                <c:pt idx="248">
                  <c:v>0.15733199999522185</c:v>
                </c:pt>
                <c:pt idx="249">
                  <c:v>0.16103199999633944</c:v>
                </c:pt>
                <c:pt idx="250">
                  <c:v>0.16603199999372009</c:v>
                </c:pt>
                <c:pt idx="251">
                  <c:v>0.15635850000398932</c:v>
                </c:pt>
                <c:pt idx="252">
                  <c:v>0.16515849999996135</c:v>
                </c:pt>
                <c:pt idx="253">
                  <c:v>0.16755849999753991</c:v>
                </c:pt>
                <c:pt idx="254">
                  <c:v>0.15587499999674037</c:v>
                </c:pt>
                <c:pt idx="255">
                  <c:v>0.15977500000008149</c:v>
                </c:pt>
                <c:pt idx="256">
                  <c:v>0.16971799999737414</c:v>
                </c:pt>
                <c:pt idx="257">
                  <c:v>0.1645970000026864</c:v>
                </c:pt>
                <c:pt idx="258">
                  <c:v>0.15965499999583699</c:v>
                </c:pt>
                <c:pt idx="259">
                  <c:v>0.15878149999480229</c:v>
                </c:pt>
                <c:pt idx="260">
                  <c:v>0.15859549999731826</c:v>
                </c:pt>
                <c:pt idx="261">
                  <c:v>0.16529549999540905</c:v>
                </c:pt>
                <c:pt idx="262">
                  <c:v>0.1549894999989192</c:v>
                </c:pt>
                <c:pt idx="263">
                  <c:v>0.1571159999948577</c:v>
                </c:pt>
                <c:pt idx="264">
                  <c:v>0.15556949999881908</c:v>
                </c:pt>
                <c:pt idx="265">
                  <c:v>0.1503595000031055</c:v>
                </c:pt>
                <c:pt idx="266">
                  <c:v>0.1543595000039204</c:v>
                </c:pt>
                <c:pt idx="267">
                  <c:v>0.15294899999571498</c:v>
                </c:pt>
                <c:pt idx="268">
                  <c:v>0.15240249999624211</c:v>
                </c:pt>
                <c:pt idx="269">
                  <c:v>0.15652899999986403</c:v>
                </c:pt>
                <c:pt idx="270">
                  <c:v>0.15143600000010338</c:v>
                </c:pt>
                <c:pt idx="271">
                  <c:v>0.15202549999958137</c:v>
                </c:pt>
                <c:pt idx="272">
                  <c:v>0.15338599999086</c:v>
                </c:pt>
                <c:pt idx="273">
                  <c:v>0.15236000000004424</c:v>
                </c:pt>
                <c:pt idx="274">
                  <c:v>0.14889699999912409</c:v>
                </c:pt>
                <c:pt idx="275">
                  <c:v>0.15406649999931687</c:v>
                </c:pt>
                <c:pt idx="276">
                  <c:v>0.15730999999505002</c:v>
                </c:pt>
                <c:pt idx="277">
                  <c:v>0.14584699999977602</c:v>
                </c:pt>
                <c:pt idx="278">
                  <c:v>0.14518149999639718</c:v>
                </c:pt>
                <c:pt idx="279">
                  <c:v>0.14430799999536248</c:v>
                </c:pt>
                <c:pt idx="280">
                  <c:v>0.14630799999576993</c:v>
                </c:pt>
                <c:pt idx="281">
                  <c:v>0.14730799999233568</c:v>
                </c:pt>
                <c:pt idx="282">
                  <c:v>0.15130799999315059</c:v>
                </c:pt>
                <c:pt idx="283">
                  <c:v>0.14243449999776203</c:v>
                </c:pt>
                <c:pt idx="284">
                  <c:v>0.14897149999887915</c:v>
                </c:pt>
                <c:pt idx="285">
                  <c:v>0.14456100000097649</c:v>
                </c:pt>
                <c:pt idx="286">
                  <c:v>0.14422449999983655</c:v>
                </c:pt>
                <c:pt idx="287">
                  <c:v>0.14722449999680975</c:v>
                </c:pt>
                <c:pt idx="288">
                  <c:v>0.14822450000065146</c:v>
                </c:pt>
                <c:pt idx="289">
                  <c:v>0.15122449999762466</c:v>
                </c:pt>
                <c:pt idx="290">
                  <c:v>0.14876150000054622</c:v>
                </c:pt>
                <c:pt idx="291">
                  <c:v>0.14635099999577506</c:v>
                </c:pt>
                <c:pt idx="292">
                  <c:v>0.14242500000545988</c:v>
                </c:pt>
                <c:pt idx="293">
                  <c:v>0.14889050000056159</c:v>
                </c:pt>
                <c:pt idx="294">
                  <c:v>0.14318199999252101</c:v>
                </c:pt>
                <c:pt idx="295">
                  <c:v>0.14430849999916973</c:v>
                </c:pt>
                <c:pt idx="296">
                  <c:v>0.14363549999688985</c:v>
                </c:pt>
                <c:pt idx="297">
                  <c:v>0.14763549999770476</c:v>
                </c:pt>
                <c:pt idx="300">
                  <c:v>0.15501500000391388</c:v>
                </c:pt>
                <c:pt idx="301">
                  <c:v>0.14755199999490287</c:v>
                </c:pt>
                <c:pt idx="302">
                  <c:v>0.15467849999549799</c:v>
                </c:pt>
                <c:pt idx="303">
                  <c:v>0.14780500000051688</c:v>
                </c:pt>
                <c:pt idx="304">
                  <c:v>0.14780500000051688</c:v>
                </c:pt>
                <c:pt idx="305">
                  <c:v>0.14272150000033434</c:v>
                </c:pt>
                <c:pt idx="306">
                  <c:v>0.13834249999490567</c:v>
                </c:pt>
                <c:pt idx="307">
                  <c:v>0.14233300000341842</c:v>
                </c:pt>
                <c:pt idx="308">
                  <c:v>0.1430489999911515</c:v>
                </c:pt>
                <c:pt idx="309">
                  <c:v>0.14619949999905657</c:v>
                </c:pt>
                <c:pt idx="310">
                  <c:v>0.13670149999234127</c:v>
                </c:pt>
                <c:pt idx="311">
                  <c:v>0.13829099999566097</c:v>
                </c:pt>
                <c:pt idx="312">
                  <c:v>0.13641750000533648</c:v>
                </c:pt>
                <c:pt idx="313">
                  <c:v>0.12751550000393763</c:v>
                </c:pt>
                <c:pt idx="317">
                  <c:v>0.11963999999716179</c:v>
                </c:pt>
                <c:pt idx="319">
                  <c:v>0.13009349998901598</c:v>
                </c:pt>
                <c:pt idx="320">
                  <c:v>0.12234650000027614</c:v>
                </c:pt>
                <c:pt idx="322">
                  <c:v>0.12252549999539042</c:v>
                </c:pt>
                <c:pt idx="323">
                  <c:v>0.12338949998957105</c:v>
                </c:pt>
                <c:pt idx="324">
                  <c:v>0.12384299999393988</c:v>
                </c:pt>
                <c:pt idx="325">
                  <c:v>0.12296950000018114</c:v>
                </c:pt>
                <c:pt idx="326">
                  <c:v>0.12463299999944866</c:v>
                </c:pt>
                <c:pt idx="327">
                  <c:v>0.11821299999428447</c:v>
                </c:pt>
                <c:pt idx="329">
                  <c:v>0.11909399999422021</c:v>
                </c:pt>
                <c:pt idx="330">
                  <c:v>0.11909400000149617</c:v>
                </c:pt>
                <c:pt idx="331">
                  <c:v>0.11563099999330007</c:v>
                </c:pt>
                <c:pt idx="332">
                  <c:v>0.11717050000152085</c:v>
                </c:pt>
                <c:pt idx="333">
                  <c:v>0.11683400000038091</c:v>
                </c:pt>
                <c:pt idx="334">
                  <c:v>0.11305149999679998</c:v>
                </c:pt>
                <c:pt idx="339">
                  <c:v>0.11232849999942118</c:v>
                </c:pt>
                <c:pt idx="340">
                  <c:v>0.11211850000108825</c:v>
                </c:pt>
                <c:pt idx="341">
                  <c:v>0.1092449999996461</c:v>
                </c:pt>
                <c:pt idx="342">
                  <c:v>0.11849799999617971</c:v>
                </c:pt>
                <c:pt idx="343">
                  <c:v>0.10969849999673897</c:v>
                </c:pt>
                <c:pt idx="344">
                  <c:v>0.10848849999456434</c:v>
                </c:pt>
                <c:pt idx="349">
                  <c:v>0.10412599999108352</c:v>
                </c:pt>
                <c:pt idx="350">
                  <c:v>0.12284200000431156</c:v>
                </c:pt>
                <c:pt idx="351">
                  <c:v>0.10753899999690475</c:v>
                </c:pt>
                <c:pt idx="352">
                  <c:v>0.10753899999690475</c:v>
                </c:pt>
                <c:pt idx="353">
                  <c:v>0.10357249999651685</c:v>
                </c:pt>
                <c:pt idx="354">
                  <c:v>0.1088329999911366</c:v>
                </c:pt>
                <c:pt idx="355">
                  <c:v>9.7369999995862599E-2</c:v>
                </c:pt>
                <c:pt idx="356">
                  <c:v>0.10254900000290945</c:v>
                </c:pt>
                <c:pt idx="359">
                  <c:v>0.10728649999509798</c:v>
                </c:pt>
                <c:pt idx="360">
                  <c:v>0.10482349999801954</c:v>
                </c:pt>
                <c:pt idx="362">
                  <c:v>0.11096949999773642</c:v>
                </c:pt>
                <c:pt idx="363">
                  <c:v>9.1506499993556645E-2</c:v>
                </c:pt>
                <c:pt idx="364">
                  <c:v>0.10150649999559391</c:v>
                </c:pt>
                <c:pt idx="365">
                  <c:v>0.10688600000139559</c:v>
                </c:pt>
                <c:pt idx="366">
                  <c:v>0.1020864999954938</c:v>
                </c:pt>
                <c:pt idx="367">
                  <c:v>0.10125600000174018</c:v>
                </c:pt>
                <c:pt idx="368">
                  <c:v>9.9919499996758532E-2</c:v>
                </c:pt>
                <c:pt idx="369">
                  <c:v>9.5857499996782281E-2</c:v>
                </c:pt>
                <c:pt idx="370">
                  <c:v>9.5952999996370636E-2</c:v>
                </c:pt>
                <c:pt idx="371">
                  <c:v>9.6859999997832347E-2</c:v>
                </c:pt>
                <c:pt idx="373">
                  <c:v>9.5087000001512934E-2</c:v>
                </c:pt>
                <c:pt idx="374">
                  <c:v>9.3623999993724283E-2</c:v>
                </c:pt>
                <c:pt idx="375">
                  <c:v>9.6003499995276798E-2</c:v>
                </c:pt>
                <c:pt idx="376">
                  <c:v>8.9540499997383449E-2</c:v>
                </c:pt>
                <c:pt idx="377">
                  <c:v>9.7540499999013264E-2</c:v>
                </c:pt>
                <c:pt idx="378">
                  <c:v>9.6666999997978564E-2</c:v>
                </c:pt>
                <c:pt idx="380">
                  <c:v>9.1457000002264977E-2</c:v>
                </c:pt>
                <c:pt idx="383">
                  <c:v>9.2480999992403667E-2</c:v>
                </c:pt>
                <c:pt idx="384">
                  <c:v>9.4607499995618127E-2</c:v>
                </c:pt>
                <c:pt idx="385">
                  <c:v>8.3202000001620036E-2</c:v>
                </c:pt>
                <c:pt idx="386">
                  <c:v>9.0581499993277248E-2</c:v>
                </c:pt>
                <c:pt idx="387">
                  <c:v>8.8371499994536862E-2</c:v>
                </c:pt>
                <c:pt idx="388">
                  <c:v>8.937149999110261E-2</c:v>
                </c:pt>
                <c:pt idx="389">
                  <c:v>9.4414499995764345E-2</c:v>
                </c:pt>
                <c:pt idx="392">
                  <c:v>8.9741499999945518E-2</c:v>
                </c:pt>
                <c:pt idx="393">
                  <c:v>8.3331000001635402E-2</c:v>
                </c:pt>
                <c:pt idx="394">
                  <c:v>9.0058999994653277E-2</c:v>
                </c:pt>
                <c:pt idx="395">
                  <c:v>8.5595999997167382E-2</c:v>
                </c:pt>
                <c:pt idx="397">
                  <c:v>8.9385999992373399E-2</c:v>
                </c:pt>
                <c:pt idx="398">
                  <c:v>8.3175999992818106E-2</c:v>
                </c:pt>
                <c:pt idx="400">
                  <c:v>9.6681999995780643E-2</c:v>
                </c:pt>
                <c:pt idx="401">
                  <c:v>8.5686999991594348E-2</c:v>
                </c:pt>
                <c:pt idx="402">
                  <c:v>8.6455499993462581E-2</c:v>
                </c:pt>
                <c:pt idx="403">
                  <c:v>8.0402999999932945E-2</c:v>
                </c:pt>
                <c:pt idx="406">
                  <c:v>7.8646499998285435E-2</c:v>
                </c:pt>
                <c:pt idx="407">
                  <c:v>8.7825499991595279E-2</c:v>
                </c:pt>
                <c:pt idx="408">
                  <c:v>8.8772999995853752E-2</c:v>
                </c:pt>
                <c:pt idx="409">
                  <c:v>8.2309999997960404E-2</c:v>
                </c:pt>
                <c:pt idx="410">
                  <c:v>8.5899499994411599E-2</c:v>
                </c:pt>
                <c:pt idx="411">
                  <c:v>8.3278999991307501E-2</c:v>
                </c:pt>
                <c:pt idx="412">
                  <c:v>8.1596500000159722E-2</c:v>
                </c:pt>
                <c:pt idx="413">
                  <c:v>8.5312499999417923E-2</c:v>
                </c:pt>
                <c:pt idx="414">
                  <c:v>8.5656499999458902E-2</c:v>
                </c:pt>
                <c:pt idx="415">
                  <c:v>7.9763999994611368E-2</c:v>
                </c:pt>
                <c:pt idx="416">
                  <c:v>8.5942999998223968E-2</c:v>
                </c:pt>
                <c:pt idx="418">
                  <c:v>8.0396500001370441E-2</c:v>
                </c:pt>
                <c:pt idx="419">
                  <c:v>8.2134000003861729E-2</c:v>
                </c:pt>
                <c:pt idx="420">
                  <c:v>7.9723499999090564E-2</c:v>
                </c:pt>
                <c:pt idx="421">
                  <c:v>8.3587500004796311E-2</c:v>
                </c:pt>
                <c:pt idx="422">
                  <c:v>7.6303499998175539E-2</c:v>
                </c:pt>
                <c:pt idx="423">
                  <c:v>6.8971999993664213E-2</c:v>
                </c:pt>
                <c:pt idx="425">
                  <c:v>7.6805000004242174E-2</c:v>
                </c:pt>
                <c:pt idx="426">
                  <c:v>7.6341999993019272E-2</c:v>
                </c:pt>
                <c:pt idx="427">
                  <c:v>7.734199998958502E-2</c:v>
                </c:pt>
                <c:pt idx="428">
                  <c:v>7.4931499992089812E-2</c:v>
                </c:pt>
                <c:pt idx="429">
                  <c:v>8.1931499997153878E-2</c:v>
                </c:pt>
                <c:pt idx="430">
                  <c:v>7.1468499998445623E-2</c:v>
                </c:pt>
                <c:pt idx="431">
                  <c:v>8.1048499996541068E-2</c:v>
                </c:pt>
                <c:pt idx="432">
                  <c:v>7.4995999995735474E-2</c:v>
                </c:pt>
                <c:pt idx="433">
                  <c:v>7.2585499998240266E-2</c:v>
                </c:pt>
                <c:pt idx="435">
                  <c:v>7.9017500000190921E-2</c:v>
                </c:pt>
                <c:pt idx="437">
                  <c:v>7.5501999992411584E-2</c:v>
                </c:pt>
                <c:pt idx="438">
                  <c:v>7.2270500000740867E-2</c:v>
                </c:pt>
                <c:pt idx="439">
                  <c:v>7.8881499997805804E-2</c:v>
                </c:pt>
                <c:pt idx="440">
                  <c:v>7.5724000002082903E-2</c:v>
                </c:pt>
                <c:pt idx="441">
                  <c:v>7.5260999998135958E-2</c:v>
                </c:pt>
                <c:pt idx="442">
                  <c:v>8.0766999992192723E-2</c:v>
                </c:pt>
                <c:pt idx="443">
                  <c:v>-0.15687500000058208</c:v>
                </c:pt>
                <c:pt idx="444">
                  <c:v>7.8967499997816049E-2</c:v>
                </c:pt>
                <c:pt idx="445">
                  <c:v>8.7967499996011611E-2</c:v>
                </c:pt>
                <c:pt idx="446">
                  <c:v>-0.16395850000844803</c:v>
                </c:pt>
                <c:pt idx="447">
                  <c:v>-0.15495850000297651</c:v>
                </c:pt>
                <c:pt idx="448">
                  <c:v>7.1630999998888001E-2</c:v>
                </c:pt>
                <c:pt idx="449">
                  <c:v>7.4578499996277969E-2</c:v>
                </c:pt>
                <c:pt idx="450">
                  <c:v>7.5578499992843717E-2</c:v>
                </c:pt>
                <c:pt idx="451">
                  <c:v>7.0509500001207925E-2</c:v>
                </c:pt>
                <c:pt idx="452">
                  <c:v>6.987949999893317E-2</c:v>
                </c:pt>
                <c:pt idx="453">
                  <c:v>6.8058500000915956E-2</c:v>
                </c:pt>
                <c:pt idx="454">
                  <c:v>6.9542999997793231E-2</c:v>
                </c:pt>
                <c:pt idx="455">
                  <c:v>7.3311499996634666E-2</c:v>
                </c:pt>
                <c:pt idx="456">
                  <c:v>6.9048999997903593E-2</c:v>
                </c:pt>
                <c:pt idx="457">
                  <c:v>7.7712499994959217E-2</c:v>
                </c:pt>
                <c:pt idx="458">
                  <c:v>6.8838999992294703E-2</c:v>
                </c:pt>
                <c:pt idx="459">
                  <c:v>6.9838999996136408E-2</c:v>
                </c:pt>
                <c:pt idx="460">
                  <c:v>7.237600000371458E-2</c:v>
                </c:pt>
                <c:pt idx="461">
                  <c:v>7.0629000001645181E-2</c:v>
                </c:pt>
                <c:pt idx="462">
                  <c:v>7.6702999998815358E-2</c:v>
                </c:pt>
                <c:pt idx="463">
                  <c:v>7.0418999996036291E-2</c:v>
                </c:pt>
                <c:pt idx="464">
                  <c:v>6.9662499998230487E-2</c:v>
                </c:pt>
                <c:pt idx="465">
                  <c:v>7.7504999993834645E-2</c:v>
                </c:pt>
                <c:pt idx="466">
                  <c:v>7.3958499997388572E-2</c:v>
                </c:pt>
                <c:pt idx="467">
                  <c:v>6.7512499997974373E-2</c:v>
                </c:pt>
                <c:pt idx="468">
                  <c:v>7.3638999994727783E-2</c:v>
                </c:pt>
                <c:pt idx="469">
                  <c:v>7.2302499997022096E-2</c:v>
                </c:pt>
                <c:pt idx="470">
                  <c:v>7.4428999992960598E-2</c:v>
                </c:pt>
                <c:pt idx="471">
                  <c:v>7.2799000001396053E-2</c:v>
                </c:pt>
                <c:pt idx="472">
                  <c:v>6.9336000000475906E-2</c:v>
                </c:pt>
                <c:pt idx="473">
                  <c:v>6.5462499995192047E-2</c:v>
                </c:pt>
                <c:pt idx="474">
                  <c:v>6.3051999997696839E-2</c:v>
                </c:pt>
                <c:pt idx="475">
                  <c:v>6.7409999996016268E-2</c:v>
                </c:pt>
                <c:pt idx="476">
                  <c:v>7.2042499996314291E-2</c:v>
                </c:pt>
                <c:pt idx="477">
                  <c:v>8.2168999993882608E-2</c:v>
                </c:pt>
                <c:pt idx="478">
                  <c:v>6.4495999999053311E-2</c:v>
                </c:pt>
                <c:pt idx="479">
                  <c:v>6.8763499992201105E-2</c:v>
                </c:pt>
                <c:pt idx="480">
                  <c:v>6.0890000000654254E-2</c:v>
                </c:pt>
                <c:pt idx="481">
                  <c:v>6.1290999998163898E-2</c:v>
                </c:pt>
                <c:pt idx="482">
                  <c:v>5.920749999495456E-2</c:v>
                </c:pt>
                <c:pt idx="483">
                  <c:v>7.133399999293033E-2</c:v>
                </c:pt>
                <c:pt idx="484">
                  <c:v>6.3882999995257705E-2</c:v>
                </c:pt>
                <c:pt idx="485">
                  <c:v>6.6916499999933876E-2</c:v>
                </c:pt>
                <c:pt idx="486">
                  <c:v>6.6370000000461005E-2</c:v>
                </c:pt>
                <c:pt idx="487">
                  <c:v>6.8906999993487261E-2</c:v>
                </c:pt>
                <c:pt idx="488">
                  <c:v>6.8300999999337364E-2</c:v>
                </c:pt>
                <c:pt idx="489">
                  <c:v>5.7701999998243991E-2</c:v>
                </c:pt>
                <c:pt idx="490">
                  <c:v>5.2618499998061452E-2</c:v>
                </c:pt>
                <c:pt idx="491">
                  <c:v>5.9618500003125519E-2</c:v>
                </c:pt>
                <c:pt idx="492">
                  <c:v>6.3325000002805609E-2</c:v>
                </c:pt>
                <c:pt idx="493">
                  <c:v>6.1503999997512437E-2</c:v>
                </c:pt>
                <c:pt idx="494">
                  <c:v>5.611499999940861E-2</c:v>
                </c:pt>
                <c:pt idx="495">
                  <c:v>6.3957499995012768E-2</c:v>
                </c:pt>
                <c:pt idx="496">
                  <c:v>6.2210499992943369E-2</c:v>
                </c:pt>
                <c:pt idx="497">
                  <c:v>6.5568500001973007E-2</c:v>
                </c:pt>
                <c:pt idx="498">
                  <c:v>6.647549999615876E-2</c:v>
                </c:pt>
                <c:pt idx="499">
                  <c:v>6.3780999997106846E-2</c:v>
                </c:pt>
                <c:pt idx="500">
                  <c:v>5.9265500000037719E-2</c:v>
                </c:pt>
                <c:pt idx="501">
                  <c:v>6.0571000001800712E-2</c:v>
                </c:pt>
                <c:pt idx="502">
                  <c:v>5.9360999999626074E-2</c:v>
                </c:pt>
                <c:pt idx="503">
                  <c:v>6.1361000000033528E-2</c:v>
                </c:pt>
                <c:pt idx="504">
                  <c:v>5.8828999994148035E-2</c:v>
                </c:pt>
                <c:pt idx="505">
                  <c:v>5.8029499996337108E-2</c:v>
                </c:pt>
                <c:pt idx="506">
                  <c:v>5.5819499997596722E-2</c:v>
                </c:pt>
                <c:pt idx="507">
                  <c:v>5.3408999992825557E-2</c:v>
                </c:pt>
                <c:pt idx="508">
                  <c:v>5.8494999990216456E-2</c:v>
                </c:pt>
                <c:pt idx="509">
                  <c:v>5.8568999993440229E-2</c:v>
                </c:pt>
                <c:pt idx="510">
                  <c:v>5.0158499994722661E-2</c:v>
                </c:pt>
                <c:pt idx="511">
                  <c:v>5.5158499999379274E-2</c:v>
                </c:pt>
                <c:pt idx="512">
                  <c:v>5.4611999999906402E-2</c:v>
                </c:pt>
                <c:pt idx="513">
                  <c:v>5.7611999996879604E-2</c:v>
                </c:pt>
                <c:pt idx="514">
                  <c:v>5.6559499993454665E-2</c:v>
                </c:pt>
                <c:pt idx="515">
                  <c:v>5.4886500001884997E-2</c:v>
                </c:pt>
                <c:pt idx="516">
                  <c:v>5.965499999729218E-2</c:v>
                </c:pt>
                <c:pt idx="517">
                  <c:v>5.8191999996779487E-2</c:v>
                </c:pt>
                <c:pt idx="518">
                  <c:v>5.3728999999293592E-2</c:v>
                </c:pt>
                <c:pt idx="519">
                  <c:v>5.4445000001578592E-2</c:v>
                </c:pt>
                <c:pt idx="520">
                  <c:v>5.7108499997411855E-2</c:v>
                </c:pt>
                <c:pt idx="521">
                  <c:v>5.420899999444373E-2</c:v>
                </c:pt>
                <c:pt idx="522">
                  <c:v>5.6566999999631662E-2</c:v>
                </c:pt>
                <c:pt idx="523">
                  <c:v>5.793699999776436E-2</c:v>
                </c:pt>
                <c:pt idx="524">
                  <c:v>5.5189999999129213E-2</c:v>
                </c:pt>
                <c:pt idx="525">
                  <c:v>5.3905999993730802E-2</c:v>
                </c:pt>
                <c:pt idx="526">
                  <c:v>5.5022999993525445E-2</c:v>
                </c:pt>
                <c:pt idx="528">
                  <c:v>5.0772499998856802E-2</c:v>
                </c:pt>
                <c:pt idx="529">
                  <c:v>4.5309499997529201E-2</c:v>
                </c:pt>
                <c:pt idx="530">
                  <c:v>5.2435999998124316E-2</c:v>
                </c:pt>
                <c:pt idx="531">
                  <c:v>5.003049999504583E-2</c:v>
                </c:pt>
                <c:pt idx="532">
                  <c:v>6.003049998980714E-2</c:v>
                </c:pt>
                <c:pt idx="533">
                  <c:v>4.9283499996818136E-2</c:v>
                </c:pt>
                <c:pt idx="534">
                  <c:v>5.2283500001067296E-2</c:v>
                </c:pt>
                <c:pt idx="535">
                  <c:v>6.1767999992298428E-2</c:v>
                </c:pt>
                <c:pt idx="537">
                  <c:v>5.2653499995358288E-2</c:v>
                </c:pt>
                <c:pt idx="538">
                  <c:v>5.0779999997757841E-2</c:v>
                </c:pt>
                <c:pt idx="540">
                  <c:v>5.0476999997044913E-2</c:v>
                </c:pt>
                <c:pt idx="541">
                  <c:v>5.7476999994833022E-2</c:v>
                </c:pt>
                <c:pt idx="542">
                  <c:v>4.7309999994467944E-2</c:v>
                </c:pt>
                <c:pt idx="543">
                  <c:v>5.1309999995282851E-2</c:v>
                </c:pt>
                <c:pt idx="544">
                  <c:v>4.9973499990301207E-2</c:v>
                </c:pt>
                <c:pt idx="545">
                  <c:v>4.6114499993564095E-2</c:v>
                </c:pt>
                <c:pt idx="546">
                  <c:v>5.2114499994786456E-2</c:v>
                </c:pt>
                <c:pt idx="547">
                  <c:v>4.3863999999302905E-2</c:v>
                </c:pt>
                <c:pt idx="548">
                  <c:v>4.8527499995543621E-2</c:v>
                </c:pt>
                <c:pt idx="549">
                  <c:v>5.1527499992516823E-2</c:v>
                </c:pt>
                <c:pt idx="550">
                  <c:v>4.9653999994916376E-2</c:v>
                </c:pt>
                <c:pt idx="551">
                  <c:v>5.0653999991482124E-2</c:v>
                </c:pt>
                <c:pt idx="552">
                  <c:v>5.5653999996138737E-2</c:v>
                </c:pt>
                <c:pt idx="553">
                  <c:v>4.7011999995447695E-2</c:v>
                </c:pt>
                <c:pt idx="554">
                  <c:v>5.2444000000832602E-2</c:v>
                </c:pt>
                <c:pt idx="555">
                  <c:v>4.5980999995663296E-2</c:v>
                </c:pt>
                <c:pt idx="556">
                  <c:v>4.5980999995663296E-2</c:v>
                </c:pt>
                <c:pt idx="557">
                  <c:v>5.0981000000319909E-2</c:v>
                </c:pt>
                <c:pt idx="558">
                  <c:v>4.1517999998177402E-2</c:v>
                </c:pt>
                <c:pt idx="559">
                  <c:v>5.4023999997298233E-2</c:v>
                </c:pt>
                <c:pt idx="560">
                  <c:v>5.4887999998754822E-2</c:v>
                </c:pt>
                <c:pt idx="561">
                  <c:v>4.8477500000444707E-2</c:v>
                </c:pt>
                <c:pt idx="562">
                  <c:v>5.3751999999803957E-2</c:v>
                </c:pt>
                <c:pt idx="563">
                  <c:v>4.8720999991928693E-2</c:v>
                </c:pt>
                <c:pt idx="564">
                  <c:v>4.0301000000908971E-2</c:v>
                </c:pt>
                <c:pt idx="565">
                  <c:v>4.8441999992064666E-2</c:v>
                </c:pt>
                <c:pt idx="566">
                  <c:v>3.8978999997198116E-2</c:v>
                </c:pt>
                <c:pt idx="567">
                  <c:v>4.3484999994689133E-2</c:v>
                </c:pt>
                <c:pt idx="568">
                  <c:v>5.0064999995811377E-2</c:v>
                </c:pt>
                <c:pt idx="569">
                  <c:v>4.8793000001751352E-2</c:v>
                </c:pt>
                <c:pt idx="570">
                  <c:v>4.97929999983171E-2</c:v>
                </c:pt>
                <c:pt idx="571">
                  <c:v>5.0793000002158806E-2</c:v>
                </c:pt>
                <c:pt idx="572">
                  <c:v>4.2382500003441237E-2</c:v>
                </c:pt>
                <c:pt idx="573">
                  <c:v>4.8382500004663598E-2</c:v>
                </c:pt>
                <c:pt idx="574">
                  <c:v>4.4919499989191536E-2</c:v>
                </c:pt>
                <c:pt idx="575">
                  <c:v>4.2478000003029592E-2</c:v>
                </c:pt>
                <c:pt idx="576">
                  <c:v>5.083599999488797E-2</c:v>
                </c:pt>
                <c:pt idx="577">
                  <c:v>3.9372999992338009E-2</c:v>
                </c:pt>
                <c:pt idx="578">
                  <c:v>4.7141499999270309E-2</c:v>
                </c:pt>
                <c:pt idx="579">
                  <c:v>4.2005499999504536E-2</c:v>
                </c:pt>
                <c:pt idx="580">
                  <c:v>4.7384999998030253E-2</c:v>
                </c:pt>
                <c:pt idx="581">
                  <c:v>4.4048499999917112E-2</c:v>
                </c:pt>
                <c:pt idx="582">
                  <c:v>4.2296999992686324E-2</c:v>
                </c:pt>
                <c:pt idx="583">
                  <c:v>4.9475999992864672E-2</c:v>
                </c:pt>
                <c:pt idx="584">
                  <c:v>5.6475999997928739E-2</c:v>
                </c:pt>
                <c:pt idx="585">
                  <c:v>5.7475999994494487E-2</c:v>
                </c:pt>
                <c:pt idx="586">
                  <c:v>4.3423499999335036E-2</c:v>
                </c:pt>
                <c:pt idx="587">
                  <c:v>4.6265999997558538E-2</c:v>
                </c:pt>
                <c:pt idx="588">
                  <c:v>4.3762499997683335E-2</c:v>
                </c:pt>
                <c:pt idx="589">
                  <c:v>4.5657499998924322E-2</c:v>
                </c:pt>
                <c:pt idx="590">
                  <c:v>4.7036999996635132E-2</c:v>
                </c:pt>
                <c:pt idx="591">
                  <c:v>4.7289999994973186E-2</c:v>
                </c:pt>
                <c:pt idx="592">
                  <c:v>4.6826999991026241E-2</c:v>
                </c:pt>
                <c:pt idx="593">
                  <c:v>3.8708000000042375E-2</c:v>
                </c:pt>
                <c:pt idx="594">
                  <c:v>3.421399999933783E-2</c:v>
                </c:pt>
                <c:pt idx="595">
                  <c:v>4.8877499997615814E-2</c:v>
                </c:pt>
                <c:pt idx="596">
                  <c:v>4.3003999991924502E-2</c:v>
                </c:pt>
                <c:pt idx="597">
                  <c:v>4.2667499998060521E-2</c:v>
                </c:pt>
                <c:pt idx="598">
                  <c:v>4.2509999999310821E-2</c:v>
                </c:pt>
                <c:pt idx="599">
                  <c:v>4.1636499998276122E-2</c:v>
                </c:pt>
                <c:pt idx="600">
                  <c:v>4.5247499998367857E-2</c:v>
                </c:pt>
                <c:pt idx="601">
                  <c:v>4.7836999998253305E-2</c:v>
                </c:pt>
                <c:pt idx="602">
                  <c:v>4.7836999998253305E-2</c:v>
                </c:pt>
                <c:pt idx="603">
                  <c:v>4.9836999998660758E-2</c:v>
                </c:pt>
                <c:pt idx="604">
                  <c:v>5.2426499998546205E-2</c:v>
                </c:pt>
                <c:pt idx="605">
                  <c:v>4.4910999997227918E-2</c:v>
                </c:pt>
                <c:pt idx="606">
                  <c:v>4.8848999991605524E-2</c:v>
                </c:pt>
                <c:pt idx="607">
                  <c:v>4.4206999999005347E-2</c:v>
                </c:pt>
                <c:pt idx="608">
                  <c:v>4.0333499993721489E-2</c:v>
                </c:pt>
                <c:pt idx="609">
                  <c:v>4.4512499996926636E-2</c:v>
                </c:pt>
                <c:pt idx="610">
                  <c:v>3.6123499994573649E-2</c:v>
                </c:pt>
                <c:pt idx="611">
                  <c:v>4.4734499999321997E-2</c:v>
                </c:pt>
                <c:pt idx="612">
                  <c:v>4.7844499997154344E-2</c:v>
                </c:pt>
                <c:pt idx="613">
                  <c:v>4.2634499994164798E-2</c:v>
                </c:pt>
                <c:pt idx="614">
                  <c:v>3.6118999996688217E-2</c:v>
                </c:pt>
                <c:pt idx="615">
                  <c:v>3.9908999991894234E-2</c:v>
                </c:pt>
                <c:pt idx="616">
                  <c:v>4.0677499993762467E-2</c:v>
                </c:pt>
                <c:pt idx="617">
                  <c:v>2.7340999993612058E-2</c:v>
                </c:pt>
                <c:pt idx="618">
                  <c:v>3.9951999999175314E-2</c:v>
                </c:pt>
                <c:pt idx="619">
                  <c:v>3.9130999997723848E-2</c:v>
                </c:pt>
                <c:pt idx="620">
                  <c:v>4.4405499997083098E-2</c:v>
                </c:pt>
                <c:pt idx="621">
                  <c:v>4.199499999958789E-2</c:v>
                </c:pt>
                <c:pt idx="622">
                  <c:v>4.6290999998745974E-2</c:v>
                </c:pt>
                <c:pt idx="623">
                  <c:v>5.1417499998933636E-2</c:v>
                </c:pt>
                <c:pt idx="624">
                  <c:v>4.6491499997500796E-2</c:v>
                </c:pt>
                <c:pt idx="625">
                  <c:v>4.3080999996163882E-2</c:v>
                </c:pt>
                <c:pt idx="626">
                  <c:v>4.0102499995555263E-2</c:v>
                </c:pt>
                <c:pt idx="627">
                  <c:v>4.2660999999498017E-2</c:v>
                </c:pt>
                <c:pt idx="628">
                  <c:v>4.2197999995551072E-2</c:v>
                </c:pt>
                <c:pt idx="629">
                  <c:v>4.9787499992817175E-2</c:v>
                </c:pt>
                <c:pt idx="630">
                  <c:v>4.5114499996998347E-2</c:v>
                </c:pt>
                <c:pt idx="631">
                  <c:v>4.0952499992272351E-2</c:v>
                </c:pt>
                <c:pt idx="632">
                  <c:v>3.7279499993019272E-2</c:v>
                </c:pt>
                <c:pt idx="633">
                  <c:v>4.5248499991430435E-2</c:v>
                </c:pt>
                <c:pt idx="634">
                  <c:v>4.9522999994223937E-2</c:v>
                </c:pt>
                <c:pt idx="635">
                  <c:v>3.9492000003519934E-2</c:v>
                </c:pt>
                <c:pt idx="636">
                  <c:v>4.2492000000493135E-2</c:v>
                </c:pt>
                <c:pt idx="637">
                  <c:v>3.9618499999050982E-2</c:v>
                </c:pt>
                <c:pt idx="638">
                  <c:v>4.2102999992494006E-2</c:v>
                </c:pt>
                <c:pt idx="639">
                  <c:v>4.0198499998950865E-2</c:v>
                </c:pt>
                <c:pt idx="640">
                  <c:v>4.4582999995327555E-2</c:v>
                </c:pt>
                <c:pt idx="641">
                  <c:v>4.3563999992329627E-2</c:v>
                </c:pt>
                <c:pt idx="642">
                  <c:v>3.9575999995577149E-2</c:v>
                </c:pt>
                <c:pt idx="643">
                  <c:v>3.1112999997276347E-2</c:v>
                </c:pt>
                <c:pt idx="644">
                  <c:v>3.6566499999025837E-2</c:v>
                </c:pt>
                <c:pt idx="645">
                  <c:v>3.5692999997991137E-2</c:v>
                </c:pt>
                <c:pt idx="646">
                  <c:v>4.1862499994749669E-2</c:v>
                </c:pt>
                <c:pt idx="647">
                  <c:v>4.3189500000153203E-2</c:v>
                </c:pt>
                <c:pt idx="648">
                  <c:v>3.277449999586679E-2</c:v>
                </c:pt>
                <c:pt idx="649">
                  <c:v>3.4438000002410263E-2</c:v>
                </c:pt>
                <c:pt idx="650">
                  <c:v>4.1616999995312653E-2</c:v>
                </c:pt>
                <c:pt idx="651">
                  <c:v>4.8869999998714775E-2</c:v>
                </c:pt>
                <c:pt idx="652">
                  <c:v>3.4817499996279366E-2</c:v>
                </c:pt>
                <c:pt idx="653">
                  <c:v>3.4817499996279366E-2</c:v>
                </c:pt>
                <c:pt idx="654">
                  <c:v>4.3406999997387175E-2</c:v>
                </c:pt>
                <c:pt idx="655">
                  <c:v>2.2480999992694706E-2</c:v>
                </c:pt>
                <c:pt idx="656">
                  <c:v>3.6017999991599936E-2</c:v>
                </c:pt>
                <c:pt idx="657">
                  <c:v>3.3323499992548022E-2</c:v>
                </c:pt>
                <c:pt idx="658">
                  <c:v>3.5808000000542961E-2</c:v>
                </c:pt>
                <c:pt idx="659">
                  <c:v>3.0397499998798594E-2</c:v>
                </c:pt>
                <c:pt idx="660">
                  <c:v>3.9387999997416046E-2</c:v>
                </c:pt>
                <c:pt idx="661">
                  <c:v>3.6514499995973893E-2</c:v>
                </c:pt>
                <c:pt idx="662">
                  <c:v>4.2715000003227033E-2</c:v>
                </c:pt>
                <c:pt idx="663">
                  <c:v>3.6378500000864733E-2</c:v>
                </c:pt>
                <c:pt idx="664">
                  <c:v>2.4810499999148306E-2</c:v>
                </c:pt>
                <c:pt idx="665">
                  <c:v>3.5810499997751322E-2</c:v>
                </c:pt>
                <c:pt idx="666">
                  <c:v>3.6757999994733837E-2</c:v>
                </c:pt>
                <c:pt idx="667">
                  <c:v>3.6337999998067971E-2</c:v>
                </c:pt>
                <c:pt idx="668">
                  <c:v>3.8517000000865664E-2</c:v>
                </c:pt>
                <c:pt idx="669">
                  <c:v>4.0517000001273118E-2</c:v>
                </c:pt>
                <c:pt idx="670">
                  <c:v>3.1784499995410442E-2</c:v>
                </c:pt>
                <c:pt idx="671">
                  <c:v>3.5765499997069128E-2</c:v>
                </c:pt>
                <c:pt idx="672">
                  <c:v>3.6944499996025115E-2</c:v>
                </c:pt>
                <c:pt idx="673">
                  <c:v>3.1197499993140809E-2</c:v>
                </c:pt>
                <c:pt idx="674">
                  <c:v>3.6388499996974133E-2</c:v>
                </c:pt>
                <c:pt idx="675">
                  <c:v>4.038849999778904E-2</c:v>
                </c:pt>
                <c:pt idx="676">
                  <c:v>3.0767999996896833E-2</c:v>
                </c:pt>
                <c:pt idx="677">
                  <c:v>3.2357499992940575E-2</c:v>
                </c:pt>
                <c:pt idx="678">
                  <c:v>3.9894499997899402E-2</c:v>
                </c:pt>
                <c:pt idx="679">
                  <c:v>3.334799999720417E-2</c:v>
                </c:pt>
                <c:pt idx="680">
                  <c:v>2.8474499995354563E-2</c:v>
                </c:pt>
                <c:pt idx="681">
                  <c:v>3.0858999998599757E-2</c:v>
                </c:pt>
                <c:pt idx="682">
                  <c:v>3.1901999995170627E-2</c:v>
                </c:pt>
                <c:pt idx="683">
                  <c:v>2.7639499996439554E-2</c:v>
                </c:pt>
                <c:pt idx="684">
                  <c:v>3.6818500004301313E-2</c:v>
                </c:pt>
                <c:pt idx="685">
                  <c:v>2.917650000017602E-2</c:v>
                </c:pt>
                <c:pt idx="686">
                  <c:v>2.8765999995812308E-2</c:v>
                </c:pt>
                <c:pt idx="687">
                  <c:v>3.7672999991627876E-2</c:v>
                </c:pt>
                <c:pt idx="688">
                  <c:v>3.5210000001825392E-2</c:v>
                </c:pt>
                <c:pt idx="689">
                  <c:v>3.6221999995177612E-2</c:v>
                </c:pt>
                <c:pt idx="690">
                  <c:v>3.4169500002462883E-2</c:v>
                </c:pt>
                <c:pt idx="691">
                  <c:v>3.5012000000278931E-2</c:v>
                </c:pt>
                <c:pt idx="692">
                  <c:v>3.9928499994857702E-2</c:v>
                </c:pt>
                <c:pt idx="693">
                  <c:v>3.3255499998631421E-2</c:v>
                </c:pt>
                <c:pt idx="694">
                  <c:v>2.5134000003163237E-2</c:v>
                </c:pt>
                <c:pt idx="695">
                  <c:v>2.30504999999539E-2</c:v>
                </c:pt>
                <c:pt idx="696">
                  <c:v>2.2966999997152016E-2</c:v>
                </c:pt>
                <c:pt idx="697">
                  <c:v>2.9914499995356891E-2</c:v>
                </c:pt>
                <c:pt idx="698">
                  <c:v>3.0747499993594829E-2</c:v>
                </c:pt>
                <c:pt idx="699">
                  <c:v>2.8410999999323394E-2</c:v>
                </c:pt>
                <c:pt idx="700">
                  <c:v>3.1537499991827644E-2</c:v>
                </c:pt>
                <c:pt idx="701">
                  <c:v>2.533949999633478E-2</c:v>
                </c:pt>
                <c:pt idx="702">
                  <c:v>2.605099999345839E-2</c:v>
                </c:pt>
                <c:pt idx="704">
                  <c:v>2.5136999996902887E-2</c:v>
                </c:pt>
                <c:pt idx="705">
                  <c:v>2.833749999263091E-2</c:v>
                </c:pt>
                <c:pt idx="706">
                  <c:v>2.5917499995557591E-2</c:v>
                </c:pt>
                <c:pt idx="707">
                  <c:v>2.9812499997206032E-2</c:v>
                </c:pt>
                <c:pt idx="709">
                  <c:v>3.0034499999601394E-2</c:v>
                </c:pt>
                <c:pt idx="710">
                  <c:v>2.5487999999313615E-2</c:v>
                </c:pt>
                <c:pt idx="711">
                  <c:v>2.9667000002518762E-2</c:v>
                </c:pt>
                <c:pt idx="712">
                  <c:v>3.4330499998759478E-2</c:v>
                </c:pt>
                <c:pt idx="713">
                  <c:v>1.712549999501789E-2</c:v>
                </c:pt>
                <c:pt idx="714">
                  <c:v>2.2220999991986901E-2</c:v>
                </c:pt>
                <c:pt idx="715">
                  <c:v>2.6948999999149237E-2</c:v>
                </c:pt>
                <c:pt idx="716">
                  <c:v>2.5538499998219777E-2</c:v>
                </c:pt>
                <c:pt idx="717">
                  <c:v>2.6908499996352475E-2</c:v>
                </c:pt>
                <c:pt idx="718">
                  <c:v>2.3287999996682629E-2</c:v>
                </c:pt>
                <c:pt idx="719">
                  <c:v>2.6741499998024665E-2</c:v>
                </c:pt>
                <c:pt idx="720">
                  <c:v>2.2815500000433531E-2</c:v>
                </c:pt>
                <c:pt idx="721">
                  <c:v>2.1008999996411148E-2</c:v>
                </c:pt>
                <c:pt idx="724">
                  <c:v>2.6548499998170882E-2</c:v>
                </c:pt>
                <c:pt idx="725">
                  <c:v>2.0211999995808583E-2</c:v>
                </c:pt>
                <c:pt idx="726">
                  <c:v>2.9001999995671213E-2</c:v>
                </c:pt>
                <c:pt idx="727">
                  <c:v>2.8708499994536396E-2</c:v>
                </c:pt>
                <c:pt idx="728">
                  <c:v>1.5856499994697515E-2</c:v>
                </c:pt>
                <c:pt idx="729">
                  <c:v>2.0982999994885176E-2</c:v>
                </c:pt>
                <c:pt idx="730">
                  <c:v>2.140549999603536E-2</c:v>
                </c:pt>
                <c:pt idx="731">
                  <c:v>2.8405500001099426E-2</c:v>
                </c:pt>
                <c:pt idx="732">
                  <c:v>2.1068999994895421E-2</c:v>
                </c:pt>
                <c:pt idx="733">
                  <c:v>2.2546499996678904E-2</c:v>
                </c:pt>
                <c:pt idx="736">
                  <c:v>2.3243499999807682E-2</c:v>
                </c:pt>
                <c:pt idx="737">
                  <c:v>2.0780499995453283E-2</c:v>
                </c:pt>
                <c:pt idx="738">
                  <c:v>2.2033499997633044E-2</c:v>
                </c:pt>
                <c:pt idx="739">
                  <c:v>2.2150499993585981E-2</c:v>
                </c:pt>
                <c:pt idx="740">
                  <c:v>2.1329499999410473E-2</c:v>
                </c:pt>
                <c:pt idx="741">
                  <c:v>1.7720999996527098E-2</c:v>
                </c:pt>
                <c:pt idx="742">
                  <c:v>2.1847499992873054E-2</c:v>
                </c:pt>
                <c:pt idx="743">
                  <c:v>2.21529999980703E-2</c:v>
                </c:pt>
                <c:pt idx="744">
                  <c:v>1.8279499992786441E-2</c:v>
                </c:pt>
                <c:pt idx="745">
                  <c:v>1.8537500000093132E-2</c:v>
                </c:pt>
                <c:pt idx="746">
                  <c:v>1.6814499998872634E-2</c:v>
                </c:pt>
                <c:pt idx="747">
                  <c:v>1.6814499998872634E-2</c:v>
                </c:pt>
                <c:pt idx="748">
                  <c:v>1.9351499999174848E-2</c:v>
                </c:pt>
                <c:pt idx="750">
                  <c:v>1.5604499996697996E-2</c:v>
                </c:pt>
                <c:pt idx="752">
                  <c:v>1.9141499993565958E-2</c:v>
                </c:pt>
                <c:pt idx="754">
                  <c:v>1.4730999995663296E-2</c:v>
                </c:pt>
                <c:pt idx="756">
                  <c:v>1.9752499996684492E-2</c:v>
                </c:pt>
                <c:pt idx="758">
                  <c:v>2.6468499992915895E-2</c:v>
                </c:pt>
                <c:pt idx="761">
                  <c:v>1.8721499996900093E-2</c:v>
                </c:pt>
                <c:pt idx="763">
                  <c:v>1.9847999996272847E-2</c:v>
                </c:pt>
                <c:pt idx="765">
                  <c:v>1.9511500002408866E-2</c:v>
                </c:pt>
                <c:pt idx="767">
                  <c:v>1.7637999997532461E-2</c:v>
                </c:pt>
                <c:pt idx="769">
                  <c:v>2.0764499997312669E-2</c:v>
                </c:pt>
                <c:pt idx="771">
                  <c:v>2.4764499998127576E-2</c:v>
                </c:pt>
                <c:pt idx="773">
                  <c:v>1.8217999997432344E-2</c:v>
                </c:pt>
                <c:pt idx="775">
                  <c:v>1.3685999998415355E-2</c:v>
                </c:pt>
                <c:pt idx="777">
                  <c:v>1.8117999999958556E-2</c:v>
                </c:pt>
                <c:pt idx="779">
                  <c:v>1.1065499995311256E-2</c:v>
                </c:pt>
                <c:pt idx="781">
                  <c:v>1.2729000001854729E-2</c:v>
                </c:pt>
                <c:pt idx="783">
                  <c:v>1.5015500001027249E-2</c:v>
                </c:pt>
                <c:pt idx="785">
                  <c:v>1.1678999995638151E-2</c:v>
                </c:pt>
                <c:pt idx="787">
                  <c:v>1.7700500000501052E-2</c:v>
                </c:pt>
                <c:pt idx="789">
                  <c:v>1.6722000000299886E-2</c:v>
                </c:pt>
                <c:pt idx="791">
                  <c:v>1.7721999996865634E-2</c:v>
                </c:pt>
                <c:pt idx="795">
                  <c:v>1.3764999996055849E-2</c:v>
                </c:pt>
                <c:pt idx="797">
                  <c:v>1.3502499998139683E-2</c:v>
                </c:pt>
                <c:pt idx="801">
                  <c:v>1.4151999996101949E-2</c:v>
                </c:pt>
                <c:pt idx="803">
                  <c:v>1.327849999506725E-2</c:v>
                </c:pt>
                <c:pt idx="807">
                  <c:v>1.5278499995474704E-2</c:v>
                </c:pt>
                <c:pt idx="814">
                  <c:v>1.5729999991890509E-2</c:v>
                </c:pt>
                <c:pt idx="816">
                  <c:v>1.4911499994923361E-2</c:v>
                </c:pt>
                <c:pt idx="818">
                  <c:v>1.4469999994616956E-2</c:v>
                </c:pt>
                <c:pt idx="820">
                  <c:v>1.615499999752501E-2</c:v>
                </c:pt>
                <c:pt idx="822">
                  <c:v>8.1409999984316528E-3</c:v>
                </c:pt>
                <c:pt idx="829">
                  <c:v>8.353499993972946E-3</c:v>
                </c:pt>
                <c:pt idx="831">
                  <c:v>1.3091000000713393E-2</c:v>
                </c:pt>
                <c:pt idx="833">
                  <c:v>8.2914999948116019E-3</c:v>
                </c:pt>
                <c:pt idx="837">
                  <c:v>1.0324999995646067E-2</c:v>
                </c:pt>
                <c:pt idx="846">
                  <c:v>9.8289999950793572E-3</c:v>
                </c:pt>
                <c:pt idx="848">
                  <c:v>8.3254999917699024E-3</c:v>
                </c:pt>
                <c:pt idx="852">
                  <c:v>9.7789999999804422E-3</c:v>
                </c:pt>
                <c:pt idx="854">
                  <c:v>-3.3305000033578835E-3</c:v>
                </c:pt>
                <c:pt idx="858">
                  <c:v>3.2399999981862493E-3</c:v>
                </c:pt>
                <c:pt idx="868">
                  <c:v>5.6839999961084686E-3</c:v>
                </c:pt>
                <c:pt idx="871">
                  <c:v>2.2929999977350235E-3</c:v>
                </c:pt>
                <c:pt idx="879">
                  <c:v>2.7249999984633178E-3</c:v>
                </c:pt>
                <c:pt idx="883">
                  <c:v>5.0950000004377216E-3</c:v>
                </c:pt>
                <c:pt idx="885">
                  <c:v>-1.8094999977620319E-3</c:v>
                </c:pt>
                <c:pt idx="889">
                  <c:v>2.6749999960884452E-3</c:v>
                </c:pt>
                <c:pt idx="891">
                  <c:v>-7.4000000313390046E-4</c:v>
                </c:pt>
                <c:pt idx="901">
                  <c:v>-2.3054999983287416E-3</c:v>
                </c:pt>
                <c:pt idx="907">
                  <c:v>-1.0285000025760382E-3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AA-4ED4-BB99-1A4C935D7D9C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1'!$J$21:$J$892</c:f>
              <c:numCache>
                <c:formatCode>General</c:formatCode>
                <c:ptCount val="872"/>
                <c:pt idx="204">
                  <c:v>0.18890099999407539</c:v>
                </c:pt>
                <c:pt idx="357">
                  <c:v>0.10164399999484885</c:v>
                </c:pt>
                <c:pt idx="358">
                  <c:v>0.10199674999603303</c:v>
                </c:pt>
                <c:pt idx="361">
                  <c:v>0.10151999999652617</c:v>
                </c:pt>
                <c:pt idx="379">
                  <c:v>9.1667499997129198E-2</c:v>
                </c:pt>
                <c:pt idx="381">
                  <c:v>9.5041250002395827E-2</c:v>
                </c:pt>
                <c:pt idx="382">
                  <c:v>9.2493999996804632E-2</c:v>
                </c:pt>
                <c:pt idx="390">
                  <c:v>9.1098749995580874E-2</c:v>
                </c:pt>
                <c:pt idx="391">
                  <c:v>9.1098749995580874E-2</c:v>
                </c:pt>
                <c:pt idx="396">
                  <c:v>7.9775249992962927E-2</c:v>
                </c:pt>
                <c:pt idx="399">
                  <c:v>8.3218249994388316E-2</c:v>
                </c:pt>
                <c:pt idx="404">
                  <c:v>8.3255999998073094E-2</c:v>
                </c:pt>
                <c:pt idx="405">
                  <c:v>8.4145499997248407E-2</c:v>
                </c:pt>
                <c:pt idx="417">
                  <c:v>8.0369999996037222E-2</c:v>
                </c:pt>
                <c:pt idx="434">
                  <c:v>7.5417499996547122E-2</c:v>
                </c:pt>
                <c:pt idx="436">
                  <c:v>7.610700000077486E-2</c:v>
                </c:pt>
                <c:pt idx="703">
                  <c:v>2.6620499993441626E-2</c:v>
                </c:pt>
                <c:pt idx="708">
                  <c:v>2.5823749994742684E-2</c:v>
                </c:pt>
                <c:pt idx="722">
                  <c:v>1.6488999994180631E-2</c:v>
                </c:pt>
                <c:pt idx="723">
                  <c:v>2.6888999993389007E-2</c:v>
                </c:pt>
                <c:pt idx="734">
                  <c:v>1.4689499992527999E-2</c:v>
                </c:pt>
                <c:pt idx="735">
                  <c:v>2.5089499991736375E-2</c:v>
                </c:pt>
                <c:pt idx="749">
                  <c:v>1.9351499999174848E-2</c:v>
                </c:pt>
                <c:pt idx="753">
                  <c:v>1.9141499993565958E-2</c:v>
                </c:pt>
                <c:pt idx="755">
                  <c:v>1.4730999995663296E-2</c:v>
                </c:pt>
                <c:pt idx="757">
                  <c:v>1.9752499996684492E-2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BAA-4ED4-BB99-1A4C935D7D9C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1'!$F$21:$F$2199</c:f>
              <c:numCache>
                <c:formatCode>General</c:formatCode>
                <c:ptCount val="2179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1'!$K$21:$K$2199</c:f>
              <c:numCache>
                <c:formatCode>General</c:formatCode>
                <c:ptCount val="2179"/>
                <c:pt idx="751">
                  <c:v>1.5604499996697996E-2</c:v>
                </c:pt>
                <c:pt idx="759">
                  <c:v>2.6468499992915895E-2</c:v>
                </c:pt>
                <c:pt idx="760">
                  <c:v>1.5647499996703118E-2</c:v>
                </c:pt>
                <c:pt idx="762">
                  <c:v>1.8721499996900093E-2</c:v>
                </c:pt>
                <c:pt idx="764">
                  <c:v>1.9847999996272847E-2</c:v>
                </c:pt>
                <c:pt idx="766">
                  <c:v>1.9511500002408866E-2</c:v>
                </c:pt>
                <c:pt idx="768">
                  <c:v>1.7637999997532461E-2</c:v>
                </c:pt>
                <c:pt idx="770">
                  <c:v>2.0764499997312669E-2</c:v>
                </c:pt>
                <c:pt idx="772">
                  <c:v>2.4764499998127576E-2</c:v>
                </c:pt>
                <c:pt idx="774">
                  <c:v>1.8217999997432344E-2</c:v>
                </c:pt>
                <c:pt idx="776">
                  <c:v>1.3685999998415355E-2</c:v>
                </c:pt>
                <c:pt idx="778">
                  <c:v>1.8117999999958556E-2</c:v>
                </c:pt>
                <c:pt idx="780">
                  <c:v>1.1065499995311256E-2</c:v>
                </c:pt>
                <c:pt idx="782">
                  <c:v>1.2729000001854729E-2</c:v>
                </c:pt>
                <c:pt idx="784">
                  <c:v>1.5015500001027249E-2</c:v>
                </c:pt>
                <c:pt idx="786">
                  <c:v>1.1678999995638151E-2</c:v>
                </c:pt>
                <c:pt idx="788">
                  <c:v>1.7700500000501052E-2</c:v>
                </c:pt>
                <c:pt idx="790">
                  <c:v>1.6722000000299886E-2</c:v>
                </c:pt>
                <c:pt idx="792">
                  <c:v>1.7721999996865634E-2</c:v>
                </c:pt>
                <c:pt idx="793">
                  <c:v>1.217549999273615E-2</c:v>
                </c:pt>
                <c:pt idx="794">
                  <c:v>1.217549999273615E-2</c:v>
                </c:pt>
                <c:pt idx="796">
                  <c:v>1.3764999996055849E-2</c:v>
                </c:pt>
                <c:pt idx="798">
                  <c:v>1.3502499998139683E-2</c:v>
                </c:pt>
                <c:pt idx="799">
                  <c:v>1.485599999432452E-2</c:v>
                </c:pt>
                <c:pt idx="800">
                  <c:v>1.485599999432452E-2</c:v>
                </c:pt>
                <c:pt idx="802">
                  <c:v>1.4151999996101949E-2</c:v>
                </c:pt>
                <c:pt idx="804">
                  <c:v>1.327849999506725E-2</c:v>
                </c:pt>
                <c:pt idx="805">
                  <c:v>1.357849999476457E-2</c:v>
                </c:pt>
                <c:pt idx="806">
                  <c:v>1.357849999476457E-2</c:v>
                </c:pt>
                <c:pt idx="808">
                  <c:v>1.5278499995474704E-2</c:v>
                </c:pt>
                <c:pt idx="809">
                  <c:v>1.5678499999921769E-2</c:v>
                </c:pt>
                <c:pt idx="810">
                  <c:v>1.5678499999921769E-2</c:v>
                </c:pt>
                <c:pt idx="811">
                  <c:v>1.271249999263091E-2</c:v>
                </c:pt>
                <c:pt idx="812">
                  <c:v>1.2513000001490582E-2</c:v>
                </c:pt>
                <c:pt idx="813">
                  <c:v>1.2513000001490582E-2</c:v>
                </c:pt>
                <c:pt idx="815">
                  <c:v>1.5729999991890509E-2</c:v>
                </c:pt>
                <c:pt idx="817">
                  <c:v>1.4911499994923361E-2</c:v>
                </c:pt>
                <c:pt idx="819">
                  <c:v>1.4469999994616956E-2</c:v>
                </c:pt>
                <c:pt idx="821">
                  <c:v>1.615499999752501E-2</c:v>
                </c:pt>
                <c:pt idx="823">
                  <c:v>8.1409999984316528E-3</c:v>
                </c:pt>
                <c:pt idx="824">
                  <c:v>7.7784999957657419E-3</c:v>
                </c:pt>
                <c:pt idx="825">
                  <c:v>7.7784999957657419E-3</c:v>
                </c:pt>
                <c:pt idx="826">
                  <c:v>7.521499996073544E-3</c:v>
                </c:pt>
                <c:pt idx="827">
                  <c:v>7.6214999935473315E-3</c:v>
                </c:pt>
                <c:pt idx="828">
                  <c:v>7.6214999935473315E-3</c:v>
                </c:pt>
                <c:pt idx="830">
                  <c:v>8.353499993972946E-3</c:v>
                </c:pt>
                <c:pt idx="832">
                  <c:v>1.3091000000713393E-2</c:v>
                </c:pt>
                <c:pt idx="834">
                  <c:v>8.2914999948116019E-3</c:v>
                </c:pt>
                <c:pt idx="835">
                  <c:v>6.9549999971059151E-3</c:v>
                </c:pt>
                <c:pt idx="836">
                  <c:v>6.9549999971059151E-3</c:v>
                </c:pt>
                <c:pt idx="838">
                  <c:v>1.0324999995646067E-2</c:v>
                </c:pt>
                <c:pt idx="839">
                  <c:v>6.4149999961955473E-3</c:v>
                </c:pt>
                <c:pt idx="840">
                  <c:v>6.4149999961955473E-3</c:v>
                </c:pt>
                <c:pt idx="841">
                  <c:v>9.0149999959976412E-3</c:v>
                </c:pt>
                <c:pt idx="842">
                  <c:v>9.0149999959976412E-3</c:v>
                </c:pt>
                <c:pt idx="843">
                  <c:v>6.3852499952190556E-3</c:v>
                </c:pt>
                <c:pt idx="844">
                  <c:v>5.4910000035306439E-3</c:v>
                </c:pt>
                <c:pt idx="845">
                  <c:v>5.4910000035306439E-3</c:v>
                </c:pt>
                <c:pt idx="847">
                  <c:v>9.8289999950793572E-3</c:v>
                </c:pt>
                <c:pt idx="849">
                  <c:v>8.3254999917699024E-3</c:v>
                </c:pt>
                <c:pt idx="850">
                  <c:v>4.7519999934593216E-3</c:v>
                </c:pt>
                <c:pt idx="851">
                  <c:v>4.7519999934593216E-3</c:v>
                </c:pt>
                <c:pt idx="853">
                  <c:v>9.7789999999804422E-3</c:v>
                </c:pt>
                <c:pt idx="855">
                  <c:v>-3.3305000033578835E-3</c:v>
                </c:pt>
                <c:pt idx="856">
                  <c:v>3.2064999977592379E-3</c:v>
                </c:pt>
                <c:pt idx="857">
                  <c:v>3.2064999977592379E-3</c:v>
                </c:pt>
                <c:pt idx="859">
                  <c:v>3.2399999981862493E-3</c:v>
                </c:pt>
                <c:pt idx="860">
                  <c:v>2.229499994427897E-3</c:v>
                </c:pt>
                <c:pt idx="861">
                  <c:v>2.229499994427897E-3</c:v>
                </c:pt>
                <c:pt idx="862">
                  <c:v>2.1090000009280629E-3</c:v>
                </c:pt>
                <c:pt idx="863">
                  <c:v>2.1090000009280629E-3</c:v>
                </c:pt>
                <c:pt idx="864">
                  <c:v>2.1829999968758784E-3</c:v>
                </c:pt>
                <c:pt idx="865">
                  <c:v>2.1829999968758784E-3</c:v>
                </c:pt>
                <c:pt idx="866">
                  <c:v>2.1729999934905209E-3</c:v>
                </c:pt>
                <c:pt idx="867">
                  <c:v>2.1729999934905209E-3</c:v>
                </c:pt>
                <c:pt idx="869">
                  <c:v>5.6839999961084686E-3</c:v>
                </c:pt>
                <c:pt idx="870">
                  <c:v>2.4524999971617945E-3</c:v>
                </c:pt>
                <c:pt idx="872">
                  <c:v>2.2929999977350235E-3</c:v>
                </c:pt>
                <c:pt idx="873">
                  <c:v>2.472999993187841E-3</c:v>
                </c:pt>
                <c:pt idx="874">
                  <c:v>2.472999993187841E-3</c:v>
                </c:pt>
                <c:pt idx="875">
                  <c:v>-1.1850000009872019E-3</c:v>
                </c:pt>
                <c:pt idx="876">
                  <c:v>-1.1850000009872019E-3</c:v>
                </c:pt>
                <c:pt idx="877">
                  <c:v>-1.175000004877802E-3</c:v>
                </c:pt>
                <c:pt idx="878">
                  <c:v>-1.175000004877802E-3</c:v>
                </c:pt>
                <c:pt idx="880">
                  <c:v>2.7249999984633178E-3</c:v>
                </c:pt>
                <c:pt idx="881">
                  <c:v>-9.0600000839913264E-4</c:v>
                </c:pt>
                <c:pt idx="882">
                  <c:v>-9.0600000839913264E-4</c:v>
                </c:pt>
                <c:pt idx="884">
                  <c:v>5.0950000004377216E-3</c:v>
                </c:pt>
                <c:pt idx="886">
                  <c:v>-1.8094999977620319E-3</c:v>
                </c:pt>
                <c:pt idx="887">
                  <c:v>-7.4000000313390046E-4</c:v>
                </c:pt>
                <c:pt idx="888">
                  <c:v>-7.4000000313390046E-4</c:v>
                </c:pt>
                <c:pt idx="890">
                  <c:v>2.6749999960884452E-3</c:v>
                </c:pt>
                <c:pt idx="892">
                  <c:v>-7.4000000313390046E-4</c:v>
                </c:pt>
                <c:pt idx="893">
                  <c:v>-1.7395000031683594E-3</c:v>
                </c:pt>
                <c:pt idx="894">
                  <c:v>-1.7395000031683594E-3</c:v>
                </c:pt>
                <c:pt idx="895">
                  <c:v>-2.2654999993392266E-3</c:v>
                </c:pt>
                <c:pt idx="896">
                  <c:v>-2.2654999993392266E-3</c:v>
                </c:pt>
                <c:pt idx="897">
                  <c:v>-2.2055000008549541E-3</c:v>
                </c:pt>
                <c:pt idx="898">
                  <c:v>-2.2055000008549541E-3</c:v>
                </c:pt>
                <c:pt idx="899">
                  <c:v>-2.9950000025564805E-3</c:v>
                </c:pt>
                <c:pt idx="900">
                  <c:v>-2.9950000025564805E-3</c:v>
                </c:pt>
                <c:pt idx="902">
                  <c:v>-2.3054999983287416E-3</c:v>
                </c:pt>
                <c:pt idx="903">
                  <c:v>-2.9995000004419126E-3</c:v>
                </c:pt>
                <c:pt idx="904">
                  <c:v>-2.9995000004419126E-3</c:v>
                </c:pt>
                <c:pt idx="906">
                  <c:v>-2.8730000049108639E-3</c:v>
                </c:pt>
                <c:pt idx="908">
                  <c:v>-1.0285000025760382E-3</c:v>
                </c:pt>
                <c:pt idx="909">
                  <c:v>-4.3274999989080243E-3</c:v>
                </c:pt>
                <c:pt idx="910">
                  <c:v>-4.3274999989080243E-3</c:v>
                </c:pt>
                <c:pt idx="911">
                  <c:v>-5.0354999984847382E-3</c:v>
                </c:pt>
                <c:pt idx="912">
                  <c:v>-5.0354999984847382E-3</c:v>
                </c:pt>
                <c:pt idx="913">
                  <c:v>-4.2140000005019829E-3</c:v>
                </c:pt>
                <c:pt idx="914">
                  <c:v>-4.2140000005019829E-3</c:v>
                </c:pt>
                <c:pt idx="915">
                  <c:v>-5.0540000011096708E-3</c:v>
                </c:pt>
                <c:pt idx="916">
                  <c:v>-5.0540000011096708E-3</c:v>
                </c:pt>
                <c:pt idx="917">
                  <c:v>-5.1865000059478916E-3</c:v>
                </c:pt>
                <c:pt idx="918">
                  <c:v>-5.1865000059478916E-3</c:v>
                </c:pt>
                <c:pt idx="919">
                  <c:v>-5.3330000009736978E-3</c:v>
                </c:pt>
                <c:pt idx="920">
                  <c:v>-5.3330000009736978E-3</c:v>
                </c:pt>
                <c:pt idx="921">
                  <c:v>-6.4409999977215193E-3</c:v>
                </c:pt>
                <c:pt idx="922">
                  <c:v>-6.4409999977215193E-3</c:v>
                </c:pt>
                <c:pt idx="923">
                  <c:v>-4.9335000003338791E-3</c:v>
                </c:pt>
                <c:pt idx="924">
                  <c:v>-4.9335000003338791E-3</c:v>
                </c:pt>
                <c:pt idx="925">
                  <c:v>-5.8465000038268045E-3</c:v>
                </c:pt>
                <c:pt idx="926">
                  <c:v>-5.8465000038268045E-3</c:v>
                </c:pt>
                <c:pt idx="927">
                  <c:v>-6.3195000038831495E-3</c:v>
                </c:pt>
                <c:pt idx="928">
                  <c:v>-6.3195000038831495E-3</c:v>
                </c:pt>
                <c:pt idx="929">
                  <c:v>-6.6240000014659017E-3</c:v>
                </c:pt>
                <c:pt idx="930">
                  <c:v>-6.6240000014659017E-3</c:v>
                </c:pt>
                <c:pt idx="931">
                  <c:v>-6.2810000017634593E-3</c:v>
                </c:pt>
                <c:pt idx="932">
                  <c:v>-6.2810000017634593E-3</c:v>
                </c:pt>
                <c:pt idx="933">
                  <c:v>-6.6795000020647421E-3</c:v>
                </c:pt>
                <c:pt idx="934">
                  <c:v>-6.6795000020647421E-3</c:v>
                </c:pt>
                <c:pt idx="935">
                  <c:v>-6.5525000027264468E-3</c:v>
                </c:pt>
                <c:pt idx="936">
                  <c:v>-6.5525000027264468E-3</c:v>
                </c:pt>
                <c:pt idx="937">
                  <c:v>-6.7049999997834675E-3</c:v>
                </c:pt>
                <c:pt idx="938">
                  <c:v>-6.7049999997834675E-3</c:v>
                </c:pt>
                <c:pt idx="939">
                  <c:v>-6.6680000018095598E-3</c:v>
                </c:pt>
                <c:pt idx="940">
                  <c:v>-6.6680000018095598E-3</c:v>
                </c:pt>
                <c:pt idx="941">
                  <c:v>-6.8095000024186447E-3</c:v>
                </c:pt>
                <c:pt idx="942">
                  <c:v>-6.8095000024186447E-3</c:v>
                </c:pt>
                <c:pt idx="943">
                  <c:v>-6.7995000063092448E-3</c:v>
                </c:pt>
                <c:pt idx="944">
                  <c:v>-6.7995000063092448E-3</c:v>
                </c:pt>
                <c:pt idx="945">
                  <c:v>-6.645000001299195E-3</c:v>
                </c:pt>
                <c:pt idx="946">
                  <c:v>-6.645000001299195E-3</c:v>
                </c:pt>
                <c:pt idx="948">
                  <c:v>-6.2360000010812655E-3</c:v>
                </c:pt>
                <c:pt idx="950">
                  <c:v>-6.207999998878222E-3</c:v>
                </c:pt>
                <c:pt idx="951">
                  <c:v>-6.0010000015608966E-3</c:v>
                </c:pt>
                <c:pt idx="952">
                  <c:v>-6.0010000015608966E-3</c:v>
                </c:pt>
                <c:pt idx="953">
                  <c:v>-6.0010000015608966E-3</c:v>
                </c:pt>
                <c:pt idx="954">
                  <c:v>-6.1175000009825453E-3</c:v>
                </c:pt>
                <c:pt idx="955">
                  <c:v>-6.1175000009825453E-3</c:v>
                </c:pt>
                <c:pt idx="956">
                  <c:v>-6.1175000009825453E-3</c:v>
                </c:pt>
                <c:pt idx="957">
                  <c:v>-6.1044999965815805E-3</c:v>
                </c:pt>
                <c:pt idx="958">
                  <c:v>-6.1044999965815805E-3</c:v>
                </c:pt>
                <c:pt idx="959">
                  <c:v>-6.004499999107793E-3</c:v>
                </c:pt>
                <c:pt idx="960">
                  <c:v>-6.004499999107793E-3</c:v>
                </c:pt>
                <c:pt idx="962">
                  <c:v>-1.1440750000474509E-2</c:v>
                </c:pt>
                <c:pt idx="963">
                  <c:v>-5.703000002540648E-3</c:v>
                </c:pt>
                <c:pt idx="964">
                  <c:v>-5.703000002540648E-3</c:v>
                </c:pt>
                <c:pt idx="965">
                  <c:v>-5.3489999991143122E-3</c:v>
                </c:pt>
                <c:pt idx="966">
                  <c:v>-5.3489999991143122E-3</c:v>
                </c:pt>
                <c:pt idx="967">
                  <c:v>-5.270000001473818E-3</c:v>
                </c:pt>
                <c:pt idx="968">
                  <c:v>-5.270000001473818E-3</c:v>
                </c:pt>
                <c:pt idx="969">
                  <c:v>-5.270000001473818E-3</c:v>
                </c:pt>
                <c:pt idx="970">
                  <c:v>-5.7059999962802976E-3</c:v>
                </c:pt>
                <c:pt idx="971">
                  <c:v>-5.7059999962802976E-3</c:v>
                </c:pt>
                <c:pt idx="972">
                  <c:v>-4.8634999984642491E-3</c:v>
                </c:pt>
                <c:pt idx="973">
                  <c:v>-4.8634999984642491E-3</c:v>
                </c:pt>
                <c:pt idx="974">
                  <c:v>-4.7685000026831403E-3</c:v>
                </c:pt>
                <c:pt idx="975">
                  <c:v>-4.7685000026831403E-3</c:v>
                </c:pt>
                <c:pt idx="976">
                  <c:v>-3.8020000065444037E-3</c:v>
                </c:pt>
                <c:pt idx="977">
                  <c:v>-3.8020000065444037E-3</c:v>
                </c:pt>
                <c:pt idx="979">
                  <c:v>-6.7902500013587996E-3</c:v>
                </c:pt>
                <c:pt idx="980">
                  <c:v>-3.1159999998635612E-3</c:v>
                </c:pt>
                <c:pt idx="981">
                  <c:v>-3.1159999998635612E-3</c:v>
                </c:pt>
                <c:pt idx="983">
                  <c:v>-2.7627500021480955E-3</c:v>
                </c:pt>
                <c:pt idx="985">
                  <c:v>-3.5094999984721653E-3</c:v>
                </c:pt>
                <c:pt idx="986">
                  <c:v>-1.1319999975967221E-3</c:v>
                </c:pt>
                <c:pt idx="987">
                  <c:v>-8.5799999942537397E-4</c:v>
                </c:pt>
                <c:pt idx="988">
                  <c:v>-8.5799999942537397E-4</c:v>
                </c:pt>
                <c:pt idx="989">
                  <c:v>1.3194999992265366E-3</c:v>
                </c:pt>
                <c:pt idx="990">
                  <c:v>6.5199999517062679E-4</c:v>
                </c:pt>
                <c:pt idx="991">
                  <c:v>2.1794999920530245E-3</c:v>
                </c:pt>
                <c:pt idx="992">
                  <c:v>9.3249999918043613E-4</c:v>
                </c:pt>
                <c:pt idx="993">
                  <c:v>2.5014999991981313E-3</c:v>
                </c:pt>
                <c:pt idx="994">
                  <c:v>1.7754999935277738E-3</c:v>
                </c:pt>
                <c:pt idx="995">
                  <c:v>2.7205000005778857E-3</c:v>
                </c:pt>
                <c:pt idx="996">
                  <c:v>6.1457499978132546E-3</c:v>
                </c:pt>
                <c:pt idx="997">
                  <c:v>6.1457499978132546E-3</c:v>
                </c:pt>
                <c:pt idx="998">
                  <c:v>2.9739999954472296E-3</c:v>
                </c:pt>
                <c:pt idx="999">
                  <c:v>2.6169999982812442E-3</c:v>
                </c:pt>
                <c:pt idx="1000">
                  <c:v>2.6169999982812442E-3</c:v>
                </c:pt>
                <c:pt idx="1001">
                  <c:v>2.4964999975054525E-3</c:v>
                </c:pt>
                <c:pt idx="1002">
                  <c:v>2.4964999975054525E-3</c:v>
                </c:pt>
                <c:pt idx="1003">
                  <c:v>3.4122498691431247E-3</c:v>
                </c:pt>
                <c:pt idx="1004">
                  <c:v>3.4122498691431247E-3</c:v>
                </c:pt>
                <c:pt idx="1005">
                  <c:v>3.6279999985708855E-3</c:v>
                </c:pt>
                <c:pt idx="1006">
                  <c:v>3.6279999985708855E-3</c:v>
                </c:pt>
                <c:pt idx="1007">
                  <c:v>8.6492499976884574E-3</c:v>
                </c:pt>
                <c:pt idx="1008">
                  <c:v>8.6492499976884574E-3</c:v>
                </c:pt>
                <c:pt idx="1009">
                  <c:v>3.3504999955766834E-3</c:v>
                </c:pt>
                <c:pt idx="1010">
                  <c:v>3.3504999955766834E-3</c:v>
                </c:pt>
                <c:pt idx="1011">
                  <c:v>3.22250000317581E-3</c:v>
                </c:pt>
                <c:pt idx="1012">
                  <c:v>3.6509999990812503E-3</c:v>
                </c:pt>
                <c:pt idx="1013">
                  <c:v>3.6509999990812503E-3</c:v>
                </c:pt>
                <c:pt idx="1014">
                  <c:v>1.41049984813435E-3</c:v>
                </c:pt>
                <c:pt idx="1015">
                  <c:v>1.41049984813435E-3</c:v>
                </c:pt>
                <c:pt idx="1016">
                  <c:v>3.0674999943585135E-3</c:v>
                </c:pt>
                <c:pt idx="1017">
                  <c:v>3.0674999943585135E-3</c:v>
                </c:pt>
                <c:pt idx="1018">
                  <c:v>2.9004999960307032E-3</c:v>
                </c:pt>
                <c:pt idx="1019">
                  <c:v>2.9004999960307032E-3</c:v>
                </c:pt>
                <c:pt idx="1020">
                  <c:v>2.448500003083609E-3</c:v>
                </c:pt>
                <c:pt idx="1021">
                  <c:v>2.448500003083609E-3</c:v>
                </c:pt>
                <c:pt idx="1022">
                  <c:v>2.4124999981722794E-3</c:v>
                </c:pt>
                <c:pt idx="1023">
                  <c:v>2.4124999981722794E-3</c:v>
                </c:pt>
                <c:pt idx="1024">
                  <c:v>1.0042499998235144E-3</c:v>
                </c:pt>
                <c:pt idx="1025">
                  <c:v>1.0042499998235144E-3</c:v>
                </c:pt>
                <c:pt idx="1026">
                  <c:v>1.0042499998235144E-3</c:v>
                </c:pt>
                <c:pt idx="1027">
                  <c:v>2.546250048908405E-3</c:v>
                </c:pt>
                <c:pt idx="1028">
                  <c:v>2.546250048908405E-3</c:v>
                </c:pt>
                <c:pt idx="1029">
                  <c:v>2.4684999953024089E-3</c:v>
                </c:pt>
                <c:pt idx="1030">
                  <c:v>2.4684999953024089E-3</c:v>
                </c:pt>
                <c:pt idx="1031">
                  <c:v>1.8635000014910474E-3</c:v>
                </c:pt>
                <c:pt idx="1032">
                  <c:v>1.8635000014910474E-3</c:v>
                </c:pt>
                <c:pt idx="1033">
                  <c:v>9.0299999283161014E-4</c:v>
                </c:pt>
                <c:pt idx="1034">
                  <c:v>9.0299999283161014E-4</c:v>
                </c:pt>
                <c:pt idx="1035">
                  <c:v>-1.7695000060484745E-3</c:v>
                </c:pt>
                <c:pt idx="1036">
                  <c:v>-1.8000000054598786E-3</c:v>
                </c:pt>
                <c:pt idx="1037">
                  <c:v>0</c:v>
                </c:pt>
                <c:pt idx="1038">
                  <c:v>-1.5207499964162707E-3</c:v>
                </c:pt>
                <c:pt idx="1039">
                  <c:v>-2.0870000007562339E-3</c:v>
                </c:pt>
                <c:pt idx="1040">
                  <c:v>-3.3220000041183084E-3</c:v>
                </c:pt>
                <c:pt idx="1041">
                  <c:v>-4.0500000031897798E-3</c:v>
                </c:pt>
                <c:pt idx="1042">
                  <c:v>-3.8760000024922192E-3</c:v>
                </c:pt>
                <c:pt idx="1043">
                  <c:v>-1.188950017967727E-2</c:v>
                </c:pt>
                <c:pt idx="1044">
                  <c:v>-4.5780000000377186E-3</c:v>
                </c:pt>
                <c:pt idx="1045">
                  <c:v>-2.8779999993275851E-3</c:v>
                </c:pt>
                <c:pt idx="1046">
                  <c:v>-4.4084999972255901E-3</c:v>
                </c:pt>
                <c:pt idx="1047">
                  <c:v>-4.9960000033024698E-3</c:v>
                </c:pt>
                <c:pt idx="1048">
                  <c:v>-6.0369999991962686E-3</c:v>
                </c:pt>
                <c:pt idx="1049">
                  <c:v>-6.2205000067478977E-3</c:v>
                </c:pt>
                <c:pt idx="1050">
                  <c:v>-6.6575000018929131E-3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AA-4ED4-BB99-1A4C935D7D9C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1'!$L$21:$L$8920</c:f>
              <c:numCache>
                <c:formatCode>General</c:formatCode>
                <c:ptCount val="89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BAA-4ED4-BB99-1A4C935D7D9C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1'!$M$21:$M$8920</c:f>
              <c:numCache>
                <c:formatCode>General</c:formatCode>
                <c:ptCount val="89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AA-4ED4-BB99-1A4C935D7D9C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1'!$N$21:$N$8920</c:f>
              <c:numCache>
                <c:formatCode>General</c:formatCode>
                <c:ptCount val="89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BAA-4ED4-BB99-1A4C935D7D9C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1'!$O$21:$O$8920</c:f>
              <c:numCache>
                <c:formatCode>General</c:formatCode>
                <c:ptCount val="8900"/>
                <c:pt idx="757">
                  <c:v>1.0657147579284779E-2</c:v>
                </c:pt>
                <c:pt idx="759">
                  <c:v>1.0630494758618304E-2</c:v>
                </c:pt>
                <c:pt idx="760">
                  <c:v>1.0623831553451688E-2</c:v>
                </c:pt>
                <c:pt idx="762">
                  <c:v>1.0583852322451973E-2</c:v>
                </c:pt>
                <c:pt idx="764">
                  <c:v>1.0560531104368807E-2</c:v>
                </c:pt>
                <c:pt idx="766">
                  <c:v>1.0517220270785783E-2</c:v>
                </c:pt>
                <c:pt idx="768">
                  <c:v>1.0493899052702618E-2</c:v>
                </c:pt>
                <c:pt idx="770">
                  <c:v>1.0470577834619452E-2</c:v>
                </c:pt>
                <c:pt idx="772">
                  <c:v>1.0470577834619452E-2</c:v>
                </c:pt>
                <c:pt idx="774">
                  <c:v>1.0360634949370239E-2</c:v>
                </c:pt>
                <c:pt idx="776">
                  <c:v>9.7476200740413028E-3</c:v>
                </c:pt>
                <c:pt idx="778">
                  <c:v>9.6943144327083543E-3</c:v>
                </c:pt>
                <c:pt idx="780">
                  <c:v>9.6776564197918052E-3</c:v>
                </c:pt>
                <c:pt idx="782">
                  <c:v>9.6343455862087819E-3</c:v>
                </c:pt>
                <c:pt idx="784">
                  <c:v>9.3444961614608628E-3</c:v>
                </c:pt>
                <c:pt idx="786">
                  <c:v>9.3011853278778395E-3</c:v>
                </c:pt>
                <c:pt idx="788">
                  <c:v>9.244548083961579E-3</c:v>
                </c:pt>
                <c:pt idx="790">
                  <c:v>9.1879108400453186E-3</c:v>
                </c:pt>
                <c:pt idx="792">
                  <c:v>9.1879108400453186E-3</c:v>
                </c:pt>
                <c:pt idx="794">
                  <c:v>9.077967954796106E-3</c:v>
                </c:pt>
                <c:pt idx="796">
                  <c:v>9.0746363522127976E-3</c:v>
                </c:pt>
                <c:pt idx="798">
                  <c:v>8.9913462876300594E-3</c:v>
                </c:pt>
                <c:pt idx="800">
                  <c:v>8.215082885718962E-3</c:v>
                </c:pt>
                <c:pt idx="802">
                  <c:v>8.0551659617201059E-3</c:v>
                </c:pt>
                <c:pt idx="804">
                  <c:v>8.03184474363694E-3</c:v>
                </c:pt>
                <c:pt idx="806">
                  <c:v>8.03184474363694E-3</c:v>
                </c:pt>
                <c:pt idx="808">
                  <c:v>8.03184474363694E-3</c:v>
                </c:pt>
                <c:pt idx="810">
                  <c:v>8.03184474363694E-3</c:v>
                </c:pt>
                <c:pt idx="811">
                  <c:v>7.7253373059724718E-3</c:v>
                </c:pt>
                <c:pt idx="813">
                  <c:v>7.6620368568895945E-3</c:v>
                </c:pt>
                <c:pt idx="815">
                  <c:v>6.8424626213954703E-3</c:v>
                </c:pt>
                <c:pt idx="817">
                  <c:v>6.5192971708144531E-3</c:v>
                </c:pt>
                <c:pt idx="819">
                  <c:v>6.4426703113983387E-3</c:v>
                </c:pt>
                <c:pt idx="821">
                  <c:v>6.3427222338990549E-3</c:v>
                </c:pt>
                <c:pt idx="823">
                  <c:v>5.4498527415721247E-3</c:v>
                </c:pt>
                <c:pt idx="825">
                  <c:v>5.3665626769893865E-3</c:v>
                </c:pt>
                <c:pt idx="826">
                  <c:v>5.2532881891568656E-3</c:v>
                </c:pt>
                <c:pt idx="828">
                  <c:v>5.2532881891568656E-3</c:v>
                </c:pt>
                <c:pt idx="830">
                  <c:v>5.199982547823917E-3</c:v>
                </c:pt>
                <c:pt idx="832">
                  <c:v>5.1166924832411788E-3</c:v>
                </c:pt>
                <c:pt idx="834">
                  <c:v>5.0533920341583015E-3</c:v>
                </c:pt>
                <c:pt idx="836">
                  <c:v>5.0100812005752782E-3</c:v>
                </c:pt>
                <c:pt idx="838">
                  <c:v>4.8101850455767106E-3</c:v>
                </c:pt>
                <c:pt idx="840">
                  <c:v>4.7435529939105214E-3</c:v>
                </c:pt>
                <c:pt idx="842">
                  <c:v>4.0772324772486331E-3</c:v>
                </c:pt>
                <c:pt idx="843">
                  <c:v>3.8456860977086268E-3</c:v>
                </c:pt>
                <c:pt idx="845">
                  <c:v>3.784051449917402E-3</c:v>
                </c:pt>
                <c:pt idx="847">
                  <c:v>3.6374609362517865E-3</c:v>
                </c:pt>
                <c:pt idx="849">
                  <c:v>3.4142435631700566E-3</c:v>
                </c:pt>
                <c:pt idx="851">
                  <c:v>3.3909223450868907E-3</c:v>
                </c:pt>
                <c:pt idx="853">
                  <c:v>3.3043006779208441E-3</c:v>
                </c:pt>
                <c:pt idx="855">
                  <c:v>2.5080476605098857E-3</c:v>
                </c:pt>
                <c:pt idx="857">
                  <c:v>2.4880580450100317E-3</c:v>
                </c:pt>
                <c:pt idx="859">
                  <c:v>2.2448510564284409E-3</c:v>
                </c:pt>
                <c:pt idx="861">
                  <c:v>2.2415194538451325E-3</c:v>
                </c:pt>
                <c:pt idx="863">
                  <c:v>2.1715557995956349E-3</c:v>
                </c:pt>
                <c:pt idx="865">
                  <c:v>2.13157656859592E-3</c:v>
                </c:pt>
                <c:pt idx="867">
                  <c:v>2.0649445169297308E-3</c:v>
                </c:pt>
                <c:pt idx="869">
                  <c:v>2.0049756704301619E-3</c:v>
                </c:pt>
                <c:pt idx="870">
                  <c:v>1.9949808626802332E-3</c:v>
                </c:pt>
                <c:pt idx="872">
                  <c:v>8.6556758693833238E-4</c:v>
                </c:pt>
                <c:pt idx="874">
                  <c:v>8.6556758693833238E-4</c:v>
                </c:pt>
                <c:pt idx="876">
                  <c:v>8.1226194560538034E-4</c:v>
                </c:pt>
                <c:pt idx="878">
                  <c:v>8.1226194560538034E-4</c:v>
                </c:pt>
                <c:pt idx="880">
                  <c:v>8.1226194560538034E-4</c:v>
                </c:pt>
                <c:pt idx="882">
                  <c:v>7.3896668877257432E-4</c:v>
                </c:pt>
                <c:pt idx="884">
                  <c:v>6.1236579060681626E-4</c:v>
                </c:pt>
                <c:pt idx="886">
                  <c:v>5.157493156908409E-4</c:v>
                </c:pt>
                <c:pt idx="888">
                  <c:v>5.1241771310753248E-4</c:v>
                </c:pt>
                <c:pt idx="890">
                  <c:v>4.7910168727443789E-4</c:v>
                </c:pt>
                <c:pt idx="892">
                  <c:v>-2.8716690688673427E-4</c:v>
                </c:pt>
                <c:pt idx="894">
                  <c:v>-3.5046735596961504E-4</c:v>
                </c:pt>
                <c:pt idx="896">
                  <c:v>-3.9044658696932646E-4</c:v>
                </c:pt>
                <c:pt idx="898">
                  <c:v>-3.9044658696932646E-4</c:v>
                </c:pt>
                <c:pt idx="900">
                  <c:v>-6.5364319105077479E-4</c:v>
                </c:pt>
                <c:pt idx="902">
                  <c:v>-6.569747936340832E-4</c:v>
                </c:pt>
                <c:pt idx="904">
                  <c:v>-7.5025966596674667E-4</c:v>
                </c:pt>
                <c:pt idx="906">
                  <c:v>-7.7358088404991254E-4</c:v>
                </c:pt>
                <c:pt idx="908">
                  <c:v>-1.0767567191310723E-3</c:v>
                </c:pt>
                <c:pt idx="910">
                  <c:v>-1.8696781339587187E-3</c:v>
                </c:pt>
                <c:pt idx="912">
                  <c:v>-2.189511981956424E-3</c:v>
                </c:pt>
                <c:pt idx="914">
                  <c:v>-2.2461492258726845E-3</c:v>
                </c:pt>
                <c:pt idx="916">
                  <c:v>-2.5126774325374412E-3</c:v>
                </c:pt>
                <c:pt idx="918">
                  <c:v>-3.0623918587835003E-3</c:v>
                </c:pt>
                <c:pt idx="920">
                  <c:v>-3.1723347440327093E-3</c:v>
                </c:pt>
                <c:pt idx="922">
                  <c:v>-3.4921685920304181E-3</c:v>
                </c:pt>
                <c:pt idx="923">
                  <c:v>-3.7753548116117204E-3</c:v>
                </c:pt>
                <c:pt idx="924">
                  <c:v>-3.7753548116117204E-3</c:v>
                </c:pt>
                <c:pt idx="925">
                  <c:v>-4.7948252021044087E-3</c:v>
                </c:pt>
                <c:pt idx="926">
                  <c:v>-4.7948252021044087E-3</c:v>
                </c:pt>
                <c:pt idx="927">
                  <c:v>-4.8814468692704553E-3</c:v>
                </c:pt>
                <c:pt idx="928">
                  <c:v>-4.8814468692704553E-3</c:v>
                </c:pt>
                <c:pt idx="929">
                  <c:v>-4.9780633441864272E-3</c:v>
                </c:pt>
                <c:pt idx="930">
                  <c:v>-4.9780633441864272E-3</c:v>
                </c:pt>
                <c:pt idx="931">
                  <c:v>-5.0913378320189499E-3</c:v>
                </c:pt>
                <c:pt idx="932">
                  <c:v>-5.0913378320189499E-3</c:v>
                </c:pt>
                <c:pt idx="933">
                  <c:v>-5.281239179267587E-3</c:v>
                </c:pt>
                <c:pt idx="934">
                  <c:v>-5.281239179267587E-3</c:v>
                </c:pt>
                <c:pt idx="935">
                  <c:v>-6.034181363095522E-3</c:v>
                </c:pt>
                <c:pt idx="936">
                  <c:v>-6.034181363095522E-3</c:v>
                </c:pt>
                <c:pt idx="937">
                  <c:v>-6.0508393760120693E-3</c:v>
                </c:pt>
                <c:pt idx="938">
                  <c:v>-6.0508393760120693E-3</c:v>
                </c:pt>
                <c:pt idx="939">
                  <c:v>-6.070828991511925E-3</c:v>
                </c:pt>
                <c:pt idx="940">
                  <c:v>-6.070828991511925E-3</c:v>
                </c:pt>
                <c:pt idx="941">
                  <c:v>-6.1474558509280429E-3</c:v>
                </c:pt>
                <c:pt idx="942">
                  <c:v>-6.1474558509280429E-3</c:v>
                </c:pt>
                <c:pt idx="943">
                  <c:v>-6.1474558509280429E-3</c:v>
                </c:pt>
                <c:pt idx="944">
                  <c:v>-6.1474558509280429E-3</c:v>
                </c:pt>
                <c:pt idx="945">
                  <c:v>-6.3173675826768243E-3</c:v>
                </c:pt>
                <c:pt idx="946">
                  <c:v>-6.3173675826768243E-3</c:v>
                </c:pt>
                <c:pt idx="947">
                  <c:v>-6.7904551495067654E-3</c:v>
                </c:pt>
                <c:pt idx="948">
                  <c:v>-6.7904551495067654E-3</c:v>
                </c:pt>
                <c:pt idx="949">
                  <c:v>-7.6699982315004567E-3</c:v>
                </c:pt>
                <c:pt idx="950">
                  <c:v>-7.6699982315004567E-3</c:v>
                </c:pt>
                <c:pt idx="951">
                  <c:v>-7.7566198986665034E-3</c:v>
                </c:pt>
                <c:pt idx="952">
                  <c:v>-7.7566198986665034E-3</c:v>
                </c:pt>
                <c:pt idx="953">
                  <c:v>-7.7566198986665034E-3</c:v>
                </c:pt>
                <c:pt idx="954">
                  <c:v>-7.799930732249525E-3</c:v>
                </c:pt>
                <c:pt idx="955">
                  <c:v>-7.799930732249525E-3</c:v>
                </c:pt>
                <c:pt idx="956">
                  <c:v>-7.799930732249525E-3</c:v>
                </c:pt>
                <c:pt idx="957">
                  <c:v>-8.1131013750806134E-3</c:v>
                </c:pt>
                <c:pt idx="958">
                  <c:v>-8.1131013750806134E-3</c:v>
                </c:pt>
                <c:pt idx="959">
                  <c:v>-8.1131013750806134E-3</c:v>
                </c:pt>
                <c:pt idx="960">
                  <c:v>-8.1131013750806134E-3</c:v>
                </c:pt>
                <c:pt idx="961">
                  <c:v>-8.8543829498669638E-3</c:v>
                </c:pt>
                <c:pt idx="962">
                  <c:v>-8.8543829498669638E-3</c:v>
                </c:pt>
                <c:pt idx="963">
                  <c:v>-8.9693232389911389E-3</c:v>
                </c:pt>
                <c:pt idx="964">
                  <c:v>-8.9693232389911389E-3</c:v>
                </c:pt>
                <c:pt idx="965">
                  <c:v>-9.1425665733232304E-3</c:v>
                </c:pt>
                <c:pt idx="966">
                  <c:v>-9.1425665733232304E-3</c:v>
                </c:pt>
                <c:pt idx="967">
                  <c:v>-9.149229778489849E-3</c:v>
                </c:pt>
                <c:pt idx="968">
                  <c:v>-9.149229778489849E-3</c:v>
                </c:pt>
                <c:pt idx="969">
                  <c:v>-9.149229778489849E-3</c:v>
                </c:pt>
                <c:pt idx="970">
                  <c:v>-9.2558410611557514E-3</c:v>
                </c:pt>
                <c:pt idx="971">
                  <c:v>-9.2558410611557514E-3</c:v>
                </c:pt>
                <c:pt idx="972">
                  <c:v>-9.3058150999053933E-3</c:v>
                </c:pt>
                <c:pt idx="973">
                  <c:v>-9.3058150999053933E-3</c:v>
                </c:pt>
                <c:pt idx="974">
                  <c:v>-9.3391311257384878E-3</c:v>
                </c:pt>
                <c:pt idx="975">
                  <c:v>-9.3391311257384878E-3</c:v>
                </c:pt>
                <c:pt idx="976">
                  <c:v>-1.0428565170480675E-2</c:v>
                </c:pt>
                <c:pt idx="977">
                  <c:v>-1.0428565170480675E-2</c:v>
                </c:pt>
                <c:pt idx="978">
                  <c:v>-1.0583484690604564E-2</c:v>
                </c:pt>
                <c:pt idx="979">
                  <c:v>-1.0583484690604564E-2</c:v>
                </c:pt>
                <c:pt idx="980">
                  <c:v>-1.0655114146145717E-2</c:v>
                </c:pt>
                <c:pt idx="981">
                  <c:v>-1.0655114146145717E-2</c:v>
                </c:pt>
                <c:pt idx="982">
                  <c:v>-1.0733406806853489E-2</c:v>
                </c:pt>
                <c:pt idx="983">
                  <c:v>-1.0733406806853489E-2</c:v>
                </c:pt>
                <c:pt idx="984">
                  <c:v>-1.081169946756126E-2</c:v>
                </c:pt>
                <c:pt idx="985">
                  <c:v>-1.081169946756126E-2</c:v>
                </c:pt>
                <c:pt idx="986">
                  <c:v>-1.1961102358803018E-2</c:v>
                </c:pt>
                <c:pt idx="987">
                  <c:v>-1.2001081589802731E-2</c:v>
                </c:pt>
                <c:pt idx="988">
                  <c:v>-1.2001081589802731E-2</c:v>
                </c:pt>
                <c:pt idx="989">
                  <c:v>-1.3150484481044489E-2</c:v>
                </c:pt>
                <c:pt idx="990">
                  <c:v>-1.3267090571460319E-2</c:v>
                </c:pt>
                <c:pt idx="991">
                  <c:v>-1.3417012687709243E-2</c:v>
                </c:pt>
                <c:pt idx="992">
                  <c:v>-1.3463655123875576E-2</c:v>
                </c:pt>
                <c:pt idx="993">
                  <c:v>-1.3536950380708384E-2</c:v>
                </c:pt>
                <c:pt idx="994">
                  <c:v>-1.3576929611708097E-2</c:v>
                </c:pt>
                <c:pt idx="995">
                  <c:v>-1.4609726412534024E-2</c:v>
                </c:pt>
                <c:pt idx="996">
                  <c:v>-1.4674692662908558E-2</c:v>
                </c:pt>
                <c:pt idx="997">
                  <c:v>-1.4674692662908558E-2</c:v>
                </c:pt>
                <c:pt idx="998">
                  <c:v>-1.4719669297783237E-2</c:v>
                </c:pt>
                <c:pt idx="999">
                  <c:v>-1.4832943785615758E-2</c:v>
                </c:pt>
                <c:pt idx="1000">
                  <c:v>-1.4832943785615758E-2</c:v>
                </c:pt>
                <c:pt idx="1001">
                  <c:v>-1.4902907439865255E-2</c:v>
                </c:pt>
                <c:pt idx="1002">
                  <c:v>-1.4902907439865255E-2</c:v>
                </c:pt>
                <c:pt idx="1003">
                  <c:v>-1.5031174139322669E-2</c:v>
                </c:pt>
                <c:pt idx="1004">
                  <c:v>-1.5031174139322669E-2</c:v>
                </c:pt>
                <c:pt idx="1005">
                  <c:v>-1.6225553665439103E-2</c:v>
                </c:pt>
                <c:pt idx="1006">
                  <c:v>-1.6225553665439103E-2</c:v>
                </c:pt>
                <c:pt idx="1007">
                  <c:v>-1.6250540684813925E-2</c:v>
                </c:pt>
                <c:pt idx="1008">
                  <c:v>-1.6250540684813925E-2</c:v>
                </c:pt>
                <c:pt idx="1009">
                  <c:v>-1.6408791807521122E-2</c:v>
                </c:pt>
                <c:pt idx="1010">
                  <c:v>-1.6408791807521122E-2</c:v>
                </c:pt>
                <c:pt idx="1011">
                  <c:v>-1.6428781423020979E-2</c:v>
                </c:pt>
                <c:pt idx="1012">
                  <c:v>-1.6472092256604003E-2</c:v>
                </c:pt>
                <c:pt idx="1013">
                  <c:v>-1.6472092256604003E-2</c:v>
                </c:pt>
                <c:pt idx="1014">
                  <c:v>-1.65420559108535E-2</c:v>
                </c:pt>
                <c:pt idx="1015">
                  <c:v>-1.65420559108535E-2</c:v>
                </c:pt>
                <c:pt idx="1016">
                  <c:v>-1.6562045526353358E-2</c:v>
                </c:pt>
                <c:pt idx="1017">
                  <c:v>-1.6562045526353358E-2</c:v>
                </c:pt>
                <c:pt idx="1018">
                  <c:v>-1.6741952065852068E-2</c:v>
                </c:pt>
                <c:pt idx="1019">
                  <c:v>-1.6741952065852068E-2</c:v>
                </c:pt>
                <c:pt idx="1020">
                  <c:v>-1.7488231044513382E-2</c:v>
                </c:pt>
                <c:pt idx="1021">
                  <c:v>-1.7488231044513382E-2</c:v>
                </c:pt>
                <c:pt idx="1022">
                  <c:v>-1.7594842327179283E-2</c:v>
                </c:pt>
                <c:pt idx="1023">
                  <c:v>-1.7594842327179283E-2</c:v>
                </c:pt>
                <c:pt idx="1024">
                  <c:v>-1.7749761847303171E-2</c:v>
                </c:pt>
                <c:pt idx="1025">
                  <c:v>-1.7749761847303171E-2</c:v>
                </c:pt>
                <c:pt idx="1026">
                  <c:v>-1.7749761847303171E-2</c:v>
                </c:pt>
                <c:pt idx="1027">
                  <c:v>-1.7869699540302313E-2</c:v>
                </c:pt>
                <c:pt idx="1028">
                  <c:v>-1.7869699540302313E-2</c:v>
                </c:pt>
                <c:pt idx="1029">
                  <c:v>-1.8021287457842892E-2</c:v>
                </c:pt>
                <c:pt idx="1030">
                  <c:v>-1.8021287457842892E-2</c:v>
                </c:pt>
                <c:pt idx="1031">
                  <c:v>-1.8054603483675987E-2</c:v>
                </c:pt>
                <c:pt idx="1032">
                  <c:v>-1.8054603483675987E-2</c:v>
                </c:pt>
                <c:pt idx="1033">
                  <c:v>-1.905741586125213E-2</c:v>
                </c:pt>
                <c:pt idx="1034">
                  <c:v>-1.905741586125213E-2</c:v>
                </c:pt>
                <c:pt idx="1035">
                  <c:v>-2.053997901082483E-2</c:v>
                </c:pt>
                <c:pt idx="1036">
                  <c:v>-2.0676574716740517E-2</c:v>
                </c:pt>
                <c:pt idx="1037">
                  <c:v>-2.0676574716740517E-2</c:v>
                </c:pt>
                <c:pt idx="1038">
                  <c:v>-2.0714888146448576E-2</c:v>
                </c:pt>
                <c:pt idx="1039">
                  <c:v>-2.0989745359571606E-2</c:v>
                </c:pt>
                <c:pt idx="1040">
                  <c:v>-2.1889278057065153E-2</c:v>
                </c:pt>
                <c:pt idx="1041">
                  <c:v>-2.2342376008395236E-2</c:v>
                </c:pt>
                <c:pt idx="1042">
                  <c:v>-2.2382355239394951E-2</c:v>
                </c:pt>
                <c:pt idx="1043">
                  <c:v>-2.3338525180804762E-2</c:v>
                </c:pt>
                <c:pt idx="1044">
                  <c:v>-2.3461794476387209E-2</c:v>
                </c:pt>
                <c:pt idx="1045">
                  <c:v>-2.3461794476387209E-2</c:v>
                </c:pt>
                <c:pt idx="1046">
                  <c:v>-2.3598390182302899E-2</c:v>
                </c:pt>
                <c:pt idx="1047">
                  <c:v>-2.3848260376051107E-2</c:v>
                </c:pt>
                <c:pt idx="1048">
                  <c:v>-2.465450820121199E-2</c:v>
                </c:pt>
                <c:pt idx="1049">
                  <c:v>-2.4744461470961345E-2</c:v>
                </c:pt>
                <c:pt idx="1050">
                  <c:v>-2.5390792372123376E-2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BAA-4ED4-BB99-1A4C935D7D9C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1'!$F$21:$F$8920</c:f>
              <c:numCache>
                <c:formatCode>General</c:formatCode>
                <c:ptCount val="890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1'!$U$21:$U$8920</c:f>
              <c:numCache>
                <c:formatCode>General</c:formatCode>
                <c:ptCount val="8900"/>
                <c:pt idx="236">
                  <c:v>0.1300947499985341</c:v>
                </c:pt>
                <c:pt idx="336">
                  <c:v>0.13458374999754597</c:v>
                </c:pt>
                <c:pt idx="337">
                  <c:v>-3.8942500003031455E-2</c:v>
                </c:pt>
                <c:pt idx="345">
                  <c:v>-0.1792512500032899</c:v>
                </c:pt>
                <c:pt idx="346">
                  <c:v>-7.7271499998460058E-2</c:v>
                </c:pt>
                <c:pt idx="347">
                  <c:v>6.334449999849312E-2</c:v>
                </c:pt>
                <c:pt idx="348">
                  <c:v>2.5708249995659571E-2</c:v>
                </c:pt>
                <c:pt idx="372">
                  <c:v>0.11825399999361252</c:v>
                </c:pt>
                <c:pt idx="424">
                  <c:v>0.10747799999080598</c:v>
                </c:pt>
                <c:pt idx="446">
                  <c:v>-0.16395850000844803</c:v>
                </c:pt>
                <c:pt idx="447">
                  <c:v>-0.15495850000297651</c:v>
                </c:pt>
                <c:pt idx="527">
                  <c:v>1.8065999996906612E-2</c:v>
                </c:pt>
                <c:pt idx="536">
                  <c:v>-3.346500001498498E-3</c:v>
                </c:pt>
                <c:pt idx="539">
                  <c:v>7.8569999997853301E-2</c:v>
                </c:pt>
                <c:pt idx="961">
                  <c:v>-1.1440750000474509E-2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BAA-4ED4-BB99-1A4C935D7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07672"/>
        <c:axId val="1"/>
      </c:scatterChart>
      <c:valAx>
        <c:axId val="81130767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65822784810122"/>
              <c:y val="0.877385340456421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15189873417722E-2"/>
              <c:y val="0.425068692026575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07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3417721518986"/>
          <c:y val="0.92098207070165272"/>
          <c:w val="0.74208860759493667"/>
          <c:h val="5.44959128065395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41163079814567077"/>
          <c:y val="2.7164685908319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641430436586"/>
          <c:y val="0.14091692496959637"/>
          <c:w val="0.85176786305846852"/>
          <c:h val="0.735144921829340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1'!$H$21:$H$892</c:f>
              <c:numCache>
                <c:formatCode>General</c:formatCode>
                <c:ptCount val="872"/>
                <c:pt idx="68">
                  <c:v>-0.17590775000280701</c:v>
                </c:pt>
                <c:pt idx="298">
                  <c:v>0.15342550000059418</c:v>
                </c:pt>
                <c:pt idx="299">
                  <c:v>0.15301500000350643</c:v>
                </c:pt>
                <c:pt idx="314">
                  <c:v>0.12441249999392312</c:v>
                </c:pt>
                <c:pt idx="315">
                  <c:v>0.12740249999478692</c:v>
                </c:pt>
                <c:pt idx="316">
                  <c:v>0.12561849999474362</c:v>
                </c:pt>
                <c:pt idx="318">
                  <c:v>0.1231984999976703</c:v>
                </c:pt>
                <c:pt idx="321">
                  <c:v>0.12252549998811446</c:v>
                </c:pt>
                <c:pt idx="328">
                  <c:v>0.12536599999293685</c:v>
                </c:pt>
                <c:pt idx="335">
                  <c:v>0.11102050000044983</c:v>
                </c:pt>
                <c:pt idx="338">
                  <c:v>0.10806349999620579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3F-4076-8964-A122BF8BA5BD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1'!$I$21:$I$892</c:f>
              <c:numCache>
                <c:formatCode>General</c:formatCode>
                <c:ptCount val="872"/>
                <c:pt idx="0">
                  <c:v>-0.62453500000628992</c:v>
                </c:pt>
                <c:pt idx="1">
                  <c:v>-0.61828150000292226</c:v>
                </c:pt>
                <c:pt idx="2">
                  <c:v>-0.6216270000077202</c:v>
                </c:pt>
                <c:pt idx="3">
                  <c:v>-0.62342600000556558</c:v>
                </c:pt>
                <c:pt idx="4">
                  <c:v>-0.19641025000601076</c:v>
                </c:pt>
                <c:pt idx="5">
                  <c:v>-0.20146175000627409</c:v>
                </c:pt>
                <c:pt idx="6">
                  <c:v>-0.19521825000629178</c:v>
                </c:pt>
                <c:pt idx="7">
                  <c:v>-0.21110825000687328</c:v>
                </c:pt>
                <c:pt idx="8">
                  <c:v>-0.19950425000206451</c:v>
                </c:pt>
                <c:pt idx="9">
                  <c:v>-0.20897425000293879</c:v>
                </c:pt>
                <c:pt idx="10">
                  <c:v>0.20774549999987357</c:v>
                </c:pt>
                <c:pt idx="11">
                  <c:v>-0.18958975000168721</c:v>
                </c:pt>
                <c:pt idx="12">
                  <c:v>-0.18609325000579702</c:v>
                </c:pt>
                <c:pt idx="13">
                  <c:v>-0.18517675000293821</c:v>
                </c:pt>
                <c:pt idx="14">
                  <c:v>-0.19963975000428036</c:v>
                </c:pt>
                <c:pt idx="15">
                  <c:v>-0.19760575000327663</c:v>
                </c:pt>
                <c:pt idx="16">
                  <c:v>-0.1904792500045005</c:v>
                </c:pt>
                <c:pt idx="17">
                  <c:v>-0.18476775000090129</c:v>
                </c:pt>
                <c:pt idx="18">
                  <c:v>-0.19839775000218651</c:v>
                </c:pt>
                <c:pt idx="19">
                  <c:v>0.19909749999351334</c:v>
                </c:pt>
                <c:pt idx="20">
                  <c:v>-0.19969125000352506</c:v>
                </c:pt>
                <c:pt idx="21">
                  <c:v>-0.20173175000309129</c:v>
                </c:pt>
                <c:pt idx="22">
                  <c:v>-0.19512525000754977</c:v>
                </c:pt>
                <c:pt idx="23">
                  <c:v>-0.19758825000099023</c:v>
                </c:pt>
                <c:pt idx="24">
                  <c:v>-0.19887224999911268</c:v>
                </c:pt>
                <c:pt idx="25">
                  <c:v>-0.20085075000679353</c:v>
                </c:pt>
                <c:pt idx="26">
                  <c:v>-0.19267175000641146</c:v>
                </c:pt>
                <c:pt idx="27">
                  <c:v>-0.1966812500031665</c:v>
                </c:pt>
                <c:pt idx="28">
                  <c:v>-0.19327775000419933</c:v>
                </c:pt>
                <c:pt idx="29">
                  <c:v>-0.19168825000451761</c:v>
                </c:pt>
                <c:pt idx="30">
                  <c:v>-0.18874075000712764</c:v>
                </c:pt>
                <c:pt idx="31">
                  <c:v>-0.18802475000484264</c:v>
                </c:pt>
                <c:pt idx="32">
                  <c:v>-0.1908982500062848</c:v>
                </c:pt>
                <c:pt idx="33">
                  <c:v>-0.18636125000193715</c:v>
                </c:pt>
                <c:pt idx="34">
                  <c:v>-0.19186925000030897</c:v>
                </c:pt>
                <c:pt idx="35">
                  <c:v>-0.19274275000134367</c:v>
                </c:pt>
                <c:pt idx="36">
                  <c:v>-0.18990975000269827</c:v>
                </c:pt>
                <c:pt idx="37">
                  <c:v>-0.19032025000342401</c:v>
                </c:pt>
                <c:pt idx="38">
                  <c:v>-0.1917832500039367</c:v>
                </c:pt>
                <c:pt idx="39">
                  <c:v>-0.18778325000312179</c:v>
                </c:pt>
                <c:pt idx="40">
                  <c:v>-0.18924625000363449</c:v>
                </c:pt>
                <c:pt idx="41">
                  <c:v>-0.18945625000196742</c:v>
                </c:pt>
                <c:pt idx="42">
                  <c:v>-0.18786675000592368</c:v>
                </c:pt>
                <c:pt idx="43">
                  <c:v>-0.18574024999907124</c:v>
                </c:pt>
                <c:pt idx="44">
                  <c:v>-0.1886662500037346</c:v>
                </c:pt>
                <c:pt idx="45">
                  <c:v>-0.18728675000602379</c:v>
                </c:pt>
                <c:pt idx="46">
                  <c:v>-0.1866972500065458</c:v>
                </c:pt>
                <c:pt idx="47">
                  <c:v>-0.18600225000045612</c:v>
                </c:pt>
                <c:pt idx="48">
                  <c:v>-0.18233875000441913</c:v>
                </c:pt>
                <c:pt idx="49">
                  <c:v>-0.17990675000328338</c:v>
                </c:pt>
                <c:pt idx="50">
                  <c:v>-0.17957475000366685</c:v>
                </c:pt>
                <c:pt idx="51">
                  <c:v>-0.18298525000500376</c:v>
                </c:pt>
                <c:pt idx="52">
                  <c:v>-0.18098525000459631</c:v>
                </c:pt>
                <c:pt idx="53">
                  <c:v>-0.18003775000761379</c:v>
                </c:pt>
                <c:pt idx="54">
                  <c:v>-0.18032175000553252</c:v>
                </c:pt>
                <c:pt idx="55">
                  <c:v>-0.18406875000073342</c:v>
                </c:pt>
                <c:pt idx="56">
                  <c:v>-0.17948875000729458</c:v>
                </c:pt>
                <c:pt idx="57">
                  <c:v>-0.1760042500027339</c:v>
                </c:pt>
                <c:pt idx="58">
                  <c:v>-0.17941475000407081</c:v>
                </c:pt>
                <c:pt idx="59">
                  <c:v>-0.17882525000095484</c:v>
                </c:pt>
                <c:pt idx="60">
                  <c:v>-0.17987775000437978</c:v>
                </c:pt>
                <c:pt idx="61">
                  <c:v>-0.17538075000265962</c:v>
                </c:pt>
                <c:pt idx="62">
                  <c:v>-0.17085775000305148</c:v>
                </c:pt>
                <c:pt idx="63">
                  <c:v>-0.17232075000356417</c:v>
                </c:pt>
                <c:pt idx="64">
                  <c:v>-0.17512025000905851</c:v>
                </c:pt>
                <c:pt idx="65">
                  <c:v>-0.17012025000803987</c:v>
                </c:pt>
                <c:pt idx="66">
                  <c:v>-0.17545675000292249</c:v>
                </c:pt>
                <c:pt idx="67">
                  <c:v>-0.17345675000251504</c:v>
                </c:pt>
                <c:pt idx="69">
                  <c:v>-0.18017975000111619</c:v>
                </c:pt>
                <c:pt idx="70">
                  <c:v>-0.17505325000092853</c:v>
                </c:pt>
                <c:pt idx="71">
                  <c:v>-0.1740532500007248</c:v>
                </c:pt>
                <c:pt idx="72">
                  <c:v>-0.17440375000296626</c:v>
                </c:pt>
                <c:pt idx="73">
                  <c:v>-0.1730622500035679</c:v>
                </c:pt>
                <c:pt idx="74">
                  <c:v>-0.16070625000429573</c:v>
                </c:pt>
                <c:pt idx="75">
                  <c:v>-0.17379925000568619</c:v>
                </c:pt>
                <c:pt idx="76">
                  <c:v>-0.17534575000536279</c:v>
                </c:pt>
                <c:pt idx="77">
                  <c:v>-0.17687775000013062</c:v>
                </c:pt>
                <c:pt idx="78">
                  <c:v>-0.18116175000250223</c:v>
                </c:pt>
                <c:pt idx="79">
                  <c:v>-0.17262475000461563</c:v>
                </c:pt>
                <c:pt idx="80">
                  <c:v>-0.17683475000740145</c:v>
                </c:pt>
                <c:pt idx="81">
                  <c:v>-0.17417125000065425</c:v>
                </c:pt>
                <c:pt idx="82">
                  <c:v>-0.17238125000585569</c:v>
                </c:pt>
                <c:pt idx="83">
                  <c:v>-0.17279175000294344</c:v>
                </c:pt>
                <c:pt idx="84">
                  <c:v>-0.17125475000648294</c:v>
                </c:pt>
                <c:pt idx="85">
                  <c:v>-0.17266525000377442</c:v>
                </c:pt>
                <c:pt idx="86">
                  <c:v>-0.17258875000698026</c:v>
                </c:pt>
                <c:pt idx="87">
                  <c:v>-0.17122825000114972</c:v>
                </c:pt>
                <c:pt idx="88">
                  <c:v>-0.17569125000227359</c:v>
                </c:pt>
                <c:pt idx="89">
                  <c:v>-0.17542375000266475</c:v>
                </c:pt>
                <c:pt idx="90">
                  <c:v>-0.17417075000412297</c:v>
                </c:pt>
                <c:pt idx="91">
                  <c:v>-0.1736337500042282</c:v>
                </c:pt>
                <c:pt idx="92">
                  <c:v>-0.17704425000556512</c:v>
                </c:pt>
                <c:pt idx="93">
                  <c:v>-0.17484374999912689</c:v>
                </c:pt>
                <c:pt idx="94">
                  <c:v>-0.17988425000294228</c:v>
                </c:pt>
                <c:pt idx="95">
                  <c:v>-0.17575775000295835</c:v>
                </c:pt>
                <c:pt idx="96">
                  <c:v>-0.17284125000514905</c:v>
                </c:pt>
                <c:pt idx="97">
                  <c:v>-0.17797725000491482</c:v>
                </c:pt>
                <c:pt idx="98">
                  <c:v>-0.18085075000635698</c:v>
                </c:pt>
                <c:pt idx="99">
                  <c:v>-0.18044975000884733</c:v>
                </c:pt>
                <c:pt idx="100">
                  <c:v>-0.18240675000561168</c:v>
                </c:pt>
                <c:pt idx="101">
                  <c:v>-0.18049025000073016</c:v>
                </c:pt>
                <c:pt idx="102">
                  <c:v>-0.17696025000259397</c:v>
                </c:pt>
                <c:pt idx="103">
                  <c:v>-0.17480975000580656</c:v>
                </c:pt>
                <c:pt idx="104">
                  <c:v>-0.17533600000388105</c:v>
                </c:pt>
                <c:pt idx="105">
                  <c:v>-0.1719457500075805</c:v>
                </c:pt>
                <c:pt idx="106">
                  <c:v>-0.17422975000590668</c:v>
                </c:pt>
                <c:pt idx="107">
                  <c:v>-0.17964025000401307</c:v>
                </c:pt>
                <c:pt idx="108">
                  <c:v>-0.17745825000383775</c:v>
                </c:pt>
                <c:pt idx="109">
                  <c:v>-0.1805007500006468</c:v>
                </c:pt>
                <c:pt idx="110">
                  <c:v>-0.19603724999979022</c:v>
                </c:pt>
                <c:pt idx="111">
                  <c:v>-0.18708725000396953</c:v>
                </c:pt>
                <c:pt idx="112">
                  <c:v>-0.1901822500039998</c:v>
                </c:pt>
                <c:pt idx="113">
                  <c:v>-0.19092175000696443</c:v>
                </c:pt>
                <c:pt idx="114">
                  <c:v>-0.19385850000253413</c:v>
                </c:pt>
                <c:pt idx="115">
                  <c:v>-0.18827800000508432</c:v>
                </c:pt>
                <c:pt idx="116">
                  <c:v>-0.20056075000320561</c:v>
                </c:pt>
                <c:pt idx="117">
                  <c:v>-0.19316999999864493</c:v>
                </c:pt>
                <c:pt idx="118">
                  <c:v>-0.20131675000811811</c:v>
                </c:pt>
                <c:pt idx="119">
                  <c:v>-0.20962550000695046</c:v>
                </c:pt>
                <c:pt idx="120">
                  <c:v>-0.20756225000150152</c:v>
                </c:pt>
                <c:pt idx="121">
                  <c:v>-0.2063997500044934</c:v>
                </c:pt>
                <c:pt idx="122">
                  <c:v>-0.20439975000772392</c:v>
                </c:pt>
                <c:pt idx="123">
                  <c:v>-0.21145225000145729</c:v>
                </c:pt>
                <c:pt idx="124">
                  <c:v>-0.20701525000549736</c:v>
                </c:pt>
                <c:pt idx="125">
                  <c:v>-0.20622524999998859</c:v>
                </c:pt>
                <c:pt idx="126">
                  <c:v>0.2034072499955073</c:v>
                </c:pt>
                <c:pt idx="127">
                  <c:v>0.21066399999472196</c:v>
                </c:pt>
                <c:pt idx="128">
                  <c:v>0.20787449999625096</c:v>
                </c:pt>
                <c:pt idx="129">
                  <c:v>0.20686499999646912</c:v>
                </c:pt>
                <c:pt idx="130">
                  <c:v>0.20654549999744631</c:v>
                </c:pt>
                <c:pt idx="131">
                  <c:v>0.21108499999900232</c:v>
                </c:pt>
                <c:pt idx="132">
                  <c:v>0.20487499999580905</c:v>
                </c:pt>
                <c:pt idx="133">
                  <c:v>0.2068749999962165</c:v>
                </c:pt>
                <c:pt idx="134">
                  <c:v>0.20546449999528704</c:v>
                </c:pt>
                <c:pt idx="135">
                  <c:v>0.20546449999528704</c:v>
                </c:pt>
                <c:pt idx="136">
                  <c:v>0.21041199999308446</c:v>
                </c:pt>
                <c:pt idx="137">
                  <c:v>0.21141199999328819</c:v>
                </c:pt>
                <c:pt idx="138">
                  <c:v>0.20903499999621999</c:v>
                </c:pt>
                <c:pt idx="139">
                  <c:v>0.20384899999771733</c:v>
                </c:pt>
                <c:pt idx="140">
                  <c:v>0.20251249999273568</c:v>
                </c:pt>
                <c:pt idx="141">
                  <c:v>0.20430249999844818</c:v>
                </c:pt>
                <c:pt idx="142">
                  <c:v>0.20530249999865191</c:v>
                </c:pt>
                <c:pt idx="143">
                  <c:v>0.2004289999968023</c:v>
                </c:pt>
                <c:pt idx="144">
                  <c:v>0.20442899999761721</c:v>
                </c:pt>
                <c:pt idx="145">
                  <c:v>0.20096599999669706</c:v>
                </c:pt>
                <c:pt idx="146">
                  <c:v>0.20196599999690079</c:v>
                </c:pt>
                <c:pt idx="147">
                  <c:v>0.20555549999698997</c:v>
                </c:pt>
                <c:pt idx="148">
                  <c:v>0.20855549999760115</c:v>
                </c:pt>
                <c:pt idx="149">
                  <c:v>0.20775599999979022</c:v>
                </c:pt>
                <c:pt idx="150">
                  <c:v>0.21175600000060513</c:v>
                </c:pt>
                <c:pt idx="151">
                  <c:v>0.20029674999386771</c:v>
                </c:pt>
                <c:pt idx="152">
                  <c:v>0.19820049999907496</c:v>
                </c:pt>
                <c:pt idx="153">
                  <c:v>0.19303149999541347</c:v>
                </c:pt>
                <c:pt idx="154">
                  <c:v>0.19259124999734922</c:v>
                </c:pt>
                <c:pt idx="155">
                  <c:v>0.18919199999436387</c:v>
                </c:pt>
                <c:pt idx="156">
                  <c:v>0.19303574999503326</c:v>
                </c:pt>
                <c:pt idx="157">
                  <c:v>0.18702299999858951</c:v>
                </c:pt>
                <c:pt idx="158">
                  <c:v>0.18023674999858486</c:v>
                </c:pt>
                <c:pt idx="159">
                  <c:v>0.1854137499940407</c:v>
                </c:pt>
                <c:pt idx="160">
                  <c:v>0.18293049999556388</c:v>
                </c:pt>
                <c:pt idx="161">
                  <c:v>0.19134849999682046</c:v>
                </c:pt>
                <c:pt idx="162">
                  <c:v>0.18765399999756482</c:v>
                </c:pt>
                <c:pt idx="163">
                  <c:v>0.18343699999604723</c:v>
                </c:pt>
                <c:pt idx="164">
                  <c:v>0.1848024999962945</c:v>
                </c:pt>
                <c:pt idx="165">
                  <c:v>0.18029899999601184</c:v>
                </c:pt>
                <c:pt idx="166">
                  <c:v>0.18320599999788101</c:v>
                </c:pt>
                <c:pt idx="167">
                  <c:v>0.18156699999599368</c:v>
                </c:pt>
                <c:pt idx="168">
                  <c:v>0.18175674999656621</c:v>
                </c:pt>
                <c:pt idx="169">
                  <c:v>0.1784834999962186</c:v>
                </c:pt>
                <c:pt idx="170">
                  <c:v>0.17650049999792827</c:v>
                </c:pt>
                <c:pt idx="171">
                  <c:v>0.17713299999741139</c:v>
                </c:pt>
                <c:pt idx="172">
                  <c:v>0.17539849999593571</c:v>
                </c:pt>
                <c:pt idx="173">
                  <c:v>0.17908149999857415</c:v>
                </c:pt>
                <c:pt idx="174">
                  <c:v>0.17060899999705725</c:v>
                </c:pt>
                <c:pt idx="175">
                  <c:v>0.17360899999403046</c:v>
                </c:pt>
                <c:pt idx="176">
                  <c:v>0.17043999999441439</c:v>
                </c:pt>
                <c:pt idx="177">
                  <c:v>0.17230649999692105</c:v>
                </c:pt>
                <c:pt idx="178">
                  <c:v>0.17184349999661208</c:v>
                </c:pt>
                <c:pt idx="179">
                  <c:v>0.17323049999686191</c:v>
                </c:pt>
                <c:pt idx="180">
                  <c:v>0.17117849999704049</c:v>
                </c:pt>
                <c:pt idx="181">
                  <c:v>0.17317899999397923</c:v>
                </c:pt>
                <c:pt idx="182">
                  <c:v>0.171608999993623</c:v>
                </c:pt>
                <c:pt idx="183">
                  <c:v>0.17672849999507889</c:v>
                </c:pt>
                <c:pt idx="184">
                  <c:v>0.17490299999553827</c:v>
                </c:pt>
                <c:pt idx="185">
                  <c:v>0.17580999999699998</c:v>
                </c:pt>
                <c:pt idx="186">
                  <c:v>0.17706299999554176</c:v>
                </c:pt>
                <c:pt idx="187">
                  <c:v>0.17072649999681744</c:v>
                </c:pt>
                <c:pt idx="188">
                  <c:v>0.17932899999505025</c:v>
                </c:pt>
                <c:pt idx="189">
                  <c:v>0.17652949999683187</c:v>
                </c:pt>
                <c:pt idx="190">
                  <c:v>0.17711899999630987</c:v>
                </c:pt>
                <c:pt idx="191">
                  <c:v>0.17987649999849964</c:v>
                </c:pt>
                <c:pt idx="192">
                  <c:v>0.18253999999797088</c:v>
                </c:pt>
                <c:pt idx="193">
                  <c:v>0.17666649999591755</c:v>
                </c:pt>
                <c:pt idx="194">
                  <c:v>0.17832999999518506</c:v>
                </c:pt>
                <c:pt idx="195">
                  <c:v>0.17832999999518506</c:v>
                </c:pt>
                <c:pt idx="196">
                  <c:v>0.17824649999965914</c:v>
                </c:pt>
                <c:pt idx="197">
                  <c:v>0.1793039999975008</c:v>
                </c:pt>
                <c:pt idx="198">
                  <c:v>0.18240450000303099</c:v>
                </c:pt>
                <c:pt idx="199">
                  <c:v>0.18863149999378948</c:v>
                </c:pt>
                <c:pt idx="200">
                  <c:v>0.18027849998907186</c:v>
                </c:pt>
                <c:pt idx="201">
                  <c:v>0.19032149999111425</c:v>
                </c:pt>
                <c:pt idx="202">
                  <c:v>0.18723799999861512</c:v>
                </c:pt>
                <c:pt idx="203">
                  <c:v>0.18663199999718927</c:v>
                </c:pt>
                <c:pt idx="205">
                  <c:v>0.18115250000118976</c:v>
                </c:pt>
                <c:pt idx="206">
                  <c:v>0.17868949999683537</c:v>
                </c:pt>
                <c:pt idx="207">
                  <c:v>0.17906899999070447</c:v>
                </c:pt>
                <c:pt idx="208">
                  <c:v>0.17519549999997253</c:v>
                </c:pt>
                <c:pt idx="209">
                  <c:v>0.17973249999340624</c:v>
                </c:pt>
                <c:pt idx="210">
                  <c:v>0.17310249999718508</c:v>
                </c:pt>
                <c:pt idx="211">
                  <c:v>0.17882950000057463</c:v>
                </c:pt>
                <c:pt idx="212">
                  <c:v>0.17151349999767262</c:v>
                </c:pt>
                <c:pt idx="213">
                  <c:v>0.16976449999492615</c:v>
                </c:pt>
                <c:pt idx="214">
                  <c:v>0.17293400000198744</c:v>
                </c:pt>
                <c:pt idx="215">
                  <c:v>0.17790799999784213</c:v>
                </c:pt>
                <c:pt idx="216">
                  <c:v>0.17636150000180351</c:v>
                </c:pt>
                <c:pt idx="217">
                  <c:v>0.17242849999456666</c:v>
                </c:pt>
                <c:pt idx="218">
                  <c:v>0.17223999999987427</c:v>
                </c:pt>
                <c:pt idx="219">
                  <c:v>0.17379849999997532</c:v>
                </c:pt>
                <c:pt idx="220">
                  <c:v>0.17721899999742163</c:v>
                </c:pt>
                <c:pt idx="221">
                  <c:v>0.16308349999599159</c:v>
                </c:pt>
                <c:pt idx="222">
                  <c:v>0.1656204999962938</c:v>
                </c:pt>
                <c:pt idx="223">
                  <c:v>0.16374699999869335</c:v>
                </c:pt>
                <c:pt idx="224">
                  <c:v>0.16203349999705097</c:v>
                </c:pt>
                <c:pt idx="225">
                  <c:v>0.17123349999747006</c:v>
                </c:pt>
                <c:pt idx="226">
                  <c:v>0.16762300000118557</c:v>
                </c:pt>
                <c:pt idx="227">
                  <c:v>0.16862299999775132</c:v>
                </c:pt>
                <c:pt idx="228">
                  <c:v>0.17121249999763677</c:v>
                </c:pt>
                <c:pt idx="229">
                  <c:v>0.16774949998944066</c:v>
                </c:pt>
                <c:pt idx="230">
                  <c:v>0.17114949999086093</c:v>
                </c:pt>
                <c:pt idx="231">
                  <c:v>0.16428649999579648</c:v>
                </c:pt>
                <c:pt idx="232">
                  <c:v>0.17070349999994505</c:v>
                </c:pt>
                <c:pt idx="233">
                  <c:v>0.16455100000166567</c:v>
                </c:pt>
                <c:pt idx="234">
                  <c:v>0.16437799999403069</c:v>
                </c:pt>
                <c:pt idx="235">
                  <c:v>0.15653149999707239</c:v>
                </c:pt>
                <c:pt idx="237">
                  <c:v>0.16114749999542255</c:v>
                </c:pt>
                <c:pt idx="238">
                  <c:v>0.1605479999925592</c:v>
                </c:pt>
                <c:pt idx="239">
                  <c:v>0.16654799999378156</c:v>
                </c:pt>
                <c:pt idx="240">
                  <c:v>0.16153749999648426</c:v>
                </c:pt>
                <c:pt idx="241">
                  <c:v>0.16653749999386491</c:v>
                </c:pt>
                <c:pt idx="242">
                  <c:v>0.16097450000233948</c:v>
                </c:pt>
                <c:pt idx="243">
                  <c:v>0.16237449999607634</c:v>
                </c:pt>
                <c:pt idx="244">
                  <c:v>0.15496400000120047</c:v>
                </c:pt>
                <c:pt idx="245">
                  <c:v>0.16861149999749614</c:v>
                </c:pt>
                <c:pt idx="246">
                  <c:v>0.15990549999696668</c:v>
                </c:pt>
                <c:pt idx="247">
                  <c:v>0.1643054999949527</c:v>
                </c:pt>
                <c:pt idx="248">
                  <c:v>0.15733199999522185</c:v>
                </c:pt>
                <c:pt idx="249">
                  <c:v>0.16103199999633944</c:v>
                </c:pt>
                <c:pt idx="250">
                  <c:v>0.16603199999372009</c:v>
                </c:pt>
                <c:pt idx="251">
                  <c:v>0.15635850000398932</c:v>
                </c:pt>
                <c:pt idx="252">
                  <c:v>0.16515849999996135</c:v>
                </c:pt>
                <c:pt idx="253">
                  <c:v>0.16755849999753991</c:v>
                </c:pt>
                <c:pt idx="254">
                  <c:v>0.15587499999674037</c:v>
                </c:pt>
                <c:pt idx="255">
                  <c:v>0.15977500000008149</c:v>
                </c:pt>
                <c:pt idx="256">
                  <c:v>0.16971799999737414</c:v>
                </c:pt>
                <c:pt idx="257">
                  <c:v>0.1645970000026864</c:v>
                </c:pt>
                <c:pt idx="258">
                  <c:v>0.15965499999583699</c:v>
                </c:pt>
                <c:pt idx="259">
                  <c:v>0.15878149999480229</c:v>
                </c:pt>
                <c:pt idx="260">
                  <c:v>0.15859549999731826</c:v>
                </c:pt>
                <c:pt idx="261">
                  <c:v>0.16529549999540905</c:v>
                </c:pt>
                <c:pt idx="262">
                  <c:v>0.1549894999989192</c:v>
                </c:pt>
                <c:pt idx="263">
                  <c:v>0.1571159999948577</c:v>
                </c:pt>
                <c:pt idx="264">
                  <c:v>0.15556949999881908</c:v>
                </c:pt>
                <c:pt idx="265">
                  <c:v>0.1503595000031055</c:v>
                </c:pt>
                <c:pt idx="266">
                  <c:v>0.1543595000039204</c:v>
                </c:pt>
                <c:pt idx="267">
                  <c:v>0.15294899999571498</c:v>
                </c:pt>
                <c:pt idx="268">
                  <c:v>0.15240249999624211</c:v>
                </c:pt>
                <c:pt idx="269">
                  <c:v>0.15652899999986403</c:v>
                </c:pt>
                <c:pt idx="270">
                  <c:v>0.15143600000010338</c:v>
                </c:pt>
                <c:pt idx="271">
                  <c:v>0.15202549999958137</c:v>
                </c:pt>
                <c:pt idx="272">
                  <c:v>0.15338599999086</c:v>
                </c:pt>
                <c:pt idx="273">
                  <c:v>0.15236000000004424</c:v>
                </c:pt>
                <c:pt idx="274">
                  <c:v>0.14889699999912409</c:v>
                </c:pt>
                <c:pt idx="275">
                  <c:v>0.15406649999931687</c:v>
                </c:pt>
                <c:pt idx="276">
                  <c:v>0.15730999999505002</c:v>
                </c:pt>
                <c:pt idx="277">
                  <c:v>0.14584699999977602</c:v>
                </c:pt>
                <c:pt idx="278">
                  <c:v>0.14518149999639718</c:v>
                </c:pt>
                <c:pt idx="279">
                  <c:v>0.14430799999536248</c:v>
                </c:pt>
                <c:pt idx="280">
                  <c:v>0.14630799999576993</c:v>
                </c:pt>
                <c:pt idx="281">
                  <c:v>0.14730799999233568</c:v>
                </c:pt>
                <c:pt idx="282">
                  <c:v>0.15130799999315059</c:v>
                </c:pt>
                <c:pt idx="283">
                  <c:v>0.14243449999776203</c:v>
                </c:pt>
                <c:pt idx="284">
                  <c:v>0.14897149999887915</c:v>
                </c:pt>
                <c:pt idx="285">
                  <c:v>0.14456100000097649</c:v>
                </c:pt>
                <c:pt idx="286">
                  <c:v>0.14422449999983655</c:v>
                </c:pt>
                <c:pt idx="287">
                  <c:v>0.14722449999680975</c:v>
                </c:pt>
                <c:pt idx="288">
                  <c:v>0.14822450000065146</c:v>
                </c:pt>
                <c:pt idx="289">
                  <c:v>0.15122449999762466</c:v>
                </c:pt>
                <c:pt idx="290">
                  <c:v>0.14876150000054622</c:v>
                </c:pt>
                <c:pt idx="291">
                  <c:v>0.14635099999577506</c:v>
                </c:pt>
                <c:pt idx="292">
                  <c:v>0.14242500000545988</c:v>
                </c:pt>
                <c:pt idx="293">
                  <c:v>0.14889050000056159</c:v>
                </c:pt>
                <c:pt idx="294">
                  <c:v>0.14318199999252101</c:v>
                </c:pt>
                <c:pt idx="295">
                  <c:v>0.14430849999916973</c:v>
                </c:pt>
                <c:pt idx="296">
                  <c:v>0.14363549999688985</c:v>
                </c:pt>
                <c:pt idx="297">
                  <c:v>0.14763549999770476</c:v>
                </c:pt>
                <c:pt idx="300">
                  <c:v>0.15501500000391388</c:v>
                </c:pt>
                <c:pt idx="301">
                  <c:v>0.14755199999490287</c:v>
                </c:pt>
                <c:pt idx="302">
                  <c:v>0.15467849999549799</c:v>
                </c:pt>
                <c:pt idx="303">
                  <c:v>0.14780500000051688</c:v>
                </c:pt>
                <c:pt idx="304">
                  <c:v>0.14780500000051688</c:v>
                </c:pt>
                <c:pt idx="305">
                  <c:v>0.14272150000033434</c:v>
                </c:pt>
                <c:pt idx="306">
                  <c:v>0.13834249999490567</c:v>
                </c:pt>
                <c:pt idx="307">
                  <c:v>0.14233300000341842</c:v>
                </c:pt>
                <c:pt idx="308">
                  <c:v>0.1430489999911515</c:v>
                </c:pt>
                <c:pt idx="309">
                  <c:v>0.14619949999905657</c:v>
                </c:pt>
                <c:pt idx="310">
                  <c:v>0.13670149999234127</c:v>
                </c:pt>
                <c:pt idx="311">
                  <c:v>0.13829099999566097</c:v>
                </c:pt>
                <c:pt idx="312">
                  <c:v>0.13641750000533648</c:v>
                </c:pt>
                <c:pt idx="313">
                  <c:v>0.12751550000393763</c:v>
                </c:pt>
                <c:pt idx="317">
                  <c:v>0.11963999999716179</c:v>
                </c:pt>
                <c:pt idx="319">
                  <c:v>0.13009349998901598</c:v>
                </c:pt>
                <c:pt idx="320">
                  <c:v>0.12234650000027614</c:v>
                </c:pt>
                <c:pt idx="322">
                  <c:v>0.12252549999539042</c:v>
                </c:pt>
                <c:pt idx="323">
                  <c:v>0.12338949998957105</c:v>
                </c:pt>
                <c:pt idx="324">
                  <c:v>0.12384299999393988</c:v>
                </c:pt>
                <c:pt idx="325">
                  <c:v>0.12296950000018114</c:v>
                </c:pt>
                <c:pt idx="326">
                  <c:v>0.12463299999944866</c:v>
                </c:pt>
                <c:pt idx="327">
                  <c:v>0.11821299999428447</c:v>
                </c:pt>
                <c:pt idx="329">
                  <c:v>0.11909399999422021</c:v>
                </c:pt>
                <c:pt idx="330">
                  <c:v>0.11909400000149617</c:v>
                </c:pt>
                <c:pt idx="331">
                  <c:v>0.11563099999330007</c:v>
                </c:pt>
                <c:pt idx="332">
                  <c:v>0.11717050000152085</c:v>
                </c:pt>
                <c:pt idx="333">
                  <c:v>0.11683400000038091</c:v>
                </c:pt>
                <c:pt idx="334">
                  <c:v>0.11305149999679998</c:v>
                </c:pt>
                <c:pt idx="339">
                  <c:v>0.11232849999942118</c:v>
                </c:pt>
                <c:pt idx="340">
                  <c:v>0.11211850000108825</c:v>
                </c:pt>
                <c:pt idx="341">
                  <c:v>0.1092449999996461</c:v>
                </c:pt>
                <c:pt idx="342">
                  <c:v>0.11849799999617971</c:v>
                </c:pt>
                <c:pt idx="343">
                  <c:v>0.10969849999673897</c:v>
                </c:pt>
                <c:pt idx="344">
                  <c:v>0.10848849999456434</c:v>
                </c:pt>
                <c:pt idx="349">
                  <c:v>0.10412599999108352</c:v>
                </c:pt>
                <c:pt idx="350">
                  <c:v>0.12284200000431156</c:v>
                </c:pt>
                <c:pt idx="351">
                  <c:v>0.10753899999690475</c:v>
                </c:pt>
                <c:pt idx="352">
                  <c:v>0.10753899999690475</c:v>
                </c:pt>
                <c:pt idx="353">
                  <c:v>0.10357249999651685</c:v>
                </c:pt>
                <c:pt idx="354">
                  <c:v>0.1088329999911366</c:v>
                </c:pt>
                <c:pt idx="355">
                  <c:v>9.7369999995862599E-2</c:v>
                </c:pt>
                <c:pt idx="356">
                  <c:v>0.10254900000290945</c:v>
                </c:pt>
                <c:pt idx="359">
                  <c:v>0.10728649999509798</c:v>
                </c:pt>
                <c:pt idx="360">
                  <c:v>0.10482349999801954</c:v>
                </c:pt>
                <c:pt idx="362">
                  <c:v>0.11096949999773642</c:v>
                </c:pt>
                <c:pt idx="363">
                  <c:v>9.1506499993556645E-2</c:v>
                </c:pt>
                <c:pt idx="364">
                  <c:v>0.10150649999559391</c:v>
                </c:pt>
                <c:pt idx="365">
                  <c:v>0.10688600000139559</c:v>
                </c:pt>
                <c:pt idx="366">
                  <c:v>0.1020864999954938</c:v>
                </c:pt>
                <c:pt idx="367">
                  <c:v>0.10125600000174018</c:v>
                </c:pt>
                <c:pt idx="368">
                  <c:v>9.9919499996758532E-2</c:v>
                </c:pt>
                <c:pt idx="369">
                  <c:v>9.5857499996782281E-2</c:v>
                </c:pt>
                <c:pt idx="370">
                  <c:v>9.5952999996370636E-2</c:v>
                </c:pt>
                <c:pt idx="371">
                  <c:v>9.6859999997832347E-2</c:v>
                </c:pt>
                <c:pt idx="373">
                  <c:v>9.5087000001512934E-2</c:v>
                </c:pt>
                <c:pt idx="374">
                  <c:v>9.3623999993724283E-2</c:v>
                </c:pt>
                <c:pt idx="375">
                  <c:v>9.6003499995276798E-2</c:v>
                </c:pt>
                <c:pt idx="376">
                  <c:v>8.9540499997383449E-2</c:v>
                </c:pt>
                <c:pt idx="377">
                  <c:v>9.7540499999013264E-2</c:v>
                </c:pt>
                <c:pt idx="378">
                  <c:v>9.6666999997978564E-2</c:v>
                </c:pt>
                <c:pt idx="380">
                  <c:v>9.1457000002264977E-2</c:v>
                </c:pt>
                <c:pt idx="383">
                  <c:v>9.2480999992403667E-2</c:v>
                </c:pt>
                <c:pt idx="384">
                  <c:v>9.4607499995618127E-2</c:v>
                </c:pt>
                <c:pt idx="385">
                  <c:v>8.3202000001620036E-2</c:v>
                </c:pt>
                <c:pt idx="386">
                  <c:v>9.0581499993277248E-2</c:v>
                </c:pt>
                <c:pt idx="387">
                  <c:v>8.8371499994536862E-2</c:v>
                </c:pt>
                <c:pt idx="388">
                  <c:v>8.937149999110261E-2</c:v>
                </c:pt>
                <c:pt idx="389">
                  <c:v>9.4414499995764345E-2</c:v>
                </c:pt>
                <c:pt idx="392">
                  <c:v>8.9741499999945518E-2</c:v>
                </c:pt>
                <c:pt idx="393">
                  <c:v>8.3331000001635402E-2</c:v>
                </c:pt>
                <c:pt idx="394">
                  <c:v>9.0058999994653277E-2</c:v>
                </c:pt>
                <c:pt idx="395">
                  <c:v>8.5595999997167382E-2</c:v>
                </c:pt>
                <c:pt idx="397">
                  <c:v>8.9385999992373399E-2</c:v>
                </c:pt>
                <c:pt idx="398">
                  <c:v>8.3175999992818106E-2</c:v>
                </c:pt>
                <c:pt idx="400">
                  <c:v>9.6681999995780643E-2</c:v>
                </c:pt>
                <c:pt idx="401">
                  <c:v>8.5686999991594348E-2</c:v>
                </c:pt>
                <c:pt idx="402">
                  <c:v>8.6455499993462581E-2</c:v>
                </c:pt>
                <c:pt idx="403">
                  <c:v>8.0402999999932945E-2</c:v>
                </c:pt>
                <c:pt idx="406">
                  <c:v>7.8646499998285435E-2</c:v>
                </c:pt>
                <c:pt idx="407">
                  <c:v>8.7825499991595279E-2</c:v>
                </c:pt>
                <c:pt idx="408">
                  <c:v>8.8772999995853752E-2</c:v>
                </c:pt>
                <c:pt idx="409">
                  <c:v>8.2309999997960404E-2</c:v>
                </c:pt>
                <c:pt idx="410">
                  <c:v>8.5899499994411599E-2</c:v>
                </c:pt>
                <c:pt idx="411">
                  <c:v>8.3278999991307501E-2</c:v>
                </c:pt>
                <c:pt idx="412">
                  <c:v>8.1596500000159722E-2</c:v>
                </c:pt>
                <c:pt idx="413">
                  <c:v>8.5312499999417923E-2</c:v>
                </c:pt>
                <c:pt idx="414">
                  <c:v>8.5656499999458902E-2</c:v>
                </c:pt>
                <c:pt idx="415">
                  <c:v>7.9763999994611368E-2</c:v>
                </c:pt>
                <c:pt idx="416">
                  <c:v>8.5942999998223968E-2</c:v>
                </c:pt>
                <c:pt idx="418">
                  <c:v>8.0396500001370441E-2</c:v>
                </c:pt>
                <c:pt idx="419">
                  <c:v>8.2134000003861729E-2</c:v>
                </c:pt>
                <c:pt idx="420">
                  <c:v>7.9723499999090564E-2</c:v>
                </c:pt>
                <c:pt idx="421">
                  <c:v>8.3587500004796311E-2</c:v>
                </c:pt>
                <c:pt idx="422">
                  <c:v>7.6303499998175539E-2</c:v>
                </c:pt>
                <c:pt idx="423">
                  <c:v>6.8971999993664213E-2</c:v>
                </c:pt>
                <c:pt idx="425">
                  <c:v>7.6805000004242174E-2</c:v>
                </c:pt>
                <c:pt idx="426">
                  <c:v>7.6341999993019272E-2</c:v>
                </c:pt>
                <c:pt idx="427">
                  <c:v>7.734199998958502E-2</c:v>
                </c:pt>
                <c:pt idx="428">
                  <c:v>7.4931499992089812E-2</c:v>
                </c:pt>
                <c:pt idx="429">
                  <c:v>8.1931499997153878E-2</c:v>
                </c:pt>
                <c:pt idx="430">
                  <c:v>7.1468499998445623E-2</c:v>
                </c:pt>
                <c:pt idx="431">
                  <c:v>8.1048499996541068E-2</c:v>
                </c:pt>
                <c:pt idx="432">
                  <c:v>7.4995999995735474E-2</c:v>
                </c:pt>
                <c:pt idx="433">
                  <c:v>7.2585499998240266E-2</c:v>
                </c:pt>
                <c:pt idx="435">
                  <c:v>7.9017500000190921E-2</c:v>
                </c:pt>
                <c:pt idx="437">
                  <c:v>7.5501999992411584E-2</c:v>
                </c:pt>
                <c:pt idx="438">
                  <c:v>7.2270500000740867E-2</c:v>
                </c:pt>
                <c:pt idx="439">
                  <c:v>7.8881499997805804E-2</c:v>
                </c:pt>
                <c:pt idx="440">
                  <c:v>7.5724000002082903E-2</c:v>
                </c:pt>
                <c:pt idx="441">
                  <c:v>7.5260999998135958E-2</c:v>
                </c:pt>
                <c:pt idx="442">
                  <c:v>8.0766999992192723E-2</c:v>
                </c:pt>
                <c:pt idx="443">
                  <c:v>-0.15687500000058208</c:v>
                </c:pt>
                <c:pt idx="444">
                  <c:v>7.8967499997816049E-2</c:v>
                </c:pt>
                <c:pt idx="445">
                  <c:v>8.7967499996011611E-2</c:v>
                </c:pt>
                <c:pt idx="446">
                  <c:v>-0.16395850000844803</c:v>
                </c:pt>
                <c:pt idx="447">
                  <c:v>-0.15495850000297651</c:v>
                </c:pt>
                <c:pt idx="448">
                  <c:v>7.1630999998888001E-2</c:v>
                </c:pt>
                <c:pt idx="449">
                  <c:v>7.4578499996277969E-2</c:v>
                </c:pt>
                <c:pt idx="450">
                  <c:v>7.5578499992843717E-2</c:v>
                </c:pt>
                <c:pt idx="451">
                  <c:v>7.0509500001207925E-2</c:v>
                </c:pt>
                <c:pt idx="452">
                  <c:v>6.987949999893317E-2</c:v>
                </c:pt>
                <c:pt idx="453">
                  <c:v>6.8058500000915956E-2</c:v>
                </c:pt>
                <c:pt idx="454">
                  <c:v>6.9542999997793231E-2</c:v>
                </c:pt>
                <c:pt idx="455">
                  <c:v>7.3311499996634666E-2</c:v>
                </c:pt>
                <c:pt idx="456">
                  <c:v>6.9048999997903593E-2</c:v>
                </c:pt>
                <c:pt idx="457">
                  <c:v>7.7712499994959217E-2</c:v>
                </c:pt>
                <c:pt idx="458">
                  <c:v>6.8838999992294703E-2</c:v>
                </c:pt>
                <c:pt idx="459">
                  <c:v>6.9838999996136408E-2</c:v>
                </c:pt>
                <c:pt idx="460">
                  <c:v>7.237600000371458E-2</c:v>
                </c:pt>
                <c:pt idx="461">
                  <c:v>7.0629000001645181E-2</c:v>
                </c:pt>
                <c:pt idx="462">
                  <c:v>7.6702999998815358E-2</c:v>
                </c:pt>
                <c:pt idx="463">
                  <c:v>7.0418999996036291E-2</c:v>
                </c:pt>
                <c:pt idx="464">
                  <c:v>6.9662499998230487E-2</c:v>
                </c:pt>
                <c:pt idx="465">
                  <c:v>7.7504999993834645E-2</c:v>
                </c:pt>
                <c:pt idx="466">
                  <c:v>7.3958499997388572E-2</c:v>
                </c:pt>
                <c:pt idx="467">
                  <c:v>6.7512499997974373E-2</c:v>
                </c:pt>
                <c:pt idx="468">
                  <c:v>7.3638999994727783E-2</c:v>
                </c:pt>
                <c:pt idx="469">
                  <c:v>7.2302499997022096E-2</c:v>
                </c:pt>
                <c:pt idx="470">
                  <c:v>7.4428999992960598E-2</c:v>
                </c:pt>
                <c:pt idx="471">
                  <c:v>7.2799000001396053E-2</c:v>
                </c:pt>
                <c:pt idx="472">
                  <c:v>6.9336000000475906E-2</c:v>
                </c:pt>
                <c:pt idx="473">
                  <c:v>6.5462499995192047E-2</c:v>
                </c:pt>
                <c:pt idx="474">
                  <c:v>6.3051999997696839E-2</c:v>
                </c:pt>
                <c:pt idx="475">
                  <c:v>6.7409999996016268E-2</c:v>
                </c:pt>
                <c:pt idx="476">
                  <c:v>7.2042499996314291E-2</c:v>
                </c:pt>
                <c:pt idx="477">
                  <c:v>8.2168999993882608E-2</c:v>
                </c:pt>
                <c:pt idx="478">
                  <c:v>6.4495999999053311E-2</c:v>
                </c:pt>
                <c:pt idx="479">
                  <c:v>6.8763499992201105E-2</c:v>
                </c:pt>
                <c:pt idx="480">
                  <c:v>6.0890000000654254E-2</c:v>
                </c:pt>
                <c:pt idx="481">
                  <c:v>6.1290999998163898E-2</c:v>
                </c:pt>
                <c:pt idx="482">
                  <c:v>5.920749999495456E-2</c:v>
                </c:pt>
                <c:pt idx="483">
                  <c:v>7.133399999293033E-2</c:v>
                </c:pt>
                <c:pt idx="484">
                  <c:v>6.3882999995257705E-2</c:v>
                </c:pt>
                <c:pt idx="485">
                  <c:v>6.6916499999933876E-2</c:v>
                </c:pt>
                <c:pt idx="486">
                  <c:v>6.6370000000461005E-2</c:v>
                </c:pt>
                <c:pt idx="487">
                  <c:v>6.8906999993487261E-2</c:v>
                </c:pt>
                <c:pt idx="488">
                  <c:v>6.8300999999337364E-2</c:v>
                </c:pt>
                <c:pt idx="489">
                  <c:v>5.7701999998243991E-2</c:v>
                </c:pt>
                <c:pt idx="490">
                  <c:v>5.2618499998061452E-2</c:v>
                </c:pt>
                <c:pt idx="491">
                  <c:v>5.9618500003125519E-2</c:v>
                </c:pt>
                <c:pt idx="492">
                  <c:v>6.3325000002805609E-2</c:v>
                </c:pt>
                <c:pt idx="493">
                  <c:v>6.1503999997512437E-2</c:v>
                </c:pt>
                <c:pt idx="494">
                  <c:v>5.611499999940861E-2</c:v>
                </c:pt>
                <c:pt idx="495">
                  <c:v>6.3957499995012768E-2</c:v>
                </c:pt>
                <c:pt idx="496">
                  <c:v>6.2210499992943369E-2</c:v>
                </c:pt>
                <c:pt idx="497">
                  <c:v>6.5568500001973007E-2</c:v>
                </c:pt>
                <c:pt idx="498">
                  <c:v>6.647549999615876E-2</c:v>
                </c:pt>
                <c:pt idx="499">
                  <c:v>6.3780999997106846E-2</c:v>
                </c:pt>
                <c:pt idx="500">
                  <c:v>5.9265500000037719E-2</c:v>
                </c:pt>
                <c:pt idx="501">
                  <c:v>6.0571000001800712E-2</c:v>
                </c:pt>
                <c:pt idx="502">
                  <c:v>5.9360999999626074E-2</c:v>
                </c:pt>
                <c:pt idx="503">
                  <c:v>6.1361000000033528E-2</c:v>
                </c:pt>
                <c:pt idx="504">
                  <c:v>5.8828999994148035E-2</c:v>
                </c:pt>
                <c:pt idx="505">
                  <c:v>5.8029499996337108E-2</c:v>
                </c:pt>
                <c:pt idx="506">
                  <c:v>5.5819499997596722E-2</c:v>
                </c:pt>
                <c:pt idx="507">
                  <c:v>5.3408999992825557E-2</c:v>
                </c:pt>
                <c:pt idx="508">
                  <c:v>5.8494999990216456E-2</c:v>
                </c:pt>
                <c:pt idx="509">
                  <c:v>5.8568999993440229E-2</c:v>
                </c:pt>
                <c:pt idx="510">
                  <c:v>5.0158499994722661E-2</c:v>
                </c:pt>
                <c:pt idx="511">
                  <c:v>5.5158499999379274E-2</c:v>
                </c:pt>
                <c:pt idx="512">
                  <c:v>5.4611999999906402E-2</c:v>
                </c:pt>
                <c:pt idx="513">
                  <c:v>5.7611999996879604E-2</c:v>
                </c:pt>
                <c:pt idx="514">
                  <c:v>5.6559499993454665E-2</c:v>
                </c:pt>
                <c:pt idx="515">
                  <c:v>5.4886500001884997E-2</c:v>
                </c:pt>
                <c:pt idx="516">
                  <c:v>5.965499999729218E-2</c:v>
                </c:pt>
                <c:pt idx="517">
                  <c:v>5.8191999996779487E-2</c:v>
                </c:pt>
                <c:pt idx="518">
                  <c:v>5.3728999999293592E-2</c:v>
                </c:pt>
                <c:pt idx="519">
                  <c:v>5.4445000001578592E-2</c:v>
                </c:pt>
                <c:pt idx="520">
                  <c:v>5.7108499997411855E-2</c:v>
                </c:pt>
                <c:pt idx="521">
                  <c:v>5.420899999444373E-2</c:v>
                </c:pt>
                <c:pt idx="522">
                  <c:v>5.6566999999631662E-2</c:v>
                </c:pt>
                <c:pt idx="523">
                  <c:v>5.793699999776436E-2</c:v>
                </c:pt>
                <c:pt idx="524">
                  <c:v>5.5189999999129213E-2</c:v>
                </c:pt>
                <c:pt idx="525">
                  <c:v>5.3905999993730802E-2</c:v>
                </c:pt>
                <c:pt idx="526">
                  <c:v>5.5022999993525445E-2</c:v>
                </c:pt>
                <c:pt idx="528">
                  <c:v>5.0772499998856802E-2</c:v>
                </c:pt>
                <c:pt idx="529">
                  <c:v>4.5309499997529201E-2</c:v>
                </c:pt>
                <c:pt idx="530">
                  <c:v>5.2435999998124316E-2</c:v>
                </c:pt>
                <c:pt idx="531">
                  <c:v>5.003049999504583E-2</c:v>
                </c:pt>
                <c:pt idx="532">
                  <c:v>6.003049998980714E-2</c:v>
                </c:pt>
                <c:pt idx="533">
                  <c:v>4.9283499996818136E-2</c:v>
                </c:pt>
                <c:pt idx="534">
                  <c:v>5.2283500001067296E-2</c:v>
                </c:pt>
                <c:pt idx="535">
                  <c:v>6.1767999992298428E-2</c:v>
                </c:pt>
                <c:pt idx="537">
                  <c:v>5.2653499995358288E-2</c:v>
                </c:pt>
                <c:pt idx="538">
                  <c:v>5.0779999997757841E-2</c:v>
                </c:pt>
                <c:pt idx="540">
                  <c:v>5.0476999997044913E-2</c:v>
                </c:pt>
                <c:pt idx="541">
                  <c:v>5.7476999994833022E-2</c:v>
                </c:pt>
                <c:pt idx="542">
                  <c:v>4.7309999994467944E-2</c:v>
                </c:pt>
                <c:pt idx="543">
                  <c:v>5.1309999995282851E-2</c:v>
                </c:pt>
                <c:pt idx="544">
                  <c:v>4.9973499990301207E-2</c:v>
                </c:pt>
                <c:pt idx="545">
                  <c:v>4.6114499993564095E-2</c:v>
                </c:pt>
                <c:pt idx="546">
                  <c:v>5.2114499994786456E-2</c:v>
                </c:pt>
                <c:pt idx="547">
                  <c:v>4.3863999999302905E-2</c:v>
                </c:pt>
                <c:pt idx="548">
                  <c:v>4.8527499995543621E-2</c:v>
                </c:pt>
                <c:pt idx="549">
                  <c:v>5.1527499992516823E-2</c:v>
                </c:pt>
                <c:pt idx="550">
                  <c:v>4.9653999994916376E-2</c:v>
                </c:pt>
                <c:pt idx="551">
                  <c:v>5.0653999991482124E-2</c:v>
                </c:pt>
                <c:pt idx="552">
                  <c:v>5.5653999996138737E-2</c:v>
                </c:pt>
                <c:pt idx="553">
                  <c:v>4.7011999995447695E-2</c:v>
                </c:pt>
                <c:pt idx="554">
                  <c:v>5.2444000000832602E-2</c:v>
                </c:pt>
                <c:pt idx="555">
                  <c:v>4.5980999995663296E-2</c:v>
                </c:pt>
                <c:pt idx="556">
                  <c:v>4.5980999995663296E-2</c:v>
                </c:pt>
                <c:pt idx="557">
                  <c:v>5.0981000000319909E-2</c:v>
                </c:pt>
                <c:pt idx="558">
                  <c:v>4.1517999998177402E-2</c:v>
                </c:pt>
                <c:pt idx="559">
                  <c:v>5.4023999997298233E-2</c:v>
                </c:pt>
                <c:pt idx="560">
                  <c:v>5.4887999998754822E-2</c:v>
                </c:pt>
                <c:pt idx="561">
                  <c:v>4.8477500000444707E-2</c:v>
                </c:pt>
                <c:pt idx="562">
                  <c:v>5.3751999999803957E-2</c:v>
                </c:pt>
                <c:pt idx="563">
                  <c:v>4.8720999991928693E-2</c:v>
                </c:pt>
                <c:pt idx="564">
                  <c:v>4.0301000000908971E-2</c:v>
                </c:pt>
                <c:pt idx="565">
                  <c:v>4.8441999992064666E-2</c:v>
                </c:pt>
                <c:pt idx="566">
                  <c:v>3.8978999997198116E-2</c:v>
                </c:pt>
                <c:pt idx="567">
                  <c:v>4.3484999994689133E-2</c:v>
                </c:pt>
                <c:pt idx="568">
                  <c:v>5.0064999995811377E-2</c:v>
                </c:pt>
                <c:pt idx="569">
                  <c:v>4.8793000001751352E-2</c:v>
                </c:pt>
                <c:pt idx="570">
                  <c:v>4.97929999983171E-2</c:v>
                </c:pt>
                <c:pt idx="571">
                  <c:v>5.0793000002158806E-2</c:v>
                </c:pt>
                <c:pt idx="572">
                  <c:v>4.2382500003441237E-2</c:v>
                </c:pt>
                <c:pt idx="573">
                  <c:v>4.8382500004663598E-2</c:v>
                </c:pt>
                <c:pt idx="574">
                  <c:v>4.4919499989191536E-2</c:v>
                </c:pt>
                <c:pt idx="575">
                  <c:v>4.2478000003029592E-2</c:v>
                </c:pt>
                <c:pt idx="576">
                  <c:v>5.083599999488797E-2</c:v>
                </c:pt>
                <c:pt idx="577">
                  <c:v>3.9372999992338009E-2</c:v>
                </c:pt>
                <c:pt idx="578">
                  <c:v>4.7141499999270309E-2</c:v>
                </c:pt>
                <c:pt idx="579">
                  <c:v>4.2005499999504536E-2</c:v>
                </c:pt>
                <c:pt idx="580">
                  <c:v>4.7384999998030253E-2</c:v>
                </c:pt>
                <c:pt idx="581">
                  <c:v>4.4048499999917112E-2</c:v>
                </c:pt>
                <c:pt idx="582">
                  <c:v>4.2296999992686324E-2</c:v>
                </c:pt>
                <c:pt idx="583">
                  <c:v>4.9475999992864672E-2</c:v>
                </c:pt>
                <c:pt idx="584">
                  <c:v>5.6475999997928739E-2</c:v>
                </c:pt>
                <c:pt idx="585">
                  <c:v>5.7475999994494487E-2</c:v>
                </c:pt>
                <c:pt idx="586">
                  <c:v>4.3423499999335036E-2</c:v>
                </c:pt>
                <c:pt idx="587">
                  <c:v>4.6265999997558538E-2</c:v>
                </c:pt>
                <c:pt idx="588">
                  <c:v>4.3762499997683335E-2</c:v>
                </c:pt>
                <c:pt idx="589">
                  <c:v>4.5657499998924322E-2</c:v>
                </c:pt>
                <c:pt idx="590">
                  <c:v>4.7036999996635132E-2</c:v>
                </c:pt>
                <c:pt idx="591">
                  <c:v>4.7289999994973186E-2</c:v>
                </c:pt>
                <c:pt idx="592">
                  <c:v>4.6826999991026241E-2</c:v>
                </c:pt>
                <c:pt idx="593">
                  <c:v>3.8708000000042375E-2</c:v>
                </c:pt>
                <c:pt idx="594">
                  <c:v>3.421399999933783E-2</c:v>
                </c:pt>
                <c:pt idx="595">
                  <c:v>4.8877499997615814E-2</c:v>
                </c:pt>
                <c:pt idx="596">
                  <c:v>4.3003999991924502E-2</c:v>
                </c:pt>
                <c:pt idx="597">
                  <c:v>4.2667499998060521E-2</c:v>
                </c:pt>
                <c:pt idx="598">
                  <c:v>4.2509999999310821E-2</c:v>
                </c:pt>
                <c:pt idx="599">
                  <c:v>4.1636499998276122E-2</c:v>
                </c:pt>
                <c:pt idx="600">
                  <c:v>4.5247499998367857E-2</c:v>
                </c:pt>
                <c:pt idx="601">
                  <c:v>4.7836999998253305E-2</c:v>
                </c:pt>
                <c:pt idx="602">
                  <c:v>4.7836999998253305E-2</c:v>
                </c:pt>
                <c:pt idx="603">
                  <c:v>4.9836999998660758E-2</c:v>
                </c:pt>
                <c:pt idx="604">
                  <c:v>5.2426499998546205E-2</c:v>
                </c:pt>
                <c:pt idx="605">
                  <c:v>4.4910999997227918E-2</c:v>
                </c:pt>
                <c:pt idx="606">
                  <c:v>4.8848999991605524E-2</c:v>
                </c:pt>
                <c:pt idx="607">
                  <c:v>4.4206999999005347E-2</c:v>
                </c:pt>
                <c:pt idx="608">
                  <c:v>4.0333499993721489E-2</c:v>
                </c:pt>
                <c:pt idx="609">
                  <c:v>4.4512499996926636E-2</c:v>
                </c:pt>
                <c:pt idx="610">
                  <c:v>3.6123499994573649E-2</c:v>
                </c:pt>
                <c:pt idx="611">
                  <c:v>4.4734499999321997E-2</c:v>
                </c:pt>
                <c:pt idx="612">
                  <c:v>4.7844499997154344E-2</c:v>
                </c:pt>
                <c:pt idx="613">
                  <c:v>4.2634499994164798E-2</c:v>
                </c:pt>
                <c:pt idx="614">
                  <c:v>3.6118999996688217E-2</c:v>
                </c:pt>
                <c:pt idx="615">
                  <c:v>3.9908999991894234E-2</c:v>
                </c:pt>
                <c:pt idx="616">
                  <c:v>4.0677499993762467E-2</c:v>
                </c:pt>
                <c:pt idx="617">
                  <c:v>2.7340999993612058E-2</c:v>
                </c:pt>
                <c:pt idx="618">
                  <c:v>3.9951999999175314E-2</c:v>
                </c:pt>
                <c:pt idx="619">
                  <c:v>3.9130999997723848E-2</c:v>
                </c:pt>
                <c:pt idx="620">
                  <c:v>4.4405499997083098E-2</c:v>
                </c:pt>
                <c:pt idx="621">
                  <c:v>4.199499999958789E-2</c:v>
                </c:pt>
                <c:pt idx="622">
                  <c:v>4.6290999998745974E-2</c:v>
                </c:pt>
                <c:pt idx="623">
                  <c:v>5.1417499998933636E-2</c:v>
                </c:pt>
                <c:pt idx="624">
                  <c:v>4.6491499997500796E-2</c:v>
                </c:pt>
                <c:pt idx="625">
                  <c:v>4.3080999996163882E-2</c:v>
                </c:pt>
                <c:pt idx="626">
                  <c:v>4.0102499995555263E-2</c:v>
                </c:pt>
                <c:pt idx="627">
                  <c:v>4.2660999999498017E-2</c:v>
                </c:pt>
                <c:pt idx="628">
                  <c:v>4.2197999995551072E-2</c:v>
                </c:pt>
                <c:pt idx="629">
                  <c:v>4.9787499992817175E-2</c:v>
                </c:pt>
                <c:pt idx="630">
                  <c:v>4.5114499996998347E-2</c:v>
                </c:pt>
                <c:pt idx="631">
                  <c:v>4.0952499992272351E-2</c:v>
                </c:pt>
                <c:pt idx="632">
                  <c:v>3.7279499993019272E-2</c:v>
                </c:pt>
                <c:pt idx="633">
                  <c:v>4.5248499991430435E-2</c:v>
                </c:pt>
                <c:pt idx="634">
                  <c:v>4.9522999994223937E-2</c:v>
                </c:pt>
                <c:pt idx="635">
                  <c:v>3.9492000003519934E-2</c:v>
                </c:pt>
                <c:pt idx="636">
                  <c:v>4.2492000000493135E-2</c:v>
                </c:pt>
                <c:pt idx="637">
                  <c:v>3.9618499999050982E-2</c:v>
                </c:pt>
                <c:pt idx="638">
                  <c:v>4.2102999992494006E-2</c:v>
                </c:pt>
                <c:pt idx="639">
                  <c:v>4.0198499998950865E-2</c:v>
                </c:pt>
                <c:pt idx="640">
                  <c:v>4.4582999995327555E-2</c:v>
                </c:pt>
                <c:pt idx="641">
                  <c:v>4.3563999992329627E-2</c:v>
                </c:pt>
                <c:pt idx="642">
                  <c:v>3.9575999995577149E-2</c:v>
                </c:pt>
                <c:pt idx="643">
                  <c:v>3.1112999997276347E-2</c:v>
                </c:pt>
                <c:pt idx="644">
                  <c:v>3.6566499999025837E-2</c:v>
                </c:pt>
                <c:pt idx="645">
                  <c:v>3.5692999997991137E-2</c:v>
                </c:pt>
                <c:pt idx="646">
                  <c:v>4.1862499994749669E-2</c:v>
                </c:pt>
                <c:pt idx="647">
                  <c:v>4.3189500000153203E-2</c:v>
                </c:pt>
                <c:pt idx="648">
                  <c:v>3.277449999586679E-2</c:v>
                </c:pt>
                <c:pt idx="649">
                  <c:v>3.4438000002410263E-2</c:v>
                </c:pt>
                <c:pt idx="650">
                  <c:v>4.1616999995312653E-2</c:v>
                </c:pt>
                <c:pt idx="651">
                  <c:v>4.8869999998714775E-2</c:v>
                </c:pt>
                <c:pt idx="652">
                  <c:v>3.4817499996279366E-2</c:v>
                </c:pt>
                <c:pt idx="653">
                  <c:v>3.4817499996279366E-2</c:v>
                </c:pt>
                <c:pt idx="654">
                  <c:v>4.3406999997387175E-2</c:v>
                </c:pt>
                <c:pt idx="655">
                  <c:v>2.2480999992694706E-2</c:v>
                </c:pt>
                <c:pt idx="656">
                  <c:v>3.6017999991599936E-2</c:v>
                </c:pt>
                <c:pt idx="657">
                  <c:v>3.3323499992548022E-2</c:v>
                </c:pt>
                <c:pt idx="658">
                  <c:v>3.5808000000542961E-2</c:v>
                </c:pt>
                <c:pt idx="659">
                  <c:v>3.0397499998798594E-2</c:v>
                </c:pt>
                <c:pt idx="660">
                  <c:v>3.9387999997416046E-2</c:v>
                </c:pt>
                <c:pt idx="661">
                  <c:v>3.6514499995973893E-2</c:v>
                </c:pt>
                <c:pt idx="662">
                  <c:v>4.2715000003227033E-2</c:v>
                </c:pt>
                <c:pt idx="663">
                  <c:v>3.6378500000864733E-2</c:v>
                </c:pt>
                <c:pt idx="664">
                  <c:v>2.4810499999148306E-2</c:v>
                </c:pt>
                <c:pt idx="665">
                  <c:v>3.5810499997751322E-2</c:v>
                </c:pt>
                <c:pt idx="666">
                  <c:v>3.6757999994733837E-2</c:v>
                </c:pt>
                <c:pt idx="667">
                  <c:v>3.6337999998067971E-2</c:v>
                </c:pt>
                <c:pt idx="668">
                  <c:v>3.8517000000865664E-2</c:v>
                </c:pt>
                <c:pt idx="669">
                  <c:v>4.0517000001273118E-2</c:v>
                </c:pt>
                <c:pt idx="670">
                  <c:v>3.1784499995410442E-2</c:v>
                </c:pt>
                <c:pt idx="671">
                  <c:v>3.5765499997069128E-2</c:v>
                </c:pt>
                <c:pt idx="672">
                  <c:v>3.6944499996025115E-2</c:v>
                </c:pt>
                <c:pt idx="673">
                  <c:v>3.1197499993140809E-2</c:v>
                </c:pt>
                <c:pt idx="674">
                  <c:v>3.6388499996974133E-2</c:v>
                </c:pt>
                <c:pt idx="675">
                  <c:v>4.038849999778904E-2</c:v>
                </c:pt>
                <c:pt idx="676">
                  <c:v>3.0767999996896833E-2</c:v>
                </c:pt>
                <c:pt idx="677">
                  <c:v>3.2357499992940575E-2</c:v>
                </c:pt>
                <c:pt idx="678">
                  <c:v>3.9894499997899402E-2</c:v>
                </c:pt>
                <c:pt idx="679">
                  <c:v>3.334799999720417E-2</c:v>
                </c:pt>
                <c:pt idx="680">
                  <c:v>2.8474499995354563E-2</c:v>
                </c:pt>
                <c:pt idx="681">
                  <c:v>3.0858999998599757E-2</c:v>
                </c:pt>
                <c:pt idx="682">
                  <c:v>3.1901999995170627E-2</c:v>
                </c:pt>
                <c:pt idx="683">
                  <c:v>2.7639499996439554E-2</c:v>
                </c:pt>
                <c:pt idx="684">
                  <c:v>3.6818500004301313E-2</c:v>
                </c:pt>
                <c:pt idx="685">
                  <c:v>2.917650000017602E-2</c:v>
                </c:pt>
                <c:pt idx="686">
                  <c:v>2.8765999995812308E-2</c:v>
                </c:pt>
                <c:pt idx="687">
                  <c:v>3.7672999991627876E-2</c:v>
                </c:pt>
                <c:pt idx="688">
                  <c:v>3.5210000001825392E-2</c:v>
                </c:pt>
                <c:pt idx="689">
                  <c:v>3.6221999995177612E-2</c:v>
                </c:pt>
                <c:pt idx="690">
                  <c:v>3.4169500002462883E-2</c:v>
                </c:pt>
                <c:pt idx="691">
                  <c:v>3.5012000000278931E-2</c:v>
                </c:pt>
                <c:pt idx="692">
                  <c:v>3.9928499994857702E-2</c:v>
                </c:pt>
                <c:pt idx="693">
                  <c:v>3.3255499998631421E-2</c:v>
                </c:pt>
                <c:pt idx="694">
                  <c:v>2.5134000003163237E-2</c:v>
                </c:pt>
                <c:pt idx="695">
                  <c:v>2.30504999999539E-2</c:v>
                </c:pt>
                <c:pt idx="696">
                  <c:v>2.2966999997152016E-2</c:v>
                </c:pt>
                <c:pt idx="697">
                  <c:v>2.9914499995356891E-2</c:v>
                </c:pt>
                <c:pt idx="698">
                  <c:v>3.0747499993594829E-2</c:v>
                </c:pt>
                <c:pt idx="699">
                  <c:v>2.8410999999323394E-2</c:v>
                </c:pt>
                <c:pt idx="700">
                  <c:v>3.1537499991827644E-2</c:v>
                </c:pt>
                <c:pt idx="701">
                  <c:v>2.533949999633478E-2</c:v>
                </c:pt>
                <c:pt idx="702">
                  <c:v>2.605099999345839E-2</c:v>
                </c:pt>
                <c:pt idx="704">
                  <c:v>2.5136999996902887E-2</c:v>
                </c:pt>
                <c:pt idx="705">
                  <c:v>2.833749999263091E-2</c:v>
                </c:pt>
                <c:pt idx="706">
                  <c:v>2.5917499995557591E-2</c:v>
                </c:pt>
                <c:pt idx="707">
                  <c:v>2.9812499997206032E-2</c:v>
                </c:pt>
                <c:pt idx="709">
                  <c:v>3.0034499999601394E-2</c:v>
                </c:pt>
                <c:pt idx="710">
                  <c:v>2.5487999999313615E-2</c:v>
                </c:pt>
                <c:pt idx="711">
                  <c:v>2.9667000002518762E-2</c:v>
                </c:pt>
                <c:pt idx="712">
                  <c:v>3.4330499998759478E-2</c:v>
                </c:pt>
                <c:pt idx="713">
                  <c:v>1.712549999501789E-2</c:v>
                </c:pt>
                <c:pt idx="714">
                  <c:v>2.2220999991986901E-2</c:v>
                </c:pt>
                <c:pt idx="715">
                  <c:v>2.6948999999149237E-2</c:v>
                </c:pt>
                <c:pt idx="716">
                  <c:v>2.5538499998219777E-2</c:v>
                </c:pt>
                <c:pt idx="717">
                  <c:v>2.6908499996352475E-2</c:v>
                </c:pt>
                <c:pt idx="718">
                  <c:v>2.3287999996682629E-2</c:v>
                </c:pt>
                <c:pt idx="719">
                  <c:v>2.6741499998024665E-2</c:v>
                </c:pt>
                <c:pt idx="720">
                  <c:v>2.2815500000433531E-2</c:v>
                </c:pt>
                <c:pt idx="721">
                  <c:v>2.1008999996411148E-2</c:v>
                </c:pt>
                <c:pt idx="724">
                  <c:v>2.6548499998170882E-2</c:v>
                </c:pt>
                <c:pt idx="725">
                  <c:v>2.0211999995808583E-2</c:v>
                </c:pt>
                <c:pt idx="726">
                  <c:v>2.9001999995671213E-2</c:v>
                </c:pt>
                <c:pt idx="727">
                  <c:v>2.8708499994536396E-2</c:v>
                </c:pt>
                <c:pt idx="728">
                  <c:v>1.5856499994697515E-2</c:v>
                </c:pt>
                <c:pt idx="729">
                  <c:v>2.0982999994885176E-2</c:v>
                </c:pt>
                <c:pt idx="730">
                  <c:v>2.140549999603536E-2</c:v>
                </c:pt>
                <c:pt idx="731">
                  <c:v>2.8405500001099426E-2</c:v>
                </c:pt>
                <c:pt idx="732">
                  <c:v>2.1068999994895421E-2</c:v>
                </c:pt>
                <c:pt idx="733">
                  <c:v>2.2546499996678904E-2</c:v>
                </c:pt>
                <c:pt idx="736">
                  <c:v>2.3243499999807682E-2</c:v>
                </c:pt>
                <c:pt idx="737">
                  <c:v>2.0780499995453283E-2</c:v>
                </c:pt>
                <c:pt idx="738">
                  <c:v>2.2033499997633044E-2</c:v>
                </c:pt>
                <c:pt idx="739">
                  <c:v>2.2150499993585981E-2</c:v>
                </c:pt>
                <c:pt idx="740">
                  <c:v>2.1329499999410473E-2</c:v>
                </c:pt>
                <c:pt idx="741">
                  <c:v>1.7720999996527098E-2</c:v>
                </c:pt>
                <c:pt idx="742">
                  <c:v>2.1847499992873054E-2</c:v>
                </c:pt>
                <c:pt idx="743">
                  <c:v>2.21529999980703E-2</c:v>
                </c:pt>
                <c:pt idx="744">
                  <c:v>1.8279499992786441E-2</c:v>
                </c:pt>
                <c:pt idx="745">
                  <c:v>1.8537500000093132E-2</c:v>
                </c:pt>
                <c:pt idx="746">
                  <c:v>1.6814499998872634E-2</c:v>
                </c:pt>
                <c:pt idx="747">
                  <c:v>1.6814499998872634E-2</c:v>
                </c:pt>
                <c:pt idx="748">
                  <c:v>1.9351499999174848E-2</c:v>
                </c:pt>
                <c:pt idx="750">
                  <c:v>1.5604499996697996E-2</c:v>
                </c:pt>
                <c:pt idx="752">
                  <c:v>1.9141499993565958E-2</c:v>
                </c:pt>
                <c:pt idx="754">
                  <c:v>1.4730999995663296E-2</c:v>
                </c:pt>
                <c:pt idx="756">
                  <c:v>1.9752499996684492E-2</c:v>
                </c:pt>
                <c:pt idx="758">
                  <c:v>2.6468499992915895E-2</c:v>
                </c:pt>
                <c:pt idx="761">
                  <c:v>1.8721499996900093E-2</c:v>
                </c:pt>
                <c:pt idx="763">
                  <c:v>1.9847999996272847E-2</c:v>
                </c:pt>
                <c:pt idx="765">
                  <c:v>1.9511500002408866E-2</c:v>
                </c:pt>
                <c:pt idx="767">
                  <c:v>1.7637999997532461E-2</c:v>
                </c:pt>
                <c:pt idx="769">
                  <c:v>2.0764499997312669E-2</c:v>
                </c:pt>
                <c:pt idx="771">
                  <c:v>2.4764499998127576E-2</c:v>
                </c:pt>
                <c:pt idx="773">
                  <c:v>1.8217999997432344E-2</c:v>
                </c:pt>
                <c:pt idx="775">
                  <c:v>1.3685999998415355E-2</c:v>
                </c:pt>
                <c:pt idx="777">
                  <c:v>1.8117999999958556E-2</c:v>
                </c:pt>
                <c:pt idx="779">
                  <c:v>1.1065499995311256E-2</c:v>
                </c:pt>
                <c:pt idx="781">
                  <c:v>1.2729000001854729E-2</c:v>
                </c:pt>
                <c:pt idx="783">
                  <c:v>1.5015500001027249E-2</c:v>
                </c:pt>
                <c:pt idx="785">
                  <c:v>1.1678999995638151E-2</c:v>
                </c:pt>
                <c:pt idx="787">
                  <c:v>1.7700500000501052E-2</c:v>
                </c:pt>
                <c:pt idx="789">
                  <c:v>1.6722000000299886E-2</c:v>
                </c:pt>
                <c:pt idx="791">
                  <c:v>1.7721999996865634E-2</c:v>
                </c:pt>
                <c:pt idx="795">
                  <c:v>1.3764999996055849E-2</c:v>
                </c:pt>
                <c:pt idx="797">
                  <c:v>1.3502499998139683E-2</c:v>
                </c:pt>
                <c:pt idx="801">
                  <c:v>1.4151999996101949E-2</c:v>
                </c:pt>
                <c:pt idx="803">
                  <c:v>1.327849999506725E-2</c:v>
                </c:pt>
                <c:pt idx="807">
                  <c:v>1.5278499995474704E-2</c:v>
                </c:pt>
                <c:pt idx="814">
                  <c:v>1.5729999991890509E-2</c:v>
                </c:pt>
                <c:pt idx="816">
                  <c:v>1.4911499994923361E-2</c:v>
                </c:pt>
                <c:pt idx="818">
                  <c:v>1.4469999994616956E-2</c:v>
                </c:pt>
                <c:pt idx="820">
                  <c:v>1.615499999752501E-2</c:v>
                </c:pt>
                <c:pt idx="822">
                  <c:v>8.1409999984316528E-3</c:v>
                </c:pt>
                <c:pt idx="829">
                  <c:v>8.353499993972946E-3</c:v>
                </c:pt>
                <c:pt idx="831">
                  <c:v>1.3091000000713393E-2</c:v>
                </c:pt>
                <c:pt idx="833">
                  <c:v>8.2914999948116019E-3</c:v>
                </c:pt>
                <c:pt idx="837">
                  <c:v>1.0324999995646067E-2</c:v>
                </c:pt>
                <c:pt idx="846">
                  <c:v>9.8289999950793572E-3</c:v>
                </c:pt>
                <c:pt idx="848">
                  <c:v>8.3254999917699024E-3</c:v>
                </c:pt>
                <c:pt idx="852">
                  <c:v>9.7789999999804422E-3</c:v>
                </c:pt>
                <c:pt idx="854">
                  <c:v>-3.3305000033578835E-3</c:v>
                </c:pt>
                <c:pt idx="858">
                  <c:v>3.2399999981862493E-3</c:v>
                </c:pt>
                <c:pt idx="868">
                  <c:v>5.6839999961084686E-3</c:v>
                </c:pt>
                <c:pt idx="871">
                  <c:v>2.2929999977350235E-3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3F-4076-8964-A122BF8BA5BD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1'!$J$21:$J$892</c:f>
              <c:numCache>
                <c:formatCode>General</c:formatCode>
                <c:ptCount val="872"/>
                <c:pt idx="204">
                  <c:v>0.18890099999407539</c:v>
                </c:pt>
                <c:pt idx="357">
                  <c:v>0.10164399999484885</c:v>
                </c:pt>
                <c:pt idx="358">
                  <c:v>0.10199674999603303</c:v>
                </c:pt>
                <c:pt idx="361">
                  <c:v>0.10151999999652617</c:v>
                </c:pt>
                <c:pt idx="379">
                  <c:v>9.1667499997129198E-2</c:v>
                </c:pt>
                <c:pt idx="381">
                  <c:v>9.5041250002395827E-2</c:v>
                </c:pt>
                <c:pt idx="382">
                  <c:v>9.2493999996804632E-2</c:v>
                </c:pt>
                <c:pt idx="390">
                  <c:v>9.1098749995580874E-2</c:v>
                </c:pt>
                <c:pt idx="391">
                  <c:v>9.1098749995580874E-2</c:v>
                </c:pt>
                <c:pt idx="396">
                  <c:v>7.9775249992962927E-2</c:v>
                </c:pt>
                <c:pt idx="399">
                  <c:v>8.3218249994388316E-2</c:v>
                </c:pt>
                <c:pt idx="404">
                  <c:v>8.3255999998073094E-2</c:v>
                </c:pt>
                <c:pt idx="405">
                  <c:v>8.4145499997248407E-2</c:v>
                </c:pt>
                <c:pt idx="417">
                  <c:v>8.0369999996037222E-2</c:v>
                </c:pt>
                <c:pt idx="434">
                  <c:v>7.5417499996547122E-2</c:v>
                </c:pt>
                <c:pt idx="436">
                  <c:v>7.610700000077486E-2</c:v>
                </c:pt>
                <c:pt idx="703">
                  <c:v>2.6620499993441626E-2</c:v>
                </c:pt>
                <c:pt idx="708">
                  <c:v>2.5823749994742684E-2</c:v>
                </c:pt>
                <c:pt idx="722">
                  <c:v>1.6488999994180631E-2</c:v>
                </c:pt>
                <c:pt idx="723">
                  <c:v>2.6888999993389007E-2</c:v>
                </c:pt>
                <c:pt idx="734">
                  <c:v>1.4689499992527999E-2</c:v>
                </c:pt>
                <c:pt idx="735">
                  <c:v>2.5089499991736375E-2</c:v>
                </c:pt>
                <c:pt idx="749">
                  <c:v>1.9351499999174848E-2</c:v>
                </c:pt>
                <c:pt idx="753">
                  <c:v>1.9141499993565958E-2</c:v>
                </c:pt>
                <c:pt idx="755">
                  <c:v>1.4730999995663296E-2</c:v>
                </c:pt>
                <c:pt idx="757">
                  <c:v>1.9752499996684492E-2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3F-4076-8964-A122BF8BA5BD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1'!$F$21:$F$1892</c:f>
              <c:numCache>
                <c:formatCode>General</c:formatCode>
                <c:ptCount val="1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  <c:pt idx="1050">
                  <c:v>1415</c:v>
                </c:pt>
              </c:numCache>
            </c:numRef>
          </c:xVal>
          <c:yVal>
            <c:numRef>
              <c:f>'Active 1'!$K$21:$K$1892</c:f>
              <c:numCache>
                <c:formatCode>General</c:formatCode>
                <c:ptCount val="1872"/>
                <c:pt idx="751">
                  <c:v>1.5604499996697996E-2</c:v>
                </c:pt>
                <c:pt idx="759">
                  <c:v>2.6468499992915895E-2</c:v>
                </c:pt>
                <c:pt idx="760">
                  <c:v>1.5647499996703118E-2</c:v>
                </c:pt>
                <c:pt idx="762">
                  <c:v>1.8721499996900093E-2</c:v>
                </c:pt>
                <c:pt idx="764">
                  <c:v>1.9847999996272847E-2</c:v>
                </c:pt>
                <c:pt idx="766">
                  <c:v>1.9511500002408866E-2</c:v>
                </c:pt>
                <c:pt idx="768">
                  <c:v>1.7637999997532461E-2</c:v>
                </c:pt>
                <c:pt idx="770">
                  <c:v>2.0764499997312669E-2</c:v>
                </c:pt>
                <c:pt idx="772">
                  <c:v>2.4764499998127576E-2</c:v>
                </c:pt>
                <c:pt idx="774">
                  <c:v>1.8217999997432344E-2</c:v>
                </c:pt>
                <c:pt idx="776">
                  <c:v>1.3685999998415355E-2</c:v>
                </c:pt>
                <c:pt idx="778">
                  <c:v>1.8117999999958556E-2</c:v>
                </c:pt>
                <c:pt idx="780">
                  <c:v>1.1065499995311256E-2</c:v>
                </c:pt>
                <c:pt idx="782">
                  <c:v>1.2729000001854729E-2</c:v>
                </c:pt>
                <c:pt idx="784">
                  <c:v>1.5015500001027249E-2</c:v>
                </c:pt>
                <c:pt idx="786">
                  <c:v>1.1678999995638151E-2</c:v>
                </c:pt>
                <c:pt idx="788">
                  <c:v>1.7700500000501052E-2</c:v>
                </c:pt>
                <c:pt idx="790">
                  <c:v>1.6722000000299886E-2</c:v>
                </c:pt>
                <c:pt idx="792">
                  <c:v>1.7721999996865634E-2</c:v>
                </c:pt>
                <c:pt idx="793">
                  <c:v>1.217549999273615E-2</c:v>
                </c:pt>
                <c:pt idx="794">
                  <c:v>1.217549999273615E-2</c:v>
                </c:pt>
                <c:pt idx="796">
                  <c:v>1.3764999996055849E-2</c:v>
                </c:pt>
                <c:pt idx="798">
                  <c:v>1.3502499998139683E-2</c:v>
                </c:pt>
                <c:pt idx="799">
                  <c:v>1.485599999432452E-2</c:v>
                </c:pt>
                <c:pt idx="800">
                  <c:v>1.485599999432452E-2</c:v>
                </c:pt>
                <c:pt idx="802">
                  <c:v>1.4151999996101949E-2</c:v>
                </c:pt>
                <c:pt idx="804">
                  <c:v>1.327849999506725E-2</c:v>
                </c:pt>
                <c:pt idx="805">
                  <c:v>1.357849999476457E-2</c:v>
                </c:pt>
                <c:pt idx="806">
                  <c:v>1.357849999476457E-2</c:v>
                </c:pt>
                <c:pt idx="808">
                  <c:v>1.5278499995474704E-2</c:v>
                </c:pt>
                <c:pt idx="809">
                  <c:v>1.5678499999921769E-2</c:v>
                </c:pt>
                <c:pt idx="810">
                  <c:v>1.5678499999921769E-2</c:v>
                </c:pt>
                <c:pt idx="811">
                  <c:v>1.271249999263091E-2</c:v>
                </c:pt>
                <c:pt idx="812">
                  <c:v>1.2513000001490582E-2</c:v>
                </c:pt>
                <c:pt idx="813">
                  <c:v>1.2513000001490582E-2</c:v>
                </c:pt>
                <c:pt idx="815">
                  <c:v>1.5729999991890509E-2</c:v>
                </c:pt>
                <c:pt idx="817">
                  <c:v>1.4911499994923361E-2</c:v>
                </c:pt>
                <c:pt idx="819">
                  <c:v>1.4469999994616956E-2</c:v>
                </c:pt>
                <c:pt idx="821">
                  <c:v>1.615499999752501E-2</c:v>
                </c:pt>
                <c:pt idx="823">
                  <c:v>8.1409999984316528E-3</c:v>
                </c:pt>
                <c:pt idx="824">
                  <c:v>7.7784999957657419E-3</c:v>
                </c:pt>
                <c:pt idx="825">
                  <c:v>7.7784999957657419E-3</c:v>
                </c:pt>
                <c:pt idx="826">
                  <c:v>7.521499996073544E-3</c:v>
                </c:pt>
                <c:pt idx="827">
                  <c:v>7.6214999935473315E-3</c:v>
                </c:pt>
                <c:pt idx="828">
                  <c:v>7.6214999935473315E-3</c:v>
                </c:pt>
                <c:pt idx="830">
                  <c:v>8.353499993972946E-3</c:v>
                </c:pt>
                <c:pt idx="832">
                  <c:v>1.3091000000713393E-2</c:v>
                </c:pt>
                <c:pt idx="834">
                  <c:v>8.2914999948116019E-3</c:v>
                </c:pt>
                <c:pt idx="835">
                  <c:v>6.9549999971059151E-3</c:v>
                </c:pt>
                <c:pt idx="836">
                  <c:v>6.9549999971059151E-3</c:v>
                </c:pt>
                <c:pt idx="838">
                  <c:v>1.0324999995646067E-2</c:v>
                </c:pt>
                <c:pt idx="839">
                  <c:v>6.4149999961955473E-3</c:v>
                </c:pt>
                <c:pt idx="840">
                  <c:v>6.4149999961955473E-3</c:v>
                </c:pt>
                <c:pt idx="841">
                  <c:v>9.0149999959976412E-3</c:v>
                </c:pt>
                <c:pt idx="842">
                  <c:v>9.0149999959976412E-3</c:v>
                </c:pt>
                <c:pt idx="843">
                  <c:v>6.3852499952190556E-3</c:v>
                </c:pt>
                <c:pt idx="844">
                  <c:v>5.4910000035306439E-3</c:v>
                </c:pt>
                <c:pt idx="845">
                  <c:v>5.4910000035306439E-3</c:v>
                </c:pt>
                <c:pt idx="847">
                  <c:v>9.8289999950793572E-3</c:v>
                </c:pt>
                <c:pt idx="849">
                  <c:v>8.3254999917699024E-3</c:v>
                </c:pt>
                <c:pt idx="850">
                  <c:v>4.7519999934593216E-3</c:v>
                </c:pt>
                <c:pt idx="851">
                  <c:v>4.7519999934593216E-3</c:v>
                </c:pt>
                <c:pt idx="853">
                  <c:v>9.7789999999804422E-3</c:v>
                </c:pt>
                <c:pt idx="855">
                  <c:v>-3.3305000033578835E-3</c:v>
                </c:pt>
                <c:pt idx="856">
                  <c:v>3.2064999977592379E-3</c:v>
                </c:pt>
                <c:pt idx="857">
                  <c:v>3.2064999977592379E-3</c:v>
                </c:pt>
                <c:pt idx="859">
                  <c:v>3.2399999981862493E-3</c:v>
                </c:pt>
                <c:pt idx="860">
                  <c:v>2.229499994427897E-3</c:v>
                </c:pt>
                <c:pt idx="861">
                  <c:v>2.229499994427897E-3</c:v>
                </c:pt>
                <c:pt idx="862">
                  <c:v>2.1090000009280629E-3</c:v>
                </c:pt>
                <c:pt idx="863">
                  <c:v>2.1090000009280629E-3</c:v>
                </c:pt>
                <c:pt idx="864">
                  <c:v>2.1829999968758784E-3</c:v>
                </c:pt>
                <c:pt idx="865">
                  <c:v>2.1829999968758784E-3</c:v>
                </c:pt>
                <c:pt idx="866">
                  <c:v>2.1729999934905209E-3</c:v>
                </c:pt>
                <c:pt idx="867">
                  <c:v>2.1729999934905209E-3</c:v>
                </c:pt>
                <c:pt idx="869">
                  <c:v>5.6839999961084686E-3</c:v>
                </c:pt>
                <c:pt idx="870">
                  <c:v>2.4524999971617945E-3</c:v>
                </c:pt>
                <c:pt idx="872">
                  <c:v>2.2929999977350235E-3</c:v>
                </c:pt>
                <c:pt idx="873">
                  <c:v>2.472999993187841E-3</c:v>
                </c:pt>
                <c:pt idx="874">
                  <c:v>2.472999993187841E-3</c:v>
                </c:pt>
                <c:pt idx="875">
                  <c:v>-1.1850000009872019E-3</c:v>
                </c:pt>
                <c:pt idx="876">
                  <c:v>-1.1850000009872019E-3</c:v>
                </c:pt>
                <c:pt idx="877">
                  <c:v>-1.175000004877802E-3</c:v>
                </c:pt>
                <c:pt idx="878">
                  <c:v>-1.175000004877802E-3</c:v>
                </c:pt>
                <c:pt idx="880">
                  <c:v>2.7249999984633178E-3</c:v>
                </c:pt>
                <c:pt idx="881">
                  <c:v>-9.0600000839913264E-4</c:v>
                </c:pt>
                <c:pt idx="882">
                  <c:v>-9.0600000839913264E-4</c:v>
                </c:pt>
                <c:pt idx="884">
                  <c:v>5.0950000004377216E-3</c:v>
                </c:pt>
                <c:pt idx="886">
                  <c:v>-1.8094999977620319E-3</c:v>
                </c:pt>
                <c:pt idx="887">
                  <c:v>-7.4000000313390046E-4</c:v>
                </c:pt>
                <c:pt idx="888">
                  <c:v>-7.4000000313390046E-4</c:v>
                </c:pt>
                <c:pt idx="890">
                  <c:v>2.6749999960884452E-3</c:v>
                </c:pt>
                <c:pt idx="892">
                  <c:v>-7.4000000313390046E-4</c:v>
                </c:pt>
                <c:pt idx="893">
                  <c:v>-1.7395000031683594E-3</c:v>
                </c:pt>
                <c:pt idx="894">
                  <c:v>-1.7395000031683594E-3</c:v>
                </c:pt>
                <c:pt idx="895">
                  <c:v>-2.2654999993392266E-3</c:v>
                </c:pt>
                <c:pt idx="896">
                  <c:v>-2.2654999993392266E-3</c:v>
                </c:pt>
                <c:pt idx="897">
                  <c:v>-2.2055000008549541E-3</c:v>
                </c:pt>
                <c:pt idx="898">
                  <c:v>-2.2055000008549541E-3</c:v>
                </c:pt>
                <c:pt idx="899">
                  <c:v>-2.9950000025564805E-3</c:v>
                </c:pt>
                <c:pt idx="900">
                  <c:v>-2.9950000025564805E-3</c:v>
                </c:pt>
                <c:pt idx="902">
                  <c:v>-2.3054999983287416E-3</c:v>
                </c:pt>
                <c:pt idx="903">
                  <c:v>-2.9995000004419126E-3</c:v>
                </c:pt>
                <c:pt idx="904">
                  <c:v>-2.9995000004419126E-3</c:v>
                </c:pt>
                <c:pt idx="906">
                  <c:v>-2.8730000049108639E-3</c:v>
                </c:pt>
                <c:pt idx="908">
                  <c:v>-1.0285000025760382E-3</c:v>
                </c:pt>
                <c:pt idx="909">
                  <c:v>-4.3274999989080243E-3</c:v>
                </c:pt>
                <c:pt idx="910">
                  <c:v>-4.3274999989080243E-3</c:v>
                </c:pt>
                <c:pt idx="911">
                  <c:v>-5.0354999984847382E-3</c:v>
                </c:pt>
                <c:pt idx="912">
                  <c:v>-5.0354999984847382E-3</c:v>
                </c:pt>
                <c:pt idx="913">
                  <c:v>-4.2140000005019829E-3</c:v>
                </c:pt>
                <c:pt idx="914">
                  <c:v>-4.2140000005019829E-3</c:v>
                </c:pt>
                <c:pt idx="915">
                  <c:v>-5.0540000011096708E-3</c:v>
                </c:pt>
                <c:pt idx="916">
                  <c:v>-5.0540000011096708E-3</c:v>
                </c:pt>
                <c:pt idx="917">
                  <c:v>-5.1865000059478916E-3</c:v>
                </c:pt>
                <c:pt idx="918">
                  <c:v>-5.1865000059478916E-3</c:v>
                </c:pt>
                <c:pt idx="919">
                  <c:v>-5.3330000009736978E-3</c:v>
                </c:pt>
                <c:pt idx="920">
                  <c:v>-5.3330000009736978E-3</c:v>
                </c:pt>
                <c:pt idx="921">
                  <c:v>-6.4409999977215193E-3</c:v>
                </c:pt>
                <c:pt idx="922">
                  <c:v>-6.4409999977215193E-3</c:v>
                </c:pt>
                <c:pt idx="923">
                  <c:v>-4.9335000003338791E-3</c:v>
                </c:pt>
                <c:pt idx="924">
                  <c:v>-4.9335000003338791E-3</c:v>
                </c:pt>
                <c:pt idx="925">
                  <c:v>-5.8465000038268045E-3</c:v>
                </c:pt>
                <c:pt idx="926">
                  <c:v>-5.8465000038268045E-3</c:v>
                </c:pt>
                <c:pt idx="927">
                  <c:v>-6.3195000038831495E-3</c:v>
                </c:pt>
                <c:pt idx="928">
                  <c:v>-6.3195000038831495E-3</c:v>
                </c:pt>
                <c:pt idx="929">
                  <c:v>-6.6240000014659017E-3</c:v>
                </c:pt>
                <c:pt idx="930">
                  <c:v>-6.6240000014659017E-3</c:v>
                </c:pt>
                <c:pt idx="931">
                  <c:v>-6.2810000017634593E-3</c:v>
                </c:pt>
                <c:pt idx="932">
                  <c:v>-6.2810000017634593E-3</c:v>
                </c:pt>
                <c:pt idx="933">
                  <c:v>-6.6795000020647421E-3</c:v>
                </c:pt>
                <c:pt idx="934">
                  <c:v>-6.6795000020647421E-3</c:v>
                </c:pt>
                <c:pt idx="935">
                  <c:v>-6.5525000027264468E-3</c:v>
                </c:pt>
                <c:pt idx="936">
                  <c:v>-6.5525000027264468E-3</c:v>
                </c:pt>
                <c:pt idx="937">
                  <c:v>-6.7049999997834675E-3</c:v>
                </c:pt>
                <c:pt idx="938">
                  <c:v>-6.7049999997834675E-3</c:v>
                </c:pt>
                <c:pt idx="939">
                  <c:v>-6.6680000018095598E-3</c:v>
                </c:pt>
                <c:pt idx="940">
                  <c:v>-6.6680000018095598E-3</c:v>
                </c:pt>
                <c:pt idx="941">
                  <c:v>-6.8095000024186447E-3</c:v>
                </c:pt>
                <c:pt idx="942">
                  <c:v>-6.8095000024186447E-3</c:v>
                </c:pt>
                <c:pt idx="943">
                  <c:v>-6.7995000063092448E-3</c:v>
                </c:pt>
                <c:pt idx="944">
                  <c:v>-6.7995000063092448E-3</c:v>
                </c:pt>
                <c:pt idx="945">
                  <c:v>-6.645000001299195E-3</c:v>
                </c:pt>
                <c:pt idx="946">
                  <c:v>-6.645000001299195E-3</c:v>
                </c:pt>
                <c:pt idx="948">
                  <c:v>-6.2360000010812655E-3</c:v>
                </c:pt>
                <c:pt idx="950">
                  <c:v>-6.207999998878222E-3</c:v>
                </c:pt>
                <c:pt idx="951">
                  <c:v>-6.0010000015608966E-3</c:v>
                </c:pt>
                <c:pt idx="952">
                  <c:v>-6.0010000015608966E-3</c:v>
                </c:pt>
                <c:pt idx="953">
                  <c:v>-6.0010000015608966E-3</c:v>
                </c:pt>
                <c:pt idx="954">
                  <c:v>-6.1175000009825453E-3</c:v>
                </c:pt>
                <c:pt idx="955">
                  <c:v>-6.1175000009825453E-3</c:v>
                </c:pt>
                <c:pt idx="956">
                  <c:v>-6.1175000009825453E-3</c:v>
                </c:pt>
                <c:pt idx="957">
                  <c:v>-6.1044999965815805E-3</c:v>
                </c:pt>
                <c:pt idx="958">
                  <c:v>-6.1044999965815805E-3</c:v>
                </c:pt>
                <c:pt idx="959">
                  <c:v>-6.004499999107793E-3</c:v>
                </c:pt>
                <c:pt idx="960">
                  <c:v>-6.004499999107793E-3</c:v>
                </c:pt>
                <c:pt idx="962">
                  <c:v>-1.1440750000474509E-2</c:v>
                </c:pt>
                <c:pt idx="963">
                  <c:v>-5.703000002540648E-3</c:v>
                </c:pt>
                <c:pt idx="964">
                  <c:v>-5.703000002540648E-3</c:v>
                </c:pt>
                <c:pt idx="965">
                  <c:v>-5.3489999991143122E-3</c:v>
                </c:pt>
                <c:pt idx="966">
                  <c:v>-5.3489999991143122E-3</c:v>
                </c:pt>
                <c:pt idx="967">
                  <c:v>-5.270000001473818E-3</c:v>
                </c:pt>
                <c:pt idx="968">
                  <c:v>-5.270000001473818E-3</c:v>
                </c:pt>
                <c:pt idx="969">
                  <c:v>-5.270000001473818E-3</c:v>
                </c:pt>
                <c:pt idx="970">
                  <c:v>-5.7059999962802976E-3</c:v>
                </c:pt>
                <c:pt idx="971">
                  <c:v>-5.7059999962802976E-3</c:v>
                </c:pt>
                <c:pt idx="972">
                  <c:v>-4.8634999984642491E-3</c:v>
                </c:pt>
                <c:pt idx="973">
                  <c:v>-4.8634999984642491E-3</c:v>
                </c:pt>
                <c:pt idx="974">
                  <c:v>-4.7685000026831403E-3</c:v>
                </c:pt>
                <c:pt idx="975">
                  <c:v>-4.7685000026831403E-3</c:v>
                </c:pt>
                <c:pt idx="976">
                  <c:v>-3.8020000065444037E-3</c:v>
                </c:pt>
                <c:pt idx="977">
                  <c:v>-3.8020000065444037E-3</c:v>
                </c:pt>
                <c:pt idx="979">
                  <c:v>-6.7902500013587996E-3</c:v>
                </c:pt>
                <c:pt idx="980">
                  <c:v>-3.1159999998635612E-3</c:v>
                </c:pt>
                <c:pt idx="981">
                  <c:v>-3.1159999998635612E-3</c:v>
                </c:pt>
                <c:pt idx="983">
                  <c:v>-2.7627500021480955E-3</c:v>
                </c:pt>
                <c:pt idx="985">
                  <c:v>-3.5094999984721653E-3</c:v>
                </c:pt>
                <c:pt idx="986">
                  <c:v>-1.1319999975967221E-3</c:v>
                </c:pt>
                <c:pt idx="987">
                  <c:v>-8.5799999942537397E-4</c:v>
                </c:pt>
                <c:pt idx="988">
                  <c:v>-8.5799999942537397E-4</c:v>
                </c:pt>
                <c:pt idx="989">
                  <c:v>1.3194999992265366E-3</c:v>
                </c:pt>
                <c:pt idx="990">
                  <c:v>6.5199999517062679E-4</c:v>
                </c:pt>
                <c:pt idx="991">
                  <c:v>2.1794999920530245E-3</c:v>
                </c:pt>
                <c:pt idx="992">
                  <c:v>9.3249999918043613E-4</c:v>
                </c:pt>
                <c:pt idx="993">
                  <c:v>2.5014999991981313E-3</c:v>
                </c:pt>
                <c:pt idx="994">
                  <c:v>1.7754999935277738E-3</c:v>
                </c:pt>
                <c:pt idx="995">
                  <c:v>2.7205000005778857E-3</c:v>
                </c:pt>
                <c:pt idx="996">
                  <c:v>6.1457499978132546E-3</c:v>
                </c:pt>
                <c:pt idx="997">
                  <c:v>6.1457499978132546E-3</c:v>
                </c:pt>
                <c:pt idx="998">
                  <c:v>2.9739999954472296E-3</c:v>
                </c:pt>
                <c:pt idx="999">
                  <c:v>2.6169999982812442E-3</c:v>
                </c:pt>
                <c:pt idx="1000">
                  <c:v>2.6169999982812442E-3</c:v>
                </c:pt>
                <c:pt idx="1001">
                  <c:v>2.4964999975054525E-3</c:v>
                </c:pt>
                <c:pt idx="1002">
                  <c:v>2.4964999975054525E-3</c:v>
                </c:pt>
                <c:pt idx="1003">
                  <c:v>3.4122498691431247E-3</c:v>
                </c:pt>
                <c:pt idx="1004">
                  <c:v>3.4122498691431247E-3</c:v>
                </c:pt>
                <c:pt idx="1005">
                  <c:v>3.6279999985708855E-3</c:v>
                </c:pt>
                <c:pt idx="1006">
                  <c:v>3.6279999985708855E-3</c:v>
                </c:pt>
                <c:pt idx="1007">
                  <c:v>8.6492499976884574E-3</c:v>
                </c:pt>
                <c:pt idx="1008">
                  <c:v>8.6492499976884574E-3</c:v>
                </c:pt>
                <c:pt idx="1009">
                  <c:v>3.3504999955766834E-3</c:v>
                </c:pt>
                <c:pt idx="1010">
                  <c:v>3.3504999955766834E-3</c:v>
                </c:pt>
                <c:pt idx="1011">
                  <c:v>3.22250000317581E-3</c:v>
                </c:pt>
                <c:pt idx="1012">
                  <c:v>3.6509999990812503E-3</c:v>
                </c:pt>
                <c:pt idx="1013">
                  <c:v>3.6509999990812503E-3</c:v>
                </c:pt>
                <c:pt idx="1014">
                  <c:v>1.41049984813435E-3</c:v>
                </c:pt>
                <c:pt idx="1015">
                  <c:v>1.41049984813435E-3</c:v>
                </c:pt>
                <c:pt idx="1016">
                  <c:v>3.0674999943585135E-3</c:v>
                </c:pt>
                <c:pt idx="1017">
                  <c:v>3.0674999943585135E-3</c:v>
                </c:pt>
                <c:pt idx="1018">
                  <c:v>2.9004999960307032E-3</c:v>
                </c:pt>
                <c:pt idx="1019">
                  <c:v>2.9004999960307032E-3</c:v>
                </c:pt>
                <c:pt idx="1020">
                  <c:v>2.448500003083609E-3</c:v>
                </c:pt>
                <c:pt idx="1021">
                  <c:v>2.448500003083609E-3</c:v>
                </c:pt>
                <c:pt idx="1022">
                  <c:v>2.4124999981722794E-3</c:v>
                </c:pt>
                <c:pt idx="1023">
                  <c:v>2.4124999981722794E-3</c:v>
                </c:pt>
                <c:pt idx="1024">
                  <c:v>1.0042499998235144E-3</c:v>
                </c:pt>
                <c:pt idx="1025">
                  <c:v>1.0042499998235144E-3</c:v>
                </c:pt>
                <c:pt idx="1026">
                  <c:v>1.0042499998235144E-3</c:v>
                </c:pt>
                <c:pt idx="1027">
                  <c:v>2.546250048908405E-3</c:v>
                </c:pt>
                <c:pt idx="1028">
                  <c:v>2.546250048908405E-3</c:v>
                </c:pt>
                <c:pt idx="1029">
                  <c:v>2.4684999953024089E-3</c:v>
                </c:pt>
                <c:pt idx="1030">
                  <c:v>2.4684999953024089E-3</c:v>
                </c:pt>
                <c:pt idx="1031">
                  <c:v>1.8635000014910474E-3</c:v>
                </c:pt>
                <c:pt idx="1032">
                  <c:v>1.8635000014910474E-3</c:v>
                </c:pt>
                <c:pt idx="1033">
                  <c:v>9.0299999283161014E-4</c:v>
                </c:pt>
                <c:pt idx="1034">
                  <c:v>9.0299999283161014E-4</c:v>
                </c:pt>
                <c:pt idx="1035">
                  <c:v>-1.7695000060484745E-3</c:v>
                </c:pt>
                <c:pt idx="1036">
                  <c:v>-1.8000000054598786E-3</c:v>
                </c:pt>
                <c:pt idx="1037">
                  <c:v>0</c:v>
                </c:pt>
                <c:pt idx="1038">
                  <c:v>-1.5207499964162707E-3</c:v>
                </c:pt>
                <c:pt idx="1039">
                  <c:v>-2.0870000007562339E-3</c:v>
                </c:pt>
                <c:pt idx="1040">
                  <c:v>-3.3220000041183084E-3</c:v>
                </c:pt>
                <c:pt idx="1041">
                  <c:v>-4.0500000031897798E-3</c:v>
                </c:pt>
                <c:pt idx="1042">
                  <c:v>-3.8760000024922192E-3</c:v>
                </c:pt>
                <c:pt idx="1043">
                  <c:v>-1.188950017967727E-2</c:v>
                </c:pt>
                <c:pt idx="1044">
                  <c:v>-4.5780000000377186E-3</c:v>
                </c:pt>
                <c:pt idx="1045">
                  <c:v>-2.8779999993275851E-3</c:v>
                </c:pt>
                <c:pt idx="1046">
                  <c:v>-4.4084999972255901E-3</c:v>
                </c:pt>
                <c:pt idx="1047">
                  <c:v>-4.9960000033024698E-3</c:v>
                </c:pt>
                <c:pt idx="1048">
                  <c:v>-6.0369999991962686E-3</c:v>
                </c:pt>
                <c:pt idx="1049">
                  <c:v>-6.2205000067478977E-3</c:v>
                </c:pt>
                <c:pt idx="1050">
                  <c:v>-6.6575000018929131E-3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3F-4076-8964-A122BF8BA5BD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3F-4076-8964-A122BF8BA5B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3F-4076-8964-A122BF8BA5BD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13F-4076-8964-A122BF8BA5BD}"/>
            </c:ext>
          </c:extLst>
        </c:ser>
        <c:ser>
          <c:idx val="7"/>
          <c:order val="7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1'!$AW$2:$AW$200</c:f>
              <c:numCache>
                <c:formatCode>General</c:formatCode>
                <c:ptCount val="199"/>
                <c:pt idx="0">
                  <c:v>-30000</c:v>
                </c:pt>
                <c:pt idx="1">
                  <c:v>-29500</c:v>
                </c:pt>
                <c:pt idx="2">
                  <c:v>-29000</c:v>
                </c:pt>
                <c:pt idx="3">
                  <c:v>-28500</c:v>
                </c:pt>
                <c:pt idx="4">
                  <c:v>-28000</c:v>
                </c:pt>
                <c:pt idx="5">
                  <c:v>-27500</c:v>
                </c:pt>
                <c:pt idx="6">
                  <c:v>-27000</c:v>
                </c:pt>
                <c:pt idx="7">
                  <c:v>-26500</c:v>
                </c:pt>
                <c:pt idx="8">
                  <c:v>-26000</c:v>
                </c:pt>
                <c:pt idx="9">
                  <c:v>-25500</c:v>
                </c:pt>
                <c:pt idx="10">
                  <c:v>-25000</c:v>
                </c:pt>
                <c:pt idx="11">
                  <c:v>-24500</c:v>
                </c:pt>
                <c:pt idx="12">
                  <c:v>-24000</c:v>
                </c:pt>
                <c:pt idx="13">
                  <c:v>-23500</c:v>
                </c:pt>
                <c:pt idx="14">
                  <c:v>-23000</c:v>
                </c:pt>
                <c:pt idx="15">
                  <c:v>-22500</c:v>
                </c:pt>
                <c:pt idx="16">
                  <c:v>-22000</c:v>
                </c:pt>
                <c:pt idx="17">
                  <c:v>-21500</c:v>
                </c:pt>
                <c:pt idx="18">
                  <c:v>-21000</c:v>
                </c:pt>
                <c:pt idx="19">
                  <c:v>-20500</c:v>
                </c:pt>
                <c:pt idx="20">
                  <c:v>-20000</c:v>
                </c:pt>
                <c:pt idx="21">
                  <c:v>-19500</c:v>
                </c:pt>
                <c:pt idx="22">
                  <c:v>-19000</c:v>
                </c:pt>
                <c:pt idx="23">
                  <c:v>-18500</c:v>
                </c:pt>
                <c:pt idx="24">
                  <c:v>-18000</c:v>
                </c:pt>
                <c:pt idx="25">
                  <c:v>-17500</c:v>
                </c:pt>
                <c:pt idx="26">
                  <c:v>-17000</c:v>
                </c:pt>
                <c:pt idx="27">
                  <c:v>-16500</c:v>
                </c:pt>
                <c:pt idx="28">
                  <c:v>-16000</c:v>
                </c:pt>
                <c:pt idx="29">
                  <c:v>-15500</c:v>
                </c:pt>
                <c:pt idx="30">
                  <c:v>-15000</c:v>
                </c:pt>
                <c:pt idx="31">
                  <c:v>-14500</c:v>
                </c:pt>
                <c:pt idx="32">
                  <c:v>-14000</c:v>
                </c:pt>
                <c:pt idx="33">
                  <c:v>-13500</c:v>
                </c:pt>
                <c:pt idx="34">
                  <c:v>-13000</c:v>
                </c:pt>
                <c:pt idx="35">
                  <c:v>-12500</c:v>
                </c:pt>
                <c:pt idx="36">
                  <c:v>-12000</c:v>
                </c:pt>
                <c:pt idx="37">
                  <c:v>-11500</c:v>
                </c:pt>
                <c:pt idx="38">
                  <c:v>-11000</c:v>
                </c:pt>
                <c:pt idx="39">
                  <c:v>-10500</c:v>
                </c:pt>
                <c:pt idx="40">
                  <c:v>-10000</c:v>
                </c:pt>
                <c:pt idx="41">
                  <c:v>-9500</c:v>
                </c:pt>
                <c:pt idx="42">
                  <c:v>-9000</c:v>
                </c:pt>
                <c:pt idx="43">
                  <c:v>-8500</c:v>
                </c:pt>
                <c:pt idx="44">
                  <c:v>-8000</c:v>
                </c:pt>
                <c:pt idx="45">
                  <c:v>-7500</c:v>
                </c:pt>
                <c:pt idx="46">
                  <c:v>-7000</c:v>
                </c:pt>
                <c:pt idx="47">
                  <c:v>-6500</c:v>
                </c:pt>
                <c:pt idx="48">
                  <c:v>-6000</c:v>
                </c:pt>
                <c:pt idx="49">
                  <c:v>-5500</c:v>
                </c:pt>
                <c:pt idx="50">
                  <c:v>-5000</c:v>
                </c:pt>
                <c:pt idx="51">
                  <c:v>-4500</c:v>
                </c:pt>
                <c:pt idx="52">
                  <c:v>-4000</c:v>
                </c:pt>
                <c:pt idx="53">
                  <c:v>-3500</c:v>
                </c:pt>
                <c:pt idx="54">
                  <c:v>-3000</c:v>
                </c:pt>
                <c:pt idx="55">
                  <c:v>-2500</c:v>
                </c:pt>
                <c:pt idx="56">
                  <c:v>-2000</c:v>
                </c:pt>
                <c:pt idx="57">
                  <c:v>-1500</c:v>
                </c:pt>
                <c:pt idx="58">
                  <c:v>-1000</c:v>
                </c:pt>
                <c:pt idx="59">
                  <c:v>-500</c:v>
                </c:pt>
                <c:pt idx="60">
                  <c:v>0</c:v>
                </c:pt>
                <c:pt idx="61">
                  <c:v>500</c:v>
                </c:pt>
                <c:pt idx="62">
                  <c:v>1000</c:v>
                </c:pt>
                <c:pt idx="63">
                  <c:v>1500</c:v>
                </c:pt>
                <c:pt idx="64">
                  <c:v>2000</c:v>
                </c:pt>
                <c:pt idx="65">
                  <c:v>2500</c:v>
                </c:pt>
                <c:pt idx="66">
                  <c:v>3000</c:v>
                </c:pt>
                <c:pt idx="67">
                  <c:v>3500</c:v>
                </c:pt>
                <c:pt idx="68">
                  <c:v>4000</c:v>
                </c:pt>
                <c:pt idx="69">
                  <c:v>4500</c:v>
                </c:pt>
                <c:pt idx="70">
                  <c:v>5000</c:v>
                </c:pt>
                <c:pt idx="71">
                  <c:v>5500</c:v>
                </c:pt>
                <c:pt idx="72">
                  <c:v>6000</c:v>
                </c:pt>
                <c:pt idx="73">
                  <c:v>6500</c:v>
                </c:pt>
                <c:pt idx="74">
                  <c:v>7000</c:v>
                </c:pt>
                <c:pt idx="75">
                  <c:v>7500</c:v>
                </c:pt>
                <c:pt idx="76">
                  <c:v>8000</c:v>
                </c:pt>
                <c:pt idx="77">
                  <c:v>8500</c:v>
                </c:pt>
                <c:pt idx="78">
                  <c:v>9000</c:v>
                </c:pt>
                <c:pt idx="79">
                  <c:v>9500</c:v>
                </c:pt>
                <c:pt idx="80">
                  <c:v>10000</c:v>
                </c:pt>
                <c:pt idx="81">
                  <c:v>10500</c:v>
                </c:pt>
                <c:pt idx="82">
                  <c:v>11000</c:v>
                </c:pt>
                <c:pt idx="83">
                  <c:v>11500</c:v>
                </c:pt>
                <c:pt idx="84">
                  <c:v>12000</c:v>
                </c:pt>
                <c:pt idx="85">
                  <c:v>12500</c:v>
                </c:pt>
                <c:pt idx="86">
                  <c:v>13000</c:v>
                </c:pt>
                <c:pt idx="87">
                  <c:v>13500</c:v>
                </c:pt>
                <c:pt idx="88">
                  <c:v>14000</c:v>
                </c:pt>
                <c:pt idx="89">
                  <c:v>14500</c:v>
                </c:pt>
                <c:pt idx="90">
                  <c:v>15000</c:v>
                </c:pt>
                <c:pt idx="91">
                  <c:v>15500</c:v>
                </c:pt>
                <c:pt idx="92">
                  <c:v>16000</c:v>
                </c:pt>
                <c:pt idx="93">
                  <c:v>16500</c:v>
                </c:pt>
                <c:pt idx="94">
                  <c:v>17000</c:v>
                </c:pt>
                <c:pt idx="95">
                  <c:v>17500</c:v>
                </c:pt>
                <c:pt idx="96">
                  <c:v>18000</c:v>
                </c:pt>
                <c:pt idx="97">
                  <c:v>18500</c:v>
                </c:pt>
                <c:pt idx="98">
                  <c:v>19000</c:v>
                </c:pt>
                <c:pt idx="99">
                  <c:v>19500</c:v>
                </c:pt>
                <c:pt idx="100">
                  <c:v>20000</c:v>
                </c:pt>
                <c:pt idx="101">
                  <c:v>20500</c:v>
                </c:pt>
                <c:pt idx="102">
                  <c:v>21000</c:v>
                </c:pt>
                <c:pt idx="103">
                  <c:v>21500</c:v>
                </c:pt>
                <c:pt idx="104">
                  <c:v>22000</c:v>
                </c:pt>
                <c:pt idx="105">
                  <c:v>22500</c:v>
                </c:pt>
                <c:pt idx="106">
                  <c:v>23000</c:v>
                </c:pt>
                <c:pt idx="107">
                  <c:v>23500</c:v>
                </c:pt>
                <c:pt idx="108">
                  <c:v>24000</c:v>
                </c:pt>
                <c:pt idx="109">
                  <c:v>24500</c:v>
                </c:pt>
                <c:pt idx="110">
                  <c:v>25000</c:v>
                </c:pt>
                <c:pt idx="111">
                  <c:v>25500</c:v>
                </c:pt>
                <c:pt idx="112">
                  <c:v>26000</c:v>
                </c:pt>
                <c:pt idx="113">
                  <c:v>26500</c:v>
                </c:pt>
                <c:pt idx="114">
                  <c:v>27000</c:v>
                </c:pt>
                <c:pt idx="115">
                  <c:v>27500</c:v>
                </c:pt>
                <c:pt idx="116">
                  <c:v>28000</c:v>
                </c:pt>
                <c:pt idx="117">
                  <c:v>28500</c:v>
                </c:pt>
                <c:pt idx="118">
                  <c:v>29000</c:v>
                </c:pt>
                <c:pt idx="119">
                  <c:v>29500</c:v>
                </c:pt>
                <c:pt idx="120">
                  <c:v>30000</c:v>
                </c:pt>
              </c:numCache>
            </c:numRef>
          </c:xVal>
          <c:yVal>
            <c:numRef>
              <c:f>'Active 1'!$AX$2:$AX$200</c:f>
              <c:numCache>
                <c:formatCode>General</c:formatCode>
                <c:ptCount val="199"/>
                <c:pt idx="0">
                  <c:v>-0.19686388491213022</c:v>
                </c:pt>
                <c:pt idx="1">
                  <c:v>-0.19200061373028504</c:v>
                </c:pt>
                <c:pt idx="2">
                  <c:v>-0.18742948253381644</c:v>
                </c:pt>
                <c:pt idx="3">
                  <c:v>-0.18328618128766985</c:v>
                </c:pt>
                <c:pt idx="4">
                  <c:v>-0.17976076168372795</c:v>
                </c:pt>
                <c:pt idx="5">
                  <c:v>-0.17710519111020864</c:v>
                </c:pt>
                <c:pt idx="6">
                  <c:v>-0.17558427874308213</c:v>
                </c:pt>
                <c:pt idx="7">
                  <c:v>-0.17526790116463253</c:v>
                </c:pt>
                <c:pt idx="8">
                  <c:v>-0.17573838071939119</c:v>
                </c:pt>
                <c:pt idx="9">
                  <c:v>-0.17622617876507676</c:v>
                </c:pt>
                <c:pt idx="10">
                  <c:v>-0.17615791938427947</c:v>
                </c:pt>
                <c:pt idx="11">
                  <c:v>-0.17534843208397755</c:v>
                </c:pt>
                <c:pt idx="12">
                  <c:v>-0.17382981094513006</c:v>
                </c:pt>
                <c:pt idx="13">
                  <c:v>-0.17169876782061311</c:v>
                </c:pt>
                <c:pt idx="14">
                  <c:v>-0.16905537504003912</c:v>
                </c:pt>
                <c:pt idx="15">
                  <c:v>-0.16598618912508425</c:v>
                </c:pt>
                <c:pt idx="16">
                  <c:v>-0.16256240716250292</c:v>
                </c:pt>
                <c:pt idx="17">
                  <c:v>-0.15884211114278765</c:v>
                </c:pt>
                <c:pt idx="18">
                  <c:v>-0.15487327468302023</c:v>
                </c:pt>
                <c:pt idx="19">
                  <c:v>-0.15069653410074743</c:v>
                </c:pt>
                <c:pt idx="20">
                  <c:v>-0.14634724568510857</c:v>
                </c:pt>
                <c:pt idx="21">
                  <c:v>-0.1418568275169598</c:v>
                </c:pt>
                <c:pt idx="22">
                  <c:v>-0.13725388082239204</c:v>
                </c:pt>
                <c:pt idx="23">
                  <c:v>-0.1325656091135976</c:v>
                </c:pt>
                <c:pt idx="24">
                  <c:v>-0.12781959718357083</c:v>
                </c:pt>
                <c:pt idx="25">
                  <c:v>-0.12304561239165582</c:v>
                </c:pt>
                <c:pt idx="26">
                  <c:v>-0.11827722858694001</c:v>
                </c:pt>
                <c:pt idx="27">
                  <c:v>-0.11355366479927453</c:v>
                </c:pt>
                <c:pt idx="28">
                  <c:v>-0.10892270361933948</c:v>
                </c:pt>
                <c:pt idx="29">
                  <c:v>-0.10444549630267443</c:v>
                </c:pt>
                <c:pt idx="30">
                  <c:v>-0.10020382103828294</c:v>
                </c:pt>
                <c:pt idx="31">
                  <c:v>-9.6310600395640794E-2</c:v>
                </c:pt>
                <c:pt idx="32">
                  <c:v>-9.292441222664638E-2</c:v>
                </c:pt>
                <c:pt idx="33">
                  <c:v>-9.0264249741327462E-2</c:v>
                </c:pt>
                <c:pt idx="34">
                  <c:v>-8.860101598565906E-2</c:v>
                </c:pt>
                <c:pt idx="35">
                  <c:v>-8.8148499006417594E-2</c:v>
                </c:pt>
                <c:pt idx="36">
                  <c:v>-8.8778249538413595E-2</c:v>
                </c:pt>
                <c:pt idx="37">
                  <c:v>-8.9854042291255071E-2</c:v>
                </c:pt>
                <c:pt idx="38">
                  <c:v>-9.0635440937966688E-2</c:v>
                </c:pt>
                <c:pt idx="39">
                  <c:v>-9.0735512028938675E-2</c:v>
                </c:pt>
                <c:pt idx="40">
                  <c:v>-9.0093828963375602E-2</c:v>
                </c:pt>
                <c:pt idx="41">
                  <c:v>-8.8784466584005378E-2</c:v>
                </c:pt>
                <c:pt idx="42">
                  <c:v>-8.6909594391004444E-2</c:v>
                </c:pt>
                <c:pt idx="43">
                  <c:v>-8.4563892315694195E-2</c:v>
                </c:pt>
                <c:pt idx="44">
                  <c:v>-8.1826747637537667E-2</c:v>
                </c:pt>
                <c:pt idx="45">
                  <c:v>-7.8763003427132119E-2</c:v>
                </c:pt>
                <c:pt idx="46">
                  <c:v>-7.5425747622969636E-2</c:v>
                </c:pt>
                <c:pt idx="47">
                  <c:v>-7.1859292297343474E-2</c:v>
                </c:pt>
                <c:pt idx="48">
                  <c:v>-6.8101655114905596E-2</c:v>
                </c:pt>
                <c:pt idx="49">
                  <c:v>-6.4186253950541963E-2</c:v>
                </c:pt>
                <c:pt idx="50">
                  <c:v>-6.0143070477899949E-2</c:v>
                </c:pt>
                <c:pt idx="51">
                  <c:v>-5.5999864309887314E-2</c:v>
                </c:pt>
                <c:pt idx="52">
                  <c:v>-5.1783781752839264E-2</c:v>
                </c:pt>
                <c:pt idx="53">
                  <c:v>-4.7523193410448743E-2</c:v>
                </c:pt>
                <c:pt idx="54">
                  <c:v>-4.324940876137507E-2</c:v>
                </c:pt>
                <c:pt idx="55">
                  <c:v>-3.8998310859637932E-2</c:v>
                </c:pt>
                <c:pt idx="56">
                  <c:v>-3.4812572114758709E-2</c:v>
                </c:pt>
                <c:pt idx="57">
                  <c:v>-3.0745354377153079E-2</c:v>
                </c:pt>
                <c:pt idx="58">
                  <c:v>-2.6866165047907474E-2</c:v>
                </c:pt>
                <c:pt idx="59">
                  <c:v>-2.3269474659331255E-2</c:v>
                </c:pt>
                <c:pt idx="60">
                  <c:v>-2.0087061301980402E-2</c:v>
                </c:pt>
                <c:pt idx="61">
                  <c:v>-1.7503730018557768E-2</c:v>
                </c:pt>
                <c:pt idx="62">
                  <c:v>-1.576666435704293E-2</c:v>
                </c:pt>
                <c:pt idx="63">
                  <c:v>-1.5144790887376667E-2</c:v>
                </c:pt>
                <c:pt idx="64">
                  <c:v>-1.5737569195238894E-2</c:v>
                </c:pt>
                <c:pt idx="65">
                  <c:v>-1.7173564094459016E-2</c:v>
                </c:pt>
                <c:pt idx="66">
                  <c:v>-1.8692358064328167E-2</c:v>
                </c:pt>
                <c:pt idx="67">
                  <c:v>-1.9687973787744822E-2</c:v>
                </c:pt>
                <c:pt idx="68">
                  <c:v>-1.9946777343151867E-2</c:v>
                </c:pt>
                <c:pt idx="69">
                  <c:v>-1.9489734065769579E-2</c:v>
                </c:pt>
                <c:pt idx="70">
                  <c:v>-1.8411389739596523E-2</c:v>
                </c:pt>
                <c:pt idx="71">
                  <c:v>-1.6812547432813445E-2</c:v>
                </c:pt>
                <c:pt idx="72">
                  <c:v>-1.4781102167884422E-2</c:v>
                </c:pt>
                <c:pt idx="73">
                  <c:v>-1.2389505137711017E-2</c:v>
                </c:pt>
                <c:pt idx="74">
                  <c:v>-9.6968477846696623E-3</c:v>
                </c:pt>
                <c:pt idx="75">
                  <c:v>-6.7518551701045929E-3</c:v>
                </c:pt>
                <c:pt idx="76">
                  <c:v>-3.5957008773168046E-3</c:v>
                </c:pt>
                <c:pt idx="77">
                  <c:v>-2.6413400151868455E-4</c:v>
                </c:pt>
                <c:pt idx="78">
                  <c:v>3.2111321148370238E-3</c:v>
                </c:pt>
                <c:pt idx="79">
                  <c:v>6.8013038551237651E-3</c:v>
                </c:pt>
                <c:pt idx="80">
                  <c:v>1.0479124155179617E-2</c:v>
                </c:pt>
                <c:pt idx="81">
                  <c:v>1.4217113936292399E-2</c:v>
                </c:pt>
                <c:pt idx="82">
                  <c:v>1.7985758688511429E-2</c:v>
                </c:pt>
                <c:pt idx="83">
                  <c:v>2.1751875204763717E-2</c:v>
                </c:pt>
                <c:pt idx="84">
                  <c:v>2.5476821844913893E-2</c:v>
                </c:pt>
                <c:pt idx="85">
                  <c:v>2.9113708715374862E-2</c:v>
                </c:pt>
                <c:pt idx="86">
                  <c:v>3.260277812330354E-2</c:v>
                </c:pt>
                <c:pt idx="87">
                  <c:v>3.586438130640808E-2</c:v>
                </c:pt>
                <c:pt idx="88">
                  <c:v>3.8788783303243105E-2</c:v>
                </c:pt>
                <c:pt idx="89">
                  <c:v>4.1221969220927621E-2</c:v>
                </c:pt>
                <c:pt idx="90">
                  <c:v>4.2950445427467697E-2</c:v>
                </c:pt>
                <c:pt idx="91">
                  <c:v>4.3705729262945067E-2</c:v>
                </c:pt>
                <c:pt idx="92">
                  <c:v>4.3260164464034544E-2</c:v>
                </c:pt>
                <c:pt idx="93">
                  <c:v>4.1700272889431234E-2</c:v>
                </c:pt>
                <c:pt idx="94">
                  <c:v>3.9626636961393576E-2</c:v>
                </c:pt>
                <c:pt idx="95">
                  <c:v>3.7794561418375963E-2</c:v>
                </c:pt>
                <c:pt idx="96">
                  <c:v>3.6626248224444539E-2</c:v>
                </c:pt>
                <c:pt idx="97">
                  <c:v>3.6202072274555734E-2</c:v>
                </c:pt>
                <c:pt idx="98">
                  <c:v>3.6453905546168952E-2</c:v>
                </c:pt>
                <c:pt idx="99">
                  <c:v>3.7279958073137984E-2</c:v>
                </c:pt>
                <c:pt idx="100">
                  <c:v>3.8584390295344925E-2</c:v>
                </c:pt>
                <c:pt idx="101">
                  <c:v>4.0286475804771474E-2</c:v>
                </c:pt>
                <c:pt idx="102">
                  <c:v>4.2320222328537584E-2</c:v>
                </c:pt>
                <c:pt idx="103">
                  <c:v>4.4631652817557078E-2</c:v>
                </c:pt>
                <c:pt idx="104">
                  <c:v>4.7175809607190616E-2</c:v>
                </c:pt>
                <c:pt idx="105">
                  <c:v>4.9914212261739442E-2</c:v>
                </c:pt>
                <c:pt idx="106">
                  <c:v>5.281309747750948E-2</c:v>
                </c:pt>
                <c:pt idx="107">
                  <c:v>5.5842231791873406E-2</c:v>
                </c:pt>
                <c:pt idx="108">
                  <c:v>5.8973722152702968E-2</c:v>
                </c:pt>
                <c:pt idx="109">
                  <c:v>6.2180441152628031E-2</c:v>
                </c:pt>
                <c:pt idx="110">
                  <c:v>6.543419381810256E-2</c:v>
                </c:pt>
                <c:pt idx="111">
                  <c:v>6.8703985275803292E-2</c:v>
                </c:pt>
                <c:pt idx="112">
                  <c:v>7.1954397451670302E-2</c:v>
                </c:pt>
                <c:pt idx="113">
                  <c:v>7.5143459311132352E-2</c:v>
                </c:pt>
                <c:pt idx="114">
                  <c:v>7.8219105137853434E-2</c:v>
                </c:pt>
                <c:pt idx="115">
                  <c:v>8.1113523965805179E-2</c:v>
                </c:pt>
                <c:pt idx="116">
                  <c:v>8.3734812631433592E-2</c:v>
                </c:pt>
                <c:pt idx="117">
                  <c:v>8.5954984866528389E-2</c:v>
                </c:pt>
                <c:pt idx="118">
                  <c:v>8.7594391153504897E-2</c:v>
                </c:pt>
                <c:pt idx="119">
                  <c:v>8.8410860242064751E-2</c:v>
                </c:pt>
                <c:pt idx="120">
                  <c:v>8.8132724503932933E-2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3F-4076-8964-A122BF8B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21448"/>
        <c:axId val="1"/>
      </c:scatterChart>
      <c:valAx>
        <c:axId val="811321448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5337511260349"/>
              <c:y val="0.92190224099746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0000000000000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610034207525657E-2"/>
              <c:y val="0.456706638325557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214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80057581171796"/>
          <c:y val="0.9507647197750535"/>
          <c:w val="0.48688735458808813"/>
          <c:h val="3.3955857385398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419354838709679"/>
          <c:y val="3.058103975535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31415303856249"/>
          <c:y val="0.13646271280310146"/>
          <c:w val="0.80108907059694456"/>
          <c:h val="0.65749396004398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1'!$H$21:$H$892</c:f>
              <c:numCache>
                <c:formatCode>General</c:formatCode>
                <c:ptCount val="872"/>
                <c:pt idx="68">
                  <c:v>-0.17590775000280701</c:v>
                </c:pt>
                <c:pt idx="298">
                  <c:v>0.15342550000059418</c:v>
                </c:pt>
                <c:pt idx="299">
                  <c:v>0.15301500000350643</c:v>
                </c:pt>
                <c:pt idx="314">
                  <c:v>0.12441249999392312</c:v>
                </c:pt>
                <c:pt idx="315">
                  <c:v>0.12740249999478692</c:v>
                </c:pt>
                <c:pt idx="316">
                  <c:v>0.12561849999474362</c:v>
                </c:pt>
                <c:pt idx="318">
                  <c:v>0.1231984999976703</c:v>
                </c:pt>
                <c:pt idx="321">
                  <c:v>0.12252549998811446</c:v>
                </c:pt>
                <c:pt idx="328">
                  <c:v>0.12536599999293685</c:v>
                </c:pt>
                <c:pt idx="335">
                  <c:v>0.11102050000044983</c:v>
                </c:pt>
                <c:pt idx="338">
                  <c:v>0.10806349999620579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62-4123-B293-0A6FB08B4D92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1'!$I$21:$I$892</c:f>
              <c:numCache>
                <c:formatCode>General</c:formatCode>
                <c:ptCount val="872"/>
                <c:pt idx="0">
                  <c:v>-0.62453500000628992</c:v>
                </c:pt>
                <c:pt idx="1">
                  <c:v>-0.61828150000292226</c:v>
                </c:pt>
                <c:pt idx="2">
                  <c:v>-0.6216270000077202</c:v>
                </c:pt>
                <c:pt idx="3">
                  <c:v>-0.62342600000556558</c:v>
                </c:pt>
                <c:pt idx="4">
                  <c:v>-0.19641025000601076</c:v>
                </c:pt>
                <c:pt idx="5">
                  <c:v>-0.20146175000627409</c:v>
                </c:pt>
                <c:pt idx="6">
                  <c:v>-0.19521825000629178</c:v>
                </c:pt>
                <c:pt idx="7">
                  <c:v>-0.21110825000687328</c:v>
                </c:pt>
                <c:pt idx="8">
                  <c:v>-0.19950425000206451</c:v>
                </c:pt>
                <c:pt idx="9">
                  <c:v>-0.20897425000293879</c:v>
                </c:pt>
                <c:pt idx="10">
                  <c:v>0.20774549999987357</c:v>
                </c:pt>
                <c:pt idx="11">
                  <c:v>-0.18958975000168721</c:v>
                </c:pt>
                <c:pt idx="12">
                  <c:v>-0.18609325000579702</c:v>
                </c:pt>
                <c:pt idx="13">
                  <c:v>-0.18517675000293821</c:v>
                </c:pt>
                <c:pt idx="14">
                  <c:v>-0.19963975000428036</c:v>
                </c:pt>
                <c:pt idx="15">
                  <c:v>-0.19760575000327663</c:v>
                </c:pt>
                <c:pt idx="16">
                  <c:v>-0.1904792500045005</c:v>
                </c:pt>
                <c:pt idx="17">
                  <c:v>-0.18476775000090129</c:v>
                </c:pt>
                <c:pt idx="18">
                  <c:v>-0.19839775000218651</c:v>
                </c:pt>
                <c:pt idx="19">
                  <c:v>0.19909749999351334</c:v>
                </c:pt>
                <c:pt idx="20">
                  <c:v>-0.19969125000352506</c:v>
                </c:pt>
                <c:pt idx="21">
                  <c:v>-0.20173175000309129</c:v>
                </c:pt>
                <c:pt idx="22">
                  <c:v>-0.19512525000754977</c:v>
                </c:pt>
                <c:pt idx="23">
                  <c:v>-0.19758825000099023</c:v>
                </c:pt>
                <c:pt idx="24">
                  <c:v>-0.19887224999911268</c:v>
                </c:pt>
                <c:pt idx="25">
                  <c:v>-0.20085075000679353</c:v>
                </c:pt>
                <c:pt idx="26">
                  <c:v>-0.19267175000641146</c:v>
                </c:pt>
                <c:pt idx="27">
                  <c:v>-0.1966812500031665</c:v>
                </c:pt>
                <c:pt idx="28">
                  <c:v>-0.19327775000419933</c:v>
                </c:pt>
                <c:pt idx="29">
                  <c:v>-0.19168825000451761</c:v>
                </c:pt>
                <c:pt idx="30">
                  <c:v>-0.18874075000712764</c:v>
                </c:pt>
                <c:pt idx="31">
                  <c:v>-0.18802475000484264</c:v>
                </c:pt>
                <c:pt idx="32">
                  <c:v>-0.1908982500062848</c:v>
                </c:pt>
                <c:pt idx="33">
                  <c:v>-0.18636125000193715</c:v>
                </c:pt>
                <c:pt idx="34">
                  <c:v>-0.19186925000030897</c:v>
                </c:pt>
                <c:pt idx="35">
                  <c:v>-0.19274275000134367</c:v>
                </c:pt>
                <c:pt idx="36">
                  <c:v>-0.18990975000269827</c:v>
                </c:pt>
                <c:pt idx="37">
                  <c:v>-0.19032025000342401</c:v>
                </c:pt>
                <c:pt idx="38">
                  <c:v>-0.1917832500039367</c:v>
                </c:pt>
                <c:pt idx="39">
                  <c:v>-0.18778325000312179</c:v>
                </c:pt>
                <c:pt idx="40">
                  <c:v>-0.18924625000363449</c:v>
                </c:pt>
                <c:pt idx="41">
                  <c:v>-0.18945625000196742</c:v>
                </c:pt>
                <c:pt idx="42">
                  <c:v>-0.18786675000592368</c:v>
                </c:pt>
                <c:pt idx="43">
                  <c:v>-0.18574024999907124</c:v>
                </c:pt>
                <c:pt idx="44">
                  <c:v>-0.1886662500037346</c:v>
                </c:pt>
                <c:pt idx="45">
                  <c:v>-0.18728675000602379</c:v>
                </c:pt>
                <c:pt idx="46">
                  <c:v>-0.1866972500065458</c:v>
                </c:pt>
                <c:pt idx="47">
                  <c:v>-0.18600225000045612</c:v>
                </c:pt>
                <c:pt idx="48">
                  <c:v>-0.18233875000441913</c:v>
                </c:pt>
                <c:pt idx="49">
                  <c:v>-0.17990675000328338</c:v>
                </c:pt>
                <c:pt idx="50">
                  <c:v>-0.17957475000366685</c:v>
                </c:pt>
                <c:pt idx="51">
                  <c:v>-0.18298525000500376</c:v>
                </c:pt>
                <c:pt idx="52">
                  <c:v>-0.18098525000459631</c:v>
                </c:pt>
                <c:pt idx="53">
                  <c:v>-0.18003775000761379</c:v>
                </c:pt>
                <c:pt idx="54">
                  <c:v>-0.18032175000553252</c:v>
                </c:pt>
                <c:pt idx="55">
                  <c:v>-0.18406875000073342</c:v>
                </c:pt>
                <c:pt idx="56">
                  <c:v>-0.17948875000729458</c:v>
                </c:pt>
                <c:pt idx="57">
                  <c:v>-0.1760042500027339</c:v>
                </c:pt>
                <c:pt idx="58">
                  <c:v>-0.17941475000407081</c:v>
                </c:pt>
                <c:pt idx="59">
                  <c:v>-0.17882525000095484</c:v>
                </c:pt>
                <c:pt idx="60">
                  <c:v>-0.17987775000437978</c:v>
                </c:pt>
                <c:pt idx="61">
                  <c:v>-0.17538075000265962</c:v>
                </c:pt>
                <c:pt idx="62">
                  <c:v>-0.17085775000305148</c:v>
                </c:pt>
                <c:pt idx="63">
                  <c:v>-0.17232075000356417</c:v>
                </c:pt>
                <c:pt idx="64">
                  <c:v>-0.17512025000905851</c:v>
                </c:pt>
                <c:pt idx="65">
                  <c:v>-0.17012025000803987</c:v>
                </c:pt>
                <c:pt idx="66">
                  <c:v>-0.17545675000292249</c:v>
                </c:pt>
                <c:pt idx="67">
                  <c:v>-0.17345675000251504</c:v>
                </c:pt>
                <c:pt idx="69">
                  <c:v>-0.18017975000111619</c:v>
                </c:pt>
                <c:pt idx="70">
                  <c:v>-0.17505325000092853</c:v>
                </c:pt>
                <c:pt idx="71">
                  <c:v>-0.1740532500007248</c:v>
                </c:pt>
                <c:pt idx="72">
                  <c:v>-0.17440375000296626</c:v>
                </c:pt>
                <c:pt idx="73">
                  <c:v>-0.1730622500035679</c:v>
                </c:pt>
                <c:pt idx="74">
                  <c:v>-0.16070625000429573</c:v>
                </c:pt>
                <c:pt idx="75">
                  <c:v>-0.17379925000568619</c:v>
                </c:pt>
                <c:pt idx="76">
                  <c:v>-0.17534575000536279</c:v>
                </c:pt>
                <c:pt idx="77">
                  <c:v>-0.17687775000013062</c:v>
                </c:pt>
                <c:pt idx="78">
                  <c:v>-0.18116175000250223</c:v>
                </c:pt>
                <c:pt idx="79">
                  <c:v>-0.17262475000461563</c:v>
                </c:pt>
                <c:pt idx="80">
                  <c:v>-0.17683475000740145</c:v>
                </c:pt>
                <c:pt idx="81">
                  <c:v>-0.17417125000065425</c:v>
                </c:pt>
                <c:pt idx="82">
                  <c:v>-0.17238125000585569</c:v>
                </c:pt>
                <c:pt idx="83">
                  <c:v>-0.17279175000294344</c:v>
                </c:pt>
                <c:pt idx="84">
                  <c:v>-0.17125475000648294</c:v>
                </c:pt>
                <c:pt idx="85">
                  <c:v>-0.17266525000377442</c:v>
                </c:pt>
                <c:pt idx="86">
                  <c:v>-0.17258875000698026</c:v>
                </c:pt>
                <c:pt idx="87">
                  <c:v>-0.17122825000114972</c:v>
                </c:pt>
                <c:pt idx="88">
                  <c:v>-0.17569125000227359</c:v>
                </c:pt>
                <c:pt idx="89">
                  <c:v>-0.17542375000266475</c:v>
                </c:pt>
                <c:pt idx="90">
                  <c:v>-0.17417075000412297</c:v>
                </c:pt>
                <c:pt idx="91">
                  <c:v>-0.1736337500042282</c:v>
                </c:pt>
                <c:pt idx="92">
                  <c:v>-0.17704425000556512</c:v>
                </c:pt>
                <c:pt idx="93">
                  <c:v>-0.17484374999912689</c:v>
                </c:pt>
                <c:pt idx="94">
                  <c:v>-0.17988425000294228</c:v>
                </c:pt>
                <c:pt idx="95">
                  <c:v>-0.17575775000295835</c:v>
                </c:pt>
                <c:pt idx="96">
                  <c:v>-0.17284125000514905</c:v>
                </c:pt>
                <c:pt idx="97">
                  <c:v>-0.17797725000491482</c:v>
                </c:pt>
                <c:pt idx="98">
                  <c:v>-0.18085075000635698</c:v>
                </c:pt>
                <c:pt idx="99">
                  <c:v>-0.18044975000884733</c:v>
                </c:pt>
                <c:pt idx="100">
                  <c:v>-0.18240675000561168</c:v>
                </c:pt>
                <c:pt idx="101">
                  <c:v>-0.18049025000073016</c:v>
                </c:pt>
                <c:pt idx="102">
                  <c:v>-0.17696025000259397</c:v>
                </c:pt>
                <c:pt idx="103">
                  <c:v>-0.17480975000580656</c:v>
                </c:pt>
                <c:pt idx="104">
                  <c:v>-0.17533600000388105</c:v>
                </c:pt>
                <c:pt idx="105">
                  <c:v>-0.1719457500075805</c:v>
                </c:pt>
                <c:pt idx="106">
                  <c:v>-0.17422975000590668</c:v>
                </c:pt>
                <c:pt idx="107">
                  <c:v>-0.17964025000401307</c:v>
                </c:pt>
                <c:pt idx="108">
                  <c:v>-0.17745825000383775</c:v>
                </c:pt>
                <c:pt idx="109">
                  <c:v>-0.1805007500006468</c:v>
                </c:pt>
                <c:pt idx="110">
                  <c:v>-0.19603724999979022</c:v>
                </c:pt>
                <c:pt idx="111">
                  <c:v>-0.18708725000396953</c:v>
                </c:pt>
                <c:pt idx="112">
                  <c:v>-0.1901822500039998</c:v>
                </c:pt>
                <c:pt idx="113">
                  <c:v>-0.19092175000696443</c:v>
                </c:pt>
                <c:pt idx="114">
                  <c:v>-0.19385850000253413</c:v>
                </c:pt>
                <c:pt idx="115">
                  <c:v>-0.18827800000508432</c:v>
                </c:pt>
                <c:pt idx="116">
                  <c:v>-0.20056075000320561</c:v>
                </c:pt>
                <c:pt idx="117">
                  <c:v>-0.19316999999864493</c:v>
                </c:pt>
                <c:pt idx="118">
                  <c:v>-0.20131675000811811</c:v>
                </c:pt>
                <c:pt idx="119">
                  <c:v>-0.20962550000695046</c:v>
                </c:pt>
                <c:pt idx="120">
                  <c:v>-0.20756225000150152</c:v>
                </c:pt>
                <c:pt idx="121">
                  <c:v>-0.2063997500044934</c:v>
                </c:pt>
                <c:pt idx="122">
                  <c:v>-0.20439975000772392</c:v>
                </c:pt>
                <c:pt idx="123">
                  <c:v>-0.21145225000145729</c:v>
                </c:pt>
                <c:pt idx="124">
                  <c:v>-0.20701525000549736</c:v>
                </c:pt>
                <c:pt idx="125">
                  <c:v>-0.20622524999998859</c:v>
                </c:pt>
                <c:pt idx="126">
                  <c:v>0.2034072499955073</c:v>
                </c:pt>
                <c:pt idx="127">
                  <c:v>0.21066399999472196</c:v>
                </c:pt>
                <c:pt idx="128">
                  <c:v>0.20787449999625096</c:v>
                </c:pt>
                <c:pt idx="129">
                  <c:v>0.20686499999646912</c:v>
                </c:pt>
                <c:pt idx="130">
                  <c:v>0.20654549999744631</c:v>
                </c:pt>
                <c:pt idx="131">
                  <c:v>0.21108499999900232</c:v>
                </c:pt>
                <c:pt idx="132">
                  <c:v>0.20487499999580905</c:v>
                </c:pt>
                <c:pt idx="133">
                  <c:v>0.2068749999962165</c:v>
                </c:pt>
                <c:pt idx="134">
                  <c:v>0.20546449999528704</c:v>
                </c:pt>
                <c:pt idx="135">
                  <c:v>0.20546449999528704</c:v>
                </c:pt>
                <c:pt idx="136">
                  <c:v>0.21041199999308446</c:v>
                </c:pt>
                <c:pt idx="137">
                  <c:v>0.21141199999328819</c:v>
                </c:pt>
                <c:pt idx="138">
                  <c:v>0.20903499999621999</c:v>
                </c:pt>
                <c:pt idx="139">
                  <c:v>0.20384899999771733</c:v>
                </c:pt>
                <c:pt idx="140">
                  <c:v>0.20251249999273568</c:v>
                </c:pt>
                <c:pt idx="141">
                  <c:v>0.20430249999844818</c:v>
                </c:pt>
                <c:pt idx="142">
                  <c:v>0.20530249999865191</c:v>
                </c:pt>
                <c:pt idx="143">
                  <c:v>0.2004289999968023</c:v>
                </c:pt>
                <c:pt idx="144">
                  <c:v>0.20442899999761721</c:v>
                </c:pt>
                <c:pt idx="145">
                  <c:v>0.20096599999669706</c:v>
                </c:pt>
                <c:pt idx="146">
                  <c:v>0.20196599999690079</c:v>
                </c:pt>
                <c:pt idx="147">
                  <c:v>0.20555549999698997</c:v>
                </c:pt>
                <c:pt idx="148">
                  <c:v>0.20855549999760115</c:v>
                </c:pt>
                <c:pt idx="149">
                  <c:v>0.20775599999979022</c:v>
                </c:pt>
                <c:pt idx="150">
                  <c:v>0.21175600000060513</c:v>
                </c:pt>
                <c:pt idx="151">
                  <c:v>0.20029674999386771</c:v>
                </c:pt>
                <c:pt idx="152">
                  <c:v>0.19820049999907496</c:v>
                </c:pt>
                <c:pt idx="153">
                  <c:v>0.19303149999541347</c:v>
                </c:pt>
                <c:pt idx="154">
                  <c:v>0.19259124999734922</c:v>
                </c:pt>
                <c:pt idx="155">
                  <c:v>0.18919199999436387</c:v>
                </c:pt>
                <c:pt idx="156">
                  <c:v>0.19303574999503326</c:v>
                </c:pt>
                <c:pt idx="157">
                  <c:v>0.18702299999858951</c:v>
                </c:pt>
                <c:pt idx="158">
                  <c:v>0.18023674999858486</c:v>
                </c:pt>
                <c:pt idx="159">
                  <c:v>0.1854137499940407</c:v>
                </c:pt>
                <c:pt idx="160">
                  <c:v>0.18293049999556388</c:v>
                </c:pt>
                <c:pt idx="161">
                  <c:v>0.19134849999682046</c:v>
                </c:pt>
                <c:pt idx="162">
                  <c:v>0.18765399999756482</c:v>
                </c:pt>
                <c:pt idx="163">
                  <c:v>0.18343699999604723</c:v>
                </c:pt>
                <c:pt idx="164">
                  <c:v>0.1848024999962945</c:v>
                </c:pt>
                <c:pt idx="165">
                  <c:v>0.18029899999601184</c:v>
                </c:pt>
                <c:pt idx="166">
                  <c:v>0.18320599999788101</c:v>
                </c:pt>
                <c:pt idx="167">
                  <c:v>0.18156699999599368</c:v>
                </c:pt>
                <c:pt idx="168">
                  <c:v>0.18175674999656621</c:v>
                </c:pt>
                <c:pt idx="169">
                  <c:v>0.1784834999962186</c:v>
                </c:pt>
                <c:pt idx="170">
                  <c:v>0.17650049999792827</c:v>
                </c:pt>
                <c:pt idx="171">
                  <c:v>0.17713299999741139</c:v>
                </c:pt>
                <c:pt idx="172">
                  <c:v>0.17539849999593571</c:v>
                </c:pt>
                <c:pt idx="173">
                  <c:v>0.17908149999857415</c:v>
                </c:pt>
                <c:pt idx="174">
                  <c:v>0.17060899999705725</c:v>
                </c:pt>
                <c:pt idx="175">
                  <c:v>0.17360899999403046</c:v>
                </c:pt>
                <c:pt idx="176">
                  <c:v>0.17043999999441439</c:v>
                </c:pt>
                <c:pt idx="177">
                  <c:v>0.17230649999692105</c:v>
                </c:pt>
                <c:pt idx="178">
                  <c:v>0.17184349999661208</c:v>
                </c:pt>
                <c:pt idx="179">
                  <c:v>0.17323049999686191</c:v>
                </c:pt>
                <c:pt idx="180">
                  <c:v>0.17117849999704049</c:v>
                </c:pt>
                <c:pt idx="181">
                  <c:v>0.17317899999397923</c:v>
                </c:pt>
                <c:pt idx="182">
                  <c:v>0.171608999993623</c:v>
                </c:pt>
                <c:pt idx="183">
                  <c:v>0.17672849999507889</c:v>
                </c:pt>
                <c:pt idx="184">
                  <c:v>0.17490299999553827</c:v>
                </c:pt>
                <c:pt idx="185">
                  <c:v>0.17580999999699998</c:v>
                </c:pt>
                <c:pt idx="186">
                  <c:v>0.17706299999554176</c:v>
                </c:pt>
                <c:pt idx="187">
                  <c:v>0.17072649999681744</c:v>
                </c:pt>
                <c:pt idx="188">
                  <c:v>0.17932899999505025</c:v>
                </c:pt>
                <c:pt idx="189">
                  <c:v>0.17652949999683187</c:v>
                </c:pt>
                <c:pt idx="190">
                  <c:v>0.17711899999630987</c:v>
                </c:pt>
                <c:pt idx="191">
                  <c:v>0.17987649999849964</c:v>
                </c:pt>
                <c:pt idx="192">
                  <c:v>0.18253999999797088</c:v>
                </c:pt>
                <c:pt idx="193">
                  <c:v>0.17666649999591755</c:v>
                </c:pt>
                <c:pt idx="194">
                  <c:v>0.17832999999518506</c:v>
                </c:pt>
                <c:pt idx="195">
                  <c:v>0.17832999999518506</c:v>
                </c:pt>
                <c:pt idx="196">
                  <c:v>0.17824649999965914</c:v>
                </c:pt>
                <c:pt idx="197">
                  <c:v>0.1793039999975008</c:v>
                </c:pt>
                <c:pt idx="198">
                  <c:v>0.18240450000303099</c:v>
                </c:pt>
                <c:pt idx="199">
                  <c:v>0.18863149999378948</c:v>
                </c:pt>
                <c:pt idx="200">
                  <c:v>0.18027849998907186</c:v>
                </c:pt>
                <c:pt idx="201">
                  <c:v>0.19032149999111425</c:v>
                </c:pt>
                <c:pt idx="202">
                  <c:v>0.18723799999861512</c:v>
                </c:pt>
                <c:pt idx="203">
                  <c:v>0.18663199999718927</c:v>
                </c:pt>
                <c:pt idx="205">
                  <c:v>0.18115250000118976</c:v>
                </c:pt>
                <c:pt idx="206">
                  <c:v>0.17868949999683537</c:v>
                </c:pt>
                <c:pt idx="207">
                  <c:v>0.17906899999070447</c:v>
                </c:pt>
                <c:pt idx="208">
                  <c:v>0.17519549999997253</c:v>
                </c:pt>
                <c:pt idx="209">
                  <c:v>0.17973249999340624</c:v>
                </c:pt>
                <c:pt idx="210">
                  <c:v>0.17310249999718508</c:v>
                </c:pt>
                <c:pt idx="211">
                  <c:v>0.17882950000057463</c:v>
                </c:pt>
                <c:pt idx="212">
                  <c:v>0.17151349999767262</c:v>
                </c:pt>
                <c:pt idx="213">
                  <c:v>0.16976449999492615</c:v>
                </c:pt>
                <c:pt idx="214">
                  <c:v>0.17293400000198744</c:v>
                </c:pt>
                <c:pt idx="215">
                  <c:v>0.17790799999784213</c:v>
                </c:pt>
                <c:pt idx="216">
                  <c:v>0.17636150000180351</c:v>
                </c:pt>
                <c:pt idx="217">
                  <c:v>0.17242849999456666</c:v>
                </c:pt>
                <c:pt idx="218">
                  <c:v>0.17223999999987427</c:v>
                </c:pt>
                <c:pt idx="219">
                  <c:v>0.17379849999997532</c:v>
                </c:pt>
                <c:pt idx="220">
                  <c:v>0.17721899999742163</c:v>
                </c:pt>
                <c:pt idx="221">
                  <c:v>0.16308349999599159</c:v>
                </c:pt>
                <c:pt idx="222">
                  <c:v>0.1656204999962938</c:v>
                </c:pt>
                <c:pt idx="223">
                  <c:v>0.16374699999869335</c:v>
                </c:pt>
                <c:pt idx="224">
                  <c:v>0.16203349999705097</c:v>
                </c:pt>
                <c:pt idx="225">
                  <c:v>0.17123349999747006</c:v>
                </c:pt>
                <c:pt idx="226">
                  <c:v>0.16762300000118557</c:v>
                </c:pt>
                <c:pt idx="227">
                  <c:v>0.16862299999775132</c:v>
                </c:pt>
                <c:pt idx="228">
                  <c:v>0.17121249999763677</c:v>
                </c:pt>
                <c:pt idx="229">
                  <c:v>0.16774949998944066</c:v>
                </c:pt>
                <c:pt idx="230">
                  <c:v>0.17114949999086093</c:v>
                </c:pt>
                <c:pt idx="231">
                  <c:v>0.16428649999579648</c:v>
                </c:pt>
                <c:pt idx="232">
                  <c:v>0.17070349999994505</c:v>
                </c:pt>
                <c:pt idx="233">
                  <c:v>0.16455100000166567</c:v>
                </c:pt>
                <c:pt idx="234">
                  <c:v>0.16437799999403069</c:v>
                </c:pt>
                <c:pt idx="235">
                  <c:v>0.15653149999707239</c:v>
                </c:pt>
                <c:pt idx="237">
                  <c:v>0.16114749999542255</c:v>
                </c:pt>
                <c:pt idx="238">
                  <c:v>0.1605479999925592</c:v>
                </c:pt>
                <c:pt idx="239">
                  <c:v>0.16654799999378156</c:v>
                </c:pt>
                <c:pt idx="240">
                  <c:v>0.16153749999648426</c:v>
                </c:pt>
                <c:pt idx="241">
                  <c:v>0.16653749999386491</c:v>
                </c:pt>
                <c:pt idx="242">
                  <c:v>0.16097450000233948</c:v>
                </c:pt>
                <c:pt idx="243">
                  <c:v>0.16237449999607634</c:v>
                </c:pt>
                <c:pt idx="244">
                  <c:v>0.15496400000120047</c:v>
                </c:pt>
                <c:pt idx="245">
                  <c:v>0.16861149999749614</c:v>
                </c:pt>
                <c:pt idx="246">
                  <c:v>0.15990549999696668</c:v>
                </c:pt>
                <c:pt idx="247">
                  <c:v>0.1643054999949527</c:v>
                </c:pt>
                <c:pt idx="248">
                  <c:v>0.15733199999522185</c:v>
                </c:pt>
                <c:pt idx="249">
                  <c:v>0.16103199999633944</c:v>
                </c:pt>
                <c:pt idx="250">
                  <c:v>0.16603199999372009</c:v>
                </c:pt>
                <c:pt idx="251">
                  <c:v>0.15635850000398932</c:v>
                </c:pt>
                <c:pt idx="252">
                  <c:v>0.16515849999996135</c:v>
                </c:pt>
                <c:pt idx="253">
                  <c:v>0.16755849999753991</c:v>
                </c:pt>
                <c:pt idx="254">
                  <c:v>0.15587499999674037</c:v>
                </c:pt>
                <c:pt idx="255">
                  <c:v>0.15977500000008149</c:v>
                </c:pt>
                <c:pt idx="256">
                  <c:v>0.16971799999737414</c:v>
                </c:pt>
                <c:pt idx="257">
                  <c:v>0.1645970000026864</c:v>
                </c:pt>
                <c:pt idx="258">
                  <c:v>0.15965499999583699</c:v>
                </c:pt>
                <c:pt idx="259">
                  <c:v>0.15878149999480229</c:v>
                </c:pt>
                <c:pt idx="260">
                  <c:v>0.15859549999731826</c:v>
                </c:pt>
                <c:pt idx="261">
                  <c:v>0.16529549999540905</c:v>
                </c:pt>
                <c:pt idx="262">
                  <c:v>0.1549894999989192</c:v>
                </c:pt>
                <c:pt idx="263">
                  <c:v>0.1571159999948577</c:v>
                </c:pt>
                <c:pt idx="264">
                  <c:v>0.15556949999881908</c:v>
                </c:pt>
                <c:pt idx="265">
                  <c:v>0.1503595000031055</c:v>
                </c:pt>
                <c:pt idx="266">
                  <c:v>0.1543595000039204</c:v>
                </c:pt>
                <c:pt idx="267">
                  <c:v>0.15294899999571498</c:v>
                </c:pt>
                <c:pt idx="268">
                  <c:v>0.15240249999624211</c:v>
                </c:pt>
                <c:pt idx="269">
                  <c:v>0.15652899999986403</c:v>
                </c:pt>
                <c:pt idx="270">
                  <c:v>0.15143600000010338</c:v>
                </c:pt>
                <c:pt idx="271">
                  <c:v>0.15202549999958137</c:v>
                </c:pt>
                <c:pt idx="272">
                  <c:v>0.15338599999086</c:v>
                </c:pt>
                <c:pt idx="273">
                  <c:v>0.15236000000004424</c:v>
                </c:pt>
                <c:pt idx="274">
                  <c:v>0.14889699999912409</c:v>
                </c:pt>
                <c:pt idx="275">
                  <c:v>0.15406649999931687</c:v>
                </c:pt>
                <c:pt idx="276">
                  <c:v>0.15730999999505002</c:v>
                </c:pt>
                <c:pt idx="277">
                  <c:v>0.14584699999977602</c:v>
                </c:pt>
                <c:pt idx="278">
                  <c:v>0.14518149999639718</c:v>
                </c:pt>
                <c:pt idx="279">
                  <c:v>0.14430799999536248</c:v>
                </c:pt>
                <c:pt idx="280">
                  <c:v>0.14630799999576993</c:v>
                </c:pt>
                <c:pt idx="281">
                  <c:v>0.14730799999233568</c:v>
                </c:pt>
                <c:pt idx="282">
                  <c:v>0.15130799999315059</c:v>
                </c:pt>
                <c:pt idx="283">
                  <c:v>0.14243449999776203</c:v>
                </c:pt>
                <c:pt idx="284">
                  <c:v>0.14897149999887915</c:v>
                </c:pt>
                <c:pt idx="285">
                  <c:v>0.14456100000097649</c:v>
                </c:pt>
                <c:pt idx="286">
                  <c:v>0.14422449999983655</c:v>
                </c:pt>
                <c:pt idx="287">
                  <c:v>0.14722449999680975</c:v>
                </c:pt>
                <c:pt idx="288">
                  <c:v>0.14822450000065146</c:v>
                </c:pt>
                <c:pt idx="289">
                  <c:v>0.15122449999762466</c:v>
                </c:pt>
                <c:pt idx="290">
                  <c:v>0.14876150000054622</c:v>
                </c:pt>
                <c:pt idx="291">
                  <c:v>0.14635099999577506</c:v>
                </c:pt>
                <c:pt idx="292">
                  <c:v>0.14242500000545988</c:v>
                </c:pt>
                <c:pt idx="293">
                  <c:v>0.14889050000056159</c:v>
                </c:pt>
                <c:pt idx="294">
                  <c:v>0.14318199999252101</c:v>
                </c:pt>
                <c:pt idx="295">
                  <c:v>0.14430849999916973</c:v>
                </c:pt>
                <c:pt idx="296">
                  <c:v>0.14363549999688985</c:v>
                </c:pt>
                <c:pt idx="297">
                  <c:v>0.14763549999770476</c:v>
                </c:pt>
                <c:pt idx="300">
                  <c:v>0.15501500000391388</c:v>
                </c:pt>
                <c:pt idx="301">
                  <c:v>0.14755199999490287</c:v>
                </c:pt>
                <c:pt idx="302">
                  <c:v>0.15467849999549799</c:v>
                </c:pt>
                <c:pt idx="303">
                  <c:v>0.14780500000051688</c:v>
                </c:pt>
                <c:pt idx="304">
                  <c:v>0.14780500000051688</c:v>
                </c:pt>
                <c:pt idx="305">
                  <c:v>0.14272150000033434</c:v>
                </c:pt>
                <c:pt idx="306">
                  <c:v>0.13834249999490567</c:v>
                </c:pt>
                <c:pt idx="307">
                  <c:v>0.14233300000341842</c:v>
                </c:pt>
                <c:pt idx="308">
                  <c:v>0.1430489999911515</c:v>
                </c:pt>
                <c:pt idx="309">
                  <c:v>0.14619949999905657</c:v>
                </c:pt>
                <c:pt idx="310">
                  <c:v>0.13670149999234127</c:v>
                </c:pt>
                <c:pt idx="311">
                  <c:v>0.13829099999566097</c:v>
                </c:pt>
                <c:pt idx="312">
                  <c:v>0.13641750000533648</c:v>
                </c:pt>
                <c:pt idx="313">
                  <c:v>0.12751550000393763</c:v>
                </c:pt>
                <c:pt idx="317">
                  <c:v>0.11963999999716179</c:v>
                </c:pt>
                <c:pt idx="319">
                  <c:v>0.13009349998901598</c:v>
                </c:pt>
                <c:pt idx="320">
                  <c:v>0.12234650000027614</c:v>
                </c:pt>
                <c:pt idx="322">
                  <c:v>0.12252549999539042</c:v>
                </c:pt>
                <c:pt idx="323">
                  <c:v>0.12338949998957105</c:v>
                </c:pt>
                <c:pt idx="324">
                  <c:v>0.12384299999393988</c:v>
                </c:pt>
                <c:pt idx="325">
                  <c:v>0.12296950000018114</c:v>
                </c:pt>
                <c:pt idx="326">
                  <c:v>0.12463299999944866</c:v>
                </c:pt>
                <c:pt idx="327">
                  <c:v>0.11821299999428447</c:v>
                </c:pt>
                <c:pt idx="329">
                  <c:v>0.11909399999422021</c:v>
                </c:pt>
                <c:pt idx="330">
                  <c:v>0.11909400000149617</c:v>
                </c:pt>
                <c:pt idx="331">
                  <c:v>0.11563099999330007</c:v>
                </c:pt>
                <c:pt idx="332">
                  <c:v>0.11717050000152085</c:v>
                </c:pt>
                <c:pt idx="333">
                  <c:v>0.11683400000038091</c:v>
                </c:pt>
                <c:pt idx="334">
                  <c:v>0.11305149999679998</c:v>
                </c:pt>
                <c:pt idx="339">
                  <c:v>0.11232849999942118</c:v>
                </c:pt>
                <c:pt idx="340">
                  <c:v>0.11211850000108825</c:v>
                </c:pt>
                <c:pt idx="341">
                  <c:v>0.1092449999996461</c:v>
                </c:pt>
                <c:pt idx="342">
                  <c:v>0.11849799999617971</c:v>
                </c:pt>
                <c:pt idx="343">
                  <c:v>0.10969849999673897</c:v>
                </c:pt>
                <c:pt idx="344">
                  <c:v>0.10848849999456434</c:v>
                </c:pt>
                <c:pt idx="349">
                  <c:v>0.10412599999108352</c:v>
                </c:pt>
                <c:pt idx="350">
                  <c:v>0.12284200000431156</c:v>
                </c:pt>
                <c:pt idx="351">
                  <c:v>0.10753899999690475</c:v>
                </c:pt>
                <c:pt idx="352">
                  <c:v>0.10753899999690475</c:v>
                </c:pt>
                <c:pt idx="353">
                  <c:v>0.10357249999651685</c:v>
                </c:pt>
                <c:pt idx="354">
                  <c:v>0.1088329999911366</c:v>
                </c:pt>
                <c:pt idx="355">
                  <c:v>9.7369999995862599E-2</c:v>
                </c:pt>
                <c:pt idx="356">
                  <c:v>0.10254900000290945</c:v>
                </c:pt>
                <c:pt idx="359">
                  <c:v>0.10728649999509798</c:v>
                </c:pt>
                <c:pt idx="360">
                  <c:v>0.10482349999801954</c:v>
                </c:pt>
                <c:pt idx="362">
                  <c:v>0.11096949999773642</c:v>
                </c:pt>
                <c:pt idx="363">
                  <c:v>9.1506499993556645E-2</c:v>
                </c:pt>
                <c:pt idx="364">
                  <c:v>0.10150649999559391</c:v>
                </c:pt>
                <c:pt idx="365">
                  <c:v>0.10688600000139559</c:v>
                </c:pt>
                <c:pt idx="366">
                  <c:v>0.1020864999954938</c:v>
                </c:pt>
                <c:pt idx="367">
                  <c:v>0.10125600000174018</c:v>
                </c:pt>
                <c:pt idx="368">
                  <c:v>9.9919499996758532E-2</c:v>
                </c:pt>
                <c:pt idx="369">
                  <c:v>9.5857499996782281E-2</c:v>
                </c:pt>
                <c:pt idx="370">
                  <c:v>9.5952999996370636E-2</c:v>
                </c:pt>
                <c:pt idx="371">
                  <c:v>9.6859999997832347E-2</c:v>
                </c:pt>
                <c:pt idx="373">
                  <c:v>9.5087000001512934E-2</c:v>
                </c:pt>
                <c:pt idx="374">
                  <c:v>9.3623999993724283E-2</c:v>
                </c:pt>
                <c:pt idx="375">
                  <c:v>9.6003499995276798E-2</c:v>
                </c:pt>
                <c:pt idx="376">
                  <c:v>8.9540499997383449E-2</c:v>
                </c:pt>
                <c:pt idx="377">
                  <c:v>9.7540499999013264E-2</c:v>
                </c:pt>
                <c:pt idx="378">
                  <c:v>9.6666999997978564E-2</c:v>
                </c:pt>
                <c:pt idx="380">
                  <c:v>9.1457000002264977E-2</c:v>
                </c:pt>
                <c:pt idx="383">
                  <c:v>9.2480999992403667E-2</c:v>
                </c:pt>
                <c:pt idx="384">
                  <c:v>9.4607499995618127E-2</c:v>
                </c:pt>
                <c:pt idx="385">
                  <c:v>8.3202000001620036E-2</c:v>
                </c:pt>
                <c:pt idx="386">
                  <c:v>9.0581499993277248E-2</c:v>
                </c:pt>
                <c:pt idx="387">
                  <c:v>8.8371499994536862E-2</c:v>
                </c:pt>
                <c:pt idx="388">
                  <c:v>8.937149999110261E-2</c:v>
                </c:pt>
                <c:pt idx="389">
                  <c:v>9.4414499995764345E-2</c:v>
                </c:pt>
                <c:pt idx="392">
                  <c:v>8.9741499999945518E-2</c:v>
                </c:pt>
                <c:pt idx="393">
                  <c:v>8.3331000001635402E-2</c:v>
                </c:pt>
                <c:pt idx="394">
                  <c:v>9.0058999994653277E-2</c:v>
                </c:pt>
                <c:pt idx="395">
                  <c:v>8.5595999997167382E-2</c:v>
                </c:pt>
                <c:pt idx="397">
                  <c:v>8.9385999992373399E-2</c:v>
                </c:pt>
                <c:pt idx="398">
                  <c:v>8.3175999992818106E-2</c:v>
                </c:pt>
                <c:pt idx="400">
                  <c:v>9.6681999995780643E-2</c:v>
                </c:pt>
                <c:pt idx="401">
                  <c:v>8.5686999991594348E-2</c:v>
                </c:pt>
                <c:pt idx="402">
                  <c:v>8.6455499993462581E-2</c:v>
                </c:pt>
                <c:pt idx="403">
                  <c:v>8.0402999999932945E-2</c:v>
                </c:pt>
                <c:pt idx="406">
                  <c:v>7.8646499998285435E-2</c:v>
                </c:pt>
                <c:pt idx="407">
                  <c:v>8.7825499991595279E-2</c:v>
                </c:pt>
                <c:pt idx="408">
                  <c:v>8.8772999995853752E-2</c:v>
                </c:pt>
                <c:pt idx="409">
                  <c:v>8.2309999997960404E-2</c:v>
                </c:pt>
                <c:pt idx="410">
                  <c:v>8.5899499994411599E-2</c:v>
                </c:pt>
                <c:pt idx="411">
                  <c:v>8.3278999991307501E-2</c:v>
                </c:pt>
                <c:pt idx="412">
                  <c:v>8.1596500000159722E-2</c:v>
                </c:pt>
                <c:pt idx="413">
                  <c:v>8.5312499999417923E-2</c:v>
                </c:pt>
                <c:pt idx="414">
                  <c:v>8.5656499999458902E-2</c:v>
                </c:pt>
                <c:pt idx="415">
                  <c:v>7.9763999994611368E-2</c:v>
                </c:pt>
                <c:pt idx="416">
                  <c:v>8.5942999998223968E-2</c:v>
                </c:pt>
                <c:pt idx="418">
                  <c:v>8.0396500001370441E-2</c:v>
                </c:pt>
                <c:pt idx="419">
                  <c:v>8.2134000003861729E-2</c:v>
                </c:pt>
                <c:pt idx="420">
                  <c:v>7.9723499999090564E-2</c:v>
                </c:pt>
                <c:pt idx="421">
                  <c:v>8.3587500004796311E-2</c:v>
                </c:pt>
                <c:pt idx="422">
                  <c:v>7.6303499998175539E-2</c:v>
                </c:pt>
                <c:pt idx="423">
                  <c:v>6.8971999993664213E-2</c:v>
                </c:pt>
                <c:pt idx="425">
                  <c:v>7.6805000004242174E-2</c:v>
                </c:pt>
                <c:pt idx="426">
                  <c:v>7.6341999993019272E-2</c:v>
                </c:pt>
                <c:pt idx="427">
                  <c:v>7.734199998958502E-2</c:v>
                </c:pt>
                <c:pt idx="428">
                  <c:v>7.4931499992089812E-2</c:v>
                </c:pt>
                <c:pt idx="429">
                  <c:v>8.1931499997153878E-2</c:v>
                </c:pt>
                <c:pt idx="430">
                  <c:v>7.1468499998445623E-2</c:v>
                </c:pt>
                <c:pt idx="431">
                  <c:v>8.1048499996541068E-2</c:v>
                </c:pt>
                <c:pt idx="432">
                  <c:v>7.4995999995735474E-2</c:v>
                </c:pt>
                <c:pt idx="433">
                  <c:v>7.2585499998240266E-2</c:v>
                </c:pt>
                <c:pt idx="435">
                  <c:v>7.9017500000190921E-2</c:v>
                </c:pt>
                <c:pt idx="437">
                  <c:v>7.5501999992411584E-2</c:v>
                </c:pt>
                <c:pt idx="438">
                  <c:v>7.2270500000740867E-2</c:v>
                </c:pt>
                <c:pt idx="439">
                  <c:v>7.8881499997805804E-2</c:v>
                </c:pt>
                <c:pt idx="440">
                  <c:v>7.5724000002082903E-2</c:v>
                </c:pt>
                <c:pt idx="441">
                  <c:v>7.5260999998135958E-2</c:v>
                </c:pt>
                <c:pt idx="442">
                  <c:v>8.0766999992192723E-2</c:v>
                </c:pt>
                <c:pt idx="443">
                  <c:v>-0.15687500000058208</c:v>
                </c:pt>
                <c:pt idx="444">
                  <c:v>7.8967499997816049E-2</c:v>
                </c:pt>
                <c:pt idx="445">
                  <c:v>8.7967499996011611E-2</c:v>
                </c:pt>
                <c:pt idx="446">
                  <c:v>-0.16395850000844803</c:v>
                </c:pt>
                <c:pt idx="447">
                  <c:v>-0.15495850000297651</c:v>
                </c:pt>
                <c:pt idx="448">
                  <c:v>7.1630999998888001E-2</c:v>
                </c:pt>
                <c:pt idx="449">
                  <c:v>7.4578499996277969E-2</c:v>
                </c:pt>
                <c:pt idx="450">
                  <c:v>7.5578499992843717E-2</c:v>
                </c:pt>
                <c:pt idx="451">
                  <c:v>7.0509500001207925E-2</c:v>
                </c:pt>
                <c:pt idx="452">
                  <c:v>6.987949999893317E-2</c:v>
                </c:pt>
                <c:pt idx="453">
                  <c:v>6.8058500000915956E-2</c:v>
                </c:pt>
                <c:pt idx="454">
                  <c:v>6.9542999997793231E-2</c:v>
                </c:pt>
                <c:pt idx="455">
                  <c:v>7.3311499996634666E-2</c:v>
                </c:pt>
                <c:pt idx="456">
                  <c:v>6.9048999997903593E-2</c:v>
                </c:pt>
                <c:pt idx="457">
                  <c:v>7.7712499994959217E-2</c:v>
                </c:pt>
                <c:pt idx="458">
                  <c:v>6.8838999992294703E-2</c:v>
                </c:pt>
                <c:pt idx="459">
                  <c:v>6.9838999996136408E-2</c:v>
                </c:pt>
                <c:pt idx="460">
                  <c:v>7.237600000371458E-2</c:v>
                </c:pt>
                <c:pt idx="461">
                  <c:v>7.0629000001645181E-2</c:v>
                </c:pt>
                <c:pt idx="462">
                  <c:v>7.6702999998815358E-2</c:v>
                </c:pt>
                <c:pt idx="463">
                  <c:v>7.0418999996036291E-2</c:v>
                </c:pt>
                <c:pt idx="464">
                  <c:v>6.9662499998230487E-2</c:v>
                </c:pt>
                <c:pt idx="465">
                  <c:v>7.7504999993834645E-2</c:v>
                </c:pt>
                <c:pt idx="466">
                  <c:v>7.3958499997388572E-2</c:v>
                </c:pt>
                <c:pt idx="467">
                  <c:v>6.7512499997974373E-2</c:v>
                </c:pt>
                <c:pt idx="468">
                  <c:v>7.3638999994727783E-2</c:v>
                </c:pt>
                <c:pt idx="469">
                  <c:v>7.2302499997022096E-2</c:v>
                </c:pt>
                <c:pt idx="470">
                  <c:v>7.4428999992960598E-2</c:v>
                </c:pt>
                <c:pt idx="471">
                  <c:v>7.2799000001396053E-2</c:v>
                </c:pt>
                <c:pt idx="472">
                  <c:v>6.9336000000475906E-2</c:v>
                </c:pt>
                <c:pt idx="473">
                  <c:v>6.5462499995192047E-2</c:v>
                </c:pt>
                <c:pt idx="474">
                  <c:v>6.3051999997696839E-2</c:v>
                </c:pt>
                <c:pt idx="475">
                  <c:v>6.7409999996016268E-2</c:v>
                </c:pt>
                <c:pt idx="476">
                  <c:v>7.2042499996314291E-2</c:v>
                </c:pt>
                <c:pt idx="477">
                  <c:v>8.2168999993882608E-2</c:v>
                </c:pt>
                <c:pt idx="478">
                  <c:v>6.4495999999053311E-2</c:v>
                </c:pt>
                <c:pt idx="479">
                  <c:v>6.8763499992201105E-2</c:v>
                </c:pt>
                <c:pt idx="480">
                  <c:v>6.0890000000654254E-2</c:v>
                </c:pt>
                <c:pt idx="481">
                  <c:v>6.1290999998163898E-2</c:v>
                </c:pt>
                <c:pt idx="482">
                  <c:v>5.920749999495456E-2</c:v>
                </c:pt>
                <c:pt idx="483">
                  <c:v>7.133399999293033E-2</c:v>
                </c:pt>
                <c:pt idx="484">
                  <c:v>6.3882999995257705E-2</c:v>
                </c:pt>
                <c:pt idx="485">
                  <c:v>6.6916499999933876E-2</c:v>
                </c:pt>
                <c:pt idx="486">
                  <c:v>6.6370000000461005E-2</c:v>
                </c:pt>
                <c:pt idx="487">
                  <c:v>6.8906999993487261E-2</c:v>
                </c:pt>
                <c:pt idx="488">
                  <c:v>6.8300999999337364E-2</c:v>
                </c:pt>
                <c:pt idx="489">
                  <c:v>5.7701999998243991E-2</c:v>
                </c:pt>
                <c:pt idx="490">
                  <c:v>5.2618499998061452E-2</c:v>
                </c:pt>
                <c:pt idx="491">
                  <c:v>5.9618500003125519E-2</c:v>
                </c:pt>
                <c:pt idx="492">
                  <c:v>6.3325000002805609E-2</c:v>
                </c:pt>
                <c:pt idx="493">
                  <c:v>6.1503999997512437E-2</c:v>
                </c:pt>
                <c:pt idx="494">
                  <c:v>5.611499999940861E-2</c:v>
                </c:pt>
                <c:pt idx="495">
                  <c:v>6.3957499995012768E-2</c:v>
                </c:pt>
                <c:pt idx="496">
                  <c:v>6.2210499992943369E-2</c:v>
                </c:pt>
                <c:pt idx="497">
                  <c:v>6.5568500001973007E-2</c:v>
                </c:pt>
                <c:pt idx="498">
                  <c:v>6.647549999615876E-2</c:v>
                </c:pt>
                <c:pt idx="499">
                  <c:v>6.3780999997106846E-2</c:v>
                </c:pt>
                <c:pt idx="500">
                  <c:v>5.9265500000037719E-2</c:v>
                </c:pt>
                <c:pt idx="501">
                  <c:v>6.0571000001800712E-2</c:v>
                </c:pt>
                <c:pt idx="502">
                  <c:v>5.9360999999626074E-2</c:v>
                </c:pt>
                <c:pt idx="503">
                  <c:v>6.1361000000033528E-2</c:v>
                </c:pt>
                <c:pt idx="504">
                  <c:v>5.8828999994148035E-2</c:v>
                </c:pt>
                <c:pt idx="505">
                  <c:v>5.8029499996337108E-2</c:v>
                </c:pt>
                <c:pt idx="506">
                  <c:v>5.5819499997596722E-2</c:v>
                </c:pt>
                <c:pt idx="507">
                  <c:v>5.3408999992825557E-2</c:v>
                </c:pt>
                <c:pt idx="508">
                  <c:v>5.8494999990216456E-2</c:v>
                </c:pt>
                <c:pt idx="509">
                  <c:v>5.8568999993440229E-2</c:v>
                </c:pt>
                <c:pt idx="510">
                  <c:v>5.0158499994722661E-2</c:v>
                </c:pt>
                <c:pt idx="511">
                  <c:v>5.5158499999379274E-2</c:v>
                </c:pt>
                <c:pt idx="512">
                  <c:v>5.4611999999906402E-2</c:v>
                </c:pt>
                <c:pt idx="513">
                  <c:v>5.7611999996879604E-2</c:v>
                </c:pt>
                <c:pt idx="514">
                  <c:v>5.6559499993454665E-2</c:v>
                </c:pt>
                <c:pt idx="515">
                  <c:v>5.4886500001884997E-2</c:v>
                </c:pt>
                <c:pt idx="516">
                  <c:v>5.965499999729218E-2</c:v>
                </c:pt>
                <c:pt idx="517">
                  <c:v>5.8191999996779487E-2</c:v>
                </c:pt>
                <c:pt idx="518">
                  <c:v>5.3728999999293592E-2</c:v>
                </c:pt>
                <c:pt idx="519">
                  <c:v>5.4445000001578592E-2</c:v>
                </c:pt>
                <c:pt idx="520">
                  <c:v>5.7108499997411855E-2</c:v>
                </c:pt>
                <c:pt idx="521">
                  <c:v>5.420899999444373E-2</c:v>
                </c:pt>
                <c:pt idx="522">
                  <c:v>5.6566999999631662E-2</c:v>
                </c:pt>
                <c:pt idx="523">
                  <c:v>5.793699999776436E-2</c:v>
                </c:pt>
                <c:pt idx="524">
                  <c:v>5.5189999999129213E-2</c:v>
                </c:pt>
                <c:pt idx="525">
                  <c:v>5.3905999993730802E-2</c:v>
                </c:pt>
                <c:pt idx="526">
                  <c:v>5.5022999993525445E-2</c:v>
                </c:pt>
                <c:pt idx="528">
                  <c:v>5.0772499998856802E-2</c:v>
                </c:pt>
                <c:pt idx="529">
                  <c:v>4.5309499997529201E-2</c:v>
                </c:pt>
                <c:pt idx="530">
                  <c:v>5.2435999998124316E-2</c:v>
                </c:pt>
                <c:pt idx="531">
                  <c:v>5.003049999504583E-2</c:v>
                </c:pt>
                <c:pt idx="532">
                  <c:v>6.003049998980714E-2</c:v>
                </c:pt>
                <c:pt idx="533">
                  <c:v>4.9283499996818136E-2</c:v>
                </c:pt>
                <c:pt idx="534">
                  <c:v>5.2283500001067296E-2</c:v>
                </c:pt>
                <c:pt idx="535">
                  <c:v>6.1767999992298428E-2</c:v>
                </c:pt>
                <c:pt idx="537">
                  <c:v>5.2653499995358288E-2</c:v>
                </c:pt>
                <c:pt idx="538">
                  <c:v>5.0779999997757841E-2</c:v>
                </c:pt>
                <c:pt idx="540">
                  <c:v>5.0476999997044913E-2</c:v>
                </c:pt>
                <c:pt idx="541">
                  <c:v>5.7476999994833022E-2</c:v>
                </c:pt>
                <c:pt idx="542">
                  <c:v>4.7309999994467944E-2</c:v>
                </c:pt>
                <c:pt idx="543">
                  <c:v>5.1309999995282851E-2</c:v>
                </c:pt>
                <c:pt idx="544">
                  <c:v>4.9973499990301207E-2</c:v>
                </c:pt>
                <c:pt idx="545">
                  <c:v>4.6114499993564095E-2</c:v>
                </c:pt>
                <c:pt idx="546">
                  <c:v>5.2114499994786456E-2</c:v>
                </c:pt>
                <c:pt idx="547">
                  <c:v>4.3863999999302905E-2</c:v>
                </c:pt>
                <c:pt idx="548">
                  <c:v>4.8527499995543621E-2</c:v>
                </c:pt>
                <c:pt idx="549">
                  <c:v>5.1527499992516823E-2</c:v>
                </c:pt>
                <c:pt idx="550">
                  <c:v>4.9653999994916376E-2</c:v>
                </c:pt>
                <c:pt idx="551">
                  <c:v>5.0653999991482124E-2</c:v>
                </c:pt>
                <c:pt idx="552">
                  <c:v>5.5653999996138737E-2</c:v>
                </c:pt>
                <c:pt idx="553">
                  <c:v>4.7011999995447695E-2</c:v>
                </c:pt>
                <c:pt idx="554">
                  <c:v>5.2444000000832602E-2</c:v>
                </c:pt>
                <c:pt idx="555">
                  <c:v>4.5980999995663296E-2</c:v>
                </c:pt>
                <c:pt idx="556">
                  <c:v>4.5980999995663296E-2</c:v>
                </c:pt>
                <c:pt idx="557">
                  <c:v>5.0981000000319909E-2</c:v>
                </c:pt>
                <c:pt idx="558">
                  <c:v>4.1517999998177402E-2</c:v>
                </c:pt>
                <c:pt idx="559">
                  <c:v>5.4023999997298233E-2</c:v>
                </c:pt>
                <c:pt idx="560">
                  <c:v>5.4887999998754822E-2</c:v>
                </c:pt>
                <c:pt idx="561">
                  <c:v>4.8477500000444707E-2</c:v>
                </c:pt>
                <c:pt idx="562">
                  <c:v>5.3751999999803957E-2</c:v>
                </c:pt>
                <c:pt idx="563">
                  <c:v>4.8720999991928693E-2</c:v>
                </c:pt>
                <c:pt idx="564">
                  <c:v>4.0301000000908971E-2</c:v>
                </c:pt>
                <c:pt idx="565">
                  <c:v>4.8441999992064666E-2</c:v>
                </c:pt>
                <c:pt idx="566">
                  <c:v>3.8978999997198116E-2</c:v>
                </c:pt>
                <c:pt idx="567">
                  <c:v>4.3484999994689133E-2</c:v>
                </c:pt>
                <c:pt idx="568">
                  <c:v>5.0064999995811377E-2</c:v>
                </c:pt>
                <c:pt idx="569">
                  <c:v>4.8793000001751352E-2</c:v>
                </c:pt>
                <c:pt idx="570">
                  <c:v>4.97929999983171E-2</c:v>
                </c:pt>
                <c:pt idx="571">
                  <c:v>5.0793000002158806E-2</c:v>
                </c:pt>
                <c:pt idx="572">
                  <c:v>4.2382500003441237E-2</c:v>
                </c:pt>
                <c:pt idx="573">
                  <c:v>4.8382500004663598E-2</c:v>
                </c:pt>
                <c:pt idx="574">
                  <c:v>4.4919499989191536E-2</c:v>
                </c:pt>
                <c:pt idx="575">
                  <c:v>4.2478000003029592E-2</c:v>
                </c:pt>
                <c:pt idx="576">
                  <c:v>5.083599999488797E-2</c:v>
                </c:pt>
                <c:pt idx="577">
                  <c:v>3.9372999992338009E-2</c:v>
                </c:pt>
                <c:pt idx="578">
                  <c:v>4.7141499999270309E-2</c:v>
                </c:pt>
                <c:pt idx="579">
                  <c:v>4.2005499999504536E-2</c:v>
                </c:pt>
                <c:pt idx="580">
                  <c:v>4.7384999998030253E-2</c:v>
                </c:pt>
                <c:pt idx="581">
                  <c:v>4.4048499999917112E-2</c:v>
                </c:pt>
                <c:pt idx="582">
                  <c:v>4.2296999992686324E-2</c:v>
                </c:pt>
                <c:pt idx="583">
                  <c:v>4.9475999992864672E-2</c:v>
                </c:pt>
                <c:pt idx="584">
                  <c:v>5.6475999997928739E-2</c:v>
                </c:pt>
                <c:pt idx="585">
                  <c:v>5.7475999994494487E-2</c:v>
                </c:pt>
                <c:pt idx="586">
                  <c:v>4.3423499999335036E-2</c:v>
                </c:pt>
                <c:pt idx="587">
                  <c:v>4.6265999997558538E-2</c:v>
                </c:pt>
                <c:pt idx="588">
                  <c:v>4.3762499997683335E-2</c:v>
                </c:pt>
                <c:pt idx="589">
                  <c:v>4.5657499998924322E-2</c:v>
                </c:pt>
                <c:pt idx="590">
                  <c:v>4.7036999996635132E-2</c:v>
                </c:pt>
                <c:pt idx="591">
                  <c:v>4.7289999994973186E-2</c:v>
                </c:pt>
                <c:pt idx="592">
                  <c:v>4.6826999991026241E-2</c:v>
                </c:pt>
                <c:pt idx="593">
                  <c:v>3.8708000000042375E-2</c:v>
                </c:pt>
                <c:pt idx="594">
                  <c:v>3.421399999933783E-2</c:v>
                </c:pt>
                <c:pt idx="595">
                  <c:v>4.8877499997615814E-2</c:v>
                </c:pt>
                <c:pt idx="596">
                  <c:v>4.3003999991924502E-2</c:v>
                </c:pt>
                <c:pt idx="597">
                  <c:v>4.2667499998060521E-2</c:v>
                </c:pt>
                <c:pt idx="598">
                  <c:v>4.2509999999310821E-2</c:v>
                </c:pt>
                <c:pt idx="599">
                  <c:v>4.1636499998276122E-2</c:v>
                </c:pt>
                <c:pt idx="600">
                  <c:v>4.5247499998367857E-2</c:v>
                </c:pt>
                <c:pt idx="601">
                  <c:v>4.7836999998253305E-2</c:v>
                </c:pt>
                <c:pt idx="602">
                  <c:v>4.7836999998253305E-2</c:v>
                </c:pt>
                <c:pt idx="603">
                  <c:v>4.9836999998660758E-2</c:v>
                </c:pt>
                <c:pt idx="604">
                  <c:v>5.2426499998546205E-2</c:v>
                </c:pt>
                <c:pt idx="605">
                  <c:v>4.4910999997227918E-2</c:v>
                </c:pt>
                <c:pt idx="606">
                  <c:v>4.8848999991605524E-2</c:v>
                </c:pt>
                <c:pt idx="607">
                  <c:v>4.4206999999005347E-2</c:v>
                </c:pt>
                <c:pt idx="608">
                  <c:v>4.0333499993721489E-2</c:v>
                </c:pt>
                <c:pt idx="609">
                  <c:v>4.4512499996926636E-2</c:v>
                </c:pt>
                <c:pt idx="610">
                  <c:v>3.6123499994573649E-2</c:v>
                </c:pt>
                <c:pt idx="611">
                  <c:v>4.4734499999321997E-2</c:v>
                </c:pt>
                <c:pt idx="612">
                  <c:v>4.7844499997154344E-2</c:v>
                </c:pt>
                <c:pt idx="613">
                  <c:v>4.2634499994164798E-2</c:v>
                </c:pt>
                <c:pt idx="614">
                  <c:v>3.6118999996688217E-2</c:v>
                </c:pt>
                <c:pt idx="615">
                  <c:v>3.9908999991894234E-2</c:v>
                </c:pt>
                <c:pt idx="616">
                  <c:v>4.0677499993762467E-2</c:v>
                </c:pt>
                <c:pt idx="617">
                  <c:v>2.7340999993612058E-2</c:v>
                </c:pt>
                <c:pt idx="618">
                  <c:v>3.9951999999175314E-2</c:v>
                </c:pt>
                <c:pt idx="619">
                  <c:v>3.9130999997723848E-2</c:v>
                </c:pt>
                <c:pt idx="620">
                  <c:v>4.4405499997083098E-2</c:v>
                </c:pt>
                <c:pt idx="621">
                  <c:v>4.199499999958789E-2</c:v>
                </c:pt>
                <c:pt idx="622">
                  <c:v>4.6290999998745974E-2</c:v>
                </c:pt>
                <c:pt idx="623">
                  <c:v>5.1417499998933636E-2</c:v>
                </c:pt>
                <c:pt idx="624">
                  <c:v>4.6491499997500796E-2</c:v>
                </c:pt>
                <c:pt idx="625">
                  <c:v>4.3080999996163882E-2</c:v>
                </c:pt>
                <c:pt idx="626">
                  <c:v>4.0102499995555263E-2</c:v>
                </c:pt>
                <c:pt idx="627">
                  <c:v>4.2660999999498017E-2</c:v>
                </c:pt>
                <c:pt idx="628">
                  <c:v>4.2197999995551072E-2</c:v>
                </c:pt>
                <c:pt idx="629">
                  <c:v>4.9787499992817175E-2</c:v>
                </c:pt>
                <c:pt idx="630">
                  <c:v>4.5114499996998347E-2</c:v>
                </c:pt>
                <c:pt idx="631">
                  <c:v>4.0952499992272351E-2</c:v>
                </c:pt>
                <c:pt idx="632">
                  <c:v>3.7279499993019272E-2</c:v>
                </c:pt>
                <c:pt idx="633">
                  <c:v>4.5248499991430435E-2</c:v>
                </c:pt>
                <c:pt idx="634">
                  <c:v>4.9522999994223937E-2</c:v>
                </c:pt>
                <c:pt idx="635">
                  <c:v>3.9492000003519934E-2</c:v>
                </c:pt>
                <c:pt idx="636">
                  <c:v>4.2492000000493135E-2</c:v>
                </c:pt>
                <c:pt idx="637">
                  <c:v>3.9618499999050982E-2</c:v>
                </c:pt>
                <c:pt idx="638">
                  <c:v>4.2102999992494006E-2</c:v>
                </c:pt>
                <c:pt idx="639">
                  <c:v>4.0198499998950865E-2</c:v>
                </c:pt>
                <c:pt idx="640">
                  <c:v>4.4582999995327555E-2</c:v>
                </c:pt>
                <c:pt idx="641">
                  <c:v>4.3563999992329627E-2</c:v>
                </c:pt>
                <c:pt idx="642">
                  <c:v>3.9575999995577149E-2</c:v>
                </c:pt>
                <c:pt idx="643">
                  <c:v>3.1112999997276347E-2</c:v>
                </c:pt>
                <c:pt idx="644">
                  <c:v>3.6566499999025837E-2</c:v>
                </c:pt>
                <c:pt idx="645">
                  <c:v>3.5692999997991137E-2</c:v>
                </c:pt>
                <c:pt idx="646">
                  <c:v>4.1862499994749669E-2</c:v>
                </c:pt>
                <c:pt idx="647">
                  <c:v>4.3189500000153203E-2</c:v>
                </c:pt>
                <c:pt idx="648">
                  <c:v>3.277449999586679E-2</c:v>
                </c:pt>
                <c:pt idx="649">
                  <c:v>3.4438000002410263E-2</c:v>
                </c:pt>
                <c:pt idx="650">
                  <c:v>4.1616999995312653E-2</c:v>
                </c:pt>
                <c:pt idx="651">
                  <c:v>4.8869999998714775E-2</c:v>
                </c:pt>
                <c:pt idx="652">
                  <c:v>3.4817499996279366E-2</c:v>
                </c:pt>
                <c:pt idx="653">
                  <c:v>3.4817499996279366E-2</c:v>
                </c:pt>
                <c:pt idx="654">
                  <c:v>4.3406999997387175E-2</c:v>
                </c:pt>
                <c:pt idx="655">
                  <c:v>2.2480999992694706E-2</c:v>
                </c:pt>
                <c:pt idx="656">
                  <c:v>3.6017999991599936E-2</c:v>
                </c:pt>
                <c:pt idx="657">
                  <c:v>3.3323499992548022E-2</c:v>
                </c:pt>
                <c:pt idx="658">
                  <c:v>3.5808000000542961E-2</c:v>
                </c:pt>
                <c:pt idx="659">
                  <c:v>3.0397499998798594E-2</c:v>
                </c:pt>
                <c:pt idx="660">
                  <c:v>3.9387999997416046E-2</c:v>
                </c:pt>
                <c:pt idx="661">
                  <c:v>3.6514499995973893E-2</c:v>
                </c:pt>
                <c:pt idx="662">
                  <c:v>4.2715000003227033E-2</c:v>
                </c:pt>
                <c:pt idx="663">
                  <c:v>3.6378500000864733E-2</c:v>
                </c:pt>
                <c:pt idx="664">
                  <c:v>2.4810499999148306E-2</c:v>
                </c:pt>
                <c:pt idx="665">
                  <c:v>3.5810499997751322E-2</c:v>
                </c:pt>
                <c:pt idx="666">
                  <c:v>3.6757999994733837E-2</c:v>
                </c:pt>
                <c:pt idx="667">
                  <c:v>3.6337999998067971E-2</c:v>
                </c:pt>
                <c:pt idx="668">
                  <c:v>3.8517000000865664E-2</c:v>
                </c:pt>
                <c:pt idx="669">
                  <c:v>4.0517000001273118E-2</c:v>
                </c:pt>
                <c:pt idx="670">
                  <c:v>3.1784499995410442E-2</c:v>
                </c:pt>
                <c:pt idx="671">
                  <c:v>3.5765499997069128E-2</c:v>
                </c:pt>
                <c:pt idx="672">
                  <c:v>3.6944499996025115E-2</c:v>
                </c:pt>
                <c:pt idx="673">
                  <c:v>3.1197499993140809E-2</c:v>
                </c:pt>
                <c:pt idx="674">
                  <c:v>3.6388499996974133E-2</c:v>
                </c:pt>
                <c:pt idx="675">
                  <c:v>4.038849999778904E-2</c:v>
                </c:pt>
                <c:pt idx="676">
                  <c:v>3.0767999996896833E-2</c:v>
                </c:pt>
                <c:pt idx="677">
                  <c:v>3.2357499992940575E-2</c:v>
                </c:pt>
                <c:pt idx="678">
                  <c:v>3.9894499997899402E-2</c:v>
                </c:pt>
                <c:pt idx="679">
                  <c:v>3.334799999720417E-2</c:v>
                </c:pt>
                <c:pt idx="680">
                  <c:v>2.8474499995354563E-2</c:v>
                </c:pt>
                <c:pt idx="681">
                  <c:v>3.0858999998599757E-2</c:v>
                </c:pt>
                <c:pt idx="682">
                  <c:v>3.1901999995170627E-2</c:v>
                </c:pt>
                <c:pt idx="683">
                  <c:v>2.7639499996439554E-2</c:v>
                </c:pt>
                <c:pt idx="684">
                  <c:v>3.6818500004301313E-2</c:v>
                </c:pt>
                <c:pt idx="685">
                  <c:v>2.917650000017602E-2</c:v>
                </c:pt>
                <c:pt idx="686">
                  <c:v>2.8765999995812308E-2</c:v>
                </c:pt>
                <c:pt idx="687">
                  <c:v>3.7672999991627876E-2</c:v>
                </c:pt>
                <c:pt idx="688">
                  <c:v>3.5210000001825392E-2</c:v>
                </c:pt>
                <c:pt idx="689">
                  <c:v>3.6221999995177612E-2</c:v>
                </c:pt>
                <c:pt idx="690">
                  <c:v>3.4169500002462883E-2</c:v>
                </c:pt>
                <c:pt idx="691">
                  <c:v>3.5012000000278931E-2</c:v>
                </c:pt>
                <c:pt idx="692">
                  <c:v>3.9928499994857702E-2</c:v>
                </c:pt>
                <c:pt idx="693">
                  <c:v>3.3255499998631421E-2</c:v>
                </c:pt>
                <c:pt idx="694">
                  <c:v>2.5134000003163237E-2</c:v>
                </c:pt>
                <c:pt idx="695">
                  <c:v>2.30504999999539E-2</c:v>
                </c:pt>
                <c:pt idx="696">
                  <c:v>2.2966999997152016E-2</c:v>
                </c:pt>
                <c:pt idx="697">
                  <c:v>2.9914499995356891E-2</c:v>
                </c:pt>
                <c:pt idx="698">
                  <c:v>3.0747499993594829E-2</c:v>
                </c:pt>
                <c:pt idx="699">
                  <c:v>2.8410999999323394E-2</c:v>
                </c:pt>
                <c:pt idx="700">
                  <c:v>3.1537499991827644E-2</c:v>
                </c:pt>
                <c:pt idx="701">
                  <c:v>2.533949999633478E-2</c:v>
                </c:pt>
                <c:pt idx="702">
                  <c:v>2.605099999345839E-2</c:v>
                </c:pt>
                <c:pt idx="704">
                  <c:v>2.5136999996902887E-2</c:v>
                </c:pt>
                <c:pt idx="705">
                  <c:v>2.833749999263091E-2</c:v>
                </c:pt>
                <c:pt idx="706">
                  <c:v>2.5917499995557591E-2</c:v>
                </c:pt>
                <c:pt idx="707">
                  <c:v>2.9812499997206032E-2</c:v>
                </c:pt>
                <c:pt idx="709">
                  <c:v>3.0034499999601394E-2</c:v>
                </c:pt>
                <c:pt idx="710">
                  <c:v>2.5487999999313615E-2</c:v>
                </c:pt>
                <c:pt idx="711">
                  <c:v>2.9667000002518762E-2</c:v>
                </c:pt>
                <c:pt idx="712">
                  <c:v>3.4330499998759478E-2</c:v>
                </c:pt>
                <c:pt idx="713">
                  <c:v>1.712549999501789E-2</c:v>
                </c:pt>
                <c:pt idx="714">
                  <c:v>2.2220999991986901E-2</c:v>
                </c:pt>
                <c:pt idx="715">
                  <c:v>2.6948999999149237E-2</c:v>
                </c:pt>
                <c:pt idx="716">
                  <c:v>2.5538499998219777E-2</c:v>
                </c:pt>
                <c:pt idx="717">
                  <c:v>2.6908499996352475E-2</c:v>
                </c:pt>
                <c:pt idx="718">
                  <c:v>2.3287999996682629E-2</c:v>
                </c:pt>
                <c:pt idx="719">
                  <c:v>2.6741499998024665E-2</c:v>
                </c:pt>
                <c:pt idx="720">
                  <c:v>2.2815500000433531E-2</c:v>
                </c:pt>
                <c:pt idx="721">
                  <c:v>2.1008999996411148E-2</c:v>
                </c:pt>
                <c:pt idx="724">
                  <c:v>2.6548499998170882E-2</c:v>
                </c:pt>
                <c:pt idx="725">
                  <c:v>2.0211999995808583E-2</c:v>
                </c:pt>
                <c:pt idx="726">
                  <c:v>2.9001999995671213E-2</c:v>
                </c:pt>
                <c:pt idx="727">
                  <c:v>2.8708499994536396E-2</c:v>
                </c:pt>
                <c:pt idx="728">
                  <c:v>1.5856499994697515E-2</c:v>
                </c:pt>
                <c:pt idx="729">
                  <c:v>2.0982999994885176E-2</c:v>
                </c:pt>
                <c:pt idx="730">
                  <c:v>2.140549999603536E-2</c:v>
                </c:pt>
                <c:pt idx="731">
                  <c:v>2.8405500001099426E-2</c:v>
                </c:pt>
                <c:pt idx="732">
                  <c:v>2.1068999994895421E-2</c:v>
                </c:pt>
                <c:pt idx="733">
                  <c:v>2.2546499996678904E-2</c:v>
                </c:pt>
                <c:pt idx="736">
                  <c:v>2.3243499999807682E-2</c:v>
                </c:pt>
                <c:pt idx="737">
                  <c:v>2.0780499995453283E-2</c:v>
                </c:pt>
                <c:pt idx="738">
                  <c:v>2.2033499997633044E-2</c:v>
                </c:pt>
                <c:pt idx="739">
                  <c:v>2.2150499993585981E-2</c:v>
                </c:pt>
                <c:pt idx="740">
                  <c:v>2.1329499999410473E-2</c:v>
                </c:pt>
                <c:pt idx="741">
                  <c:v>1.7720999996527098E-2</c:v>
                </c:pt>
                <c:pt idx="742">
                  <c:v>2.1847499992873054E-2</c:v>
                </c:pt>
                <c:pt idx="743">
                  <c:v>2.21529999980703E-2</c:v>
                </c:pt>
                <c:pt idx="744">
                  <c:v>1.8279499992786441E-2</c:v>
                </c:pt>
                <c:pt idx="745">
                  <c:v>1.8537500000093132E-2</c:v>
                </c:pt>
                <c:pt idx="746">
                  <c:v>1.6814499998872634E-2</c:v>
                </c:pt>
                <c:pt idx="747">
                  <c:v>1.6814499998872634E-2</c:v>
                </c:pt>
                <c:pt idx="748">
                  <c:v>1.9351499999174848E-2</c:v>
                </c:pt>
                <c:pt idx="750">
                  <c:v>1.5604499996697996E-2</c:v>
                </c:pt>
                <c:pt idx="752">
                  <c:v>1.9141499993565958E-2</c:v>
                </c:pt>
                <c:pt idx="754">
                  <c:v>1.4730999995663296E-2</c:v>
                </c:pt>
                <c:pt idx="756">
                  <c:v>1.9752499996684492E-2</c:v>
                </c:pt>
                <c:pt idx="758">
                  <c:v>2.6468499992915895E-2</c:v>
                </c:pt>
                <c:pt idx="761">
                  <c:v>1.8721499996900093E-2</c:v>
                </c:pt>
                <c:pt idx="763">
                  <c:v>1.9847999996272847E-2</c:v>
                </c:pt>
                <c:pt idx="765">
                  <c:v>1.9511500002408866E-2</c:v>
                </c:pt>
                <c:pt idx="767">
                  <c:v>1.7637999997532461E-2</c:v>
                </c:pt>
                <c:pt idx="769">
                  <c:v>2.0764499997312669E-2</c:v>
                </c:pt>
                <c:pt idx="771">
                  <c:v>2.4764499998127576E-2</c:v>
                </c:pt>
                <c:pt idx="773">
                  <c:v>1.8217999997432344E-2</c:v>
                </c:pt>
                <c:pt idx="775">
                  <c:v>1.3685999998415355E-2</c:v>
                </c:pt>
                <c:pt idx="777">
                  <c:v>1.8117999999958556E-2</c:v>
                </c:pt>
                <c:pt idx="779">
                  <c:v>1.1065499995311256E-2</c:v>
                </c:pt>
                <c:pt idx="781">
                  <c:v>1.2729000001854729E-2</c:v>
                </c:pt>
                <c:pt idx="783">
                  <c:v>1.5015500001027249E-2</c:v>
                </c:pt>
                <c:pt idx="785">
                  <c:v>1.1678999995638151E-2</c:v>
                </c:pt>
                <c:pt idx="787">
                  <c:v>1.7700500000501052E-2</c:v>
                </c:pt>
                <c:pt idx="789">
                  <c:v>1.6722000000299886E-2</c:v>
                </c:pt>
                <c:pt idx="791">
                  <c:v>1.7721999996865634E-2</c:v>
                </c:pt>
                <c:pt idx="795">
                  <c:v>1.3764999996055849E-2</c:v>
                </c:pt>
                <c:pt idx="797">
                  <c:v>1.3502499998139683E-2</c:v>
                </c:pt>
                <c:pt idx="801">
                  <c:v>1.4151999996101949E-2</c:v>
                </c:pt>
                <c:pt idx="803">
                  <c:v>1.327849999506725E-2</c:v>
                </c:pt>
                <c:pt idx="807">
                  <c:v>1.5278499995474704E-2</c:v>
                </c:pt>
                <c:pt idx="814">
                  <c:v>1.5729999991890509E-2</c:v>
                </c:pt>
                <c:pt idx="816">
                  <c:v>1.4911499994923361E-2</c:v>
                </c:pt>
                <c:pt idx="818">
                  <c:v>1.4469999994616956E-2</c:v>
                </c:pt>
                <c:pt idx="820">
                  <c:v>1.615499999752501E-2</c:v>
                </c:pt>
                <c:pt idx="822">
                  <c:v>8.1409999984316528E-3</c:v>
                </c:pt>
                <c:pt idx="829">
                  <c:v>8.353499993972946E-3</c:v>
                </c:pt>
                <c:pt idx="831">
                  <c:v>1.3091000000713393E-2</c:v>
                </c:pt>
                <c:pt idx="833">
                  <c:v>8.2914999948116019E-3</c:v>
                </c:pt>
                <c:pt idx="837">
                  <c:v>1.0324999995646067E-2</c:v>
                </c:pt>
                <c:pt idx="846">
                  <c:v>9.8289999950793572E-3</c:v>
                </c:pt>
                <c:pt idx="848">
                  <c:v>8.3254999917699024E-3</c:v>
                </c:pt>
                <c:pt idx="852">
                  <c:v>9.7789999999804422E-3</c:v>
                </c:pt>
                <c:pt idx="854">
                  <c:v>-3.3305000033578835E-3</c:v>
                </c:pt>
                <c:pt idx="858">
                  <c:v>3.2399999981862493E-3</c:v>
                </c:pt>
                <c:pt idx="868">
                  <c:v>5.6839999961084686E-3</c:v>
                </c:pt>
                <c:pt idx="871">
                  <c:v>2.2929999977350235E-3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62-4123-B293-0A6FB08B4D92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1'!$J$21:$J$892</c:f>
              <c:numCache>
                <c:formatCode>General</c:formatCode>
                <c:ptCount val="872"/>
                <c:pt idx="204">
                  <c:v>0.18890099999407539</c:v>
                </c:pt>
                <c:pt idx="357">
                  <c:v>0.10164399999484885</c:v>
                </c:pt>
                <c:pt idx="358">
                  <c:v>0.10199674999603303</c:v>
                </c:pt>
                <c:pt idx="361">
                  <c:v>0.10151999999652617</c:v>
                </c:pt>
                <c:pt idx="379">
                  <c:v>9.1667499997129198E-2</c:v>
                </c:pt>
                <c:pt idx="381">
                  <c:v>9.5041250002395827E-2</c:v>
                </c:pt>
                <c:pt idx="382">
                  <c:v>9.2493999996804632E-2</c:v>
                </c:pt>
                <c:pt idx="390">
                  <c:v>9.1098749995580874E-2</c:v>
                </c:pt>
                <c:pt idx="391">
                  <c:v>9.1098749995580874E-2</c:v>
                </c:pt>
                <c:pt idx="396">
                  <c:v>7.9775249992962927E-2</c:v>
                </c:pt>
                <c:pt idx="399">
                  <c:v>8.3218249994388316E-2</c:v>
                </c:pt>
                <c:pt idx="404">
                  <c:v>8.3255999998073094E-2</c:v>
                </c:pt>
                <c:pt idx="405">
                  <c:v>8.4145499997248407E-2</c:v>
                </c:pt>
                <c:pt idx="417">
                  <c:v>8.0369999996037222E-2</c:v>
                </c:pt>
                <c:pt idx="434">
                  <c:v>7.5417499996547122E-2</c:v>
                </c:pt>
                <c:pt idx="436">
                  <c:v>7.610700000077486E-2</c:v>
                </c:pt>
                <c:pt idx="703">
                  <c:v>2.6620499993441626E-2</c:v>
                </c:pt>
                <c:pt idx="708">
                  <c:v>2.5823749994742684E-2</c:v>
                </c:pt>
                <c:pt idx="722">
                  <c:v>1.6488999994180631E-2</c:v>
                </c:pt>
                <c:pt idx="723">
                  <c:v>2.6888999993389007E-2</c:v>
                </c:pt>
                <c:pt idx="734">
                  <c:v>1.4689499992527999E-2</c:v>
                </c:pt>
                <c:pt idx="735">
                  <c:v>2.5089499991736375E-2</c:v>
                </c:pt>
                <c:pt idx="749">
                  <c:v>1.9351499999174848E-2</c:v>
                </c:pt>
                <c:pt idx="753">
                  <c:v>1.9141499993565958E-2</c:v>
                </c:pt>
                <c:pt idx="755">
                  <c:v>1.4730999995663296E-2</c:v>
                </c:pt>
                <c:pt idx="757">
                  <c:v>1.9752499996684492E-2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62-4123-B293-0A6FB08B4D92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1'!$K$21:$K$892</c:f>
              <c:numCache>
                <c:formatCode>General</c:formatCode>
                <c:ptCount val="872"/>
                <c:pt idx="751">
                  <c:v>1.5604499996697996E-2</c:v>
                </c:pt>
                <c:pt idx="759">
                  <c:v>2.6468499992915895E-2</c:v>
                </c:pt>
                <c:pt idx="760">
                  <c:v>1.5647499996703118E-2</c:v>
                </c:pt>
                <c:pt idx="762">
                  <c:v>1.8721499996900093E-2</c:v>
                </c:pt>
                <c:pt idx="764">
                  <c:v>1.9847999996272847E-2</c:v>
                </c:pt>
                <c:pt idx="766">
                  <c:v>1.9511500002408866E-2</c:v>
                </c:pt>
                <c:pt idx="768">
                  <c:v>1.7637999997532461E-2</c:v>
                </c:pt>
                <c:pt idx="770">
                  <c:v>2.0764499997312669E-2</c:v>
                </c:pt>
                <c:pt idx="772">
                  <c:v>2.4764499998127576E-2</c:v>
                </c:pt>
                <c:pt idx="774">
                  <c:v>1.8217999997432344E-2</c:v>
                </c:pt>
                <c:pt idx="776">
                  <c:v>1.3685999998415355E-2</c:v>
                </c:pt>
                <c:pt idx="778">
                  <c:v>1.8117999999958556E-2</c:v>
                </c:pt>
                <c:pt idx="780">
                  <c:v>1.1065499995311256E-2</c:v>
                </c:pt>
                <c:pt idx="782">
                  <c:v>1.2729000001854729E-2</c:v>
                </c:pt>
                <c:pt idx="784">
                  <c:v>1.5015500001027249E-2</c:v>
                </c:pt>
                <c:pt idx="786">
                  <c:v>1.1678999995638151E-2</c:v>
                </c:pt>
                <c:pt idx="788">
                  <c:v>1.7700500000501052E-2</c:v>
                </c:pt>
                <c:pt idx="790">
                  <c:v>1.6722000000299886E-2</c:v>
                </c:pt>
                <c:pt idx="792">
                  <c:v>1.7721999996865634E-2</c:v>
                </c:pt>
                <c:pt idx="793">
                  <c:v>1.217549999273615E-2</c:v>
                </c:pt>
                <c:pt idx="794">
                  <c:v>1.217549999273615E-2</c:v>
                </c:pt>
                <c:pt idx="796">
                  <c:v>1.3764999996055849E-2</c:v>
                </c:pt>
                <c:pt idx="798">
                  <c:v>1.3502499998139683E-2</c:v>
                </c:pt>
                <c:pt idx="799">
                  <c:v>1.485599999432452E-2</c:v>
                </c:pt>
                <c:pt idx="800">
                  <c:v>1.485599999432452E-2</c:v>
                </c:pt>
                <c:pt idx="802">
                  <c:v>1.4151999996101949E-2</c:v>
                </c:pt>
                <c:pt idx="804">
                  <c:v>1.327849999506725E-2</c:v>
                </c:pt>
                <c:pt idx="805">
                  <c:v>1.357849999476457E-2</c:v>
                </c:pt>
                <c:pt idx="806">
                  <c:v>1.357849999476457E-2</c:v>
                </c:pt>
                <c:pt idx="808">
                  <c:v>1.5278499995474704E-2</c:v>
                </c:pt>
                <c:pt idx="809">
                  <c:v>1.5678499999921769E-2</c:v>
                </c:pt>
                <c:pt idx="810">
                  <c:v>1.5678499999921769E-2</c:v>
                </c:pt>
                <c:pt idx="811">
                  <c:v>1.271249999263091E-2</c:v>
                </c:pt>
                <c:pt idx="812">
                  <c:v>1.2513000001490582E-2</c:v>
                </c:pt>
                <c:pt idx="813">
                  <c:v>1.2513000001490582E-2</c:v>
                </c:pt>
                <c:pt idx="815">
                  <c:v>1.5729999991890509E-2</c:v>
                </c:pt>
                <c:pt idx="817">
                  <c:v>1.4911499994923361E-2</c:v>
                </c:pt>
                <c:pt idx="819">
                  <c:v>1.4469999994616956E-2</c:v>
                </c:pt>
                <c:pt idx="821">
                  <c:v>1.615499999752501E-2</c:v>
                </c:pt>
                <c:pt idx="823">
                  <c:v>8.1409999984316528E-3</c:v>
                </c:pt>
                <c:pt idx="824">
                  <c:v>7.7784999957657419E-3</c:v>
                </c:pt>
                <c:pt idx="825">
                  <c:v>7.7784999957657419E-3</c:v>
                </c:pt>
                <c:pt idx="826">
                  <c:v>7.521499996073544E-3</c:v>
                </c:pt>
                <c:pt idx="827">
                  <c:v>7.6214999935473315E-3</c:v>
                </c:pt>
                <c:pt idx="828">
                  <c:v>7.6214999935473315E-3</c:v>
                </c:pt>
                <c:pt idx="830">
                  <c:v>8.353499993972946E-3</c:v>
                </c:pt>
                <c:pt idx="832">
                  <c:v>1.3091000000713393E-2</c:v>
                </c:pt>
                <c:pt idx="834">
                  <c:v>8.2914999948116019E-3</c:v>
                </c:pt>
                <c:pt idx="835">
                  <c:v>6.9549999971059151E-3</c:v>
                </c:pt>
                <c:pt idx="836">
                  <c:v>6.9549999971059151E-3</c:v>
                </c:pt>
                <c:pt idx="838">
                  <c:v>1.0324999995646067E-2</c:v>
                </c:pt>
                <c:pt idx="839">
                  <c:v>6.4149999961955473E-3</c:v>
                </c:pt>
                <c:pt idx="840">
                  <c:v>6.4149999961955473E-3</c:v>
                </c:pt>
                <c:pt idx="841">
                  <c:v>9.0149999959976412E-3</c:v>
                </c:pt>
                <c:pt idx="842">
                  <c:v>9.0149999959976412E-3</c:v>
                </c:pt>
                <c:pt idx="843">
                  <c:v>6.3852499952190556E-3</c:v>
                </c:pt>
                <c:pt idx="844">
                  <c:v>5.4910000035306439E-3</c:v>
                </c:pt>
                <c:pt idx="845">
                  <c:v>5.4910000035306439E-3</c:v>
                </c:pt>
                <c:pt idx="847">
                  <c:v>9.8289999950793572E-3</c:v>
                </c:pt>
                <c:pt idx="849">
                  <c:v>8.3254999917699024E-3</c:v>
                </c:pt>
                <c:pt idx="850">
                  <c:v>4.7519999934593216E-3</c:v>
                </c:pt>
                <c:pt idx="851">
                  <c:v>4.7519999934593216E-3</c:v>
                </c:pt>
                <c:pt idx="853">
                  <c:v>9.7789999999804422E-3</c:v>
                </c:pt>
                <c:pt idx="855">
                  <c:v>-3.3305000033578835E-3</c:v>
                </c:pt>
                <c:pt idx="856">
                  <c:v>3.2064999977592379E-3</c:v>
                </c:pt>
                <c:pt idx="857">
                  <c:v>3.2064999977592379E-3</c:v>
                </c:pt>
                <c:pt idx="859">
                  <c:v>3.2399999981862493E-3</c:v>
                </c:pt>
                <c:pt idx="860">
                  <c:v>2.229499994427897E-3</c:v>
                </c:pt>
                <c:pt idx="861">
                  <c:v>2.229499994427897E-3</c:v>
                </c:pt>
                <c:pt idx="862">
                  <c:v>2.1090000009280629E-3</c:v>
                </c:pt>
                <c:pt idx="863">
                  <c:v>2.1090000009280629E-3</c:v>
                </c:pt>
                <c:pt idx="864">
                  <c:v>2.1829999968758784E-3</c:v>
                </c:pt>
                <c:pt idx="865">
                  <c:v>2.1829999968758784E-3</c:v>
                </c:pt>
                <c:pt idx="866">
                  <c:v>2.1729999934905209E-3</c:v>
                </c:pt>
                <c:pt idx="867">
                  <c:v>2.1729999934905209E-3</c:v>
                </c:pt>
                <c:pt idx="869">
                  <c:v>5.6839999961084686E-3</c:v>
                </c:pt>
                <c:pt idx="870">
                  <c:v>2.4524999971617945E-3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362-4123-B293-0A6FB08B4D92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362-4123-B293-0A6FB08B4D92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362-4123-B293-0A6FB08B4D92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362-4123-B293-0A6FB08B4D92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1'!$O$21:$O$892</c:f>
              <c:numCache>
                <c:formatCode>General</c:formatCode>
                <c:ptCount val="872"/>
                <c:pt idx="757">
                  <c:v>1.0657147579284779E-2</c:v>
                </c:pt>
                <c:pt idx="759">
                  <c:v>1.0630494758618304E-2</c:v>
                </c:pt>
                <c:pt idx="760">
                  <c:v>1.0623831553451688E-2</c:v>
                </c:pt>
                <c:pt idx="762">
                  <c:v>1.0583852322451973E-2</c:v>
                </c:pt>
                <c:pt idx="764">
                  <c:v>1.0560531104368807E-2</c:v>
                </c:pt>
                <c:pt idx="766">
                  <c:v>1.0517220270785783E-2</c:v>
                </c:pt>
                <c:pt idx="768">
                  <c:v>1.0493899052702618E-2</c:v>
                </c:pt>
                <c:pt idx="770">
                  <c:v>1.0470577834619452E-2</c:v>
                </c:pt>
                <c:pt idx="772">
                  <c:v>1.0470577834619452E-2</c:v>
                </c:pt>
                <c:pt idx="774">
                  <c:v>1.0360634949370239E-2</c:v>
                </c:pt>
                <c:pt idx="776">
                  <c:v>9.7476200740413028E-3</c:v>
                </c:pt>
                <c:pt idx="778">
                  <c:v>9.6943144327083543E-3</c:v>
                </c:pt>
                <c:pt idx="780">
                  <c:v>9.6776564197918052E-3</c:v>
                </c:pt>
                <c:pt idx="782">
                  <c:v>9.6343455862087819E-3</c:v>
                </c:pt>
                <c:pt idx="784">
                  <c:v>9.3444961614608628E-3</c:v>
                </c:pt>
                <c:pt idx="786">
                  <c:v>9.3011853278778395E-3</c:v>
                </c:pt>
                <c:pt idx="788">
                  <c:v>9.244548083961579E-3</c:v>
                </c:pt>
                <c:pt idx="790">
                  <c:v>9.1879108400453186E-3</c:v>
                </c:pt>
                <c:pt idx="792">
                  <c:v>9.1879108400453186E-3</c:v>
                </c:pt>
                <c:pt idx="794">
                  <c:v>9.077967954796106E-3</c:v>
                </c:pt>
                <c:pt idx="796">
                  <c:v>9.0746363522127976E-3</c:v>
                </c:pt>
                <c:pt idx="798">
                  <c:v>8.9913462876300594E-3</c:v>
                </c:pt>
                <c:pt idx="800">
                  <c:v>8.215082885718962E-3</c:v>
                </c:pt>
                <c:pt idx="802">
                  <c:v>8.0551659617201059E-3</c:v>
                </c:pt>
                <c:pt idx="804">
                  <c:v>8.03184474363694E-3</c:v>
                </c:pt>
                <c:pt idx="806">
                  <c:v>8.03184474363694E-3</c:v>
                </c:pt>
                <c:pt idx="808">
                  <c:v>8.03184474363694E-3</c:v>
                </c:pt>
                <c:pt idx="810">
                  <c:v>8.03184474363694E-3</c:v>
                </c:pt>
                <c:pt idx="811">
                  <c:v>7.7253373059724718E-3</c:v>
                </c:pt>
                <c:pt idx="813">
                  <c:v>7.6620368568895945E-3</c:v>
                </c:pt>
                <c:pt idx="815">
                  <c:v>6.8424626213954703E-3</c:v>
                </c:pt>
                <c:pt idx="817">
                  <c:v>6.5192971708144531E-3</c:v>
                </c:pt>
                <c:pt idx="819">
                  <c:v>6.4426703113983387E-3</c:v>
                </c:pt>
                <c:pt idx="821">
                  <c:v>6.3427222338990549E-3</c:v>
                </c:pt>
                <c:pt idx="823">
                  <c:v>5.4498527415721247E-3</c:v>
                </c:pt>
                <c:pt idx="825">
                  <c:v>5.3665626769893865E-3</c:v>
                </c:pt>
                <c:pt idx="826">
                  <c:v>5.2532881891568656E-3</c:v>
                </c:pt>
                <c:pt idx="828">
                  <c:v>5.2532881891568656E-3</c:v>
                </c:pt>
                <c:pt idx="830">
                  <c:v>5.199982547823917E-3</c:v>
                </c:pt>
                <c:pt idx="832">
                  <c:v>5.1166924832411788E-3</c:v>
                </c:pt>
                <c:pt idx="834">
                  <c:v>5.0533920341583015E-3</c:v>
                </c:pt>
                <c:pt idx="836">
                  <c:v>5.0100812005752782E-3</c:v>
                </c:pt>
                <c:pt idx="838">
                  <c:v>4.8101850455767106E-3</c:v>
                </c:pt>
                <c:pt idx="840">
                  <c:v>4.7435529939105214E-3</c:v>
                </c:pt>
                <c:pt idx="842">
                  <c:v>4.0772324772486331E-3</c:v>
                </c:pt>
                <c:pt idx="843">
                  <c:v>3.8456860977086268E-3</c:v>
                </c:pt>
                <c:pt idx="845">
                  <c:v>3.784051449917402E-3</c:v>
                </c:pt>
                <c:pt idx="847">
                  <c:v>3.6374609362517865E-3</c:v>
                </c:pt>
                <c:pt idx="849">
                  <c:v>3.4142435631700566E-3</c:v>
                </c:pt>
                <c:pt idx="851">
                  <c:v>3.3909223450868907E-3</c:v>
                </c:pt>
                <c:pt idx="853">
                  <c:v>3.3043006779208441E-3</c:v>
                </c:pt>
                <c:pt idx="855">
                  <c:v>2.5080476605098857E-3</c:v>
                </c:pt>
                <c:pt idx="857">
                  <c:v>2.4880580450100317E-3</c:v>
                </c:pt>
                <c:pt idx="859">
                  <c:v>2.2448510564284409E-3</c:v>
                </c:pt>
                <c:pt idx="861">
                  <c:v>2.2415194538451325E-3</c:v>
                </c:pt>
                <c:pt idx="863">
                  <c:v>2.1715557995956349E-3</c:v>
                </c:pt>
                <c:pt idx="865">
                  <c:v>2.13157656859592E-3</c:v>
                </c:pt>
                <c:pt idx="867">
                  <c:v>2.0649445169297308E-3</c:v>
                </c:pt>
                <c:pt idx="869">
                  <c:v>2.0049756704301619E-3</c:v>
                </c:pt>
                <c:pt idx="870">
                  <c:v>1.9949808626802332E-3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62-4123-B293-0A6FB08B4D92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1'!$U$21:$U$892</c:f>
              <c:numCache>
                <c:formatCode>General</c:formatCode>
                <c:ptCount val="872"/>
                <c:pt idx="236">
                  <c:v>0.1300947499985341</c:v>
                </c:pt>
                <c:pt idx="336">
                  <c:v>0.13458374999754597</c:v>
                </c:pt>
                <c:pt idx="337">
                  <c:v>-3.8942500003031455E-2</c:v>
                </c:pt>
                <c:pt idx="345">
                  <c:v>-0.1792512500032899</c:v>
                </c:pt>
                <c:pt idx="346">
                  <c:v>-7.7271499998460058E-2</c:v>
                </c:pt>
                <c:pt idx="347">
                  <c:v>6.334449999849312E-2</c:v>
                </c:pt>
                <c:pt idx="348">
                  <c:v>2.5708249995659571E-2</c:v>
                </c:pt>
                <c:pt idx="372">
                  <c:v>0.11825399999361252</c:v>
                </c:pt>
                <c:pt idx="424">
                  <c:v>0.10747799999080598</c:v>
                </c:pt>
                <c:pt idx="446">
                  <c:v>-0.16395850000844803</c:v>
                </c:pt>
                <c:pt idx="447">
                  <c:v>-0.15495850000297651</c:v>
                </c:pt>
                <c:pt idx="527">
                  <c:v>1.8065999996906612E-2</c:v>
                </c:pt>
                <c:pt idx="536">
                  <c:v>-3.346500001498498E-3</c:v>
                </c:pt>
                <c:pt idx="539">
                  <c:v>7.8569999997853301E-2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362-4123-B293-0A6FB08B4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12920"/>
        <c:axId val="1"/>
      </c:scatterChart>
      <c:valAx>
        <c:axId val="81131292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51612903225807"/>
              <c:y val="0.862387889587196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971801601722858E-2"/>
              <c:y val="0.41284532094038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129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70967741935483"/>
          <c:y val="0.91437597823207872"/>
          <c:w val="0.75645161290322582"/>
          <c:h val="6.11624005714882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049214749795617"/>
          <c:y val="3.058103975535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2624105584101"/>
          <c:y val="0.23241659623649011"/>
          <c:w val="0.80000064036936502"/>
          <c:h val="0.547402246399101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2'!$H$21:$H$917</c:f>
              <c:numCache>
                <c:formatCode>General</c:formatCode>
                <c:ptCount val="897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03-4024-B7AD-D983D481CE7D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2'!$I$21:$I$917</c:f>
              <c:numCache>
                <c:formatCode>General</c:formatCode>
                <c:ptCount val="897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90">
                  <c:v>5.4461600004287902E-2</c:v>
                </c:pt>
                <c:pt idx="791">
                  <c:v>4.9855520002893172E-2</c:v>
                </c:pt>
                <c:pt idx="792">
                  <c:v>4.8651360004441813E-2</c:v>
                </c:pt>
                <c:pt idx="794">
                  <c:v>4.8925760005658958E-2</c:v>
                </c:pt>
                <c:pt idx="800">
                  <c:v>5.1395840004261117E-2</c:v>
                </c:pt>
                <c:pt idx="801">
                  <c:v>5.6687520009290893E-2</c:v>
                </c:pt>
                <c:pt idx="803">
                  <c:v>5.2609120000852272E-2</c:v>
                </c:pt>
                <c:pt idx="804">
                  <c:v>5.3385760002129246E-2</c:v>
                </c:pt>
                <c:pt idx="806">
                  <c:v>5.247872000472853E-2</c:v>
                </c:pt>
                <c:pt idx="811">
                  <c:v>5.6653280007594731E-2</c:v>
                </c:pt>
                <c:pt idx="814">
                  <c:v>5.3348159999586642E-2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3">
                  <c:v>5.5932640010723844E-2</c:v>
                </c:pt>
                <c:pt idx="824">
                  <c:v>5.5992640009208117E-2</c:v>
                </c:pt>
                <c:pt idx="829">
                  <c:v>5.9266720010782592E-2</c:v>
                </c:pt>
                <c:pt idx="832">
                  <c:v>5.9654399999999441E-2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03-4024-B7AD-D983D481CE7D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2'!$J$21:$J$917</c:f>
              <c:numCache>
                <c:formatCode>General</c:formatCode>
                <c:ptCount val="897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7">
                  <c:v>5.0933600010466762E-2</c:v>
                </c:pt>
                <c:pt idx="812">
                  <c:v>5.6833280003047548E-2</c:v>
                </c:pt>
                <c:pt idx="831">
                  <c:v>5.8659840004111174E-2</c:v>
                </c:pt>
                <c:pt idx="852">
                  <c:v>7.4720960001286585E-2</c:v>
                </c:pt>
                <c:pt idx="853">
                  <c:v>7.5690880003094207E-2</c:v>
                </c:pt>
                <c:pt idx="874">
                  <c:v>0.10086992000287864</c:v>
                </c:pt>
                <c:pt idx="878">
                  <c:v>0.10495632000674959</c:v>
                </c:pt>
                <c:pt idx="880">
                  <c:v>0.10503872000117553</c:v>
                </c:pt>
                <c:pt idx="882">
                  <c:v>0.11021168000297621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03-4024-B7AD-D983D481CE7D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2'!$K$21:$K$917</c:f>
              <c:numCache>
                <c:formatCode>General</c:formatCode>
                <c:ptCount val="897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89">
                  <c:v>4.9469600002339575E-2</c:v>
                </c:pt>
                <c:pt idx="793">
                  <c:v>5.2632159997301642E-2</c:v>
                </c:pt>
                <c:pt idx="795">
                  <c:v>5.356175999622792E-2</c:v>
                </c:pt>
                <c:pt idx="796">
                  <c:v>5.1639520002936479E-2</c:v>
                </c:pt>
                <c:pt idx="798">
                  <c:v>5.5719520001730416E-2</c:v>
                </c:pt>
                <c:pt idx="799">
                  <c:v>5.4898080001294147E-2</c:v>
                </c:pt>
                <c:pt idx="802">
                  <c:v>4.6011040009034332E-2</c:v>
                </c:pt>
                <c:pt idx="805">
                  <c:v>5.2385440001671668E-2</c:v>
                </c:pt>
                <c:pt idx="807">
                  <c:v>5.2674880003905855E-2</c:v>
                </c:pt>
                <c:pt idx="808">
                  <c:v>5.2868480001052376E-2</c:v>
                </c:pt>
                <c:pt idx="809">
                  <c:v>5.6562719997600652E-2</c:v>
                </c:pt>
                <c:pt idx="810">
                  <c:v>5.3361760001280345E-2</c:v>
                </c:pt>
                <c:pt idx="813">
                  <c:v>5.3338160003477242E-2</c:v>
                </c:pt>
                <c:pt idx="815">
                  <c:v>5.7248160002927762E-2</c:v>
                </c:pt>
                <c:pt idx="816">
                  <c:v>5.3841120003198739E-2</c:v>
                </c:pt>
                <c:pt idx="817">
                  <c:v>6.02289600064978E-2</c:v>
                </c:pt>
                <c:pt idx="819">
                  <c:v>5.4699360000086017E-2</c:v>
                </c:pt>
                <c:pt idx="822">
                  <c:v>5.6336480003665201E-2</c:v>
                </c:pt>
                <c:pt idx="825">
                  <c:v>5.6007359999057371E-2</c:v>
                </c:pt>
                <c:pt idx="826">
                  <c:v>5.6707040006585885E-2</c:v>
                </c:pt>
                <c:pt idx="827">
                  <c:v>5.6298080002306961E-2</c:v>
                </c:pt>
                <c:pt idx="828">
                  <c:v>5.6495840006391518E-2</c:v>
                </c:pt>
                <c:pt idx="830">
                  <c:v>5.8390560006955639E-2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49">
                  <c:v>7.1517919997859281E-2</c:v>
                </c:pt>
                <c:pt idx="850">
                  <c:v>7.4233440005627926E-2</c:v>
                </c:pt>
                <c:pt idx="851">
                  <c:v>7.4705120008729864E-2</c:v>
                </c:pt>
                <c:pt idx="854">
                  <c:v>7.5790880000567995E-2</c:v>
                </c:pt>
                <c:pt idx="855">
                  <c:v>7.2619680009665899E-2</c:v>
                </c:pt>
                <c:pt idx="856">
                  <c:v>7.8708640001423191E-2</c:v>
                </c:pt>
                <c:pt idx="857">
                  <c:v>7.9592000009142794E-2</c:v>
                </c:pt>
                <c:pt idx="858">
                  <c:v>7.9691359998832922E-2</c:v>
                </c:pt>
                <c:pt idx="859">
                  <c:v>7.9691359998832922E-2</c:v>
                </c:pt>
                <c:pt idx="861">
                  <c:v>8.0576320004183799E-2</c:v>
                </c:pt>
                <c:pt idx="862">
                  <c:v>8.0773120003868826E-2</c:v>
                </c:pt>
                <c:pt idx="863">
                  <c:v>8.5068480002519209E-2</c:v>
                </c:pt>
                <c:pt idx="864">
                  <c:v>8.2553599997481797E-2</c:v>
                </c:pt>
                <c:pt idx="865">
                  <c:v>8.6446720008098055E-2</c:v>
                </c:pt>
                <c:pt idx="866">
                  <c:v>8.7039200006984174E-2</c:v>
                </c:pt>
                <c:pt idx="867">
                  <c:v>8.6531680004554801E-2</c:v>
                </c:pt>
                <c:pt idx="868">
                  <c:v>9.2421280009148177E-2</c:v>
                </c:pt>
                <c:pt idx="869">
                  <c:v>9.2817440003273077E-2</c:v>
                </c:pt>
                <c:pt idx="870">
                  <c:v>9.8507039998366963E-2</c:v>
                </c:pt>
                <c:pt idx="871">
                  <c:v>9.8195840000698809E-2</c:v>
                </c:pt>
                <c:pt idx="872">
                  <c:v>0.10018144000059692</c:v>
                </c:pt>
                <c:pt idx="873">
                  <c:v>9.9076960003003478E-2</c:v>
                </c:pt>
                <c:pt idx="875">
                  <c:v>0.1002660800004378</c:v>
                </c:pt>
                <c:pt idx="876">
                  <c:v>0.10436688000481809</c:v>
                </c:pt>
                <c:pt idx="877">
                  <c:v>0.10799064000457292</c:v>
                </c:pt>
                <c:pt idx="879">
                  <c:v>0.10494544000539463</c:v>
                </c:pt>
                <c:pt idx="881">
                  <c:v>0.10634639987256378</c:v>
                </c:pt>
                <c:pt idx="883">
                  <c:v>0.1153092800086597</c:v>
                </c:pt>
                <c:pt idx="884">
                  <c:v>0.11049408000690164</c:v>
                </c:pt>
                <c:pt idx="885">
                  <c:v>0.11042716000520159</c:v>
                </c:pt>
                <c:pt idx="886">
                  <c:v>0.11098800000763731</c:v>
                </c:pt>
                <c:pt idx="887">
                  <c:v>0.10896127985324711</c:v>
                </c:pt>
                <c:pt idx="888">
                  <c:v>0.11067935999744805</c:v>
                </c:pt>
                <c:pt idx="889">
                  <c:v>0.11106208001001505</c:v>
                </c:pt>
                <c:pt idx="890">
                  <c:v>0.11289040000701789</c:v>
                </c:pt>
                <c:pt idx="891">
                  <c:v>0.11318015999859199</c:v>
                </c:pt>
                <c:pt idx="892">
                  <c:v>0.11224528000457212</c:v>
                </c:pt>
                <c:pt idx="893">
                  <c:v>0.11415376005606959</c:v>
                </c:pt>
                <c:pt idx="894">
                  <c:v>0.11453920000349171</c:v>
                </c:pt>
                <c:pt idx="895">
                  <c:v>0.11403600000630831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03-4024-B7AD-D983D481CE7D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2'!$L$21:$L$917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A03-4024-B7AD-D983D481CE7D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2'!$M$21:$M$917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03-4024-B7AD-D983D481CE7D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2'!$N$21:$N$917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A03-4024-B7AD-D983D481CE7D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2'!$O$21:$O$917</c:f>
              <c:numCache>
                <c:formatCode>General</c:formatCode>
                <c:ptCount val="897"/>
                <c:pt idx="788">
                  <c:v>6.5807435029192951E-2</c:v>
                </c:pt>
                <c:pt idx="798">
                  <c:v>6.9078813139104106E-2</c:v>
                </c:pt>
                <c:pt idx="813">
                  <c:v>7.4798665999319863E-2</c:v>
                </c:pt>
                <c:pt idx="840">
                  <c:v>8.6521666318960189E-2</c:v>
                </c:pt>
                <c:pt idx="841">
                  <c:v>8.6751000042129239E-2</c:v>
                </c:pt>
                <c:pt idx="842">
                  <c:v>8.7135471283912608E-2</c:v>
                </c:pt>
                <c:pt idx="843">
                  <c:v>8.8659866032036155E-2</c:v>
                </c:pt>
                <c:pt idx="844">
                  <c:v>8.8693591579560999E-2</c:v>
                </c:pt>
                <c:pt idx="845">
                  <c:v>8.8734062236590833E-2</c:v>
                </c:pt>
                <c:pt idx="846">
                  <c:v>8.8889199755205178E-2</c:v>
                </c:pt>
                <c:pt idx="847">
                  <c:v>8.8889199755205178E-2</c:v>
                </c:pt>
                <c:pt idx="848">
                  <c:v>8.9233200339958713E-2</c:v>
                </c:pt>
                <c:pt idx="849">
                  <c:v>9.0191005889664666E-2</c:v>
                </c:pt>
                <c:pt idx="850">
                  <c:v>9.1971714798977117E-2</c:v>
                </c:pt>
                <c:pt idx="851">
                  <c:v>9.2147087646106379E-2</c:v>
                </c:pt>
                <c:pt idx="852">
                  <c:v>9.2234774069671011E-2</c:v>
                </c:pt>
                <c:pt idx="853">
                  <c:v>9.2868814363138319E-2</c:v>
                </c:pt>
                <c:pt idx="854">
                  <c:v>9.2868814363138319E-2</c:v>
                </c:pt>
                <c:pt idx="855">
                  <c:v>9.4369601227994454E-2</c:v>
                </c:pt>
                <c:pt idx="856">
                  <c:v>9.4602307505915972E-2</c:v>
                </c:pt>
                <c:pt idx="857">
                  <c:v>9.495305320017447E-2</c:v>
                </c:pt>
                <c:pt idx="858">
                  <c:v>9.4966543419184424E-2</c:v>
                </c:pt>
                <c:pt idx="859">
                  <c:v>9.4966543419184424E-2</c:v>
                </c:pt>
                <c:pt idx="860">
                  <c:v>9.518238692334352E-2</c:v>
                </c:pt>
                <c:pt idx="861">
                  <c:v>9.5283563565918078E-2</c:v>
                </c:pt>
                <c:pt idx="862">
                  <c:v>9.5351014660967792E-2</c:v>
                </c:pt>
                <c:pt idx="863">
                  <c:v>9.7556665469093445E-2</c:v>
                </c:pt>
                <c:pt idx="864">
                  <c:v>9.7870313061074632E-2</c:v>
                </c:pt>
                <c:pt idx="865">
                  <c:v>9.8015332915431519E-2</c:v>
                </c:pt>
                <c:pt idx="866">
                  <c:v>9.8173842988798332E-2</c:v>
                </c:pt>
                <c:pt idx="867">
                  <c:v>9.8332353062165173E-2</c:v>
                </c:pt>
                <c:pt idx="868">
                  <c:v>0.1006594158413803</c:v>
                </c:pt>
                <c:pt idx="869">
                  <c:v>0.10074035715543997</c:v>
                </c:pt>
                <c:pt idx="870">
                  <c:v>0.1030674199346551</c:v>
                </c:pt>
                <c:pt idx="871">
                  <c:v>0.10330349876732911</c:v>
                </c:pt>
                <c:pt idx="872">
                  <c:v>0.10360702869505281</c:v>
                </c:pt>
                <c:pt idx="873">
                  <c:v>0.10370146022812243</c:v>
                </c:pt>
                <c:pt idx="874">
                  <c:v>0.10384985263723179</c:v>
                </c:pt>
                <c:pt idx="875">
                  <c:v>0.10393079395129146</c:v>
                </c:pt>
                <c:pt idx="876">
                  <c:v>0.1060217778978326</c:v>
                </c:pt>
                <c:pt idx="877">
                  <c:v>0.10615330753317953</c:v>
                </c:pt>
                <c:pt idx="878">
                  <c:v>0.10624436651149666</c:v>
                </c:pt>
                <c:pt idx="879">
                  <c:v>0.10647370023466568</c:v>
                </c:pt>
                <c:pt idx="880">
                  <c:v>0.10661534753427007</c:v>
                </c:pt>
                <c:pt idx="881">
                  <c:v>0.10687503425021147</c:v>
                </c:pt>
                <c:pt idx="882">
                  <c:v>0.10929315600774372</c:v>
                </c:pt>
                <c:pt idx="883">
                  <c:v>0.10934374432903102</c:v>
                </c:pt>
                <c:pt idx="884">
                  <c:v>0.10966413703051717</c:v>
                </c:pt>
                <c:pt idx="885">
                  <c:v>0.109704607687547</c:v>
                </c:pt>
                <c:pt idx="886">
                  <c:v>0.10979229411111163</c:v>
                </c:pt>
                <c:pt idx="887">
                  <c:v>0.10993394141071602</c:v>
                </c:pt>
                <c:pt idx="888">
                  <c:v>0.10997441206774586</c:v>
                </c:pt>
                <c:pt idx="889">
                  <c:v>0.11033864798101431</c:v>
                </c:pt>
                <c:pt idx="890">
                  <c:v>0.1118495525101279</c:v>
                </c:pt>
                <c:pt idx="891">
                  <c:v>0.112065396014287</c:v>
                </c:pt>
                <c:pt idx="892">
                  <c:v>0.11237904360626816</c:v>
                </c:pt>
                <c:pt idx="893">
                  <c:v>0.11262186754844714</c:v>
                </c:pt>
                <c:pt idx="894">
                  <c:v>0.11292877003092333</c:v>
                </c:pt>
                <c:pt idx="895">
                  <c:v>0.11299622112597305</c:v>
                </c:pt>
                <c:pt idx="896">
                  <c:v>0.11502649908696944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A03-4024-B7AD-D983D481CE7D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2'!$U$21:$U$917</c:f>
              <c:numCache>
                <c:formatCode>General</c:formatCode>
                <c:ptCount val="897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60">
                  <c:v>7.9581120007787831E-2</c:v>
                </c:pt>
                <c:pt idx="896">
                  <c:v>0.11613968000165187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A03-4024-B7AD-D983D481C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26040"/>
        <c:axId val="1"/>
      </c:scatterChart>
      <c:valAx>
        <c:axId val="81132604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75444257992342"/>
              <c:y val="0.862387889587196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459016393442623E-2"/>
              <c:y val="0.41284532094038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260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06574588012563"/>
          <c:y val="0.91437597823207872"/>
          <c:w val="0.76885314745492872"/>
          <c:h val="6.11624005714882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717941358756463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04606794001642"/>
          <c:y val="0.2289156626506024"/>
          <c:w val="0.8050719383542510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2'!$H$21:$H$1000</c:f>
              <c:numCache>
                <c:formatCode>General</c:formatCode>
                <c:ptCount val="980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24-4C38-8767-B32C7923FC49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2'!$F$21:$F$999</c:f>
              <c:numCache>
                <c:formatCode>General</c:formatCode>
                <c:ptCount val="979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2'!$I$21:$I$999</c:f>
              <c:numCache>
                <c:formatCode>General</c:formatCode>
                <c:ptCount val="979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90">
                  <c:v>5.4461600004287902E-2</c:v>
                </c:pt>
                <c:pt idx="791">
                  <c:v>4.9855520002893172E-2</c:v>
                </c:pt>
                <c:pt idx="792">
                  <c:v>4.8651360004441813E-2</c:v>
                </c:pt>
                <c:pt idx="794">
                  <c:v>4.8925760005658958E-2</c:v>
                </c:pt>
                <c:pt idx="800">
                  <c:v>5.1395840004261117E-2</c:v>
                </c:pt>
                <c:pt idx="801">
                  <c:v>5.6687520009290893E-2</c:v>
                </c:pt>
                <c:pt idx="803">
                  <c:v>5.2609120000852272E-2</c:v>
                </c:pt>
                <c:pt idx="804">
                  <c:v>5.3385760002129246E-2</c:v>
                </c:pt>
                <c:pt idx="806">
                  <c:v>5.247872000472853E-2</c:v>
                </c:pt>
                <c:pt idx="811">
                  <c:v>5.6653280007594731E-2</c:v>
                </c:pt>
                <c:pt idx="814">
                  <c:v>5.3348159999586642E-2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3">
                  <c:v>5.5932640010723844E-2</c:v>
                </c:pt>
                <c:pt idx="824">
                  <c:v>5.5992640009208117E-2</c:v>
                </c:pt>
                <c:pt idx="829">
                  <c:v>5.9266720010782592E-2</c:v>
                </c:pt>
                <c:pt idx="832">
                  <c:v>5.9654399999999441E-2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24-4C38-8767-B32C7923FC49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2'!$J$21:$J$9170</c:f>
              <c:numCache>
                <c:formatCode>General</c:formatCode>
                <c:ptCount val="9150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7">
                  <c:v>5.0933600010466762E-2</c:v>
                </c:pt>
                <c:pt idx="812">
                  <c:v>5.6833280003047548E-2</c:v>
                </c:pt>
                <c:pt idx="831">
                  <c:v>5.8659840004111174E-2</c:v>
                </c:pt>
                <c:pt idx="852">
                  <c:v>7.4720960001286585E-2</c:v>
                </c:pt>
                <c:pt idx="853">
                  <c:v>7.5690880003094207E-2</c:v>
                </c:pt>
                <c:pt idx="874">
                  <c:v>0.10086992000287864</c:v>
                </c:pt>
                <c:pt idx="878">
                  <c:v>0.10495632000674959</c:v>
                </c:pt>
                <c:pt idx="880">
                  <c:v>0.10503872000117553</c:v>
                </c:pt>
                <c:pt idx="882">
                  <c:v>0.11021168000297621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24-4C38-8767-B32C7923FC49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2'!$K$21:$K$9170</c:f>
              <c:numCache>
                <c:formatCode>General</c:formatCode>
                <c:ptCount val="9150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89">
                  <c:v>4.9469600002339575E-2</c:v>
                </c:pt>
                <c:pt idx="793">
                  <c:v>5.2632159997301642E-2</c:v>
                </c:pt>
                <c:pt idx="795">
                  <c:v>5.356175999622792E-2</c:v>
                </c:pt>
                <c:pt idx="796">
                  <c:v>5.1639520002936479E-2</c:v>
                </c:pt>
                <c:pt idx="798">
                  <c:v>5.5719520001730416E-2</c:v>
                </c:pt>
                <c:pt idx="799">
                  <c:v>5.4898080001294147E-2</c:v>
                </c:pt>
                <c:pt idx="802">
                  <c:v>4.6011040009034332E-2</c:v>
                </c:pt>
                <c:pt idx="805">
                  <c:v>5.2385440001671668E-2</c:v>
                </c:pt>
                <c:pt idx="807">
                  <c:v>5.2674880003905855E-2</c:v>
                </c:pt>
                <c:pt idx="808">
                  <c:v>5.2868480001052376E-2</c:v>
                </c:pt>
                <c:pt idx="809">
                  <c:v>5.6562719997600652E-2</c:v>
                </c:pt>
                <c:pt idx="810">
                  <c:v>5.3361760001280345E-2</c:v>
                </c:pt>
                <c:pt idx="813">
                  <c:v>5.3338160003477242E-2</c:v>
                </c:pt>
                <c:pt idx="815">
                  <c:v>5.7248160002927762E-2</c:v>
                </c:pt>
                <c:pt idx="816">
                  <c:v>5.3841120003198739E-2</c:v>
                </c:pt>
                <c:pt idx="817">
                  <c:v>6.02289600064978E-2</c:v>
                </c:pt>
                <c:pt idx="819">
                  <c:v>5.4699360000086017E-2</c:v>
                </c:pt>
                <c:pt idx="822">
                  <c:v>5.6336480003665201E-2</c:v>
                </c:pt>
                <c:pt idx="825">
                  <c:v>5.6007359999057371E-2</c:v>
                </c:pt>
                <c:pt idx="826">
                  <c:v>5.6707040006585885E-2</c:v>
                </c:pt>
                <c:pt idx="827">
                  <c:v>5.6298080002306961E-2</c:v>
                </c:pt>
                <c:pt idx="828">
                  <c:v>5.6495840006391518E-2</c:v>
                </c:pt>
                <c:pt idx="830">
                  <c:v>5.8390560006955639E-2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49">
                  <c:v>7.1517919997859281E-2</c:v>
                </c:pt>
                <c:pt idx="850">
                  <c:v>7.4233440005627926E-2</c:v>
                </c:pt>
                <c:pt idx="851">
                  <c:v>7.4705120008729864E-2</c:v>
                </c:pt>
                <c:pt idx="854">
                  <c:v>7.5790880000567995E-2</c:v>
                </c:pt>
                <c:pt idx="855">
                  <c:v>7.2619680009665899E-2</c:v>
                </c:pt>
                <c:pt idx="856">
                  <c:v>7.8708640001423191E-2</c:v>
                </c:pt>
                <c:pt idx="857">
                  <c:v>7.9592000009142794E-2</c:v>
                </c:pt>
                <c:pt idx="858">
                  <c:v>7.9691359998832922E-2</c:v>
                </c:pt>
                <c:pt idx="859">
                  <c:v>7.9691359998832922E-2</c:v>
                </c:pt>
                <c:pt idx="861">
                  <c:v>8.0576320004183799E-2</c:v>
                </c:pt>
                <c:pt idx="862">
                  <c:v>8.0773120003868826E-2</c:v>
                </c:pt>
                <c:pt idx="863">
                  <c:v>8.5068480002519209E-2</c:v>
                </c:pt>
                <c:pt idx="864">
                  <c:v>8.2553599997481797E-2</c:v>
                </c:pt>
                <c:pt idx="865">
                  <c:v>8.6446720008098055E-2</c:v>
                </c:pt>
                <c:pt idx="866">
                  <c:v>8.7039200006984174E-2</c:v>
                </c:pt>
                <c:pt idx="867">
                  <c:v>8.6531680004554801E-2</c:v>
                </c:pt>
                <c:pt idx="868">
                  <c:v>9.2421280009148177E-2</c:v>
                </c:pt>
                <c:pt idx="869">
                  <c:v>9.2817440003273077E-2</c:v>
                </c:pt>
                <c:pt idx="870">
                  <c:v>9.8507039998366963E-2</c:v>
                </c:pt>
                <c:pt idx="871">
                  <c:v>9.8195840000698809E-2</c:v>
                </c:pt>
                <c:pt idx="872">
                  <c:v>0.10018144000059692</c:v>
                </c:pt>
                <c:pt idx="873">
                  <c:v>9.9076960003003478E-2</c:v>
                </c:pt>
                <c:pt idx="875">
                  <c:v>0.1002660800004378</c:v>
                </c:pt>
                <c:pt idx="876">
                  <c:v>0.10436688000481809</c:v>
                </c:pt>
                <c:pt idx="877">
                  <c:v>0.10799064000457292</c:v>
                </c:pt>
                <c:pt idx="879">
                  <c:v>0.10494544000539463</c:v>
                </c:pt>
                <c:pt idx="881">
                  <c:v>0.10634639987256378</c:v>
                </c:pt>
                <c:pt idx="883">
                  <c:v>0.1153092800086597</c:v>
                </c:pt>
                <c:pt idx="884">
                  <c:v>0.11049408000690164</c:v>
                </c:pt>
                <c:pt idx="885">
                  <c:v>0.11042716000520159</c:v>
                </c:pt>
                <c:pt idx="886">
                  <c:v>0.11098800000763731</c:v>
                </c:pt>
                <c:pt idx="887">
                  <c:v>0.10896127985324711</c:v>
                </c:pt>
                <c:pt idx="888">
                  <c:v>0.11067935999744805</c:v>
                </c:pt>
                <c:pt idx="889">
                  <c:v>0.11106208001001505</c:v>
                </c:pt>
                <c:pt idx="890">
                  <c:v>0.11289040000701789</c:v>
                </c:pt>
                <c:pt idx="891">
                  <c:v>0.11318015999859199</c:v>
                </c:pt>
                <c:pt idx="892">
                  <c:v>0.11224528000457212</c:v>
                </c:pt>
                <c:pt idx="893">
                  <c:v>0.11415376005606959</c:v>
                </c:pt>
                <c:pt idx="894">
                  <c:v>0.11453920000349171</c:v>
                </c:pt>
                <c:pt idx="895">
                  <c:v>0.11403600000630831</c:v>
                </c:pt>
                <c:pt idx="897">
                  <c:v>0.11799728000187315</c:v>
                </c:pt>
                <c:pt idx="898">
                  <c:v>0.11838415999955032</c:v>
                </c:pt>
                <c:pt idx="899">
                  <c:v>0.11878048000653507</c:v>
                </c:pt>
                <c:pt idx="900">
                  <c:v>0.11905408000166062</c:v>
                </c:pt>
                <c:pt idx="901">
                  <c:v>0.11905408000166062</c:v>
                </c:pt>
                <c:pt idx="902">
                  <c:v>0.12056768000911688</c:v>
                </c:pt>
                <c:pt idx="903">
                  <c:v>0.12122416000056546</c:v>
                </c:pt>
                <c:pt idx="904">
                  <c:v>0.12152032000449253</c:v>
                </c:pt>
                <c:pt idx="905">
                  <c:v>0.11642847982147941</c:v>
                </c:pt>
                <c:pt idx="906">
                  <c:v>0.12411663999955636</c:v>
                </c:pt>
                <c:pt idx="907">
                  <c:v>0.12581664000026649</c:v>
                </c:pt>
                <c:pt idx="908">
                  <c:v>0.12470352000673302</c:v>
                </c:pt>
                <c:pt idx="909">
                  <c:v>0.12487952000083169</c:v>
                </c:pt>
                <c:pt idx="910">
                  <c:v>0.12630208000337007</c:v>
                </c:pt>
                <c:pt idx="911">
                  <c:v>0.12639344000490382</c:v>
                </c:pt>
                <c:pt idx="912">
                  <c:v>0.12793135999527294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324-4C38-8767-B32C7923FC49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2'!$L$21:$L$9170</c:f>
              <c:numCache>
                <c:formatCode>General</c:formatCode>
                <c:ptCount val="9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324-4C38-8767-B32C7923FC49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2'!$M$21:$M$9170</c:f>
              <c:numCache>
                <c:formatCode>General</c:formatCode>
                <c:ptCount val="9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324-4C38-8767-B32C7923FC49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2'!$N$21:$N$9170</c:f>
              <c:numCache>
                <c:formatCode>General</c:formatCode>
                <c:ptCount val="9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324-4C38-8767-B32C7923FC49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2'!$O$21:$O$9170</c:f>
              <c:numCache>
                <c:formatCode>General</c:formatCode>
                <c:ptCount val="9150"/>
                <c:pt idx="788">
                  <c:v>6.5807435029192951E-2</c:v>
                </c:pt>
                <c:pt idx="798">
                  <c:v>6.9078813139104106E-2</c:v>
                </c:pt>
                <c:pt idx="813">
                  <c:v>7.4798665999319863E-2</c:v>
                </c:pt>
                <c:pt idx="840">
                  <c:v>8.6521666318960189E-2</c:v>
                </c:pt>
                <c:pt idx="841">
                  <c:v>8.6751000042129239E-2</c:v>
                </c:pt>
                <c:pt idx="842">
                  <c:v>8.7135471283912608E-2</c:v>
                </c:pt>
                <c:pt idx="843">
                  <c:v>8.8659866032036155E-2</c:v>
                </c:pt>
                <c:pt idx="844">
                  <c:v>8.8693591579560999E-2</c:v>
                </c:pt>
                <c:pt idx="845">
                  <c:v>8.8734062236590833E-2</c:v>
                </c:pt>
                <c:pt idx="846">
                  <c:v>8.8889199755205178E-2</c:v>
                </c:pt>
                <c:pt idx="847">
                  <c:v>8.8889199755205178E-2</c:v>
                </c:pt>
                <c:pt idx="848">
                  <c:v>8.9233200339958713E-2</c:v>
                </c:pt>
                <c:pt idx="849">
                  <c:v>9.0191005889664666E-2</c:v>
                </c:pt>
                <c:pt idx="850">
                  <c:v>9.1971714798977117E-2</c:v>
                </c:pt>
                <c:pt idx="851">
                  <c:v>9.2147087646106379E-2</c:v>
                </c:pt>
                <c:pt idx="852">
                  <c:v>9.2234774069671011E-2</c:v>
                </c:pt>
                <c:pt idx="853">
                  <c:v>9.2868814363138319E-2</c:v>
                </c:pt>
                <c:pt idx="854">
                  <c:v>9.2868814363138319E-2</c:v>
                </c:pt>
                <c:pt idx="855">
                  <c:v>9.4369601227994454E-2</c:v>
                </c:pt>
                <c:pt idx="856">
                  <c:v>9.4602307505915972E-2</c:v>
                </c:pt>
                <c:pt idx="857">
                  <c:v>9.495305320017447E-2</c:v>
                </c:pt>
                <c:pt idx="858">
                  <c:v>9.4966543419184424E-2</c:v>
                </c:pt>
                <c:pt idx="859">
                  <c:v>9.4966543419184424E-2</c:v>
                </c:pt>
                <c:pt idx="860">
                  <c:v>9.518238692334352E-2</c:v>
                </c:pt>
                <c:pt idx="861">
                  <c:v>9.5283563565918078E-2</c:v>
                </c:pt>
                <c:pt idx="862">
                  <c:v>9.5351014660967792E-2</c:v>
                </c:pt>
                <c:pt idx="863">
                  <c:v>9.7556665469093445E-2</c:v>
                </c:pt>
                <c:pt idx="864">
                  <c:v>9.7870313061074632E-2</c:v>
                </c:pt>
                <c:pt idx="865">
                  <c:v>9.8015332915431519E-2</c:v>
                </c:pt>
                <c:pt idx="866">
                  <c:v>9.8173842988798332E-2</c:v>
                </c:pt>
                <c:pt idx="867">
                  <c:v>9.8332353062165173E-2</c:v>
                </c:pt>
                <c:pt idx="868">
                  <c:v>0.1006594158413803</c:v>
                </c:pt>
                <c:pt idx="869">
                  <c:v>0.10074035715543997</c:v>
                </c:pt>
                <c:pt idx="870">
                  <c:v>0.1030674199346551</c:v>
                </c:pt>
                <c:pt idx="871">
                  <c:v>0.10330349876732911</c:v>
                </c:pt>
                <c:pt idx="872">
                  <c:v>0.10360702869505281</c:v>
                </c:pt>
                <c:pt idx="873">
                  <c:v>0.10370146022812243</c:v>
                </c:pt>
                <c:pt idx="874">
                  <c:v>0.10384985263723179</c:v>
                </c:pt>
                <c:pt idx="875">
                  <c:v>0.10393079395129146</c:v>
                </c:pt>
                <c:pt idx="876">
                  <c:v>0.1060217778978326</c:v>
                </c:pt>
                <c:pt idx="877">
                  <c:v>0.10615330753317953</c:v>
                </c:pt>
                <c:pt idx="878">
                  <c:v>0.10624436651149666</c:v>
                </c:pt>
                <c:pt idx="879">
                  <c:v>0.10647370023466568</c:v>
                </c:pt>
                <c:pt idx="880">
                  <c:v>0.10661534753427007</c:v>
                </c:pt>
                <c:pt idx="881">
                  <c:v>0.10687503425021147</c:v>
                </c:pt>
                <c:pt idx="882">
                  <c:v>0.10929315600774372</c:v>
                </c:pt>
                <c:pt idx="883">
                  <c:v>0.10934374432903102</c:v>
                </c:pt>
                <c:pt idx="884">
                  <c:v>0.10966413703051717</c:v>
                </c:pt>
                <c:pt idx="885">
                  <c:v>0.109704607687547</c:v>
                </c:pt>
                <c:pt idx="886">
                  <c:v>0.10979229411111163</c:v>
                </c:pt>
                <c:pt idx="887">
                  <c:v>0.10993394141071602</c:v>
                </c:pt>
                <c:pt idx="888">
                  <c:v>0.10997441206774586</c:v>
                </c:pt>
                <c:pt idx="889">
                  <c:v>0.11033864798101431</c:v>
                </c:pt>
                <c:pt idx="890">
                  <c:v>0.1118495525101279</c:v>
                </c:pt>
                <c:pt idx="891">
                  <c:v>0.112065396014287</c:v>
                </c:pt>
                <c:pt idx="892">
                  <c:v>0.11237904360626816</c:v>
                </c:pt>
                <c:pt idx="893">
                  <c:v>0.11262186754844714</c:v>
                </c:pt>
                <c:pt idx="894">
                  <c:v>0.11292877003092333</c:v>
                </c:pt>
                <c:pt idx="895">
                  <c:v>0.11299622112597305</c:v>
                </c:pt>
                <c:pt idx="896">
                  <c:v>0.11502649908696944</c:v>
                </c:pt>
                <c:pt idx="897">
                  <c:v>0.11802807281668173</c:v>
                </c:pt>
                <c:pt idx="898">
                  <c:v>0.11830462230638555</c:v>
                </c:pt>
                <c:pt idx="899">
                  <c:v>0.11838219106569273</c:v>
                </c:pt>
                <c:pt idx="900">
                  <c:v>0.11893866259985286</c:v>
                </c:pt>
                <c:pt idx="901">
                  <c:v>0.11893866259985286</c:v>
                </c:pt>
                <c:pt idx="902">
                  <c:v>0.12075984216619515</c:v>
                </c:pt>
                <c:pt idx="903">
                  <c:v>0.12167717705887127</c:v>
                </c:pt>
                <c:pt idx="904">
                  <c:v>0.12175811837293093</c:v>
                </c:pt>
                <c:pt idx="905">
                  <c:v>0.12369396480085773</c:v>
                </c:pt>
                <c:pt idx="906">
                  <c:v>0.12394353385254167</c:v>
                </c:pt>
                <c:pt idx="907">
                  <c:v>0.12394353385254167</c:v>
                </c:pt>
                <c:pt idx="908">
                  <c:v>0.12422008334224549</c:v>
                </c:pt>
                <c:pt idx="909">
                  <c:v>0.12472596655511836</c:v>
                </c:pt>
                <c:pt idx="910">
                  <c:v>0.12635828305532143</c:v>
                </c:pt>
                <c:pt idx="911">
                  <c:v>0.12654040101195566</c:v>
                </c:pt>
                <c:pt idx="912">
                  <c:v>0.12784895225592013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324-4C38-8767-B32C7923FC49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2'!$F$21:$F$1917</c:f>
              <c:numCache>
                <c:formatCode>General</c:formatCode>
                <c:ptCount val="1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2'!$U$21:$U$1917</c:f>
              <c:numCache>
                <c:formatCode>General</c:formatCode>
                <c:ptCount val="1897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60">
                  <c:v>7.9581120007787831E-2</c:v>
                </c:pt>
                <c:pt idx="896">
                  <c:v>0.11613968000165187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24-4C38-8767-B32C7923F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22104"/>
        <c:axId val="1"/>
      </c:scatterChart>
      <c:valAx>
        <c:axId val="811322104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0558002753618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97939778129951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221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97005544671416"/>
          <c:y val="0.91566265060240959"/>
          <c:w val="0.74326515841621232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658227848101267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9367088607594"/>
          <c:y val="0.22822889753688513"/>
          <c:w val="0.814873417721519"/>
          <c:h val="0.555557184793733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2'!$H$21:$H$1000</c:f>
              <c:numCache>
                <c:formatCode>General</c:formatCode>
                <c:ptCount val="980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42-42AE-8237-315222F23CDF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2'!$I$21:$I$917</c:f>
              <c:numCache>
                <c:formatCode>General</c:formatCode>
                <c:ptCount val="897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90">
                  <c:v>5.4461600004287902E-2</c:v>
                </c:pt>
                <c:pt idx="791">
                  <c:v>4.9855520002893172E-2</c:v>
                </c:pt>
                <c:pt idx="792">
                  <c:v>4.8651360004441813E-2</c:v>
                </c:pt>
                <c:pt idx="794">
                  <c:v>4.8925760005658958E-2</c:v>
                </c:pt>
                <c:pt idx="800">
                  <c:v>5.1395840004261117E-2</c:v>
                </c:pt>
                <c:pt idx="801">
                  <c:v>5.6687520009290893E-2</c:v>
                </c:pt>
                <c:pt idx="803">
                  <c:v>5.2609120000852272E-2</c:v>
                </c:pt>
                <c:pt idx="804">
                  <c:v>5.3385760002129246E-2</c:v>
                </c:pt>
                <c:pt idx="806">
                  <c:v>5.247872000472853E-2</c:v>
                </c:pt>
                <c:pt idx="811">
                  <c:v>5.6653280007594731E-2</c:v>
                </c:pt>
                <c:pt idx="814">
                  <c:v>5.3348159999586642E-2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3">
                  <c:v>5.5932640010723844E-2</c:v>
                </c:pt>
                <c:pt idx="824">
                  <c:v>5.5992640009208117E-2</c:v>
                </c:pt>
                <c:pt idx="829">
                  <c:v>5.9266720010782592E-2</c:v>
                </c:pt>
                <c:pt idx="832">
                  <c:v>5.9654399999999441E-2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42-42AE-8237-315222F23CDF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2'!$J$21:$J$9170</c:f>
              <c:numCache>
                <c:formatCode>General</c:formatCode>
                <c:ptCount val="9150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7">
                  <c:v>5.0933600010466762E-2</c:v>
                </c:pt>
                <c:pt idx="812">
                  <c:v>5.6833280003047548E-2</c:v>
                </c:pt>
                <c:pt idx="831">
                  <c:v>5.8659840004111174E-2</c:v>
                </c:pt>
                <c:pt idx="852">
                  <c:v>7.4720960001286585E-2</c:v>
                </c:pt>
                <c:pt idx="853">
                  <c:v>7.5690880003094207E-2</c:v>
                </c:pt>
                <c:pt idx="874">
                  <c:v>0.10086992000287864</c:v>
                </c:pt>
                <c:pt idx="878">
                  <c:v>0.10495632000674959</c:v>
                </c:pt>
                <c:pt idx="880">
                  <c:v>0.10503872000117553</c:v>
                </c:pt>
                <c:pt idx="882">
                  <c:v>0.11021168000297621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42-42AE-8237-315222F23CDF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2'!$F$21:$F$1998</c:f>
              <c:numCache>
                <c:formatCode>General</c:formatCode>
                <c:ptCount val="1978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2'!$K$21:$K$1998</c:f>
              <c:numCache>
                <c:formatCode>General</c:formatCode>
                <c:ptCount val="1978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89">
                  <c:v>4.9469600002339575E-2</c:v>
                </c:pt>
                <c:pt idx="793">
                  <c:v>5.2632159997301642E-2</c:v>
                </c:pt>
                <c:pt idx="795">
                  <c:v>5.356175999622792E-2</c:v>
                </c:pt>
                <c:pt idx="796">
                  <c:v>5.1639520002936479E-2</c:v>
                </c:pt>
                <c:pt idx="798">
                  <c:v>5.5719520001730416E-2</c:v>
                </c:pt>
                <c:pt idx="799">
                  <c:v>5.4898080001294147E-2</c:v>
                </c:pt>
                <c:pt idx="802">
                  <c:v>4.6011040009034332E-2</c:v>
                </c:pt>
                <c:pt idx="805">
                  <c:v>5.2385440001671668E-2</c:v>
                </c:pt>
                <c:pt idx="807">
                  <c:v>5.2674880003905855E-2</c:v>
                </c:pt>
                <c:pt idx="808">
                  <c:v>5.2868480001052376E-2</c:v>
                </c:pt>
                <c:pt idx="809">
                  <c:v>5.6562719997600652E-2</c:v>
                </c:pt>
                <c:pt idx="810">
                  <c:v>5.3361760001280345E-2</c:v>
                </c:pt>
                <c:pt idx="813">
                  <c:v>5.3338160003477242E-2</c:v>
                </c:pt>
                <c:pt idx="815">
                  <c:v>5.7248160002927762E-2</c:v>
                </c:pt>
                <c:pt idx="816">
                  <c:v>5.3841120003198739E-2</c:v>
                </c:pt>
                <c:pt idx="817">
                  <c:v>6.02289600064978E-2</c:v>
                </c:pt>
                <c:pt idx="819">
                  <c:v>5.4699360000086017E-2</c:v>
                </c:pt>
                <c:pt idx="822">
                  <c:v>5.6336480003665201E-2</c:v>
                </c:pt>
                <c:pt idx="825">
                  <c:v>5.6007359999057371E-2</c:v>
                </c:pt>
                <c:pt idx="826">
                  <c:v>5.6707040006585885E-2</c:v>
                </c:pt>
                <c:pt idx="827">
                  <c:v>5.6298080002306961E-2</c:v>
                </c:pt>
                <c:pt idx="828">
                  <c:v>5.6495840006391518E-2</c:v>
                </c:pt>
                <c:pt idx="830">
                  <c:v>5.8390560006955639E-2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49">
                  <c:v>7.1517919997859281E-2</c:v>
                </c:pt>
                <c:pt idx="850">
                  <c:v>7.4233440005627926E-2</c:v>
                </c:pt>
                <c:pt idx="851">
                  <c:v>7.4705120008729864E-2</c:v>
                </c:pt>
                <c:pt idx="854">
                  <c:v>7.5790880000567995E-2</c:v>
                </c:pt>
                <c:pt idx="855">
                  <c:v>7.2619680009665899E-2</c:v>
                </c:pt>
                <c:pt idx="856">
                  <c:v>7.8708640001423191E-2</c:v>
                </c:pt>
                <c:pt idx="857">
                  <c:v>7.9592000009142794E-2</c:v>
                </c:pt>
                <c:pt idx="858">
                  <c:v>7.9691359998832922E-2</c:v>
                </c:pt>
                <c:pt idx="859">
                  <c:v>7.9691359998832922E-2</c:v>
                </c:pt>
                <c:pt idx="861">
                  <c:v>8.0576320004183799E-2</c:v>
                </c:pt>
                <c:pt idx="862">
                  <c:v>8.0773120003868826E-2</c:v>
                </c:pt>
                <c:pt idx="863">
                  <c:v>8.5068480002519209E-2</c:v>
                </c:pt>
                <c:pt idx="864">
                  <c:v>8.2553599997481797E-2</c:v>
                </c:pt>
                <c:pt idx="865">
                  <c:v>8.6446720008098055E-2</c:v>
                </c:pt>
                <c:pt idx="866">
                  <c:v>8.7039200006984174E-2</c:v>
                </c:pt>
                <c:pt idx="867">
                  <c:v>8.6531680004554801E-2</c:v>
                </c:pt>
                <c:pt idx="868">
                  <c:v>9.2421280009148177E-2</c:v>
                </c:pt>
                <c:pt idx="869">
                  <c:v>9.2817440003273077E-2</c:v>
                </c:pt>
                <c:pt idx="870">
                  <c:v>9.8507039998366963E-2</c:v>
                </c:pt>
                <c:pt idx="871">
                  <c:v>9.8195840000698809E-2</c:v>
                </c:pt>
                <c:pt idx="872">
                  <c:v>0.10018144000059692</c:v>
                </c:pt>
                <c:pt idx="873">
                  <c:v>9.9076960003003478E-2</c:v>
                </c:pt>
                <c:pt idx="875">
                  <c:v>0.1002660800004378</c:v>
                </c:pt>
                <c:pt idx="876">
                  <c:v>0.10436688000481809</c:v>
                </c:pt>
                <c:pt idx="877">
                  <c:v>0.10799064000457292</c:v>
                </c:pt>
                <c:pt idx="879">
                  <c:v>0.10494544000539463</c:v>
                </c:pt>
                <c:pt idx="881">
                  <c:v>0.10634639987256378</c:v>
                </c:pt>
                <c:pt idx="883">
                  <c:v>0.1153092800086597</c:v>
                </c:pt>
                <c:pt idx="884">
                  <c:v>0.11049408000690164</c:v>
                </c:pt>
                <c:pt idx="885">
                  <c:v>0.11042716000520159</c:v>
                </c:pt>
                <c:pt idx="886">
                  <c:v>0.11098800000763731</c:v>
                </c:pt>
                <c:pt idx="887">
                  <c:v>0.10896127985324711</c:v>
                </c:pt>
                <c:pt idx="888">
                  <c:v>0.11067935999744805</c:v>
                </c:pt>
                <c:pt idx="889">
                  <c:v>0.11106208001001505</c:v>
                </c:pt>
                <c:pt idx="890">
                  <c:v>0.11289040000701789</c:v>
                </c:pt>
                <c:pt idx="891">
                  <c:v>0.11318015999859199</c:v>
                </c:pt>
                <c:pt idx="892">
                  <c:v>0.11224528000457212</c:v>
                </c:pt>
                <c:pt idx="893">
                  <c:v>0.11415376005606959</c:v>
                </c:pt>
                <c:pt idx="894">
                  <c:v>0.11453920000349171</c:v>
                </c:pt>
                <c:pt idx="895">
                  <c:v>0.11403600000630831</c:v>
                </c:pt>
                <c:pt idx="897">
                  <c:v>0.11799728000187315</c:v>
                </c:pt>
                <c:pt idx="898">
                  <c:v>0.11838415999955032</c:v>
                </c:pt>
                <c:pt idx="899">
                  <c:v>0.11878048000653507</c:v>
                </c:pt>
                <c:pt idx="900">
                  <c:v>0.11905408000166062</c:v>
                </c:pt>
                <c:pt idx="901">
                  <c:v>0.11905408000166062</c:v>
                </c:pt>
                <c:pt idx="902">
                  <c:v>0.12056768000911688</c:v>
                </c:pt>
                <c:pt idx="903">
                  <c:v>0.12122416000056546</c:v>
                </c:pt>
                <c:pt idx="904">
                  <c:v>0.12152032000449253</c:v>
                </c:pt>
                <c:pt idx="905">
                  <c:v>0.11642847982147941</c:v>
                </c:pt>
                <c:pt idx="906">
                  <c:v>0.12411663999955636</c:v>
                </c:pt>
                <c:pt idx="907">
                  <c:v>0.12581664000026649</c:v>
                </c:pt>
                <c:pt idx="908">
                  <c:v>0.12470352000673302</c:v>
                </c:pt>
                <c:pt idx="909">
                  <c:v>0.12487952000083169</c:v>
                </c:pt>
                <c:pt idx="910">
                  <c:v>0.12630208000337007</c:v>
                </c:pt>
                <c:pt idx="911">
                  <c:v>0.12639344000490382</c:v>
                </c:pt>
                <c:pt idx="912">
                  <c:v>0.12793135999527294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42-42AE-8237-315222F23CDF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2'!$L$21:$L$9170</c:f>
              <c:numCache>
                <c:formatCode>General</c:formatCode>
                <c:ptCount val="9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42-42AE-8237-315222F23CDF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2'!$M$21:$M$9170</c:f>
              <c:numCache>
                <c:formatCode>General</c:formatCode>
                <c:ptCount val="9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42-42AE-8237-315222F23CDF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2'!$N$21:$N$9170</c:f>
              <c:numCache>
                <c:formatCode>General</c:formatCode>
                <c:ptCount val="9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742-42AE-8237-315222F23CDF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2'!$O$21:$O$9170</c:f>
              <c:numCache>
                <c:formatCode>General</c:formatCode>
                <c:ptCount val="9150"/>
                <c:pt idx="788">
                  <c:v>6.5807435029192951E-2</c:v>
                </c:pt>
                <c:pt idx="798">
                  <c:v>6.9078813139104106E-2</c:v>
                </c:pt>
                <c:pt idx="813">
                  <c:v>7.4798665999319863E-2</c:v>
                </c:pt>
                <c:pt idx="840">
                  <c:v>8.6521666318960189E-2</c:v>
                </c:pt>
                <c:pt idx="841">
                  <c:v>8.6751000042129239E-2</c:v>
                </c:pt>
                <c:pt idx="842">
                  <c:v>8.7135471283912608E-2</c:v>
                </c:pt>
                <c:pt idx="843">
                  <c:v>8.8659866032036155E-2</c:v>
                </c:pt>
                <c:pt idx="844">
                  <c:v>8.8693591579560999E-2</c:v>
                </c:pt>
                <c:pt idx="845">
                  <c:v>8.8734062236590833E-2</c:v>
                </c:pt>
                <c:pt idx="846">
                  <c:v>8.8889199755205178E-2</c:v>
                </c:pt>
                <c:pt idx="847">
                  <c:v>8.8889199755205178E-2</c:v>
                </c:pt>
                <c:pt idx="848">
                  <c:v>8.9233200339958713E-2</c:v>
                </c:pt>
                <c:pt idx="849">
                  <c:v>9.0191005889664666E-2</c:v>
                </c:pt>
                <c:pt idx="850">
                  <c:v>9.1971714798977117E-2</c:v>
                </c:pt>
                <c:pt idx="851">
                  <c:v>9.2147087646106379E-2</c:v>
                </c:pt>
                <c:pt idx="852">
                  <c:v>9.2234774069671011E-2</c:v>
                </c:pt>
                <c:pt idx="853">
                  <c:v>9.2868814363138319E-2</c:v>
                </c:pt>
                <c:pt idx="854">
                  <c:v>9.2868814363138319E-2</c:v>
                </c:pt>
                <c:pt idx="855">
                  <c:v>9.4369601227994454E-2</c:v>
                </c:pt>
                <c:pt idx="856">
                  <c:v>9.4602307505915972E-2</c:v>
                </c:pt>
                <c:pt idx="857">
                  <c:v>9.495305320017447E-2</c:v>
                </c:pt>
                <c:pt idx="858">
                  <c:v>9.4966543419184424E-2</c:v>
                </c:pt>
                <c:pt idx="859">
                  <c:v>9.4966543419184424E-2</c:v>
                </c:pt>
                <c:pt idx="860">
                  <c:v>9.518238692334352E-2</c:v>
                </c:pt>
                <c:pt idx="861">
                  <c:v>9.5283563565918078E-2</c:v>
                </c:pt>
                <c:pt idx="862">
                  <c:v>9.5351014660967792E-2</c:v>
                </c:pt>
                <c:pt idx="863">
                  <c:v>9.7556665469093445E-2</c:v>
                </c:pt>
                <c:pt idx="864">
                  <c:v>9.7870313061074632E-2</c:v>
                </c:pt>
                <c:pt idx="865">
                  <c:v>9.8015332915431519E-2</c:v>
                </c:pt>
                <c:pt idx="866">
                  <c:v>9.8173842988798332E-2</c:v>
                </c:pt>
                <c:pt idx="867">
                  <c:v>9.8332353062165173E-2</c:v>
                </c:pt>
                <c:pt idx="868">
                  <c:v>0.1006594158413803</c:v>
                </c:pt>
                <c:pt idx="869">
                  <c:v>0.10074035715543997</c:v>
                </c:pt>
                <c:pt idx="870">
                  <c:v>0.1030674199346551</c:v>
                </c:pt>
                <c:pt idx="871">
                  <c:v>0.10330349876732911</c:v>
                </c:pt>
                <c:pt idx="872">
                  <c:v>0.10360702869505281</c:v>
                </c:pt>
                <c:pt idx="873">
                  <c:v>0.10370146022812243</c:v>
                </c:pt>
                <c:pt idx="874">
                  <c:v>0.10384985263723179</c:v>
                </c:pt>
                <c:pt idx="875">
                  <c:v>0.10393079395129146</c:v>
                </c:pt>
                <c:pt idx="876">
                  <c:v>0.1060217778978326</c:v>
                </c:pt>
                <c:pt idx="877">
                  <c:v>0.10615330753317953</c:v>
                </c:pt>
                <c:pt idx="878">
                  <c:v>0.10624436651149666</c:v>
                </c:pt>
                <c:pt idx="879">
                  <c:v>0.10647370023466568</c:v>
                </c:pt>
                <c:pt idx="880">
                  <c:v>0.10661534753427007</c:v>
                </c:pt>
                <c:pt idx="881">
                  <c:v>0.10687503425021147</c:v>
                </c:pt>
                <c:pt idx="882">
                  <c:v>0.10929315600774372</c:v>
                </c:pt>
                <c:pt idx="883">
                  <c:v>0.10934374432903102</c:v>
                </c:pt>
                <c:pt idx="884">
                  <c:v>0.10966413703051717</c:v>
                </c:pt>
                <c:pt idx="885">
                  <c:v>0.109704607687547</c:v>
                </c:pt>
                <c:pt idx="886">
                  <c:v>0.10979229411111163</c:v>
                </c:pt>
                <c:pt idx="887">
                  <c:v>0.10993394141071602</c:v>
                </c:pt>
                <c:pt idx="888">
                  <c:v>0.10997441206774586</c:v>
                </c:pt>
                <c:pt idx="889">
                  <c:v>0.11033864798101431</c:v>
                </c:pt>
                <c:pt idx="890">
                  <c:v>0.1118495525101279</c:v>
                </c:pt>
                <c:pt idx="891">
                  <c:v>0.112065396014287</c:v>
                </c:pt>
                <c:pt idx="892">
                  <c:v>0.11237904360626816</c:v>
                </c:pt>
                <c:pt idx="893">
                  <c:v>0.11262186754844714</c:v>
                </c:pt>
                <c:pt idx="894">
                  <c:v>0.11292877003092333</c:v>
                </c:pt>
                <c:pt idx="895">
                  <c:v>0.11299622112597305</c:v>
                </c:pt>
                <c:pt idx="896">
                  <c:v>0.11502649908696944</c:v>
                </c:pt>
                <c:pt idx="897">
                  <c:v>0.11802807281668173</c:v>
                </c:pt>
                <c:pt idx="898">
                  <c:v>0.11830462230638555</c:v>
                </c:pt>
                <c:pt idx="899">
                  <c:v>0.11838219106569273</c:v>
                </c:pt>
                <c:pt idx="900">
                  <c:v>0.11893866259985286</c:v>
                </c:pt>
                <c:pt idx="901">
                  <c:v>0.11893866259985286</c:v>
                </c:pt>
                <c:pt idx="902">
                  <c:v>0.12075984216619515</c:v>
                </c:pt>
                <c:pt idx="903">
                  <c:v>0.12167717705887127</c:v>
                </c:pt>
                <c:pt idx="904">
                  <c:v>0.12175811837293093</c:v>
                </c:pt>
                <c:pt idx="905">
                  <c:v>0.12369396480085773</c:v>
                </c:pt>
                <c:pt idx="906">
                  <c:v>0.12394353385254167</c:v>
                </c:pt>
                <c:pt idx="907">
                  <c:v>0.12394353385254167</c:v>
                </c:pt>
                <c:pt idx="908">
                  <c:v>0.12422008334224549</c:v>
                </c:pt>
                <c:pt idx="909">
                  <c:v>0.12472596655511836</c:v>
                </c:pt>
                <c:pt idx="910">
                  <c:v>0.12635828305532143</c:v>
                </c:pt>
                <c:pt idx="911">
                  <c:v>0.12654040101195566</c:v>
                </c:pt>
                <c:pt idx="912">
                  <c:v>0.12784895225592013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42-42AE-8237-315222F23CDF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  <c:pt idx="912">
                  <c:v>31777</c:v>
                </c:pt>
              </c:numCache>
            </c:numRef>
          </c:xVal>
          <c:yVal>
            <c:numRef>
              <c:f>'Active 2'!$U$21:$U$9170</c:f>
              <c:numCache>
                <c:formatCode>General</c:formatCode>
                <c:ptCount val="9150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60">
                  <c:v>7.9581120007787831E-2</c:v>
                </c:pt>
                <c:pt idx="896">
                  <c:v>0.11613968000165187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742-42AE-8237-315222F23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17184"/>
        <c:axId val="1"/>
      </c:scatterChart>
      <c:valAx>
        <c:axId val="811317184"/>
        <c:scaling>
          <c:orientation val="minMax"/>
          <c:min val="2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65822784810122"/>
              <c:y val="0.864867387072111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000000000000002"/>
          <c:min val="3.0000000000000006E-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15189873417722E-2"/>
              <c:y val="0.414415675518037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171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3417721518986"/>
          <c:y val="0.91291543512015949"/>
          <c:w val="0.7420886075949366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539936102236421"/>
          <c:y val="3.058103975535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17252396166133"/>
          <c:y val="0.23241659623649011"/>
          <c:w val="0.80351437699680506"/>
          <c:h val="0.547402246399101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(3)'!$H$21:$H$892</c:f>
              <c:numCache>
                <c:formatCode>General</c:formatCode>
                <c:ptCount val="872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33-4CCF-B3B4-4361C5EEA522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(3)'!$I$21:$I$892</c:f>
              <c:numCache>
                <c:formatCode>General</c:formatCode>
                <c:ptCount val="872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89">
                  <c:v>4.9469600002339575E-2</c:v>
                </c:pt>
                <c:pt idx="790">
                  <c:v>5.4461600004287902E-2</c:v>
                </c:pt>
                <c:pt idx="791">
                  <c:v>4.9855520002893172E-2</c:v>
                </c:pt>
                <c:pt idx="793">
                  <c:v>5.2632159997301642E-2</c:v>
                </c:pt>
                <c:pt idx="798">
                  <c:v>5.5719520001730416E-2</c:v>
                </c:pt>
                <c:pt idx="799">
                  <c:v>5.4898080001294147E-2</c:v>
                </c:pt>
                <c:pt idx="801">
                  <c:v>5.6687520009290893E-2</c:v>
                </c:pt>
                <c:pt idx="802">
                  <c:v>4.6011040009034332E-2</c:v>
                </c:pt>
                <c:pt idx="804">
                  <c:v>5.3385760002129246E-2</c:v>
                </c:pt>
                <c:pt idx="809">
                  <c:v>5.6562719997600652E-2</c:v>
                </c:pt>
                <c:pt idx="811">
                  <c:v>5.6653280007594731E-2</c:v>
                </c:pt>
                <c:pt idx="815">
                  <c:v>5.7248160002927762E-2</c:v>
                </c:pt>
                <c:pt idx="817">
                  <c:v>6.02289600064978E-2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6">
                  <c:v>5.6707040006585885E-2</c:v>
                </c:pt>
                <c:pt idx="829">
                  <c:v>5.9266720010782592E-2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33-4CCF-B3B4-4361C5EEA522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(3)'!$J$21:$J$892</c:f>
              <c:numCache>
                <c:formatCode>General</c:formatCode>
                <c:ptCount val="872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6">
                  <c:v>5.1639520002936479E-2</c:v>
                </c:pt>
                <c:pt idx="810">
                  <c:v>5.3361760001280345E-2</c:v>
                </c:pt>
                <c:pt idx="828">
                  <c:v>5.6495840006391518E-2</c:v>
                </c:pt>
                <c:pt idx="849">
                  <c:v>7.1517919997859281E-2</c:v>
                </c:pt>
                <c:pt idx="850">
                  <c:v>7.4233440005627926E-2</c:v>
                </c:pt>
                <c:pt idx="865">
                  <c:v>8.2553599997481797E-2</c:v>
                </c:pt>
                <c:pt idx="867">
                  <c:v>8.7039200006984174E-2</c:v>
                </c:pt>
                <c:pt idx="868">
                  <c:v>8.6531680004554801E-2</c:v>
                </c:pt>
                <c:pt idx="869">
                  <c:v>9.2421280009148177E-2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33-4CCF-B3B4-4361C5EEA522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(3)'!$K$21:$K$892</c:f>
              <c:numCache>
                <c:formatCode>General</c:formatCode>
                <c:ptCount val="872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92">
                  <c:v>4.8651360004441813E-2</c:v>
                </c:pt>
                <c:pt idx="794">
                  <c:v>4.8925760005658958E-2</c:v>
                </c:pt>
                <c:pt idx="795">
                  <c:v>5.356175999622792E-2</c:v>
                </c:pt>
                <c:pt idx="797">
                  <c:v>5.0933600010466762E-2</c:v>
                </c:pt>
                <c:pt idx="800">
                  <c:v>5.1395840004261117E-2</c:v>
                </c:pt>
                <c:pt idx="803">
                  <c:v>5.2609120000852272E-2</c:v>
                </c:pt>
                <c:pt idx="805">
                  <c:v>5.2385440001671668E-2</c:v>
                </c:pt>
                <c:pt idx="806">
                  <c:v>5.247872000472853E-2</c:v>
                </c:pt>
                <c:pt idx="807">
                  <c:v>5.2674880003905855E-2</c:v>
                </c:pt>
                <c:pt idx="808">
                  <c:v>5.2868480001052376E-2</c:v>
                </c:pt>
                <c:pt idx="812">
                  <c:v>5.6833280003047548E-2</c:v>
                </c:pt>
                <c:pt idx="813">
                  <c:v>5.3338160003477242E-2</c:v>
                </c:pt>
                <c:pt idx="814">
                  <c:v>5.3348159999586642E-2</c:v>
                </c:pt>
                <c:pt idx="816">
                  <c:v>5.3841120003198739E-2</c:v>
                </c:pt>
                <c:pt idx="819">
                  <c:v>5.4699360000086017E-2</c:v>
                </c:pt>
                <c:pt idx="822">
                  <c:v>5.6336480003665201E-2</c:v>
                </c:pt>
                <c:pt idx="823">
                  <c:v>5.5932640010723844E-2</c:v>
                </c:pt>
                <c:pt idx="824">
                  <c:v>5.5992640009208117E-2</c:v>
                </c:pt>
                <c:pt idx="825">
                  <c:v>5.6007359999057371E-2</c:v>
                </c:pt>
                <c:pt idx="827">
                  <c:v>5.6298080002306961E-2</c:v>
                </c:pt>
                <c:pt idx="830">
                  <c:v>5.8390560006955639E-2</c:v>
                </c:pt>
                <c:pt idx="831">
                  <c:v>5.8659840004111174E-2</c:v>
                </c:pt>
                <c:pt idx="832">
                  <c:v>5.9654399999999441E-2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51">
                  <c:v>7.4705120008729864E-2</c:v>
                </c:pt>
                <c:pt idx="852">
                  <c:v>7.4705120008729864E-2</c:v>
                </c:pt>
                <c:pt idx="853">
                  <c:v>7.4720960001286585E-2</c:v>
                </c:pt>
                <c:pt idx="854">
                  <c:v>7.4720960001286585E-2</c:v>
                </c:pt>
                <c:pt idx="855">
                  <c:v>7.5690880003094207E-2</c:v>
                </c:pt>
                <c:pt idx="856">
                  <c:v>7.5790880000567995E-2</c:v>
                </c:pt>
                <c:pt idx="858">
                  <c:v>7.8708640001423191E-2</c:v>
                </c:pt>
                <c:pt idx="859">
                  <c:v>7.9592000009142794E-2</c:v>
                </c:pt>
                <c:pt idx="860">
                  <c:v>7.9691359998832922E-2</c:v>
                </c:pt>
                <c:pt idx="861">
                  <c:v>7.9581120007787831E-2</c:v>
                </c:pt>
                <c:pt idx="862">
                  <c:v>8.0576320004183799E-2</c:v>
                </c:pt>
                <c:pt idx="863">
                  <c:v>8.0773120003868826E-2</c:v>
                </c:pt>
                <c:pt idx="864">
                  <c:v>8.5068480002519209E-2</c:v>
                </c:pt>
                <c:pt idx="866">
                  <c:v>8.6446720008098055E-2</c:v>
                </c:pt>
                <c:pt idx="870">
                  <c:v>9.2817440003273077E-2</c:v>
                </c:pt>
                <c:pt idx="871">
                  <c:v>0.10436688000481809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33-4CCF-B3B4-4361C5EEA522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33-4CCF-B3B4-4361C5EEA522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33-4CCF-B3B4-4361C5EEA522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633-4CCF-B3B4-4361C5EEA522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(3)'!$O$21:$O$892</c:f>
              <c:numCache>
                <c:formatCode>General</c:formatCode>
                <c:ptCount val="872"/>
                <c:pt idx="837">
                  <c:v>6.0923425321977975E-2</c:v>
                </c:pt>
                <c:pt idx="838">
                  <c:v>6.4565106887453427E-2</c:v>
                </c:pt>
                <c:pt idx="839">
                  <c:v>6.4874530811317332E-2</c:v>
                </c:pt>
                <c:pt idx="840">
                  <c:v>6.5219657495627081E-2</c:v>
                </c:pt>
                <c:pt idx="841">
                  <c:v>6.562428878067994E-2</c:v>
                </c:pt>
                <c:pt idx="842">
                  <c:v>6.630264122915086E-2</c:v>
                </c:pt>
                <c:pt idx="843">
                  <c:v>6.8992249182737275E-2</c:v>
                </c:pt>
                <c:pt idx="844">
                  <c:v>6.9051753783480385E-2</c:v>
                </c:pt>
                <c:pt idx="845">
                  <c:v>6.9123159304372017E-2</c:v>
                </c:pt>
                <c:pt idx="846">
                  <c:v>6.9396880467790134E-2</c:v>
                </c:pt>
                <c:pt idx="847">
                  <c:v>6.9396880467790134E-2</c:v>
                </c:pt>
                <c:pt idx="848">
                  <c:v>7.0003827395369367E-2</c:v>
                </c:pt>
                <c:pt idx="849">
                  <c:v>7.1693758056472379E-2</c:v>
                </c:pt>
                <c:pt idx="850">
                  <c:v>7.4835600975706074E-2</c:v>
                </c:pt>
                <c:pt idx="851">
                  <c:v>7.5145024899570034E-2</c:v>
                </c:pt>
                <c:pt idx="852">
                  <c:v>7.5145024899570034E-2</c:v>
                </c:pt>
                <c:pt idx="853">
                  <c:v>7.5299736861501987E-2</c:v>
                </c:pt>
                <c:pt idx="854">
                  <c:v>7.5299736861501987E-2</c:v>
                </c:pt>
                <c:pt idx="855">
                  <c:v>7.6418423355471554E-2</c:v>
                </c:pt>
                <c:pt idx="856">
                  <c:v>7.6418423355471554E-2</c:v>
                </c:pt>
                <c:pt idx="857">
                  <c:v>7.9066378088537892E-2</c:v>
                </c:pt>
                <c:pt idx="858">
                  <c:v>7.9476959833664984E-2</c:v>
                </c:pt>
                <c:pt idx="859">
                  <c:v>8.009580768139285E-2</c:v>
                </c:pt>
                <c:pt idx="860">
                  <c:v>8.0119609521690061E-2</c:v>
                </c:pt>
                <c:pt idx="861">
                  <c:v>8.0500438966445709E-2</c:v>
                </c:pt>
                <c:pt idx="862">
                  <c:v>8.0678952768674872E-2</c:v>
                </c:pt>
                <c:pt idx="863">
                  <c:v>8.0797961970160981E-2</c:v>
                </c:pt>
                <c:pt idx="864">
                  <c:v>8.4689562858757339E-2</c:v>
                </c:pt>
                <c:pt idx="865">
                  <c:v>8.5242955645667806E-2</c:v>
                </c:pt>
                <c:pt idx="866">
                  <c:v>8.5498825428863001E-2</c:v>
                </c:pt>
                <c:pt idx="867">
                  <c:v>8.5778497052355407E-2</c:v>
                </c:pt>
                <c:pt idx="868">
                  <c:v>8.6058168675847757E-2</c:v>
                </c:pt>
                <c:pt idx="869">
                  <c:v>9.0163986127119122E-2</c:v>
                </c:pt>
                <c:pt idx="870">
                  <c:v>9.0306797168902497E-2</c:v>
                </c:pt>
                <c:pt idx="871">
                  <c:v>9.9625217645266162E-2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33-4CCF-B3B4-4361C5EEA522}"/>
            </c:ext>
          </c:extLst>
        </c:ser>
        <c:ser>
          <c:idx val="8"/>
          <c:order val="8"/>
          <c:tx>
            <c:strRef>
              <c:f>'A (3)'!$U$20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(3)'!$U$21:$U$892</c:f>
              <c:numCache>
                <c:formatCode>General</c:formatCode>
                <c:ptCount val="872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57">
                  <c:v>7.2619680009665899E-2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633-4CCF-B3B4-4361C5EEA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179624"/>
        <c:axId val="1"/>
      </c:scatterChart>
      <c:valAx>
        <c:axId val="36417962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37699680511184"/>
              <c:y val="0.862387889587196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715654952076675E-2"/>
              <c:y val="0.41284532094038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1796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696485623003194"/>
          <c:y val="0.91437597823207872"/>
          <c:w val="0.89616613418530355"/>
          <c:h val="0.975538378803566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717941358756463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04606794001642"/>
          <c:y val="0.20588235294117646"/>
          <c:w val="0.80507193835425106"/>
          <c:h val="0.601604278074866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(3)'!$H$21:$H$892</c:f>
              <c:numCache>
                <c:formatCode>General</c:formatCode>
                <c:ptCount val="872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EF-4A2B-96DD-0EA98298C2A6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(3)'!$I$21:$I$892</c:f>
              <c:numCache>
                <c:formatCode>General</c:formatCode>
                <c:ptCount val="872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89">
                  <c:v>4.9469600002339575E-2</c:v>
                </c:pt>
                <c:pt idx="790">
                  <c:v>5.4461600004287902E-2</c:v>
                </c:pt>
                <c:pt idx="791">
                  <c:v>4.9855520002893172E-2</c:v>
                </c:pt>
                <c:pt idx="793">
                  <c:v>5.2632159997301642E-2</c:v>
                </c:pt>
                <c:pt idx="798">
                  <c:v>5.5719520001730416E-2</c:v>
                </c:pt>
                <c:pt idx="799">
                  <c:v>5.4898080001294147E-2</c:v>
                </c:pt>
                <c:pt idx="801">
                  <c:v>5.6687520009290893E-2</c:v>
                </c:pt>
                <c:pt idx="802">
                  <c:v>4.6011040009034332E-2</c:v>
                </c:pt>
                <c:pt idx="804">
                  <c:v>5.3385760002129246E-2</c:v>
                </c:pt>
                <c:pt idx="809">
                  <c:v>5.6562719997600652E-2</c:v>
                </c:pt>
                <c:pt idx="811">
                  <c:v>5.6653280007594731E-2</c:v>
                </c:pt>
                <c:pt idx="815">
                  <c:v>5.7248160002927762E-2</c:v>
                </c:pt>
                <c:pt idx="817">
                  <c:v>6.02289600064978E-2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6">
                  <c:v>5.6707040006585885E-2</c:v>
                </c:pt>
                <c:pt idx="829">
                  <c:v>5.9266720010782592E-2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EF-4A2B-96DD-0EA98298C2A6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(3)'!$J$21:$J$892</c:f>
              <c:numCache>
                <c:formatCode>General</c:formatCode>
                <c:ptCount val="872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6">
                  <c:v>5.1639520002936479E-2</c:v>
                </c:pt>
                <c:pt idx="810">
                  <c:v>5.3361760001280345E-2</c:v>
                </c:pt>
                <c:pt idx="828">
                  <c:v>5.6495840006391518E-2</c:v>
                </c:pt>
                <c:pt idx="849">
                  <c:v>7.1517919997859281E-2</c:v>
                </c:pt>
                <c:pt idx="850">
                  <c:v>7.4233440005627926E-2</c:v>
                </c:pt>
                <c:pt idx="865">
                  <c:v>8.2553599997481797E-2</c:v>
                </c:pt>
                <c:pt idx="867">
                  <c:v>8.7039200006984174E-2</c:v>
                </c:pt>
                <c:pt idx="868">
                  <c:v>8.6531680004554801E-2</c:v>
                </c:pt>
                <c:pt idx="869">
                  <c:v>9.2421280009148177E-2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EF-4A2B-96DD-0EA98298C2A6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(3)'!$K$21:$K$892</c:f>
              <c:numCache>
                <c:formatCode>General</c:formatCode>
                <c:ptCount val="872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92">
                  <c:v>4.8651360004441813E-2</c:v>
                </c:pt>
                <c:pt idx="794">
                  <c:v>4.8925760005658958E-2</c:v>
                </c:pt>
                <c:pt idx="795">
                  <c:v>5.356175999622792E-2</c:v>
                </c:pt>
                <c:pt idx="797">
                  <c:v>5.0933600010466762E-2</c:v>
                </c:pt>
                <c:pt idx="800">
                  <c:v>5.1395840004261117E-2</c:v>
                </c:pt>
                <c:pt idx="803">
                  <c:v>5.2609120000852272E-2</c:v>
                </c:pt>
                <c:pt idx="805">
                  <c:v>5.2385440001671668E-2</c:v>
                </c:pt>
                <c:pt idx="806">
                  <c:v>5.247872000472853E-2</c:v>
                </c:pt>
                <c:pt idx="807">
                  <c:v>5.2674880003905855E-2</c:v>
                </c:pt>
                <c:pt idx="808">
                  <c:v>5.2868480001052376E-2</c:v>
                </c:pt>
                <c:pt idx="812">
                  <c:v>5.6833280003047548E-2</c:v>
                </c:pt>
                <c:pt idx="813">
                  <c:v>5.3338160003477242E-2</c:v>
                </c:pt>
                <c:pt idx="814">
                  <c:v>5.3348159999586642E-2</c:v>
                </c:pt>
                <c:pt idx="816">
                  <c:v>5.3841120003198739E-2</c:v>
                </c:pt>
                <c:pt idx="819">
                  <c:v>5.4699360000086017E-2</c:v>
                </c:pt>
                <c:pt idx="822">
                  <c:v>5.6336480003665201E-2</c:v>
                </c:pt>
                <c:pt idx="823">
                  <c:v>5.5932640010723844E-2</c:v>
                </c:pt>
                <c:pt idx="824">
                  <c:v>5.5992640009208117E-2</c:v>
                </c:pt>
                <c:pt idx="825">
                  <c:v>5.6007359999057371E-2</c:v>
                </c:pt>
                <c:pt idx="827">
                  <c:v>5.6298080002306961E-2</c:v>
                </c:pt>
                <c:pt idx="830">
                  <c:v>5.8390560006955639E-2</c:v>
                </c:pt>
                <c:pt idx="831">
                  <c:v>5.8659840004111174E-2</c:v>
                </c:pt>
                <c:pt idx="832">
                  <c:v>5.9654399999999441E-2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51">
                  <c:v>7.4705120008729864E-2</c:v>
                </c:pt>
                <c:pt idx="852">
                  <c:v>7.4705120008729864E-2</c:v>
                </c:pt>
                <c:pt idx="853">
                  <c:v>7.4720960001286585E-2</c:v>
                </c:pt>
                <c:pt idx="854">
                  <c:v>7.4720960001286585E-2</c:v>
                </c:pt>
                <c:pt idx="855">
                  <c:v>7.5690880003094207E-2</c:v>
                </c:pt>
                <c:pt idx="856">
                  <c:v>7.5790880000567995E-2</c:v>
                </c:pt>
                <c:pt idx="858">
                  <c:v>7.8708640001423191E-2</c:v>
                </c:pt>
                <c:pt idx="859">
                  <c:v>7.9592000009142794E-2</c:v>
                </c:pt>
                <c:pt idx="860">
                  <c:v>7.9691359998832922E-2</c:v>
                </c:pt>
                <c:pt idx="861">
                  <c:v>7.9581120007787831E-2</c:v>
                </c:pt>
                <c:pt idx="862">
                  <c:v>8.0576320004183799E-2</c:v>
                </c:pt>
                <c:pt idx="863">
                  <c:v>8.0773120003868826E-2</c:v>
                </c:pt>
                <c:pt idx="864">
                  <c:v>8.5068480002519209E-2</c:v>
                </c:pt>
                <c:pt idx="866">
                  <c:v>8.6446720008098055E-2</c:v>
                </c:pt>
                <c:pt idx="870">
                  <c:v>9.2817440003273077E-2</c:v>
                </c:pt>
                <c:pt idx="871">
                  <c:v>0.10436688000481809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EF-4A2B-96DD-0EA98298C2A6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EF-4A2B-96DD-0EA98298C2A6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EF-4A2B-96DD-0EA98298C2A6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8EF-4A2B-96DD-0EA98298C2A6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(3)'!$O$21:$O$892</c:f>
              <c:numCache>
                <c:formatCode>General</c:formatCode>
                <c:ptCount val="872"/>
                <c:pt idx="837">
                  <c:v>6.0923425321977975E-2</c:v>
                </c:pt>
                <c:pt idx="838">
                  <c:v>6.4565106887453427E-2</c:v>
                </c:pt>
                <c:pt idx="839">
                  <c:v>6.4874530811317332E-2</c:v>
                </c:pt>
                <c:pt idx="840">
                  <c:v>6.5219657495627081E-2</c:v>
                </c:pt>
                <c:pt idx="841">
                  <c:v>6.562428878067994E-2</c:v>
                </c:pt>
                <c:pt idx="842">
                  <c:v>6.630264122915086E-2</c:v>
                </c:pt>
                <c:pt idx="843">
                  <c:v>6.8992249182737275E-2</c:v>
                </c:pt>
                <c:pt idx="844">
                  <c:v>6.9051753783480385E-2</c:v>
                </c:pt>
                <c:pt idx="845">
                  <c:v>6.9123159304372017E-2</c:v>
                </c:pt>
                <c:pt idx="846">
                  <c:v>6.9396880467790134E-2</c:v>
                </c:pt>
                <c:pt idx="847">
                  <c:v>6.9396880467790134E-2</c:v>
                </c:pt>
                <c:pt idx="848">
                  <c:v>7.0003827395369367E-2</c:v>
                </c:pt>
                <c:pt idx="849">
                  <c:v>7.1693758056472379E-2</c:v>
                </c:pt>
                <c:pt idx="850">
                  <c:v>7.4835600975706074E-2</c:v>
                </c:pt>
                <c:pt idx="851">
                  <c:v>7.5145024899570034E-2</c:v>
                </c:pt>
                <c:pt idx="852">
                  <c:v>7.5145024899570034E-2</c:v>
                </c:pt>
                <c:pt idx="853">
                  <c:v>7.5299736861501987E-2</c:v>
                </c:pt>
                <c:pt idx="854">
                  <c:v>7.5299736861501987E-2</c:v>
                </c:pt>
                <c:pt idx="855">
                  <c:v>7.6418423355471554E-2</c:v>
                </c:pt>
                <c:pt idx="856">
                  <c:v>7.6418423355471554E-2</c:v>
                </c:pt>
                <c:pt idx="857">
                  <c:v>7.9066378088537892E-2</c:v>
                </c:pt>
                <c:pt idx="858">
                  <c:v>7.9476959833664984E-2</c:v>
                </c:pt>
                <c:pt idx="859">
                  <c:v>8.009580768139285E-2</c:v>
                </c:pt>
                <c:pt idx="860">
                  <c:v>8.0119609521690061E-2</c:v>
                </c:pt>
                <c:pt idx="861">
                  <c:v>8.0500438966445709E-2</c:v>
                </c:pt>
                <c:pt idx="862">
                  <c:v>8.0678952768674872E-2</c:v>
                </c:pt>
                <c:pt idx="863">
                  <c:v>8.0797961970160981E-2</c:v>
                </c:pt>
                <c:pt idx="864">
                  <c:v>8.4689562858757339E-2</c:v>
                </c:pt>
                <c:pt idx="865">
                  <c:v>8.5242955645667806E-2</c:v>
                </c:pt>
                <c:pt idx="866">
                  <c:v>8.5498825428863001E-2</c:v>
                </c:pt>
                <c:pt idx="867">
                  <c:v>8.5778497052355407E-2</c:v>
                </c:pt>
                <c:pt idx="868">
                  <c:v>8.6058168675847757E-2</c:v>
                </c:pt>
                <c:pt idx="869">
                  <c:v>9.0163986127119122E-2</c:v>
                </c:pt>
                <c:pt idx="870">
                  <c:v>9.0306797168902497E-2</c:v>
                </c:pt>
                <c:pt idx="871">
                  <c:v>9.9625217645266162E-2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8EF-4A2B-96DD-0EA98298C2A6}"/>
            </c:ext>
          </c:extLst>
        </c:ser>
        <c:ser>
          <c:idx val="8"/>
          <c:order val="8"/>
          <c:tx>
            <c:strRef>
              <c:f>'A (3)'!$U$20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(3)'!$U$21:$U$892</c:f>
              <c:numCache>
                <c:formatCode>General</c:formatCode>
                <c:ptCount val="872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57">
                  <c:v>7.2619680009665899E-2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8EF-4A2B-96DD-0EA98298C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186512"/>
        <c:axId val="1"/>
      </c:scatterChart>
      <c:valAx>
        <c:axId val="364186512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0558002753618"/>
              <c:y val="0.8796791443850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97939778129951E-2"/>
              <c:y val="0.42513368983957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1865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97005544671416"/>
          <c:y val="0.92245989304812837"/>
          <c:w val="0.74326515841621232"/>
          <c:h val="5.34759358288769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17</xdr:col>
      <xdr:colOff>419100</xdr:colOff>
      <xdr:row>18</xdr:row>
      <xdr:rowOff>28575</xdr:rowOff>
    </xdr:to>
    <xdr:graphicFrame macro="">
      <xdr:nvGraphicFramePr>
        <xdr:cNvPr id="2062" name="Chart 2">
          <a:extLst>
            <a:ext uri="{FF2B5EF4-FFF2-40B4-BE49-F238E27FC236}">
              <a16:creationId xmlns:a16="http://schemas.microsoft.com/office/drawing/2014/main" id="{CAA99166-A612-8799-F54E-98B2E6F1F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485775</xdr:colOff>
      <xdr:row>0</xdr:row>
      <xdr:rowOff>1</xdr:rowOff>
    </xdr:from>
    <xdr:to>
      <xdr:col>26</xdr:col>
      <xdr:colOff>523875</xdr:colOff>
      <xdr:row>18</xdr:row>
      <xdr:rowOff>19050</xdr:rowOff>
    </xdr:to>
    <xdr:graphicFrame macro="">
      <xdr:nvGraphicFramePr>
        <xdr:cNvPr id="2063" name="Chart 3">
          <a:extLst>
            <a:ext uri="{FF2B5EF4-FFF2-40B4-BE49-F238E27FC236}">
              <a16:creationId xmlns:a16="http://schemas.microsoft.com/office/drawing/2014/main" id="{A6DFFD26-18C3-8403-DFD2-8CDB66771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76201</xdr:colOff>
      <xdr:row>0</xdr:row>
      <xdr:rowOff>85726</xdr:rowOff>
    </xdr:from>
    <xdr:to>
      <xdr:col>14</xdr:col>
      <xdr:colOff>228601</xdr:colOff>
      <xdr:row>20</xdr:row>
      <xdr:rowOff>28576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00A003-9DEB-82C2-F57D-6BCD30163A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342899</xdr:colOff>
      <xdr:row>25</xdr:row>
      <xdr:rowOff>19050</xdr:rowOff>
    </xdr:from>
    <xdr:to>
      <xdr:col>14</xdr:col>
      <xdr:colOff>161924</xdr:colOff>
      <xdr:row>44</xdr:row>
      <xdr:rowOff>57150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A339EC83-29D3-0E7B-5897-C3771F94CF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295275</xdr:colOff>
      <xdr:row>355</xdr:row>
      <xdr:rowOff>47625</xdr:rowOff>
    </xdr:from>
    <xdr:to>
      <xdr:col>31</xdr:col>
      <xdr:colOff>619125</xdr:colOff>
      <xdr:row>374</xdr:row>
      <xdr:rowOff>85725</xdr:rowOff>
    </xdr:to>
    <xdr:graphicFrame macro="">
      <xdr:nvGraphicFramePr>
        <xdr:cNvPr id="1034" name="Chart 1">
          <a:extLst>
            <a:ext uri="{FF2B5EF4-FFF2-40B4-BE49-F238E27FC236}">
              <a16:creationId xmlns:a16="http://schemas.microsoft.com/office/drawing/2014/main" id="{E8CD098B-320E-FE93-17E5-2F7C1FD71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0</xdr:row>
      <xdr:rowOff>0</xdr:rowOff>
    </xdr:from>
    <xdr:to>
      <xdr:col>17</xdr:col>
      <xdr:colOff>276225</xdr:colOff>
      <xdr:row>18</xdr:row>
      <xdr:rowOff>152400</xdr:rowOff>
    </xdr:to>
    <xdr:graphicFrame macro="">
      <xdr:nvGraphicFramePr>
        <xdr:cNvPr id="1035" name="Chart 2">
          <a:extLst>
            <a:ext uri="{FF2B5EF4-FFF2-40B4-BE49-F238E27FC236}">
              <a16:creationId xmlns:a16="http://schemas.microsoft.com/office/drawing/2014/main" id="{5CAA4D25-5DD5-3AD9-A404-DC15AC2D0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409575</xdr:colOff>
      <xdr:row>0</xdr:row>
      <xdr:rowOff>9525</xdr:rowOff>
    </xdr:from>
    <xdr:to>
      <xdr:col>26</xdr:col>
      <xdr:colOff>257175</xdr:colOff>
      <xdr:row>19</xdr:row>
      <xdr:rowOff>9525</xdr:rowOff>
    </xdr:to>
    <xdr:graphicFrame macro="">
      <xdr:nvGraphicFramePr>
        <xdr:cNvPr id="1036" name="Chart 3">
          <a:extLst>
            <a:ext uri="{FF2B5EF4-FFF2-40B4-BE49-F238E27FC236}">
              <a16:creationId xmlns:a16="http://schemas.microsoft.com/office/drawing/2014/main" id="{AE6AF709-3914-0760-3160-E944017E8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295275</xdr:colOff>
      <xdr:row>355</xdr:row>
      <xdr:rowOff>47625</xdr:rowOff>
    </xdr:from>
    <xdr:to>
      <xdr:col>31</xdr:col>
      <xdr:colOff>619125</xdr:colOff>
      <xdr:row>374</xdr:row>
      <xdr:rowOff>85725</xdr:rowOff>
    </xdr:to>
    <xdr:graphicFrame macro="">
      <xdr:nvGraphicFramePr>
        <xdr:cNvPr id="3085" name="Chart 1">
          <a:extLst>
            <a:ext uri="{FF2B5EF4-FFF2-40B4-BE49-F238E27FC236}">
              <a16:creationId xmlns:a16="http://schemas.microsoft.com/office/drawing/2014/main" id="{1A65C3C4-A7BD-A661-A7DB-55369AB30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0</xdr:row>
      <xdr:rowOff>0</xdr:rowOff>
    </xdr:from>
    <xdr:to>
      <xdr:col>16</xdr:col>
      <xdr:colOff>438150</xdr:colOff>
      <xdr:row>18</xdr:row>
      <xdr:rowOff>152400</xdr:rowOff>
    </xdr:to>
    <xdr:graphicFrame macro="">
      <xdr:nvGraphicFramePr>
        <xdr:cNvPr id="3086" name="Chart 2">
          <a:extLst>
            <a:ext uri="{FF2B5EF4-FFF2-40B4-BE49-F238E27FC236}">
              <a16:creationId xmlns:a16="http://schemas.microsoft.com/office/drawing/2014/main" id="{FCD6F97E-E333-2D11-664F-6FEFD4C11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323850</xdr:colOff>
      <xdr:row>0</xdr:row>
      <xdr:rowOff>95250</xdr:rowOff>
    </xdr:from>
    <xdr:to>
      <xdr:col>24</xdr:col>
      <xdr:colOff>266700</xdr:colOff>
      <xdr:row>19</xdr:row>
      <xdr:rowOff>95250</xdr:rowOff>
    </xdr:to>
    <xdr:graphicFrame macro="">
      <xdr:nvGraphicFramePr>
        <xdr:cNvPr id="3087" name="Chart 3">
          <a:extLst>
            <a:ext uri="{FF2B5EF4-FFF2-40B4-BE49-F238E27FC236}">
              <a16:creationId xmlns:a16="http://schemas.microsoft.com/office/drawing/2014/main" id="{0EA27443-397A-171C-21CB-C4C352B61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104775</xdr:colOff>
      <xdr:row>0</xdr:row>
      <xdr:rowOff>0</xdr:rowOff>
    </xdr:from>
    <xdr:to>
      <xdr:col>51</xdr:col>
      <xdr:colOff>628650</xdr:colOff>
      <xdr:row>19</xdr:row>
      <xdr:rowOff>0</xdr:rowOff>
    </xdr:to>
    <xdr:graphicFrame macro="">
      <xdr:nvGraphicFramePr>
        <xdr:cNvPr id="3088" name="Chart 4">
          <a:extLst>
            <a:ext uri="{FF2B5EF4-FFF2-40B4-BE49-F238E27FC236}">
              <a16:creationId xmlns:a16="http://schemas.microsoft.com/office/drawing/2014/main" id="{2A4FD274-80E9-9E43-ADD8-C31C770D0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129" TargetMode="External"/><Relationship Id="rId18" Type="http://schemas.openxmlformats.org/officeDocument/2006/relationships/hyperlink" Target="http://www.konkoly.hu/cgi-bin/IBVS?221" TargetMode="External"/><Relationship Id="rId26" Type="http://schemas.openxmlformats.org/officeDocument/2006/relationships/hyperlink" Target="http://www.konkoly.hu/cgi-bin/IBVS?904" TargetMode="External"/><Relationship Id="rId39" Type="http://schemas.openxmlformats.org/officeDocument/2006/relationships/hyperlink" Target="http://www.konkoly.hu/cgi-bin/IBVS?5746" TargetMode="External"/><Relationship Id="rId21" Type="http://schemas.openxmlformats.org/officeDocument/2006/relationships/hyperlink" Target="http://www.konkoly.hu/cgi-bin/IBVS?299" TargetMode="External"/><Relationship Id="rId34" Type="http://schemas.openxmlformats.org/officeDocument/2006/relationships/hyperlink" Target="http://www.bav-astro.de/sfs/BAVM_link.php?BAVMnr=152" TargetMode="External"/><Relationship Id="rId42" Type="http://schemas.openxmlformats.org/officeDocument/2006/relationships/hyperlink" Target="http://www.aavso.org/sites/default/files/jaavso/v36n2/171.pdf" TargetMode="External"/><Relationship Id="rId47" Type="http://schemas.openxmlformats.org/officeDocument/2006/relationships/hyperlink" Target="http://www.aavso.org/sites/default/files/jaavso/v37n1/44.pdf" TargetMode="External"/><Relationship Id="rId50" Type="http://schemas.openxmlformats.org/officeDocument/2006/relationships/hyperlink" Target="http://www.konkoly.hu/cgi-bin/IBVS?5988" TargetMode="External"/><Relationship Id="rId55" Type="http://schemas.openxmlformats.org/officeDocument/2006/relationships/hyperlink" Target="http://www.bav-astro.de/sfs/BAVM_link.php?BAVMnr=232" TargetMode="External"/><Relationship Id="rId63" Type="http://schemas.openxmlformats.org/officeDocument/2006/relationships/hyperlink" Target="http://www.konkoly.hu/cgi-bin/IBVS?1249" TargetMode="External"/><Relationship Id="rId68" Type="http://schemas.openxmlformats.org/officeDocument/2006/relationships/hyperlink" Target="http://vsolj.cetus-net.org/no47.pdf" TargetMode="External"/><Relationship Id="rId76" Type="http://schemas.openxmlformats.org/officeDocument/2006/relationships/hyperlink" Target="http://var.astro.cz/oejv/issues/oejv0074.pdf" TargetMode="External"/><Relationship Id="rId84" Type="http://schemas.openxmlformats.org/officeDocument/2006/relationships/hyperlink" Target="http://www.bav-astro.de/sfs/BAVM_link.php?BAVMnr=203" TargetMode="External"/><Relationship Id="rId7" Type="http://schemas.openxmlformats.org/officeDocument/2006/relationships/hyperlink" Target="http://www.konkoly.hu/cgi-bin/IBVS?187" TargetMode="External"/><Relationship Id="rId71" Type="http://schemas.openxmlformats.org/officeDocument/2006/relationships/hyperlink" Target="http://vsolj.cetus-net.org/no39.pdf" TargetMode="External"/><Relationship Id="rId2" Type="http://schemas.openxmlformats.org/officeDocument/2006/relationships/hyperlink" Target="http://www.konkoly.hu/cgi-bin/IBVS?187" TargetMode="External"/><Relationship Id="rId16" Type="http://schemas.openxmlformats.org/officeDocument/2006/relationships/hyperlink" Target="http://www.konkoly.hu/cgi-bin/IBVS?154" TargetMode="External"/><Relationship Id="rId29" Type="http://schemas.openxmlformats.org/officeDocument/2006/relationships/hyperlink" Target="http://www.konkoly.hu/cgi-bin/IBVS?1200" TargetMode="External"/><Relationship Id="rId11" Type="http://schemas.openxmlformats.org/officeDocument/2006/relationships/hyperlink" Target="http://www.konkoly.hu/cgi-bin/IBVS?129" TargetMode="External"/><Relationship Id="rId24" Type="http://schemas.openxmlformats.org/officeDocument/2006/relationships/hyperlink" Target="http://www.konkoly.hu/cgi-bin/IBVS?904" TargetMode="External"/><Relationship Id="rId32" Type="http://schemas.openxmlformats.org/officeDocument/2006/relationships/hyperlink" Target="http://www.konkoly.hu/cgi-bin/IBVS?4380" TargetMode="External"/><Relationship Id="rId37" Type="http://schemas.openxmlformats.org/officeDocument/2006/relationships/hyperlink" Target="http://www.bav-astro.de/sfs/BAVM_link.php?BAVMnr=173" TargetMode="External"/><Relationship Id="rId40" Type="http://schemas.openxmlformats.org/officeDocument/2006/relationships/hyperlink" Target="http://www.konkoly.hu/cgi-bin/IBVS?5893" TargetMode="External"/><Relationship Id="rId45" Type="http://schemas.openxmlformats.org/officeDocument/2006/relationships/hyperlink" Target="http://www.aavso.org/sites/default/files/jaavso/v36n2/186.pdf" TargetMode="External"/><Relationship Id="rId53" Type="http://schemas.openxmlformats.org/officeDocument/2006/relationships/hyperlink" Target="http://var.astro.cz/oejv/issues/oejv0160.pdf" TargetMode="External"/><Relationship Id="rId58" Type="http://schemas.openxmlformats.org/officeDocument/2006/relationships/hyperlink" Target="http://www.bav-astro.de/sfs/BAVM_link.php?BAVMnr=234" TargetMode="External"/><Relationship Id="rId66" Type="http://schemas.openxmlformats.org/officeDocument/2006/relationships/hyperlink" Target="http://vsolj.cetus-net.org/no47.pdf" TargetMode="External"/><Relationship Id="rId74" Type="http://schemas.openxmlformats.org/officeDocument/2006/relationships/hyperlink" Target="http://vsolj.cetus-net.org/no42.pdf" TargetMode="External"/><Relationship Id="rId79" Type="http://schemas.openxmlformats.org/officeDocument/2006/relationships/hyperlink" Target="http://vsolj.cetus-net.org/no45.pdf" TargetMode="External"/><Relationship Id="rId87" Type="http://schemas.openxmlformats.org/officeDocument/2006/relationships/hyperlink" Target="http://vsolj.cetus-net.org/vsoljno55.pdf" TargetMode="External"/><Relationship Id="rId5" Type="http://schemas.openxmlformats.org/officeDocument/2006/relationships/hyperlink" Target="http://www.konkoly.hu/cgi-bin/IBVS?187" TargetMode="External"/><Relationship Id="rId61" Type="http://schemas.openxmlformats.org/officeDocument/2006/relationships/hyperlink" Target="http://www.konkoly.hu/cgi-bin/IBVS?180" TargetMode="External"/><Relationship Id="rId82" Type="http://schemas.openxmlformats.org/officeDocument/2006/relationships/hyperlink" Target="http://var.astro.cz/oejv/issues/oejv0107.pdf" TargetMode="External"/><Relationship Id="rId19" Type="http://schemas.openxmlformats.org/officeDocument/2006/relationships/hyperlink" Target="http://www.konkoly.hu/cgi-bin/IBVS?221" TargetMode="External"/><Relationship Id="rId4" Type="http://schemas.openxmlformats.org/officeDocument/2006/relationships/hyperlink" Target="http://www.konkoly.hu/cgi-bin/IBVS?111" TargetMode="External"/><Relationship Id="rId9" Type="http://schemas.openxmlformats.org/officeDocument/2006/relationships/hyperlink" Target="http://www.konkoly.hu/cgi-bin/IBVS?187" TargetMode="External"/><Relationship Id="rId14" Type="http://schemas.openxmlformats.org/officeDocument/2006/relationships/hyperlink" Target="http://www.konkoly.hu/cgi-bin/IBVS?129" TargetMode="External"/><Relationship Id="rId22" Type="http://schemas.openxmlformats.org/officeDocument/2006/relationships/hyperlink" Target="http://www.konkoly.hu/cgi-bin/IBVS?299" TargetMode="External"/><Relationship Id="rId27" Type="http://schemas.openxmlformats.org/officeDocument/2006/relationships/hyperlink" Target="http://www.konkoly.hu/cgi-bin/IBVS?779" TargetMode="External"/><Relationship Id="rId30" Type="http://schemas.openxmlformats.org/officeDocument/2006/relationships/hyperlink" Target="http://www.konkoly.hu/cgi-bin/IBVS?1200" TargetMode="External"/><Relationship Id="rId35" Type="http://schemas.openxmlformats.org/officeDocument/2006/relationships/hyperlink" Target="http://www.bav-astro.de/sfs/BAVM_link.php?BAVMnr=172" TargetMode="External"/><Relationship Id="rId43" Type="http://schemas.openxmlformats.org/officeDocument/2006/relationships/hyperlink" Target="http://www.aavso.org/sites/default/files/jaavso/v36n2/171.pdf" TargetMode="External"/><Relationship Id="rId48" Type="http://schemas.openxmlformats.org/officeDocument/2006/relationships/hyperlink" Target="http://www.konkoly.hu/cgi-bin/IBVS?5924" TargetMode="External"/><Relationship Id="rId56" Type="http://schemas.openxmlformats.org/officeDocument/2006/relationships/hyperlink" Target="http://www.bav-astro.de/sfs/BAVM_link.php?BAVMnr=234" TargetMode="External"/><Relationship Id="rId64" Type="http://schemas.openxmlformats.org/officeDocument/2006/relationships/hyperlink" Target="http://vsolj.cetus-net.org/no47.pdf" TargetMode="External"/><Relationship Id="rId69" Type="http://schemas.openxmlformats.org/officeDocument/2006/relationships/hyperlink" Target="http://var.astro.cz/oejv/issues/oejv0074.pdf" TargetMode="External"/><Relationship Id="rId77" Type="http://schemas.openxmlformats.org/officeDocument/2006/relationships/hyperlink" Target="http://www.konkoly.hu/cgi-bin/IBVS?5694" TargetMode="External"/><Relationship Id="rId8" Type="http://schemas.openxmlformats.org/officeDocument/2006/relationships/hyperlink" Target="http://www.konkoly.hu/cgi-bin/IBVS?119" TargetMode="External"/><Relationship Id="rId51" Type="http://schemas.openxmlformats.org/officeDocument/2006/relationships/hyperlink" Target="http://www.bav-astro.de/sfs/BAVM_link.php?BAVMnr=231" TargetMode="External"/><Relationship Id="rId72" Type="http://schemas.openxmlformats.org/officeDocument/2006/relationships/hyperlink" Target="http://vsolj.cetus-net.org/no40.pdf" TargetMode="External"/><Relationship Id="rId80" Type="http://schemas.openxmlformats.org/officeDocument/2006/relationships/hyperlink" Target="http://vsolj.cetus-net.org/no45.pdf" TargetMode="External"/><Relationship Id="rId85" Type="http://schemas.openxmlformats.org/officeDocument/2006/relationships/hyperlink" Target="http://vsolj.cetus-net.org/vsoljno50.pdf" TargetMode="External"/><Relationship Id="rId3" Type="http://schemas.openxmlformats.org/officeDocument/2006/relationships/hyperlink" Target="http://www.konkoly.hu/cgi-bin/IBVS?187" TargetMode="External"/><Relationship Id="rId12" Type="http://schemas.openxmlformats.org/officeDocument/2006/relationships/hyperlink" Target="http://www.konkoly.hu/cgi-bin/IBVS?129" TargetMode="External"/><Relationship Id="rId17" Type="http://schemas.openxmlformats.org/officeDocument/2006/relationships/hyperlink" Target="http://www.konkoly.hu/cgi-bin/IBVS?187" TargetMode="External"/><Relationship Id="rId25" Type="http://schemas.openxmlformats.org/officeDocument/2006/relationships/hyperlink" Target="http://www.konkoly.hu/cgi-bin/IBVS?904" TargetMode="External"/><Relationship Id="rId33" Type="http://schemas.openxmlformats.org/officeDocument/2006/relationships/hyperlink" Target="http://www.konkoly.hu/cgi-bin/IBVS?4380" TargetMode="External"/><Relationship Id="rId38" Type="http://schemas.openxmlformats.org/officeDocument/2006/relationships/hyperlink" Target="http://var.astro.cz/oejv/issues/oejv0074.pdf" TargetMode="External"/><Relationship Id="rId46" Type="http://schemas.openxmlformats.org/officeDocument/2006/relationships/hyperlink" Target="http://www.aavso.org/sites/default/files/jaavso/v36n2/186.pdf" TargetMode="External"/><Relationship Id="rId59" Type="http://schemas.openxmlformats.org/officeDocument/2006/relationships/hyperlink" Target="http://www.bav-astro.de/sfs/BAVM_link.php?BAVMnr=239" TargetMode="External"/><Relationship Id="rId67" Type="http://schemas.openxmlformats.org/officeDocument/2006/relationships/hyperlink" Target="http://vsolj.cetus-net.org/no47.pdf" TargetMode="External"/><Relationship Id="rId20" Type="http://schemas.openxmlformats.org/officeDocument/2006/relationships/hyperlink" Target="http://www.konkoly.hu/cgi-bin/IBVS?247" TargetMode="External"/><Relationship Id="rId41" Type="http://schemas.openxmlformats.org/officeDocument/2006/relationships/hyperlink" Target="http://www.bav-astro.de/sfs/BAVM_link.php?BAVMnr=183" TargetMode="External"/><Relationship Id="rId54" Type="http://schemas.openxmlformats.org/officeDocument/2006/relationships/hyperlink" Target="http://var.astro.cz/oejv/issues/oejv0160.pdf" TargetMode="External"/><Relationship Id="rId62" Type="http://schemas.openxmlformats.org/officeDocument/2006/relationships/hyperlink" Target="http://www.konkoly.hu/cgi-bin/IBVS?1249" TargetMode="External"/><Relationship Id="rId70" Type="http://schemas.openxmlformats.org/officeDocument/2006/relationships/hyperlink" Target="http://var.astro.cz/oejv/issues/oejv0074.pdf" TargetMode="External"/><Relationship Id="rId75" Type="http://schemas.openxmlformats.org/officeDocument/2006/relationships/hyperlink" Target="http://vsolj.cetus-net.org/no44.pdf" TargetMode="External"/><Relationship Id="rId83" Type="http://schemas.openxmlformats.org/officeDocument/2006/relationships/hyperlink" Target="http://www.bav-astro.de/sfs/BAVM_link.php?BAVMnr=193" TargetMode="External"/><Relationship Id="rId88" Type="http://schemas.openxmlformats.org/officeDocument/2006/relationships/hyperlink" Target="http://vsolj.cetus-net.org/vsoljno55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187" TargetMode="External"/><Relationship Id="rId15" Type="http://schemas.openxmlformats.org/officeDocument/2006/relationships/hyperlink" Target="http://www.konkoly.hu/cgi-bin/IBVS?129" TargetMode="External"/><Relationship Id="rId23" Type="http://schemas.openxmlformats.org/officeDocument/2006/relationships/hyperlink" Target="http://www.konkoly.hu/cgi-bin/IBVS?904" TargetMode="External"/><Relationship Id="rId28" Type="http://schemas.openxmlformats.org/officeDocument/2006/relationships/hyperlink" Target="http://www.konkoly.hu/cgi-bin/IBVS?1065" TargetMode="External"/><Relationship Id="rId36" Type="http://schemas.openxmlformats.org/officeDocument/2006/relationships/hyperlink" Target="http://var.astro.cz/oejv/issues/oejv0003.pdf" TargetMode="External"/><Relationship Id="rId49" Type="http://schemas.openxmlformats.org/officeDocument/2006/relationships/hyperlink" Target="http://www.konkoly.hu/cgi-bin/IBVS?5924" TargetMode="External"/><Relationship Id="rId57" Type="http://schemas.openxmlformats.org/officeDocument/2006/relationships/hyperlink" Target="http://www.bav-astro.de/sfs/BAVM_link.php?BAVMnr=234" TargetMode="External"/><Relationship Id="rId10" Type="http://schemas.openxmlformats.org/officeDocument/2006/relationships/hyperlink" Target="http://www.konkoly.hu/cgi-bin/IBVS?129" TargetMode="External"/><Relationship Id="rId31" Type="http://schemas.openxmlformats.org/officeDocument/2006/relationships/hyperlink" Target="http://www.bav-astro.de/sfs/BAVM_link.php?BAVMnr=38" TargetMode="External"/><Relationship Id="rId44" Type="http://schemas.openxmlformats.org/officeDocument/2006/relationships/hyperlink" Target="http://www.aavso.org/sites/default/files/jaavso/v36n2/186.pdf" TargetMode="External"/><Relationship Id="rId52" Type="http://schemas.openxmlformats.org/officeDocument/2006/relationships/hyperlink" Target="http://www.bav-astro.de/sfs/BAVM_link.php?BAVMnr=231" TargetMode="External"/><Relationship Id="rId60" Type="http://schemas.openxmlformats.org/officeDocument/2006/relationships/hyperlink" Target="http://www.konkoly.hu/cgi-bin/IBVS?187" TargetMode="External"/><Relationship Id="rId65" Type="http://schemas.openxmlformats.org/officeDocument/2006/relationships/hyperlink" Target="http://vsolj.cetus-net.org/no47.pdf" TargetMode="External"/><Relationship Id="rId73" Type="http://schemas.openxmlformats.org/officeDocument/2006/relationships/hyperlink" Target="http://www.konkoly.hu/cgi-bin/IBVS?5371" TargetMode="External"/><Relationship Id="rId78" Type="http://schemas.openxmlformats.org/officeDocument/2006/relationships/hyperlink" Target="http://vsolj.cetus-net.org/no44.pdf" TargetMode="External"/><Relationship Id="rId81" Type="http://schemas.openxmlformats.org/officeDocument/2006/relationships/hyperlink" Target="http://vsolj.cetus-net.org/no45.pdf" TargetMode="External"/><Relationship Id="rId86" Type="http://schemas.openxmlformats.org/officeDocument/2006/relationships/hyperlink" Target="http://var.astro.cz/oejv/issues/oejv013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1203"/>
  <sheetViews>
    <sheetView tabSelected="1" workbookViewId="0">
      <pane xSplit="13" ySplit="22" topLeftCell="N1053" activePane="bottomRight" state="frozen"/>
      <selection pane="topRight" activeCell="N1" sqref="N1"/>
      <selection pane="bottomLeft" activeCell="A23" sqref="A23"/>
      <selection pane="bottomRight" activeCell="F9" sqref="F9"/>
    </sheetView>
  </sheetViews>
  <sheetFormatPr defaultColWidth="10.28515625" defaultRowHeight="12.75" x14ac:dyDescent="0.2"/>
  <cols>
    <col min="1" max="1" width="16.85546875" style="1" customWidth="1"/>
    <col min="2" max="2" width="5.140625" style="1" customWidth="1"/>
    <col min="3" max="3" width="11.85546875" style="1" customWidth="1"/>
    <col min="4" max="4" width="9.42578125" style="1" customWidth="1"/>
    <col min="5" max="5" width="11.14062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1.42578125" style="1" customWidth="1"/>
    <col min="18" max="26" width="10.28515625" style="1" customWidth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 customWidth="1"/>
    <col min="34" max="37" width="9.42578125" style="1" customWidth="1"/>
    <col min="38" max="52" width="10.28515625" style="1" customWidth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 x14ac:dyDescent="0.3">
      <c r="A1" s="2" t="s">
        <v>853</v>
      </c>
      <c r="D1" s="3"/>
      <c r="AA1" s="70" t="s">
        <v>1206</v>
      </c>
      <c r="AB1" s="71"/>
      <c r="AC1" s="71" t="s">
        <v>1207</v>
      </c>
      <c r="AD1" s="71" t="s">
        <v>1208</v>
      </c>
      <c r="AE1" s="72"/>
      <c r="AW1" s="73" t="s">
        <v>888</v>
      </c>
      <c r="AX1" s="74" t="s">
        <v>1209</v>
      </c>
      <c r="AY1" s="21" t="s">
        <v>1210</v>
      </c>
      <c r="AZ1" s="75" t="s">
        <v>1211</v>
      </c>
      <c r="BA1" s="76" t="s">
        <v>1212</v>
      </c>
      <c r="BB1" s="75" t="s">
        <v>1213</v>
      </c>
      <c r="BC1" s="76" t="s">
        <v>1214</v>
      </c>
      <c r="BD1" s="75" t="s">
        <v>1215</v>
      </c>
      <c r="BE1" s="77" t="s">
        <v>1216</v>
      </c>
      <c r="BF1" s="76" t="s">
        <v>1217</v>
      </c>
      <c r="BG1" s="75" t="s">
        <v>1218</v>
      </c>
      <c r="BH1" s="77" t="s">
        <v>1219</v>
      </c>
      <c r="BI1" s="76" t="s">
        <v>1220</v>
      </c>
      <c r="BJ1" s="75" t="s">
        <v>1221</v>
      </c>
      <c r="BK1" s="77" t="s">
        <v>1222</v>
      </c>
      <c r="BL1" s="76" t="s">
        <v>1223</v>
      </c>
    </row>
    <row r="2" spans="1:64" ht="12.95" customHeight="1" x14ac:dyDescent="0.3">
      <c r="A2" s="1" t="s">
        <v>854</v>
      </c>
      <c r="B2" s="1" t="s">
        <v>855</v>
      </c>
      <c r="D2" s="78" t="s">
        <v>1224</v>
      </c>
      <c r="E2" s="78"/>
      <c r="AA2" s="79" t="s">
        <v>1225</v>
      </c>
      <c r="AB2" s="80">
        <f>C7</f>
        <v>59165.671000000002</v>
      </c>
      <c r="AC2" s="81" t="s">
        <v>1226</v>
      </c>
      <c r="AD2" s="80">
        <f>C8</f>
        <v>0.84941049999999996</v>
      </c>
      <c r="AE2" s="82" t="s">
        <v>1227</v>
      </c>
      <c r="AL2" s="15"/>
      <c r="AW2" s="1">
        <v>-30000</v>
      </c>
      <c r="AX2" s="1">
        <f t="shared" ref="AX2:AX62" si="0">AB$3+AB$4*AW2+AB$5*AW2^2+AZ2</f>
        <v>-0.19686388491213022</v>
      </c>
      <c r="AY2" s="1">
        <f t="shared" ref="AY2:AY62" si="1">AB$3+AB$4*AW2+AB$5*AW2^2</f>
        <v>-0.20427873868211061</v>
      </c>
      <c r="AZ2" s="1">
        <f t="shared" ref="AZ2:AZ62" si="2">$AB$6*($AB$11/BA2*BB2+$AB$12)</f>
        <v>7.4148537699803918E-3</v>
      </c>
      <c r="BA2" s="1">
        <f t="shared" ref="BA2:BA62" si="3">1+$AB$7*COS(BC2)</f>
        <v>0.72931043138391116</v>
      </c>
      <c r="BB2" s="1">
        <f t="shared" ref="BB2:BB62" si="4">SIN(BC2+RADIANS($AB$9))</f>
        <v>0.40530295871130523</v>
      </c>
      <c r="BC2" s="1">
        <f t="shared" ref="BC2:BC62" si="5">2*ATAN(BD2)</f>
        <v>-2.314100047854089</v>
      </c>
      <c r="BD2" s="1">
        <f t="shared" ref="BD2:BD62" si="6">SQRT((1+$AB$7)/(1-$AB$7))*TAN(BE2/2)</f>
        <v>-2.277424537829321</v>
      </c>
      <c r="BE2" s="1">
        <f t="shared" ref="BE2:BK17" si="7">$BL2+$AB$7*SIN(BF2)</f>
        <v>-1.9599789428383216</v>
      </c>
      <c r="BF2" s="1">
        <f t="shared" si="7"/>
        <v>-1.9599760891124667</v>
      </c>
      <c r="BG2" s="1">
        <f t="shared" si="7"/>
        <v>-1.9599948914154552</v>
      </c>
      <c r="BH2" s="1">
        <f t="shared" si="7"/>
        <v>-1.959870993073304</v>
      </c>
      <c r="BI2" s="1">
        <f t="shared" si="7"/>
        <v>-1.9606867368263867</v>
      </c>
      <c r="BJ2" s="1">
        <f t="shared" si="7"/>
        <v>-1.9552857103289547</v>
      </c>
      <c r="BK2" s="1">
        <f t="shared" si="7"/>
        <v>-1.9898177885739323</v>
      </c>
      <c r="BL2" s="1">
        <f t="shared" ref="BL2:BL62" si="8">RADIANS($AB$9)+$AB$18*(AW2-AB$15)</f>
        <v>-1.58989070541746</v>
      </c>
    </row>
    <row r="3" spans="1:64" ht="12.95" customHeight="1" x14ac:dyDescent="0.2">
      <c r="A3" s="1" t="s">
        <v>856</v>
      </c>
      <c r="Z3" s="1">
        <v>0.03</v>
      </c>
      <c r="AA3" s="83" t="s">
        <v>1228</v>
      </c>
      <c r="AB3" s="84">
        <f t="shared" ref="AB3:AB10" si="9">AC3*AD3</f>
        <v>-3.0859003613624203E-2</v>
      </c>
      <c r="AC3" s="85">
        <v>-3.0859003613624201</v>
      </c>
      <c r="AD3" s="1">
        <v>0.01</v>
      </c>
      <c r="AE3" s="86"/>
      <c r="AH3" s="85">
        <v>-2.2790058688657013</v>
      </c>
      <c r="AI3" s="85"/>
      <c r="AJ3" s="85"/>
      <c r="AK3" s="85"/>
      <c r="AL3" s="85"/>
      <c r="AM3" s="85"/>
      <c r="AW3" s="1">
        <v>-29500</v>
      </c>
      <c r="AX3" s="1">
        <f t="shared" si="0"/>
        <v>-0.19200061373028504</v>
      </c>
      <c r="AY3" s="1">
        <f t="shared" si="1"/>
        <v>-0.20086947825111903</v>
      </c>
      <c r="AZ3" s="1">
        <f t="shared" si="2"/>
        <v>8.8688645208339911E-3</v>
      </c>
      <c r="BA3" s="1">
        <f t="shared" si="3"/>
        <v>0.78053288437878865</v>
      </c>
      <c r="BB3" s="1">
        <f t="shared" si="4"/>
        <v>0.54789344142981444</v>
      </c>
      <c r="BC3" s="1">
        <f t="shared" si="5"/>
        <v>-2.1515662532889475</v>
      </c>
      <c r="BD3" s="1">
        <f t="shared" si="6"/>
        <v>-1.852383773213105</v>
      </c>
      <c r="BE3" s="1">
        <f t="shared" si="7"/>
        <v>-1.762436812014786</v>
      </c>
      <c r="BF3" s="1">
        <f t="shared" si="7"/>
        <v>-1.7624368140367741</v>
      </c>
      <c r="BG3" s="1">
        <f t="shared" si="7"/>
        <v>-1.7624367874972606</v>
      </c>
      <c r="BH3" s="1">
        <f t="shared" si="7"/>
        <v>-1.7624371358401523</v>
      </c>
      <c r="BI3" s="1">
        <f t="shared" si="7"/>
        <v>-1.7624325636353451</v>
      </c>
      <c r="BJ3" s="1">
        <f t="shared" si="7"/>
        <v>-1.7624925679340029</v>
      </c>
      <c r="BK3" s="1">
        <f t="shared" si="7"/>
        <v>-1.7617036068370613</v>
      </c>
      <c r="BL3" s="1">
        <f t="shared" si="8"/>
        <v>-1.3697595747089064</v>
      </c>
    </row>
    <row r="4" spans="1:64" ht="12.95" customHeight="1" x14ac:dyDescent="0.2">
      <c r="A4" s="4" t="s">
        <v>857</v>
      </c>
      <c r="C4" s="5">
        <v>33376.058299999997</v>
      </c>
      <c r="D4" s="6">
        <v>0.84940031999999999</v>
      </c>
      <c r="Z4" s="1">
        <v>-2.5000000000000002E-6</v>
      </c>
      <c r="AA4" s="87" t="s">
        <v>1229</v>
      </c>
      <c r="AB4" s="88">
        <f t="shared" si="9"/>
        <v>4.7252039104973067E-6</v>
      </c>
      <c r="AC4" s="89">
        <v>4.7252039104973065</v>
      </c>
      <c r="AD4" s="90">
        <v>9.9999999999999995E-7</v>
      </c>
      <c r="AE4" s="86"/>
      <c r="AH4" s="89">
        <v>4.978329533750915</v>
      </c>
      <c r="AI4" s="89"/>
      <c r="AJ4" s="89"/>
      <c r="AK4" s="89"/>
      <c r="AL4" s="89"/>
      <c r="AM4" s="89"/>
      <c r="AW4" s="1">
        <v>-29000</v>
      </c>
      <c r="AX4" s="1">
        <f t="shared" si="0"/>
        <v>-0.18742948253381644</v>
      </c>
      <c r="AY4" s="1">
        <f t="shared" si="1"/>
        <v>-0.19747780871887946</v>
      </c>
      <c r="AZ4" s="1">
        <f t="shared" si="2"/>
        <v>1.0048326185063005E-2</v>
      </c>
      <c r="BA4" s="1">
        <f t="shared" si="3"/>
        <v>0.84720348693428182</v>
      </c>
      <c r="BB4" s="1">
        <f t="shared" si="4"/>
        <v>0.69517542104474417</v>
      </c>
      <c r="BC4" s="1">
        <f t="shared" si="5"/>
        <v>-1.9627463471921227</v>
      </c>
      <c r="BD4" s="1">
        <f t="shared" si="6"/>
        <v>-1.4953930271849205</v>
      </c>
      <c r="BE4" s="1">
        <f t="shared" si="7"/>
        <v>-1.5495380646622643</v>
      </c>
      <c r="BF4" s="1">
        <f t="shared" si="7"/>
        <v>-1.549538064659433</v>
      </c>
      <c r="BG4" s="1">
        <f t="shared" si="7"/>
        <v>-1.5495380643264658</v>
      </c>
      <c r="BH4" s="1">
        <f t="shared" si="7"/>
        <v>-1.5495380251661537</v>
      </c>
      <c r="BI4" s="1">
        <f t="shared" si="7"/>
        <v>-1.5495334200215856</v>
      </c>
      <c r="BJ4" s="1">
        <f t="shared" si="7"/>
        <v>-1.5489986501617237</v>
      </c>
      <c r="BK4" s="1">
        <f t="shared" si="7"/>
        <v>-1.5146732845200648</v>
      </c>
      <c r="BL4" s="1">
        <f t="shared" si="8"/>
        <v>-1.1496284440003528</v>
      </c>
    </row>
    <row r="5" spans="1:64" ht="12.95" customHeight="1" x14ac:dyDescent="0.2">
      <c r="A5" s="7" t="s">
        <v>858</v>
      </c>
      <c r="B5"/>
      <c r="C5" s="8">
        <v>-9.5</v>
      </c>
      <c r="D5" t="s">
        <v>859</v>
      </c>
      <c r="Z5" s="1">
        <v>3E-11</v>
      </c>
      <c r="AA5" s="87" t="s">
        <v>1230</v>
      </c>
      <c r="AB5" s="88">
        <f t="shared" si="9"/>
        <v>-3.5181797503963567E-11</v>
      </c>
      <c r="AC5" s="89">
        <v>-3.518179750396357</v>
      </c>
      <c r="AD5" s="1">
        <v>9.9999999999999994E-12</v>
      </c>
      <c r="AE5" s="86"/>
      <c r="AH5" s="89">
        <v>-7.8854511259991114</v>
      </c>
      <c r="AI5" s="89"/>
      <c r="AJ5" s="89"/>
      <c r="AK5" s="89"/>
      <c r="AL5" s="89"/>
      <c r="AM5" s="89"/>
      <c r="AW5" s="1">
        <v>-28500</v>
      </c>
      <c r="AX5" s="1">
        <f t="shared" si="0"/>
        <v>-0.18328618128766985</v>
      </c>
      <c r="AY5" s="1">
        <f t="shared" si="1"/>
        <v>-0.19410373008539183</v>
      </c>
      <c r="AZ5" s="1">
        <f t="shared" si="2"/>
        <v>1.0817548797721982E-2</v>
      </c>
      <c r="BA5" s="1">
        <f t="shared" si="3"/>
        <v>0.93392307675135622</v>
      </c>
      <c r="BB5" s="1">
        <f t="shared" si="4"/>
        <v>0.83857429378244375</v>
      </c>
      <c r="BC5" s="1">
        <f t="shared" si="5"/>
        <v>-1.7367493218960888</v>
      </c>
      <c r="BD5" s="1">
        <f t="shared" si="6"/>
        <v>-1.1814234408306641</v>
      </c>
      <c r="BE5" s="1">
        <f t="shared" si="7"/>
        <v>-1.3166483918151966</v>
      </c>
      <c r="BF5" s="1">
        <f t="shared" si="7"/>
        <v>-1.3166476855325686</v>
      </c>
      <c r="BG5" s="1">
        <f t="shared" si="7"/>
        <v>-1.3166406627330791</v>
      </c>
      <c r="BH5" s="1">
        <f t="shared" si="7"/>
        <v>-1.3165708430643042</v>
      </c>
      <c r="BI5" s="1">
        <f t="shared" si="7"/>
        <v>-1.315877723512527</v>
      </c>
      <c r="BJ5" s="1">
        <f t="shared" si="7"/>
        <v>-1.3090943191660083</v>
      </c>
      <c r="BK5" s="1">
        <f t="shared" si="7"/>
        <v>-1.2500250398588328</v>
      </c>
      <c r="BL5" s="1">
        <f t="shared" si="8"/>
        <v>-0.92949731329179919</v>
      </c>
    </row>
    <row r="6" spans="1:64" ht="12.95" customHeight="1" x14ac:dyDescent="0.2">
      <c r="A6" s="4" t="s">
        <v>860</v>
      </c>
      <c r="AA6" s="87" t="s">
        <v>1231</v>
      </c>
      <c r="AB6" s="88">
        <f t="shared" si="9"/>
        <v>1.1838618695794643E-2</v>
      </c>
      <c r="AC6" s="89">
        <v>1.1838618695794643</v>
      </c>
      <c r="AD6" s="1">
        <v>0.01</v>
      </c>
      <c r="AE6" s="86" t="s">
        <v>1227</v>
      </c>
      <c r="AH6" s="89">
        <v>2.498827482277159</v>
      </c>
      <c r="AI6" s="89"/>
      <c r="AJ6" s="89"/>
      <c r="AK6" s="89"/>
      <c r="AL6" s="89"/>
      <c r="AM6" s="89"/>
      <c r="AW6" s="1">
        <v>-28000</v>
      </c>
      <c r="AX6" s="1">
        <f t="shared" si="0"/>
        <v>-0.17976076168372795</v>
      </c>
      <c r="AY6" s="1">
        <f t="shared" si="1"/>
        <v>-0.19074724235065624</v>
      </c>
      <c r="AZ6" s="1">
        <f t="shared" si="2"/>
        <v>1.0986480666928283E-2</v>
      </c>
      <c r="BA6" s="1">
        <f t="shared" si="3"/>
        <v>1.0451458564665759</v>
      </c>
      <c r="BB6" s="1">
        <f t="shared" si="4"/>
        <v>0.9561962837208956</v>
      </c>
      <c r="BC6" s="1">
        <f t="shared" si="5"/>
        <v>-1.4576906818827426</v>
      </c>
      <c r="BD6" s="1">
        <f t="shared" si="6"/>
        <v>-0.89284027541511679</v>
      </c>
      <c r="BE6" s="1">
        <f t="shared" si="7"/>
        <v>-1.0578906801843198</v>
      </c>
      <c r="BF6" s="1">
        <f t="shared" si="7"/>
        <v>-1.0578680382259484</v>
      </c>
      <c r="BG6" s="1">
        <f t="shared" si="7"/>
        <v>-1.0577527018725128</v>
      </c>
      <c r="BH6" s="1">
        <f t="shared" si="7"/>
        <v>-1.0571655536458631</v>
      </c>
      <c r="BI6" s="1">
        <f t="shared" si="7"/>
        <v>-1.0541859503601219</v>
      </c>
      <c r="BJ6" s="1">
        <f t="shared" si="7"/>
        <v>-1.039299521804441</v>
      </c>
      <c r="BK6" s="1">
        <f t="shared" si="7"/>
        <v>-0.96990737344713129</v>
      </c>
      <c r="BL6" s="1">
        <f t="shared" si="8"/>
        <v>-0.70936618258324557</v>
      </c>
    </row>
    <row r="7" spans="1:64" ht="12.95" customHeight="1" x14ac:dyDescent="0.2">
      <c r="A7" s="1" t="s">
        <v>861</v>
      </c>
      <c r="C7" s="1">
        <v>59165.671000000002</v>
      </c>
      <c r="D7" s="1" t="s">
        <v>2728</v>
      </c>
      <c r="AA7" s="87" t="s">
        <v>1232</v>
      </c>
      <c r="AB7" s="88">
        <f t="shared" si="9"/>
        <v>0.4</v>
      </c>
      <c r="AC7" s="89">
        <v>0.4</v>
      </c>
      <c r="AD7" s="1">
        <v>1</v>
      </c>
      <c r="AE7" s="86"/>
      <c r="AH7" s="89">
        <v>0.7</v>
      </c>
      <c r="AI7" s="89"/>
      <c r="AJ7" s="89"/>
      <c r="AK7" s="89"/>
      <c r="AL7" s="89"/>
      <c r="AM7" s="89"/>
      <c r="AW7" s="1">
        <v>-27500</v>
      </c>
      <c r="AX7" s="1">
        <f t="shared" si="0"/>
        <v>-0.17710519111020864</v>
      </c>
      <c r="AY7" s="1">
        <f t="shared" si="1"/>
        <v>-0.18740834551467259</v>
      </c>
      <c r="AZ7" s="1">
        <f t="shared" si="2"/>
        <v>1.0303154404463954E-2</v>
      </c>
      <c r="BA7" s="1">
        <f t="shared" si="3"/>
        <v>1.1799096332826446</v>
      </c>
      <c r="BB7" s="1">
        <f t="shared" si="4"/>
        <v>0.99841388637198059</v>
      </c>
      <c r="BC7" s="1">
        <f t="shared" si="5"/>
        <v>-1.1042839498693897</v>
      </c>
      <c r="BD7" s="1">
        <f t="shared" si="6"/>
        <v>-0.61605623227886031</v>
      </c>
      <c r="BE7" s="1">
        <f t="shared" si="7"/>
        <v>-0.76670190271287231</v>
      </c>
      <c r="BF7" s="1">
        <f t="shared" si="7"/>
        <v>-0.76656779564357891</v>
      </c>
      <c r="BG7" s="1">
        <f t="shared" si="7"/>
        <v>-0.76610244152570317</v>
      </c>
      <c r="BH7" s="1">
        <f t="shared" si="7"/>
        <v>-0.76448926651115334</v>
      </c>
      <c r="BI7" s="1">
        <f t="shared" si="7"/>
        <v>-0.75891630089346851</v>
      </c>
      <c r="BJ7" s="1">
        <f t="shared" si="7"/>
        <v>-0.7398851885618305</v>
      </c>
      <c r="BK7" s="1">
        <f t="shared" si="7"/>
        <v>-0.67721537654611363</v>
      </c>
      <c r="BL7" s="1">
        <f t="shared" si="8"/>
        <v>-0.48923505187469196</v>
      </c>
    </row>
    <row r="8" spans="1:64" ht="12.95" customHeight="1" x14ac:dyDescent="0.3">
      <c r="A8" s="1" t="s">
        <v>862</v>
      </c>
      <c r="C8" s="1">
        <v>0.84941049999999996</v>
      </c>
      <c r="D8" s="1" t="s">
        <v>2728</v>
      </c>
      <c r="AA8" s="87" t="s">
        <v>1233</v>
      </c>
      <c r="AB8" s="88">
        <f t="shared" si="9"/>
        <v>33.189834247618471</v>
      </c>
      <c r="AC8" s="89">
        <v>3.3189834247618473</v>
      </c>
      <c r="AD8" s="1">
        <v>10</v>
      </c>
      <c r="AE8" s="86" t="s">
        <v>1234</v>
      </c>
      <c r="AH8" s="89">
        <v>5.0288112137548238</v>
      </c>
      <c r="AI8" s="89"/>
      <c r="AJ8" s="89"/>
      <c r="AK8" s="89"/>
      <c r="AL8" s="89"/>
      <c r="AM8" s="89"/>
      <c r="AW8" s="1">
        <v>-27000</v>
      </c>
      <c r="AX8" s="1">
        <f t="shared" si="0"/>
        <v>-0.17558427874308213</v>
      </c>
      <c r="AY8" s="1">
        <f t="shared" si="1"/>
        <v>-0.18408703957744094</v>
      </c>
      <c r="AZ8" s="1">
        <f t="shared" si="2"/>
        <v>8.5027608343588024E-3</v>
      </c>
      <c r="BA8" s="1">
        <f t="shared" si="3"/>
        <v>1.3167474272259549</v>
      </c>
      <c r="BB8" s="1">
        <f t="shared" si="4"/>
        <v>0.87581218659572813</v>
      </c>
      <c r="BC8" s="1">
        <f t="shared" si="5"/>
        <v>-0.65693361298684227</v>
      </c>
      <c r="BD8" s="1">
        <f t="shared" si="6"/>
        <v>-0.34081269254383634</v>
      </c>
      <c r="BE8" s="1">
        <f t="shared" si="7"/>
        <v>-0.43903772778185901</v>
      </c>
      <c r="BF8" s="1">
        <f t="shared" si="7"/>
        <v>-0.43877907785908388</v>
      </c>
      <c r="BG8" s="1">
        <f t="shared" si="7"/>
        <v>-0.43806490884075783</v>
      </c>
      <c r="BH8" s="1">
        <f t="shared" si="7"/>
        <v>-0.43609422547348742</v>
      </c>
      <c r="BI8" s="1">
        <f t="shared" si="7"/>
        <v>-0.43066564745588748</v>
      </c>
      <c r="BJ8" s="1">
        <f t="shared" si="7"/>
        <v>-0.41578078413906311</v>
      </c>
      <c r="BK8" s="1">
        <f t="shared" si="7"/>
        <v>-0.37545100717274366</v>
      </c>
      <c r="BL8" s="1">
        <f t="shared" si="8"/>
        <v>-0.26910392116613835</v>
      </c>
    </row>
    <row r="9" spans="1:64" ht="12.95" customHeight="1" x14ac:dyDescent="0.3">
      <c r="A9" s="9" t="s">
        <v>863</v>
      </c>
      <c r="B9" s="10">
        <v>867</v>
      </c>
      <c r="C9" s="11" t="str">
        <f>"F"&amp;B9</f>
        <v>F867</v>
      </c>
      <c r="D9" s="12" t="str">
        <f>"G"&amp;B9</f>
        <v>G867</v>
      </c>
      <c r="AA9" s="87" t="s">
        <v>1235</v>
      </c>
      <c r="AB9" s="88">
        <f t="shared" si="9"/>
        <v>516.49827959654272</v>
      </c>
      <c r="AC9" s="89">
        <v>51.649827959654274</v>
      </c>
      <c r="AD9" s="1">
        <v>10</v>
      </c>
      <c r="AE9" s="86" t="s">
        <v>1236</v>
      </c>
      <c r="AH9" s="89">
        <v>49.977127335670076</v>
      </c>
      <c r="AI9" s="89"/>
      <c r="AJ9" s="89"/>
      <c r="AK9" s="89"/>
      <c r="AL9" s="89"/>
      <c r="AM9" s="89"/>
      <c r="AW9" s="1">
        <v>-26500</v>
      </c>
      <c r="AX9" s="1">
        <f t="shared" si="0"/>
        <v>-0.17526790116463253</v>
      </c>
      <c r="AY9" s="1">
        <f t="shared" si="1"/>
        <v>-0.18078332453896126</v>
      </c>
      <c r="AZ9" s="1">
        <f t="shared" si="2"/>
        <v>5.5154233743287193E-3</v>
      </c>
      <c r="BA9" s="1">
        <f t="shared" si="3"/>
        <v>1.3969081743427583</v>
      </c>
      <c r="BB9" s="1">
        <f t="shared" si="4"/>
        <v>0.50949462917589683</v>
      </c>
      <c r="BC9" s="1">
        <f t="shared" si="5"/>
        <v>-0.12441497026361585</v>
      </c>
      <c r="BD9" s="1">
        <f t="shared" si="6"/>
        <v>-6.2287852446945249E-2</v>
      </c>
      <c r="BE9" s="1">
        <f t="shared" si="7"/>
        <v>-8.1508785949903378E-2</v>
      </c>
      <c r="BF9" s="1">
        <f t="shared" si="7"/>
        <v>-8.1429950351670957E-2</v>
      </c>
      <c r="BG9" s="1">
        <f t="shared" si="7"/>
        <v>-8.1232207707672505E-2</v>
      </c>
      <c r="BH9" s="1">
        <f t="shared" si="7"/>
        <v>-8.0736225545868429E-2</v>
      </c>
      <c r="BI9" s="1">
        <f t="shared" si="7"/>
        <v>-7.9492280192914794E-2</v>
      </c>
      <c r="BJ9" s="1">
        <f t="shared" si="7"/>
        <v>-7.637294772216352E-2</v>
      </c>
      <c r="BK9" s="1">
        <f t="shared" si="7"/>
        <v>-6.855407737163921E-2</v>
      </c>
      <c r="BL9" s="1">
        <f t="shared" si="8"/>
        <v>-4.8972790457584736E-2</v>
      </c>
    </row>
    <row r="10" spans="1:64" ht="12.95" customHeight="1" x14ac:dyDescent="0.2">
      <c r="A10"/>
      <c r="B10"/>
      <c r="C10" s="13" t="s">
        <v>864</v>
      </c>
      <c r="D10" s="13" t="s">
        <v>865</v>
      </c>
      <c r="E10"/>
      <c r="AA10" s="91" t="s">
        <v>1237</v>
      </c>
      <c r="AB10" s="92">
        <f t="shared" si="9"/>
        <v>54142.892894729841</v>
      </c>
      <c r="AC10" s="93">
        <v>5.4142892894729844</v>
      </c>
      <c r="AD10" s="1">
        <v>10000</v>
      </c>
      <c r="AE10" s="86" t="s">
        <v>1238</v>
      </c>
      <c r="AH10" s="93">
        <v>6.4521793395075937</v>
      </c>
      <c r="AI10" s="93"/>
      <c r="AJ10" s="93"/>
      <c r="AK10" s="93"/>
      <c r="AL10" s="93"/>
      <c r="AM10" s="93"/>
      <c r="AW10" s="1">
        <v>-26000</v>
      </c>
      <c r="AX10" s="1">
        <f t="shared" si="0"/>
        <v>-0.17573838071939119</v>
      </c>
      <c r="AY10" s="1">
        <f t="shared" si="1"/>
        <v>-0.17749720039923353</v>
      </c>
      <c r="AZ10" s="1">
        <f t="shared" si="2"/>
        <v>1.7588196798423458E-3</v>
      </c>
      <c r="BA10" s="1">
        <f t="shared" si="3"/>
        <v>1.3639267186929795</v>
      </c>
      <c r="BB10" s="1">
        <f t="shared" si="4"/>
        <v>-1.777058530594039E-2</v>
      </c>
      <c r="BC10" s="1">
        <f t="shared" si="5"/>
        <v>0.42795392166882529</v>
      </c>
      <c r="BD10" s="1">
        <f t="shared" si="6"/>
        <v>0.21730362656327187</v>
      </c>
      <c r="BE10" s="1">
        <f t="shared" si="7"/>
        <v>0.28262089993948991</v>
      </c>
      <c r="BF10" s="1">
        <f t="shared" si="7"/>
        <v>0.28239481015434342</v>
      </c>
      <c r="BG10" s="1">
        <f t="shared" si="7"/>
        <v>0.28180632450196352</v>
      </c>
      <c r="BH10" s="1">
        <f t="shared" si="7"/>
        <v>0.28027503358122613</v>
      </c>
      <c r="BI10" s="1">
        <f t="shared" si="7"/>
        <v>0.27629363189417466</v>
      </c>
      <c r="BJ10" s="1">
        <f t="shared" si="7"/>
        <v>0.26596268747876151</v>
      </c>
      <c r="BK10" s="1">
        <f t="shared" si="7"/>
        <v>0.23928789137799786</v>
      </c>
      <c r="BL10" s="1">
        <f t="shared" si="8"/>
        <v>0.17115834025096888</v>
      </c>
    </row>
    <row r="11" spans="1:64" ht="12.95" customHeight="1" x14ac:dyDescent="0.2">
      <c r="A11" t="s">
        <v>866</v>
      </c>
      <c r="B11"/>
      <c r="C11" s="14">
        <f ca="1">INTERCEPT(INDIRECT($D$9):G989,INDIRECT($C$9):F989)</f>
        <v>-2.0676574716740517E-2</v>
      </c>
      <c r="D11" s="15"/>
      <c r="E11"/>
      <c r="AA11" s="94" t="s">
        <v>1239</v>
      </c>
      <c r="AB11" s="12">
        <f>1-AB7^2</f>
        <v>0.84</v>
      </c>
      <c r="AC11" s="12">
        <f>SUM(AE21:AE1927)</f>
        <v>11.631891465874624</v>
      </c>
      <c r="AD11" s="94" t="s">
        <v>1240</v>
      </c>
      <c r="AE11" s="86"/>
      <c r="AH11" s="12">
        <v>1.8303761446188855E-2</v>
      </c>
      <c r="AI11" s="12"/>
      <c r="AJ11" s="12"/>
      <c r="AK11" s="12"/>
      <c r="AL11" s="12"/>
      <c r="AM11" s="12"/>
      <c r="AW11" s="1">
        <v>-25500</v>
      </c>
      <c r="AX11" s="1">
        <f t="shared" si="0"/>
        <v>-0.17622617876507676</v>
      </c>
      <c r="AY11" s="1">
        <f t="shared" si="1"/>
        <v>-0.17422866715825785</v>
      </c>
      <c r="AZ11" s="1">
        <f t="shared" si="2"/>
        <v>-1.9975116068189111E-3</v>
      </c>
      <c r="BA11" s="1">
        <f t="shared" si="3"/>
        <v>1.2431454138910774</v>
      </c>
      <c r="BB11" s="1">
        <f t="shared" si="4"/>
        <v>-0.48577250408483386</v>
      </c>
      <c r="BC11" s="1">
        <f t="shared" si="5"/>
        <v>0.91742913749972743</v>
      </c>
      <c r="BD11" s="1">
        <f t="shared" si="6"/>
        <v>0.49384882179500533</v>
      </c>
      <c r="BE11" s="1">
        <f t="shared" si="7"/>
        <v>0.62538697791673825</v>
      </c>
      <c r="BF11" s="1">
        <f t="shared" si="7"/>
        <v>0.62518065433244041</v>
      </c>
      <c r="BG11" s="1">
        <f t="shared" si="7"/>
        <v>0.62454467242723211</v>
      </c>
      <c r="BH11" s="1">
        <f t="shared" si="7"/>
        <v>0.62258612136525771</v>
      </c>
      <c r="BI11" s="1">
        <f t="shared" si="7"/>
        <v>0.61657181526908955</v>
      </c>
      <c r="BJ11" s="1">
        <f t="shared" si="7"/>
        <v>0.59826039377120821</v>
      </c>
      <c r="BK11" s="1">
        <f t="shared" si="7"/>
        <v>0.54384176779521143</v>
      </c>
      <c r="BL11" s="1">
        <f t="shared" si="8"/>
        <v>0.39128947095952249</v>
      </c>
    </row>
    <row r="12" spans="1:64" ht="12.95" customHeight="1" x14ac:dyDescent="0.2">
      <c r="A12" t="s">
        <v>867</v>
      </c>
      <c r="B12"/>
      <c r="C12" s="14">
        <f ca="1">SLOPE(INDIRECT($D$9):G989,INDIRECT($C$9):F989)</f>
        <v>-3.3316025833094416E-6</v>
      </c>
      <c r="D12" s="15"/>
      <c r="E12" s="196" t="s">
        <v>2724</v>
      </c>
      <c r="F12" s="197" t="s">
        <v>2727</v>
      </c>
      <c r="AA12" s="95" t="s">
        <v>1241</v>
      </c>
      <c r="AB12" s="12">
        <f>AB7*SIN(RADIANS(AB9))</f>
        <v>0.15951064201504606</v>
      </c>
      <c r="AE12" s="86"/>
      <c r="AW12" s="1">
        <v>-25000</v>
      </c>
      <c r="AX12" s="1">
        <f t="shared" si="0"/>
        <v>-0.17615791938427947</v>
      </c>
      <c r="AY12" s="1">
        <f t="shared" si="1"/>
        <v>-0.1709777248160341</v>
      </c>
      <c r="AZ12" s="1">
        <f t="shared" si="2"/>
        <v>-5.18019456824537E-3</v>
      </c>
      <c r="BA12" s="1">
        <f t="shared" si="3"/>
        <v>1.102749024003532</v>
      </c>
      <c r="BB12" s="1">
        <f t="shared" si="4"/>
        <v>-0.78384204531118384</v>
      </c>
      <c r="BC12" s="1">
        <f t="shared" si="5"/>
        <v>1.3110115462567351</v>
      </c>
      <c r="BD12" s="1">
        <f t="shared" si="6"/>
        <v>0.76892862111972105</v>
      </c>
      <c r="BE12" s="1">
        <f t="shared" si="7"/>
        <v>0.93269900563609498</v>
      </c>
      <c r="BF12" s="1">
        <f t="shared" si="7"/>
        <v>0.93264097805105384</v>
      </c>
      <c r="BG12" s="1">
        <f t="shared" si="7"/>
        <v>0.93239749719983744</v>
      </c>
      <c r="BH12" s="1">
        <f t="shared" si="7"/>
        <v>0.93137673321163217</v>
      </c>
      <c r="BI12" s="1">
        <f t="shared" si="7"/>
        <v>0.92711245503361317</v>
      </c>
      <c r="BJ12" s="1">
        <f t="shared" si="7"/>
        <v>0.90955351610581703</v>
      </c>
      <c r="BK12" s="1">
        <f t="shared" si="7"/>
        <v>0.84103311166639716</v>
      </c>
      <c r="BL12" s="1">
        <f t="shared" si="8"/>
        <v>0.6114206016680761</v>
      </c>
    </row>
    <row r="13" spans="1:64" ht="12.95" customHeight="1" x14ac:dyDescent="0.3">
      <c r="A13" t="s">
        <v>868</v>
      </c>
      <c r="B13"/>
      <c r="C13" s="15" t="s">
        <v>869</v>
      </c>
      <c r="E13" s="194" t="s">
        <v>872</v>
      </c>
      <c r="F13" s="198">
        <v>1</v>
      </c>
      <c r="AA13" s="96" t="s">
        <v>1242</v>
      </c>
      <c r="AB13" s="97">
        <f>AB6*86400*300000/149600000</f>
        <v>2.0511831323194993</v>
      </c>
      <c r="AC13" s="1" t="s">
        <v>1243</v>
      </c>
      <c r="AE13" s="86"/>
      <c r="AW13" s="1">
        <v>-24500</v>
      </c>
      <c r="AX13" s="1">
        <f t="shared" si="0"/>
        <v>-0.17534843208397755</v>
      </c>
      <c r="AY13" s="1">
        <f t="shared" si="1"/>
        <v>-0.16774437337256234</v>
      </c>
      <c r="AZ13" s="1">
        <f t="shared" si="2"/>
        <v>-7.6040587114152153E-3</v>
      </c>
      <c r="BA13" s="1">
        <f t="shared" si="3"/>
        <v>0.98020841712272477</v>
      </c>
      <c r="BB13" s="1">
        <f t="shared" si="4"/>
        <v>-0.93565591999265529</v>
      </c>
      <c r="BC13" s="1">
        <f t="shared" si="5"/>
        <v>1.6202954950554329</v>
      </c>
      <c r="BD13" s="1">
        <f t="shared" si="6"/>
        <v>1.0507659707768537</v>
      </c>
      <c r="BE13" s="1">
        <f t="shared" si="7"/>
        <v>1.2051012640613543</v>
      </c>
      <c r="BF13" s="1">
        <f t="shared" si="7"/>
        <v>1.205096778114465</v>
      </c>
      <c r="BG13" s="1">
        <f t="shared" si="7"/>
        <v>1.2050654181474088</v>
      </c>
      <c r="BH13" s="1">
        <f t="shared" si="7"/>
        <v>1.2048462613022539</v>
      </c>
      <c r="BI13" s="1">
        <f t="shared" si="7"/>
        <v>1.2033181836696962</v>
      </c>
      <c r="BJ13" s="1">
        <f t="shared" si="7"/>
        <v>1.1928275139126991</v>
      </c>
      <c r="BK13" s="1">
        <f t="shared" si="7"/>
        <v>1.1271428159103629</v>
      </c>
      <c r="BL13" s="1">
        <f t="shared" si="8"/>
        <v>0.83155173237662972</v>
      </c>
    </row>
    <row r="14" spans="1:64" ht="12.95" customHeight="1" x14ac:dyDescent="0.2">
      <c r="A14"/>
      <c r="B14"/>
      <c r="C14"/>
      <c r="E14" s="194" t="s">
        <v>875</v>
      </c>
      <c r="F14" s="199">
        <f ca="1">NOW()+15018.5+$C$5/24</f>
        <v>60682.850684490739</v>
      </c>
      <c r="R14" s="1" t="s">
        <v>870</v>
      </c>
      <c r="S14" s="1">
        <v>0.2</v>
      </c>
      <c r="AA14" s="96" t="s">
        <v>1244</v>
      </c>
      <c r="AB14" s="12">
        <f>2*AB5*365.24/C8</f>
        <v>-3.0255806162856842E-8</v>
      </c>
      <c r="AC14" s="1" t="s">
        <v>1245</v>
      </c>
      <c r="AE14" s="86"/>
      <c r="AW14" s="1">
        <v>-24000</v>
      </c>
      <c r="AX14" s="1">
        <f t="shared" si="0"/>
        <v>-0.17382981094513006</v>
      </c>
      <c r="AY14" s="1">
        <f t="shared" si="1"/>
        <v>-0.16452861282784259</v>
      </c>
      <c r="AZ14" s="1">
        <f t="shared" si="2"/>
        <v>-9.3011981172874767E-3</v>
      </c>
      <c r="BA14" s="1">
        <f t="shared" si="3"/>
        <v>0.88301628404108889</v>
      </c>
      <c r="BB14" s="1">
        <f t="shared" si="4"/>
        <v>-0.99357882277303244</v>
      </c>
      <c r="BC14" s="1">
        <f t="shared" si="5"/>
        <v>1.8675938880113692</v>
      </c>
      <c r="BD14" s="1">
        <f t="shared" si="6"/>
        <v>1.3515518760231429</v>
      </c>
      <c r="BE14" s="1">
        <f t="shared" si="7"/>
        <v>1.448705320989961</v>
      </c>
      <c r="BF14" s="1">
        <f t="shared" si="7"/>
        <v>1.448705305195755</v>
      </c>
      <c r="BG14" s="1">
        <f t="shared" si="7"/>
        <v>1.4487049809808421</v>
      </c>
      <c r="BH14" s="1">
        <f t="shared" si="7"/>
        <v>1.448698325861804</v>
      </c>
      <c r="BI14" s="1">
        <f t="shared" si="7"/>
        <v>1.4485617967216555</v>
      </c>
      <c r="BJ14" s="1">
        <f t="shared" si="7"/>
        <v>1.4457936547650678</v>
      </c>
      <c r="BK14" s="1">
        <f t="shared" si="7"/>
        <v>1.3989865994309143</v>
      </c>
      <c r="BL14" s="1">
        <f t="shared" si="8"/>
        <v>1.0516828630851833</v>
      </c>
    </row>
    <row r="15" spans="1:64" ht="12.95" customHeight="1" x14ac:dyDescent="0.3">
      <c r="A15" s="16" t="s">
        <v>871</v>
      </c>
      <c r="B15"/>
      <c r="C15" s="17">
        <f ca="1">(C7+C11)+(C8+C12)*INT(MAX(F21:F3510))</f>
        <v>60367.56146670763</v>
      </c>
      <c r="E15" s="194" t="s">
        <v>878</v>
      </c>
      <c r="F15" s="199">
        <f ca="1">ROUND(2*($F$14-$C$7)/$C$8,0)/2+$F$13</f>
        <v>1787</v>
      </c>
      <c r="R15" s="1" t="s">
        <v>873</v>
      </c>
      <c r="S15" s="1">
        <v>0.1</v>
      </c>
      <c r="AA15" s="95" t="s">
        <v>1246</v>
      </c>
      <c r="AB15" s="98">
        <f>(AB10-AB2)/AD2</f>
        <v>-5913.2517260737432</v>
      </c>
      <c r="AC15" s="1" t="s">
        <v>1247</v>
      </c>
      <c r="AE15" s="86"/>
      <c r="AW15" s="1">
        <v>-23500</v>
      </c>
      <c r="AX15" s="1">
        <f t="shared" si="0"/>
        <v>-0.17169876782061311</v>
      </c>
      <c r="AY15" s="1">
        <f t="shared" si="1"/>
        <v>-0.16133044318187478</v>
      </c>
      <c r="AZ15" s="1">
        <f t="shared" si="2"/>
        <v>-1.0368324638738314E-2</v>
      </c>
      <c r="BA15" s="1">
        <f t="shared" si="3"/>
        <v>0.80803575250270521</v>
      </c>
      <c r="BB15" s="1">
        <f t="shared" si="4"/>
        <v>-0.99591937110942896</v>
      </c>
      <c r="BC15" s="1">
        <f t="shared" si="5"/>
        <v>2.0713491561763209</v>
      </c>
      <c r="BD15" s="1">
        <f t="shared" si="6"/>
        <v>1.6868588725199789</v>
      </c>
      <c r="BE15" s="1">
        <f t="shared" si="7"/>
        <v>1.6698531471511526</v>
      </c>
      <c r="BF15" s="1">
        <f t="shared" si="7"/>
        <v>1.669853148618389</v>
      </c>
      <c r="BG15" s="1">
        <f t="shared" si="7"/>
        <v>1.6698531115275823</v>
      </c>
      <c r="BH15" s="1">
        <f t="shared" si="7"/>
        <v>1.6698540491553904</v>
      </c>
      <c r="BI15" s="1">
        <f t="shared" si="7"/>
        <v>1.6698303439115065</v>
      </c>
      <c r="BJ15" s="1">
        <f t="shared" si="7"/>
        <v>1.6704279377854632</v>
      </c>
      <c r="BK15" s="1">
        <f t="shared" si="7"/>
        <v>1.6540686880098505</v>
      </c>
      <c r="BL15" s="1">
        <f t="shared" si="8"/>
        <v>1.2718139937937369</v>
      </c>
    </row>
    <row r="16" spans="1:64" ht="12.95" customHeight="1" x14ac:dyDescent="0.3">
      <c r="A16" s="16" t="s">
        <v>874</v>
      </c>
      <c r="B16"/>
      <c r="C16" s="17">
        <f ca="1">+C8+C12</f>
        <v>0.8494071683974167</v>
      </c>
      <c r="E16" s="194" t="s">
        <v>881</v>
      </c>
      <c r="F16" s="200">
        <f ca="1">ROUND(2*($F$14-$C$15)/$C$16,0)/2+$F$13</f>
        <v>372</v>
      </c>
      <c r="R16" s="1" t="s">
        <v>876</v>
      </c>
      <c r="S16" s="1">
        <v>1</v>
      </c>
      <c r="AA16" s="94" t="s">
        <v>1248</v>
      </c>
      <c r="AB16" s="98">
        <f>365.24*AB8</f>
        <v>12122.255060600171</v>
      </c>
      <c r="AC16" s="1" t="s">
        <v>1227</v>
      </c>
      <c r="AD16" s="12"/>
      <c r="AE16" s="86"/>
      <c r="AW16" s="1">
        <v>-23000</v>
      </c>
      <c r="AX16" s="1">
        <f t="shared" si="0"/>
        <v>-0.16905537504003912</v>
      </c>
      <c r="AY16" s="1">
        <f t="shared" si="1"/>
        <v>-0.158149864434659</v>
      </c>
      <c r="AZ16" s="1">
        <f t="shared" si="2"/>
        <v>-1.0905510605380106E-2</v>
      </c>
      <c r="BA16" s="1">
        <f t="shared" si="3"/>
        <v>0.75044953913000212</v>
      </c>
      <c r="BB16" s="1">
        <f t="shared" si="4"/>
        <v>-0.96548160056471977</v>
      </c>
      <c r="BC16" s="1">
        <f t="shared" si="5"/>
        <v>2.24448901059433</v>
      </c>
      <c r="BD16" s="1">
        <f t="shared" si="6"/>
        <v>2.0778348053742124</v>
      </c>
      <c r="BE16" s="1">
        <f t="shared" si="7"/>
        <v>1.8737312047596562</v>
      </c>
      <c r="BF16" s="1">
        <f t="shared" si="7"/>
        <v>1.8737307340878711</v>
      </c>
      <c r="BG16" s="1">
        <f t="shared" si="7"/>
        <v>1.8737346783861353</v>
      </c>
      <c r="BH16" s="1">
        <f t="shared" si="7"/>
        <v>1.8737016230515517</v>
      </c>
      <c r="BI16" s="1">
        <f t="shared" si="7"/>
        <v>1.8739785364541262</v>
      </c>
      <c r="BJ16" s="1">
        <f t="shared" si="7"/>
        <v>1.871651125377807</v>
      </c>
      <c r="BK16" s="1">
        <f t="shared" si="7"/>
        <v>1.8907022662391246</v>
      </c>
      <c r="BL16" s="1">
        <f t="shared" si="8"/>
        <v>1.4919451245022914</v>
      </c>
    </row>
    <row r="17" spans="1:64" ht="12.95" customHeight="1" x14ac:dyDescent="0.3">
      <c r="A17" s="9" t="s">
        <v>877</v>
      </c>
      <c r="B17"/>
      <c r="C17">
        <f>COUNT(C21:C2168)</f>
        <v>1051</v>
      </c>
      <c r="E17" s="194" t="s">
        <v>2725</v>
      </c>
      <c r="F17" s="201">
        <f ca="1">+$C$15+$C$16*$F$16-15018.5-$C$5/24</f>
        <v>45665.436766684805</v>
      </c>
      <c r="R17" s="1" t="s">
        <v>879</v>
      </c>
      <c r="S17" s="1">
        <v>1</v>
      </c>
      <c r="AA17" s="94" t="s">
        <v>1249</v>
      </c>
      <c r="AB17" s="100">
        <f>AB13^3/AB8^2</f>
        <v>7.8343531141724567E-3</v>
      </c>
      <c r="AE17" s="86"/>
      <c r="AW17" s="1">
        <v>-22500</v>
      </c>
      <c r="AX17" s="1">
        <f t="shared" si="0"/>
        <v>-0.16598618912508425</v>
      </c>
      <c r="AY17" s="1">
        <f t="shared" si="1"/>
        <v>-0.15498687658619514</v>
      </c>
      <c r="AZ17" s="1">
        <f t="shared" si="2"/>
        <v>-1.0999312538889101E-2</v>
      </c>
      <c r="BA17" s="1">
        <f t="shared" si="3"/>
        <v>0.70617870267674643</v>
      </c>
      <c r="BB17" s="1">
        <f t="shared" si="4"/>
        <v>-0.91518660389308892</v>
      </c>
      <c r="BC17" s="1">
        <f t="shared" si="5"/>
        <v>2.3958043748816764</v>
      </c>
      <c r="BD17" s="1">
        <f t="shared" si="6"/>
        <v>2.5562604808362352</v>
      </c>
      <c r="BE17" s="1">
        <f t="shared" si="7"/>
        <v>2.0643421660107371</v>
      </c>
      <c r="BF17" s="1">
        <f t="shared" si="7"/>
        <v>2.0643290252236577</v>
      </c>
      <c r="BG17" s="1">
        <f t="shared" si="7"/>
        <v>2.064398366746877</v>
      </c>
      <c r="BH17" s="1">
        <f t="shared" si="7"/>
        <v>2.0640323633270325</v>
      </c>
      <c r="BI17" s="1">
        <f t="shared" si="7"/>
        <v>2.0659614264315977</v>
      </c>
      <c r="BJ17" s="1">
        <f t="shared" si="7"/>
        <v>2.0557148570430979</v>
      </c>
      <c r="BK17" s="1">
        <f t="shared" si="7"/>
        <v>2.1080908871986912</v>
      </c>
      <c r="BL17" s="1">
        <f t="shared" si="8"/>
        <v>1.7120762552108451</v>
      </c>
    </row>
    <row r="18" spans="1:64" ht="12.95" customHeight="1" x14ac:dyDescent="0.3">
      <c r="A18" s="16" t="s">
        <v>880</v>
      </c>
      <c r="B18"/>
      <c r="C18" s="18">
        <f ca="1">+C15</f>
        <v>60367.56146670763</v>
      </c>
      <c r="D18" s="193">
        <f ca="1">+C16</f>
        <v>0.8494071683974167</v>
      </c>
      <c r="E18" s="195" t="s">
        <v>2726</v>
      </c>
      <c r="F18" s="202">
        <f ca="1">+($C$15+$C$16*$F$16)-($C$16/2)-15018.5-$C$5/24</f>
        <v>45665.012063100607</v>
      </c>
      <c r="AA18" s="101" t="s">
        <v>1250</v>
      </c>
      <c r="AB18" s="102">
        <f>2*PI()/(AB8*365.2422)*AD2</f>
        <v>4.4026226141710738E-4</v>
      </c>
      <c r="AC18" s="103" t="s">
        <v>1251</v>
      </c>
      <c r="AD18" s="103"/>
      <c r="AE18" s="104"/>
      <c r="AW18" s="1">
        <v>-22000</v>
      </c>
      <c r="AX18" s="1">
        <f t="shared" si="0"/>
        <v>-0.16256240716250292</v>
      </c>
      <c r="AY18" s="1">
        <f t="shared" si="1"/>
        <v>-0.15184147963648334</v>
      </c>
      <c r="AZ18" s="1">
        <f t="shared" si="2"/>
        <v>-1.0720927526019573E-2</v>
      </c>
      <c r="BA18" s="1">
        <f t="shared" si="3"/>
        <v>0.67219508629167735</v>
      </c>
      <c r="BB18" s="1">
        <f t="shared" si="4"/>
        <v>-0.85232739328901219</v>
      </c>
      <c r="BC18" s="1">
        <f t="shared" si="5"/>
        <v>2.5313557566005316</v>
      </c>
      <c r="BD18" s="1">
        <f t="shared" si="6"/>
        <v>3.1750726848993098</v>
      </c>
      <c r="BE18" s="1">
        <f t="shared" ref="BE18:BK33" si="10">$BL18+$AB$7*SIN(BF18)</f>
        <v>2.2447665785918849</v>
      </c>
      <c r="BF18" s="1">
        <f t="shared" si="10"/>
        <v>2.2446897310706264</v>
      </c>
      <c r="BG18" s="1">
        <f t="shared" si="10"/>
        <v>2.2449975381690788</v>
      </c>
      <c r="BH18" s="1">
        <f t="shared" si="10"/>
        <v>2.2437639244324745</v>
      </c>
      <c r="BI18" s="1">
        <f t="shared" si="10"/>
        <v>2.2486965218027928</v>
      </c>
      <c r="BJ18" s="1">
        <f t="shared" si="10"/>
        <v>2.2287865884481768</v>
      </c>
      <c r="BK18" s="1">
        <f t="shared" si="10"/>
        <v>2.3063669108575811</v>
      </c>
      <c r="BL18" s="1">
        <f t="shared" si="8"/>
        <v>1.9322073859193987</v>
      </c>
    </row>
    <row r="19" spans="1:64" ht="12.95" customHeight="1" x14ac:dyDescent="0.2">
      <c r="E19" s="9"/>
      <c r="F19" s="20"/>
      <c r="AA19" s="105"/>
      <c r="AC19" s="105"/>
      <c r="AW19" s="1">
        <v>-21500</v>
      </c>
      <c r="AX19" s="1">
        <f t="shared" si="0"/>
        <v>-0.15884211114278765</v>
      </c>
      <c r="AY19" s="1">
        <f t="shared" si="1"/>
        <v>-0.14871367358552345</v>
      </c>
      <c r="AZ19" s="1">
        <f t="shared" si="2"/>
        <v>-1.0128437557264209E-2</v>
      </c>
      <c r="BA19" s="1">
        <f t="shared" si="3"/>
        <v>0.64634408491887618</v>
      </c>
      <c r="BB19" s="1">
        <f t="shared" si="4"/>
        <v>-0.78103974104772322</v>
      </c>
      <c r="BC19" s="1">
        <f t="shared" si="5"/>
        <v>2.6554459990534083</v>
      </c>
      <c r="BD19" s="1">
        <f t="shared" si="6"/>
        <v>4.0326395059791507</v>
      </c>
      <c r="BE19" s="1">
        <f t="shared" si="10"/>
        <v>2.4174133850621407</v>
      </c>
      <c r="BF19" s="1">
        <f t="shared" si="10"/>
        <v>2.4171913885118883</v>
      </c>
      <c r="BG19" s="1">
        <f t="shared" si="10"/>
        <v>2.4179322247932089</v>
      </c>
      <c r="BH19" s="1">
        <f t="shared" si="10"/>
        <v>2.4154580437995654</v>
      </c>
      <c r="BI19" s="1">
        <f t="shared" si="10"/>
        <v>2.4237001008738077</v>
      </c>
      <c r="BJ19" s="1">
        <f t="shared" si="10"/>
        <v>2.3960046049983967</v>
      </c>
      <c r="BK19" s="1">
        <f t="shared" si="10"/>
        <v>2.4865851160705725</v>
      </c>
      <c r="BL19" s="1">
        <f t="shared" si="8"/>
        <v>2.1523385166279523</v>
      </c>
    </row>
    <row r="20" spans="1:64" ht="12.95" customHeight="1" x14ac:dyDescent="0.2">
      <c r="A20" s="13" t="s">
        <v>883</v>
      </c>
      <c r="B20" s="13" t="s">
        <v>884</v>
      </c>
      <c r="C20" s="13" t="s">
        <v>885</v>
      </c>
      <c r="D20" s="13" t="s">
        <v>886</v>
      </c>
      <c r="E20" s="13" t="s">
        <v>887</v>
      </c>
      <c r="F20" s="13" t="s">
        <v>888</v>
      </c>
      <c r="G20" s="13" t="s">
        <v>889</v>
      </c>
      <c r="H20" s="21" t="s">
        <v>870</v>
      </c>
      <c r="I20" s="21" t="s">
        <v>873</v>
      </c>
      <c r="J20" s="21" t="s">
        <v>876</v>
      </c>
      <c r="K20" s="21" t="s">
        <v>879</v>
      </c>
      <c r="L20" s="21" t="s">
        <v>890</v>
      </c>
      <c r="M20" s="21" t="s">
        <v>891</v>
      </c>
      <c r="N20" s="21" t="s">
        <v>892</v>
      </c>
      <c r="O20" s="21" t="s">
        <v>893</v>
      </c>
      <c r="P20" s="21" t="s">
        <v>894</v>
      </c>
      <c r="Q20" s="13" t="s">
        <v>895</v>
      </c>
      <c r="S20" s="21" t="s">
        <v>896</v>
      </c>
      <c r="U20" s="22" t="s">
        <v>897</v>
      </c>
      <c r="Z20" s="13" t="s">
        <v>888</v>
      </c>
      <c r="AA20" s="21" t="s">
        <v>1252</v>
      </c>
      <c r="AB20" s="21" t="s">
        <v>1253</v>
      </c>
      <c r="AC20" s="21" t="s">
        <v>1254</v>
      </c>
      <c r="AD20" s="21" t="s">
        <v>1255</v>
      </c>
      <c r="AE20" s="21" t="s">
        <v>1256</v>
      </c>
      <c r="AF20" s="21" t="s">
        <v>1257</v>
      </c>
      <c r="AG20" s="76"/>
      <c r="AH20" s="21" t="s">
        <v>1211</v>
      </c>
      <c r="AI20" s="21" t="s">
        <v>1212</v>
      </c>
      <c r="AJ20" s="21" t="s">
        <v>1213</v>
      </c>
      <c r="AK20" s="21" t="s">
        <v>1258</v>
      </c>
      <c r="AL20" s="21" t="s">
        <v>1214</v>
      </c>
      <c r="AM20" s="21" t="s">
        <v>1215</v>
      </c>
      <c r="AN20" s="13" t="s">
        <v>1216</v>
      </c>
      <c r="AO20" s="13" t="s">
        <v>1217</v>
      </c>
      <c r="AP20" s="13" t="s">
        <v>1218</v>
      </c>
      <c r="AQ20" s="13" t="s">
        <v>1219</v>
      </c>
      <c r="AR20" s="13" t="s">
        <v>1220</v>
      </c>
      <c r="AS20" s="13" t="s">
        <v>1221</v>
      </c>
      <c r="AT20" s="13" t="s">
        <v>1222</v>
      </c>
      <c r="AU20" s="13" t="s">
        <v>1223</v>
      </c>
      <c r="AV20" s="106"/>
      <c r="AW20" s="1">
        <v>-21000</v>
      </c>
      <c r="AX20" s="1">
        <f t="shared" si="0"/>
        <v>-0.15487327468302023</v>
      </c>
      <c r="AY20" s="1">
        <f t="shared" si="1"/>
        <v>-0.14560345843331557</v>
      </c>
      <c r="AZ20" s="1">
        <f t="shared" si="2"/>
        <v>-9.2698162497046634E-3</v>
      </c>
      <c r="BA20" s="1">
        <f t="shared" si="3"/>
        <v>0.6271209244190894</v>
      </c>
      <c r="BB20" s="1">
        <f t="shared" si="4"/>
        <v>-0.70366376687916443</v>
      </c>
      <c r="BC20" s="1">
        <f t="shared" si="5"/>
        <v>2.7712342707006528</v>
      </c>
      <c r="BD20" s="1">
        <f t="shared" si="6"/>
        <v>5.3383068115208472</v>
      </c>
      <c r="BE20" s="1">
        <f t="shared" si="10"/>
        <v>2.5841985940245227</v>
      </c>
      <c r="BF20" s="1">
        <f t="shared" si="10"/>
        <v>2.5837909869531908</v>
      </c>
      <c r="BG20" s="1">
        <f t="shared" si="10"/>
        <v>2.584991613373965</v>
      </c>
      <c r="BH20" s="1">
        <f t="shared" si="10"/>
        <v>2.5814525276860345</v>
      </c>
      <c r="BI20" s="1">
        <f t="shared" si="10"/>
        <v>2.5918624511501989</v>
      </c>
      <c r="BJ20" s="1">
        <f t="shared" si="10"/>
        <v>2.5610449244462634</v>
      </c>
      <c r="BK20" s="1">
        <f t="shared" si="10"/>
        <v>2.6506717944705263</v>
      </c>
      <c r="BL20" s="1">
        <f t="shared" si="8"/>
        <v>2.3724696473365059</v>
      </c>
    </row>
    <row r="21" spans="1:64" ht="12.95" customHeight="1" x14ac:dyDescent="0.2">
      <c r="A21" s="23" t="s">
        <v>898</v>
      </c>
      <c r="B21" s="24" t="s">
        <v>899</v>
      </c>
      <c r="C21" s="23">
        <v>11317.753000000001</v>
      </c>
      <c r="D21" s="23" t="s">
        <v>873</v>
      </c>
      <c r="E21" s="25">
        <f t="shared" ref="E21:E84" si="11">+(C21-C$7)/C$8</f>
        <v>-56330.735256981177</v>
      </c>
      <c r="F21" s="26">
        <f>ROUND(2*E21,0)/2+0.5</f>
        <v>-56330</v>
      </c>
      <c r="G21" s="1">
        <f t="shared" ref="G21:G84" si="12">+C21-(C$7+F21*C$8)</f>
        <v>-0.62453500000628992</v>
      </c>
      <c r="I21" s="1">
        <f t="shared" ref="I21:I52" si="13">G21</f>
        <v>-0.62453500000628992</v>
      </c>
      <c r="Q21" s="173" t="s">
        <v>2716</v>
      </c>
      <c r="S21" s="15">
        <f t="shared" ref="S21:S84" si="14">S$14</f>
        <v>0.2</v>
      </c>
      <c r="T21" s="15"/>
      <c r="Z21" s="1">
        <f t="shared" ref="Z21:Z84" si="15">F21</f>
        <v>-56330</v>
      </c>
      <c r="AA21" s="1">
        <f t="shared" ref="AA21:AA84" si="16">AB$3+AB$4*Z21+AB$5*Z21^2+AH21</f>
        <v>-0.39784794707017823</v>
      </c>
      <c r="AB21" s="1">
        <f t="shared" ref="AB21:AB84" si="17">IF(S21&lt;&gt;0,G21-AH21,-9999)</f>
        <v>-0.63535106033397359</v>
      </c>
      <c r="AC21" s="1">
        <f t="shared" ref="AC21:AC84" si="18">+G21-P21</f>
        <v>-0.62453500000628992</v>
      </c>
      <c r="AD21" s="1">
        <f t="shared" ref="AD21:AD84" si="19">IF(S21&lt;&gt;0,G21-AA21,-9999)</f>
        <v>-0.22668705293611169</v>
      </c>
      <c r="AE21" s="1">
        <f t="shared" ref="AE21:AE84" si="20">+(G21-AA21)^2*S21</f>
        <v>1.0277403993771903E-2</v>
      </c>
      <c r="AF21" s="1">
        <f t="shared" ref="AF21:AF84" si="21">IF(S21&lt;&gt;0,G21-P21,-9999)</f>
        <v>-0.62453500000628992</v>
      </c>
      <c r="AG21" s="15"/>
      <c r="AH21" s="1">
        <f t="shared" ref="AH21:AH84" si="22">$AB$6*($AB$11/AI21*AJ21+$AB$12)</f>
        <v>1.08160603276837E-2</v>
      </c>
      <c r="AI21" s="1">
        <f t="shared" ref="AI21:AI84" si="23">1+$AB$7*COS(AL21)</f>
        <v>1.1001848448475906</v>
      </c>
      <c r="AJ21" s="1">
        <f t="shared" ref="AJ21:AJ84" si="24">SIN(AL21+RADIANS($AB$9))</f>
        <v>0.98769690916723263</v>
      </c>
      <c r="AK21" s="1">
        <f t="shared" ref="AK21:AK84" si="25">$AB$7*SIN(AL21)</f>
        <v>-0.38725056082963161</v>
      </c>
      <c r="AL21" s="1">
        <f t="shared" ref="AL21:AL84" si="26">2*ATAN(AM21)</f>
        <v>-1.3176387748800327</v>
      </c>
      <c r="AM21" s="1">
        <f t="shared" ref="AM21:AM84" si="27">SQRT((1+$AB$7)/(1-$AB$7))*TAN(AN21/2)</f>
        <v>-0.77421490238799462</v>
      </c>
      <c r="AN21" s="1">
        <f t="shared" ref="AN21:AT30" si="28">$AU21+$AB$7*SIN(AO21)</f>
        <v>-13.504584044321764</v>
      </c>
      <c r="AO21" s="1">
        <f t="shared" si="28"/>
        <v>-13.504528019051701</v>
      </c>
      <c r="AP21" s="1">
        <f t="shared" si="28"/>
        <v>-13.504291174012304</v>
      </c>
      <c r="AQ21" s="1">
        <f t="shared" si="28"/>
        <v>-13.503290762859191</v>
      </c>
      <c r="AR21" s="1">
        <f t="shared" si="28"/>
        <v>-13.49908004426384</v>
      </c>
      <c r="AS21" s="1">
        <f t="shared" si="28"/>
        <v>-13.481612378712411</v>
      </c>
      <c r="AT21" s="1">
        <f t="shared" si="28"/>
        <v>-13.412983747502579</v>
      </c>
      <c r="AU21" s="1">
        <f t="shared" ref="AU21:AU84" si="29">RADIANS($AB$9)+$AB$18*(F21-AB$15)</f>
        <v>-13.181996048529898</v>
      </c>
      <c r="AW21" s="1">
        <v>-20500</v>
      </c>
      <c r="AX21" s="1">
        <f t="shared" si="0"/>
        <v>-0.15069653410074743</v>
      </c>
      <c r="AY21" s="1">
        <f t="shared" si="1"/>
        <v>-0.14251083417985969</v>
      </c>
      <c r="AZ21" s="1">
        <f t="shared" si="2"/>
        <v>-8.1856999208877387E-3</v>
      </c>
      <c r="BA21" s="1">
        <f t="shared" si="3"/>
        <v>0.61349136254518299</v>
      </c>
      <c r="BB21" s="1">
        <f t="shared" si="4"/>
        <v>-0.62148946330274357</v>
      </c>
      <c r="BC21" s="1">
        <f t="shared" si="5"/>
        <v>2.8811325557208405</v>
      </c>
      <c r="BD21" s="1">
        <f t="shared" si="6"/>
        <v>7.635260197710295</v>
      </c>
      <c r="BE21" s="1">
        <f t="shared" si="10"/>
        <v>2.7466823534093638</v>
      </c>
      <c r="BF21" s="1">
        <f t="shared" si="10"/>
        <v>2.746163849184788</v>
      </c>
      <c r="BG21" s="1">
        <f t="shared" si="10"/>
        <v>2.7475680938753859</v>
      </c>
      <c r="BH21" s="1">
        <f t="shared" si="10"/>
        <v>2.7437631255248625</v>
      </c>
      <c r="BI21" s="1">
        <f t="shared" si="10"/>
        <v>2.7540592660059593</v>
      </c>
      <c r="BJ21" s="1">
        <f t="shared" si="10"/>
        <v>2.7260939851079993</v>
      </c>
      <c r="BK21" s="1">
        <f t="shared" si="10"/>
        <v>2.8013317831048372</v>
      </c>
      <c r="BL21" s="1">
        <f t="shared" si="8"/>
        <v>2.5926007780450595</v>
      </c>
    </row>
    <row r="22" spans="1:64" ht="12.95" customHeight="1" x14ac:dyDescent="0.2">
      <c r="A22" s="23" t="s">
        <v>898</v>
      </c>
      <c r="B22" s="24" t="s">
        <v>899</v>
      </c>
      <c r="C22" s="23">
        <v>11685.554</v>
      </c>
      <c r="D22" s="23" t="s">
        <v>873</v>
      </c>
      <c r="E22" s="25">
        <f t="shared" si="11"/>
        <v>-55897.727894816468</v>
      </c>
      <c r="F22" s="26">
        <f>ROUND(2*E22,0)/2+0.5</f>
        <v>-55897</v>
      </c>
      <c r="G22" s="1">
        <f t="shared" si="12"/>
        <v>-0.61828150000292226</v>
      </c>
      <c r="I22" s="1">
        <f t="shared" si="13"/>
        <v>-0.61828150000292226</v>
      </c>
      <c r="Q22" s="173" t="s">
        <v>2717</v>
      </c>
      <c r="S22" s="15">
        <f t="shared" si="14"/>
        <v>0.2</v>
      </c>
      <c r="T22" s="15"/>
      <c r="Z22" s="1">
        <f t="shared" si="15"/>
        <v>-55897</v>
      </c>
      <c r="AA22" s="1">
        <f t="shared" si="16"/>
        <v>-0.39500554622400247</v>
      </c>
      <c r="AB22" s="1">
        <f t="shared" si="17"/>
        <v>-0.62818431337772573</v>
      </c>
      <c r="AC22" s="1">
        <f t="shared" si="18"/>
        <v>-0.61828150000292226</v>
      </c>
      <c r="AD22" s="1">
        <f t="shared" si="19"/>
        <v>-0.22327595377891979</v>
      </c>
      <c r="AE22" s="1">
        <f t="shared" si="20"/>
        <v>9.9704303071772651E-3</v>
      </c>
      <c r="AF22" s="1">
        <f t="shared" si="21"/>
        <v>-0.61828150000292226</v>
      </c>
      <c r="AG22" s="15"/>
      <c r="AH22" s="1">
        <f t="shared" si="22"/>
        <v>9.9028133748034416E-3</v>
      </c>
      <c r="AI22" s="1">
        <f t="shared" si="23"/>
        <v>1.2215007568373633</v>
      </c>
      <c r="AJ22" s="1">
        <f t="shared" si="24"/>
        <v>0.98443248684789053</v>
      </c>
      <c r="AK22" s="1">
        <f t="shared" si="25"/>
        <v>-0.33307268684248986</v>
      </c>
      <c r="AL22" s="1">
        <f t="shared" si="26"/>
        <v>-0.98393301055931592</v>
      </c>
      <c r="AM22" s="1">
        <f t="shared" si="27"/>
        <v>-0.53591678397529241</v>
      </c>
      <c r="AN22" s="1">
        <f t="shared" si="28"/>
        <v>-13.241216323998039</v>
      </c>
      <c r="AO22" s="1">
        <f t="shared" si="28"/>
        <v>-13.241034131249608</v>
      </c>
      <c r="AP22" s="1">
        <f t="shared" si="28"/>
        <v>-13.240451001935066</v>
      </c>
      <c r="AQ22" s="1">
        <f t="shared" si="28"/>
        <v>-13.238586450505892</v>
      </c>
      <c r="AR22" s="1">
        <f t="shared" si="28"/>
        <v>-13.232643010617481</v>
      </c>
      <c r="AS22" s="1">
        <f t="shared" si="28"/>
        <v>-13.213879385886413</v>
      </c>
      <c r="AT22" s="1">
        <f t="shared" si="28"/>
        <v>-13.156287841143996</v>
      </c>
      <c r="AU22" s="1">
        <f t="shared" si="29"/>
        <v>-12.991362489336291</v>
      </c>
      <c r="AW22" s="1">
        <v>-20000</v>
      </c>
      <c r="AX22" s="1">
        <f t="shared" si="0"/>
        <v>-0.14634724568510857</v>
      </c>
      <c r="AY22" s="1">
        <f t="shared" si="1"/>
        <v>-0.13943580082515578</v>
      </c>
      <c r="AZ22" s="1">
        <f t="shared" si="2"/>
        <v>-6.9114448599527888E-3</v>
      </c>
      <c r="BA22" s="1">
        <f t="shared" si="3"/>
        <v>0.60476521211369372</v>
      </c>
      <c r="BB22" s="1">
        <f t="shared" si="4"/>
        <v>-0.53515648285917472</v>
      </c>
      <c r="BC22" s="1">
        <f t="shared" si="5"/>
        <v>2.987082077270852</v>
      </c>
      <c r="BD22" s="1">
        <f t="shared" si="6"/>
        <v>12.918335713796715</v>
      </c>
      <c r="BE22" s="1">
        <f t="shared" si="10"/>
        <v>2.9061962053990209</v>
      </c>
      <c r="BF22" s="1">
        <f t="shared" si="10"/>
        <v>2.905751700920844</v>
      </c>
      <c r="BG22" s="1">
        <f t="shared" si="10"/>
        <v>2.9068944429650458</v>
      </c>
      <c r="BH22" s="1">
        <f t="shared" si="10"/>
        <v>2.9039560216967564</v>
      </c>
      <c r="BI22" s="1">
        <f t="shared" si="10"/>
        <v>2.9115076556410884</v>
      </c>
      <c r="BJ22" s="1">
        <f t="shared" si="10"/>
        <v>2.8920721227402502</v>
      </c>
      <c r="BK22" s="1">
        <f t="shared" si="10"/>
        <v>2.941917922639564</v>
      </c>
      <c r="BL22" s="1">
        <f t="shared" si="8"/>
        <v>2.8127319087536131</v>
      </c>
    </row>
    <row r="23" spans="1:64" ht="12.95" customHeight="1" x14ac:dyDescent="0.2">
      <c r="A23" s="23" t="s">
        <v>898</v>
      </c>
      <c r="B23" s="24" t="s">
        <v>899</v>
      </c>
      <c r="C23" s="23">
        <v>12085.623</v>
      </c>
      <c r="D23" s="23" t="s">
        <v>873</v>
      </c>
      <c r="E23" s="25">
        <f t="shared" si="11"/>
        <v>-55426.731833430364</v>
      </c>
      <c r="F23" s="26">
        <f>ROUND(2*E23,0)/2+0.5</f>
        <v>-55426</v>
      </c>
      <c r="G23" s="1">
        <f t="shared" si="12"/>
        <v>-0.6216270000077202</v>
      </c>
      <c r="I23" s="1">
        <f t="shared" si="13"/>
        <v>-0.6216270000077202</v>
      </c>
      <c r="Q23" s="173" t="s">
        <v>2718</v>
      </c>
      <c r="S23" s="15">
        <f t="shared" si="14"/>
        <v>0.2</v>
      </c>
      <c r="T23" s="15"/>
      <c r="Z23" s="1">
        <f t="shared" si="15"/>
        <v>-55426</v>
      </c>
      <c r="AA23" s="1">
        <f t="shared" si="16"/>
        <v>-0.39293361153075407</v>
      </c>
      <c r="AB23" s="1">
        <f t="shared" si="17"/>
        <v>-0.62953148516622348</v>
      </c>
      <c r="AC23" s="1">
        <f t="shared" si="18"/>
        <v>-0.6216270000077202</v>
      </c>
      <c r="AD23" s="1">
        <f t="shared" si="19"/>
        <v>-0.22869338847696613</v>
      </c>
      <c r="AE23" s="1">
        <f t="shared" si="20"/>
        <v>1.046013318661531E-2</v>
      </c>
      <c r="AF23" s="1">
        <f t="shared" si="21"/>
        <v>-0.6216270000077202</v>
      </c>
      <c r="AG23" s="15"/>
      <c r="AH23" s="1">
        <f t="shared" si="22"/>
        <v>7.9044851585032463E-3</v>
      </c>
      <c r="AI23" s="1">
        <f t="shared" si="23"/>
        <v>1.3433727550077745</v>
      </c>
      <c r="AJ23" s="1">
        <f t="shared" si="24"/>
        <v>0.81270180987036311</v>
      </c>
      <c r="AK23" s="1">
        <f t="shared" si="25"/>
        <v>-0.20517102894505085</v>
      </c>
      <c r="AL23" s="1">
        <f t="shared" si="26"/>
        <v>-0.53859170150432334</v>
      </c>
      <c r="AM23" s="1">
        <f t="shared" si="27"/>
        <v>-0.27600019984981167</v>
      </c>
      <c r="AN23" s="1">
        <f t="shared" si="28"/>
        <v>-12.923882453929505</v>
      </c>
      <c r="AO23" s="1">
        <f t="shared" si="28"/>
        <v>-12.923630793127858</v>
      </c>
      <c r="AP23" s="1">
        <f t="shared" si="28"/>
        <v>-12.922959322218542</v>
      </c>
      <c r="AQ23" s="1">
        <f t="shared" si="28"/>
        <v>-12.921168551941049</v>
      </c>
      <c r="AR23" s="1">
        <f t="shared" si="28"/>
        <v>-12.916398464868051</v>
      </c>
      <c r="AS23" s="1">
        <f t="shared" si="28"/>
        <v>-12.903732406444663</v>
      </c>
      <c r="AT23" s="1">
        <f t="shared" si="28"/>
        <v>-12.870364773879917</v>
      </c>
      <c r="AU23" s="1">
        <f t="shared" si="29"/>
        <v>-12.783998964208832</v>
      </c>
      <c r="AW23" s="1">
        <v>-19500</v>
      </c>
      <c r="AX23" s="1">
        <f t="shared" si="0"/>
        <v>-0.1418568275169598</v>
      </c>
      <c r="AY23" s="1">
        <f t="shared" si="1"/>
        <v>-0.13637835836920384</v>
      </c>
      <c r="AZ23" s="1">
        <f t="shared" si="2"/>
        <v>-5.4784691477559643E-3</v>
      </c>
      <c r="BA23" s="1">
        <f t="shared" si="3"/>
        <v>0.6005168230024025</v>
      </c>
      <c r="BB23" s="1">
        <f t="shared" si="4"/>
        <v>-0.44486370086121513</v>
      </c>
      <c r="BC23" s="1">
        <f t="shared" si="5"/>
        <v>3.0907529872387074</v>
      </c>
      <c r="BD23" s="1">
        <f t="shared" si="6"/>
        <v>39.33088759908199</v>
      </c>
      <c r="BE23" s="1">
        <f t="shared" si="10"/>
        <v>3.0639560685904517</v>
      </c>
      <c r="BF23" s="1">
        <f t="shared" si="10"/>
        <v>3.0637815858764794</v>
      </c>
      <c r="BG23" s="1">
        <f t="shared" si="10"/>
        <v>3.0642191090728632</v>
      </c>
      <c r="BH23" s="1">
        <f t="shared" si="10"/>
        <v>3.0631219718827052</v>
      </c>
      <c r="BI23" s="1">
        <f t="shared" si="10"/>
        <v>3.0658729872324293</v>
      </c>
      <c r="BJ23" s="1">
        <f t="shared" si="10"/>
        <v>3.0589738253297551</v>
      </c>
      <c r="BK23" s="1">
        <f t="shared" si="10"/>
        <v>3.0762692413852504</v>
      </c>
      <c r="BL23" s="1">
        <f t="shared" si="8"/>
        <v>3.0328630394621667</v>
      </c>
    </row>
    <row r="24" spans="1:64" ht="12.95" customHeight="1" x14ac:dyDescent="0.2">
      <c r="A24" s="23" t="s">
        <v>898</v>
      </c>
      <c r="B24" s="24" t="s">
        <v>899</v>
      </c>
      <c r="C24" s="23">
        <v>12457.663</v>
      </c>
      <c r="D24" s="23" t="s">
        <v>873</v>
      </c>
      <c r="E24" s="25">
        <f t="shared" si="11"/>
        <v>-54988.73395136981</v>
      </c>
      <c r="F24" s="26">
        <f>ROUND(2*E24,0)/2+0.5</f>
        <v>-54988</v>
      </c>
      <c r="G24" s="1">
        <f t="shared" si="12"/>
        <v>-0.62342600000556558</v>
      </c>
      <c r="I24" s="1">
        <f t="shared" si="13"/>
        <v>-0.62342600000556558</v>
      </c>
      <c r="Q24" s="173" t="s">
        <v>2719</v>
      </c>
      <c r="S24" s="15">
        <f t="shared" si="14"/>
        <v>0.2</v>
      </c>
      <c r="T24" s="15"/>
      <c r="Z24" s="1">
        <f t="shared" si="15"/>
        <v>-54988</v>
      </c>
      <c r="AA24" s="1">
        <f t="shared" si="16"/>
        <v>-0.39193937270860685</v>
      </c>
      <c r="AB24" s="1">
        <f t="shared" si="17"/>
        <v>-0.62855364608397224</v>
      </c>
      <c r="AC24" s="1">
        <f t="shared" si="18"/>
        <v>-0.62342600000556558</v>
      </c>
      <c r="AD24" s="1">
        <f t="shared" si="19"/>
        <v>-0.23148662729695874</v>
      </c>
      <c r="AE24" s="1">
        <f t="shared" si="20"/>
        <v>1.0717211723464216E-2</v>
      </c>
      <c r="AF24" s="1">
        <f t="shared" si="21"/>
        <v>-0.62342600000556558</v>
      </c>
      <c r="AG24" s="15"/>
      <c r="AH24" s="1">
        <f t="shared" si="22"/>
        <v>5.1276460784066757E-3</v>
      </c>
      <c r="AI24" s="1">
        <f t="shared" si="23"/>
        <v>1.3992050496532251</v>
      </c>
      <c r="AJ24" s="1">
        <f t="shared" si="24"/>
        <v>0.45577123066216435</v>
      </c>
      <c r="AK24" s="1">
        <f t="shared" si="25"/>
        <v>-2.5205720211215633E-2</v>
      </c>
      <c r="AL24" s="1">
        <f t="shared" si="26"/>
        <v>-6.3056078107741137E-2</v>
      </c>
      <c r="AM24" s="1">
        <f t="shared" si="27"/>
        <v>-3.1538489680655035E-2</v>
      </c>
      <c r="AN24" s="1">
        <f t="shared" si="28"/>
        <v>-12.607658324258031</v>
      </c>
      <c r="AO24" s="1">
        <f t="shared" si="28"/>
        <v>-12.607617885659824</v>
      </c>
      <c r="AP24" s="1">
        <f t="shared" si="28"/>
        <v>-12.607516703314765</v>
      </c>
      <c r="AQ24" s="1">
        <f t="shared" si="28"/>
        <v>-12.607263534490405</v>
      </c>
      <c r="AR24" s="1">
        <f t="shared" si="28"/>
        <v>-12.606630091030979</v>
      </c>
      <c r="AS24" s="1">
        <f t="shared" si="28"/>
        <v>-12.605045248062799</v>
      </c>
      <c r="AT24" s="1">
        <f t="shared" si="28"/>
        <v>-12.601080469414702</v>
      </c>
      <c r="AU24" s="1">
        <f t="shared" si="29"/>
        <v>-12.591164093708139</v>
      </c>
      <c r="AW24" s="1">
        <v>-19000</v>
      </c>
      <c r="AX24" s="1">
        <f t="shared" si="0"/>
        <v>-0.13725388082239204</v>
      </c>
      <c r="AY24" s="1">
        <f t="shared" si="1"/>
        <v>-0.13333850681200388</v>
      </c>
      <c r="AZ24" s="1">
        <f t="shared" si="2"/>
        <v>-3.9153740103881653E-3</v>
      </c>
      <c r="BA24" s="1">
        <f t="shared" si="3"/>
        <v>0.60054256174166487</v>
      </c>
      <c r="BB24" s="1">
        <f t="shared" si="4"/>
        <v>-0.35048779106874411</v>
      </c>
      <c r="BC24" s="1">
        <f t="shared" si="5"/>
        <v>-3.0895021342236015</v>
      </c>
      <c r="BD24" s="1">
        <f t="shared" si="6"/>
        <v>-38.386020466710384</v>
      </c>
      <c r="BE24" s="1">
        <f t="shared" si="10"/>
        <v>3.2211382629707215</v>
      </c>
      <c r="BF24" s="1">
        <f t="shared" si="10"/>
        <v>3.221316848551107</v>
      </c>
      <c r="BG24" s="1">
        <f t="shared" si="10"/>
        <v>3.2208689699803408</v>
      </c>
      <c r="BH24" s="1">
        <f t="shared" si="10"/>
        <v>3.2219922444963527</v>
      </c>
      <c r="BI24" s="1">
        <f t="shared" si="10"/>
        <v>3.2191752734677435</v>
      </c>
      <c r="BJ24" s="1">
        <f t="shared" si="10"/>
        <v>3.2262409480167835</v>
      </c>
      <c r="BK24" s="1">
        <f t="shared" si="10"/>
        <v>3.2085256747638402</v>
      </c>
      <c r="BL24" s="1">
        <f t="shared" si="8"/>
        <v>3.2529941701707203</v>
      </c>
    </row>
    <row r="25" spans="1:64" ht="12.95" customHeight="1" x14ac:dyDescent="0.2">
      <c r="A25" s="23" t="s">
        <v>898</v>
      </c>
      <c r="B25" s="24" t="s">
        <v>899</v>
      </c>
      <c r="C25" s="27">
        <v>14325.519</v>
      </c>
      <c r="D25" s="23" t="s">
        <v>873</v>
      </c>
      <c r="E25" s="25">
        <f t="shared" si="11"/>
        <v>-52789.731231248028</v>
      </c>
      <c r="F25" s="1">
        <f t="shared" ref="F25:F88" si="30">ROUND(2*E25,0)/2</f>
        <v>-52789.5</v>
      </c>
      <c r="G25" s="1">
        <f t="shared" si="12"/>
        <v>-0.19641025000601076</v>
      </c>
      <c r="I25" s="1">
        <f t="shared" si="13"/>
        <v>-0.19641025000601076</v>
      </c>
      <c r="Q25" s="173" t="s">
        <v>2720</v>
      </c>
      <c r="S25" s="15">
        <f t="shared" si="14"/>
        <v>0.2</v>
      </c>
      <c r="T25" s="15"/>
      <c r="Z25" s="1">
        <f t="shared" si="15"/>
        <v>-52789.5</v>
      </c>
      <c r="AA25" s="1">
        <f t="shared" si="16"/>
        <v>-0.38689183078869593</v>
      </c>
      <c r="AB25" s="1">
        <f t="shared" si="17"/>
        <v>-0.18786079131930711</v>
      </c>
      <c r="AC25" s="1">
        <f t="shared" si="18"/>
        <v>-0.19641025000601076</v>
      </c>
      <c r="AD25" s="1">
        <f t="shared" si="19"/>
        <v>0.19048158078268518</v>
      </c>
      <c r="AE25" s="1">
        <f t="shared" si="20"/>
        <v>7.2566465234941251E-3</v>
      </c>
      <c r="AF25" s="1">
        <f t="shared" si="21"/>
        <v>-0.19641025000601076</v>
      </c>
      <c r="AG25" s="15"/>
      <c r="AH25" s="1">
        <f t="shared" si="22"/>
        <v>-8.5494586867036482E-3</v>
      </c>
      <c r="AI25" s="1">
        <f t="shared" si="23"/>
        <v>0.92788050062487082</v>
      </c>
      <c r="AJ25" s="1">
        <f t="shared" si="24"/>
        <v>-0.97391834369715802</v>
      </c>
      <c r="AK25" s="1">
        <f t="shared" si="25"/>
        <v>0.39344475826967212</v>
      </c>
      <c r="AL25" s="1">
        <f t="shared" si="26"/>
        <v>1.752086495521848</v>
      </c>
      <c r="AM25" s="1">
        <f t="shared" si="27"/>
        <v>1.1999638817186435</v>
      </c>
      <c r="AN25" s="1">
        <f t="shared" si="28"/>
        <v>-11.23462200273717</v>
      </c>
      <c r="AO25" s="1">
        <f t="shared" si="28"/>
        <v>-11.234622517487947</v>
      </c>
      <c r="AP25" s="1">
        <f t="shared" si="28"/>
        <v>-11.234627952378188</v>
      </c>
      <c r="AQ25" s="1">
        <f t="shared" si="28"/>
        <v>-11.234685328155631</v>
      </c>
      <c r="AR25" s="1">
        <f t="shared" si="28"/>
        <v>-11.235290218732178</v>
      </c>
      <c r="AS25" s="1">
        <f t="shared" si="28"/>
        <v>-11.241578601202384</v>
      </c>
      <c r="AT25" s="1">
        <f t="shared" si="28"/>
        <v>-11.299489061010936</v>
      </c>
      <c r="AU25" s="1">
        <f t="shared" si="29"/>
        <v>-11.623247511982628</v>
      </c>
      <c r="AW25" s="1">
        <v>-18500</v>
      </c>
      <c r="AX25" s="1">
        <f t="shared" si="0"/>
        <v>-0.1325656091135976</v>
      </c>
      <c r="AY25" s="1">
        <f t="shared" si="1"/>
        <v>-0.13031624615355591</v>
      </c>
      <c r="AZ25" s="1">
        <f t="shared" si="2"/>
        <v>-2.2493629600416798E-3</v>
      </c>
      <c r="BA25" s="1">
        <f t="shared" si="3"/>
        <v>0.60484365632602988</v>
      </c>
      <c r="BB25" s="1">
        <f t="shared" si="4"/>
        <v>-0.25166737231706582</v>
      </c>
      <c r="BC25" s="1">
        <f t="shared" si="5"/>
        <v>-2.9858129463957988</v>
      </c>
      <c r="BD25" s="1">
        <f t="shared" si="6"/>
        <v>-12.812668904722184</v>
      </c>
      <c r="BE25" s="1">
        <f t="shared" si="10"/>
        <v>3.3789123313373994</v>
      </c>
      <c r="BF25" s="1">
        <f t="shared" si="10"/>
        <v>3.3793590217638707</v>
      </c>
      <c r="BG25" s="1">
        <f t="shared" si="10"/>
        <v>3.3782101284998225</v>
      </c>
      <c r="BH25" s="1">
        <f t="shared" si="10"/>
        <v>3.3811657436563429</v>
      </c>
      <c r="BI25" s="1">
        <f t="shared" si="10"/>
        <v>3.3735664454997698</v>
      </c>
      <c r="BJ25" s="1">
        <f t="shared" si="10"/>
        <v>3.3931340454165944</v>
      </c>
      <c r="BK25" s="1">
        <f t="shared" si="10"/>
        <v>3.3429282622908572</v>
      </c>
      <c r="BL25" s="1">
        <f t="shared" si="8"/>
        <v>3.473125300879274</v>
      </c>
    </row>
    <row r="26" spans="1:64" ht="12.95" customHeight="1" x14ac:dyDescent="0.2">
      <c r="A26" s="23" t="s">
        <v>898</v>
      </c>
      <c r="B26" s="24" t="s">
        <v>899</v>
      </c>
      <c r="C26" s="23">
        <v>15041.566999999999</v>
      </c>
      <c r="D26" s="23" t="s">
        <v>873</v>
      </c>
      <c r="E26" s="25">
        <f t="shared" si="11"/>
        <v>-51946.737178313677</v>
      </c>
      <c r="F26" s="1">
        <f t="shared" si="30"/>
        <v>-51946.5</v>
      </c>
      <c r="G26" s="1">
        <f t="shared" si="12"/>
        <v>-0.20146175000627409</v>
      </c>
      <c r="I26" s="1">
        <f t="shared" si="13"/>
        <v>-0.20146175000627409</v>
      </c>
      <c r="Q26" s="173">
        <f t="shared" ref="Q26:Q89" si="31">+C26-15018.5</f>
        <v>23.066999999999098</v>
      </c>
      <c r="S26" s="15">
        <f t="shared" si="14"/>
        <v>0.2</v>
      </c>
      <c r="T26" s="15"/>
      <c r="Z26" s="1">
        <f t="shared" si="15"/>
        <v>-51946.5</v>
      </c>
      <c r="AA26" s="1">
        <f t="shared" si="16"/>
        <v>-0.3817629972587438</v>
      </c>
      <c r="AB26" s="1">
        <f t="shared" si="17"/>
        <v>-0.19095149092630817</v>
      </c>
      <c r="AC26" s="1">
        <f t="shared" si="18"/>
        <v>-0.20146175000627409</v>
      </c>
      <c r="AD26" s="1">
        <f t="shared" si="19"/>
        <v>0.18030124725246971</v>
      </c>
      <c r="AE26" s="1">
        <f t="shared" si="20"/>
        <v>6.5017079521592427E-3</v>
      </c>
      <c r="AF26" s="1">
        <f t="shared" si="21"/>
        <v>-0.20146175000627409</v>
      </c>
      <c r="AG26" s="15"/>
      <c r="AH26" s="1">
        <f t="shared" si="22"/>
        <v>-1.0510259079965924E-2</v>
      </c>
      <c r="AI26" s="1">
        <f t="shared" si="23"/>
        <v>0.79571827045430421</v>
      </c>
      <c r="AJ26" s="1">
        <f t="shared" si="24"/>
        <v>-0.99209492426038537</v>
      </c>
      <c r="AK26" s="1">
        <f t="shared" si="25"/>
        <v>0.34390256610531306</v>
      </c>
      <c r="AL26" s="1">
        <f t="shared" si="26"/>
        <v>2.1068001312055316</v>
      </c>
      <c r="AM26" s="1">
        <f t="shared" si="27"/>
        <v>1.7571306210045756</v>
      </c>
      <c r="AN26" s="1">
        <f t="shared" si="28"/>
        <v>-10.855996496184002</v>
      </c>
      <c r="AO26" s="1">
        <f t="shared" si="28"/>
        <v>-10.85599649116198</v>
      </c>
      <c r="AP26" s="1">
        <f t="shared" si="28"/>
        <v>-10.855996581404963</v>
      </c>
      <c r="AQ26" s="1">
        <f t="shared" si="28"/>
        <v>-10.855994959796684</v>
      </c>
      <c r="AR26" s="1">
        <f t="shared" si="28"/>
        <v>-10.856024101907346</v>
      </c>
      <c r="AS26" s="1">
        <f t="shared" si="28"/>
        <v>-10.855501304215776</v>
      </c>
      <c r="AT26" s="1">
        <f t="shared" si="28"/>
        <v>-10.865196151494434</v>
      </c>
      <c r="AU26" s="1">
        <f t="shared" si="29"/>
        <v>-11.252106425608007</v>
      </c>
      <c r="AW26" s="1">
        <v>-18000</v>
      </c>
      <c r="AX26" s="1">
        <f t="shared" si="0"/>
        <v>-0.12781959718357083</v>
      </c>
      <c r="AY26" s="1">
        <f t="shared" si="1"/>
        <v>-0.12731157639385993</v>
      </c>
      <c r="AZ26" s="1">
        <f t="shared" si="2"/>
        <v>-5.0802078971090114E-4</v>
      </c>
      <c r="BA26" s="1">
        <f t="shared" si="3"/>
        <v>0.61362629165968152</v>
      </c>
      <c r="BB26" s="1">
        <f t="shared" si="4"/>
        <v>-0.14787137859022934</v>
      </c>
      <c r="BC26" s="1">
        <f t="shared" si="5"/>
        <v>-2.8798258950584081</v>
      </c>
      <c r="BD26" s="1">
        <f t="shared" si="6"/>
        <v>-7.5967118266825784</v>
      </c>
      <c r="BE26" s="1">
        <f t="shared" si="10"/>
        <v>3.538454803108686</v>
      </c>
      <c r="BF26" s="1">
        <f t="shared" si="10"/>
        <v>3.538972916575688</v>
      </c>
      <c r="BG26" s="1">
        <f t="shared" si="10"/>
        <v>3.5375685858455994</v>
      </c>
      <c r="BH26" s="1">
        <f t="shared" si="10"/>
        <v>3.541376903609518</v>
      </c>
      <c r="BI26" s="1">
        <f t="shared" si="10"/>
        <v>3.5310633670169951</v>
      </c>
      <c r="BJ26" s="1">
        <f t="shared" si="10"/>
        <v>3.5590994390217068</v>
      </c>
      <c r="BK26" s="1">
        <f t="shared" si="10"/>
        <v>3.4836144650363075</v>
      </c>
      <c r="BL26" s="1">
        <f t="shared" si="8"/>
        <v>3.6932564315878276</v>
      </c>
    </row>
    <row r="27" spans="1:64" ht="12.95" customHeight="1" x14ac:dyDescent="0.2">
      <c r="A27" s="23" t="s">
        <v>898</v>
      </c>
      <c r="B27" s="24" t="s">
        <v>899</v>
      </c>
      <c r="C27" s="23">
        <v>15086.592000000001</v>
      </c>
      <c r="D27" s="23" t="s">
        <v>873</v>
      </c>
      <c r="E27" s="25">
        <f t="shared" si="11"/>
        <v>-51893.729827921838</v>
      </c>
      <c r="F27" s="1">
        <f t="shared" si="30"/>
        <v>-51893.5</v>
      </c>
      <c r="G27" s="1">
        <f t="shared" si="12"/>
        <v>-0.19521825000629178</v>
      </c>
      <c r="I27" s="1">
        <f t="shared" si="13"/>
        <v>-0.19521825000629178</v>
      </c>
      <c r="Q27" s="173">
        <f t="shared" si="31"/>
        <v>68.092000000000553</v>
      </c>
      <c r="S27" s="15">
        <f t="shared" si="14"/>
        <v>0.2</v>
      </c>
      <c r="T27" s="15"/>
      <c r="Z27" s="1">
        <f t="shared" si="15"/>
        <v>-51893.5</v>
      </c>
      <c r="AA27" s="1">
        <f t="shared" si="16"/>
        <v>-0.3813888242822257</v>
      </c>
      <c r="AB27" s="1">
        <f t="shared" si="17"/>
        <v>-0.18463810436938852</v>
      </c>
      <c r="AC27" s="1">
        <f t="shared" si="18"/>
        <v>-0.19521825000629178</v>
      </c>
      <c r="AD27" s="1">
        <f t="shared" si="19"/>
        <v>0.18617057427593392</v>
      </c>
      <c r="AE27" s="1">
        <f t="shared" si="20"/>
        <v>6.9318965452462066E-3</v>
      </c>
      <c r="AF27" s="1">
        <f t="shared" si="21"/>
        <v>-0.19521825000629178</v>
      </c>
      <c r="AG27" s="15"/>
      <c r="AH27" s="1">
        <f t="shared" si="22"/>
        <v>-1.0580145636903262E-2</v>
      </c>
      <c r="AI27" s="1">
        <f t="shared" si="23"/>
        <v>0.78921007515418551</v>
      </c>
      <c r="AJ27" s="1">
        <f t="shared" si="24"/>
        <v>-0.98952689354296886</v>
      </c>
      <c r="AK27" s="1">
        <f t="shared" si="25"/>
        <v>0.33995236075587987</v>
      </c>
      <c r="AL27" s="1">
        <f t="shared" si="26"/>
        <v>2.1258334044006446</v>
      </c>
      <c r="AM27" s="1">
        <f t="shared" si="27"/>
        <v>1.7966926997880834</v>
      </c>
      <c r="AN27" s="1">
        <f t="shared" si="28"/>
        <v>-10.8339834896677</v>
      </c>
      <c r="AO27" s="1">
        <f t="shared" si="28"/>
        <v>-10.833983483176224</v>
      </c>
      <c r="AP27" s="1">
        <f t="shared" si="28"/>
        <v>-10.83398358404542</v>
      </c>
      <c r="AQ27" s="1">
        <f t="shared" si="28"/>
        <v>-10.833982016674545</v>
      </c>
      <c r="AR27" s="1">
        <f t="shared" si="28"/>
        <v>-10.834006373200568</v>
      </c>
      <c r="AS27" s="1">
        <f t="shared" si="28"/>
        <v>-10.833628289501787</v>
      </c>
      <c r="AT27" s="1">
        <f t="shared" si="28"/>
        <v>-10.839599609694266</v>
      </c>
      <c r="AU27" s="1">
        <f t="shared" si="29"/>
        <v>-11.2287725257529</v>
      </c>
      <c r="AW27" s="1">
        <v>-17500</v>
      </c>
      <c r="AX27" s="1">
        <f t="shared" si="0"/>
        <v>-0.12304561239165582</v>
      </c>
      <c r="AY27" s="1">
        <f t="shared" si="1"/>
        <v>-0.12432449753291591</v>
      </c>
      <c r="AZ27" s="1">
        <f t="shared" si="2"/>
        <v>1.2788851412600909E-3</v>
      </c>
      <c r="BA27" s="1">
        <f t="shared" si="3"/>
        <v>0.62731901087081554</v>
      </c>
      <c r="BB27" s="1">
        <f t="shared" si="4"/>
        <v>-3.8448749189018472E-2</v>
      </c>
      <c r="BC27" s="1">
        <f t="shared" si="5"/>
        <v>-2.7698684813342656</v>
      </c>
      <c r="BD27" s="1">
        <f t="shared" si="6"/>
        <v>-5.3182362762523585</v>
      </c>
      <c r="BE27" s="1">
        <f t="shared" si="10"/>
        <v>3.7009824512080476</v>
      </c>
      <c r="BF27" s="1">
        <f t="shared" si="10"/>
        <v>3.7013879819706008</v>
      </c>
      <c r="BG27" s="1">
        <f t="shared" si="10"/>
        <v>3.7001919816825213</v>
      </c>
      <c r="BH27" s="1">
        <f t="shared" si="10"/>
        <v>3.7037218340398415</v>
      </c>
      <c r="BI27" s="1">
        <f t="shared" si="10"/>
        <v>3.6933261847482095</v>
      </c>
      <c r="BJ27" s="1">
        <f t="shared" si="10"/>
        <v>3.7241406314606871</v>
      </c>
      <c r="BK27" s="1">
        <f t="shared" si="10"/>
        <v>3.6344184820249037</v>
      </c>
      <c r="BL27" s="1">
        <f t="shared" si="8"/>
        <v>3.9133875622963812</v>
      </c>
    </row>
    <row r="28" spans="1:64" ht="12.95" customHeight="1" x14ac:dyDescent="0.2">
      <c r="A28" s="23" t="s">
        <v>900</v>
      </c>
      <c r="B28" s="24" t="s">
        <v>899</v>
      </c>
      <c r="C28" s="23">
        <v>15239.47</v>
      </c>
      <c r="D28" s="23" t="s">
        <v>873</v>
      </c>
      <c r="E28" s="25">
        <f t="shared" si="11"/>
        <v>-51713.748535013401</v>
      </c>
      <c r="F28" s="1">
        <f t="shared" si="30"/>
        <v>-51713.5</v>
      </c>
      <c r="G28" s="1">
        <f t="shared" si="12"/>
        <v>-0.21110825000687328</v>
      </c>
      <c r="I28" s="1">
        <f t="shared" si="13"/>
        <v>-0.21110825000687328</v>
      </c>
      <c r="Q28" s="173">
        <f t="shared" si="31"/>
        <v>220.96999999999935</v>
      </c>
      <c r="S28" s="15">
        <f t="shared" si="14"/>
        <v>0.2</v>
      </c>
      <c r="T28" s="15"/>
      <c r="Z28" s="1">
        <f t="shared" si="15"/>
        <v>-51713.5</v>
      </c>
      <c r="AA28" s="1">
        <f t="shared" si="16"/>
        <v>-0.38007811872634895</v>
      </c>
      <c r="AB28" s="1">
        <f t="shared" si="17"/>
        <v>-0.20033215873303861</v>
      </c>
      <c r="AC28" s="1">
        <f t="shared" si="18"/>
        <v>-0.21110825000687328</v>
      </c>
      <c r="AD28" s="1">
        <f t="shared" si="19"/>
        <v>0.16896986871947567</v>
      </c>
      <c r="AE28" s="1">
        <f t="shared" si="20"/>
        <v>5.7101633070153687E-3</v>
      </c>
      <c r="AF28" s="1">
        <f t="shared" si="21"/>
        <v>-0.21110825000687328</v>
      </c>
      <c r="AG28" s="15"/>
      <c r="AH28" s="1">
        <f t="shared" si="22"/>
        <v>-1.0776091273834654E-2</v>
      </c>
      <c r="AI28" s="1">
        <f t="shared" si="23"/>
        <v>0.7684168503599802</v>
      </c>
      <c r="AJ28" s="1">
        <f t="shared" si="24"/>
        <v>-0.97859686144972347</v>
      </c>
      <c r="AK28" s="1">
        <f t="shared" si="25"/>
        <v>0.32614298214557397</v>
      </c>
      <c r="AL28" s="1">
        <f t="shared" si="26"/>
        <v>2.1882463151037945</v>
      </c>
      <c r="AM28" s="1">
        <f t="shared" si="27"/>
        <v>1.9365222746326409</v>
      </c>
      <c r="AN28" s="1">
        <f t="shared" si="28"/>
        <v>-10.760524239460304</v>
      </c>
      <c r="AO28" s="1">
        <f t="shared" si="28"/>
        <v>-10.760524288105561</v>
      </c>
      <c r="AP28" s="1">
        <f t="shared" si="28"/>
        <v>-10.760523765918412</v>
      </c>
      <c r="AQ28" s="1">
        <f t="shared" si="28"/>
        <v>-10.760529371445806</v>
      </c>
      <c r="AR28" s="1">
        <f t="shared" si="28"/>
        <v>-10.760469204591143</v>
      </c>
      <c r="AS28" s="1">
        <f t="shared" si="28"/>
        <v>-10.761115796366827</v>
      </c>
      <c r="AT28" s="1">
        <f t="shared" si="28"/>
        <v>-10.754256147861749</v>
      </c>
      <c r="AU28" s="1">
        <f t="shared" si="29"/>
        <v>-11.149525318697821</v>
      </c>
      <c r="AW28" s="1">
        <v>-17000</v>
      </c>
      <c r="AX28" s="1">
        <f t="shared" si="0"/>
        <v>-0.11827722858694001</v>
      </c>
      <c r="AY28" s="1">
        <f t="shared" si="1"/>
        <v>-0.12135500957072388</v>
      </c>
      <c r="AZ28" s="1">
        <f t="shared" si="2"/>
        <v>3.0777809837838773E-3</v>
      </c>
      <c r="BA28" s="1">
        <f t="shared" si="3"/>
        <v>0.64661561411170299</v>
      </c>
      <c r="BB28" s="1">
        <f t="shared" si="4"/>
        <v>7.7337849583900525E-2</v>
      </c>
      <c r="BC28" s="1">
        <f t="shared" si="5"/>
        <v>-2.6539951000496016</v>
      </c>
      <c r="BD28" s="1">
        <f t="shared" si="6"/>
        <v>-4.0201531913189585</v>
      </c>
      <c r="BE28" s="1">
        <f t="shared" si="10"/>
        <v>3.8678288633357161</v>
      </c>
      <c r="BF28" s="1">
        <f t="shared" si="10"/>
        <v>3.8680486798610012</v>
      </c>
      <c r="BG28" s="1">
        <f t="shared" si="10"/>
        <v>3.8673137799532049</v>
      </c>
      <c r="BH28" s="1">
        <f t="shared" si="10"/>
        <v>3.8697726117326257</v>
      </c>
      <c r="BI28" s="1">
        <f t="shared" si="10"/>
        <v>3.8615667578445794</v>
      </c>
      <c r="BJ28" s="1">
        <f t="shared" si="10"/>
        <v>3.8891914162030896</v>
      </c>
      <c r="BK28" s="1">
        <f t="shared" si="10"/>
        <v>3.7986862027756705</v>
      </c>
      <c r="BL28" s="1">
        <f t="shared" si="8"/>
        <v>4.1335186930049357</v>
      </c>
    </row>
    <row r="29" spans="1:64" ht="12.95" customHeight="1" x14ac:dyDescent="0.2">
      <c r="A29" s="23" t="s">
        <v>898</v>
      </c>
      <c r="B29" s="24" t="s">
        <v>899</v>
      </c>
      <c r="C29" s="23">
        <v>15368.592000000001</v>
      </c>
      <c r="D29" s="23" t="s">
        <v>873</v>
      </c>
      <c r="E29" s="25">
        <f t="shared" si="11"/>
        <v>-51561.734873774221</v>
      </c>
      <c r="F29" s="1">
        <f t="shared" si="30"/>
        <v>-51561.5</v>
      </c>
      <c r="G29" s="1">
        <f t="shared" si="12"/>
        <v>-0.19950425000206451</v>
      </c>
      <c r="I29" s="1">
        <f t="shared" si="13"/>
        <v>-0.19950425000206451</v>
      </c>
      <c r="Q29" s="173">
        <f t="shared" si="31"/>
        <v>350.09200000000055</v>
      </c>
      <c r="S29" s="15">
        <f t="shared" si="14"/>
        <v>0.2</v>
      </c>
      <c r="T29" s="15"/>
      <c r="Z29" s="1">
        <f t="shared" si="15"/>
        <v>-51561.5</v>
      </c>
      <c r="AA29" s="1">
        <f t="shared" si="16"/>
        <v>-0.37892548755662303</v>
      </c>
      <c r="AB29" s="1">
        <f t="shared" si="17"/>
        <v>-0.18861028208270242</v>
      </c>
      <c r="AC29" s="1">
        <f t="shared" si="18"/>
        <v>-0.19950425000206451</v>
      </c>
      <c r="AD29" s="1">
        <f t="shared" si="19"/>
        <v>0.17942123755455852</v>
      </c>
      <c r="AE29" s="1">
        <f t="shared" si="20"/>
        <v>6.4383960971218642E-3</v>
      </c>
      <c r="AF29" s="1">
        <f t="shared" si="21"/>
        <v>-0.19950425000206451</v>
      </c>
      <c r="AG29" s="15"/>
      <c r="AH29" s="1">
        <f t="shared" si="22"/>
        <v>-1.08939679193621E-2</v>
      </c>
      <c r="AI29" s="1">
        <f t="shared" si="23"/>
        <v>0.75232928694554757</v>
      </c>
      <c r="AJ29" s="1">
        <f t="shared" si="24"/>
        <v>-0.96702672510555476</v>
      </c>
      <c r="AK29" s="1">
        <f t="shared" si="25"/>
        <v>0.31410064930703196</v>
      </c>
      <c r="AL29" s="1">
        <f t="shared" si="26"/>
        <v>2.23849024764466</v>
      </c>
      <c r="AM29" s="1">
        <f t="shared" si="27"/>
        <v>2.0619846360819118</v>
      </c>
      <c r="AN29" s="1">
        <f t="shared" si="28"/>
        <v>-10.699956474873099</v>
      </c>
      <c r="AO29" s="1">
        <f t="shared" si="28"/>
        <v>-10.699956863648435</v>
      </c>
      <c r="AP29" s="1">
        <f t="shared" si="28"/>
        <v>-10.699953527462018</v>
      </c>
      <c r="AQ29" s="1">
        <f t="shared" si="28"/>
        <v>-10.699982157369897</v>
      </c>
      <c r="AR29" s="1">
        <f t="shared" si="28"/>
        <v>-10.69973655366865</v>
      </c>
      <c r="AS29" s="1">
        <f t="shared" si="28"/>
        <v>-10.701849962495196</v>
      </c>
      <c r="AT29" s="1">
        <f t="shared" si="28"/>
        <v>-10.684119383825205</v>
      </c>
      <c r="AU29" s="1">
        <f t="shared" si="29"/>
        <v>-11.082605454962421</v>
      </c>
      <c r="AW29" s="1">
        <v>-16500</v>
      </c>
      <c r="AX29" s="1">
        <f t="shared" si="0"/>
        <v>-0.11355366479927453</v>
      </c>
      <c r="AY29" s="1">
        <f t="shared" si="1"/>
        <v>-0.11840311250728384</v>
      </c>
      <c r="AZ29" s="1">
        <f t="shared" si="2"/>
        <v>4.8494477080093098E-3</v>
      </c>
      <c r="BA29" s="1">
        <f t="shared" si="3"/>
        <v>0.6725551936633658</v>
      </c>
      <c r="BB29" s="1">
        <f t="shared" si="4"/>
        <v>0.20026041812863613</v>
      </c>
      <c r="BC29" s="1">
        <f t="shared" si="5"/>
        <v>-2.5297865365229235</v>
      </c>
      <c r="BD29" s="1">
        <f t="shared" si="6"/>
        <v>-3.1663999568155168</v>
      </c>
      <c r="BE29" s="1">
        <f t="shared" si="10"/>
        <v>4.0405577341074004</v>
      </c>
      <c r="BF29" s="1">
        <f t="shared" si="10"/>
        <v>4.0406333297606212</v>
      </c>
      <c r="BG29" s="1">
        <f t="shared" si="10"/>
        <v>4.0403297229847315</v>
      </c>
      <c r="BH29" s="1">
        <f t="shared" si="10"/>
        <v>4.0415497696486167</v>
      </c>
      <c r="BI29" s="1">
        <f t="shared" si="10"/>
        <v>4.0366582881819362</v>
      </c>
      <c r="BJ29" s="1">
        <f t="shared" si="10"/>
        <v>4.0564553268151906</v>
      </c>
      <c r="BK29" s="1">
        <f t="shared" si="10"/>
        <v>3.9791137268064598</v>
      </c>
      <c r="BL29" s="1">
        <f t="shared" si="8"/>
        <v>4.3536498237134893</v>
      </c>
    </row>
    <row r="30" spans="1:64" ht="12.95" customHeight="1" x14ac:dyDescent="0.2">
      <c r="A30" s="23" t="s">
        <v>898</v>
      </c>
      <c r="B30" s="24" t="s">
        <v>899</v>
      </c>
      <c r="C30" s="23">
        <v>15487.5</v>
      </c>
      <c r="D30" s="23" t="s">
        <v>873</v>
      </c>
      <c r="E30" s="25">
        <f t="shared" si="11"/>
        <v>-51421.746022682797</v>
      </c>
      <c r="F30" s="1">
        <f t="shared" si="30"/>
        <v>-51421.5</v>
      </c>
      <c r="G30" s="1">
        <f t="shared" si="12"/>
        <v>-0.20897425000293879</v>
      </c>
      <c r="I30" s="1">
        <f t="shared" si="13"/>
        <v>-0.20897425000293879</v>
      </c>
      <c r="Q30" s="173">
        <f t="shared" si="31"/>
        <v>469</v>
      </c>
      <c r="S30" s="15">
        <f t="shared" si="14"/>
        <v>0.2</v>
      </c>
      <c r="T30" s="15"/>
      <c r="Z30" s="1">
        <f t="shared" si="15"/>
        <v>-51421.5</v>
      </c>
      <c r="AA30" s="1">
        <f t="shared" si="16"/>
        <v>-0.3778288476577662</v>
      </c>
      <c r="AB30" s="1">
        <f t="shared" si="17"/>
        <v>-0.19800815564763483</v>
      </c>
      <c r="AC30" s="1">
        <f t="shared" si="18"/>
        <v>-0.20897425000293879</v>
      </c>
      <c r="AD30" s="1">
        <f t="shared" si="19"/>
        <v>0.16885459765482741</v>
      </c>
      <c r="AE30" s="1">
        <f t="shared" si="20"/>
        <v>5.7023750298347293E-3</v>
      </c>
      <c r="AF30" s="1">
        <f t="shared" si="21"/>
        <v>-0.20897425000293879</v>
      </c>
      <c r="AG30" s="15"/>
      <c r="AH30" s="1">
        <f t="shared" si="22"/>
        <v>-1.0966094355303975E-2</v>
      </c>
      <c r="AI30" s="1">
        <f t="shared" si="23"/>
        <v>0.73860675741244253</v>
      </c>
      <c r="AJ30" s="1">
        <f t="shared" si="24"/>
        <v>-0.95474517327657871</v>
      </c>
      <c r="AK30" s="1">
        <f t="shared" si="25"/>
        <v>0.30277644018245931</v>
      </c>
      <c r="AL30" s="1">
        <f t="shared" si="26"/>
        <v>2.2829732311125883</v>
      </c>
      <c r="AM30" s="1">
        <f t="shared" si="27"/>
        <v>2.184427699159778</v>
      </c>
      <c r="AN30" s="1">
        <f t="shared" si="28"/>
        <v>-10.645262277363944</v>
      </c>
      <c r="AO30" s="1">
        <f t="shared" si="28"/>
        <v>-10.645263655575725</v>
      </c>
      <c r="AP30" s="1">
        <f t="shared" si="28"/>
        <v>-10.645253615987652</v>
      </c>
      <c r="AQ30" s="1">
        <f t="shared" si="28"/>
        <v>-10.645326755714169</v>
      </c>
      <c r="AR30" s="1">
        <f t="shared" si="28"/>
        <v>-10.644794257872865</v>
      </c>
      <c r="AS30" s="1">
        <f t="shared" si="28"/>
        <v>-10.648689054915568</v>
      </c>
      <c r="AT30" s="1">
        <f t="shared" si="28"/>
        <v>-10.621097707059331</v>
      </c>
      <c r="AU30" s="1">
        <f t="shared" si="29"/>
        <v>-11.020968738364028</v>
      </c>
      <c r="AW30" s="1">
        <v>-16000</v>
      </c>
      <c r="AX30" s="1">
        <f t="shared" si="0"/>
        <v>-0.10892270361933948</v>
      </c>
      <c r="AY30" s="1">
        <f t="shared" si="1"/>
        <v>-0.11546880634259578</v>
      </c>
      <c r="AZ30" s="1">
        <f t="shared" si="2"/>
        <v>6.5461027232563045E-3</v>
      </c>
      <c r="BA30" s="1">
        <f t="shared" si="3"/>
        <v>0.70664922704041511</v>
      </c>
      <c r="BB30" s="1">
        <f t="shared" si="4"/>
        <v>0.3309761287878305</v>
      </c>
      <c r="BC30" s="1">
        <f t="shared" si="5"/>
        <v>-2.3940724347407594</v>
      </c>
      <c r="BD30" s="1">
        <f t="shared" si="6"/>
        <v>-2.5497502670333962</v>
      </c>
      <c r="BE30" s="1">
        <f t="shared" si="10"/>
        <v>4.2210901941173082</v>
      </c>
      <c r="BF30" s="1">
        <f t="shared" si="10"/>
        <v>4.221102972915344</v>
      </c>
      <c r="BG30" s="1">
        <f t="shared" si="10"/>
        <v>4.2210352584819484</v>
      </c>
      <c r="BH30" s="1">
        <f t="shared" si="10"/>
        <v>4.2213941727212001</v>
      </c>
      <c r="BI30" s="1">
        <f t="shared" si="10"/>
        <v>4.2194945152983552</v>
      </c>
      <c r="BJ30" s="1">
        <f t="shared" si="10"/>
        <v>4.229626960509167</v>
      </c>
      <c r="BK30" s="1">
        <f t="shared" si="10"/>
        <v>4.1776172435318095</v>
      </c>
      <c r="BL30" s="1">
        <f t="shared" si="8"/>
        <v>4.5737809544220429</v>
      </c>
    </row>
    <row r="31" spans="1:64" ht="12.95" customHeight="1" x14ac:dyDescent="0.2">
      <c r="A31" s="23" t="s">
        <v>898</v>
      </c>
      <c r="B31" s="24" t="s">
        <v>899</v>
      </c>
      <c r="C31" s="23">
        <v>15615.753000000001</v>
      </c>
      <c r="D31" s="23" t="s">
        <v>873</v>
      </c>
      <c r="E31" s="25">
        <f t="shared" si="11"/>
        <v>-51270.755423908711</v>
      </c>
      <c r="F31" s="1">
        <f t="shared" si="30"/>
        <v>-51271</v>
      </c>
      <c r="G31" s="1">
        <f t="shared" si="12"/>
        <v>0.20774549999987357</v>
      </c>
      <c r="I31" s="1">
        <f t="shared" si="13"/>
        <v>0.20774549999987357</v>
      </c>
      <c r="Q31" s="173">
        <f t="shared" si="31"/>
        <v>597.25300000000061</v>
      </c>
      <c r="S31" s="15">
        <f t="shared" si="14"/>
        <v>0.2</v>
      </c>
      <c r="T31" s="15"/>
      <c r="Z31" s="1">
        <f t="shared" si="15"/>
        <v>-51271</v>
      </c>
      <c r="AA31" s="1">
        <f t="shared" si="16"/>
        <v>-0.37661450602094898</v>
      </c>
      <c r="AB31" s="1">
        <f t="shared" si="17"/>
        <v>0.21875213837128668</v>
      </c>
      <c r="AC31" s="1">
        <f t="shared" si="18"/>
        <v>0.20774549999987357</v>
      </c>
      <c r="AD31" s="1">
        <f t="shared" si="19"/>
        <v>0.5843600060208225</v>
      </c>
      <c r="AE31" s="1">
        <f t="shared" si="20"/>
        <v>6.8295323327331139E-2</v>
      </c>
      <c r="AF31" s="1">
        <f t="shared" si="21"/>
        <v>0.20774549999987357</v>
      </c>
      <c r="AG31" s="15"/>
      <c r="AH31" s="1">
        <f t="shared" si="22"/>
        <v>-1.1006638371413104E-2</v>
      </c>
      <c r="AI31" s="1">
        <f t="shared" si="23"/>
        <v>0.72493792804181334</v>
      </c>
      <c r="AJ31" s="1">
        <f t="shared" si="24"/>
        <v>-0.94003204680466634</v>
      </c>
      <c r="AK31" s="1">
        <f t="shared" si="25"/>
        <v>0.29041497304730929</v>
      </c>
      <c r="AL31" s="1">
        <f t="shared" si="26"/>
        <v>2.3290508059855228</v>
      </c>
      <c r="AM31" s="1">
        <f t="shared" si="27"/>
        <v>2.3244740616325497</v>
      </c>
      <c r="AN31" s="1">
        <f t="shared" ref="AN31:AT40" si="32">$AU31+$AB$7*SIN(AO31)</f>
        <v>-10.58754656413535</v>
      </c>
      <c r="AO31" s="1">
        <f t="shared" si="32"/>
        <v>-10.587550478747469</v>
      </c>
      <c r="AP31" s="1">
        <f t="shared" si="32"/>
        <v>-10.587525815576569</v>
      </c>
      <c r="AQ31" s="1">
        <f t="shared" si="32"/>
        <v>-10.587681224076757</v>
      </c>
      <c r="AR31" s="1">
        <f t="shared" si="32"/>
        <v>-10.58670288941817</v>
      </c>
      <c r="AS31" s="1">
        <f t="shared" si="32"/>
        <v>-10.592899136264435</v>
      </c>
      <c r="AT31" s="1">
        <f t="shared" si="32"/>
        <v>-10.555043211508924</v>
      </c>
      <c r="AU31" s="1">
        <f t="shared" si="29"/>
        <v>-10.954709268020752</v>
      </c>
      <c r="AW31" s="1">
        <v>-15500</v>
      </c>
      <c r="AX31" s="1">
        <f t="shared" si="0"/>
        <v>-0.10444549630267443</v>
      </c>
      <c r="AY31" s="1">
        <f t="shared" si="1"/>
        <v>-0.11255209107665971</v>
      </c>
      <c r="AZ31" s="1">
        <f t="shared" si="2"/>
        <v>8.1065947739852821E-3</v>
      </c>
      <c r="BA31" s="1">
        <f t="shared" si="3"/>
        <v>0.75106152268447601</v>
      </c>
      <c r="BB31" s="1">
        <f t="shared" si="4"/>
        <v>0.46963506620285056</v>
      </c>
      <c r="BC31" s="1">
        <f t="shared" si="5"/>
        <v>-2.2425328739162302</v>
      </c>
      <c r="BD31" s="1">
        <f t="shared" si="6"/>
        <v>-2.0726445735230099</v>
      </c>
      <c r="BE31" s="1">
        <f t="shared" si="10"/>
        <v>4.4118421356673405</v>
      </c>
      <c r="BF31" s="1">
        <f t="shared" si="10"/>
        <v>4.4118425782724344</v>
      </c>
      <c r="BG31" s="1">
        <f t="shared" si="10"/>
        <v>4.4118388406086453</v>
      </c>
      <c r="BH31" s="1">
        <f t="shared" si="10"/>
        <v>4.4118704054459332</v>
      </c>
      <c r="BI31" s="1">
        <f t="shared" si="10"/>
        <v>4.4116039391235384</v>
      </c>
      <c r="BJ31" s="1">
        <f t="shared" si="10"/>
        <v>4.4138606584298765</v>
      </c>
      <c r="BK31" s="1">
        <f t="shared" si="10"/>
        <v>4.3952405524561975</v>
      </c>
      <c r="BL31" s="1">
        <f t="shared" si="8"/>
        <v>4.7939120851305965</v>
      </c>
    </row>
    <row r="32" spans="1:64" ht="12.95" customHeight="1" x14ac:dyDescent="0.2">
      <c r="A32" s="23" t="s">
        <v>898</v>
      </c>
      <c r="B32" s="24" t="s">
        <v>899</v>
      </c>
      <c r="C32" s="23">
        <v>15666.745000000001</v>
      </c>
      <c r="D32" s="23" t="s">
        <v>873</v>
      </c>
      <c r="E32" s="25">
        <f t="shared" si="11"/>
        <v>-51210.723201561559</v>
      </c>
      <c r="F32" s="1">
        <f t="shared" si="30"/>
        <v>-51210.5</v>
      </c>
      <c r="G32" s="1">
        <f t="shared" si="12"/>
        <v>-0.18958975000168721</v>
      </c>
      <c r="I32" s="1">
        <f t="shared" si="13"/>
        <v>-0.18958975000168721</v>
      </c>
      <c r="Q32" s="173">
        <f t="shared" si="31"/>
        <v>648.2450000000008</v>
      </c>
      <c r="S32" s="15">
        <f t="shared" si="14"/>
        <v>0.2</v>
      </c>
      <c r="T32" s="15"/>
      <c r="Z32" s="1">
        <f t="shared" si="15"/>
        <v>-51210.5</v>
      </c>
      <c r="AA32" s="1">
        <f t="shared" si="16"/>
        <v>-0.37611643341025403</v>
      </c>
      <c r="AB32" s="1">
        <f t="shared" si="17"/>
        <v>-0.17857717765983938</v>
      </c>
      <c r="AC32" s="1">
        <f t="shared" si="18"/>
        <v>-0.18958975000168721</v>
      </c>
      <c r="AD32" s="1">
        <f t="shared" si="19"/>
        <v>0.18652668340856682</v>
      </c>
      <c r="AE32" s="1">
        <f t="shared" si="20"/>
        <v>6.9584407246799434E-3</v>
      </c>
      <c r="AF32" s="1">
        <f t="shared" si="21"/>
        <v>-0.18958975000168721</v>
      </c>
      <c r="AG32" s="15"/>
      <c r="AH32" s="1">
        <f t="shared" si="22"/>
        <v>-1.1012572341847814E-2</v>
      </c>
      <c r="AI32" s="1">
        <f t="shared" si="23"/>
        <v>0.7197405129191452</v>
      </c>
      <c r="AJ32" s="1">
        <f t="shared" si="24"/>
        <v>-0.93372200059855037</v>
      </c>
      <c r="AK32" s="1">
        <f t="shared" si="25"/>
        <v>0.28540255762900263</v>
      </c>
      <c r="AL32" s="1">
        <f t="shared" si="26"/>
        <v>2.347102614782004</v>
      </c>
      <c r="AM32" s="1">
        <f t="shared" si="27"/>
        <v>2.3835087279250327</v>
      </c>
      <c r="AN32" s="1">
        <f t="shared" si="32"/>
        <v>-10.564641812919694</v>
      </c>
      <c r="AO32" s="1">
        <f t="shared" si="32"/>
        <v>-10.564647409100338</v>
      </c>
      <c r="AP32" s="1">
        <f t="shared" si="32"/>
        <v>-10.564613917353885</v>
      </c>
      <c r="AQ32" s="1">
        <f t="shared" si="32"/>
        <v>-10.564814393516556</v>
      </c>
      <c r="AR32" s="1">
        <f t="shared" si="32"/>
        <v>-10.563615677115052</v>
      </c>
      <c r="AS32" s="1">
        <f t="shared" si="32"/>
        <v>-10.570830416189439</v>
      </c>
      <c r="AT32" s="1">
        <f t="shared" si="32"/>
        <v>-10.528984329181014</v>
      </c>
      <c r="AU32" s="1">
        <f t="shared" si="29"/>
        <v>-10.928073401205017</v>
      </c>
      <c r="AW32" s="1">
        <v>-15000</v>
      </c>
      <c r="AX32" s="1">
        <f t="shared" si="0"/>
        <v>-0.10020382103828294</v>
      </c>
      <c r="AY32" s="1">
        <f t="shared" si="1"/>
        <v>-0.10965296670947561</v>
      </c>
      <c r="AZ32" s="1">
        <f t="shared" si="2"/>
        <v>9.4491456711926648E-3</v>
      </c>
      <c r="BA32" s="1">
        <f t="shared" si="3"/>
        <v>0.80883223513865288</v>
      </c>
      <c r="BB32" s="1">
        <f t="shared" si="4"/>
        <v>0.6149553513191296</v>
      </c>
      <c r="BC32" s="1">
        <f t="shared" si="5"/>
        <v>-2.069080907800751</v>
      </c>
      <c r="BD32" s="1">
        <f t="shared" si="6"/>
        <v>-1.6825059318352054</v>
      </c>
      <c r="BE32" s="1">
        <f t="shared" si="10"/>
        <v>4.6159036555004862</v>
      </c>
      <c r="BF32" s="1">
        <f t="shared" si="10"/>
        <v>4.6159036541869156</v>
      </c>
      <c r="BG32" s="1">
        <f t="shared" si="10"/>
        <v>4.6159036882752806</v>
      </c>
      <c r="BH32" s="1">
        <f t="shared" si="10"/>
        <v>4.6159028036545333</v>
      </c>
      <c r="BI32" s="1">
        <f t="shared" si="10"/>
        <v>4.6159257628996517</v>
      </c>
      <c r="BJ32" s="1">
        <f t="shared" si="10"/>
        <v>4.6153316371197839</v>
      </c>
      <c r="BK32" s="1">
        <f t="shared" si="10"/>
        <v>4.6321046869556453</v>
      </c>
      <c r="BL32" s="1">
        <f t="shared" si="8"/>
        <v>5.0140432158391501</v>
      </c>
    </row>
    <row r="33" spans="1:64" ht="12.95" customHeight="1" x14ac:dyDescent="0.2">
      <c r="A33" s="23" t="s">
        <v>898</v>
      </c>
      <c r="B33" s="24" t="s">
        <v>899</v>
      </c>
      <c r="C33" s="23">
        <v>15723.659</v>
      </c>
      <c r="D33" s="23" t="s">
        <v>873</v>
      </c>
      <c r="E33" s="25">
        <f t="shared" si="11"/>
        <v>-51143.719085177312</v>
      </c>
      <c r="F33" s="1">
        <f t="shared" si="30"/>
        <v>-51143.5</v>
      </c>
      <c r="G33" s="1">
        <f t="shared" si="12"/>
        <v>-0.18609325000579702</v>
      </c>
      <c r="I33" s="1">
        <f t="shared" si="13"/>
        <v>-0.18609325000579702</v>
      </c>
      <c r="Q33" s="173">
        <f t="shared" si="31"/>
        <v>705.15899999999965</v>
      </c>
      <c r="S33" s="15">
        <f t="shared" si="14"/>
        <v>0.2</v>
      </c>
      <c r="T33" s="15"/>
      <c r="Z33" s="1">
        <f t="shared" si="15"/>
        <v>-51143.5</v>
      </c>
      <c r="AA33" s="1">
        <f t="shared" si="16"/>
        <v>-0.3755584352056196</v>
      </c>
      <c r="AB33" s="1">
        <f t="shared" si="17"/>
        <v>-0.17508082036056508</v>
      </c>
      <c r="AC33" s="1">
        <f t="shared" si="18"/>
        <v>-0.18609325000579702</v>
      </c>
      <c r="AD33" s="1">
        <f t="shared" si="19"/>
        <v>0.18946518519982258</v>
      </c>
      <c r="AE33" s="1">
        <f t="shared" si="20"/>
        <v>7.1794112805606148E-3</v>
      </c>
      <c r="AF33" s="1">
        <f t="shared" si="21"/>
        <v>-0.18609325000579702</v>
      </c>
      <c r="AG33" s="15"/>
      <c r="AH33" s="1">
        <f t="shared" si="22"/>
        <v>-1.1012429645231952E-2</v>
      </c>
      <c r="AI33" s="1">
        <f t="shared" si="23"/>
        <v>0.71417438404614986</v>
      </c>
      <c r="AJ33" s="1">
        <f t="shared" si="24"/>
        <v>-0.92649079328302386</v>
      </c>
      <c r="AK33" s="1">
        <f t="shared" si="25"/>
        <v>0.27982801372379107</v>
      </c>
      <c r="AL33" s="1">
        <f t="shared" si="26"/>
        <v>2.3667970518571799</v>
      </c>
      <c r="AM33" s="1">
        <f t="shared" si="27"/>
        <v>2.4508826218907651</v>
      </c>
      <c r="AN33" s="1">
        <f t="shared" si="32"/>
        <v>-10.539465185244392</v>
      </c>
      <c r="AO33" s="1">
        <f t="shared" si="32"/>
        <v>-10.53947323144406</v>
      </c>
      <c r="AP33" s="1">
        <f t="shared" si="32"/>
        <v>-10.539427563346599</v>
      </c>
      <c r="AQ33" s="1">
        <f t="shared" si="32"/>
        <v>-10.539686819801771</v>
      </c>
      <c r="AR33" s="1">
        <f t="shared" si="32"/>
        <v>-10.538216842291856</v>
      </c>
      <c r="AS33" s="1">
        <f t="shared" si="32"/>
        <v>-10.546610806312016</v>
      </c>
      <c r="AT33" s="1">
        <f t="shared" si="32"/>
        <v>-10.50045609492452</v>
      </c>
      <c r="AU33" s="1">
        <f t="shared" si="29"/>
        <v>-10.898575829690072</v>
      </c>
      <c r="AW33" s="1">
        <v>-14500</v>
      </c>
      <c r="AX33" s="1">
        <f t="shared" si="0"/>
        <v>-9.6310600395640794E-2</v>
      </c>
      <c r="AY33" s="1">
        <f t="shared" si="1"/>
        <v>-0.10677143324104349</v>
      </c>
      <c r="AZ33" s="1">
        <f t="shared" si="2"/>
        <v>1.0460832845402702E-2</v>
      </c>
      <c r="BA33" s="1">
        <f t="shared" si="3"/>
        <v>0.88405302950885656</v>
      </c>
      <c r="BB33" s="1">
        <f t="shared" si="4"/>
        <v>0.76208395063533629</v>
      </c>
      <c r="BC33" s="1">
        <f t="shared" si="5"/>
        <v>-1.8648846407203055</v>
      </c>
      <c r="BD33" s="1">
        <f t="shared" si="6"/>
        <v>-1.347729766907954</v>
      </c>
      <c r="BE33" s="1">
        <f t="shared" si="10"/>
        <v>4.8372903645076741</v>
      </c>
      <c r="BF33" s="1">
        <f t="shared" si="10"/>
        <v>4.8372903822702176</v>
      </c>
      <c r="BG33" s="1">
        <f t="shared" si="10"/>
        <v>4.8372907387271074</v>
      </c>
      <c r="BH33" s="1">
        <f t="shared" si="10"/>
        <v>4.8372978918532707</v>
      </c>
      <c r="BI33" s="1">
        <f t="shared" si="10"/>
        <v>4.8374413497180644</v>
      </c>
      <c r="BJ33" s="1">
        <f t="shared" si="10"/>
        <v>4.8402846428264326</v>
      </c>
      <c r="BK33" s="1">
        <f t="shared" si="10"/>
        <v>4.887402072922395</v>
      </c>
      <c r="BL33" s="1">
        <f t="shared" si="8"/>
        <v>5.2341743465477037</v>
      </c>
    </row>
    <row r="34" spans="1:64" ht="12.95" customHeight="1" x14ac:dyDescent="0.2">
      <c r="A34" s="23" t="s">
        <v>898</v>
      </c>
      <c r="B34" s="24" t="s">
        <v>899</v>
      </c>
      <c r="C34" s="23">
        <v>15746.593999999999</v>
      </c>
      <c r="D34" s="23" t="s">
        <v>873</v>
      </c>
      <c r="E34" s="25">
        <f t="shared" si="11"/>
        <v>-51116.718006193718</v>
      </c>
      <c r="F34" s="1">
        <f t="shared" si="30"/>
        <v>-51116.5</v>
      </c>
      <c r="G34" s="1">
        <f t="shared" si="12"/>
        <v>-0.18517675000293821</v>
      </c>
      <c r="I34" s="1">
        <f t="shared" si="13"/>
        <v>-0.18517675000293821</v>
      </c>
      <c r="Q34" s="173">
        <f t="shared" si="31"/>
        <v>728.09399999999914</v>
      </c>
      <c r="S34" s="15">
        <f t="shared" si="14"/>
        <v>0.2</v>
      </c>
      <c r="T34" s="15"/>
      <c r="Z34" s="1">
        <f t="shared" si="15"/>
        <v>-51116.5</v>
      </c>
      <c r="AA34" s="1">
        <f t="shared" si="16"/>
        <v>-0.37533170018205597</v>
      </c>
      <c r="AB34" s="1">
        <f t="shared" si="17"/>
        <v>-0.17416633722914204</v>
      </c>
      <c r="AC34" s="1">
        <f t="shared" si="18"/>
        <v>-0.18517675000293821</v>
      </c>
      <c r="AD34" s="1">
        <f t="shared" si="19"/>
        <v>0.19015495017911777</v>
      </c>
      <c r="AE34" s="1">
        <f t="shared" si="20"/>
        <v>7.2317810155245526E-3</v>
      </c>
      <c r="AF34" s="1">
        <f t="shared" si="21"/>
        <v>-0.18517675000293821</v>
      </c>
      <c r="AG34" s="15"/>
      <c r="AH34" s="1">
        <f t="shared" si="22"/>
        <v>-1.1010412773796172E-2</v>
      </c>
      <c r="AI34" s="1">
        <f t="shared" si="23"/>
        <v>0.71198621425951503</v>
      </c>
      <c r="AJ34" s="1">
        <f t="shared" si="24"/>
        <v>-0.92350770325152942</v>
      </c>
      <c r="AK34" s="1">
        <f t="shared" si="25"/>
        <v>0.27757532171184457</v>
      </c>
      <c r="AL34" s="1">
        <f t="shared" si="26"/>
        <v>2.3746483093119108</v>
      </c>
      <c r="AM34" s="1">
        <f t="shared" si="27"/>
        <v>2.4786561769879656</v>
      </c>
      <c r="AN34" s="1">
        <f t="shared" si="32"/>
        <v>-10.529374011998376</v>
      </c>
      <c r="AO34" s="1">
        <f t="shared" si="32"/>
        <v>-10.529383246053628</v>
      </c>
      <c r="AP34" s="1">
        <f t="shared" si="32"/>
        <v>-10.529331889825389</v>
      </c>
      <c r="AQ34" s="1">
        <f t="shared" si="32"/>
        <v>-10.529617579738865</v>
      </c>
      <c r="AR34" s="1">
        <f t="shared" si="32"/>
        <v>-10.528030366061738</v>
      </c>
      <c r="AS34" s="1">
        <f t="shared" si="32"/>
        <v>-10.53691287161128</v>
      </c>
      <c r="AT34" s="1">
        <f t="shared" si="32"/>
        <v>-10.48905761890566</v>
      </c>
      <c r="AU34" s="1">
        <f t="shared" si="29"/>
        <v>-10.88668874863181</v>
      </c>
      <c r="AW34" s="1">
        <v>-14000</v>
      </c>
      <c r="AX34" s="1">
        <f t="shared" si="0"/>
        <v>-9.292441222664638E-2</v>
      </c>
      <c r="AY34" s="1">
        <f t="shared" si="1"/>
        <v>-0.10390749067136336</v>
      </c>
      <c r="AZ34" s="1">
        <f t="shared" si="2"/>
        <v>1.0983078444716979E-2</v>
      </c>
      <c r="BA34" s="1">
        <f t="shared" si="3"/>
        <v>0.9815425449122982</v>
      </c>
      <c r="BB34" s="1">
        <f t="shared" si="4"/>
        <v>0.89767027181229919</v>
      </c>
      <c r="BC34" s="1">
        <f t="shared" si="5"/>
        <v>-1.6169563553343727</v>
      </c>
      <c r="BD34" s="1">
        <f t="shared" si="6"/>
        <v>-1.0472591624288017</v>
      </c>
      <c r="BE34" s="1">
        <f t="shared" ref="BE34:BK62" si="33">$BL34+$AB$7*SIN(BF34)</f>
        <v>5.081204085052228</v>
      </c>
      <c r="BF34" s="1">
        <f t="shared" si="33"/>
        <v>5.0812087643615529</v>
      </c>
      <c r="BG34" s="1">
        <f t="shared" si="33"/>
        <v>5.0812412117984831</v>
      </c>
      <c r="BH34" s="1">
        <f t="shared" si="33"/>
        <v>5.0814661351146775</v>
      </c>
      <c r="BI34" s="1">
        <f t="shared" si="33"/>
        <v>5.0830217068169503</v>
      </c>
      <c r="BJ34" s="1">
        <f t="shared" si="33"/>
        <v>5.093614343844866</v>
      </c>
      <c r="BK34" s="1">
        <f t="shared" si="33"/>
        <v>5.1594355041902276</v>
      </c>
      <c r="BL34" s="1">
        <f t="shared" si="8"/>
        <v>5.4543054772562574</v>
      </c>
    </row>
    <row r="35" spans="1:64" ht="12.95" customHeight="1" x14ac:dyDescent="0.2">
      <c r="A35" s="23" t="s">
        <v>898</v>
      </c>
      <c r="B35" s="24" t="s">
        <v>899</v>
      </c>
      <c r="C35" s="23">
        <v>15751.675999999999</v>
      </c>
      <c r="D35" s="23" t="s">
        <v>873</v>
      </c>
      <c r="E35" s="25">
        <f t="shared" si="11"/>
        <v>-51110.735033296631</v>
      </c>
      <c r="F35" s="1">
        <f t="shared" si="30"/>
        <v>-51110.5</v>
      </c>
      <c r="G35" s="1">
        <f t="shared" si="12"/>
        <v>-0.19963975000428036</v>
      </c>
      <c r="I35" s="1">
        <f t="shared" si="13"/>
        <v>-0.19963975000428036</v>
      </c>
      <c r="Q35" s="173">
        <f t="shared" si="31"/>
        <v>733.17599999999948</v>
      </c>
      <c r="S35" s="15">
        <f t="shared" si="14"/>
        <v>0.2</v>
      </c>
      <c r="T35" s="15"/>
      <c r="Z35" s="1">
        <f t="shared" si="15"/>
        <v>-51110.5</v>
      </c>
      <c r="AA35" s="1">
        <f t="shared" si="16"/>
        <v>-0.37528117048884335</v>
      </c>
      <c r="AB35" s="1">
        <f t="shared" si="17"/>
        <v>-0.18862993652255314</v>
      </c>
      <c r="AC35" s="1">
        <f t="shared" si="18"/>
        <v>-0.19963975000428036</v>
      </c>
      <c r="AD35" s="1">
        <f t="shared" si="19"/>
        <v>0.17564142048456299</v>
      </c>
      <c r="AE35" s="1">
        <f t="shared" si="20"/>
        <v>6.1699817179670137E-3</v>
      </c>
      <c r="AF35" s="1">
        <f t="shared" si="21"/>
        <v>-0.19963975000428036</v>
      </c>
      <c r="AG35" s="15"/>
      <c r="AH35" s="1">
        <f t="shared" si="22"/>
        <v>-1.1009813481727209E-2</v>
      </c>
      <c r="AI35" s="1">
        <f t="shared" si="23"/>
        <v>0.71150416536161876</v>
      </c>
      <c r="AJ35" s="1">
        <f t="shared" si="24"/>
        <v>-0.92283956602367145</v>
      </c>
      <c r="AK35" s="1">
        <f t="shared" si="25"/>
        <v>0.27707427415100055</v>
      </c>
      <c r="AL35" s="1">
        <f t="shared" si="26"/>
        <v>2.3763865194543898</v>
      </c>
      <c r="AM35" s="1">
        <f t="shared" si="27"/>
        <v>2.4848782397717781</v>
      </c>
      <c r="AN35" s="1">
        <f t="shared" si="32"/>
        <v>-10.527135716388539</v>
      </c>
      <c r="AO35" s="1">
        <f t="shared" si="32"/>
        <v>-10.527145231401271</v>
      </c>
      <c r="AP35" s="1">
        <f t="shared" si="32"/>
        <v>-10.527092546844738</v>
      </c>
      <c r="AQ35" s="1">
        <f t="shared" si="32"/>
        <v>-10.527384329789776</v>
      </c>
      <c r="AR35" s="1">
        <f t="shared" si="32"/>
        <v>-10.525770456330442</v>
      </c>
      <c r="AS35" s="1">
        <f t="shared" si="32"/>
        <v>-10.534762468670021</v>
      </c>
      <c r="AT35" s="1">
        <f t="shared" si="32"/>
        <v>-10.486532256976247</v>
      </c>
      <c r="AU35" s="1">
        <f t="shared" si="29"/>
        <v>-10.884047175063307</v>
      </c>
      <c r="AW35" s="1">
        <v>-13500</v>
      </c>
      <c r="AX35" s="1">
        <f t="shared" si="0"/>
        <v>-9.0264249741327462E-2</v>
      </c>
      <c r="AY35" s="1">
        <f t="shared" si="1"/>
        <v>-0.1010611390004352</v>
      </c>
      <c r="AZ35" s="1">
        <f t="shared" si="2"/>
        <v>1.0796889259107732E-2</v>
      </c>
      <c r="BA35" s="1">
        <f t="shared" si="3"/>
        <v>1.1043822672157515</v>
      </c>
      <c r="BB35" s="1">
        <f t="shared" si="4"/>
        <v>0.98933611998399928</v>
      </c>
      <c r="BC35" s="1">
        <f t="shared" si="5"/>
        <v>-1.3067842864404804</v>
      </c>
      <c r="BD35" s="1">
        <f t="shared" si="6"/>
        <v>-0.76557075724308044</v>
      </c>
      <c r="BE35" s="1">
        <f t="shared" si="33"/>
        <v>5.3539970557964756</v>
      </c>
      <c r="BF35" s="1">
        <f t="shared" si="33"/>
        <v>5.3540563791211842</v>
      </c>
      <c r="BG35" s="1">
        <f t="shared" si="33"/>
        <v>5.354304124809703</v>
      </c>
      <c r="BH35" s="1">
        <f t="shared" si="33"/>
        <v>5.3553378727082759</v>
      </c>
      <c r="BI35" s="1">
        <f t="shared" si="33"/>
        <v>5.3596360130831755</v>
      </c>
      <c r="BJ35" s="1">
        <f t="shared" si="33"/>
        <v>5.377251701011609</v>
      </c>
      <c r="BK35" s="1">
        <f t="shared" si="33"/>
        <v>5.4457000536947353</v>
      </c>
      <c r="BL35" s="1">
        <f t="shared" si="8"/>
        <v>5.674436607964811</v>
      </c>
    </row>
    <row r="36" spans="1:64" ht="12.95" customHeight="1" x14ac:dyDescent="0.2">
      <c r="A36" s="23" t="s">
        <v>898</v>
      </c>
      <c r="B36" s="24" t="s">
        <v>899</v>
      </c>
      <c r="C36" s="23">
        <v>16169.588</v>
      </c>
      <c r="D36" s="23" t="s">
        <v>873</v>
      </c>
      <c r="E36" s="25">
        <f t="shared" si="11"/>
        <v>-50618.732638694717</v>
      </c>
      <c r="F36" s="1">
        <f t="shared" si="30"/>
        <v>-50618.5</v>
      </c>
      <c r="G36" s="1">
        <f t="shared" si="12"/>
        <v>-0.19760575000327663</v>
      </c>
      <c r="I36" s="1">
        <f t="shared" si="13"/>
        <v>-0.19760575000327663</v>
      </c>
      <c r="Q36" s="173">
        <f t="shared" si="31"/>
        <v>1151.0879999999997</v>
      </c>
      <c r="S36" s="15">
        <f t="shared" si="14"/>
        <v>0.2</v>
      </c>
      <c r="T36" s="15"/>
      <c r="Z36" s="1">
        <f t="shared" si="15"/>
        <v>-50618.5</v>
      </c>
      <c r="AA36" s="1">
        <f t="shared" si="16"/>
        <v>-0.37097014371975612</v>
      </c>
      <c r="AB36" s="1">
        <f t="shared" si="17"/>
        <v>-0.18682129050015794</v>
      </c>
      <c r="AC36" s="1">
        <f t="shared" si="18"/>
        <v>-0.19760575000327663</v>
      </c>
      <c r="AD36" s="1">
        <f t="shared" si="19"/>
        <v>0.17336439371647949</v>
      </c>
      <c r="AE36" s="1">
        <f t="shared" si="20"/>
        <v>6.0110426017365029E-3</v>
      </c>
      <c r="AF36" s="1">
        <f t="shared" si="21"/>
        <v>-0.19760575000327663</v>
      </c>
      <c r="AG36" s="15"/>
      <c r="AH36" s="1">
        <f t="shared" si="22"/>
        <v>-1.0784459503118677E-2</v>
      </c>
      <c r="AI36" s="1">
        <f t="shared" si="23"/>
        <v>0.67676565365619545</v>
      </c>
      <c r="AJ36" s="1">
        <f t="shared" si="24"/>
        <v>-0.86244641239687414</v>
      </c>
      <c r="AK36" s="1">
        <f t="shared" si="25"/>
        <v>0.23562588428204037</v>
      </c>
      <c r="AL36" s="1">
        <f t="shared" si="26"/>
        <v>2.511691715002665</v>
      </c>
      <c r="AM36" s="1">
        <f t="shared" si="27"/>
        <v>3.0694180673210956</v>
      </c>
      <c r="AN36" s="1">
        <f t="shared" si="32"/>
        <v>-10.348324963285259</v>
      </c>
      <c r="AO36" s="1">
        <f t="shared" si="32"/>
        <v>-10.348387141497765</v>
      </c>
      <c r="AP36" s="1">
        <f t="shared" si="32"/>
        <v>-10.348129374878287</v>
      </c>
      <c r="AQ36" s="1">
        <f t="shared" si="32"/>
        <v>-10.349198548672762</v>
      </c>
      <c r="AR36" s="1">
        <f t="shared" si="32"/>
        <v>-10.344773610310764</v>
      </c>
      <c r="AS36" s="1">
        <f t="shared" si="32"/>
        <v>-10.363259044121982</v>
      </c>
      <c r="AT36" s="1">
        <f t="shared" si="32"/>
        <v>-10.288780274803974</v>
      </c>
      <c r="AU36" s="1">
        <f t="shared" si="29"/>
        <v>-10.667438142446089</v>
      </c>
      <c r="AW36" s="1">
        <v>-13000</v>
      </c>
      <c r="AX36" s="1">
        <f t="shared" si="0"/>
        <v>-8.860101598565906E-2</v>
      </c>
      <c r="AY36" s="1">
        <f t="shared" si="1"/>
        <v>-9.8232378228259032E-2</v>
      </c>
      <c r="AZ36" s="1">
        <f t="shared" si="2"/>
        <v>9.6313622425999723E-3</v>
      </c>
      <c r="BA36" s="1">
        <f t="shared" si="3"/>
        <v>1.2448482569922337</v>
      </c>
      <c r="BB36" s="1">
        <f t="shared" si="4"/>
        <v>0.96926837291538437</v>
      </c>
      <c r="BC36" s="1">
        <f t="shared" si="5"/>
        <v>-0.91205674771990186</v>
      </c>
      <c r="BD36" s="1">
        <f t="shared" si="6"/>
        <v>-0.49051191843241282</v>
      </c>
      <c r="BE36" s="1">
        <f t="shared" si="33"/>
        <v>5.6617564382157415</v>
      </c>
      <c r="BF36" s="1">
        <f t="shared" si="33"/>
        <v>5.6619645797263596</v>
      </c>
      <c r="BG36" s="1">
        <f t="shared" si="33"/>
        <v>5.6626043421613712</v>
      </c>
      <c r="BH36" s="1">
        <f t="shared" si="33"/>
        <v>5.6645689455160735</v>
      </c>
      <c r="BI36" s="1">
        <f t="shared" si="33"/>
        <v>5.6705848468291755</v>
      </c>
      <c r="BJ36" s="1">
        <f t="shared" si="33"/>
        <v>5.68885113062451</v>
      </c>
      <c r="BK36" s="1">
        <f t="shared" si="33"/>
        <v>5.7430039671433573</v>
      </c>
      <c r="BL36" s="1">
        <f t="shared" si="8"/>
        <v>5.8945677386733646</v>
      </c>
    </row>
    <row r="37" spans="1:64" ht="12.95" customHeight="1" x14ac:dyDescent="0.2">
      <c r="A37" s="23" t="s">
        <v>898</v>
      </c>
      <c r="B37" s="24" t="s">
        <v>899</v>
      </c>
      <c r="C37" s="23">
        <v>16175.540999999999</v>
      </c>
      <c r="D37" s="23" t="s">
        <v>873</v>
      </c>
      <c r="E37" s="25">
        <f t="shared" si="11"/>
        <v>-50611.724248758408</v>
      </c>
      <c r="F37" s="1">
        <f t="shared" si="30"/>
        <v>-50611.5</v>
      </c>
      <c r="G37" s="1">
        <f t="shared" si="12"/>
        <v>-0.1904792500045005</v>
      </c>
      <c r="I37" s="1">
        <f t="shared" si="13"/>
        <v>-0.1904792500045005</v>
      </c>
      <c r="Q37" s="173">
        <f t="shared" si="31"/>
        <v>1157.0409999999993</v>
      </c>
      <c r="S37" s="15">
        <f t="shared" si="14"/>
        <v>0.2</v>
      </c>
      <c r="T37" s="15"/>
      <c r="Z37" s="1">
        <f t="shared" si="15"/>
        <v>-50611.5</v>
      </c>
      <c r="AA37" s="1">
        <f t="shared" si="16"/>
        <v>-0.37090655859797172</v>
      </c>
      <c r="AB37" s="1">
        <f t="shared" si="17"/>
        <v>-0.17970036902226341</v>
      </c>
      <c r="AC37" s="1">
        <f t="shared" si="18"/>
        <v>-0.1904792500045005</v>
      </c>
      <c r="AD37" s="1">
        <f t="shared" si="19"/>
        <v>0.18042730859347123</v>
      </c>
      <c r="AE37" s="1">
        <f t="shared" si="20"/>
        <v>6.5108027372567396E-3</v>
      </c>
      <c r="AF37" s="1">
        <f t="shared" si="21"/>
        <v>-0.1904792500045005</v>
      </c>
      <c r="AG37" s="15"/>
      <c r="AH37" s="1">
        <f t="shared" si="22"/>
        <v>-1.07788809822371E-2</v>
      </c>
      <c r="AI37" s="1">
        <f t="shared" si="23"/>
        <v>0.67633441548061191</v>
      </c>
      <c r="AJ37" s="1">
        <f t="shared" si="24"/>
        <v>-0.86151745505331445</v>
      </c>
      <c r="AK37" s="1">
        <f t="shared" si="25"/>
        <v>0.23503316659085138</v>
      </c>
      <c r="AL37" s="1">
        <f t="shared" si="26"/>
        <v>2.5135242009778471</v>
      </c>
      <c r="AM37" s="1">
        <f t="shared" si="27"/>
        <v>3.0789934672460664</v>
      </c>
      <c r="AN37" s="1">
        <f t="shared" si="32"/>
        <v>-10.345842513600854</v>
      </c>
      <c r="AO37" s="1">
        <f t="shared" si="32"/>
        <v>-10.345905966828795</v>
      </c>
      <c r="AP37" s="1">
        <f t="shared" si="32"/>
        <v>-10.345643774983294</v>
      </c>
      <c r="AQ37" s="1">
        <f t="shared" si="32"/>
        <v>-10.346727750806375</v>
      </c>
      <c r="AR37" s="1">
        <f t="shared" si="32"/>
        <v>-10.342256251162098</v>
      </c>
      <c r="AS37" s="1">
        <f t="shared" si="32"/>
        <v>-10.360875173222503</v>
      </c>
      <c r="AT37" s="1">
        <f t="shared" si="32"/>
        <v>-10.28609752114625</v>
      </c>
      <c r="AU37" s="1">
        <f t="shared" si="29"/>
        <v>-10.664356306616169</v>
      </c>
      <c r="AW37" s="1">
        <v>-12500</v>
      </c>
      <c r="AX37" s="1">
        <f t="shared" si="0"/>
        <v>-8.8148499006417594E-2</v>
      </c>
      <c r="AY37" s="1">
        <f t="shared" si="1"/>
        <v>-9.5421208354834836E-2</v>
      </c>
      <c r="AZ37" s="1">
        <f t="shared" si="2"/>
        <v>7.2727093484172365E-3</v>
      </c>
      <c r="BA37" s="1">
        <f t="shared" si="3"/>
        <v>1.3649914578537667</v>
      </c>
      <c r="BB37" s="1">
        <f t="shared" si="4"/>
        <v>0.739061832290139</v>
      </c>
      <c r="BC37" s="1">
        <f t="shared" si="5"/>
        <v>-0.4214942022958591</v>
      </c>
      <c r="BD37" s="1">
        <f t="shared" si="6"/>
        <v>-0.21392361065023494</v>
      </c>
      <c r="BE37" s="1">
        <f t="shared" si="33"/>
        <v>6.0049034346621717</v>
      </c>
      <c r="BF37" s="1">
        <f t="shared" si="33"/>
        <v>6.0051274862142128</v>
      </c>
      <c r="BG37" s="1">
        <f t="shared" si="33"/>
        <v>6.0057099404233831</v>
      </c>
      <c r="BH37" s="1">
        <f t="shared" si="33"/>
        <v>6.007223662427247</v>
      </c>
      <c r="BI37" s="1">
        <f t="shared" si="33"/>
        <v>6.0111546046366726</v>
      </c>
      <c r="BJ37" s="1">
        <f t="shared" si="33"/>
        <v>6.0213428342907758</v>
      </c>
      <c r="BK37" s="1">
        <f t="shared" si="33"/>
        <v>6.0476227045824063</v>
      </c>
      <c r="BL37" s="1">
        <f t="shared" si="8"/>
        <v>6.1146988693819182</v>
      </c>
    </row>
    <row r="38" spans="1:64" ht="12.95" customHeight="1" x14ac:dyDescent="0.2">
      <c r="A38" s="23" t="s">
        <v>898</v>
      </c>
      <c r="B38" s="24" t="s">
        <v>899</v>
      </c>
      <c r="C38" s="23">
        <v>16376.857</v>
      </c>
      <c r="D38" s="23" t="s">
        <v>873</v>
      </c>
      <c r="E38" s="25">
        <f t="shared" si="11"/>
        <v>-50374.717524683299</v>
      </c>
      <c r="F38" s="1">
        <f t="shared" si="30"/>
        <v>-50374.5</v>
      </c>
      <c r="G38" s="1">
        <f t="shared" si="12"/>
        <v>-0.18476775000090129</v>
      </c>
      <c r="I38" s="1">
        <f t="shared" si="13"/>
        <v>-0.18476775000090129</v>
      </c>
      <c r="Q38" s="173">
        <f t="shared" si="31"/>
        <v>1358.357</v>
      </c>
      <c r="S38" s="15">
        <f t="shared" si="14"/>
        <v>0.2</v>
      </c>
      <c r="T38" s="15"/>
      <c r="Z38" s="1">
        <f t="shared" si="15"/>
        <v>-50374.5</v>
      </c>
      <c r="AA38" s="1">
        <f t="shared" si="16"/>
        <v>-0.36871964172013777</v>
      </c>
      <c r="AB38" s="1">
        <f t="shared" si="17"/>
        <v>-0.17421388261606205</v>
      </c>
      <c r="AC38" s="1">
        <f t="shared" si="18"/>
        <v>-0.18476775000090129</v>
      </c>
      <c r="AD38" s="1">
        <f t="shared" si="19"/>
        <v>0.18395189171923648</v>
      </c>
      <c r="AE38" s="1">
        <f t="shared" si="20"/>
        <v>6.7676596934171419E-3</v>
      </c>
      <c r="AF38" s="1">
        <f t="shared" si="21"/>
        <v>-0.18476775000090129</v>
      </c>
      <c r="AG38" s="15"/>
      <c r="AH38" s="1">
        <f t="shared" si="22"/>
        <v>-1.0553867384839242E-2</v>
      </c>
      <c r="AI38" s="1">
        <f t="shared" si="23"/>
        <v>0.6626654683511366</v>
      </c>
      <c r="AJ38" s="1">
        <f t="shared" si="24"/>
        <v>-0.82911171389452487</v>
      </c>
      <c r="AK38" s="1">
        <f t="shared" si="25"/>
        <v>0.21495444577221945</v>
      </c>
      <c r="AL38" s="1">
        <f t="shared" si="26"/>
        <v>2.5742580740240908</v>
      </c>
      <c r="AM38" s="1">
        <f t="shared" si="27"/>
        <v>3.4301897269442549</v>
      </c>
      <c r="AN38" s="1">
        <f t="shared" si="32"/>
        <v>-10.262685076040535</v>
      </c>
      <c r="AO38" s="1">
        <f t="shared" si="32"/>
        <v>-10.262801850177595</v>
      </c>
      <c r="AP38" s="1">
        <f t="shared" si="32"/>
        <v>-10.262365536539777</v>
      </c>
      <c r="AQ38" s="1">
        <f t="shared" si="32"/>
        <v>-10.263996857252417</v>
      </c>
      <c r="AR38" s="1">
        <f t="shared" si="32"/>
        <v>-10.257912598931192</v>
      </c>
      <c r="AS38" s="1">
        <f t="shared" si="32"/>
        <v>-10.280819340213492</v>
      </c>
      <c r="AT38" s="1">
        <f t="shared" si="32"/>
        <v>-10.197360609649351</v>
      </c>
      <c r="AU38" s="1">
        <f t="shared" si="29"/>
        <v>-10.560014150660313</v>
      </c>
      <c r="AW38" s="1">
        <v>-12000</v>
      </c>
      <c r="AX38" s="1">
        <f t="shared" si="0"/>
        <v>-8.8778249538413595E-2</v>
      </c>
      <c r="AY38" s="1">
        <f t="shared" si="1"/>
        <v>-9.262762938016264E-2</v>
      </c>
      <c r="AZ38" s="1">
        <f t="shared" si="2"/>
        <v>3.849379841749042E-3</v>
      </c>
      <c r="BA38" s="1">
        <f t="shared" si="3"/>
        <v>1.3965632164651127</v>
      </c>
      <c r="BB38" s="1">
        <f t="shared" si="4"/>
        <v>0.2753953376076051</v>
      </c>
      <c r="BC38" s="1">
        <f t="shared" si="5"/>
        <v>0.13118148292615375</v>
      </c>
      <c r="BD38" s="1">
        <f t="shared" si="6"/>
        <v>6.5684963911339114E-2</v>
      </c>
      <c r="BE38" s="1">
        <f t="shared" si="33"/>
        <v>6.3691341633762821</v>
      </c>
      <c r="BF38" s="1">
        <f t="shared" si="33"/>
        <v>6.369051190646859</v>
      </c>
      <c r="BG38" s="1">
        <f t="shared" si="33"/>
        <v>6.3688429936388822</v>
      </c>
      <c r="BH38" s="1">
        <f t="shared" si="33"/>
        <v>6.3683205974675436</v>
      </c>
      <c r="BI38" s="1">
        <f t="shared" si="33"/>
        <v>6.3670099327090623</v>
      </c>
      <c r="BJ38" s="1">
        <f t="shared" si="33"/>
        <v>6.3637221733550193</v>
      </c>
      <c r="BK38" s="1">
        <f t="shared" si="33"/>
        <v>6.3554786954528542</v>
      </c>
      <c r="BL38" s="1">
        <f t="shared" si="8"/>
        <v>6.3348300000904718</v>
      </c>
    </row>
    <row r="39" spans="1:64" ht="12.95" customHeight="1" x14ac:dyDescent="0.2">
      <c r="A39" s="23" t="s">
        <v>898</v>
      </c>
      <c r="B39" s="24" t="s">
        <v>899</v>
      </c>
      <c r="C39" s="23">
        <v>16427.808000000001</v>
      </c>
      <c r="D39" s="23" t="s">
        <v>873</v>
      </c>
      <c r="E39" s="25">
        <f t="shared" si="11"/>
        <v>-50314.73357110608</v>
      </c>
      <c r="F39" s="1">
        <f t="shared" si="30"/>
        <v>-50314.5</v>
      </c>
      <c r="G39" s="1">
        <f t="shared" si="12"/>
        <v>-0.19839775000218651</v>
      </c>
      <c r="I39" s="1">
        <f t="shared" si="13"/>
        <v>-0.19839775000218651</v>
      </c>
      <c r="Q39" s="173">
        <f t="shared" si="31"/>
        <v>1409.3080000000009</v>
      </c>
      <c r="S39" s="15">
        <f t="shared" si="14"/>
        <v>0.2</v>
      </c>
      <c r="T39" s="15"/>
      <c r="Z39" s="1">
        <f t="shared" si="15"/>
        <v>-50314.5</v>
      </c>
      <c r="AA39" s="1">
        <f t="shared" si="16"/>
        <v>-0.36815585053336602</v>
      </c>
      <c r="AB39" s="1">
        <f t="shared" si="17"/>
        <v>-0.18791161636895654</v>
      </c>
      <c r="AC39" s="1">
        <f t="shared" si="18"/>
        <v>-0.19839775000218651</v>
      </c>
      <c r="AD39" s="1">
        <f t="shared" si="19"/>
        <v>0.16975810053117951</v>
      </c>
      <c r="AE39" s="1">
        <f t="shared" si="20"/>
        <v>5.7635625391908099E-3</v>
      </c>
      <c r="AF39" s="1">
        <f t="shared" si="21"/>
        <v>-0.19839775000218651</v>
      </c>
      <c r="AG39" s="15"/>
      <c r="AH39" s="1">
        <f t="shared" si="22"/>
        <v>-1.0486133633229963E-2</v>
      </c>
      <c r="AI39" s="1">
        <f t="shared" si="23"/>
        <v>0.65947975531564884</v>
      </c>
      <c r="AJ39" s="1">
        <f t="shared" si="24"/>
        <v>-0.82063396269013678</v>
      </c>
      <c r="AK39" s="1">
        <f t="shared" si="25"/>
        <v>0.20987130094443512</v>
      </c>
      <c r="AL39" s="1">
        <f t="shared" si="26"/>
        <v>2.5892555328551636</v>
      </c>
      <c r="AM39" s="1">
        <f t="shared" si="27"/>
        <v>3.528449298936823</v>
      </c>
      <c r="AN39" s="1">
        <f t="shared" si="32"/>
        <v>-10.241892266726486</v>
      </c>
      <c r="AO39" s="1">
        <f t="shared" si="32"/>
        <v>-10.242025639173111</v>
      </c>
      <c r="AP39" s="1">
        <f t="shared" si="32"/>
        <v>-10.241538457796123</v>
      </c>
      <c r="AQ39" s="1">
        <f t="shared" si="32"/>
        <v>-10.243319256102472</v>
      </c>
      <c r="AR39" s="1">
        <f t="shared" si="32"/>
        <v>-10.236826178712908</v>
      </c>
      <c r="AS39" s="1">
        <f t="shared" si="32"/>
        <v>-10.260723180181708</v>
      </c>
      <c r="AT39" s="1">
        <f t="shared" si="32"/>
        <v>-10.175528989345521</v>
      </c>
      <c r="AU39" s="1">
        <f t="shared" si="29"/>
        <v>-10.533598414975289</v>
      </c>
      <c r="AW39" s="1">
        <v>-11500</v>
      </c>
      <c r="AX39" s="1">
        <f t="shared" si="0"/>
        <v>-8.9854042291255071E-2</v>
      </c>
      <c r="AY39" s="1">
        <f t="shared" si="1"/>
        <v>-8.9851641304242419E-2</v>
      </c>
      <c r="AZ39" s="1">
        <f t="shared" si="2"/>
        <v>-2.4009870126584685E-6</v>
      </c>
      <c r="BA39" s="1">
        <f t="shared" si="3"/>
        <v>1.3152733113942219</v>
      </c>
      <c r="BB39" s="1">
        <f t="shared" si="4"/>
        <v>-0.2500795720779852</v>
      </c>
      <c r="BC39" s="1">
        <f t="shared" si="5"/>
        <v>0.6629448386263268</v>
      </c>
      <c r="BD39" s="1">
        <f t="shared" si="6"/>
        <v>0.34417086724713397</v>
      </c>
      <c r="BE39" s="1">
        <f t="shared" si="33"/>
        <v>6.7264094578219948</v>
      </c>
      <c r="BF39" s="1">
        <f t="shared" si="33"/>
        <v>6.7261510155524382</v>
      </c>
      <c r="BG39" s="1">
        <f t="shared" si="33"/>
        <v>6.7254360102755646</v>
      </c>
      <c r="BH39" s="1">
        <f t="shared" si="33"/>
        <v>6.723459138781986</v>
      </c>
      <c r="BI39" s="1">
        <f t="shared" si="33"/>
        <v>6.7180029498454408</v>
      </c>
      <c r="BJ39" s="1">
        <f t="shared" si="33"/>
        <v>6.7030145686086113</v>
      </c>
      <c r="BK39" s="1">
        <f t="shared" si="33"/>
        <v>6.6623381317332235</v>
      </c>
      <c r="BL39" s="1">
        <f t="shared" si="8"/>
        <v>6.5549611307990254</v>
      </c>
    </row>
    <row r="40" spans="1:64" ht="12.95" customHeight="1" x14ac:dyDescent="0.2">
      <c r="A40" s="23" t="s">
        <v>898</v>
      </c>
      <c r="B40" s="24" t="s">
        <v>899</v>
      </c>
      <c r="C40" s="23">
        <v>16444.769</v>
      </c>
      <c r="D40" s="23" t="s">
        <v>873</v>
      </c>
      <c r="E40" s="25">
        <f t="shared" si="11"/>
        <v>-50294.765605087297</v>
      </c>
      <c r="F40" s="1">
        <f t="shared" si="30"/>
        <v>-50295</v>
      </c>
      <c r="G40" s="1">
        <f t="shared" si="12"/>
        <v>0.19909749999351334</v>
      </c>
      <c r="I40" s="1">
        <f t="shared" si="13"/>
        <v>0.19909749999351334</v>
      </c>
      <c r="Q40" s="173">
        <f t="shared" si="31"/>
        <v>1426.2690000000002</v>
      </c>
      <c r="S40" s="15">
        <f t="shared" si="14"/>
        <v>0.2</v>
      </c>
      <c r="T40" s="15"/>
      <c r="Z40" s="1">
        <f t="shared" si="15"/>
        <v>-50295</v>
      </c>
      <c r="AA40" s="1">
        <f t="shared" si="16"/>
        <v>-0.36797176854546554</v>
      </c>
      <c r="AB40" s="1">
        <f t="shared" si="17"/>
        <v>0.20956071576468904</v>
      </c>
      <c r="AC40" s="1">
        <f t="shared" si="18"/>
        <v>0.19909749999351334</v>
      </c>
      <c r="AD40" s="1">
        <f t="shared" si="19"/>
        <v>0.56706926853897888</v>
      </c>
      <c r="AE40" s="1">
        <f t="shared" si="20"/>
        <v>6.4313511064266513E-2</v>
      </c>
      <c r="AF40" s="1">
        <f t="shared" si="21"/>
        <v>0.19909749999351334</v>
      </c>
      <c r="AG40" s="15"/>
      <c r="AH40" s="1">
        <f t="shared" si="22"/>
        <v>-1.0463215771175705E-2</v>
      </c>
      <c r="AI40" s="1">
        <f t="shared" si="23"/>
        <v>0.65846725434114328</v>
      </c>
      <c r="AJ40" s="1">
        <f t="shared" si="24"/>
        <v>-0.81785654381332384</v>
      </c>
      <c r="AK40" s="1">
        <f t="shared" si="25"/>
        <v>0.20821955634071143</v>
      </c>
      <c r="AL40" s="1">
        <f t="shared" si="26"/>
        <v>2.5940989728755071</v>
      </c>
      <c r="AM40" s="1">
        <f t="shared" si="27"/>
        <v>3.5613021115340406</v>
      </c>
      <c r="AN40" s="1">
        <f t="shared" si="32"/>
        <v>-10.235155893510852</v>
      </c>
      <c r="AO40" s="1">
        <f t="shared" si="32"/>
        <v>-10.235294917482394</v>
      </c>
      <c r="AP40" s="1">
        <f t="shared" si="32"/>
        <v>-10.23479070072116</v>
      </c>
      <c r="AQ40" s="1">
        <f t="shared" si="32"/>
        <v>-10.23662068641972</v>
      </c>
      <c r="AR40" s="1">
        <f t="shared" si="32"/>
        <v>-10.229995689504806</v>
      </c>
      <c r="AS40" s="1">
        <f t="shared" si="32"/>
        <v>-10.254204194077104</v>
      </c>
      <c r="AT40" s="1">
        <f t="shared" si="32"/>
        <v>-10.168487666981241</v>
      </c>
      <c r="AU40" s="1">
        <f t="shared" si="29"/>
        <v>-10.525013300877655</v>
      </c>
      <c r="AW40" s="1">
        <v>-11000</v>
      </c>
      <c r="AX40" s="1">
        <f t="shared" si="0"/>
        <v>-9.0635440937966688E-2</v>
      </c>
      <c r="AY40" s="1">
        <f t="shared" si="1"/>
        <v>-8.7093244127074171E-2</v>
      </c>
      <c r="AZ40" s="1">
        <f t="shared" si="2"/>
        <v>-3.5421968108925164E-3</v>
      </c>
      <c r="BA40" s="1">
        <f t="shared" si="3"/>
        <v>1.1781834613432289</v>
      </c>
      <c r="BB40" s="1">
        <f t="shared" si="4"/>
        <v>-0.6433969789254238</v>
      </c>
      <c r="BC40" s="1">
        <f t="shared" si="5"/>
        <v>1.1091098425118606</v>
      </c>
      <c r="BD40" s="1">
        <f t="shared" si="6"/>
        <v>0.61938991475581284</v>
      </c>
      <c r="BE40" s="1">
        <f t="shared" si="33"/>
        <v>7.0536385487709197</v>
      </c>
      <c r="BF40" s="1">
        <f t="shared" si="33"/>
        <v>7.0535063992465048</v>
      </c>
      <c r="BG40" s="1">
        <f t="shared" si="33"/>
        <v>7.0530461707293739</v>
      </c>
      <c r="BH40" s="1">
        <f t="shared" si="33"/>
        <v>7.0514449625521536</v>
      </c>
      <c r="BI40" s="1">
        <f t="shared" si="33"/>
        <v>7.0458932795195626</v>
      </c>
      <c r="BJ40" s="1">
        <f t="shared" si="33"/>
        <v>7.0268675368181315</v>
      </c>
      <c r="BK40" s="1">
        <f t="shared" si="33"/>
        <v>6.9640153014697832</v>
      </c>
      <c r="BL40" s="1">
        <f t="shared" si="8"/>
        <v>6.775092261507579</v>
      </c>
    </row>
    <row r="41" spans="1:64" ht="12.95" customHeight="1" x14ac:dyDescent="0.2">
      <c r="A41" s="23" t="s">
        <v>898</v>
      </c>
      <c r="B41" s="24" t="s">
        <v>899</v>
      </c>
      <c r="C41" s="23">
        <v>16467.728999999999</v>
      </c>
      <c r="D41" s="23" t="s">
        <v>873</v>
      </c>
      <c r="E41" s="25">
        <f t="shared" si="11"/>
        <v>-50267.735093926909</v>
      </c>
      <c r="F41" s="1">
        <f t="shared" si="30"/>
        <v>-50267.5</v>
      </c>
      <c r="G41" s="1">
        <f t="shared" si="12"/>
        <v>-0.19969125000352506</v>
      </c>
      <c r="I41" s="1">
        <f t="shared" si="13"/>
        <v>-0.19969125000352506</v>
      </c>
      <c r="Q41" s="173">
        <f t="shared" si="31"/>
        <v>1449.2289999999994</v>
      </c>
      <c r="S41" s="15">
        <f t="shared" si="14"/>
        <v>0.2</v>
      </c>
      <c r="T41" s="15"/>
      <c r="Z41" s="1">
        <f t="shared" si="15"/>
        <v>-50267.5</v>
      </c>
      <c r="AA41" s="1">
        <f t="shared" si="16"/>
        <v>-0.36771146603337285</v>
      </c>
      <c r="AB41" s="1">
        <f t="shared" si="17"/>
        <v>-0.1892610994753374</v>
      </c>
      <c r="AC41" s="1">
        <f t="shared" si="18"/>
        <v>-0.19969125000352506</v>
      </c>
      <c r="AD41" s="1">
        <f t="shared" si="19"/>
        <v>0.16802021602984779</v>
      </c>
      <c r="AE41" s="1">
        <f t="shared" si="20"/>
        <v>5.6461585989433447E-3</v>
      </c>
      <c r="AF41" s="1">
        <f t="shared" si="21"/>
        <v>-0.19969125000352506</v>
      </c>
      <c r="AG41" s="15"/>
      <c r="AH41" s="1">
        <f t="shared" si="22"/>
        <v>-1.0430150528187661E-2</v>
      </c>
      <c r="AI41" s="1">
        <f t="shared" si="23"/>
        <v>0.65705814664164408</v>
      </c>
      <c r="AJ41" s="1">
        <f t="shared" si="24"/>
        <v>-0.81392162891323871</v>
      </c>
      <c r="AK41" s="1">
        <f t="shared" si="25"/>
        <v>0.20589046897594818</v>
      </c>
      <c r="AL41" s="1">
        <f t="shared" si="26"/>
        <v>2.6009044215479991</v>
      </c>
      <c r="AM41" s="1">
        <f t="shared" si="27"/>
        <v>3.6084324692326839</v>
      </c>
      <c r="AN41" s="1">
        <f t="shared" ref="AN41:AT50" si="34">$AU41+$AB$7*SIN(AO41)</f>
        <v>-10.225673276691609</v>
      </c>
      <c r="AO41" s="1">
        <f t="shared" si="34"/>
        <v>-10.225820478433858</v>
      </c>
      <c r="AP41" s="1">
        <f t="shared" si="34"/>
        <v>-10.225291849136818</v>
      </c>
      <c r="AQ41" s="1">
        <f t="shared" si="34"/>
        <v>-10.227191600719831</v>
      </c>
      <c r="AR41" s="1">
        <f t="shared" si="34"/>
        <v>-10.220381636742401</v>
      </c>
      <c r="AS41" s="1">
        <f t="shared" si="34"/>
        <v>-10.245020289219795</v>
      </c>
      <c r="AT41" s="1">
        <f t="shared" si="34"/>
        <v>-10.158602229416189</v>
      </c>
      <c r="AU41" s="1">
        <f t="shared" si="29"/>
        <v>-10.512906088688686</v>
      </c>
      <c r="AW41" s="1">
        <v>-10500</v>
      </c>
      <c r="AX41" s="1">
        <f t="shared" si="0"/>
        <v>-9.0735512028938675E-2</v>
      </c>
      <c r="AY41" s="1">
        <f t="shared" si="1"/>
        <v>-8.435243784865791E-2</v>
      </c>
      <c r="AZ41" s="1">
        <f t="shared" si="2"/>
        <v>-6.3830741802807641E-3</v>
      </c>
      <c r="BA41" s="1">
        <f t="shared" si="3"/>
        <v>1.0436409020864972</v>
      </c>
      <c r="BB41" s="1">
        <f t="shared" si="4"/>
        <v>-0.86806638432566574</v>
      </c>
      <c r="BC41" s="1">
        <f t="shared" si="5"/>
        <v>1.4614764577221315</v>
      </c>
      <c r="BD41" s="1">
        <f t="shared" si="6"/>
        <v>0.89624786804128376</v>
      </c>
      <c r="BE41" s="1">
        <f t="shared" si="33"/>
        <v>7.3443982233745082</v>
      </c>
      <c r="BF41" s="1">
        <f t="shared" si="33"/>
        <v>7.3443762410685594</v>
      </c>
      <c r="BG41" s="1">
        <f t="shared" si="33"/>
        <v>7.3442635995548438</v>
      </c>
      <c r="BH41" s="1">
        <f t="shared" si="33"/>
        <v>7.3436867587855836</v>
      </c>
      <c r="BI41" s="1">
        <f t="shared" si="33"/>
        <v>7.3407420029092973</v>
      </c>
      <c r="BJ41" s="1">
        <f t="shared" si="33"/>
        <v>7.3259421674425091</v>
      </c>
      <c r="BK41" s="1">
        <f t="shared" si="33"/>
        <v>7.2565746010774239</v>
      </c>
      <c r="BL41" s="1">
        <f t="shared" si="8"/>
        <v>6.9952233922161327</v>
      </c>
    </row>
    <row r="42" spans="1:64" ht="12.95" customHeight="1" x14ac:dyDescent="0.2">
      <c r="A42" s="23" t="s">
        <v>898</v>
      </c>
      <c r="B42" s="24" t="s">
        <v>899</v>
      </c>
      <c r="C42" s="23">
        <v>16519.541000000001</v>
      </c>
      <c r="D42" s="23" t="s">
        <v>873</v>
      </c>
      <c r="E42" s="25">
        <f t="shared" si="11"/>
        <v>-50206.73749618118</v>
      </c>
      <c r="F42" s="1">
        <f t="shared" si="30"/>
        <v>-50206.5</v>
      </c>
      <c r="G42" s="1">
        <f t="shared" si="12"/>
        <v>-0.20173175000309129</v>
      </c>
      <c r="I42" s="1">
        <f t="shared" si="13"/>
        <v>-0.20173175000309129</v>
      </c>
      <c r="Q42" s="173">
        <f t="shared" si="31"/>
        <v>1501.0410000000011</v>
      </c>
      <c r="S42" s="15">
        <f t="shared" si="14"/>
        <v>0.2</v>
      </c>
      <c r="T42" s="15"/>
      <c r="Z42" s="1">
        <f t="shared" si="15"/>
        <v>-50206.5</v>
      </c>
      <c r="AA42" s="1">
        <f t="shared" si="16"/>
        <v>-0.36713118192515209</v>
      </c>
      <c r="AB42" s="1">
        <f t="shared" si="17"/>
        <v>-0.19137801993331677</v>
      </c>
      <c r="AC42" s="1">
        <f t="shared" si="18"/>
        <v>-0.20173175000309129</v>
      </c>
      <c r="AD42" s="1">
        <f t="shared" si="19"/>
        <v>0.1653994319220608</v>
      </c>
      <c r="AE42" s="1">
        <f t="shared" si="20"/>
        <v>5.4713944160280853E-3</v>
      </c>
      <c r="AF42" s="1">
        <f t="shared" si="21"/>
        <v>-0.20173175000309129</v>
      </c>
      <c r="AG42" s="15"/>
      <c r="AH42" s="1">
        <f t="shared" si="22"/>
        <v>-1.0353730069774539E-2</v>
      </c>
      <c r="AI42" s="1">
        <f t="shared" si="23"/>
        <v>0.65400978859234415</v>
      </c>
      <c r="AJ42" s="1">
        <f t="shared" si="24"/>
        <v>-0.80511962101498957</v>
      </c>
      <c r="AK42" s="1">
        <f t="shared" si="25"/>
        <v>0.2007256177225159</v>
      </c>
      <c r="AL42" s="1">
        <f t="shared" si="26"/>
        <v>2.615897930371426</v>
      </c>
      <c r="AM42" s="1">
        <f t="shared" si="27"/>
        <v>3.7164673840432099</v>
      </c>
      <c r="AN42" s="1">
        <f t="shared" si="34"/>
        <v>-10.204710308262747</v>
      </c>
      <c r="AO42" s="1">
        <f t="shared" si="34"/>
        <v>-10.204876482471233</v>
      </c>
      <c r="AP42" s="1">
        <f t="shared" si="34"/>
        <v>-10.204292225792235</v>
      </c>
      <c r="AQ42" s="1">
        <f t="shared" si="34"/>
        <v>-10.206347927147625</v>
      </c>
      <c r="AR42" s="1">
        <f t="shared" si="34"/>
        <v>-10.199133353461514</v>
      </c>
      <c r="AS42" s="1">
        <f t="shared" si="34"/>
        <v>-10.224685748871483</v>
      </c>
      <c r="AT42" s="1">
        <f t="shared" si="34"/>
        <v>-10.136859416689147</v>
      </c>
      <c r="AU42" s="1">
        <f t="shared" si="29"/>
        <v>-10.486050090742241</v>
      </c>
      <c r="AW42" s="1">
        <v>-10000</v>
      </c>
      <c r="AX42" s="1">
        <f t="shared" si="0"/>
        <v>-9.0093828963375602E-2</v>
      </c>
      <c r="AY42" s="1">
        <f t="shared" si="1"/>
        <v>-8.1629222468993623E-2</v>
      </c>
      <c r="AZ42" s="1">
        <f t="shared" si="2"/>
        <v>-8.4646064943819793E-3</v>
      </c>
      <c r="BA42" s="1">
        <f t="shared" si="3"/>
        <v>0.93273070633808397</v>
      </c>
      <c r="BB42" s="1">
        <f t="shared" si="4"/>
        <v>-0.97105055488253811</v>
      </c>
      <c r="BC42" s="1">
        <f t="shared" si="5"/>
        <v>1.7397725422769044</v>
      </c>
      <c r="BD42" s="1">
        <f t="shared" si="6"/>
        <v>1.1850513798201807</v>
      </c>
      <c r="BE42" s="1">
        <f t="shared" si="33"/>
        <v>7.6028024635297475</v>
      </c>
      <c r="BF42" s="1">
        <f t="shared" si="33"/>
        <v>7.6028017987840579</v>
      </c>
      <c r="BG42" s="1">
        <f t="shared" si="33"/>
        <v>7.6027951125518838</v>
      </c>
      <c r="BH42" s="1">
        <f t="shared" si="33"/>
        <v>7.6027278699020089</v>
      </c>
      <c r="BI42" s="1">
        <f t="shared" si="33"/>
        <v>7.6020525952817124</v>
      </c>
      <c r="BJ42" s="1">
        <f t="shared" si="33"/>
        <v>7.5953669201384875</v>
      </c>
      <c r="BK42" s="1">
        <f t="shared" si="33"/>
        <v>7.5365204768225738</v>
      </c>
      <c r="BL42" s="1">
        <f t="shared" si="8"/>
        <v>7.2153545229246863</v>
      </c>
    </row>
    <row r="43" spans="1:64" ht="12.95" customHeight="1" x14ac:dyDescent="0.2">
      <c r="A43" s="23" t="s">
        <v>900</v>
      </c>
      <c r="B43" s="24" t="s">
        <v>899</v>
      </c>
      <c r="C43" s="23">
        <v>16729.351999999999</v>
      </c>
      <c r="D43" s="23" t="s">
        <v>873</v>
      </c>
      <c r="E43" s="25">
        <f t="shared" si="11"/>
        <v>-49959.729718434144</v>
      </c>
      <c r="F43" s="1">
        <f t="shared" si="30"/>
        <v>-49959.5</v>
      </c>
      <c r="G43" s="1">
        <f t="shared" si="12"/>
        <v>-0.19512525000754977</v>
      </c>
      <c r="I43" s="1">
        <f t="shared" si="13"/>
        <v>-0.19512525000754977</v>
      </c>
      <c r="Q43" s="173">
        <f t="shared" si="31"/>
        <v>1710.851999999999</v>
      </c>
      <c r="S43" s="15">
        <f t="shared" si="14"/>
        <v>0.2</v>
      </c>
      <c r="T43" s="15"/>
      <c r="Z43" s="1">
        <f t="shared" si="15"/>
        <v>-49959.5</v>
      </c>
      <c r="AA43" s="1">
        <f t="shared" si="16"/>
        <v>-0.36474239886315996</v>
      </c>
      <c r="AB43" s="1">
        <f t="shared" si="17"/>
        <v>-0.18512274471146545</v>
      </c>
      <c r="AC43" s="1">
        <f t="shared" si="18"/>
        <v>-0.19512525000754977</v>
      </c>
      <c r="AD43" s="1">
        <f t="shared" si="19"/>
        <v>0.16961714885561019</v>
      </c>
      <c r="AE43" s="1">
        <f t="shared" si="20"/>
        <v>5.7539954371812457E-3</v>
      </c>
      <c r="AF43" s="1">
        <f t="shared" si="21"/>
        <v>-0.19512525000754977</v>
      </c>
      <c r="AG43" s="15"/>
      <c r="AH43" s="1">
        <f t="shared" si="22"/>
        <v>-1.0002505296084332E-2</v>
      </c>
      <c r="AI43" s="1">
        <f t="shared" si="23"/>
        <v>0.6427092115954286</v>
      </c>
      <c r="AJ43" s="1">
        <f t="shared" si="24"/>
        <v>-0.76850837093763613</v>
      </c>
      <c r="AK43" s="1">
        <f t="shared" si="25"/>
        <v>0.17984241024085446</v>
      </c>
      <c r="AL43" s="1">
        <f t="shared" si="26"/>
        <v>2.6752684321606024</v>
      </c>
      <c r="AM43" s="1">
        <f t="shared" si="27"/>
        <v>4.2108576469274821</v>
      </c>
      <c r="AN43" s="1">
        <f t="shared" si="34"/>
        <v>-10.120769199601821</v>
      </c>
      <c r="AO43" s="1">
        <f t="shared" si="34"/>
        <v>-10.12102180286384</v>
      </c>
      <c r="AP43" s="1">
        <f t="shared" si="34"/>
        <v>-10.120199012726921</v>
      </c>
      <c r="AQ43" s="1">
        <f t="shared" si="34"/>
        <v>-10.122881124304341</v>
      </c>
      <c r="AR43" s="1">
        <f t="shared" si="34"/>
        <v>-10.114160011322873</v>
      </c>
      <c r="AS43" s="1">
        <f t="shared" si="34"/>
        <v>-10.14275606465711</v>
      </c>
      <c r="AT43" s="1">
        <f t="shared" si="34"/>
        <v>-10.051352102992213</v>
      </c>
      <c r="AU43" s="1">
        <f t="shared" si="29"/>
        <v>-10.377305312172217</v>
      </c>
      <c r="AW43" s="1">
        <v>-9500</v>
      </c>
      <c r="AX43" s="1">
        <f t="shared" si="0"/>
        <v>-8.8784466584005378E-2</v>
      </c>
      <c r="AY43" s="1">
        <f t="shared" si="1"/>
        <v>-7.8923597988081323E-2</v>
      </c>
      <c r="AZ43" s="1">
        <f t="shared" si="2"/>
        <v>-9.8608685959240619E-3</v>
      </c>
      <c r="BA43" s="1">
        <f t="shared" si="3"/>
        <v>0.84628411421778571</v>
      </c>
      <c r="BB43" s="1">
        <f t="shared" si="4"/>
        <v>-0.99987606477434121</v>
      </c>
      <c r="BC43" s="1">
        <f t="shared" si="5"/>
        <v>1.9652346630758664</v>
      </c>
      <c r="BD43" s="1">
        <f t="shared" si="6"/>
        <v>1.4994268785793199</v>
      </c>
      <c r="BE43" s="1">
        <f t="shared" si="33"/>
        <v>7.8354167244397939</v>
      </c>
      <c r="BF43" s="1">
        <f t="shared" si="33"/>
        <v>7.8354167244382866</v>
      </c>
      <c r="BG43" s="1">
        <f t="shared" si="33"/>
        <v>7.8354167242352259</v>
      </c>
      <c r="BH43" s="1">
        <f t="shared" si="33"/>
        <v>7.8354166968889869</v>
      </c>
      <c r="BI43" s="1">
        <f t="shared" si="33"/>
        <v>7.835413014530916</v>
      </c>
      <c r="BJ43" s="1">
        <f t="shared" si="33"/>
        <v>7.8349236565180114</v>
      </c>
      <c r="BK43" s="1">
        <f t="shared" si="33"/>
        <v>7.8009661284655838</v>
      </c>
      <c r="BL43" s="1">
        <f t="shared" si="8"/>
        <v>7.4354856536332399</v>
      </c>
    </row>
    <row r="44" spans="1:64" ht="12.95" customHeight="1" x14ac:dyDescent="0.2">
      <c r="A44" s="23" t="s">
        <v>900</v>
      </c>
      <c r="B44" s="24" t="s">
        <v>899</v>
      </c>
      <c r="C44" s="23">
        <v>16734.446</v>
      </c>
      <c r="D44" s="23" t="s">
        <v>873</v>
      </c>
      <c r="E44" s="25">
        <f t="shared" si="11"/>
        <v>-49953.732618092203</v>
      </c>
      <c r="F44" s="1">
        <f t="shared" si="30"/>
        <v>-49953.5</v>
      </c>
      <c r="G44" s="1">
        <f t="shared" si="12"/>
        <v>-0.19758825000099023</v>
      </c>
      <c r="I44" s="1">
        <f t="shared" si="13"/>
        <v>-0.19758825000099023</v>
      </c>
      <c r="Q44" s="173">
        <f t="shared" si="31"/>
        <v>1715.9459999999999</v>
      </c>
      <c r="S44" s="15">
        <f t="shared" si="14"/>
        <v>0.2</v>
      </c>
      <c r="T44" s="15"/>
      <c r="Z44" s="1">
        <f t="shared" si="15"/>
        <v>-49953.5</v>
      </c>
      <c r="AA44" s="1">
        <f t="shared" si="16"/>
        <v>-0.36468361967045498</v>
      </c>
      <c r="AB44" s="1">
        <f t="shared" si="17"/>
        <v>-0.18759508196054381</v>
      </c>
      <c r="AC44" s="1">
        <f t="shared" si="18"/>
        <v>-0.19758825000099023</v>
      </c>
      <c r="AD44" s="1">
        <f t="shared" si="19"/>
        <v>0.16709536966946476</v>
      </c>
      <c r="AE44" s="1">
        <f t="shared" si="20"/>
        <v>5.5841725129950164E-3</v>
      </c>
      <c r="AF44" s="1">
        <f t="shared" si="21"/>
        <v>-0.19758825000099023</v>
      </c>
      <c r="AG44" s="15"/>
      <c r="AH44" s="1">
        <f t="shared" si="22"/>
        <v>-9.9931680404464155E-3</v>
      </c>
      <c r="AI44" s="1">
        <f t="shared" si="23"/>
        <v>0.64245469528374621</v>
      </c>
      <c r="AJ44" s="1">
        <f t="shared" si="24"/>
        <v>-0.76760080955611609</v>
      </c>
      <c r="AK44" s="1">
        <f t="shared" si="25"/>
        <v>0.17933587224914382</v>
      </c>
      <c r="AL44" s="1">
        <f t="shared" si="26"/>
        <v>2.6766856462934747</v>
      </c>
      <c r="AM44" s="1">
        <f t="shared" si="27"/>
        <v>4.22417051990484</v>
      </c>
      <c r="AN44" s="1">
        <f t="shared" si="34"/>
        <v>-10.11874782576939</v>
      </c>
      <c r="AO44" s="1">
        <f t="shared" si="34"/>
        <v>-10.119002669870502</v>
      </c>
      <c r="AP44" s="1">
        <f t="shared" si="34"/>
        <v>-10.118173978593358</v>
      </c>
      <c r="AQ44" s="1">
        <f t="shared" si="34"/>
        <v>-10.120870778954455</v>
      </c>
      <c r="AR44" s="1">
        <f t="shared" si="34"/>
        <v>-10.112116642190454</v>
      </c>
      <c r="AS44" s="1">
        <f t="shared" si="34"/>
        <v>-10.140772074316502</v>
      </c>
      <c r="AT44" s="1">
        <f t="shared" si="34"/>
        <v>-10.049324115251268</v>
      </c>
      <c r="AU44" s="1">
        <f t="shared" si="29"/>
        <v>-10.374663738603713</v>
      </c>
      <c r="AW44" s="1">
        <v>-9000</v>
      </c>
      <c r="AX44" s="1">
        <f t="shared" si="0"/>
        <v>-8.6909594391004444E-2</v>
      </c>
      <c r="AY44" s="1">
        <f t="shared" si="1"/>
        <v>-7.6235564405921011E-2</v>
      </c>
      <c r="AZ44" s="1">
        <f t="shared" si="2"/>
        <v>-1.0674029985083433E-2</v>
      </c>
      <c r="BA44" s="1">
        <f t="shared" si="3"/>
        <v>0.77982692966248757</v>
      </c>
      <c r="BB44" s="1">
        <f t="shared" si="4"/>
        <v>-0.98512438303207073</v>
      </c>
      <c r="BC44" s="1">
        <f t="shared" si="5"/>
        <v>2.1536787255985037</v>
      </c>
      <c r="BD44" s="1">
        <f t="shared" si="6"/>
        <v>1.8570734769771198</v>
      </c>
      <c r="BE44" s="1">
        <f t="shared" si="33"/>
        <v>8.0481037432017999</v>
      </c>
      <c r="BF44" s="1">
        <f t="shared" si="33"/>
        <v>8.0481037441760517</v>
      </c>
      <c r="BG44" s="1">
        <f t="shared" si="33"/>
        <v>8.0481037315500004</v>
      </c>
      <c r="BH44" s="1">
        <f t="shared" si="33"/>
        <v>8.0481038951801978</v>
      </c>
      <c r="BI44" s="1">
        <f t="shared" si="33"/>
        <v>8.0481017745667192</v>
      </c>
      <c r="BJ44" s="1">
        <f t="shared" si="33"/>
        <v>8.0481292555058594</v>
      </c>
      <c r="BK44" s="1">
        <f t="shared" si="33"/>
        <v>8.0477728330281124</v>
      </c>
      <c r="BL44" s="1">
        <f t="shared" si="8"/>
        <v>7.6556167843417935</v>
      </c>
    </row>
    <row r="45" spans="1:64" ht="12.95" customHeight="1" x14ac:dyDescent="0.2">
      <c r="A45" s="23" t="s">
        <v>900</v>
      </c>
      <c r="B45" s="24" t="s">
        <v>899</v>
      </c>
      <c r="C45" s="23">
        <v>16741.240000000002</v>
      </c>
      <c r="D45" s="23" t="s">
        <v>873</v>
      </c>
      <c r="E45" s="25">
        <f t="shared" si="11"/>
        <v>-49945.734129728793</v>
      </c>
      <c r="F45" s="1">
        <f t="shared" si="30"/>
        <v>-49945.5</v>
      </c>
      <c r="G45" s="1">
        <f t="shared" si="12"/>
        <v>-0.19887224999911268</v>
      </c>
      <c r="I45" s="1">
        <f t="shared" si="13"/>
        <v>-0.19887224999911268</v>
      </c>
      <c r="Q45" s="173">
        <f t="shared" si="31"/>
        <v>1722.7400000000016</v>
      </c>
      <c r="S45" s="15">
        <f t="shared" si="14"/>
        <v>0.2</v>
      </c>
      <c r="T45" s="15"/>
      <c r="Z45" s="1">
        <f t="shared" si="15"/>
        <v>-49945.5</v>
      </c>
      <c r="AA45" s="1">
        <f t="shared" si="16"/>
        <v>-0.36460519361278093</v>
      </c>
      <c r="AB45" s="1">
        <f t="shared" si="17"/>
        <v>-0.18889158937394551</v>
      </c>
      <c r="AC45" s="1">
        <f t="shared" si="18"/>
        <v>-0.19887224999911268</v>
      </c>
      <c r="AD45" s="1">
        <f t="shared" si="19"/>
        <v>0.16573294361366825</v>
      </c>
      <c r="AE45" s="1">
        <f t="shared" si="20"/>
        <v>5.4934817197702683E-3</v>
      </c>
      <c r="AF45" s="1">
        <f t="shared" si="21"/>
        <v>-0.19887224999911268</v>
      </c>
      <c r="AG45" s="15"/>
      <c r="AH45" s="1">
        <f t="shared" si="22"/>
        <v>-9.9806606251671825E-3</v>
      </c>
      <c r="AI45" s="1">
        <f t="shared" si="23"/>
        <v>0.64211676813416108</v>
      </c>
      <c r="AJ45" s="1">
        <f t="shared" si="24"/>
        <v>-0.7663894471252104</v>
      </c>
      <c r="AK45" s="1">
        <f t="shared" si="25"/>
        <v>0.17866055062397576</v>
      </c>
      <c r="AL45" s="1">
        <f t="shared" si="26"/>
        <v>2.678573525767276</v>
      </c>
      <c r="AM45" s="1">
        <f t="shared" si="27"/>
        <v>4.2420289718066773</v>
      </c>
      <c r="AN45" s="1">
        <f t="shared" si="34"/>
        <v>-10.116053899438732</v>
      </c>
      <c r="AO45" s="1">
        <f t="shared" si="34"/>
        <v>-10.116311738086877</v>
      </c>
      <c r="AP45" s="1">
        <f t="shared" si="34"/>
        <v>-10.115475181358548</v>
      </c>
      <c r="AQ45" s="1">
        <f t="shared" si="34"/>
        <v>-10.118191501025048</v>
      </c>
      <c r="AR45" s="1">
        <f t="shared" si="34"/>
        <v>-10.109393651930727</v>
      </c>
      <c r="AS45" s="1">
        <f t="shared" si="34"/>
        <v>-10.138127101838609</v>
      </c>
      <c r="AT45" s="1">
        <f t="shared" si="34"/>
        <v>-10.0466236622604</v>
      </c>
      <c r="AU45" s="1">
        <f t="shared" si="29"/>
        <v>-10.371141640512375</v>
      </c>
      <c r="AW45" s="1">
        <v>-8500</v>
      </c>
      <c r="AX45" s="1">
        <f t="shared" si="0"/>
        <v>-8.4563892315694195E-2</v>
      </c>
      <c r="AY45" s="1">
        <f t="shared" si="1"/>
        <v>-7.3565121722512672E-2</v>
      </c>
      <c r="AZ45" s="1">
        <f t="shared" si="2"/>
        <v>-1.0998770593181519E-2</v>
      </c>
      <c r="BA45" s="1">
        <f t="shared" si="3"/>
        <v>0.72876766196934373</v>
      </c>
      <c r="BB45" s="1">
        <f t="shared" si="4"/>
        <v>-0.94442150765046429</v>
      </c>
      <c r="BC45" s="1">
        <f t="shared" si="5"/>
        <v>2.3159446656264255</v>
      </c>
      <c r="BD45" s="1">
        <f t="shared" si="6"/>
        <v>2.2831425639239513</v>
      </c>
      <c r="BE45" s="1">
        <f t="shared" si="33"/>
        <v>8.2454832209673583</v>
      </c>
      <c r="BF45" s="1">
        <f t="shared" si="33"/>
        <v>8.2454802505847482</v>
      </c>
      <c r="BG45" s="1">
        <f t="shared" si="33"/>
        <v>8.2454997115021378</v>
      </c>
      <c r="BH45" s="1">
        <f t="shared" si="33"/>
        <v>8.2453721936267144</v>
      </c>
      <c r="BI45" s="1">
        <f t="shared" si="33"/>
        <v>8.2462070406572945</v>
      </c>
      <c r="BJ45" s="1">
        <f t="shared" si="33"/>
        <v>8.2407103474326728</v>
      </c>
      <c r="BK45" s="1">
        <f t="shared" si="33"/>
        <v>8.2756531645928959</v>
      </c>
      <c r="BL45" s="1">
        <f t="shared" si="8"/>
        <v>7.875747915050348</v>
      </c>
    </row>
    <row r="46" spans="1:64" ht="12.95" customHeight="1" x14ac:dyDescent="0.2">
      <c r="A46" s="23" t="s">
        <v>898</v>
      </c>
      <c r="B46" s="24" t="s">
        <v>899</v>
      </c>
      <c r="C46" s="23">
        <v>16755.678</v>
      </c>
      <c r="D46" s="23" t="s">
        <v>873</v>
      </c>
      <c r="E46" s="25">
        <f t="shared" si="11"/>
        <v>-49928.736458991269</v>
      </c>
      <c r="F46" s="1">
        <f t="shared" si="30"/>
        <v>-49928.5</v>
      </c>
      <c r="G46" s="1">
        <f t="shared" si="12"/>
        <v>-0.20085075000679353</v>
      </c>
      <c r="I46" s="1">
        <f t="shared" si="13"/>
        <v>-0.20085075000679353</v>
      </c>
      <c r="Q46" s="173">
        <f t="shared" si="31"/>
        <v>1737.1779999999999</v>
      </c>
      <c r="S46" s="15">
        <f t="shared" si="14"/>
        <v>0.2</v>
      </c>
      <c r="T46" s="15"/>
      <c r="Z46" s="1">
        <f t="shared" si="15"/>
        <v>-49928.5</v>
      </c>
      <c r="AA46" s="1">
        <f t="shared" si="16"/>
        <v>-0.36443833482949167</v>
      </c>
      <c r="AB46" s="1">
        <f t="shared" si="17"/>
        <v>-0.1908968860020907</v>
      </c>
      <c r="AC46" s="1">
        <f t="shared" si="18"/>
        <v>-0.20085075000679353</v>
      </c>
      <c r="AD46" s="1">
        <f t="shared" si="19"/>
        <v>0.16358758482269814</v>
      </c>
      <c r="AE46" s="1">
        <f t="shared" si="20"/>
        <v>5.3521795816246914E-3</v>
      </c>
      <c r="AF46" s="1">
        <f t="shared" si="21"/>
        <v>-0.20085075000679353</v>
      </c>
      <c r="AG46" s="15"/>
      <c r="AH46" s="1">
        <f t="shared" si="22"/>
        <v>-9.9538640047028316E-3</v>
      </c>
      <c r="AI46" s="1">
        <f t="shared" si="23"/>
        <v>0.64140407131373856</v>
      </c>
      <c r="AJ46" s="1">
        <f t="shared" si="24"/>
        <v>-0.76381046894438065</v>
      </c>
      <c r="AK46" s="1">
        <f t="shared" si="25"/>
        <v>0.1772257315675059</v>
      </c>
      <c r="AL46" s="1">
        <f t="shared" si="26"/>
        <v>2.6825787145219779</v>
      </c>
      <c r="AM46" s="1">
        <f t="shared" si="27"/>
        <v>4.2803938343304839</v>
      </c>
      <c r="AN46" s="1">
        <f t="shared" si="34"/>
        <v>-10.11033397790434</v>
      </c>
      <c r="AO46" s="1">
        <f t="shared" si="34"/>
        <v>-10.11059820376034</v>
      </c>
      <c r="AP46" s="1">
        <f t="shared" si="34"/>
        <v>-10.109744948407567</v>
      </c>
      <c r="AQ46" s="1">
        <f t="shared" si="34"/>
        <v>-10.112502484950738</v>
      </c>
      <c r="AR46" s="1">
        <f t="shared" si="34"/>
        <v>-10.103612983247196</v>
      </c>
      <c r="AS46" s="1">
        <f t="shared" si="34"/>
        <v>-10.132507809984467</v>
      </c>
      <c r="AT46" s="1">
        <f t="shared" si="34"/>
        <v>-10.040898553475506</v>
      </c>
      <c r="AU46" s="1">
        <f t="shared" si="29"/>
        <v>-10.363657182068286</v>
      </c>
      <c r="AW46" s="1">
        <v>-8000</v>
      </c>
      <c r="AX46" s="1">
        <f t="shared" si="0"/>
        <v>-8.1826747637537667E-2</v>
      </c>
      <c r="AY46" s="1">
        <f t="shared" si="1"/>
        <v>-7.091226993785632E-2</v>
      </c>
      <c r="AZ46" s="1">
        <f t="shared" si="2"/>
        <v>-1.0914477699681343E-2</v>
      </c>
      <c r="BA46" s="1">
        <f t="shared" si="3"/>
        <v>0.68951649942712256</v>
      </c>
      <c r="BB46" s="1">
        <f t="shared" si="4"/>
        <v>-0.88771070012824094</v>
      </c>
      <c r="BC46" s="1">
        <f t="shared" si="5"/>
        <v>2.4594263701825954</v>
      </c>
      <c r="BD46" s="1">
        <f t="shared" si="6"/>
        <v>2.8172504252069768</v>
      </c>
      <c r="BE46" s="1">
        <f t="shared" si="33"/>
        <v>8.4311013286373466</v>
      </c>
      <c r="BF46" s="1">
        <f t="shared" si="33"/>
        <v>8.4310682403802861</v>
      </c>
      <c r="BG46" s="1">
        <f t="shared" si="33"/>
        <v>8.431219841070634</v>
      </c>
      <c r="BH46" s="1">
        <f t="shared" si="33"/>
        <v>8.4305249612315976</v>
      </c>
      <c r="BI46" s="1">
        <f t="shared" si="33"/>
        <v>8.4337039617694867</v>
      </c>
      <c r="BJ46" s="1">
        <f t="shared" si="33"/>
        <v>8.4190307721890356</v>
      </c>
      <c r="BK46" s="1">
        <f t="shared" si="33"/>
        <v>8.4842331285056893</v>
      </c>
      <c r="BL46" s="1">
        <f t="shared" si="8"/>
        <v>8.0958790457589007</v>
      </c>
    </row>
    <row r="47" spans="1:64" ht="12.95" customHeight="1" x14ac:dyDescent="0.2">
      <c r="A47" s="23" t="s">
        <v>901</v>
      </c>
      <c r="B47" s="24" t="s">
        <v>899</v>
      </c>
      <c r="C47" s="23">
        <v>16757.384999999998</v>
      </c>
      <c r="D47" s="23" t="s">
        <v>873</v>
      </c>
      <c r="E47" s="25">
        <f t="shared" si="11"/>
        <v>-49926.726829960317</v>
      </c>
      <c r="F47" s="1">
        <f t="shared" si="30"/>
        <v>-49926.5</v>
      </c>
      <c r="G47" s="1">
        <f t="shared" si="12"/>
        <v>-0.19267175000641146</v>
      </c>
      <c r="I47" s="1">
        <f t="shared" si="13"/>
        <v>-0.19267175000641146</v>
      </c>
      <c r="Q47" s="173">
        <f t="shared" si="31"/>
        <v>1738.8849999999984</v>
      </c>
      <c r="S47" s="15">
        <f t="shared" si="14"/>
        <v>0.2</v>
      </c>
      <c r="T47" s="15"/>
      <c r="Z47" s="1">
        <f t="shared" si="15"/>
        <v>-49926.5</v>
      </c>
      <c r="AA47" s="1">
        <f t="shared" si="16"/>
        <v>-0.36441868625486101</v>
      </c>
      <c r="AB47" s="1">
        <f t="shared" si="17"/>
        <v>-0.18272105801173877</v>
      </c>
      <c r="AC47" s="1">
        <f t="shared" si="18"/>
        <v>-0.19267175000641146</v>
      </c>
      <c r="AD47" s="1">
        <f t="shared" si="19"/>
        <v>0.17174693624844956</v>
      </c>
      <c r="AE47" s="1">
        <f t="shared" si="20"/>
        <v>5.8994020221457997E-3</v>
      </c>
      <c r="AF47" s="1">
        <f t="shared" si="21"/>
        <v>-0.19267175000641146</v>
      </c>
      <c r="AG47" s="15"/>
      <c r="AH47" s="1">
        <f t="shared" si="22"/>
        <v>-9.9506919946727029E-3</v>
      </c>
      <c r="AI47" s="1">
        <f t="shared" si="23"/>
        <v>0.64132070574974898</v>
      </c>
      <c r="AJ47" s="1">
        <f t="shared" si="24"/>
        <v>-0.76350662965087668</v>
      </c>
      <c r="AK47" s="1">
        <f t="shared" si="25"/>
        <v>0.17705695093992163</v>
      </c>
      <c r="AL47" s="1">
        <f t="shared" si="26"/>
        <v>2.68304933059534</v>
      </c>
      <c r="AM47" s="1">
        <f t="shared" si="27"/>
        <v>4.2849449864732163</v>
      </c>
      <c r="AN47" s="1">
        <f t="shared" si="34"/>
        <v>-10.109661461447715</v>
      </c>
      <c r="AO47" s="1">
        <f t="shared" si="34"/>
        <v>-10.109926440720717</v>
      </c>
      <c r="AP47" s="1">
        <f t="shared" si="34"/>
        <v>-10.109071222603806</v>
      </c>
      <c r="AQ47" s="1">
        <f t="shared" si="34"/>
        <v>-10.111833583847799</v>
      </c>
      <c r="AR47" s="1">
        <f t="shared" si="34"/>
        <v>-10.102933411876315</v>
      </c>
      <c r="AS47" s="1">
        <f t="shared" si="34"/>
        <v>-10.131846827263203</v>
      </c>
      <c r="AT47" s="1">
        <f t="shared" si="34"/>
        <v>-10.040226201827091</v>
      </c>
      <c r="AU47" s="1">
        <f t="shared" si="29"/>
        <v>-10.362776657545451</v>
      </c>
      <c r="AW47" s="1">
        <v>-7500</v>
      </c>
      <c r="AX47" s="1">
        <f t="shared" si="0"/>
        <v>-7.8763003427132119E-2</v>
      </c>
      <c r="AY47" s="1">
        <f t="shared" si="1"/>
        <v>-6.8277009051951956E-2</v>
      </c>
      <c r="AZ47" s="1">
        <f t="shared" si="2"/>
        <v>-1.0485994375180158E-2</v>
      </c>
      <c r="BA47" s="1">
        <f t="shared" si="3"/>
        <v>0.65947350969439644</v>
      </c>
      <c r="BB47" s="1">
        <f t="shared" si="4"/>
        <v>-0.82061695584403727</v>
      </c>
      <c r="BC47" s="1">
        <f t="shared" si="5"/>
        <v>2.5892852928653105</v>
      </c>
      <c r="BD47" s="1">
        <f t="shared" si="6"/>
        <v>3.5286494448356982</v>
      </c>
      <c r="BE47" s="1">
        <f t="shared" si="33"/>
        <v>8.6077050141243294</v>
      </c>
      <c r="BF47" s="1">
        <f t="shared" si="33"/>
        <v>8.6075716073836528</v>
      </c>
      <c r="BG47" s="1">
        <f t="shared" si="33"/>
        <v>8.6080588925510817</v>
      </c>
      <c r="BH47" s="1">
        <f t="shared" si="33"/>
        <v>8.6062777932801406</v>
      </c>
      <c r="BI47" s="1">
        <f t="shared" si="33"/>
        <v>8.6127716817014175</v>
      </c>
      <c r="BJ47" s="1">
        <f t="shared" si="33"/>
        <v>8.5888727531536624</v>
      </c>
      <c r="BK47" s="1">
        <f t="shared" si="33"/>
        <v>8.674070211236657</v>
      </c>
      <c r="BL47" s="1">
        <f t="shared" si="8"/>
        <v>8.3160101764674543</v>
      </c>
    </row>
    <row r="48" spans="1:64" ht="12.95" customHeight="1" x14ac:dyDescent="0.2">
      <c r="A48" s="23" t="s">
        <v>902</v>
      </c>
      <c r="B48" s="24" t="s">
        <v>899</v>
      </c>
      <c r="C48" s="23">
        <v>16790.508000000002</v>
      </c>
      <c r="D48" s="23" t="s">
        <v>873</v>
      </c>
      <c r="E48" s="25">
        <f t="shared" si="11"/>
        <v>-49887.731550292825</v>
      </c>
      <c r="F48" s="1">
        <f t="shared" si="30"/>
        <v>-49887.5</v>
      </c>
      <c r="G48" s="1">
        <f t="shared" si="12"/>
        <v>-0.1966812500031665</v>
      </c>
      <c r="I48" s="1">
        <f t="shared" si="13"/>
        <v>-0.1966812500031665</v>
      </c>
      <c r="Q48" s="173">
        <f t="shared" si="31"/>
        <v>1772.0080000000016</v>
      </c>
      <c r="S48" s="15">
        <f t="shared" si="14"/>
        <v>0.2</v>
      </c>
      <c r="T48" s="15"/>
      <c r="Z48" s="1">
        <f t="shared" si="15"/>
        <v>-49887.5</v>
      </c>
      <c r="AA48" s="1">
        <f t="shared" si="16"/>
        <v>-0.36403478137293155</v>
      </c>
      <c r="AB48" s="1">
        <f t="shared" si="17"/>
        <v>-0.18679322613640753</v>
      </c>
      <c r="AC48" s="1">
        <f t="shared" si="18"/>
        <v>-0.1966812500031665</v>
      </c>
      <c r="AD48" s="1">
        <f t="shared" si="19"/>
        <v>0.16735353136976505</v>
      </c>
      <c r="AE48" s="1">
        <f t="shared" si="20"/>
        <v>5.6014408923861876E-3</v>
      </c>
      <c r="AF48" s="1">
        <f t="shared" si="21"/>
        <v>-0.1966812500031665</v>
      </c>
      <c r="AG48" s="15"/>
      <c r="AH48" s="1">
        <f t="shared" si="22"/>
        <v>-9.8880238667589538E-3</v>
      </c>
      <c r="AI48" s="1">
        <f t="shared" si="23"/>
        <v>0.63971518329292765</v>
      </c>
      <c r="AJ48" s="1">
        <f t="shared" si="24"/>
        <v>-0.7575638455677195</v>
      </c>
      <c r="AK48" s="1">
        <f t="shared" si="25"/>
        <v>0.17376665632494429</v>
      </c>
      <c r="AL48" s="1">
        <f t="shared" si="26"/>
        <v>2.6922021425221505</v>
      </c>
      <c r="AM48" s="1">
        <f t="shared" si="27"/>
        <v>4.3753205176793939</v>
      </c>
      <c r="AN48" s="1">
        <f t="shared" si="34"/>
        <v>-10.096564673094951</v>
      </c>
      <c r="AO48" s="1">
        <f t="shared" si="34"/>
        <v>-10.096844413765247</v>
      </c>
      <c r="AP48" s="1">
        <f t="shared" si="34"/>
        <v>-10.095951032968761</v>
      </c>
      <c r="AQ48" s="1">
        <f t="shared" si="34"/>
        <v>-10.098806365804217</v>
      </c>
      <c r="AR48" s="1">
        <f t="shared" si="34"/>
        <v>-10.089703020023922</v>
      </c>
      <c r="AS48" s="1">
        <f t="shared" si="34"/>
        <v>-10.118961998160408</v>
      </c>
      <c r="AT48" s="1">
        <f t="shared" si="34"/>
        <v>-10.027165129386292</v>
      </c>
      <c r="AU48" s="1">
        <f t="shared" si="29"/>
        <v>-10.345606429350182</v>
      </c>
      <c r="AW48" s="1">
        <v>-7000</v>
      </c>
      <c r="AX48" s="1">
        <f t="shared" si="0"/>
        <v>-7.5425747622969636E-2</v>
      </c>
      <c r="AY48" s="1">
        <f t="shared" si="1"/>
        <v>-6.5659339064799566E-2</v>
      </c>
      <c r="AZ48" s="1">
        <f t="shared" si="2"/>
        <v>-9.7664085581700665E-3</v>
      </c>
      <c r="BA48" s="1">
        <f t="shared" si="3"/>
        <v>0.63680676626067068</v>
      </c>
      <c r="BB48" s="1">
        <f t="shared" si="4"/>
        <v>-0.74633182397760667</v>
      </c>
      <c r="BC48" s="1">
        <f t="shared" si="5"/>
        <v>2.7092414365148958</v>
      </c>
      <c r="BD48" s="1">
        <f t="shared" si="6"/>
        <v>4.5535847513162437</v>
      </c>
      <c r="BE48" s="1">
        <f t="shared" si="33"/>
        <v>8.7774593151104394</v>
      </c>
      <c r="BF48" s="1">
        <f t="shared" si="33"/>
        <v>8.7771516841116721</v>
      </c>
      <c r="BG48" s="1">
        <f t="shared" si="33"/>
        <v>8.7781156713917827</v>
      </c>
      <c r="BH48" s="1">
        <f t="shared" si="33"/>
        <v>8.7750925824818822</v>
      </c>
      <c r="BI48" s="1">
        <f t="shared" si="33"/>
        <v>8.7845501046751462</v>
      </c>
      <c r="BJ48" s="1">
        <f t="shared" si="33"/>
        <v>8.7547320225565137</v>
      </c>
      <c r="BK48" s="1">
        <f t="shared" si="33"/>
        <v>8.8466264747724885</v>
      </c>
      <c r="BL48" s="1">
        <f t="shared" si="8"/>
        <v>8.5361413071760079</v>
      </c>
    </row>
    <row r="49" spans="1:64" ht="12.95" customHeight="1" x14ac:dyDescent="0.2">
      <c r="A49" s="23" t="s">
        <v>901</v>
      </c>
      <c r="B49" s="24" t="s">
        <v>899</v>
      </c>
      <c r="C49" s="23">
        <v>16903.483</v>
      </c>
      <c r="D49" s="23" t="s">
        <v>873</v>
      </c>
      <c r="E49" s="25">
        <f t="shared" si="11"/>
        <v>-49754.727543396279</v>
      </c>
      <c r="F49" s="1">
        <f t="shared" si="30"/>
        <v>-49754.5</v>
      </c>
      <c r="G49" s="1">
        <f t="shared" si="12"/>
        <v>-0.19327775000419933</v>
      </c>
      <c r="I49" s="1">
        <f t="shared" si="13"/>
        <v>-0.19327775000419933</v>
      </c>
      <c r="Q49" s="173">
        <f t="shared" si="31"/>
        <v>1884.9830000000002</v>
      </c>
      <c r="S49" s="15">
        <f t="shared" si="14"/>
        <v>0.2</v>
      </c>
      <c r="T49" s="15"/>
      <c r="Z49" s="1">
        <f t="shared" si="15"/>
        <v>-49754.5</v>
      </c>
      <c r="AA49" s="1">
        <f t="shared" si="16"/>
        <v>-0.36271494732993492</v>
      </c>
      <c r="AB49" s="1">
        <f t="shared" si="17"/>
        <v>-0.18361486529964452</v>
      </c>
      <c r="AC49" s="1">
        <f t="shared" si="18"/>
        <v>-0.19327775000419933</v>
      </c>
      <c r="AD49" s="1">
        <f t="shared" si="19"/>
        <v>0.16943719732573559</v>
      </c>
      <c r="AE49" s="1">
        <f t="shared" si="20"/>
        <v>5.7417927675200526E-3</v>
      </c>
      <c r="AF49" s="1">
        <f t="shared" si="21"/>
        <v>-0.19327775000419933</v>
      </c>
      <c r="AG49" s="15"/>
      <c r="AH49" s="1">
        <f t="shared" si="22"/>
        <v>-9.6628847045548156E-3</v>
      </c>
      <c r="AI49" s="1">
        <f t="shared" si="23"/>
        <v>0.63452183107671511</v>
      </c>
      <c r="AJ49" s="1">
        <f t="shared" si="24"/>
        <v>-0.73704838546418128</v>
      </c>
      <c r="AK49" s="1">
        <f t="shared" si="25"/>
        <v>0.1625598598685507</v>
      </c>
      <c r="AL49" s="1">
        <f t="shared" si="26"/>
        <v>2.7230824880380555</v>
      </c>
      <c r="AM49" s="1">
        <f t="shared" si="27"/>
        <v>4.7089002755186113</v>
      </c>
      <c r="AN49" s="1">
        <f t="shared" si="34"/>
        <v>-10.052140061715658</v>
      </c>
      <c r="AO49" s="1">
        <f t="shared" si="34"/>
        <v>-10.052470521939508</v>
      </c>
      <c r="AP49" s="1">
        <f t="shared" si="34"/>
        <v>-10.051450185224649</v>
      </c>
      <c r="AQ49" s="1">
        <f t="shared" si="34"/>
        <v>-10.054603040317037</v>
      </c>
      <c r="AR49" s="1">
        <f t="shared" si="34"/>
        <v>-10.044883766957225</v>
      </c>
      <c r="AS49" s="1">
        <f t="shared" si="34"/>
        <v>-10.075070736814506</v>
      </c>
      <c r="AT49" s="1">
        <f t="shared" si="34"/>
        <v>-9.9833219578722705</v>
      </c>
      <c r="AU49" s="1">
        <f t="shared" si="29"/>
        <v>-10.28705154858171</v>
      </c>
      <c r="AW49" s="1">
        <v>-6500</v>
      </c>
      <c r="AX49" s="1">
        <f t="shared" si="0"/>
        <v>-7.1859292297343474E-2</v>
      </c>
      <c r="AY49" s="1">
        <f t="shared" si="1"/>
        <v>-6.3059259976399148E-2</v>
      </c>
      <c r="AZ49" s="1">
        <f t="shared" si="2"/>
        <v>-8.8000323209443208E-3</v>
      </c>
      <c r="BA49" s="1">
        <f t="shared" si="3"/>
        <v>0.62024555574764118</v>
      </c>
      <c r="BB49" s="1">
        <f t="shared" si="4"/>
        <v>-0.66664829322611863</v>
      </c>
      <c r="BC49" s="1">
        <f t="shared" si="5"/>
        <v>2.8220720485717732</v>
      </c>
      <c r="BD49" s="1">
        <f t="shared" si="6"/>
        <v>6.2060329626116104</v>
      </c>
      <c r="BE49" s="1">
        <f t="shared" si="33"/>
        <v>8.9421015134307975</v>
      </c>
      <c r="BF49" s="1">
        <f t="shared" si="33"/>
        <v>8.941625956402401</v>
      </c>
      <c r="BG49" s="1">
        <f t="shared" si="33"/>
        <v>8.9429680541651031</v>
      </c>
      <c r="BH49" s="1">
        <f t="shared" si="33"/>
        <v>8.9391780057350676</v>
      </c>
      <c r="BI49" s="1">
        <f t="shared" si="33"/>
        <v>8.9498617643865828</v>
      </c>
      <c r="BJ49" s="1">
        <f t="shared" si="33"/>
        <v>8.9195884161381684</v>
      </c>
      <c r="BK49" s="1">
        <f t="shared" si="33"/>
        <v>9.0041979940671375</v>
      </c>
      <c r="BL49" s="1">
        <f t="shared" si="8"/>
        <v>8.7562724378845616</v>
      </c>
    </row>
    <row r="50" spans="1:64" ht="12.95" customHeight="1" x14ac:dyDescent="0.2">
      <c r="A50" s="23" t="s">
        <v>901</v>
      </c>
      <c r="B50" s="24" t="s">
        <v>899</v>
      </c>
      <c r="C50" s="23">
        <v>16904.333999999999</v>
      </c>
      <c r="D50" s="23" t="s">
        <v>873</v>
      </c>
      <c r="E50" s="25">
        <f t="shared" si="11"/>
        <v>-49753.725672098473</v>
      </c>
      <c r="F50" s="1">
        <f t="shared" si="30"/>
        <v>-49753.5</v>
      </c>
      <c r="G50" s="1">
        <f t="shared" si="12"/>
        <v>-0.19168825000451761</v>
      </c>
      <c r="I50" s="1">
        <f t="shared" si="13"/>
        <v>-0.19168825000451761</v>
      </c>
      <c r="Q50" s="173">
        <f t="shared" si="31"/>
        <v>1885.8339999999989</v>
      </c>
      <c r="S50" s="15">
        <f t="shared" si="14"/>
        <v>0.2</v>
      </c>
      <c r="T50" s="15"/>
      <c r="Z50" s="1">
        <f t="shared" si="15"/>
        <v>-49753.5</v>
      </c>
      <c r="AA50" s="1">
        <f t="shared" si="16"/>
        <v>-0.3627049628200042</v>
      </c>
      <c r="AB50" s="1">
        <f t="shared" si="17"/>
        <v>-0.18202712373567698</v>
      </c>
      <c r="AC50" s="1">
        <f t="shared" si="18"/>
        <v>-0.19168825000451761</v>
      </c>
      <c r="AD50" s="1">
        <f t="shared" si="19"/>
        <v>0.17101671281548658</v>
      </c>
      <c r="AE50" s="1">
        <f t="shared" si="20"/>
        <v>5.8493432124429225E-3</v>
      </c>
      <c r="AF50" s="1">
        <f t="shared" si="21"/>
        <v>-0.19168825000451761</v>
      </c>
      <c r="AG50" s="15"/>
      <c r="AH50" s="1">
        <f t="shared" si="22"/>
        <v>-9.6611262688406432E-3</v>
      </c>
      <c r="AI50" s="1">
        <f t="shared" si="23"/>
        <v>0.63448440212449153</v>
      </c>
      <c r="AJ50" s="1">
        <f t="shared" si="24"/>
        <v>-0.73689271535850309</v>
      </c>
      <c r="AK50" s="1">
        <f t="shared" si="25"/>
        <v>0.1624756834412755</v>
      </c>
      <c r="AL50" s="1">
        <f t="shared" si="26"/>
        <v>2.7233127948634386</v>
      </c>
      <c r="AM50" s="1">
        <f t="shared" si="27"/>
        <v>4.7115702587716353</v>
      </c>
      <c r="AN50" s="1">
        <f t="shared" si="34"/>
        <v>-10.051807392439255</v>
      </c>
      <c r="AO50" s="1">
        <f t="shared" si="34"/>
        <v>-10.052138232459427</v>
      </c>
      <c r="AP50" s="1">
        <f t="shared" si="34"/>
        <v>-10.05111696933006</v>
      </c>
      <c r="AQ50" s="1">
        <f t="shared" si="34"/>
        <v>-10.054271925951973</v>
      </c>
      <c r="AR50" s="1">
        <f t="shared" si="34"/>
        <v>-10.044548510878352</v>
      </c>
      <c r="AS50" s="1">
        <f t="shared" si="34"/>
        <v>-10.074740946177863</v>
      </c>
      <c r="AT50" s="1">
        <f t="shared" si="34"/>
        <v>-9.9829963187520416</v>
      </c>
      <c r="AU50" s="1">
        <f t="shared" si="29"/>
        <v>-10.286611286320293</v>
      </c>
      <c r="AW50" s="1">
        <v>-6000</v>
      </c>
      <c r="AX50" s="1">
        <f t="shared" si="0"/>
        <v>-6.8101655114905596E-2</v>
      </c>
      <c r="AY50" s="1">
        <f t="shared" si="1"/>
        <v>-6.0476771786750733E-2</v>
      </c>
      <c r="AZ50" s="1">
        <f t="shared" si="2"/>
        <v>-7.6248833281548564E-3</v>
      </c>
      <c r="BA50" s="1">
        <f t="shared" si="3"/>
        <v>0.60892557005667003</v>
      </c>
      <c r="BB50" s="1">
        <f t="shared" si="4"/>
        <v>-0.58252379411911137</v>
      </c>
      <c r="BC50" s="1">
        <f t="shared" si="5"/>
        <v>2.9299447964572325</v>
      </c>
      <c r="BD50" s="1">
        <f t="shared" si="6"/>
        <v>9.4143576252150236</v>
      </c>
      <c r="BE50" s="1">
        <f t="shared" si="33"/>
        <v>9.1030718465310159</v>
      </c>
      <c r="BF50" s="1">
        <f t="shared" si="33"/>
        <v>9.1025604820402037</v>
      </c>
      <c r="BG50" s="1">
        <f t="shared" si="33"/>
        <v>9.1039079530348648</v>
      </c>
      <c r="BH50" s="1">
        <f t="shared" si="33"/>
        <v>9.1003559917086054</v>
      </c>
      <c r="BI50" s="1">
        <f t="shared" si="33"/>
        <v>9.1097100311080812</v>
      </c>
      <c r="BJ50" s="1">
        <f t="shared" si="33"/>
        <v>9.0850123024349383</v>
      </c>
      <c r="BK50" s="1">
        <f t="shared" si="33"/>
        <v>9.1498040430657053</v>
      </c>
      <c r="BL50" s="1">
        <f t="shared" si="8"/>
        <v>8.9764035685931169</v>
      </c>
    </row>
    <row r="51" spans="1:64" ht="12.95" customHeight="1" x14ac:dyDescent="0.2">
      <c r="A51" s="23" t="s">
        <v>902</v>
      </c>
      <c r="B51" s="24" t="s">
        <v>899</v>
      </c>
      <c r="C51" s="23">
        <v>16908.583999999999</v>
      </c>
      <c r="D51" s="23" t="s">
        <v>873</v>
      </c>
      <c r="E51" s="25">
        <f t="shared" si="11"/>
        <v>-49748.722202044832</v>
      </c>
      <c r="F51" s="1">
        <f t="shared" si="30"/>
        <v>-49748.5</v>
      </c>
      <c r="G51" s="1">
        <f t="shared" si="12"/>
        <v>-0.18874075000712764</v>
      </c>
      <c r="I51" s="1">
        <f t="shared" si="13"/>
        <v>-0.18874075000712764</v>
      </c>
      <c r="Q51" s="173">
        <f t="shared" si="31"/>
        <v>1890.0839999999989</v>
      </c>
      <c r="S51" s="15">
        <f t="shared" si="14"/>
        <v>0.2</v>
      </c>
      <c r="T51" s="15"/>
      <c r="Z51" s="1">
        <f t="shared" si="15"/>
        <v>-49748.5</v>
      </c>
      <c r="AA51" s="1">
        <f t="shared" si="16"/>
        <v>-0.36265502684984846</v>
      </c>
      <c r="AB51" s="1">
        <f t="shared" si="17"/>
        <v>-0.17908843039281405</v>
      </c>
      <c r="AC51" s="1">
        <f t="shared" si="18"/>
        <v>-0.18874075000712764</v>
      </c>
      <c r="AD51" s="1">
        <f t="shared" si="19"/>
        <v>0.17391427684272082</v>
      </c>
      <c r="AE51" s="1">
        <f t="shared" si="20"/>
        <v>6.049235137945308E-3</v>
      </c>
      <c r="AF51" s="1">
        <f t="shared" si="21"/>
        <v>-0.18874075000712764</v>
      </c>
      <c r="AG51" s="15"/>
      <c r="AH51" s="1">
        <f t="shared" si="22"/>
        <v>-9.652319614313596E-3</v>
      </c>
      <c r="AI51" s="1">
        <f t="shared" si="23"/>
        <v>0.63429761414926766</v>
      </c>
      <c r="AJ51" s="1">
        <f t="shared" si="24"/>
        <v>-0.73611405410307718</v>
      </c>
      <c r="AK51" s="1">
        <f t="shared" si="25"/>
        <v>0.16205482091897827</v>
      </c>
      <c r="AL51" s="1">
        <f t="shared" si="26"/>
        <v>2.7244639221201261</v>
      </c>
      <c r="AM51" s="1">
        <f t="shared" si="27"/>
        <v>4.7249590077518047</v>
      </c>
      <c r="AN51" s="1">
        <f t="shared" ref="AN51:AT60" si="35">$AU51+$AB$7*SIN(AO51)</f>
        <v>-10.050144339812578</v>
      </c>
      <c r="AO51" s="1">
        <f t="shared" si="35"/>
        <v>-10.050477077758869</v>
      </c>
      <c r="AP51" s="1">
        <f t="shared" si="35"/>
        <v>-10.049451190580967</v>
      </c>
      <c r="AQ51" s="1">
        <f t="shared" si="35"/>
        <v>-10.052616620788585</v>
      </c>
      <c r="AR51" s="1">
        <f t="shared" si="35"/>
        <v>-10.042872613329004</v>
      </c>
      <c r="AS51" s="1">
        <f t="shared" si="35"/>
        <v>-10.073092030111683</v>
      </c>
      <c r="AT51" s="1">
        <f t="shared" si="35"/>
        <v>-9.9813690054553845</v>
      </c>
      <c r="AU51" s="1">
        <f t="shared" si="29"/>
        <v>-10.284409975013206</v>
      </c>
      <c r="AW51" s="1">
        <v>-5500</v>
      </c>
      <c r="AX51" s="1">
        <f t="shared" si="0"/>
        <v>-6.4186253950541963E-2</v>
      </c>
      <c r="AY51" s="1">
        <f t="shared" si="1"/>
        <v>-5.791187449585429E-2</v>
      </c>
      <c r="AZ51" s="1">
        <f t="shared" si="2"/>
        <v>-6.2743794546876687E-3</v>
      </c>
      <c r="BA51" s="1">
        <f t="shared" si="3"/>
        <v>0.60228490398966894</v>
      </c>
      <c r="BB51" s="1">
        <f t="shared" si="4"/>
        <v>-0.49437779852430813</v>
      </c>
      <c r="BC51" s="1">
        <f t="shared" si="5"/>
        <v>3.0346561622274897</v>
      </c>
      <c r="BD51" s="1">
        <f t="shared" si="6"/>
        <v>18.684863408204414</v>
      </c>
      <c r="BE51" s="1">
        <f t="shared" si="33"/>
        <v>9.2616367310846108</v>
      </c>
      <c r="BF51" s="1">
        <f t="shared" si="33"/>
        <v>9.2612956362418348</v>
      </c>
      <c r="BG51" s="1">
        <f t="shared" si="33"/>
        <v>9.262159835478581</v>
      </c>
      <c r="BH51" s="1">
        <f t="shared" si="33"/>
        <v>9.2599700572746801</v>
      </c>
      <c r="BI51" s="1">
        <f t="shared" si="33"/>
        <v>9.2655171707084119</v>
      </c>
      <c r="BJ51" s="1">
        <f t="shared" si="33"/>
        <v>9.2514552943883519</v>
      </c>
      <c r="BK51" s="1">
        <f t="shared" si="33"/>
        <v>9.2870413774445506</v>
      </c>
      <c r="BL51" s="1">
        <f t="shared" si="8"/>
        <v>9.1965346993016706</v>
      </c>
    </row>
    <row r="52" spans="1:64" ht="12.95" customHeight="1" x14ac:dyDescent="0.2">
      <c r="A52" s="23" t="s">
        <v>901</v>
      </c>
      <c r="B52" s="24" t="s">
        <v>899</v>
      </c>
      <c r="C52" s="23">
        <v>16915.38</v>
      </c>
      <c r="D52" s="23" t="s">
        <v>873</v>
      </c>
      <c r="E52" s="25">
        <f t="shared" si="11"/>
        <v>-49740.721359107287</v>
      </c>
      <c r="F52" s="1">
        <f t="shared" si="30"/>
        <v>-49740.5</v>
      </c>
      <c r="G52" s="1">
        <f t="shared" si="12"/>
        <v>-0.18802475000484264</v>
      </c>
      <c r="I52" s="1">
        <f t="shared" si="13"/>
        <v>-0.18802475000484264</v>
      </c>
      <c r="Q52" s="173">
        <f t="shared" si="31"/>
        <v>1896.880000000001</v>
      </c>
      <c r="S52" s="15">
        <f t="shared" si="14"/>
        <v>0.2</v>
      </c>
      <c r="T52" s="15"/>
      <c r="Z52" s="1">
        <f t="shared" si="15"/>
        <v>-49740.5</v>
      </c>
      <c r="AA52" s="1">
        <f t="shared" si="16"/>
        <v>-0.36257508285056866</v>
      </c>
      <c r="AB52" s="1">
        <f t="shared" si="17"/>
        <v>-0.1783865711437099</v>
      </c>
      <c r="AC52" s="1">
        <f t="shared" si="18"/>
        <v>-0.18802475000484264</v>
      </c>
      <c r="AD52" s="1">
        <f t="shared" si="19"/>
        <v>0.17455033284572602</v>
      </c>
      <c r="AE52" s="1">
        <f t="shared" si="20"/>
        <v>6.0935637393107478E-3</v>
      </c>
      <c r="AF52" s="1">
        <f t="shared" si="21"/>
        <v>-0.18802475000484264</v>
      </c>
      <c r="AG52" s="15"/>
      <c r="AH52" s="1">
        <f t="shared" si="22"/>
        <v>-9.6381788611327492E-3</v>
      </c>
      <c r="AI52" s="1">
        <f t="shared" si="23"/>
        <v>0.63399998833494187</v>
      </c>
      <c r="AJ52" s="1">
        <f t="shared" si="24"/>
        <v>-0.73486712119102027</v>
      </c>
      <c r="AK52" s="1">
        <f t="shared" si="25"/>
        <v>0.16138150904356197</v>
      </c>
      <c r="AL52" s="1">
        <f t="shared" si="26"/>
        <v>2.7263043197671926</v>
      </c>
      <c r="AM52" s="1">
        <f t="shared" si="27"/>
        <v>4.7465166003515993</v>
      </c>
      <c r="AN52" s="1">
        <f t="shared" si="35"/>
        <v>-10.047484471012659</v>
      </c>
      <c r="AO52" s="1">
        <f t="shared" si="35"/>
        <v>-10.047820241727447</v>
      </c>
      <c r="AP52" s="1">
        <f t="shared" si="35"/>
        <v>-10.046786984494084</v>
      </c>
      <c r="AQ52" s="1">
        <f t="shared" si="35"/>
        <v>-10.049969053075552</v>
      </c>
      <c r="AR52" s="1">
        <f t="shared" si="35"/>
        <v>-10.040192502788491</v>
      </c>
      <c r="AS52" s="1">
        <f t="shared" si="35"/>
        <v>-10.070453889133253</v>
      </c>
      <c r="AT52" s="1">
        <f t="shared" si="35"/>
        <v>-9.978768357431699</v>
      </c>
      <c r="AU52" s="1">
        <f t="shared" si="29"/>
        <v>-10.280887876921868</v>
      </c>
      <c r="AW52" s="1">
        <v>-5000</v>
      </c>
      <c r="AX52" s="1">
        <f t="shared" si="0"/>
        <v>-6.0143070477899949E-2</v>
      </c>
      <c r="AY52" s="1">
        <f t="shared" si="1"/>
        <v>-5.5364568103709828E-2</v>
      </c>
      <c r="AZ52" s="1">
        <f t="shared" si="2"/>
        <v>-4.7785023741901238E-3</v>
      </c>
      <c r="BA52" s="1">
        <f t="shared" si="3"/>
        <v>0.6000028740871155</v>
      </c>
      <c r="BB52" s="1">
        <f t="shared" si="4"/>
        <v>-0.40225011220859086</v>
      </c>
      <c r="BC52" s="1">
        <f t="shared" si="5"/>
        <v>3.1378018155839196</v>
      </c>
      <c r="BD52" s="1">
        <f t="shared" si="6"/>
        <v>527.58719887924201</v>
      </c>
      <c r="BE52" s="1">
        <f t="shared" si="33"/>
        <v>9.4189873693122195</v>
      </c>
      <c r="BF52" s="1">
        <f t="shared" si="33"/>
        <v>9.4189740799304591</v>
      </c>
      <c r="BG52" s="1">
        <f t="shared" si="33"/>
        <v>9.4190073039412372</v>
      </c>
      <c r="BH52" s="1">
        <f t="shared" si="33"/>
        <v>9.418924242511304</v>
      </c>
      <c r="BI52" s="1">
        <f t="shared" si="33"/>
        <v>9.4191318995191953</v>
      </c>
      <c r="BJ52" s="1">
        <f t="shared" si="33"/>
        <v>9.418612747940557</v>
      </c>
      <c r="BK52" s="1">
        <f t="shared" si="33"/>
        <v>9.4199106467251852</v>
      </c>
      <c r="BL52" s="1">
        <f t="shared" si="8"/>
        <v>9.4166658300102242</v>
      </c>
    </row>
    <row r="53" spans="1:64" ht="12.95" customHeight="1" x14ac:dyDescent="0.2">
      <c r="A53" s="23" t="s">
        <v>901</v>
      </c>
      <c r="B53" s="24" t="s">
        <v>899</v>
      </c>
      <c r="C53" s="23">
        <v>16921.323</v>
      </c>
      <c r="D53" s="23" t="s">
        <v>873</v>
      </c>
      <c r="E53" s="25">
        <f t="shared" si="11"/>
        <v>-49733.72474204169</v>
      </c>
      <c r="F53" s="1">
        <f t="shared" si="30"/>
        <v>-49733.5</v>
      </c>
      <c r="G53" s="1">
        <f t="shared" si="12"/>
        <v>-0.1908982500062848</v>
      </c>
      <c r="I53" s="1">
        <f t="shared" ref="I53:I88" si="36">G53</f>
        <v>-0.1908982500062848</v>
      </c>
      <c r="Q53" s="173">
        <f t="shared" si="31"/>
        <v>1902.8230000000003</v>
      </c>
      <c r="S53" s="15">
        <f t="shared" si="14"/>
        <v>0.2</v>
      </c>
      <c r="T53" s="15"/>
      <c r="Z53" s="1">
        <f t="shared" si="15"/>
        <v>-49733.5</v>
      </c>
      <c r="AA53" s="1">
        <f t="shared" si="16"/>
        <v>-0.36250508506899143</v>
      </c>
      <c r="AB53" s="1">
        <f t="shared" si="17"/>
        <v>-0.18127249478048138</v>
      </c>
      <c r="AC53" s="1">
        <f t="shared" si="18"/>
        <v>-0.1908982500062848</v>
      </c>
      <c r="AD53" s="1">
        <f t="shared" si="19"/>
        <v>0.17160683506270663</v>
      </c>
      <c r="AE53" s="1">
        <f t="shared" si="20"/>
        <v>5.8897811680477998E-3</v>
      </c>
      <c r="AF53" s="1">
        <f t="shared" si="21"/>
        <v>-0.1908982500062848</v>
      </c>
      <c r="AG53" s="15"/>
      <c r="AH53" s="1">
        <f t="shared" si="22"/>
        <v>-9.6257552258034052E-3</v>
      </c>
      <c r="AI53" s="1">
        <f t="shared" si="23"/>
        <v>0.6337408098218078</v>
      </c>
      <c r="AJ53" s="1">
        <f t="shared" si="24"/>
        <v>-0.73377497292588822</v>
      </c>
      <c r="AK53" s="1">
        <f t="shared" si="25"/>
        <v>0.16079243020122216</v>
      </c>
      <c r="AL53" s="1">
        <f t="shared" si="26"/>
        <v>2.7279132547284175</v>
      </c>
      <c r="AM53" s="1">
        <f t="shared" si="27"/>
        <v>4.7655178121212796</v>
      </c>
      <c r="AN53" s="1">
        <f t="shared" si="35"/>
        <v>-10.045158106733707</v>
      </c>
      <c r="AO53" s="1">
        <f t="shared" si="35"/>
        <v>-10.045496526801996</v>
      </c>
      <c r="AP53" s="1">
        <f t="shared" si="35"/>
        <v>-10.04445685033949</v>
      </c>
      <c r="AQ53" s="1">
        <f t="shared" si="35"/>
        <v>-10.047653355143099</v>
      </c>
      <c r="AR53" s="1">
        <f t="shared" si="35"/>
        <v>-10.037848741950707</v>
      </c>
      <c r="AS53" s="1">
        <f t="shared" si="35"/>
        <v>-10.068145636055331</v>
      </c>
      <c r="AT53" s="1">
        <f t="shared" si="35"/>
        <v>-9.9764958652041482</v>
      </c>
      <c r="AU53" s="1">
        <f t="shared" si="29"/>
        <v>-10.277806041091948</v>
      </c>
      <c r="AW53" s="1">
        <v>-4500</v>
      </c>
      <c r="AX53" s="1">
        <f t="shared" si="0"/>
        <v>-5.5999864309887314E-2</v>
      </c>
      <c r="AY53" s="1">
        <f t="shared" si="1"/>
        <v>-5.283485261031734E-2</v>
      </c>
      <c r="AZ53" s="1">
        <f t="shared" si="2"/>
        <v>-3.1650116995699741E-3</v>
      </c>
      <c r="BA53" s="1">
        <f t="shared" si="3"/>
        <v>0.60197046457289405</v>
      </c>
      <c r="BB53" s="1">
        <f t="shared" si="4"/>
        <v>-0.30589918103730918</v>
      </c>
      <c r="BC53" s="1">
        <f t="shared" si="5"/>
        <v>-3.0422929933206619</v>
      </c>
      <c r="BD53" s="1">
        <f t="shared" si="6"/>
        <v>-20.124503152255759</v>
      </c>
      <c r="BE53" s="1">
        <f t="shared" si="33"/>
        <v>9.5762949218304438</v>
      </c>
      <c r="BF53" s="1">
        <f t="shared" si="33"/>
        <v>9.5766158160527812</v>
      </c>
      <c r="BG53" s="1">
        <f t="shared" si="33"/>
        <v>9.5758042934546435</v>
      </c>
      <c r="BH53" s="1">
        <f t="shared" si="33"/>
        <v>9.5778567813738604</v>
      </c>
      <c r="BI53" s="1">
        <f t="shared" si="33"/>
        <v>9.5726669031968985</v>
      </c>
      <c r="BJ53" s="1">
        <f t="shared" si="33"/>
        <v>9.5857980098171911</v>
      </c>
      <c r="BK53" s="1">
        <f t="shared" si="33"/>
        <v>9.5526233135215222</v>
      </c>
      <c r="BL53" s="1">
        <f t="shared" si="8"/>
        <v>9.6367969607187778</v>
      </c>
    </row>
    <row r="54" spans="1:64" ht="12.95" customHeight="1" x14ac:dyDescent="0.2">
      <c r="A54" s="23" t="s">
        <v>901</v>
      </c>
      <c r="B54" s="24" t="s">
        <v>899</v>
      </c>
      <c r="C54" s="23">
        <v>16926.423999999999</v>
      </c>
      <c r="D54" s="23" t="s">
        <v>873</v>
      </c>
      <c r="E54" s="25">
        <f t="shared" si="11"/>
        <v>-49727.71940069025</v>
      </c>
      <c r="F54" s="1">
        <f t="shared" si="30"/>
        <v>-49727.5</v>
      </c>
      <c r="G54" s="1">
        <f t="shared" si="12"/>
        <v>-0.18636125000193715</v>
      </c>
      <c r="I54" s="1">
        <f t="shared" si="36"/>
        <v>-0.18636125000193715</v>
      </c>
      <c r="Q54" s="173">
        <f t="shared" si="31"/>
        <v>1907.9239999999991</v>
      </c>
      <c r="S54" s="15">
        <f t="shared" si="14"/>
        <v>0.2</v>
      </c>
      <c r="T54" s="15"/>
      <c r="Z54" s="1">
        <f t="shared" si="15"/>
        <v>-49727.5</v>
      </c>
      <c r="AA54" s="1">
        <f t="shared" si="16"/>
        <v>-0.36244505230474877</v>
      </c>
      <c r="AB54" s="1">
        <f t="shared" si="17"/>
        <v>-0.17674618101634423</v>
      </c>
      <c r="AC54" s="1">
        <f t="shared" si="18"/>
        <v>-0.18636125000193715</v>
      </c>
      <c r="AD54" s="1">
        <f t="shared" si="19"/>
        <v>0.17608380230281162</v>
      </c>
      <c r="AE54" s="1">
        <f t="shared" si="20"/>
        <v>6.20110108668313E-3</v>
      </c>
      <c r="AF54" s="1">
        <f t="shared" si="21"/>
        <v>-0.18636125000193715</v>
      </c>
      <c r="AG54" s="15"/>
      <c r="AH54" s="1">
        <f t="shared" si="22"/>
        <v>-9.6150689855929207E-3</v>
      </c>
      <c r="AI54" s="1">
        <f t="shared" si="23"/>
        <v>0.63351957884891674</v>
      </c>
      <c r="AJ54" s="1">
        <f t="shared" si="24"/>
        <v>-0.73283804462558966</v>
      </c>
      <c r="AK54" s="1">
        <f t="shared" si="25"/>
        <v>0.16028755694976671</v>
      </c>
      <c r="AL54" s="1">
        <f t="shared" si="26"/>
        <v>2.7292912972519909</v>
      </c>
      <c r="AM54" s="1">
        <f t="shared" si="27"/>
        <v>4.781908438415428</v>
      </c>
      <c r="AN54" s="1">
        <f t="shared" si="35"/>
        <v>-10.04316483530391</v>
      </c>
      <c r="AO54" s="1">
        <f t="shared" si="35"/>
        <v>-10.043505522750012</v>
      </c>
      <c r="AP54" s="1">
        <f t="shared" si="35"/>
        <v>-10.042460366738853</v>
      </c>
      <c r="AQ54" s="1">
        <f t="shared" si="35"/>
        <v>-10.04566915312153</v>
      </c>
      <c r="AR54" s="1">
        <f t="shared" si="35"/>
        <v>-10.03584079458264</v>
      </c>
      <c r="AS54" s="1">
        <f t="shared" si="35"/>
        <v>-10.066167218400535</v>
      </c>
      <c r="AT54" s="1">
        <f t="shared" si="35"/>
        <v>-9.974550292738865</v>
      </c>
      <c r="AU54" s="1">
        <f t="shared" si="29"/>
        <v>-10.275164467523448</v>
      </c>
      <c r="AW54" s="1">
        <v>-4000</v>
      </c>
      <c r="AX54" s="1">
        <f t="shared" si="0"/>
        <v>-5.1783781752839264E-2</v>
      </c>
      <c r="AY54" s="1">
        <f t="shared" si="1"/>
        <v>-5.0322728015676846E-2</v>
      </c>
      <c r="AZ54" s="1">
        <f t="shared" si="2"/>
        <v>-1.4610537371624154E-3</v>
      </c>
      <c r="BA54" s="1">
        <f t="shared" si="3"/>
        <v>0.60828163857276674</v>
      </c>
      <c r="BB54" s="1">
        <f t="shared" si="4"/>
        <v>-0.20487856034822341</v>
      </c>
      <c r="BC54" s="1">
        <f t="shared" si="5"/>
        <v>-2.9377498867843919</v>
      </c>
      <c r="BD54" s="1">
        <f t="shared" si="6"/>
        <v>-9.7774864334273222</v>
      </c>
      <c r="BE54" s="1">
        <f t="shared" si="33"/>
        <v>9.7347301067144087</v>
      </c>
      <c r="BF54" s="1">
        <f t="shared" si="33"/>
        <v>9.7352361588112881</v>
      </c>
      <c r="BG54" s="1">
        <f t="shared" si="33"/>
        <v>9.7339077934873632</v>
      </c>
      <c r="BH54" s="1">
        <f t="shared" si="33"/>
        <v>9.7373959054820087</v>
      </c>
      <c r="BI54" s="1">
        <f t="shared" si="33"/>
        <v>9.7282448447870777</v>
      </c>
      <c r="BJ54" s="1">
        <f t="shared" si="33"/>
        <v>9.7523109168091349</v>
      </c>
      <c r="BK54" s="1">
        <f t="shared" si="33"/>
        <v>9.6893983984515906</v>
      </c>
      <c r="BL54" s="1">
        <f t="shared" si="8"/>
        <v>9.8569280914273314</v>
      </c>
    </row>
    <row r="55" spans="1:64" ht="12.95" customHeight="1" x14ac:dyDescent="0.2">
      <c r="A55" s="23" t="s">
        <v>903</v>
      </c>
      <c r="B55" s="24" t="s">
        <v>899</v>
      </c>
      <c r="C55" s="23">
        <v>17177.844000000001</v>
      </c>
      <c r="D55" s="23" t="s">
        <v>873</v>
      </c>
      <c r="E55" s="25">
        <f t="shared" si="11"/>
        <v>-49431.725885187443</v>
      </c>
      <c r="F55" s="1">
        <f t="shared" si="30"/>
        <v>-49431.5</v>
      </c>
      <c r="G55" s="1">
        <f t="shared" si="12"/>
        <v>-0.19186925000030897</v>
      </c>
      <c r="I55" s="1">
        <f t="shared" si="36"/>
        <v>-0.19186925000030897</v>
      </c>
      <c r="Q55" s="173">
        <f t="shared" si="31"/>
        <v>2159.344000000001</v>
      </c>
      <c r="S55" s="15">
        <f t="shared" si="14"/>
        <v>0.2</v>
      </c>
      <c r="T55" s="15"/>
      <c r="Z55" s="1">
        <f t="shared" si="15"/>
        <v>-49431.5</v>
      </c>
      <c r="AA55" s="1">
        <f t="shared" si="16"/>
        <v>-0.35944513737188472</v>
      </c>
      <c r="AB55" s="1">
        <f t="shared" si="17"/>
        <v>-0.182822812399899</v>
      </c>
      <c r="AC55" s="1">
        <f t="shared" si="18"/>
        <v>-0.19186925000030897</v>
      </c>
      <c r="AD55" s="1">
        <f t="shared" si="19"/>
        <v>0.16757588737157575</v>
      </c>
      <c r="AE55" s="1">
        <f t="shared" si="20"/>
        <v>5.6163356056742088E-3</v>
      </c>
      <c r="AF55" s="1">
        <f t="shared" si="21"/>
        <v>-0.19186925000030897</v>
      </c>
      <c r="AG55" s="15"/>
      <c r="AH55" s="1">
        <f t="shared" si="22"/>
        <v>-9.0464376004099675E-3</v>
      </c>
      <c r="AI55" s="1">
        <f t="shared" si="23"/>
        <v>0.62362841162666882</v>
      </c>
      <c r="AJ55" s="1">
        <f t="shared" si="24"/>
        <v>-0.68573661959992227</v>
      </c>
      <c r="AK55" s="1">
        <f t="shared" si="25"/>
        <v>0.13544160167886277</v>
      </c>
      <c r="AL55" s="1">
        <f t="shared" si="26"/>
        <v>2.7961597885678935</v>
      </c>
      <c r="AM55" s="1">
        <f t="shared" si="27"/>
        <v>5.7321500835034316</v>
      </c>
      <c r="AN55" s="1">
        <f t="shared" si="35"/>
        <v>-9.9456413074626386</v>
      </c>
      <c r="AO55" s="1">
        <f t="shared" si="35"/>
        <v>-9.9460848153676817</v>
      </c>
      <c r="AP55" s="1">
        <f t="shared" si="35"/>
        <v>-9.9448066756243279</v>
      </c>
      <c r="AQ55" s="1">
        <f t="shared" si="35"/>
        <v>-9.9484926794562103</v>
      </c>
      <c r="AR55" s="1">
        <f t="shared" si="35"/>
        <v>-9.9378836904978858</v>
      </c>
      <c r="AS55" s="1">
        <f t="shared" si="35"/>
        <v>-9.9685970136371385</v>
      </c>
      <c r="AT55" s="1">
        <f t="shared" si="35"/>
        <v>-9.8810722570191114</v>
      </c>
      <c r="AU55" s="1">
        <f t="shared" si="29"/>
        <v>-10.144846838143982</v>
      </c>
      <c r="AW55" s="1">
        <v>-3500</v>
      </c>
      <c r="AX55" s="1">
        <f t="shared" si="0"/>
        <v>-4.7523193410448743E-2</v>
      </c>
      <c r="AY55" s="1">
        <f t="shared" si="1"/>
        <v>-4.7828194319788332E-2</v>
      </c>
      <c r="AZ55" s="1">
        <f t="shared" si="2"/>
        <v>3.0500090933959233E-4</v>
      </c>
      <c r="BA55" s="1">
        <f t="shared" si="3"/>
        <v>0.61924078021112372</v>
      </c>
      <c r="BB55" s="1">
        <f t="shared" si="4"/>
        <v>-9.8597451734108027E-2</v>
      </c>
      <c r="BC55" s="1">
        <f t="shared" si="5"/>
        <v>-2.8301681591532288</v>
      </c>
      <c r="BD55" s="1">
        <f t="shared" si="6"/>
        <v>-6.3701142466040563</v>
      </c>
      <c r="BE55" s="1">
        <f t="shared" si="33"/>
        <v>9.895481328302381</v>
      </c>
      <c r="BF55" s="1">
        <f t="shared" si="33"/>
        <v>9.8959654960448127</v>
      </c>
      <c r="BG55" s="1">
        <f t="shared" si="33"/>
        <v>9.8946075155263138</v>
      </c>
      <c r="BH55" s="1">
        <f t="shared" si="33"/>
        <v>9.898418724910977</v>
      </c>
      <c r="BI55" s="1">
        <f t="shared" si="33"/>
        <v>9.887741056018065</v>
      </c>
      <c r="BJ55" s="1">
        <f t="shared" si="33"/>
        <v>9.917805943562211</v>
      </c>
      <c r="BK55" s="1">
        <f t="shared" si="33"/>
        <v>9.8342588602821994</v>
      </c>
      <c r="BL55" s="1">
        <f t="shared" si="8"/>
        <v>10.077059222135885</v>
      </c>
    </row>
    <row r="56" spans="1:64" ht="12.95" customHeight="1" x14ac:dyDescent="0.2">
      <c r="A56" s="23" t="s">
        <v>903</v>
      </c>
      <c r="B56" s="24" t="s">
        <v>899</v>
      </c>
      <c r="C56" s="23">
        <v>17183.789000000001</v>
      </c>
      <c r="D56" s="23" t="s">
        <v>873</v>
      </c>
      <c r="E56" s="25">
        <f t="shared" si="11"/>
        <v>-49424.726913547689</v>
      </c>
      <c r="F56" s="1">
        <f t="shared" si="30"/>
        <v>-49424.5</v>
      </c>
      <c r="G56" s="1">
        <f t="shared" si="12"/>
        <v>-0.19274275000134367</v>
      </c>
      <c r="I56" s="1">
        <f t="shared" si="36"/>
        <v>-0.19274275000134367</v>
      </c>
      <c r="Q56" s="173">
        <f t="shared" si="31"/>
        <v>2165.2890000000007</v>
      </c>
      <c r="S56" s="15">
        <f t="shared" si="14"/>
        <v>0.2</v>
      </c>
      <c r="T56" s="15"/>
      <c r="Z56" s="1">
        <f t="shared" si="15"/>
        <v>-49424.5</v>
      </c>
      <c r="AA56" s="1">
        <f t="shared" si="16"/>
        <v>-0.35937331792046179</v>
      </c>
      <c r="AB56" s="1">
        <f t="shared" si="17"/>
        <v>-0.18371070990256474</v>
      </c>
      <c r="AC56" s="1">
        <f t="shared" si="18"/>
        <v>-0.19274275000134367</v>
      </c>
      <c r="AD56" s="1">
        <f t="shared" si="19"/>
        <v>0.16663056791911812</v>
      </c>
      <c r="AE56" s="1">
        <f t="shared" si="20"/>
        <v>5.5531492330095676E-3</v>
      </c>
      <c r="AF56" s="1">
        <f t="shared" si="21"/>
        <v>-0.19274275000134367</v>
      </c>
      <c r="AG56" s="15"/>
      <c r="AH56" s="1">
        <f t="shared" si="22"/>
        <v>-9.0320400987789103E-3</v>
      </c>
      <c r="AI56" s="1">
        <f t="shared" si="23"/>
        <v>0.62341801528250951</v>
      </c>
      <c r="AJ56" s="1">
        <f t="shared" si="24"/>
        <v>-0.68460268857245044</v>
      </c>
      <c r="AK56" s="1">
        <f t="shared" si="25"/>
        <v>0.13485551077444266</v>
      </c>
      <c r="AL56" s="1">
        <f t="shared" si="26"/>
        <v>2.7977165665871424</v>
      </c>
      <c r="AM56" s="1">
        <f t="shared" si="27"/>
        <v>5.7586225454026128</v>
      </c>
      <c r="AN56" s="1">
        <f t="shared" si="35"/>
        <v>-9.943353003227239</v>
      </c>
      <c r="AO56" s="1">
        <f t="shared" si="35"/>
        <v>-9.9437986070108977</v>
      </c>
      <c r="AP56" s="1">
        <f t="shared" si="35"/>
        <v>-9.9425161068132066</v>
      </c>
      <c r="AQ56" s="1">
        <f t="shared" si="35"/>
        <v>-9.9462098382065136</v>
      </c>
      <c r="AR56" s="1">
        <f t="shared" si="35"/>
        <v>-9.93559243210413</v>
      </c>
      <c r="AS56" s="1">
        <f t="shared" si="35"/>
        <v>-9.9662889881514705</v>
      </c>
      <c r="AT56" s="1">
        <f t="shared" si="35"/>
        <v>-9.8789183930931355</v>
      </c>
      <c r="AU56" s="1">
        <f t="shared" si="29"/>
        <v>-10.141765002314061</v>
      </c>
      <c r="AW56" s="1">
        <v>-3000</v>
      </c>
      <c r="AX56" s="1">
        <f t="shared" si="0"/>
        <v>-4.324940876137507E-2</v>
      </c>
      <c r="AY56" s="1">
        <f t="shared" si="1"/>
        <v>-4.5351251522651792E-2</v>
      </c>
      <c r="AZ56" s="1">
        <f t="shared" si="2"/>
        <v>2.1018427612767209E-3</v>
      </c>
      <c r="BA56" s="1">
        <f t="shared" si="3"/>
        <v>0.63539038514217139</v>
      </c>
      <c r="BB56" s="1">
        <f t="shared" si="4"/>
        <v>1.3638635083570721E-2</v>
      </c>
      <c r="BC56" s="1">
        <f t="shared" si="5"/>
        <v>-2.7177711947215681</v>
      </c>
      <c r="BD56" s="1">
        <f t="shared" si="6"/>
        <v>-4.6481189438559625</v>
      </c>
      <c r="BE56" s="1">
        <f t="shared" si="33"/>
        <v>10.059806557097144</v>
      </c>
      <c r="BF56" s="1">
        <f t="shared" si="33"/>
        <v>10.060128254305367</v>
      </c>
      <c r="BG56" s="1">
        <f t="shared" si="33"/>
        <v>10.059129393331201</v>
      </c>
      <c r="BH56" s="1">
        <f t="shared" si="33"/>
        <v>10.062233238197404</v>
      </c>
      <c r="BI56" s="1">
        <f t="shared" si="33"/>
        <v>10.052611462675959</v>
      </c>
      <c r="BJ56" s="1">
        <f t="shared" si="33"/>
        <v>10.082666217588452</v>
      </c>
      <c r="BK56" s="1">
        <f t="shared" si="33"/>
        <v>9.9908374384795575</v>
      </c>
      <c r="BL56" s="1">
        <f t="shared" si="8"/>
        <v>10.297190352844439</v>
      </c>
    </row>
    <row r="57" spans="1:64" ht="12.95" customHeight="1" x14ac:dyDescent="0.2">
      <c r="A57" s="23" t="s">
        <v>902</v>
      </c>
      <c r="B57" s="24" t="s">
        <v>899</v>
      </c>
      <c r="C57" s="23">
        <v>17229.66</v>
      </c>
      <c r="D57" s="23" t="s">
        <v>873</v>
      </c>
      <c r="E57" s="25">
        <f t="shared" si="11"/>
        <v>-49370.723578293415</v>
      </c>
      <c r="F57" s="1">
        <f t="shared" si="30"/>
        <v>-49370.5</v>
      </c>
      <c r="G57" s="1">
        <f t="shared" si="12"/>
        <v>-0.18990975000269827</v>
      </c>
      <c r="I57" s="1">
        <f t="shared" si="36"/>
        <v>-0.18990975000269827</v>
      </c>
      <c r="Q57" s="173">
        <f t="shared" si="31"/>
        <v>2211.16</v>
      </c>
      <c r="S57" s="15">
        <f t="shared" si="14"/>
        <v>0.2</v>
      </c>
      <c r="T57" s="15"/>
      <c r="Z57" s="1">
        <f t="shared" si="15"/>
        <v>-49370.5</v>
      </c>
      <c r="AA57" s="1">
        <f t="shared" si="16"/>
        <v>-0.35881798053207742</v>
      </c>
      <c r="AB57" s="1">
        <f t="shared" si="17"/>
        <v>-0.18099019385417908</v>
      </c>
      <c r="AC57" s="1">
        <f t="shared" si="18"/>
        <v>-0.18990975000269827</v>
      </c>
      <c r="AD57" s="1">
        <f t="shared" si="19"/>
        <v>0.16890823052937914</v>
      </c>
      <c r="AE57" s="1">
        <f t="shared" si="20"/>
        <v>5.7059980681131786E-3</v>
      </c>
      <c r="AF57" s="1">
        <f t="shared" si="21"/>
        <v>-0.18990975000269827</v>
      </c>
      <c r="AG57" s="15"/>
      <c r="AH57" s="1">
        <f t="shared" si="22"/>
        <v>-8.9195561485191817E-3</v>
      </c>
      <c r="AI57" s="1">
        <f t="shared" si="23"/>
        <v>0.62183022267370036</v>
      </c>
      <c r="AJ57" s="1">
        <f t="shared" si="24"/>
        <v>-0.67582539254070695</v>
      </c>
      <c r="AK57" s="1">
        <f t="shared" si="25"/>
        <v>0.13033656247184428</v>
      </c>
      <c r="AL57" s="1">
        <f t="shared" si="26"/>
        <v>2.8096910846536165</v>
      </c>
      <c r="AM57" s="1">
        <f t="shared" si="27"/>
        <v>5.9704641780344847</v>
      </c>
      <c r="AN57" s="1">
        <f t="shared" si="35"/>
        <v>-9.9257261362469986</v>
      </c>
      <c r="AO57" s="1">
        <f t="shared" si="35"/>
        <v>-9.9261871703114366</v>
      </c>
      <c r="AP57" s="1">
        <f t="shared" si="35"/>
        <v>-9.9248732660912395</v>
      </c>
      <c r="AQ57" s="1">
        <f t="shared" si="35"/>
        <v>-9.9286202703848616</v>
      </c>
      <c r="AR57" s="1">
        <f t="shared" si="35"/>
        <v>-9.9179546708998352</v>
      </c>
      <c r="AS57" s="1">
        <f t="shared" si="35"/>
        <v>-9.948481151283973</v>
      </c>
      <c r="AT57" s="1">
        <f t="shared" si="35"/>
        <v>-9.8623861149736136</v>
      </c>
      <c r="AU57" s="1">
        <f t="shared" si="29"/>
        <v>-10.117990840197541</v>
      </c>
      <c r="AW57" s="1">
        <v>-2500</v>
      </c>
      <c r="AX57" s="1">
        <f t="shared" si="0"/>
        <v>-3.8998310859637932E-2</v>
      </c>
      <c r="AY57" s="1">
        <f t="shared" si="1"/>
        <v>-4.2891899624267239E-2</v>
      </c>
      <c r="AZ57" s="1">
        <f t="shared" si="2"/>
        <v>3.8935887646293086E-3</v>
      </c>
      <c r="BA57" s="1">
        <f t="shared" si="3"/>
        <v>0.65756950304950523</v>
      </c>
      <c r="BB57" s="1">
        <f t="shared" si="4"/>
        <v>0.13259272945126591</v>
      </c>
      <c r="BC57" s="1">
        <f t="shared" si="5"/>
        <v>-2.5984259018900917</v>
      </c>
      <c r="BD57" s="1">
        <f t="shared" si="6"/>
        <v>-3.5911344180717495</v>
      </c>
      <c r="BE57" s="1">
        <f t="shared" si="33"/>
        <v>10.229129162485764</v>
      </c>
      <c r="BF57" s="1">
        <f t="shared" si="33"/>
        <v>10.229273354067891</v>
      </c>
      <c r="BG57" s="1">
        <f t="shared" si="33"/>
        <v>10.228753678888353</v>
      </c>
      <c r="BH57" s="1">
        <f t="shared" si="33"/>
        <v>10.23062793850756</v>
      </c>
      <c r="BI57" s="1">
        <f t="shared" si="33"/>
        <v>10.223885271590637</v>
      </c>
      <c r="BJ57" s="1">
        <f t="shared" si="33"/>
        <v>10.248368318102839</v>
      </c>
      <c r="BK57" s="1">
        <f t="shared" si="33"/>
        <v>10.162201328660851</v>
      </c>
      <c r="BL57" s="1">
        <f t="shared" si="8"/>
        <v>10.517321483552992</v>
      </c>
    </row>
    <row r="58" spans="1:64" ht="12.95" customHeight="1" x14ac:dyDescent="0.2">
      <c r="A58" s="23" t="s">
        <v>903</v>
      </c>
      <c r="B58" s="24" t="s">
        <v>899</v>
      </c>
      <c r="C58" s="23">
        <v>17230.508999999998</v>
      </c>
      <c r="D58" s="23" t="s">
        <v>873</v>
      </c>
      <c r="E58" s="25">
        <f t="shared" si="11"/>
        <v>-49369.724061569766</v>
      </c>
      <c r="F58" s="1">
        <f t="shared" si="30"/>
        <v>-49369.5</v>
      </c>
      <c r="G58" s="1">
        <f t="shared" si="12"/>
        <v>-0.19032025000342401</v>
      </c>
      <c r="I58" s="1">
        <f t="shared" si="36"/>
        <v>-0.19032025000342401</v>
      </c>
      <c r="Q58" s="173">
        <f t="shared" si="31"/>
        <v>2212.0089999999982</v>
      </c>
      <c r="S58" s="15">
        <f t="shared" si="14"/>
        <v>0.2</v>
      </c>
      <c r="T58" s="15"/>
      <c r="Z58" s="1">
        <f t="shared" si="15"/>
        <v>-49369.5</v>
      </c>
      <c r="AA58" s="1">
        <f t="shared" si="16"/>
        <v>-0.35880767493764415</v>
      </c>
      <c r="AB58" s="1">
        <f t="shared" si="17"/>
        <v>-0.1814028003947421</v>
      </c>
      <c r="AC58" s="1">
        <f t="shared" si="18"/>
        <v>-0.19032025000342401</v>
      </c>
      <c r="AD58" s="1">
        <f t="shared" si="19"/>
        <v>0.16848742493422014</v>
      </c>
      <c r="AE58" s="1">
        <f t="shared" si="20"/>
        <v>5.6776024721928936E-3</v>
      </c>
      <c r="AF58" s="1">
        <f t="shared" si="21"/>
        <v>-0.19032025000342401</v>
      </c>
      <c r="AG58" s="15"/>
      <c r="AH58" s="1">
        <f t="shared" si="22"/>
        <v>-8.9174496086819148E-3</v>
      </c>
      <c r="AI58" s="1">
        <f t="shared" si="23"/>
        <v>0.62180140454225286</v>
      </c>
      <c r="AJ58" s="1">
        <f t="shared" si="24"/>
        <v>-0.67566235528916874</v>
      </c>
      <c r="AK58" s="1">
        <f t="shared" si="25"/>
        <v>0.13025291702602046</v>
      </c>
      <c r="AL58" s="1">
        <f t="shared" si="26"/>
        <v>2.8099122611292402</v>
      </c>
      <c r="AM58" s="1">
        <f t="shared" si="27"/>
        <v>5.9745195211427582</v>
      </c>
      <c r="AN58" s="1">
        <f t="shared" si="35"/>
        <v>-9.9254001368362399</v>
      </c>
      <c r="AO58" s="1">
        <f t="shared" si="35"/>
        <v>-9.9258614437145596</v>
      </c>
      <c r="AP58" s="1">
        <f t="shared" si="35"/>
        <v>-9.9245469964435884</v>
      </c>
      <c r="AQ58" s="1">
        <f t="shared" si="35"/>
        <v>-9.9282948793589156</v>
      </c>
      <c r="AR58" s="1">
        <f t="shared" si="35"/>
        <v>-9.917628669470572</v>
      </c>
      <c r="AS58" s="1">
        <f t="shared" si="35"/>
        <v>-9.9481513201918865</v>
      </c>
      <c r="AT58" s="1">
        <f t="shared" si="35"/>
        <v>-9.862081336830169</v>
      </c>
      <c r="AU58" s="1">
        <f t="shared" si="29"/>
        <v>-10.117550577936123</v>
      </c>
      <c r="AW58" s="1">
        <v>-2000</v>
      </c>
      <c r="AX58" s="1">
        <f t="shared" si="0"/>
        <v>-3.4812572114758709E-2</v>
      </c>
      <c r="AY58" s="1">
        <f t="shared" si="1"/>
        <v>-4.0450138624634674E-2</v>
      </c>
      <c r="AZ58" s="1">
        <f t="shared" si="2"/>
        <v>5.6375665098759653E-3</v>
      </c>
      <c r="BA58" s="1">
        <f t="shared" si="3"/>
        <v>0.68701426366040674</v>
      </c>
      <c r="BB58" s="1">
        <f t="shared" si="4"/>
        <v>0.2590131562411993</v>
      </c>
      <c r="BC58" s="1">
        <f t="shared" si="5"/>
        <v>-2.4694099008168342</v>
      </c>
      <c r="BD58" s="1">
        <f t="shared" si="6"/>
        <v>-2.8624980277150147</v>
      </c>
      <c r="BE58" s="1">
        <f t="shared" si="33"/>
        <v>10.405160154864209</v>
      </c>
      <c r="BF58" s="1">
        <f t="shared" si="33"/>
        <v>10.405197784343736</v>
      </c>
      <c r="BG58" s="1">
        <f t="shared" si="33"/>
        <v>10.405028813154352</v>
      </c>
      <c r="BH58" s="1">
        <f t="shared" si="33"/>
        <v>10.405787894594416</v>
      </c>
      <c r="BI58" s="1">
        <f t="shared" si="33"/>
        <v>10.402384531898207</v>
      </c>
      <c r="BJ58" s="1">
        <f t="shared" si="33"/>
        <v>10.417781480335933</v>
      </c>
      <c r="BK58" s="1">
        <f t="shared" si="33"/>
        <v>10.350704152521788</v>
      </c>
      <c r="BL58" s="1">
        <f t="shared" si="8"/>
        <v>10.737452614261546</v>
      </c>
    </row>
    <row r="59" spans="1:64" ht="12.95" customHeight="1" x14ac:dyDescent="0.2">
      <c r="A59" s="23" t="s">
        <v>902</v>
      </c>
      <c r="B59" s="24" t="s">
        <v>899</v>
      </c>
      <c r="C59" s="23">
        <v>17235.603999999999</v>
      </c>
      <c r="D59" s="23" t="s">
        <v>873</v>
      </c>
      <c r="E59" s="25">
        <f t="shared" si="11"/>
        <v>-49363.725783940754</v>
      </c>
      <c r="F59" s="1">
        <f t="shared" si="30"/>
        <v>-49363.5</v>
      </c>
      <c r="G59" s="1">
        <f t="shared" si="12"/>
        <v>-0.1917832500039367</v>
      </c>
      <c r="I59" s="1">
        <f t="shared" si="36"/>
        <v>-0.1917832500039367</v>
      </c>
      <c r="Q59" s="173">
        <f t="shared" si="31"/>
        <v>2217.1039999999994</v>
      </c>
      <c r="S59" s="15">
        <f t="shared" si="14"/>
        <v>0.2</v>
      </c>
      <c r="T59" s="15"/>
      <c r="Z59" s="1">
        <f t="shared" si="15"/>
        <v>-49363.5</v>
      </c>
      <c r="AA59" s="1">
        <f t="shared" si="16"/>
        <v>-0.3587458250234023</v>
      </c>
      <c r="AB59" s="1">
        <f t="shared" si="17"/>
        <v>-0.18287845745955589</v>
      </c>
      <c r="AC59" s="1">
        <f t="shared" si="18"/>
        <v>-0.1917832500039367</v>
      </c>
      <c r="AD59" s="1">
        <f t="shared" si="19"/>
        <v>0.1669625750194656</v>
      </c>
      <c r="AE59" s="1">
        <f t="shared" si="20"/>
        <v>5.5753002914261359E-3</v>
      </c>
      <c r="AF59" s="1">
        <f t="shared" si="21"/>
        <v>-0.1917832500039367</v>
      </c>
      <c r="AG59" s="15"/>
      <c r="AH59" s="1">
        <f t="shared" si="22"/>
        <v>-8.9047925443808146E-3</v>
      </c>
      <c r="AI59" s="1">
        <f t="shared" si="23"/>
        <v>0.62162894030693161</v>
      </c>
      <c r="AJ59" s="1">
        <f t="shared" si="24"/>
        <v>-0.67468375640615219</v>
      </c>
      <c r="AK59" s="1">
        <f t="shared" si="25"/>
        <v>0.12975107393291394</v>
      </c>
      <c r="AL59" s="1">
        <f t="shared" si="26"/>
        <v>2.8112388885351605</v>
      </c>
      <c r="AM59" s="1">
        <f t="shared" si="27"/>
        <v>5.9989565874076289</v>
      </c>
      <c r="AN59" s="1">
        <f t="shared" si="35"/>
        <v>-9.9234444595879552</v>
      </c>
      <c r="AO59" s="1">
        <f t="shared" si="35"/>
        <v>-9.9239073930196877</v>
      </c>
      <c r="AP59" s="1">
        <f t="shared" si="35"/>
        <v>-9.9225897177386173</v>
      </c>
      <c r="AQ59" s="1">
        <f t="shared" si="35"/>
        <v>-9.9263427884784878</v>
      </c>
      <c r="AR59" s="1">
        <f t="shared" si="35"/>
        <v>-9.9156731333946624</v>
      </c>
      <c r="AS59" s="1">
        <f t="shared" si="35"/>
        <v>-9.9461722869292757</v>
      </c>
      <c r="AT59" s="1">
        <f t="shared" si="35"/>
        <v>-9.8602537069239524</v>
      </c>
      <c r="AU59" s="1">
        <f t="shared" si="29"/>
        <v>-10.11490900436762</v>
      </c>
      <c r="AW59" s="1">
        <v>-1500</v>
      </c>
      <c r="AX59" s="1">
        <f t="shared" si="0"/>
        <v>-3.0745354377153079E-2</v>
      </c>
      <c r="AY59" s="1">
        <f t="shared" si="1"/>
        <v>-3.8025968523754082E-2</v>
      </c>
      <c r="AZ59" s="1">
        <f t="shared" si="2"/>
        <v>7.2806141466010034E-3</v>
      </c>
      <c r="BA59" s="1">
        <f t="shared" si="3"/>
        <v>0.72550876217608229</v>
      </c>
      <c r="BB59" s="1">
        <f t="shared" si="4"/>
        <v>0.39339662410420673</v>
      </c>
      <c r="BC59" s="1">
        <f t="shared" si="5"/>
        <v>-2.3270870500231018</v>
      </c>
      <c r="BD59" s="1">
        <f t="shared" si="6"/>
        <v>-2.318201235280263</v>
      </c>
      <c r="BE59" s="1">
        <f t="shared" si="33"/>
        <v>10.590028299442201</v>
      </c>
      <c r="BF59" s="1">
        <f t="shared" si="33"/>
        <v>10.590032058958725</v>
      </c>
      <c r="BG59" s="1">
        <f t="shared" si="33"/>
        <v>10.590008236084193</v>
      </c>
      <c r="BH59" s="1">
        <f t="shared" si="33"/>
        <v>10.590159216509683</v>
      </c>
      <c r="BI59" s="1">
        <f t="shared" si="33"/>
        <v>10.589203255504968</v>
      </c>
      <c r="BJ59" s="1">
        <f t="shared" si="33"/>
        <v>10.595292498646895</v>
      </c>
      <c r="BK59" s="1">
        <f t="shared" si="33"/>
        <v>10.557872366519407</v>
      </c>
      <c r="BL59" s="1">
        <f t="shared" si="8"/>
        <v>10.957583744970099</v>
      </c>
    </row>
    <row r="60" spans="1:64" ht="12.95" customHeight="1" x14ac:dyDescent="0.2">
      <c r="A60" s="23" t="s">
        <v>903</v>
      </c>
      <c r="B60" s="24" t="s">
        <v>899</v>
      </c>
      <c r="C60" s="23">
        <v>17235.608</v>
      </c>
      <c r="D60" s="23" t="s">
        <v>873</v>
      </c>
      <c r="E60" s="25">
        <f t="shared" si="11"/>
        <v>-49363.721074792462</v>
      </c>
      <c r="F60" s="1">
        <f t="shared" si="30"/>
        <v>-49363.5</v>
      </c>
      <c r="G60" s="1">
        <f t="shared" si="12"/>
        <v>-0.18778325000312179</v>
      </c>
      <c r="I60" s="1">
        <f t="shared" si="36"/>
        <v>-0.18778325000312179</v>
      </c>
      <c r="Q60" s="173">
        <f t="shared" si="31"/>
        <v>2217.1080000000002</v>
      </c>
      <c r="S60" s="15">
        <f t="shared" si="14"/>
        <v>0.2</v>
      </c>
      <c r="T60" s="15"/>
      <c r="Z60" s="1">
        <f t="shared" si="15"/>
        <v>-49363.5</v>
      </c>
      <c r="AA60" s="1">
        <f t="shared" si="16"/>
        <v>-0.3587458250234023</v>
      </c>
      <c r="AB60" s="1">
        <f t="shared" si="17"/>
        <v>-0.17887845745874098</v>
      </c>
      <c r="AC60" s="1">
        <f t="shared" si="18"/>
        <v>-0.18778325000312179</v>
      </c>
      <c r="AD60" s="1">
        <f t="shared" si="19"/>
        <v>0.17096257502028051</v>
      </c>
      <c r="AE60" s="1">
        <f t="shared" si="20"/>
        <v>5.8456404115130086E-3</v>
      </c>
      <c r="AF60" s="1">
        <f t="shared" si="21"/>
        <v>-0.18778325000312179</v>
      </c>
      <c r="AG60" s="15"/>
      <c r="AH60" s="1">
        <f t="shared" si="22"/>
        <v>-8.9047925443808146E-3</v>
      </c>
      <c r="AI60" s="1">
        <f t="shared" si="23"/>
        <v>0.62162894030693161</v>
      </c>
      <c r="AJ60" s="1">
        <f t="shared" si="24"/>
        <v>-0.67468375640615219</v>
      </c>
      <c r="AK60" s="1">
        <f t="shared" si="25"/>
        <v>0.12975107393291394</v>
      </c>
      <c r="AL60" s="1">
        <f t="shared" si="26"/>
        <v>2.8112388885351605</v>
      </c>
      <c r="AM60" s="1">
        <f t="shared" si="27"/>
        <v>5.9989565874076289</v>
      </c>
      <c r="AN60" s="1">
        <f t="shared" si="35"/>
        <v>-9.9234444595879552</v>
      </c>
      <c r="AO60" s="1">
        <f t="shared" si="35"/>
        <v>-9.9239073930196877</v>
      </c>
      <c r="AP60" s="1">
        <f t="shared" si="35"/>
        <v>-9.9225897177386173</v>
      </c>
      <c r="AQ60" s="1">
        <f t="shared" si="35"/>
        <v>-9.9263427884784878</v>
      </c>
      <c r="AR60" s="1">
        <f t="shared" si="35"/>
        <v>-9.9156731333946624</v>
      </c>
      <c r="AS60" s="1">
        <f t="shared" si="35"/>
        <v>-9.9461722869292757</v>
      </c>
      <c r="AT60" s="1">
        <f t="shared" si="35"/>
        <v>-9.8602537069239524</v>
      </c>
      <c r="AU60" s="1">
        <f t="shared" si="29"/>
        <v>-10.11490900436762</v>
      </c>
      <c r="AW60" s="1">
        <v>-1000</v>
      </c>
      <c r="AX60" s="1">
        <f t="shared" si="0"/>
        <v>-2.6866165047907474E-2</v>
      </c>
      <c r="AY60" s="1">
        <f t="shared" si="1"/>
        <v>-3.5619389321625471E-2</v>
      </c>
      <c r="AZ60" s="1">
        <f t="shared" si="2"/>
        <v>8.7532242737179983E-3</v>
      </c>
      <c r="BA60" s="1">
        <f t="shared" si="3"/>
        <v>0.77558839611735442</v>
      </c>
      <c r="BB60" s="1">
        <f t="shared" si="4"/>
        <v>0.53540363474167196</v>
      </c>
      <c r="BC60" s="1">
        <f t="shared" si="5"/>
        <v>-2.166424675325862</v>
      </c>
      <c r="BD60" s="1">
        <f t="shared" si="6"/>
        <v>-1.8857650250907447</v>
      </c>
      <c r="BE60" s="1">
        <f t="shared" si="33"/>
        <v>10.786431199934858</v>
      </c>
      <c r="BF60" s="1">
        <f t="shared" si="33"/>
        <v>10.786431208959446</v>
      </c>
      <c r="BG60" s="1">
        <f t="shared" si="33"/>
        <v>10.786431100293244</v>
      </c>
      <c r="BH60" s="1">
        <f t="shared" si="33"/>
        <v>10.786432408760344</v>
      </c>
      <c r="BI60" s="1">
        <f t="shared" si="33"/>
        <v>10.786416653834927</v>
      </c>
      <c r="BJ60" s="1">
        <f t="shared" si="33"/>
        <v>10.786606432754963</v>
      </c>
      <c r="BK60" s="1">
        <f t="shared" si="33"/>
        <v>10.784331591494269</v>
      </c>
      <c r="BL60" s="1">
        <f t="shared" si="8"/>
        <v>11.177714875678653</v>
      </c>
    </row>
    <row r="61" spans="1:64" ht="12.95" customHeight="1" x14ac:dyDescent="0.2">
      <c r="A61" s="23" t="s">
        <v>903</v>
      </c>
      <c r="B61" s="24" t="s">
        <v>899</v>
      </c>
      <c r="C61" s="23">
        <v>17240.703000000001</v>
      </c>
      <c r="D61" s="23" t="s">
        <v>873</v>
      </c>
      <c r="E61" s="25">
        <f t="shared" si="11"/>
        <v>-49357.722797163449</v>
      </c>
      <c r="F61" s="1">
        <f t="shared" si="30"/>
        <v>-49357.5</v>
      </c>
      <c r="G61" s="1">
        <f t="shared" si="12"/>
        <v>-0.18924625000363449</v>
      </c>
      <c r="I61" s="1">
        <f t="shared" si="36"/>
        <v>-0.18924625000363449</v>
      </c>
      <c r="Q61" s="173">
        <f t="shared" si="31"/>
        <v>2222.2030000000013</v>
      </c>
      <c r="S61" s="15">
        <f t="shared" si="14"/>
        <v>0.2</v>
      </c>
      <c r="T61" s="15"/>
      <c r="Z61" s="1">
        <f t="shared" si="15"/>
        <v>-49357.5</v>
      </c>
      <c r="AA61" s="1">
        <f t="shared" si="16"/>
        <v>-0.35868394712938001</v>
      </c>
      <c r="AB61" s="1">
        <f t="shared" si="17"/>
        <v>-0.18035414503642458</v>
      </c>
      <c r="AC61" s="1">
        <f t="shared" si="18"/>
        <v>-0.18924625000363449</v>
      </c>
      <c r="AD61" s="1">
        <f t="shared" si="19"/>
        <v>0.16943769712574552</v>
      </c>
      <c r="AE61" s="1">
        <f t="shared" si="20"/>
        <v>5.7418266414551748E-3</v>
      </c>
      <c r="AF61" s="1">
        <f t="shared" si="21"/>
        <v>-0.18924625000363449</v>
      </c>
      <c r="AG61" s="15"/>
      <c r="AH61" s="1">
        <f t="shared" si="22"/>
        <v>-8.8921049672098951E-3</v>
      </c>
      <c r="AI61" s="1">
        <f t="shared" si="23"/>
        <v>0.62145723726017854</v>
      </c>
      <c r="AJ61" s="1">
        <f t="shared" si="24"/>
        <v>-0.67370451488738359</v>
      </c>
      <c r="AK61" s="1">
        <f t="shared" si="25"/>
        <v>0.1292492815349594</v>
      </c>
      <c r="AL61" s="1">
        <f t="shared" si="26"/>
        <v>2.8125647787741039</v>
      </c>
      <c r="AM61" s="1">
        <f t="shared" si="27"/>
        <v>6.0235751680309422</v>
      </c>
      <c r="AN61" s="1">
        <f t="shared" ref="AN61:AT70" si="37">$AU61+$AB$7*SIN(AO61)</f>
        <v>-9.9214893278928411</v>
      </c>
      <c r="AO61" s="1">
        <f t="shared" si="37"/>
        <v>-9.9219538700053764</v>
      </c>
      <c r="AP61" s="1">
        <f t="shared" si="37"/>
        <v>-9.9206330189666847</v>
      </c>
      <c r="AQ61" s="1">
        <f t="shared" si="37"/>
        <v>-9.9243911331627608</v>
      </c>
      <c r="AR61" s="1">
        <f t="shared" si="37"/>
        <v>-9.9137184058967662</v>
      </c>
      <c r="AS61" s="1">
        <f t="shared" si="37"/>
        <v>-9.9441931722929979</v>
      </c>
      <c r="AT61" s="1">
        <f t="shared" si="37"/>
        <v>-9.8584278539786823</v>
      </c>
      <c r="AU61" s="1">
        <f t="shared" si="29"/>
        <v>-10.112267430799116</v>
      </c>
      <c r="AW61" s="1">
        <v>-500</v>
      </c>
      <c r="AX61" s="1">
        <f t="shared" si="0"/>
        <v>-2.3269474659331255E-2</v>
      </c>
      <c r="AY61" s="1">
        <f t="shared" si="1"/>
        <v>-3.3230401018248847E-2</v>
      </c>
      <c r="AZ61" s="1">
        <f t="shared" si="2"/>
        <v>9.9609263589175937E-3</v>
      </c>
      <c r="BA61" s="1">
        <f t="shared" si="3"/>
        <v>0.84076433884231994</v>
      </c>
      <c r="BB61" s="1">
        <f t="shared" si="4"/>
        <v>0.68250243732765425</v>
      </c>
      <c r="BC61" s="1">
        <f t="shared" si="5"/>
        <v>-1.9802292139288538</v>
      </c>
      <c r="BD61" s="1">
        <f t="shared" si="6"/>
        <v>-1.5240574849465147</v>
      </c>
      <c r="BE61" s="1">
        <f t="shared" si="33"/>
        <v>10.997847039467004</v>
      </c>
      <c r="BF61" s="1">
        <f t="shared" si="33"/>
        <v>10.997847039467004</v>
      </c>
      <c r="BG61" s="1">
        <f t="shared" si="33"/>
        <v>10.997847039467189</v>
      </c>
      <c r="BH61" s="1">
        <f t="shared" si="33"/>
        <v>10.997847039669361</v>
      </c>
      <c r="BI61" s="1">
        <f t="shared" si="33"/>
        <v>10.997847262046115</v>
      </c>
      <c r="BJ61" s="1">
        <f t="shared" si="33"/>
        <v>10.99807994073681</v>
      </c>
      <c r="BK61" s="1">
        <f t="shared" si="33"/>
        <v>11.029776418737645</v>
      </c>
      <c r="BL61" s="1">
        <f t="shared" si="8"/>
        <v>11.397846006387207</v>
      </c>
    </row>
    <row r="62" spans="1:64" ht="12.95" customHeight="1" x14ac:dyDescent="0.2">
      <c r="A62" s="23" t="s">
        <v>903</v>
      </c>
      <c r="B62" s="24" t="s">
        <v>899</v>
      </c>
      <c r="C62" s="23">
        <v>17257.690999999999</v>
      </c>
      <c r="D62" s="23" t="s">
        <v>873</v>
      </c>
      <c r="E62" s="25">
        <f t="shared" si="11"/>
        <v>-49337.723044393737</v>
      </c>
      <c r="F62" s="1">
        <f t="shared" si="30"/>
        <v>-49337.5</v>
      </c>
      <c r="G62" s="1">
        <f t="shared" si="12"/>
        <v>-0.18945625000196742</v>
      </c>
      <c r="I62" s="1">
        <f t="shared" si="36"/>
        <v>-0.18945625000196742</v>
      </c>
      <c r="Q62" s="173">
        <f t="shared" si="31"/>
        <v>2239.1909999999989</v>
      </c>
      <c r="S62" s="15">
        <f t="shared" si="14"/>
        <v>0.2</v>
      </c>
      <c r="T62" s="15"/>
      <c r="Z62" s="1">
        <f t="shared" si="15"/>
        <v>-49337.5</v>
      </c>
      <c r="AA62" s="1">
        <f t="shared" si="16"/>
        <v>-0.35847748620029285</v>
      </c>
      <c r="AB62" s="1">
        <f t="shared" si="17"/>
        <v>-0.1806066565355417</v>
      </c>
      <c r="AC62" s="1">
        <f t="shared" si="18"/>
        <v>-0.18945625000196742</v>
      </c>
      <c r="AD62" s="1">
        <f t="shared" si="19"/>
        <v>0.16902123619832543</v>
      </c>
      <c r="AE62" s="1">
        <f t="shared" si="20"/>
        <v>5.7136356572020236E-3</v>
      </c>
      <c r="AF62" s="1">
        <f t="shared" si="21"/>
        <v>-0.18945625000196742</v>
      </c>
      <c r="AG62" s="15"/>
      <c r="AH62" s="1">
        <f t="shared" si="22"/>
        <v>-8.8495934664257273E-3</v>
      </c>
      <c r="AI62" s="1">
        <f t="shared" si="23"/>
        <v>0.6208903753029883</v>
      </c>
      <c r="AJ62" s="1">
        <f t="shared" si="24"/>
        <v>-0.67043575036530234</v>
      </c>
      <c r="AK62" s="1">
        <f t="shared" si="25"/>
        <v>0.12757700600849253</v>
      </c>
      <c r="AL62" s="1">
        <f t="shared" si="26"/>
        <v>2.8169791324767415</v>
      </c>
      <c r="AM62" s="1">
        <f t="shared" si="27"/>
        <v>6.106975301216492</v>
      </c>
      <c r="AN62" s="1">
        <f t="shared" si="37"/>
        <v>-9.9149761326423338</v>
      </c>
      <c r="AO62" s="1">
        <f t="shared" si="37"/>
        <v>-9.9154459050409507</v>
      </c>
      <c r="AP62" s="1">
        <f t="shared" si="37"/>
        <v>-9.9141148511353183</v>
      </c>
      <c r="AQ62" s="1">
        <f t="shared" si="37"/>
        <v>-9.9178887249265841</v>
      </c>
      <c r="AR62" s="1">
        <f t="shared" si="37"/>
        <v>-9.907208461866718</v>
      </c>
      <c r="AS62" s="1">
        <f t="shared" si="37"/>
        <v>-9.9375955131345801</v>
      </c>
      <c r="AT62" s="1">
        <f t="shared" si="37"/>
        <v>-9.8523544379260404</v>
      </c>
      <c r="AU62" s="1">
        <f t="shared" si="29"/>
        <v>-10.103462185570775</v>
      </c>
      <c r="AW62" s="1">
        <v>0</v>
      </c>
      <c r="AX62" s="1">
        <f t="shared" si="0"/>
        <v>-2.0087061301980402E-2</v>
      </c>
      <c r="AY62" s="1">
        <f t="shared" si="1"/>
        <v>-3.0859003613624203E-2</v>
      </c>
      <c r="AZ62" s="1">
        <f t="shared" si="2"/>
        <v>1.0771942311643801E-2</v>
      </c>
      <c r="BA62" s="1">
        <f t="shared" si="3"/>
        <v>0.92556859136599945</v>
      </c>
      <c r="BB62" s="1">
        <f t="shared" si="4"/>
        <v>0.82682798153031889</v>
      </c>
      <c r="BC62" s="1">
        <f t="shared" si="5"/>
        <v>-1.7579657681987468</v>
      </c>
      <c r="BD62" s="1">
        <f t="shared" si="6"/>
        <v>-1.2071617504782539</v>
      </c>
      <c r="BE62" s="1">
        <f t="shared" si="33"/>
        <v>11.228807495654339</v>
      </c>
      <c r="BF62" s="1">
        <f t="shared" si="33"/>
        <v>11.228807948832804</v>
      </c>
      <c r="BG62" s="1">
        <f t="shared" si="33"/>
        <v>11.228812850662093</v>
      </c>
      <c r="BH62" s="1">
        <f t="shared" si="33"/>
        <v>11.228865865100214</v>
      </c>
      <c r="BI62" s="1">
        <f t="shared" si="33"/>
        <v>11.229438474868619</v>
      </c>
      <c r="BJ62" s="1">
        <f t="shared" si="33"/>
        <v>11.23553776561344</v>
      </c>
      <c r="BK62" s="1">
        <f t="shared" si="33"/>
        <v>11.292985149733921</v>
      </c>
      <c r="BL62" s="1">
        <f t="shared" si="8"/>
        <v>11.61797713709576</v>
      </c>
    </row>
    <row r="63" spans="1:64" ht="12.95" customHeight="1" x14ac:dyDescent="0.2">
      <c r="A63" s="23" t="s">
        <v>903</v>
      </c>
      <c r="B63" s="24" t="s">
        <v>899</v>
      </c>
      <c r="C63" s="23">
        <v>17258.542000000001</v>
      </c>
      <c r="D63" s="23" t="s">
        <v>873</v>
      </c>
      <c r="E63" s="25">
        <f t="shared" si="11"/>
        <v>-49336.721173095932</v>
      </c>
      <c r="F63" s="1">
        <f t="shared" si="30"/>
        <v>-49336.5</v>
      </c>
      <c r="G63" s="1">
        <f t="shared" si="12"/>
        <v>-0.18786675000592368</v>
      </c>
      <c r="I63" s="1">
        <f t="shared" si="36"/>
        <v>-0.18786675000592368</v>
      </c>
      <c r="Q63" s="173">
        <f t="shared" si="31"/>
        <v>2240.0420000000013</v>
      </c>
      <c r="S63" s="15">
        <f t="shared" si="14"/>
        <v>0.2</v>
      </c>
      <c r="T63" s="15"/>
      <c r="Z63" s="1">
        <f t="shared" si="15"/>
        <v>-49336.5</v>
      </c>
      <c r="AA63" s="1">
        <f t="shared" si="16"/>
        <v>-0.3584671550521209</v>
      </c>
      <c r="AB63" s="1">
        <f t="shared" si="17"/>
        <v>-0.17901929095507252</v>
      </c>
      <c r="AC63" s="1">
        <f t="shared" si="18"/>
        <v>-0.18786675000592368</v>
      </c>
      <c r="AD63" s="1">
        <f t="shared" si="19"/>
        <v>0.17060040504619722</v>
      </c>
      <c r="AE63" s="1">
        <f t="shared" si="20"/>
        <v>5.8208996403853117E-3</v>
      </c>
      <c r="AF63" s="1">
        <f t="shared" si="21"/>
        <v>-0.18786675000592368</v>
      </c>
      <c r="AG63" s="15"/>
      <c r="AH63" s="1">
        <f t="shared" si="22"/>
        <v>-8.8474590508511638E-3</v>
      </c>
      <c r="AI63" s="1">
        <f t="shared" si="23"/>
        <v>0.62086225303526721</v>
      </c>
      <c r="AJ63" s="1">
        <f t="shared" si="24"/>
        <v>-0.67027212582385842</v>
      </c>
      <c r="AK63" s="1">
        <f t="shared" si="25"/>
        <v>0.12749340699230799</v>
      </c>
      <c r="AL63" s="1">
        <f t="shared" si="26"/>
        <v>2.8171996383933333</v>
      </c>
      <c r="AM63" s="1">
        <f t="shared" si="27"/>
        <v>6.1112002992573542</v>
      </c>
      <c r="AN63" s="1">
        <f t="shared" si="37"/>
        <v>-9.9146506297898078</v>
      </c>
      <c r="AO63" s="1">
        <f t="shared" si="37"/>
        <v>-9.9151206582743061</v>
      </c>
      <c r="AP63" s="1">
        <f t="shared" si="37"/>
        <v>-9.9137891098815398</v>
      </c>
      <c r="AQ63" s="1">
        <f t="shared" si="37"/>
        <v>-9.9175637288606584</v>
      </c>
      <c r="AR63" s="1">
        <f t="shared" si="37"/>
        <v>-9.9068831986010846</v>
      </c>
      <c r="AS63" s="1">
        <f t="shared" si="37"/>
        <v>-9.9372656047689478</v>
      </c>
      <c r="AT63" s="1">
        <f t="shared" si="37"/>
        <v>-9.8520512799477018</v>
      </c>
      <c r="AU63" s="1">
        <f t="shared" si="29"/>
        <v>-10.103021923309358</v>
      </c>
      <c r="AW63" s="1">
        <v>500</v>
      </c>
      <c r="AX63" s="1">
        <f t="shared" ref="AX63:AX122" si="38">AB$3+AB$4*AW63+AB$5*AW63^2+AZ63</f>
        <v>-1.7503730018557768E-2</v>
      </c>
      <c r="AY63" s="1">
        <f t="shared" ref="AY63:AY122" si="39">AB$3+AB$4*AW63+AB$5*AW63^2</f>
        <v>-2.850519710775154E-2</v>
      </c>
      <c r="AZ63" s="1">
        <f t="shared" ref="AZ63:AZ122" si="40">$AB$6*($AB$11/BA63*BB63+$AB$12)</f>
        <v>1.1001467089193773E-2</v>
      </c>
      <c r="BA63" s="1">
        <f t="shared" ref="BA63:BA122" si="41">1+$AB$7*COS(BC63)</f>
        <v>1.0345825186592865</v>
      </c>
      <c r="BB63" s="1">
        <f t="shared" ref="BB63:BB122" si="42">SIN(BC63+RADIANS($AB$9))</f>
        <v>0.94809109501535527</v>
      </c>
      <c r="BC63" s="1">
        <f t="shared" ref="BC63:BC122" si="43">2*ATAN(BD63)</f>
        <v>-1.4842319605594747</v>
      </c>
      <c r="BD63" s="1">
        <f t="shared" ref="BD63:BD122" si="44">SQRT((1+$AB$7)/(1-$AB$7))*TAN(BE63/2)</f>
        <v>-0.91697719214163276</v>
      </c>
      <c r="BE63" s="1">
        <f t="shared" ref="BE63:BK72" si="45">$BL63+$AB$7*SIN(BF63)</f>
        <v>11.485086842604668</v>
      </c>
      <c r="BF63" s="1">
        <f t="shared" si="45"/>
        <v>11.485105121905066</v>
      </c>
      <c r="BG63" s="1">
        <f t="shared" si="45"/>
        <v>11.485202299552412</v>
      </c>
      <c r="BH63" s="1">
        <f t="shared" si="45"/>
        <v>11.485718624693614</v>
      </c>
      <c r="BI63" s="1">
        <f t="shared" si="45"/>
        <v>11.488453634389785</v>
      </c>
      <c r="BJ63" s="1">
        <f t="shared" si="45"/>
        <v>11.502715398963614</v>
      </c>
      <c r="BK63" s="1">
        <f t="shared" si="45"/>
        <v>11.571878758203573</v>
      </c>
      <c r="BL63" s="1">
        <f t="shared" ref="BL63:BL122" si="46">RADIANS($AB$9)+$AB$18*(AW63-AB$15)</f>
        <v>11.838108267804314</v>
      </c>
    </row>
    <row r="64" spans="1:64" ht="12.95" customHeight="1" x14ac:dyDescent="0.2">
      <c r="A64" s="23" t="s">
        <v>903</v>
      </c>
      <c r="B64" s="24" t="s">
        <v>899</v>
      </c>
      <c r="C64" s="23">
        <v>17264.490000000002</v>
      </c>
      <c r="D64" s="23" t="s">
        <v>873</v>
      </c>
      <c r="E64" s="25">
        <f t="shared" si="11"/>
        <v>-49329.718669594971</v>
      </c>
      <c r="F64" s="1">
        <f t="shared" si="30"/>
        <v>-49329.5</v>
      </c>
      <c r="G64" s="1">
        <f t="shared" si="12"/>
        <v>-0.18574024999907124</v>
      </c>
      <c r="I64" s="1">
        <f t="shared" si="36"/>
        <v>-0.18574024999907124</v>
      </c>
      <c r="Q64" s="173">
        <f t="shared" si="31"/>
        <v>2245.9900000000016</v>
      </c>
      <c r="S64" s="15">
        <f t="shared" si="14"/>
        <v>0.2</v>
      </c>
      <c r="T64" s="15"/>
      <c r="Z64" s="1">
        <f t="shared" si="15"/>
        <v>-49329.5</v>
      </c>
      <c r="AA64" s="1">
        <f t="shared" si="16"/>
        <v>-0.35839481548482027</v>
      </c>
      <c r="AB64" s="1">
        <f t="shared" si="17"/>
        <v>-0.17690775535751949</v>
      </c>
      <c r="AC64" s="1">
        <f t="shared" si="18"/>
        <v>-0.18574024999907124</v>
      </c>
      <c r="AD64" s="1">
        <f t="shared" si="19"/>
        <v>0.17265456548574903</v>
      </c>
      <c r="AE64" s="1">
        <f t="shared" si="20"/>
        <v>5.9619197966145603E-3</v>
      </c>
      <c r="AF64" s="1">
        <f t="shared" si="21"/>
        <v>-0.18574024999907124</v>
      </c>
      <c r="AG64" s="15"/>
      <c r="AH64" s="1">
        <f t="shared" si="22"/>
        <v>-8.8324946415517438E-3</v>
      </c>
      <c r="AI64" s="1">
        <f t="shared" si="23"/>
        <v>0.62066598456051714</v>
      </c>
      <c r="AJ64" s="1">
        <f t="shared" si="24"/>
        <v>-0.66912625858165076</v>
      </c>
      <c r="AK64" s="1">
        <f t="shared" si="25"/>
        <v>0.12690825320111432</v>
      </c>
      <c r="AL64" s="1">
        <f t="shared" si="26"/>
        <v>2.8187426191715361</v>
      </c>
      <c r="AM64" s="1">
        <f t="shared" si="27"/>
        <v>6.140924611139793</v>
      </c>
      <c r="AN64" s="1">
        <f t="shared" si="37"/>
        <v>-9.9123725254620005</v>
      </c>
      <c r="AO64" s="1">
        <f t="shared" si="37"/>
        <v>-9.9128443318017485</v>
      </c>
      <c r="AP64" s="1">
        <f t="shared" si="37"/>
        <v>-9.9115093642663883</v>
      </c>
      <c r="AQ64" s="1">
        <f t="shared" si="37"/>
        <v>-9.9152890846061901</v>
      </c>
      <c r="AR64" s="1">
        <f t="shared" si="37"/>
        <v>-9.9046069771424605</v>
      </c>
      <c r="AS64" s="1">
        <f t="shared" si="37"/>
        <v>-9.9349561764000107</v>
      </c>
      <c r="AT64" s="1">
        <f t="shared" si="37"/>
        <v>-9.8499305346938701</v>
      </c>
      <c r="AU64" s="1">
        <f t="shared" si="29"/>
        <v>-10.099940087479437</v>
      </c>
      <c r="AW64" s="1">
        <v>1000</v>
      </c>
      <c r="AX64" s="1">
        <f t="shared" si="38"/>
        <v>-1.576666435704293E-2</v>
      </c>
      <c r="AY64" s="1">
        <f t="shared" si="39"/>
        <v>-2.6168981500630861E-2</v>
      </c>
      <c r="AZ64" s="1">
        <f t="shared" si="40"/>
        <v>1.0402317143587933E-2</v>
      </c>
      <c r="BA64" s="1">
        <f t="shared" si="41"/>
        <v>1.1677239883048611</v>
      </c>
      <c r="BB64" s="1">
        <f t="shared" si="42"/>
        <v>0.99974682470046361</v>
      </c>
      <c r="BC64" s="1">
        <f t="shared" si="43"/>
        <v>-1.1381112156696367</v>
      </c>
      <c r="BD64" s="1">
        <f t="shared" si="44"/>
        <v>-0.63963697046705092</v>
      </c>
      <c r="BE64" s="1">
        <f t="shared" si="45"/>
        <v>11.773256547877702</v>
      </c>
      <c r="BF64" s="1">
        <f t="shared" si="45"/>
        <v>11.7733770016139</v>
      </c>
      <c r="BG64" s="1">
        <f t="shared" si="45"/>
        <v>11.773806048305483</v>
      </c>
      <c r="BH64" s="1">
        <f t="shared" si="45"/>
        <v>11.775332764439598</v>
      </c>
      <c r="BI64" s="1">
        <f t="shared" si="45"/>
        <v>11.780746428437363</v>
      </c>
      <c r="BJ64" s="1">
        <f t="shared" si="45"/>
        <v>11.799712160194833</v>
      </c>
      <c r="BK64" s="1">
        <f t="shared" si="45"/>
        <v>11.863621228799895</v>
      </c>
      <c r="BL64" s="1">
        <f t="shared" si="46"/>
        <v>12.058239398512868</v>
      </c>
    </row>
    <row r="65" spans="1:64" ht="12.95" customHeight="1" x14ac:dyDescent="0.2">
      <c r="A65" s="23" t="s">
        <v>903</v>
      </c>
      <c r="B65" s="24" t="s">
        <v>899</v>
      </c>
      <c r="C65" s="23">
        <v>17274.68</v>
      </c>
      <c r="D65" s="23" t="s">
        <v>873</v>
      </c>
      <c r="E65" s="25">
        <f t="shared" si="11"/>
        <v>-49317.722114336946</v>
      </c>
      <c r="F65" s="1">
        <f t="shared" si="30"/>
        <v>-49317.5</v>
      </c>
      <c r="G65" s="1">
        <f t="shared" si="12"/>
        <v>-0.1886662500037346</v>
      </c>
      <c r="I65" s="1">
        <f t="shared" si="36"/>
        <v>-0.1886662500037346</v>
      </c>
      <c r="Q65" s="173">
        <f t="shared" si="31"/>
        <v>2256.1800000000003</v>
      </c>
      <c r="S65" s="15">
        <f t="shared" si="14"/>
        <v>0.2</v>
      </c>
      <c r="T65" s="15"/>
      <c r="Z65" s="1">
        <f t="shared" si="15"/>
        <v>-49317.5</v>
      </c>
      <c r="AA65" s="1">
        <f t="shared" si="16"/>
        <v>-0.35827071735582411</v>
      </c>
      <c r="AB65" s="1">
        <f t="shared" si="17"/>
        <v>-0.17985950409891258</v>
      </c>
      <c r="AC65" s="1">
        <f t="shared" si="18"/>
        <v>-0.1886662500037346</v>
      </c>
      <c r="AD65" s="1">
        <f t="shared" si="19"/>
        <v>0.16960446735208951</v>
      </c>
      <c r="AE65" s="1">
        <f t="shared" si="20"/>
        <v>5.7531350691571994E-3</v>
      </c>
      <c r="AF65" s="1">
        <f t="shared" si="21"/>
        <v>-0.1886662500037346</v>
      </c>
      <c r="AG65" s="15"/>
      <c r="AH65" s="1">
        <f t="shared" si="22"/>
        <v>-8.8067459048220172E-3</v>
      </c>
      <c r="AI65" s="1">
        <f t="shared" si="23"/>
        <v>0.62033191160147927</v>
      </c>
      <c r="AJ65" s="1">
        <f t="shared" si="24"/>
        <v>-0.66715990151511451</v>
      </c>
      <c r="AK65" s="1">
        <f t="shared" si="25"/>
        <v>0.12590529239000661</v>
      </c>
      <c r="AL65" s="1">
        <f t="shared" si="26"/>
        <v>2.8213854582948081</v>
      </c>
      <c r="AM65" s="1">
        <f t="shared" si="27"/>
        <v>6.1924965471936302</v>
      </c>
      <c r="AN65" s="1">
        <f t="shared" si="37"/>
        <v>-9.908468887922135</v>
      </c>
      <c r="AO65" s="1">
        <f t="shared" si="37"/>
        <v>-9.9089436811974707</v>
      </c>
      <c r="AP65" s="1">
        <f t="shared" si="37"/>
        <v>-9.9076030258476724</v>
      </c>
      <c r="AQ65" s="1">
        <f t="shared" si="37"/>
        <v>-9.9113910209525251</v>
      </c>
      <c r="AR65" s="1">
        <f t="shared" si="37"/>
        <v>-9.9007074060857185</v>
      </c>
      <c r="AS65" s="1">
        <f t="shared" si="37"/>
        <v>-9.9309968662755086</v>
      </c>
      <c r="AT65" s="1">
        <f t="shared" si="37"/>
        <v>-9.8463004907197647</v>
      </c>
      <c r="AU65" s="1">
        <f t="shared" si="29"/>
        <v>-10.094656940342434</v>
      </c>
      <c r="AW65" s="1">
        <v>1500</v>
      </c>
      <c r="AX65" s="1">
        <f t="shared" si="38"/>
        <v>-1.5144790887376667E-2</v>
      </c>
      <c r="AY65" s="1">
        <f t="shared" si="39"/>
        <v>-2.3850356792262162E-2</v>
      </c>
      <c r="AZ65" s="1">
        <f t="shared" si="40"/>
        <v>8.7055659048854948E-3</v>
      </c>
      <c r="BA65" s="1">
        <f t="shared" si="41"/>
        <v>1.3061544673321961</v>
      </c>
      <c r="BB65" s="1">
        <f t="shared" si="42"/>
        <v>0.89540393271761731</v>
      </c>
      <c r="BC65" s="1">
        <f t="shared" si="43"/>
        <v>-0.69915517057432364</v>
      </c>
      <c r="BD65" s="1">
        <f t="shared" si="44"/>
        <v>-0.36454986890287616</v>
      </c>
      <c r="BE65" s="1">
        <f t="shared" si="45"/>
        <v>12.097826985652921</v>
      </c>
      <c r="BF65" s="1">
        <f t="shared" si="45"/>
        <v>12.098083061050961</v>
      </c>
      <c r="BG65" s="1">
        <f t="shared" si="45"/>
        <v>12.098800355607686</v>
      </c>
      <c r="BH65" s="1">
        <f t="shared" si="45"/>
        <v>12.100808193898118</v>
      </c>
      <c r="BI65" s="1">
        <f t="shared" si="45"/>
        <v>12.106417785884801</v>
      </c>
      <c r="BJ65" s="1">
        <f t="shared" si="45"/>
        <v>12.122008690544124</v>
      </c>
      <c r="BK65" s="1">
        <f t="shared" si="45"/>
        <v>12.164756429878036</v>
      </c>
      <c r="BL65" s="1">
        <f t="shared" si="46"/>
        <v>12.278370529221421</v>
      </c>
    </row>
    <row r="66" spans="1:64" ht="12.95" customHeight="1" x14ac:dyDescent="0.2">
      <c r="A66" s="23" t="s">
        <v>903</v>
      </c>
      <c r="B66" s="24" t="s">
        <v>899</v>
      </c>
      <c r="C66" s="23">
        <v>17292.519</v>
      </c>
      <c r="D66" s="23" t="s">
        <v>873</v>
      </c>
      <c r="E66" s="25">
        <f t="shared" si="11"/>
        <v>-49296.720490269436</v>
      </c>
      <c r="F66" s="1">
        <f t="shared" si="30"/>
        <v>-49296.5</v>
      </c>
      <c r="G66" s="1">
        <f t="shared" si="12"/>
        <v>-0.18728675000602379</v>
      </c>
      <c r="I66" s="1">
        <f t="shared" si="36"/>
        <v>-0.18728675000602379</v>
      </c>
      <c r="Q66" s="173">
        <f t="shared" si="31"/>
        <v>2274.0190000000002</v>
      </c>
      <c r="S66" s="15">
        <f t="shared" si="14"/>
        <v>0.2</v>
      </c>
      <c r="T66" s="15"/>
      <c r="Z66" s="1">
        <f t="shared" si="15"/>
        <v>-49296.5</v>
      </c>
      <c r="AA66" s="1">
        <f t="shared" si="16"/>
        <v>-0.3580532811617983</v>
      </c>
      <c r="AB66" s="1">
        <f t="shared" si="17"/>
        <v>-0.178525353239747</v>
      </c>
      <c r="AC66" s="1">
        <f t="shared" si="18"/>
        <v>-0.18728675000602379</v>
      </c>
      <c r="AD66" s="1">
        <f t="shared" si="19"/>
        <v>0.1707665311557745</v>
      </c>
      <c r="AE66" s="1">
        <f t="shared" si="20"/>
        <v>5.8322416325952212E-3</v>
      </c>
      <c r="AF66" s="1">
        <f t="shared" si="21"/>
        <v>-0.18728675000602379</v>
      </c>
      <c r="AG66" s="15"/>
      <c r="AH66" s="1">
        <f t="shared" si="22"/>
        <v>-8.7613967662767828E-3</v>
      </c>
      <c r="AI66" s="1">
        <f t="shared" si="23"/>
        <v>0.61975451427041006</v>
      </c>
      <c r="AJ66" s="1">
        <f t="shared" si="24"/>
        <v>-0.66371268128185279</v>
      </c>
      <c r="AK66" s="1">
        <f t="shared" si="25"/>
        <v>0.12415059638305503</v>
      </c>
      <c r="AL66" s="1">
        <f t="shared" si="26"/>
        <v>2.8260035963255734</v>
      </c>
      <c r="AM66" s="1">
        <f t="shared" si="27"/>
        <v>6.2846696549263097</v>
      </c>
      <c r="AN66" s="1">
        <f t="shared" si="37"/>
        <v>-9.9016425921956248</v>
      </c>
      <c r="AO66" s="1">
        <f t="shared" si="37"/>
        <v>-9.9021224230634264</v>
      </c>
      <c r="AP66" s="1">
        <f t="shared" si="37"/>
        <v>-9.9007723505006808</v>
      </c>
      <c r="AQ66" s="1">
        <f t="shared" si="37"/>
        <v>-9.9045733823723143</v>
      </c>
      <c r="AR66" s="1">
        <f t="shared" si="37"/>
        <v>-9.893890781332999</v>
      </c>
      <c r="AS66" s="1">
        <f t="shared" si="37"/>
        <v>-9.9240671572828685</v>
      </c>
      <c r="AT66" s="1">
        <f t="shared" si="37"/>
        <v>-9.8399645660739665</v>
      </c>
      <c r="AU66" s="1">
        <f t="shared" si="29"/>
        <v>-10.085411432852672</v>
      </c>
      <c r="AW66" s="1">
        <v>2000</v>
      </c>
      <c r="AX66" s="1">
        <f t="shared" si="38"/>
        <v>-1.5737569195238894E-2</v>
      </c>
      <c r="AY66" s="1">
        <f t="shared" si="39"/>
        <v>-2.1549322982645443E-2</v>
      </c>
      <c r="AZ66" s="1">
        <f t="shared" si="40"/>
        <v>5.8117537874065482E-3</v>
      </c>
      <c r="BA66" s="1">
        <f t="shared" si="41"/>
        <v>1.3940847732606729</v>
      </c>
      <c r="BB66" s="1">
        <f t="shared" si="42"/>
        <v>0.55000662849569049</v>
      </c>
      <c r="BC66" s="1">
        <f t="shared" si="43"/>
        <v>-0.17218977371916377</v>
      </c>
      <c r="BD66" s="1">
        <f t="shared" si="44"/>
        <v>-8.630824068593268E-2</v>
      </c>
      <c r="BE66" s="1">
        <f t="shared" si="45"/>
        <v>12.45348662561117</v>
      </c>
      <c r="BF66" s="1">
        <f t="shared" si="45"/>
        <v>12.453594121869701</v>
      </c>
      <c r="BG66" s="1">
        <f t="shared" si="45"/>
        <v>12.453864576474864</v>
      </c>
      <c r="BH66" s="1">
        <f t="shared" si="45"/>
        <v>12.454544988707493</v>
      </c>
      <c r="BI66" s="1">
        <f t="shared" si="45"/>
        <v>12.456256547013854</v>
      </c>
      <c r="BJ66" s="1">
        <f t="shared" si="45"/>
        <v>12.460560504790728</v>
      </c>
      <c r="BK66" s="1">
        <f t="shared" si="45"/>
        <v>12.471374914534687</v>
      </c>
      <c r="BL66" s="1">
        <f t="shared" si="46"/>
        <v>12.498501659929975</v>
      </c>
    </row>
    <row r="67" spans="1:64" ht="12.95" customHeight="1" x14ac:dyDescent="0.2">
      <c r="A67" s="23" t="s">
        <v>904</v>
      </c>
      <c r="B67" s="24" t="s">
        <v>899</v>
      </c>
      <c r="C67" s="23">
        <v>17293.368999999999</v>
      </c>
      <c r="D67" s="23" t="s">
        <v>873</v>
      </c>
      <c r="E67" s="25">
        <f t="shared" si="11"/>
        <v>-49295.719796258709</v>
      </c>
      <c r="F67" s="1">
        <f t="shared" si="30"/>
        <v>-49295.5</v>
      </c>
      <c r="G67" s="1">
        <f t="shared" si="12"/>
        <v>-0.1866972500065458</v>
      </c>
      <c r="I67" s="1">
        <f t="shared" si="36"/>
        <v>-0.1866972500065458</v>
      </c>
      <c r="Q67" s="173">
        <f t="shared" si="31"/>
        <v>2274.8689999999988</v>
      </c>
      <c r="S67" s="15">
        <f t="shared" si="14"/>
        <v>0.2</v>
      </c>
      <c r="T67" s="15"/>
      <c r="Z67" s="1">
        <f t="shared" si="15"/>
        <v>-49295.5</v>
      </c>
      <c r="AA67" s="1">
        <f t="shared" si="16"/>
        <v>-0.35804291869675875</v>
      </c>
      <c r="AB67" s="1">
        <f t="shared" si="17"/>
        <v>-0.17793802185761856</v>
      </c>
      <c r="AC67" s="1">
        <f t="shared" si="18"/>
        <v>-0.1866972500065458</v>
      </c>
      <c r="AD67" s="1">
        <f t="shared" si="19"/>
        <v>0.17134566869021295</v>
      </c>
      <c r="AE67" s="1">
        <f t="shared" si="20"/>
        <v>5.8718676357792446E-3</v>
      </c>
      <c r="AF67" s="1">
        <f t="shared" si="21"/>
        <v>-0.1866972500065458</v>
      </c>
      <c r="AG67" s="15"/>
      <c r="AH67" s="1">
        <f t="shared" si="22"/>
        <v>-8.7592281489272429E-3</v>
      </c>
      <c r="AI67" s="1">
        <f t="shared" si="23"/>
        <v>0.61972724800576517</v>
      </c>
      <c r="AJ67" s="1">
        <f t="shared" si="24"/>
        <v>-0.66354833506458355</v>
      </c>
      <c r="AK67" s="1">
        <f t="shared" si="25"/>
        <v>0.12406705481605983</v>
      </c>
      <c r="AL67" s="1">
        <f t="shared" si="26"/>
        <v>2.8262232927444502</v>
      </c>
      <c r="AM67" s="1">
        <f t="shared" si="27"/>
        <v>6.2891212590728243</v>
      </c>
      <c r="AN67" s="1">
        <f t="shared" si="37"/>
        <v>-9.9013176901268078</v>
      </c>
      <c r="AO67" s="1">
        <f t="shared" si="37"/>
        <v>-9.9017977547371352</v>
      </c>
      <c r="AP67" s="1">
        <f t="shared" si="37"/>
        <v>-9.9004472510025696</v>
      </c>
      <c r="AQ67" s="1">
        <f t="shared" si="37"/>
        <v>-9.9042488574543608</v>
      </c>
      <c r="AR67" s="1">
        <f t="shared" si="37"/>
        <v>-9.8935664210189138</v>
      </c>
      <c r="AS67" s="1">
        <f t="shared" si="37"/>
        <v>-9.9237371411407906</v>
      </c>
      <c r="AT67" s="1">
        <f t="shared" si="37"/>
        <v>-9.8396633806764662</v>
      </c>
      <c r="AU67" s="1">
        <f t="shared" si="29"/>
        <v>-10.084971170591258</v>
      </c>
      <c r="AW67" s="1">
        <v>2500</v>
      </c>
      <c r="AX67" s="1">
        <f t="shared" si="38"/>
        <v>-1.7173564094459016E-2</v>
      </c>
      <c r="AY67" s="1">
        <f t="shared" si="39"/>
        <v>-1.9265880071780709E-2</v>
      </c>
      <c r="AZ67" s="1">
        <f t="shared" si="40"/>
        <v>2.0923159773216945E-3</v>
      </c>
      <c r="BA67" s="1">
        <f t="shared" si="41"/>
        <v>1.3711593722154749</v>
      </c>
      <c r="BB67" s="1">
        <f t="shared" si="42"/>
        <v>2.8118321615279288E-2</v>
      </c>
      <c r="BC67" s="1">
        <f t="shared" si="43"/>
        <v>0.38206037274426069</v>
      </c>
      <c r="BD67" s="1">
        <f t="shared" si="44"/>
        <v>0.19338833942363112</v>
      </c>
      <c r="BE67" s="1">
        <f t="shared" si="45"/>
        <v>12.818235447005923</v>
      </c>
      <c r="BF67" s="1">
        <f t="shared" si="45"/>
        <v>12.81802506832069</v>
      </c>
      <c r="BG67" s="1">
        <f t="shared" si="45"/>
        <v>12.817482054317367</v>
      </c>
      <c r="BH67" s="1">
        <f t="shared" si="45"/>
        <v>12.816080815543343</v>
      </c>
      <c r="BI67" s="1">
        <f t="shared" si="45"/>
        <v>12.812467246257153</v>
      </c>
      <c r="BJ67" s="1">
        <f t="shared" si="45"/>
        <v>12.803163419452204</v>
      </c>
      <c r="BK67" s="1">
        <f t="shared" si="45"/>
        <v>12.779302599708039</v>
      </c>
      <c r="BL67" s="1">
        <f t="shared" si="46"/>
        <v>12.71863279063853</v>
      </c>
    </row>
    <row r="68" spans="1:64" ht="12.95" customHeight="1" x14ac:dyDescent="0.2">
      <c r="A68" s="23" t="s">
        <v>902</v>
      </c>
      <c r="B68" s="24" t="s">
        <v>899</v>
      </c>
      <c r="C68" s="23">
        <v>17641.628000000001</v>
      </c>
      <c r="D68" s="23" t="s">
        <v>873</v>
      </c>
      <c r="E68" s="25">
        <f t="shared" si="11"/>
        <v>-48885.718978044191</v>
      </c>
      <c r="F68" s="1">
        <f t="shared" si="30"/>
        <v>-48885.5</v>
      </c>
      <c r="G68" s="1">
        <f t="shared" si="12"/>
        <v>-0.18600225000045612</v>
      </c>
      <c r="I68" s="1">
        <f t="shared" si="36"/>
        <v>-0.18600225000045612</v>
      </c>
      <c r="Q68" s="173">
        <f t="shared" si="31"/>
        <v>2623.1280000000006</v>
      </c>
      <c r="S68" s="15">
        <f t="shared" si="14"/>
        <v>0.2</v>
      </c>
      <c r="T68" s="15"/>
      <c r="Z68" s="1">
        <f t="shared" si="15"/>
        <v>-48885.5</v>
      </c>
      <c r="AA68" s="1">
        <f t="shared" si="16"/>
        <v>-0.35373360864482062</v>
      </c>
      <c r="AB68" s="1">
        <f t="shared" si="17"/>
        <v>-0.17819878283526103</v>
      </c>
      <c r="AC68" s="1">
        <f t="shared" si="18"/>
        <v>-0.18600225000045612</v>
      </c>
      <c r="AD68" s="1">
        <f t="shared" si="19"/>
        <v>0.1677313586443645</v>
      </c>
      <c r="AE68" s="1">
        <f t="shared" si="20"/>
        <v>5.6267617345368871E-3</v>
      </c>
      <c r="AF68" s="1">
        <f t="shared" si="21"/>
        <v>-0.18600225000045612</v>
      </c>
      <c r="AG68" s="15"/>
      <c r="AH68" s="1">
        <f t="shared" si="22"/>
        <v>-7.8034671651950891E-3</v>
      </c>
      <c r="AI68" s="1">
        <f t="shared" si="23"/>
        <v>0.61024001296683084</v>
      </c>
      <c r="AJ68" s="1">
        <f t="shared" si="24"/>
        <v>-0.59474003310560142</v>
      </c>
      <c r="AK68" s="1">
        <f t="shared" si="25"/>
        <v>8.9928596719307433E-2</v>
      </c>
      <c r="AL68" s="1">
        <f t="shared" si="26"/>
        <v>2.9148328193627364</v>
      </c>
      <c r="AM68" s="1">
        <f t="shared" si="27"/>
        <v>8.7820784026935641</v>
      </c>
      <c r="AN68" s="1">
        <f t="shared" si="37"/>
        <v>-9.7692054020711598</v>
      </c>
      <c r="AO68" s="1">
        <f t="shared" si="37"/>
        <v>-9.7697236894546649</v>
      </c>
      <c r="AP68" s="1">
        <f t="shared" si="37"/>
        <v>-9.7683472076230373</v>
      </c>
      <c r="AQ68" s="1">
        <f t="shared" si="37"/>
        <v>-9.772004405179155</v>
      </c>
      <c r="AR68" s="1">
        <f t="shared" si="37"/>
        <v>-9.7622980223961893</v>
      </c>
      <c r="AS68" s="1">
        <f t="shared" si="37"/>
        <v>-9.78813496557345</v>
      </c>
      <c r="AT68" s="1">
        <f t="shared" si="37"/>
        <v>-9.7198635014768229</v>
      </c>
      <c r="AU68" s="1">
        <f t="shared" si="29"/>
        <v>-9.9044636434102404</v>
      </c>
      <c r="AW68" s="1">
        <v>3000</v>
      </c>
      <c r="AX68" s="1">
        <f t="shared" si="38"/>
        <v>-1.8692358064328167E-2</v>
      </c>
      <c r="AY68" s="1">
        <f t="shared" si="39"/>
        <v>-1.7000028059667955E-2</v>
      </c>
      <c r="AZ68" s="1">
        <f t="shared" si="40"/>
        <v>-1.6923300046602105E-3</v>
      </c>
      <c r="BA68" s="1">
        <f t="shared" si="41"/>
        <v>1.255131931210157</v>
      </c>
      <c r="BB68" s="1">
        <f t="shared" si="42"/>
        <v>-0.45193803892713552</v>
      </c>
      <c r="BC68" s="1">
        <f t="shared" si="43"/>
        <v>0.87911911655983921</v>
      </c>
      <c r="BD68" s="1">
        <f t="shared" si="44"/>
        <v>0.47024258007239123</v>
      </c>
      <c r="BE68" s="1">
        <f t="shared" si="45"/>
        <v>13.163649322338742</v>
      </c>
      <c r="BF68" s="1">
        <f t="shared" si="45"/>
        <v>13.163430557002442</v>
      </c>
      <c r="BG68" s="1">
        <f t="shared" si="45"/>
        <v>13.16276937719835</v>
      </c>
      <c r="BH68" s="1">
        <f t="shared" si="45"/>
        <v>13.160772877638177</v>
      </c>
      <c r="BI68" s="1">
        <f t="shared" si="45"/>
        <v>13.154760497511409</v>
      </c>
      <c r="BJ68" s="1">
        <f t="shared" si="45"/>
        <v>13.136797553963403</v>
      </c>
      <c r="BK68" s="1">
        <f t="shared" si="45"/>
        <v>13.084302217240971</v>
      </c>
      <c r="BL68" s="1">
        <f t="shared" si="46"/>
        <v>12.938763921347082</v>
      </c>
    </row>
    <row r="69" spans="1:64" ht="12.95" customHeight="1" x14ac:dyDescent="0.2">
      <c r="A69" s="23" t="s">
        <v>904</v>
      </c>
      <c r="B69" s="24" t="s">
        <v>899</v>
      </c>
      <c r="C69" s="23">
        <v>17652.673999999999</v>
      </c>
      <c r="D69" s="23" t="s">
        <v>873</v>
      </c>
      <c r="E69" s="25">
        <f t="shared" si="11"/>
        <v>-48872.714665053005</v>
      </c>
      <c r="F69" s="1">
        <f t="shared" si="30"/>
        <v>-48872.5</v>
      </c>
      <c r="G69" s="1">
        <f t="shared" si="12"/>
        <v>-0.18233875000441913</v>
      </c>
      <c r="I69" s="1">
        <f t="shared" si="36"/>
        <v>-0.18233875000441913</v>
      </c>
      <c r="Q69" s="173">
        <f t="shared" si="31"/>
        <v>2634.1739999999991</v>
      </c>
      <c r="S69" s="15">
        <f t="shared" si="14"/>
        <v>0.2</v>
      </c>
      <c r="T69" s="15"/>
      <c r="Z69" s="1">
        <f t="shared" si="15"/>
        <v>-48872.5</v>
      </c>
      <c r="AA69" s="1">
        <f t="shared" si="16"/>
        <v>-0.35359509528147426</v>
      </c>
      <c r="AB69" s="1">
        <f t="shared" si="17"/>
        <v>-0.17456765762364887</v>
      </c>
      <c r="AC69" s="1">
        <f t="shared" si="18"/>
        <v>-0.18233875000441913</v>
      </c>
      <c r="AD69" s="1">
        <f t="shared" si="19"/>
        <v>0.17125634527705513</v>
      </c>
      <c r="AE69" s="1">
        <f t="shared" si="20"/>
        <v>5.8657471595307854E-3</v>
      </c>
      <c r="AF69" s="1">
        <f t="shared" si="21"/>
        <v>-0.18233875000441913</v>
      </c>
      <c r="AG69" s="15"/>
      <c r="AH69" s="1">
        <f t="shared" si="22"/>
        <v>-7.7710923807702559E-3</v>
      </c>
      <c r="AI69" s="1">
        <f t="shared" si="23"/>
        <v>0.60999264646712525</v>
      </c>
      <c r="AJ69" s="1">
        <f t="shared" si="24"/>
        <v>-0.59251307806344367</v>
      </c>
      <c r="AK69" s="1">
        <f t="shared" si="25"/>
        <v>8.884967186367837E-2</v>
      </c>
      <c r="AL69" s="1">
        <f t="shared" si="26"/>
        <v>2.9176001170192851</v>
      </c>
      <c r="AM69" s="1">
        <f t="shared" si="27"/>
        <v>8.8915055842297193</v>
      </c>
      <c r="AN69" s="1">
        <f t="shared" si="37"/>
        <v>-9.7650483730885931</v>
      </c>
      <c r="AO69" s="1">
        <f t="shared" si="37"/>
        <v>-9.765565720031006</v>
      </c>
      <c r="AP69" s="1">
        <f t="shared" si="37"/>
        <v>-9.7641937681540174</v>
      </c>
      <c r="AQ69" s="1">
        <f t="shared" si="37"/>
        <v>-9.7678335105025837</v>
      </c>
      <c r="AR69" s="1">
        <f t="shared" si="37"/>
        <v>-9.7581876075580922</v>
      </c>
      <c r="AS69" s="1">
        <f t="shared" si="37"/>
        <v>-9.783824322430414</v>
      </c>
      <c r="AT69" s="1">
        <f t="shared" si="37"/>
        <v>-9.7161740907144232</v>
      </c>
      <c r="AU69" s="1">
        <f t="shared" si="29"/>
        <v>-9.8987402340118198</v>
      </c>
      <c r="AW69" s="1">
        <v>3500</v>
      </c>
      <c r="AX69" s="1">
        <f t="shared" si="38"/>
        <v>-1.9687973787744822E-2</v>
      </c>
      <c r="AY69" s="1">
        <f t="shared" si="39"/>
        <v>-1.4751766946307183E-2</v>
      </c>
      <c r="AZ69" s="1">
        <f t="shared" si="40"/>
        <v>-4.9362068414376395E-3</v>
      </c>
      <c r="BA69" s="1">
        <f t="shared" si="41"/>
        <v>1.1143623220627161</v>
      </c>
      <c r="BB69" s="1">
        <f t="shared" si="42"/>
        <v>-0.76475588195824418</v>
      </c>
      <c r="BC69" s="1">
        <f t="shared" si="43"/>
        <v>1.2808447691734315</v>
      </c>
      <c r="BD69" s="1">
        <f t="shared" si="44"/>
        <v>0.74520056037653915</v>
      </c>
      <c r="BE69" s="1">
        <f t="shared" si="45"/>
        <v>13.474128738726685</v>
      </c>
      <c r="BF69" s="1">
        <f t="shared" si="45"/>
        <v>13.474061158316655</v>
      </c>
      <c r="BG69" s="1">
        <f t="shared" si="45"/>
        <v>13.473786742640039</v>
      </c>
      <c r="BH69" s="1">
        <f t="shared" si="45"/>
        <v>13.472673444128009</v>
      </c>
      <c r="BI69" s="1">
        <f t="shared" si="45"/>
        <v>13.468172939751826</v>
      </c>
      <c r="BJ69" s="1">
        <f t="shared" si="45"/>
        <v>13.450234059611301</v>
      </c>
      <c r="BK69" s="1">
        <f t="shared" si="45"/>
        <v>13.382277814405558</v>
      </c>
      <c r="BL69" s="1">
        <f t="shared" si="46"/>
        <v>13.158895052055637</v>
      </c>
    </row>
    <row r="70" spans="1:64" ht="12.95" customHeight="1" x14ac:dyDescent="0.2">
      <c r="A70" s="23" t="s">
        <v>904</v>
      </c>
      <c r="B70" s="24" t="s">
        <v>899</v>
      </c>
      <c r="C70" s="23">
        <v>17666.267</v>
      </c>
      <c r="D70" s="23" t="s">
        <v>873</v>
      </c>
      <c r="E70" s="25">
        <f t="shared" si="11"/>
        <v>-48856.711801890844</v>
      </c>
      <c r="F70" s="1">
        <f t="shared" si="30"/>
        <v>-48856.5</v>
      </c>
      <c r="G70" s="1">
        <f t="shared" si="12"/>
        <v>-0.17990675000328338</v>
      </c>
      <c r="I70" s="1">
        <f t="shared" si="36"/>
        <v>-0.17990675000328338</v>
      </c>
      <c r="Q70" s="173">
        <f t="shared" si="31"/>
        <v>2647.7669999999998</v>
      </c>
      <c r="S70" s="15">
        <f t="shared" si="14"/>
        <v>0.2</v>
      </c>
      <c r="T70" s="15"/>
      <c r="Z70" s="1">
        <f t="shared" si="15"/>
        <v>-48856.5</v>
      </c>
      <c r="AA70" s="1">
        <f t="shared" si="16"/>
        <v>-0.35342446780344161</v>
      </c>
      <c r="AB70" s="1">
        <f t="shared" si="17"/>
        <v>-0.17217566932776562</v>
      </c>
      <c r="AC70" s="1">
        <f t="shared" si="18"/>
        <v>-0.17990675000328338</v>
      </c>
      <c r="AD70" s="1">
        <f t="shared" si="19"/>
        <v>0.17351771780015823</v>
      </c>
      <c r="AE70" s="1">
        <f t="shared" si="20"/>
        <v>6.0216796781150696E-3</v>
      </c>
      <c r="AF70" s="1">
        <f t="shared" si="21"/>
        <v>-0.17990675000328338</v>
      </c>
      <c r="AG70" s="15"/>
      <c r="AH70" s="1">
        <f t="shared" si="22"/>
        <v>-7.731080675517755E-3</v>
      </c>
      <c r="AI70" s="1">
        <f t="shared" si="23"/>
        <v>0.60969256658213733</v>
      </c>
      <c r="AJ70" s="1">
        <f t="shared" si="24"/>
        <v>-0.58976848358230827</v>
      </c>
      <c r="AK70" s="1">
        <f t="shared" si="25"/>
        <v>8.7522039617234593E-2</v>
      </c>
      <c r="AL70" s="1">
        <f t="shared" si="26"/>
        <v>2.9210029257000363</v>
      </c>
      <c r="AM70" s="1">
        <f t="shared" si="27"/>
        <v>9.0298105125767449</v>
      </c>
      <c r="AN70" s="1">
        <f t="shared" si="37"/>
        <v>-9.7599343852729845</v>
      </c>
      <c r="AO70" s="1">
        <f t="shared" si="37"/>
        <v>-9.7604503760142141</v>
      </c>
      <c r="AP70" s="1">
        <f t="shared" si="37"/>
        <v>-9.759084473705709</v>
      </c>
      <c r="AQ70" s="1">
        <f t="shared" si="37"/>
        <v>-9.7627016365052999</v>
      </c>
      <c r="AR70" s="1">
        <f t="shared" si="37"/>
        <v>-9.753132593447031</v>
      </c>
      <c r="AS70" s="1">
        <f t="shared" si="37"/>
        <v>-9.7785179137586553</v>
      </c>
      <c r="AT70" s="1">
        <f t="shared" si="37"/>
        <v>-9.7116414801663336</v>
      </c>
      <c r="AU70" s="1">
        <f t="shared" si="29"/>
        <v>-9.8916960378291474</v>
      </c>
      <c r="AW70" s="1">
        <v>4000</v>
      </c>
      <c r="AX70" s="1">
        <f t="shared" si="38"/>
        <v>-1.9946777343151867E-2</v>
      </c>
      <c r="AY70" s="1">
        <f t="shared" si="39"/>
        <v>-1.2521096731698394E-2</v>
      </c>
      <c r="AZ70" s="1">
        <f t="shared" si="40"/>
        <v>-7.4256806114534743E-3</v>
      </c>
      <c r="BA70" s="1">
        <f t="shared" si="41"/>
        <v>0.98972621517679382</v>
      </c>
      <c r="BB70" s="1">
        <f t="shared" si="42"/>
        <v>-0.92698792906933958</v>
      </c>
      <c r="BC70" s="1">
        <f t="shared" si="43"/>
        <v>1.5964836136621761</v>
      </c>
      <c r="BD70" s="1">
        <f t="shared" si="44"/>
        <v>1.0260229472465265</v>
      </c>
      <c r="BE70" s="1">
        <f t="shared" si="45"/>
        <v>13.749314660623611</v>
      </c>
      <c r="BF70" s="1">
        <f t="shared" si="45"/>
        <v>13.749308659945806</v>
      </c>
      <c r="BG70" s="1">
        <f t="shared" si="45"/>
        <v>13.749268996533308</v>
      </c>
      <c r="BH70" s="1">
        <f t="shared" si="45"/>
        <v>13.749006925201044</v>
      </c>
      <c r="BI70" s="1">
        <f t="shared" si="45"/>
        <v>13.747279522428547</v>
      </c>
      <c r="BJ70" s="1">
        <f t="shared" si="45"/>
        <v>13.736070200357382</v>
      </c>
      <c r="BK70" s="1">
        <f t="shared" si="45"/>
        <v>13.669472434212624</v>
      </c>
      <c r="BL70" s="1">
        <f t="shared" si="46"/>
        <v>13.379026182764189</v>
      </c>
    </row>
    <row r="71" spans="1:64" ht="12.95" customHeight="1" x14ac:dyDescent="0.2">
      <c r="A71" s="23" t="s">
        <v>903</v>
      </c>
      <c r="B71" s="24" t="s">
        <v>899</v>
      </c>
      <c r="C71" s="23">
        <v>17849.740000000002</v>
      </c>
      <c r="D71" s="23" t="s">
        <v>873</v>
      </c>
      <c r="E71" s="25">
        <f t="shared" si="11"/>
        <v>-48640.711411031531</v>
      </c>
      <c r="F71" s="1">
        <f t="shared" si="30"/>
        <v>-48640.5</v>
      </c>
      <c r="G71" s="1">
        <f t="shared" si="12"/>
        <v>-0.17957475000366685</v>
      </c>
      <c r="I71" s="1">
        <f t="shared" si="36"/>
        <v>-0.17957475000366685</v>
      </c>
      <c r="Q71" s="173">
        <f t="shared" si="31"/>
        <v>2831.2400000000016</v>
      </c>
      <c r="S71" s="15">
        <f t="shared" si="14"/>
        <v>0.2</v>
      </c>
      <c r="T71" s="15"/>
      <c r="Z71" s="1">
        <f t="shared" si="15"/>
        <v>-48640.5</v>
      </c>
      <c r="AA71" s="1">
        <f t="shared" si="16"/>
        <v>-0.35110536629272449</v>
      </c>
      <c r="AB71" s="1">
        <f t="shared" si="17"/>
        <v>-0.17240122093657009</v>
      </c>
      <c r="AC71" s="1">
        <f t="shared" si="18"/>
        <v>-0.17957475000366685</v>
      </c>
      <c r="AD71" s="1">
        <f t="shared" si="19"/>
        <v>0.17153061628905764</v>
      </c>
      <c r="AE71" s="1">
        <f t="shared" si="20"/>
        <v>5.8845504649007851E-3</v>
      </c>
      <c r="AF71" s="1">
        <f t="shared" si="21"/>
        <v>-0.17957475000366685</v>
      </c>
      <c r="AG71" s="15"/>
      <c r="AH71" s="1">
        <f t="shared" si="22"/>
        <v>-7.1735290670967592E-3</v>
      </c>
      <c r="AI71" s="1">
        <f t="shared" si="23"/>
        <v>0.60610652899540818</v>
      </c>
      <c r="AJ71" s="1">
        <f t="shared" si="24"/>
        <v>-0.55231725967641854</v>
      </c>
      <c r="AK71" s="1">
        <f t="shared" si="25"/>
        <v>6.9627103199507476E-2</v>
      </c>
      <c r="AL71" s="1">
        <f t="shared" si="26"/>
        <v>2.9666336593379521</v>
      </c>
      <c r="AM71" s="1">
        <f t="shared" si="27"/>
        <v>11.402075262700393</v>
      </c>
      <c r="AN71" s="1">
        <f t="shared" ref="AN71:AT80" si="47">$AU71+$AB$7*SIN(AO71)</f>
        <v>-9.691130153071926</v>
      </c>
      <c r="AO71" s="1">
        <f t="shared" si="47"/>
        <v>-9.6916060354781592</v>
      </c>
      <c r="AP71" s="1">
        <f t="shared" si="47"/>
        <v>-9.6903728912516165</v>
      </c>
      <c r="AQ71" s="1">
        <f t="shared" si="47"/>
        <v>-9.6935691705601279</v>
      </c>
      <c r="AR71" s="1">
        <f t="shared" si="47"/>
        <v>-9.6852902062151927</v>
      </c>
      <c r="AS71" s="1">
        <f t="shared" si="47"/>
        <v>-9.7067735385181688</v>
      </c>
      <c r="AT71" s="1">
        <f t="shared" si="47"/>
        <v>-9.6512741898174355</v>
      </c>
      <c r="AU71" s="1">
        <f t="shared" si="29"/>
        <v>-9.7965993893630507</v>
      </c>
      <c r="AW71" s="1">
        <v>4500</v>
      </c>
      <c r="AX71" s="1">
        <f t="shared" si="38"/>
        <v>-1.9489734065769579E-2</v>
      </c>
      <c r="AY71" s="1">
        <f t="shared" si="39"/>
        <v>-1.0308017415841584E-2</v>
      </c>
      <c r="AZ71" s="1">
        <f t="shared" si="40"/>
        <v>-9.1817166499279946E-3</v>
      </c>
      <c r="BA71" s="1">
        <f t="shared" si="41"/>
        <v>0.89041934860778149</v>
      </c>
      <c r="BB71" s="1">
        <f t="shared" si="42"/>
        <v>-0.99121052452853797</v>
      </c>
      <c r="BC71" s="1">
        <f t="shared" si="43"/>
        <v>1.8482957857154489</v>
      </c>
      <c r="BD71" s="1">
        <f t="shared" si="44"/>
        <v>1.3246272691623169</v>
      </c>
      <c r="BE71" s="1">
        <f t="shared" si="45"/>
        <v>13.995129143426254</v>
      </c>
      <c r="BF71" s="1">
        <f t="shared" si="45"/>
        <v>13.995129108887983</v>
      </c>
      <c r="BG71" s="1">
        <f t="shared" si="45"/>
        <v>13.995128498934235</v>
      </c>
      <c r="BH71" s="1">
        <f t="shared" si="45"/>
        <v>13.99511772744011</v>
      </c>
      <c r="BI71" s="1">
        <f t="shared" si="45"/>
        <v>13.994927641448127</v>
      </c>
      <c r="BJ71" s="1">
        <f t="shared" si="45"/>
        <v>13.991613732076972</v>
      </c>
      <c r="BK71" s="1">
        <f t="shared" si="45"/>
        <v>13.942649434989914</v>
      </c>
      <c r="BL71" s="1">
        <f t="shared" si="46"/>
        <v>13.599157313472745</v>
      </c>
    </row>
    <row r="72" spans="1:64" ht="12.95" customHeight="1" x14ac:dyDescent="0.2">
      <c r="A72" s="23" t="s">
        <v>902</v>
      </c>
      <c r="B72" s="24" t="s">
        <v>899</v>
      </c>
      <c r="C72" s="23">
        <v>17850.585999999999</v>
      </c>
      <c r="D72" s="23" t="s">
        <v>873</v>
      </c>
      <c r="E72" s="25">
        <f t="shared" si="11"/>
        <v>-48639.715426169103</v>
      </c>
      <c r="F72" s="1">
        <f t="shared" si="30"/>
        <v>-48639.5</v>
      </c>
      <c r="G72" s="1">
        <f t="shared" si="12"/>
        <v>-0.18298525000500376</v>
      </c>
      <c r="I72" s="1">
        <f t="shared" si="36"/>
        <v>-0.18298525000500376</v>
      </c>
      <c r="Q72" s="173">
        <f t="shared" si="31"/>
        <v>2832.0859999999993</v>
      </c>
      <c r="S72" s="15">
        <f t="shared" si="14"/>
        <v>0.2</v>
      </c>
      <c r="T72" s="15"/>
      <c r="Z72" s="1">
        <f t="shared" si="15"/>
        <v>-48639.5</v>
      </c>
      <c r="AA72" s="1">
        <f t="shared" si="16"/>
        <v>-0.35109456411790907</v>
      </c>
      <c r="AB72" s="1">
        <f t="shared" si="17"/>
        <v>-0.17581437542355069</v>
      </c>
      <c r="AC72" s="1">
        <f t="shared" si="18"/>
        <v>-0.18298525000500376</v>
      </c>
      <c r="AD72" s="1">
        <f t="shared" si="19"/>
        <v>0.16810931411290531</v>
      </c>
      <c r="AE72" s="1">
        <f t="shared" si="20"/>
        <v>5.6521482983022927E-3</v>
      </c>
      <c r="AF72" s="1">
        <f t="shared" si="21"/>
        <v>-0.18298525000500376</v>
      </c>
      <c r="AG72" s="15"/>
      <c r="AH72" s="1">
        <f t="shared" si="22"/>
        <v>-7.1708745814530721E-3</v>
      </c>
      <c r="AI72" s="1">
        <f t="shared" si="23"/>
        <v>0.60609191364563975</v>
      </c>
      <c r="AJ72" s="1">
        <f t="shared" si="24"/>
        <v>-0.55214215626298224</v>
      </c>
      <c r="AK72" s="1">
        <f t="shared" si="25"/>
        <v>6.9544370761736515E-2</v>
      </c>
      <c r="AL72" s="1">
        <f t="shared" si="26"/>
        <v>2.966843693036652</v>
      </c>
      <c r="AM72" s="1">
        <f t="shared" si="27"/>
        <v>11.415849732458431</v>
      </c>
      <c r="AN72" s="1">
        <f t="shared" si="47"/>
        <v>-9.6908125498507793</v>
      </c>
      <c r="AO72" s="1">
        <f t="shared" si="47"/>
        <v>-9.6912881519640131</v>
      </c>
      <c r="AP72" s="1">
        <f t="shared" si="47"/>
        <v>-9.690055840671759</v>
      </c>
      <c r="AQ72" s="1">
        <f t="shared" si="47"/>
        <v>-9.693249682939312</v>
      </c>
      <c r="AR72" s="1">
        <f t="shared" si="47"/>
        <v>-9.684977738964017</v>
      </c>
      <c r="AS72" s="1">
        <f t="shared" si="47"/>
        <v>-9.7064409289795961</v>
      </c>
      <c r="AT72" s="1">
        <f t="shared" si="47"/>
        <v>-9.6509980127882304</v>
      </c>
      <c r="AU72" s="1">
        <f t="shared" si="29"/>
        <v>-9.7961591271016335</v>
      </c>
      <c r="AW72" s="1">
        <v>5000</v>
      </c>
      <c r="AX72" s="1">
        <f t="shared" si="38"/>
        <v>-1.8411389739596523E-2</v>
      </c>
      <c r="AY72" s="1">
        <f t="shared" si="39"/>
        <v>-8.112528998736759E-3</v>
      </c>
      <c r="AZ72" s="1">
        <f t="shared" si="40"/>
        <v>-1.0298860740859766E-2</v>
      </c>
      <c r="BA72" s="1">
        <f t="shared" si="41"/>
        <v>0.81372387089459708</v>
      </c>
      <c r="BB72" s="1">
        <f t="shared" si="42"/>
        <v>-0.99724606098306334</v>
      </c>
      <c r="BC72" s="1">
        <f t="shared" si="43"/>
        <v>2.0552108498227448</v>
      </c>
      <c r="BD72" s="1">
        <f t="shared" si="44"/>
        <v>1.6562450380887221</v>
      </c>
      <c r="BE72" s="1">
        <f t="shared" si="45"/>
        <v>14.217982910765683</v>
      </c>
      <c r="BF72" s="1">
        <f t="shared" si="45"/>
        <v>14.217982911368022</v>
      </c>
      <c r="BG72" s="1">
        <f t="shared" si="45"/>
        <v>14.217982892714668</v>
      </c>
      <c r="BH72" s="1">
        <f t="shared" si="45"/>
        <v>14.217983470373172</v>
      </c>
      <c r="BI72" s="1">
        <f t="shared" si="45"/>
        <v>14.217965579488796</v>
      </c>
      <c r="BJ72" s="1">
        <f t="shared" si="45"/>
        <v>14.218517862808781</v>
      </c>
      <c r="BK72" s="1">
        <f t="shared" si="45"/>
        <v>14.199248698319572</v>
      </c>
      <c r="BL72" s="1">
        <f t="shared" si="46"/>
        <v>13.819288444181296</v>
      </c>
    </row>
    <row r="73" spans="1:64" ht="12.95" customHeight="1" x14ac:dyDescent="0.2">
      <c r="A73" s="23" t="s">
        <v>903</v>
      </c>
      <c r="B73" s="24" t="s">
        <v>899</v>
      </c>
      <c r="C73" s="23">
        <v>17850.588</v>
      </c>
      <c r="D73" s="23" t="s">
        <v>873</v>
      </c>
      <c r="E73" s="25">
        <f t="shared" si="11"/>
        <v>-48639.713071594946</v>
      </c>
      <c r="F73" s="1">
        <f t="shared" si="30"/>
        <v>-48639.5</v>
      </c>
      <c r="G73" s="1">
        <f t="shared" si="12"/>
        <v>-0.18098525000459631</v>
      </c>
      <c r="I73" s="1">
        <f t="shared" si="36"/>
        <v>-0.18098525000459631</v>
      </c>
      <c r="Q73" s="173">
        <f t="shared" si="31"/>
        <v>2832.0879999999997</v>
      </c>
      <c r="S73" s="15">
        <f t="shared" si="14"/>
        <v>0.2</v>
      </c>
      <c r="T73" s="15"/>
      <c r="Z73" s="1">
        <f t="shared" si="15"/>
        <v>-48639.5</v>
      </c>
      <c r="AA73" s="1">
        <f t="shared" si="16"/>
        <v>-0.35109456411790907</v>
      </c>
      <c r="AB73" s="1">
        <f t="shared" si="17"/>
        <v>-0.17381437542314324</v>
      </c>
      <c r="AC73" s="1">
        <f t="shared" si="18"/>
        <v>-0.18098525000459631</v>
      </c>
      <c r="AD73" s="1">
        <f t="shared" si="19"/>
        <v>0.17010931411331276</v>
      </c>
      <c r="AE73" s="1">
        <f t="shared" si="20"/>
        <v>5.787435749620342E-3</v>
      </c>
      <c r="AF73" s="1">
        <f t="shared" si="21"/>
        <v>-0.18098525000459631</v>
      </c>
      <c r="AG73" s="15"/>
      <c r="AH73" s="1">
        <f t="shared" si="22"/>
        <v>-7.1708745814530721E-3</v>
      </c>
      <c r="AI73" s="1">
        <f t="shared" si="23"/>
        <v>0.60609191364563975</v>
      </c>
      <c r="AJ73" s="1">
        <f t="shared" si="24"/>
        <v>-0.55214215626298224</v>
      </c>
      <c r="AK73" s="1">
        <f t="shared" si="25"/>
        <v>6.9544370761736515E-2</v>
      </c>
      <c r="AL73" s="1">
        <f t="shared" si="26"/>
        <v>2.966843693036652</v>
      </c>
      <c r="AM73" s="1">
        <f t="shared" si="27"/>
        <v>11.415849732458431</v>
      </c>
      <c r="AN73" s="1">
        <f t="shared" si="47"/>
        <v>-9.6908125498507793</v>
      </c>
      <c r="AO73" s="1">
        <f t="shared" si="47"/>
        <v>-9.6912881519640131</v>
      </c>
      <c r="AP73" s="1">
        <f t="shared" si="47"/>
        <v>-9.690055840671759</v>
      </c>
      <c r="AQ73" s="1">
        <f t="shared" si="47"/>
        <v>-9.693249682939312</v>
      </c>
      <c r="AR73" s="1">
        <f t="shared" si="47"/>
        <v>-9.684977738964017</v>
      </c>
      <c r="AS73" s="1">
        <f t="shared" si="47"/>
        <v>-9.7064409289795961</v>
      </c>
      <c r="AT73" s="1">
        <f t="shared" si="47"/>
        <v>-9.6509980127882304</v>
      </c>
      <c r="AU73" s="1">
        <f t="shared" si="29"/>
        <v>-9.7961591271016335</v>
      </c>
      <c r="AW73" s="1">
        <v>5500</v>
      </c>
      <c r="AX73" s="1">
        <f t="shared" si="38"/>
        <v>-1.6812547432813445E-2</v>
      </c>
      <c r="AY73" s="1">
        <f t="shared" si="39"/>
        <v>-5.9346314803839142E-3</v>
      </c>
      <c r="AZ73" s="1">
        <f t="shared" si="40"/>
        <v>-1.0877915952429531E-2</v>
      </c>
      <c r="BA73" s="1">
        <f t="shared" si="41"/>
        <v>0.75481979361762463</v>
      </c>
      <c r="BB73" s="1">
        <f t="shared" si="42"/>
        <v>-0.96900956125467985</v>
      </c>
      <c r="BC73" s="1">
        <f t="shared" si="43"/>
        <v>2.2305857900026811</v>
      </c>
      <c r="BD73" s="1">
        <f t="shared" si="44"/>
        <v>2.0413960752192533</v>
      </c>
      <c r="BE73" s="1">
        <f t="shared" ref="BE73:BK82" si="48">$BL73+$AB$7*SIN(BF73)</f>
        <v>14.423171140810032</v>
      </c>
      <c r="BF73" s="1">
        <f t="shared" si="48"/>
        <v>14.42317084242389</v>
      </c>
      <c r="BG73" s="1">
        <f t="shared" si="48"/>
        <v>14.42317348654735</v>
      </c>
      <c r="BH73" s="1">
        <f t="shared" si="48"/>
        <v>14.423150055043646</v>
      </c>
      <c r="BI73" s="1">
        <f t="shared" si="48"/>
        <v>14.42335763366833</v>
      </c>
      <c r="BJ73" s="1">
        <f t="shared" si="48"/>
        <v>14.421513573670682</v>
      </c>
      <c r="BK73" s="1">
        <f t="shared" si="48"/>
        <v>14.437510186372712</v>
      </c>
      <c r="BL73" s="1">
        <f t="shared" si="46"/>
        <v>14.039419574889852</v>
      </c>
    </row>
    <row r="74" spans="1:64" ht="12.95" customHeight="1" x14ac:dyDescent="0.2">
      <c r="A74" s="23" t="s">
        <v>903</v>
      </c>
      <c r="B74" s="24" t="s">
        <v>899</v>
      </c>
      <c r="C74" s="23">
        <v>17854.835999999999</v>
      </c>
      <c r="D74" s="23" t="s">
        <v>873</v>
      </c>
      <c r="E74" s="25">
        <f t="shared" si="11"/>
        <v>-48634.711956115454</v>
      </c>
      <c r="F74" s="1">
        <f t="shared" si="30"/>
        <v>-48634.5</v>
      </c>
      <c r="G74" s="1">
        <f t="shared" si="12"/>
        <v>-0.18003775000761379</v>
      </c>
      <c r="I74" s="1">
        <f t="shared" si="36"/>
        <v>-0.18003775000761379</v>
      </c>
      <c r="Q74" s="173">
        <f t="shared" si="31"/>
        <v>2836.3359999999993</v>
      </c>
      <c r="S74" s="15">
        <f t="shared" si="14"/>
        <v>0.2</v>
      </c>
      <c r="T74" s="15"/>
      <c r="Z74" s="1">
        <f t="shared" si="15"/>
        <v>-48634.5</v>
      </c>
      <c r="AA74" s="1">
        <f t="shared" si="16"/>
        <v>-0.35104054444756894</v>
      </c>
      <c r="AB74" s="1">
        <f t="shared" si="17"/>
        <v>-0.17288015770609635</v>
      </c>
      <c r="AC74" s="1">
        <f t="shared" si="18"/>
        <v>-0.18003775000761379</v>
      </c>
      <c r="AD74" s="1">
        <f t="shared" si="19"/>
        <v>0.17100279443995514</v>
      </c>
      <c r="AE74" s="1">
        <f t="shared" si="20"/>
        <v>5.8483911412547107E-3</v>
      </c>
      <c r="AF74" s="1">
        <f t="shared" si="21"/>
        <v>-0.18003775000761379</v>
      </c>
      <c r="AG74" s="15"/>
      <c r="AH74" s="1">
        <f t="shared" si="22"/>
        <v>-7.1575923015174368E-3</v>
      </c>
      <c r="AI74" s="1">
        <f t="shared" si="23"/>
        <v>0.60601910822655469</v>
      </c>
      <c r="AJ74" s="1">
        <f t="shared" si="24"/>
        <v>-0.55126640268211313</v>
      </c>
      <c r="AK74" s="1">
        <f t="shared" si="25"/>
        <v>6.9130723397059765E-2</v>
      </c>
      <c r="AL74" s="1">
        <f t="shared" si="26"/>
        <v>2.9678937072852452</v>
      </c>
      <c r="AM74" s="1">
        <f t="shared" si="27"/>
        <v>11.485210232983246</v>
      </c>
      <c r="AN74" s="1">
        <f t="shared" si="47"/>
        <v>-9.6892246523789183</v>
      </c>
      <c r="AO74" s="1">
        <f t="shared" si="47"/>
        <v>-9.6896988400729942</v>
      </c>
      <c r="AP74" s="1">
        <f t="shared" si="47"/>
        <v>-9.6884707229457518</v>
      </c>
      <c r="AQ74" s="1">
        <f t="shared" si="47"/>
        <v>-9.6916523148858253</v>
      </c>
      <c r="AR74" s="1">
        <f t="shared" si="47"/>
        <v>-9.6834156106964553</v>
      </c>
      <c r="AS74" s="1">
        <f t="shared" si="47"/>
        <v>-9.7047778194467504</v>
      </c>
      <c r="AT74" s="1">
        <f t="shared" si="47"/>
        <v>-9.6496175490564706</v>
      </c>
      <c r="AU74" s="1">
        <f t="shared" si="29"/>
        <v>-9.7939578157945473</v>
      </c>
      <c r="AW74" s="1">
        <v>6000</v>
      </c>
      <c r="AX74" s="1">
        <f t="shared" si="38"/>
        <v>-1.4781102167884422E-2</v>
      </c>
      <c r="AY74" s="1">
        <f t="shared" si="39"/>
        <v>-3.7743248607830506E-3</v>
      </c>
      <c r="AZ74" s="1">
        <f t="shared" si="40"/>
        <v>-1.1006777307101373E-2</v>
      </c>
      <c r="BA74" s="1">
        <f t="shared" si="41"/>
        <v>0.70953890878655224</v>
      </c>
      <c r="BB74" s="1">
        <f t="shared" si="42"/>
        <v>-0.92007394467795445</v>
      </c>
      <c r="BC74" s="1">
        <f t="shared" si="43"/>
        <v>2.3835058538205289</v>
      </c>
      <c r="BD74" s="1">
        <f t="shared" si="44"/>
        <v>2.5106455279082143</v>
      </c>
      <c r="BE74" s="1">
        <f t="shared" si="48"/>
        <v>14.614788897736126</v>
      </c>
      <c r="BF74" s="1">
        <f t="shared" si="48"/>
        <v>14.614778160131225</v>
      </c>
      <c r="BG74" s="1">
        <f t="shared" si="48"/>
        <v>14.614836556674376</v>
      </c>
      <c r="BH74" s="1">
        <f t="shared" si="48"/>
        <v>14.614518887081207</v>
      </c>
      <c r="BI74" s="1">
        <f t="shared" si="48"/>
        <v>14.616244620957238</v>
      </c>
      <c r="BJ74" s="1">
        <f t="shared" si="48"/>
        <v>14.60679916560613</v>
      </c>
      <c r="BK74" s="1">
        <f t="shared" si="48"/>
        <v>14.656558885473434</v>
      </c>
      <c r="BL74" s="1">
        <f t="shared" si="46"/>
        <v>14.259550705598405</v>
      </c>
    </row>
    <row r="75" spans="1:64" ht="12.95" customHeight="1" x14ac:dyDescent="0.2">
      <c r="A75" s="23" t="s">
        <v>903</v>
      </c>
      <c r="B75" s="24" t="s">
        <v>899</v>
      </c>
      <c r="C75" s="23">
        <v>17861.631000000001</v>
      </c>
      <c r="D75" s="23" t="s">
        <v>873</v>
      </c>
      <c r="E75" s="25">
        <f t="shared" si="11"/>
        <v>-48626.71229046498</v>
      </c>
      <c r="F75" s="1">
        <f t="shared" si="30"/>
        <v>-48626.5</v>
      </c>
      <c r="G75" s="1">
        <f t="shared" si="12"/>
        <v>-0.18032175000553252</v>
      </c>
      <c r="I75" s="1">
        <f t="shared" si="36"/>
        <v>-0.18032175000553252</v>
      </c>
      <c r="Q75" s="173">
        <f t="shared" si="31"/>
        <v>2843.1310000000012</v>
      </c>
      <c r="S75" s="15">
        <f t="shared" si="14"/>
        <v>0.2</v>
      </c>
      <c r="T75" s="15"/>
      <c r="Z75" s="1">
        <f t="shared" si="15"/>
        <v>-48626.5</v>
      </c>
      <c r="AA75" s="1">
        <f t="shared" si="16"/>
        <v>-0.35095408254006544</v>
      </c>
      <c r="AB75" s="1">
        <f t="shared" si="17"/>
        <v>-0.17318544344577841</v>
      </c>
      <c r="AC75" s="1">
        <f t="shared" si="18"/>
        <v>-0.18032175000553252</v>
      </c>
      <c r="AD75" s="1">
        <f t="shared" si="19"/>
        <v>0.17063233253453292</v>
      </c>
      <c r="AE75" s="1">
        <f t="shared" si="20"/>
        <v>5.8230785812350841E-3</v>
      </c>
      <c r="AF75" s="1">
        <f t="shared" si="21"/>
        <v>-0.18032175000553252</v>
      </c>
      <c r="AG75" s="15"/>
      <c r="AH75" s="1">
        <f t="shared" si="22"/>
        <v>-7.13630655975412E-3</v>
      </c>
      <c r="AI75" s="1">
        <f t="shared" si="23"/>
        <v>0.60590355948919561</v>
      </c>
      <c r="AJ75" s="1">
        <f t="shared" si="24"/>
        <v>-0.5498643771836691</v>
      </c>
      <c r="AK75" s="1">
        <f t="shared" si="25"/>
        <v>6.8468938773096441E-2</v>
      </c>
      <c r="AL75" s="1">
        <f t="shared" si="26"/>
        <v>2.9695731984755009</v>
      </c>
      <c r="AM75" s="1">
        <f t="shared" si="27"/>
        <v>11.597907821273678</v>
      </c>
      <c r="AN75" s="1">
        <f t="shared" si="47"/>
        <v>-9.6866844253782673</v>
      </c>
      <c r="AO75" s="1">
        <f t="shared" si="47"/>
        <v>-9.6871563051537386</v>
      </c>
      <c r="AP75" s="1">
        <f t="shared" si="47"/>
        <v>-9.6859350007206348</v>
      </c>
      <c r="AQ75" s="1">
        <f t="shared" si="47"/>
        <v>-9.689096767021514</v>
      </c>
      <c r="AR75" s="1">
        <f t="shared" si="47"/>
        <v>-9.6809169229722674</v>
      </c>
      <c r="AS75" s="1">
        <f t="shared" si="47"/>
        <v>-9.7021166303348245</v>
      </c>
      <c r="AT75" s="1">
        <f t="shared" si="47"/>
        <v>-9.6474102602641914</v>
      </c>
      <c r="AU75" s="1">
        <f t="shared" si="29"/>
        <v>-9.7904357177032129</v>
      </c>
      <c r="AW75" s="1">
        <v>6500</v>
      </c>
      <c r="AX75" s="1">
        <f t="shared" si="38"/>
        <v>-1.2389505137711017E-2</v>
      </c>
      <c r="AY75" s="1">
        <f t="shared" si="39"/>
        <v>-1.6316091399341697E-3</v>
      </c>
      <c r="AZ75" s="1">
        <f t="shared" si="40"/>
        <v>-1.0757895997776847E-2</v>
      </c>
      <c r="BA75" s="1">
        <f t="shared" si="41"/>
        <v>0.67476757086493055</v>
      </c>
      <c r="BB75" s="1">
        <f t="shared" si="42"/>
        <v>-0.85809769219617882</v>
      </c>
      <c r="BC75" s="1">
        <f t="shared" si="43"/>
        <v>2.5202216192863265</v>
      </c>
      <c r="BD75" s="1">
        <f t="shared" si="44"/>
        <v>3.1144543691346063</v>
      </c>
      <c r="BE75" s="1">
        <f t="shared" si="48"/>
        <v>14.795985074408476</v>
      </c>
      <c r="BF75" s="1">
        <f t="shared" si="48"/>
        <v>14.79591680217615</v>
      </c>
      <c r="BG75" s="1">
        <f t="shared" si="48"/>
        <v>14.796195583148618</v>
      </c>
      <c r="BH75" s="1">
        <f t="shared" si="48"/>
        <v>14.795056583690418</v>
      </c>
      <c r="BI75" s="1">
        <f t="shared" si="48"/>
        <v>14.799699624765708</v>
      </c>
      <c r="BJ75" s="1">
        <f t="shared" si="48"/>
        <v>14.78059392770643</v>
      </c>
      <c r="BK75" s="1">
        <f t="shared" si="48"/>
        <v>14.856447036316284</v>
      </c>
      <c r="BL75" s="1">
        <f t="shared" si="46"/>
        <v>14.479681836306959</v>
      </c>
    </row>
    <row r="76" spans="1:64" ht="12.95" customHeight="1" x14ac:dyDescent="0.2">
      <c r="A76" s="23" t="s">
        <v>902</v>
      </c>
      <c r="B76" s="24" t="s">
        <v>899</v>
      </c>
      <c r="C76" s="23">
        <v>17873.519</v>
      </c>
      <c r="D76" s="23" t="s">
        <v>873</v>
      </c>
      <c r="E76" s="25">
        <f t="shared" si="11"/>
        <v>-48612.716701759637</v>
      </c>
      <c r="F76" s="1">
        <f t="shared" si="30"/>
        <v>-48612.5</v>
      </c>
      <c r="G76" s="1">
        <f t="shared" si="12"/>
        <v>-0.18406875000073342</v>
      </c>
      <c r="I76" s="1">
        <f t="shared" si="36"/>
        <v>-0.18406875000073342</v>
      </c>
      <c r="Q76" s="173">
        <f t="shared" si="31"/>
        <v>2855.0190000000002</v>
      </c>
      <c r="S76" s="15">
        <f t="shared" si="14"/>
        <v>0.2</v>
      </c>
      <c r="T76" s="15"/>
      <c r="Z76" s="1">
        <f t="shared" si="15"/>
        <v>-48612.5</v>
      </c>
      <c r="AA76" s="1">
        <f t="shared" si="16"/>
        <v>-0.35080268440272577</v>
      </c>
      <c r="AB76" s="1">
        <f t="shared" si="17"/>
        <v>-0.17696979412426714</v>
      </c>
      <c r="AC76" s="1">
        <f t="shared" si="18"/>
        <v>-0.18406875000073342</v>
      </c>
      <c r="AD76" s="1">
        <f t="shared" si="19"/>
        <v>0.16673393440199236</v>
      </c>
      <c r="AE76" s="1">
        <f t="shared" si="20"/>
        <v>5.5600409762335788E-3</v>
      </c>
      <c r="AF76" s="1">
        <f t="shared" si="21"/>
        <v>-0.18406875000073342</v>
      </c>
      <c r="AG76" s="15"/>
      <c r="AH76" s="1">
        <f t="shared" si="22"/>
        <v>-7.0989558764662786E-3</v>
      </c>
      <c r="AI76" s="1">
        <f t="shared" si="23"/>
        <v>0.60570412901695625</v>
      </c>
      <c r="AJ76" s="1">
        <f t="shared" si="24"/>
        <v>-0.54740840556054982</v>
      </c>
      <c r="AK76" s="1">
        <f t="shared" si="25"/>
        <v>6.7310965865325256E-2</v>
      </c>
      <c r="AL76" s="1">
        <f t="shared" si="26"/>
        <v>2.9725107514125075</v>
      </c>
      <c r="AM76" s="1">
        <f t="shared" si="27"/>
        <v>11.800393305486947</v>
      </c>
      <c r="AN76" s="1">
        <f t="shared" si="47"/>
        <v>-9.6822402260751517</v>
      </c>
      <c r="AO76" s="1">
        <f t="shared" si="47"/>
        <v>-9.6827079345382128</v>
      </c>
      <c r="AP76" s="1">
        <f t="shared" si="47"/>
        <v>-9.6814988532187307</v>
      </c>
      <c r="AQ76" s="1">
        <f t="shared" si="47"/>
        <v>-9.6846252617169366</v>
      </c>
      <c r="AR76" s="1">
        <f t="shared" si="47"/>
        <v>-9.6765463241897045</v>
      </c>
      <c r="AS76" s="1">
        <f t="shared" si="47"/>
        <v>-9.6974589190975919</v>
      </c>
      <c r="AT76" s="1">
        <f t="shared" si="47"/>
        <v>-9.6435517643522033</v>
      </c>
      <c r="AU76" s="1">
        <f t="shared" si="29"/>
        <v>-9.7842720460433714</v>
      </c>
      <c r="AW76" s="1">
        <v>7000</v>
      </c>
      <c r="AX76" s="1">
        <f t="shared" si="38"/>
        <v>-9.6968477846696623E-3</v>
      </c>
      <c r="AY76" s="1">
        <f t="shared" si="39"/>
        <v>4.9351568216272966E-4</v>
      </c>
      <c r="AZ76" s="1">
        <f t="shared" si="40"/>
        <v>-1.0190363466832391E-2</v>
      </c>
      <c r="BA76" s="1">
        <f t="shared" si="41"/>
        <v>0.64828535935226528</v>
      </c>
      <c r="BB76" s="1">
        <f t="shared" si="42"/>
        <v>-0.78742256543231892</v>
      </c>
      <c r="BC76" s="1">
        <f t="shared" si="43"/>
        <v>2.6451586361675461</v>
      </c>
      <c r="BD76" s="1">
        <f t="shared" si="44"/>
        <v>3.9456519264626548</v>
      </c>
      <c r="BE76" s="1">
        <f t="shared" si="48"/>
        <v>14.969218323908716</v>
      </c>
      <c r="BF76" s="1">
        <f t="shared" si="48"/>
        <v>14.969011584789712</v>
      </c>
      <c r="BG76" s="1">
        <f t="shared" si="48"/>
        <v>14.96971058473674</v>
      </c>
      <c r="BH76" s="1">
        <f t="shared" si="48"/>
        <v>14.967345419837986</v>
      </c>
      <c r="BI76" s="1">
        <f t="shared" si="48"/>
        <v>14.975327891461633</v>
      </c>
      <c r="BJ76" s="1">
        <f t="shared" si="48"/>
        <v>14.948148305943787</v>
      </c>
      <c r="BK76" s="1">
        <f t="shared" si="48"/>
        <v>15.038151612707502</v>
      </c>
      <c r="BL76" s="1">
        <f t="shared" si="46"/>
        <v>14.699812967015513</v>
      </c>
    </row>
    <row r="77" spans="1:64" ht="12.95" customHeight="1" x14ac:dyDescent="0.2">
      <c r="A77" s="23" t="s">
        <v>903</v>
      </c>
      <c r="B77" s="24" t="s">
        <v>899</v>
      </c>
      <c r="C77" s="23">
        <v>17907.5</v>
      </c>
      <c r="D77" s="23" t="s">
        <v>873</v>
      </c>
      <c r="E77" s="25">
        <f t="shared" si="11"/>
        <v>-48572.711309784849</v>
      </c>
      <c r="F77" s="1">
        <f t="shared" si="30"/>
        <v>-48572.5</v>
      </c>
      <c r="G77" s="1">
        <f t="shared" si="12"/>
        <v>-0.17948875000729458</v>
      </c>
      <c r="I77" s="1">
        <f t="shared" si="36"/>
        <v>-0.17948875000729458</v>
      </c>
      <c r="Q77" s="173">
        <f t="shared" si="31"/>
        <v>2889</v>
      </c>
      <c r="S77" s="15">
        <f t="shared" si="14"/>
        <v>0.2</v>
      </c>
      <c r="T77" s="15"/>
      <c r="Z77" s="1">
        <f t="shared" si="15"/>
        <v>-48572.5</v>
      </c>
      <c r="AA77" s="1">
        <f t="shared" si="16"/>
        <v>-0.35036949391344557</v>
      </c>
      <c r="AB77" s="1">
        <f t="shared" si="17"/>
        <v>-0.17249721074407171</v>
      </c>
      <c r="AC77" s="1">
        <f t="shared" si="18"/>
        <v>-0.17948875000729458</v>
      </c>
      <c r="AD77" s="1">
        <f t="shared" si="19"/>
        <v>0.17088074390615099</v>
      </c>
      <c r="AE77" s="1">
        <f t="shared" si="20"/>
        <v>5.8400457275839118E-3</v>
      </c>
      <c r="AF77" s="1">
        <f t="shared" si="21"/>
        <v>-0.17948875000729458</v>
      </c>
      <c r="AG77" s="15"/>
      <c r="AH77" s="1">
        <f t="shared" si="22"/>
        <v>-6.991539263222879E-3</v>
      </c>
      <c r="AI77" s="1">
        <f t="shared" si="23"/>
        <v>0.60515376214455729</v>
      </c>
      <c r="AJ77" s="1">
        <f t="shared" si="24"/>
        <v>-0.54037433378202004</v>
      </c>
      <c r="AK77" s="1">
        <f t="shared" si="25"/>
        <v>6.4003503430696995E-2</v>
      </c>
      <c r="AL77" s="1">
        <f t="shared" si="26"/>
        <v>2.9808931277454964</v>
      </c>
      <c r="AM77" s="1">
        <f t="shared" si="27"/>
        <v>12.418792648063452</v>
      </c>
      <c r="AN77" s="1">
        <f t="shared" si="47"/>
        <v>-9.6695507028659495</v>
      </c>
      <c r="AO77" s="1">
        <f t="shared" si="47"/>
        <v>-9.6700055711215338</v>
      </c>
      <c r="AP77" s="1">
        <f t="shared" si="47"/>
        <v>-9.6688335010957775</v>
      </c>
      <c r="AQ77" s="1">
        <f t="shared" si="47"/>
        <v>-9.6718543016000869</v>
      </c>
      <c r="AR77" s="1">
        <f t="shared" si="47"/>
        <v>-9.6640733321796013</v>
      </c>
      <c r="AS77" s="1">
        <f t="shared" si="47"/>
        <v>-9.684146805414084</v>
      </c>
      <c r="AT77" s="1">
        <f t="shared" si="47"/>
        <v>-9.6325566486672543</v>
      </c>
      <c r="AU77" s="1">
        <f t="shared" si="29"/>
        <v>-9.7666615555866887</v>
      </c>
      <c r="AW77" s="1">
        <v>7500</v>
      </c>
      <c r="AX77" s="1">
        <f t="shared" si="38"/>
        <v>-6.7518551701045929E-3</v>
      </c>
      <c r="AY77" s="1">
        <f t="shared" si="39"/>
        <v>2.6010496055076434E-3</v>
      </c>
      <c r="AZ77" s="1">
        <f t="shared" si="40"/>
        <v>-9.3529047756122363E-3</v>
      </c>
      <c r="BA77" s="1">
        <f t="shared" si="41"/>
        <v>0.6285395192872667</v>
      </c>
      <c r="BB77" s="1">
        <f t="shared" si="42"/>
        <v>-0.71050712780589909</v>
      </c>
      <c r="BC77" s="1">
        <f t="shared" si="43"/>
        <v>2.7615564377786517</v>
      </c>
      <c r="BD77" s="1">
        <f t="shared" si="44"/>
        <v>5.1991639772053162</v>
      </c>
      <c r="BE77" s="1">
        <f t="shared" si="48"/>
        <v>15.136441304230967</v>
      </c>
      <c r="BF77" s="1">
        <f t="shared" si="48"/>
        <v>15.136048603761015</v>
      </c>
      <c r="BG77" s="1">
        <f t="shared" si="48"/>
        <v>15.137215713047478</v>
      </c>
      <c r="BH77" s="1">
        <f t="shared" si="48"/>
        <v>15.133744479229332</v>
      </c>
      <c r="BI77" s="1">
        <f t="shared" si="48"/>
        <v>15.144046101095656</v>
      </c>
      <c r="BJ77" s="1">
        <f t="shared" si="48"/>
        <v>15.113269637843635</v>
      </c>
      <c r="BK77" s="1">
        <f t="shared" si="48"/>
        <v>15.203527170511938</v>
      </c>
      <c r="BL77" s="1">
        <f t="shared" si="46"/>
        <v>14.919944097724066</v>
      </c>
    </row>
    <row r="78" spans="1:64" ht="12.95" customHeight="1" x14ac:dyDescent="0.2">
      <c r="A78" s="23" t="s">
        <v>903</v>
      </c>
      <c r="B78" s="24" t="s">
        <v>899</v>
      </c>
      <c r="C78" s="23">
        <v>17916.847000000002</v>
      </c>
      <c r="D78" s="23" t="s">
        <v>873</v>
      </c>
      <c r="E78" s="25">
        <f t="shared" si="11"/>
        <v>-48561.707207528045</v>
      </c>
      <c r="F78" s="1">
        <f t="shared" si="30"/>
        <v>-48561.5</v>
      </c>
      <c r="G78" s="1">
        <f t="shared" si="12"/>
        <v>-0.1760042500027339</v>
      </c>
      <c r="I78" s="1">
        <f t="shared" si="36"/>
        <v>-0.1760042500027339</v>
      </c>
      <c r="Q78" s="173">
        <f t="shared" si="31"/>
        <v>2898.3470000000016</v>
      </c>
      <c r="S78" s="15">
        <f t="shared" si="14"/>
        <v>0.2</v>
      </c>
      <c r="T78" s="15"/>
      <c r="Z78" s="1">
        <f t="shared" si="15"/>
        <v>-48561.5</v>
      </c>
      <c r="AA78" s="1">
        <f t="shared" si="16"/>
        <v>-0.35025020582190414</v>
      </c>
      <c r="AB78" s="1">
        <f t="shared" si="17"/>
        <v>-0.16904243075213068</v>
      </c>
      <c r="AC78" s="1">
        <f t="shared" si="18"/>
        <v>-0.1760042500027339</v>
      </c>
      <c r="AD78" s="1">
        <f t="shared" si="19"/>
        <v>0.17424595581917024</v>
      </c>
      <c r="AE78" s="1">
        <f t="shared" si="20"/>
        <v>6.072330623867246E-3</v>
      </c>
      <c r="AF78" s="1">
        <f t="shared" si="21"/>
        <v>-0.1760042500027339</v>
      </c>
      <c r="AG78" s="15"/>
      <c r="AH78" s="1">
        <f t="shared" si="22"/>
        <v>-6.961819250603205E-3</v>
      </c>
      <c r="AI78" s="1">
        <f t="shared" si="23"/>
        <v>0.60500744277944785</v>
      </c>
      <c r="AJ78" s="1">
        <f t="shared" si="24"/>
        <v>-0.53843554845216346</v>
      </c>
      <c r="AK78" s="1">
        <f t="shared" si="25"/>
        <v>6.3094213208256061E-2</v>
      </c>
      <c r="AL78" s="1">
        <f t="shared" si="26"/>
        <v>2.9831955971263446</v>
      </c>
      <c r="AM78" s="1">
        <f t="shared" si="27"/>
        <v>12.60008670837226</v>
      </c>
      <c r="AN78" s="1">
        <f t="shared" si="47"/>
        <v>-9.6660631531828614</v>
      </c>
      <c r="AO78" s="1">
        <f t="shared" si="47"/>
        <v>-9.6665142529629762</v>
      </c>
      <c r="AP78" s="1">
        <f t="shared" si="47"/>
        <v>-9.6653528968625597</v>
      </c>
      <c r="AQ78" s="1">
        <f t="shared" si="47"/>
        <v>-9.6683434823185532</v>
      </c>
      <c r="AR78" s="1">
        <f t="shared" si="47"/>
        <v>-9.6606469181180987</v>
      </c>
      <c r="AS78" s="1">
        <f t="shared" si="47"/>
        <v>-9.6804848553386407</v>
      </c>
      <c r="AT78" s="1">
        <f t="shared" si="47"/>
        <v>-9.6295403701249924</v>
      </c>
      <c r="AU78" s="1">
        <f t="shared" si="29"/>
        <v>-9.761818670711099</v>
      </c>
      <c r="AW78" s="1">
        <v>8000</v>
      </c>
      <c r="AX78" s="1">
        <f t="shared" si="38"/>
        <v>-3.5957008773168046E-3</v>
      </c>
      <c r="AY78" s="1">
        <f t="shared" si="39"/>
        <v>4.6909926301005826E-3</v>
      </c>
      <c r="AZ78" s="1">
        <f t="shared" si="40"/>
        <v>-8.2866935074173871E-3</v>
      </c>
      <c r="BA78" s="1">
        <f t="shared" si="41"/>
        <v>0.61446110441803414</v>
      </c>
      <c r="BB78" s="1">
        <f t="shared" si="42"/>
        <v>-0.62871218227733039</v>
      </c>
      <c r="BC78" s="1">
        <f t="shared" si="43"/>
        <v>2.8718790169353881</v>
      </c>
      <c r="BD78" s="1">
        <f t="shared" si="44"/>
        <v>7.3702652133684605</v>
      </c>
      <c r="BE78" s="1">
        <f t="shared" si="48"/>
        <v>15.299239651004198</v>
      </c>
      <c r="BF78" s="1">
        <f t="shared" si="48"/>
        <v>15.298724515659057</v>
      </c>
      <c r="BG78" s="1">
        <f t="shared" si="48"/>
        <v>15.300127843869241</v>
      </c>
      <c r="BH78" s="1">
        <f t="shared" si="48"/>
        <v>15.296302897016165</v>
      </c>
      <c r="BI78" s="1">
        <f t="shared" si="48"/>
        <v>15.306713477122289</v>
      </c>
      <c r="BJ78" s="1">
        <f t="shared" si="48"/>
        <v>15.278265987395232</v>
      </c>
      <c r="BK78" s="1">
        <f t="shared" si="48"/>
        <v>15.355216342426345</v>
      </c>
      <c r="BL78" s="1">
        <f t="shared" si="46"/>
        <v>15.14007522843262</v>
      </c>
    </row>
    <row r="79" spans="1:64" ht="12.95" customHeight="1" x14ac:dyDescent="0.2">
      <c r="A79" s="23" t="s">
        <v>903</v>
      </c>
      <c r="B79" s="24" t="s">
        <v>899</v>
      </c>
      <c r="C79" s="23">
        <v>17917.692999999999</v>
      </c>
      <c r="D79" s="23" t="s">
        <v>873</v>
      </c>
      <c r="E79" s="25">
        <f t="shared" si="11"/>
        <v>-48560.71122266561</v>
      </c>
      <c r="F79" s="1">
        <f t="shared" si="30"/>
        <v>-48560.5</v>
      </c>
      <c r="G79" s="1">
        <f t="shared" si="12"/>
        <v>-0.17941475000407081</v>
      </c>
      <c r="I79" s="1">
        <f t="shared" si="36"/>
        <v>-0.17941475000407081</v>
      </c>
      <c r="Q79" s="173">
        <f t="shared" si="31"/>
        <v>2899.1929999999993</v>
      </c>
      <c r="S79" s="15">
        <f t="shared" si="14"/>
        <v>0.2</v>
      </c>
      <c r="T79" s="15"/>
      <c r="Z79" s="1">
        <f t="shared" si="15"/>
        <v>-48560.5</v>
      </c>
      <c r="AA79" s="1">
        <f t="shared" si="16"/>
        <v>-0.35023935803724893</v>
      </c>
      <c r="AB79" s="1">
        <f t="shared" si="17"/>
        <v>-0.17245563640767514</v>
      </c>
      <c r="AC79" s="1">
        <f t="shared" si="18"/>
        <v>-0.17941475000407081</v>
      </c>
      <c r="AD79" s="1">
        <f t="shared" si="19"/>
        <v>0.17082460803317812</v>
      </c>
      <c r="AE79" s="1">
        <f t="shared" si="20"/>
        <v>5.836209341937789E-3</v>
      </c>
      <c r="AF79" s="1">
        <f t="shared" si="21"/>
        <v>-0.17941475000407081</v>
      </c>
      <c r="AG79" s="15"/>
      <c r="AH79" s="1">
        <f t="shared" si="22"/>
        <v>-6.9591135963956588E-3</v>
      </c>
      <c r="AI79" s="1">
        <f t="shared" si="23"/>
        <v>0.60499424837673654</v>
      </c>
      <c r="AJ79" s="1">
        <f t="shared" si="24"/>
        <v>-0.53825920081935941</v>
      </c>
      <c r="AK79" s="1">
        <f t="shared" si="25"/>
        <v>6.3011555960321042E-2</v>
      </c>
      <c r="AL79" s="1">
        <f t="shared" si="26"/>
        <v>2.9834048564290749</v>
      </c>
      <c r="AM79" s="1">
        <f t="shared" si="27"/>
        <v>12.61682463648232</v>
      </c>
      <c r="AN79" s="1">
        <f t="shared" si="47"/>
        <v>-9.6657461464864358</v>
      </c>
      <c r="AO79" s="1">
        <f t="shared" si="47"/>
        <v>-9.6661968986391358</v>
      </c>
      <c r="AP79" s="1">
        <f t="shared" si="47"/>
        <v>-9.6650365278743102</v>
      </c>
      <c r="AQ79" s="1">
        <f t="shared" si="47"/>
        <v>-9.6680243417442711</v>
      </c>
      <c r="AR79" s="1">
        <f t="shared" si="47"/>
        <v>-9.660335502644207</v>
      </c>
      <c r="AS79" s="1">
        <f t="shared" si="47"/>
        <v>-9.6801519271352845</v>
      </c>
      <c r="AT79" s="1">
        <f t="shared" si="47"/>
        <v>-9.6292663174664916</v>
      </c>
      <c r="AU79" s="1">
        <f t="shared" si="29"/>
        <v>-9.7613784084496817</v>
      </c>
      <c r="AW79" s="1">
        <v>8500</v>
      </c>
      <c r="AX79" s="1">
        <f t="shared" si="38"/>
        <v>-2.6413400151868455E-4</v>
      </c>
      <c r="AY79" s="1">
        <f t="shared" si="39"/>
        <v>6.7633447559415335E-3</v>
      </c>
      <c r="AZ79" s="1">
        <f t="shared" si="40"/>
        <v>-7.027478757460218E-3</v>
      </c>
      <c r="BA79" s="1">
        <f t="shared" si="41"/>
        <v>0.60533412269297648</v>
      </c>
      <c r="BB79" s="1">
        <f t="shared" si="42"/>
        <v>-0.54272308253398305</v>
      </c>
      <c r="BC79" s="1">
        <f t="shared" si="43"/>
        <v>2.9780992226276903</v>
      </c>
      <c r="BD79" s="1">
        <f t="shared" si="44"/>
        <v>12.205646338697896</v>
      </c>
      <c r="BE79" s="1">
        <f t="shared" si="48"/>
        <v>15.458959740109218</v>
      </c>
      <c r="BF79" s="1">
        <f t="shared" si="48"/>
        <v>15.458500438443746</v>
      </c>
      <c r="BG79" s="1">
        <f t="shared" si="48"/>
        <v>15.459685193486807</v>
      </c>
      <c r="BH79" s="1">
        <f t="shared" si="48"/>
        <v>15.456628423459378</v>
      </c>
      <c r="BI79" s="1">
        <f t="shared" si="48"/>
        <v>15.464510342039819</v>
      </c>
      <c r="BJ79" s="1">
        <f t="shared" si="48"/>
        <v>15.444153957456541</v>
      </c>
      <c r="BK79" s="1">
        <f t="shared" si="48"/>
        <v>15.496522298311739</v>
      </c>
      <c r="BL79" s="1">
        <f t="shared" si="46"/>
        <v>15.360206359141173</v>
      </c>
    </row>
    <row r="80" spans="1:64" ht="12.95" customHeight="1" x14ac:dyDescent="0.2">
      <c r="A80" s="23" t="s">
        <v>903</v>
      </c>
      <c r="B80" s="24" t="s">
        <v>899</v>
      </c>
      <c r="C80" s="23">
        <v>17918.543000000001</v>
      </c>
      <c r="D80" s="23" t="s">
        <v>873</v>
      </c>
      <c r="E80" s="25">
        <f t="shared" si="11"/>
        <v>-48559.710528654869</v>
      </c>
      <c r="F80" s="1">
        <f t="shared" si="30"/>
        <v>-48559.5</v>
      </c>
      <c r="G80" s="1">
        <f t="shared" si="12"/>
        <v>-0.17882525000095484</v>
      </c>
      <c r="I80" s="1">
        <f t="shared" si="36"/>
        <v>-0.17882525000095484</v>
      </c>
      <c r="Q80" s="173">
        <f t="shared" si="31"/>
        <v>2900.0430000000015</v>
      </c>
      <c r="S80" s="15">
        <f t="shared" si="14"/>
        <v>0.2</v>
      </c>
      <c r="T80" s="15"/>
      <c r="Z80" s="1">
        <f t="shared" si="15"/>
        <v>-48559.5</v>
      </c>
      <c r="AA80" s="1">
        <f t="shared" si="16"/>
        <v>-0.35022850968484509</v>
      </c>
      <c r="AB80" s="1">
        <f t="shared" si="17"/>
        <v>-0.17186884269687894</v>
      </c>
      <c r="AC80" s="1">
        <f t="shared" si="18"/>
        <v>-0.17882525000095484</v>
      </c>
      <c r="AD80" s="1">
        <f t="shared" si="19"/>
        <v>0.17140325968389025</v>
      </c>
      <c r="AE80" s="1">
        <f t="shared" si="20"/>
        <v>5.8758154860526239E-3</v>
      </c>
      <c r="AF80" s="1">
        <f t="shared" si="21"/>
        <v>-0.17882525000095484</v>
      </c>
      <c r="AG80" s="15"/>
      <c r="AH80" s="1">
        <f t="shared" si="22"/>
        <v>-6.9564073040758942E-3</v>
      </c>
      <c r="AI80" s="1">
        <f t="shared" si="23"/>
        <v>0.60498107185600047</v>
      </c>
      <c r="AJ80" s="1">
        <f t="shared" si="24"/>
        <v>-0.53808283745068131</v>
      </c>
      <c r="AK80" s="1">
        <f t="shared" si="25"/>
        <v>6.2928899624621532E-2</v>
      </c>
      <c r="AL80" s="1">
        <f t="shared" si="26"/>
        <v>2.9836141064373716</v>
      </c>
      <c r="AM80" s="1">
        <f t="shared" si="27"/>
        <v>12.633606067901761</v>
      </c>
      <c r="AN80" s="1">
        <f t="shared" si="47"/>
        <v>-9.6654291469614115</v>
      </c>
      <c r="AO80" s="1">
        <f t="shared" si="47"/>
        <v>-9.665879550648695</v>
      </c>
      <c r="AP80" s="1">
        <f t="shared" si="47"/>
        <v>-9.6647201671046439</v>
      </c>
      <c r="AQ80" s="1">
        <f t="shared" si="47"/>
        <v>-9.6677052052752899</v>
      </c>
      <c r="AR80" s="1">
        <f t="shared" si="47"/>
        <v>-9.6600240998910341</v>
      </c>
      <c r="AS80" s="1">
        <f t="shared" si="47"/>
        <v>-9.6798189950023126</v>
      </c>
      <c r="AT80" s="1">
        <f t="shared" si="47"/>
        <v>-9.6289922904153897</v>
      </c>
      <c r="AU80" s="1">
        <f t="shared" si="29"/>
        <v>-9.7609381461882645</v>
      </c>
      <c r="AW80" s="1">
        <v>9000</v>
      </c>
      <c r="AX80" s="1">
        <f t="shared" si="38"/>
        <v>3.2111321148370238E-3</v>
      </c>
      <c r="AY80" s="1">
        <f t="shared" si="39"/>
        <v>8.8181059830305091E-3</v>
      </c>
      <c r="AZ80" s="1">
        <f t="shared" si="40"/>
        <v>-5.6069738681934853E-3</v>
      </c>
      <c r="BA80" s="1">
        <f t="shared" si="41"/>
        <v>0.60071232967616439</v>
      </c>
      <c r="BB80" s="1">
        <f t="shared" si="42"/>
        <v>-0.45277109852328157</v>
      </c>
      <c r="BC80" s="1">
        <f t="shared" si="43"/>
        <v>3.0819042460493287</v>
      </c>
      <c r="BD80" s="1">
        <f t="shared" si="44"/>
        <v>33.497395269778515</v>
      </c>
      <c r="BE80" s="1">
        <f t="shared" si="48"/>
        <v>15.616823779688509</v>
      </c>
      <c r="BF80" s="1">
        <f t="shared" si="48"/>
        <v>15.616620576901688</v>
      </c>
      <c r="BG80" s="1">
        <f t="shared" si="48"/>
        <v>15.617130698640372</v>
      </c>
      <c r="BH80" s="1">
        <f t="shared" si="48"/>
        <v>15.615850040119975</v>
      </c>
      <c r="BI80" s="1">
        <f t="shared" si="48"/>
        <v>15.61906484553926</v>
      </c>
      <c r="BJ80" s="1">
        <f t="shared" si="48"/>
        <v>15.610992977720933</v>
      </c>
      <c r="BK80" s="1">
        <f t="shared" si="48"/>
        <v>15.631249326449051</v>
      </c>
      <c r="BL80" s="1">
        <f t="shared" si="46"/>
        <v>15.580337489849727</v>
      </c>
    </row>
    <row r="81" spans="1:64" ht="12.95" customHeight="1" x14ac:dyDescent="0.2">
      <c r="A81" s="23" t="s">
        <v>903</v>
      </c>
      <c r="B81" s="24" t="s">
        <v>899</v>
      </c>
      <c r="C81" s="23">
        <v>17922.789000000001</v>
      </c>
      <c r="D81" s="23" t="s">
        <v>873</v>
      </c>
      <c r="E81" s="25">
        <f t="shared" si="11"/>
        <v>-48554.711767749519</v>
      </c>
      <c r="F81" s="1">
        <f t="shared" si="30"/>
        <v>-48554.5</v>
      </c>
      <c r="G81" s="1">
        <f t="shared" si="12"/>
        <v>-0.17987775000437978</v>
      </c>
      <c r="I81" s="1">
        <f t="shared" si="36"/>
        <v>-0.17987775000437978</v>
      </c>
      <c r="Q81" s="173">
        <f t="shared" si="31"/>
        <v>2904.2890000000007</v>
      </c>
      <c r="S81" s="15">
        <f t="shared" si="14"/>
        <v>0.2</v>
      </c>
      <c r="T81" s="15"/>
      <c r="Z81" s="1">
        <f t="shared" si="15"/>
        <v>-48554.5</v>
      </c>
      <c r="AA81" s="1">
        <f t="shared" si="16"/>
        <v>-0.35017425941494229</v>
      </c>
      <c r="AB81" s="1">
        <f t="shared" si="17"/>
        <v>-0.17293488372524021</v>
      </c>
      <c r="AC81" s="1">
        <f t="shared" si="18"/>
        <v>-0.17987775000437978</v>
      </c>
      <c r="AD81" s="1">
        <f t="shared" si="19"/>
        <v>0.17029650941056251</v>
      </c>
      <c r="AE81" s="1">
        <f t="shared" si="20"/>
        <v>5.8001802234843615E-3</v>
      </c>
      <c r="AF81" s="1">
        <f t="shared" si="21"/>
        <v>-0.17987775000437978</v>
      </c>
      <c r="AG81" s="15"/>
      <c r="AH81" s="1">
        <f t="shared" si="22"/>
        <v>-6.9428662791395698E-3</v>
      </c>
      <c r="AI81" s="1">
        <f t="shared" si="23"/>
        <v>0.6049154573937876</v>
      </c>
      <c r="AJ81" s="1">
        <f t="shared" si="24"/>
        <v>-0.53720078457611942</v>
      </c>
      <c r="AK81" s="1">
        <f t="shared" si="25"/>
        <v>6.2515631594345186E-2</v>
      </c>
      <c r="AL81" s="1">
        <f t="shared" si="26"/>
        <v>2.9846602175048136</v>
      </c>
      <c r="AM81" s="1">
        <f t="shared" si="27"/>
        <v>12.718171796861958</v>
      </c>
      <c r="AN81" s="1">
        <f t="shared" ref="AN81:AT90" si="49">$AU81+$AB$7*SIN(AO81)</f>
        <v>-9.6638442565757678</v>
      </c>
      <c r="AO81" s="1">
        <f t="shared" si="49"/>
        <v>-9.6642929053807336</v>
      </c>
      <c r="AP81" s="1">
        <f t="shared" si="49"/>
        <v>-9.6631384861755532</v>
      </c>
      <c r="AQ81" s="1">
        <f t="shared" si="49"/>
        <v>-9.6661095842643014</v>
      </c>
      <c r="AR81" s="1">
        <f t="shared" si="49"/>
        <v>-9.6584672764110007</v>
      </c>
      <c r="AS81" s="1">
        <f t="shared" si="49"/>
        <v>-9.6781542754934264</v>
      </c>
      <c r="AT81" s="1">
        <f t="shared" si="49"/>
        <v>-9.6276225381429512</v>
      </c>
      <c r="AU81" s="1">
        <f t="shared" si="29"/>
        <v>-9.7587368348811783</v>
      </c>
      <c r="AW81" s="1">
        <v>9500</v>
      </c>
      <c r="AX81" s="1">
        <f t="shared" si="38"/>
        <v>6.8013038551237651E-3</v>
      </c>
      <c r="AY81" s="1">
        <f t="shared" si="39"/>
        <v>1.0855276311367495E-2</v>
      </c>
      <c r="AZ81" s="1">
        <f t="shared" si="40"/>
        <v>-4.0539724562437297E-3</v>
      </c>
      <c r="BA81" s="1">
        <f t="shared" si="41"/>
        <v>0.60037399371597111</v>
      </c>
      <c r="BB81" s="1">
        <f t="shared" si="42"/>
        <v>-0.35875699241082454</v>
      </c>
      <c r="BC81" s="1">
        <f t="shared" si="43"/>
        <v>-3.0983461502505305</v>
      </c>
      <c r="BD81" s="1">
        <f t="shared" si="44"/>
        <v>-46.239305513037095</v>
      </c>
      <c r="BE81" s="1">
        <f t="shared" si="48"/>
        <v>15.774009671660776</v>
      </c>
      <c r="BF81" s="1">
        <f t="shared" si="48"/>
        <v>15.774158973113092</v>
      </c>
      <c r="BG81" s="1">
        <f t="shared" si="48"/>
        <v>15.773784904841197</v>
      </c>
      <c r="BH81" s="1">
        <f t="shared" si="48"/>
        <v>15.774722134080054</v>
      </c>
      <c r="BI81" s="1">
        <f t="shared" si="48"/>
        <v>15.772374012187919</v>
      </c>
      <c r="BJ81" s="1">
        <f t="shared" si="48"/>
        <v>15.778257665552207</v>
      </c>
      <c r="BK81" s="1">
        <f t="shared" si="48"/>
        <v>15.76351922964157</v>
      </c>
      <c r="BL81" s="1">
        <f t="shared" si="46"/>
        <v>15.800468620558281</v>
      </c>
    </row>
    <row r="82" spans="1:64" ht="12.95" customHeight="1" x14ac:dyDescent="0.2">
      <c r="A82" s="23" t="s">
        <v>905</v>
      </c>
      <c r="B82" s="24" t="s">
        <v>899</v>
      </c>
      <c r="C82" s="23">
        <v>18335.607</v>
      </c>
      <c r="D82" s="23" t="s">
        <v>873</v>
      </c>
      <c r="E82" s="25">
        <f t="shared" si="11"/>
        <v>-48068.706473489554</v>
      </c>
      <c r="F82" s="1">
        <f t="shared" si="30"/>
        <v>-48068.5</v>
      </c>
      <c r="G82" s="1">
        <f t="shared" si="12"/>
        <v>-0.17538075000265962</v>
      </c>
      <c r="I82" s="1">
        <f t="shared" si="36"/>
        <v>-0.17538075000265962</v>
      </c>
      <c r="Q82" s="173">
        <f t="shared" si="31"/>
        <v>3317.107</v>
      </c>
      <c r="S82" s="15">
        <f t="shared" si="14"/>
        <v>0.2</v>
      </c>
      <c r="T82" s="15"/>
      <c r="Z82" s="1">
        <f t="shared" si="15"/>
        <v>-48068.5</v>
      </c>
      <c r="AA82" s="1">
        <f t="shared" si="16"/>
        <v>-0.34483802209118869</v>
      </c>
      <c r="AB82" s="1">
        <f t="shared" si="17"/>
        <v>-0.16982557772814236</v>
      </c>
      <c r="AC82" s="1">
        <f t="shared" si="18"/>
        <v>-0.17538075000265962</v>
      </c>
      <c r="AD82" s="1">
        <f t="shared" si="19"/>
        <v>0.16945727208852907</v>
      </c>
      <c r="AE82" s="1">
        <f t="shared" si="20"/>
        <v>5.7431534127371543E-3</v>
      </c>
      <c r="AF82" s="1">
        <f t="shared" si="21"/>
        <v>-0.17538075000265962</v>
      </c>
      <c r="AG82" s="15"/>
      <c r="AH82" s="1">
        <f t="shared" si="22"/>
        <v>-5.5551722745172654E-3</v>
      </c>
      <c r="AI82" s="1">
        <f t="shared" si="23"/>
        <v>0.60062956078221341</v>
      </c>
      <c r="AJ82" s="1">
        <f t="shared" si="24"/>
        <v>-0.44957997343033668</v>
      </c>
      <c r="AK82" s="1">
        <f t="shared" si="25"/>
        <v>2.2433285069115325E-2</v>
      </c>
      <c r="AL82" s="1">
        <f t="shared" si="26"/>
        <v>3.0854799992214681</v>
      </c>
      <c r="AM82" s="1">
        <f t="shared" si="27"/>
        <v>35.633231457407334</v>
      </c>
      <c r="AN82" s="1">
        <f t="shared" si="49"/>
        <v>-9.5104614930389406</v>
      </c>
      <c r="AO82" s="1">
        <f t="shared" si="49"/>
        <v>-9.5106531773949907</v>
      </c>
      <c r="AP82" s="1">
        <f t="shared" si="49"/>
        <v>-9.5101722040149923</v>
      </c>
      <c r="AQ82" s="1">
        <f t="shared" si="49"/>
        <v>-9.511379097641063</v>
      </c>
      <c r="AR82" s="1">
        <f t="shared" si="49"/>
        <v>-9.5083509072815318</v>
      </c>
      <c r="AS82" s="1">
        <f t="shared" si="49"/>
        <v>-9.5159503901239333</v>
      </c>
      <c r="AT82" s="1">
        <f t="shared" si="49"/>
        <v>-9.4968879021984645</v>
      </c>
      <c r="AU82" s="1">
        <f t="shared" si="29"/>
        <v>-9.5447693758324643</v>
      </c>
      <c r="AW82" s="1">
        <v>10000</v>
      </c>
      <c r="AX82" s="1">
        <f t="shared" si="38"/>
        <v>1.0479124155179617E-2</v>
      </c>
      <c r="AY82" s="1">
        <f t="shared" si="39"/>
        <v>1.2874855740952509E-2</v>
      </c>
      <c r="AZ82" s="1">
        <f t="shared" si="40"/>
        <v>-2.3957315857728915E-3</v>
      </c>
      <c r="BA82" s="1">
        <f t="shared" si="41"/>
        <v>0.60430297236683395</v>
      </c>
      <c r="BB82" s="1">
        <f t="shared" si="42"/>
        <v>-0.26033691870097347</v>
      </c>
      <c r="BC82" s="1">
        <f t="shared" si="43"/>
        <v>-2.9947813904644911</v>
      </c>
      <c r="BD82" s="1">
        <f t="shared" si="44"/>
        <v>-13.598455653717798</v>
      </c>
      <c r="BE82" s="1">
        <f t="shared" si="48"/>
        <v>15.931686991077639</v>
      </c>
      <c r="BF82" s="1">
        <f t="shared" si="48"/>
        <v>15.932117569388074</v>
      </c>
      <c r="BG82" s="1">
        <f t="shared" si="48"/>
        <v>15.931013641246688</v>
      </c>
      <c r="BH82" s="1">
        <f t="shared" si="48"/>
        <v>15.933844479323087</v>
      </c>
      <c r="BI82" s="1">
        <f t="shared" si="48"/>
        <v>15.92658890475073</v>
      </c>
      <c r="BJ82" s="1">
        <f t="shared" si="48"/>
        <v>15.945209733688332</v>
      </c>
      <c r="BK82" s="1">
        <f t="shared" si="48"/>
        <v>15.897572397319928</v>
      </c>
      <c r="BL82" s="1">
        <f t="shared" si="46"/>
        <v>16.020599751266836</v>
      </c>
    </row>
    <row r="83" spans="1:64" ht="12.95" customHeight="1" x14ac:dyDescent="0.2">
      <c r="A83" s="23" t="s">
        <v>904</v>
      </c>
      <c r="B83" s="24" t="s">
        <v>899</v>
      </c>
      <c r="C83" s="23">
        <v>18568.349999999999</v>
      </c>
      <c r="D83" s="23" t="s">
        <v>873</v>
      </c>
      <c r="E83" s="25">
        <f t="shared" si="11"/>
        <v>-47794.701148620137</v>
      </c>
      <c r="F83" s="1">
        <f t="shared" si="30"/>
        <v>-47794.5</v>
      </c>
      <c r="G83" s="1">
        <f t="shared" si="12"/>
        <v>-0.17085775000305148</v>
      </c>
      <c r="I83" s="1">
        <f t="shared" si="36"/>
        <v>-0.17085775000305148</v>
      </c>
      <c r="Q83" s="173">
        <f t="shared" si="31"/>
        <v>3549.8499999999985</v>
      </c>
      <c r="S83" s="15">
        <f t="shared" si="14"/>
        <v>0.2</v>
      </c>
      <c r="T83" s="15"/>
      <c r="Z83" s="1">
        <f t="shared" si="15"/>
        <v>-47794.5</v>
      </c>
      <c r="AA83" s="1">
        <f t="shared" si="16"/>
        <v>-0.34178045742688279</v>
      </c>
      <c r="AB83" s="1">
        <f t="shared" si="17"/>
        <v>-0.16614133517413432</v>
      </c>
      <c r="AC83" s="1">
        <f t="shared" si="18"/>
        <v>-0.17085775000305148</v>
      </c>
      <c r="AD83" s="1">
        <f t="shared" si="19"/>
        <v>0.17092270742383131</v>
      </c>
      <c r="AE83" s="1">
        <f t="shared" si="20"/>
        <v>5.8429143826185283E-3</v>
      </c>
      <c r="AF83" s="1">
        <f t="shared" si="21"/>
        <v>-0.17085775000305148</v>
      </c>
      <c r="AG83" s="15"/>
      <c r="AH83" s="1">
        <f t="shared" si="22"/>
        <v>-4.7164148289171679E-3</v>
      </c>
      <c r="AI83" s="1">
        <f t="shared" si="23"/>
        <v>0.60000001791392776</v>
      </c>
      <c r="AJ83" s="1">
        <f t="shared" si="24"/>
        <v>-0.39850213130966339</v>
      </c>
      <c r="AK83" s="1">
        <f t="shared" si="25"/>
        <v>-1.19712747263238E-4</v>
      </c>
      <c r="AL83" s="1">
        <f t="shared" si="26"/>
        <v>-3.1412933717171674</v>
      </c>
      <c r="AM83" s="1">
        <f t="shared" si="27"/>
        <v>-6682.6632950577932</v>
      </c>
      <c r="AN83" s="1">
        <f t="shared" si="49"/>
        <v>-9.4243208001621177</v>
      </c>
      <c r="AO83" s="1">
        <f t="shared" si="49"/>
        <v>-9.4243197508584959</v>
      </c>
      <c r="AP83" s="1">
        <f t="shared" si="49"/>
        <v>-9.424322374117823</v>
      </c>
      <c r="AQ83" s="1">
        <f t="shared" si="49"/>
        <v>-9.4243158159688161</v>
      </c>
      <c r="AR83" s="1">
        <f t="shared" si="49"/>
        <v>-9.4243322113430228</v>
      </c>
      <c r="AS83" s="1">
        <f t="shared" si="49"/>
        <v>-9.4242912229030491</v>
      </c>
      <c r="AT83" s="1">
        <f t="shared" si="49"/>
        <v>-9.4243936940127462</v>
      </c>
      <c r="AU83" s="1">
        <f t="shared" si="29"/>
        <v>-9.4241375162041781</v>
      </c>
      <c r="AW83" s="1">
        <v>10500</v>
      </c>
      <c r="AX83" s="1">
        <f t="shared" si="38"/>
        <v>1.4217113936292399E-2</v>
      </c>
      <c r="AY83" s="1">
        <f t="shared" si="39"/>
        <v>1.4876844271785532E-2</v>
      </c>
      <c r="AZ83" s="1">
        <f t="shared" si="40"/>
        <v>-6.5973033549313195E-4</v>
      </c>
      <c r="BA83" s="1">
        <f t="shared" si="41"/>
        <v>0.61268745701161365</v>
      </c>
      <c r="BB83" s="1">
        <f t="shared" si="42"/>
        <v>-0.15699212436285542</v>
      </c>
      <c r="BC83" s="1">
        <f t="shared" si="43"/>
        <v>-2.8890545212396175</v>
      </c>
      <c r="BD83" s="1">
        <f t="shared" si="44"/>
        <v>-7.8774615731220878</v>
      </c>
      <c r="BE83" s="1">
        <f t="shared" ref="BE83:BK92" si="50">$BL83+$AB$7*SIN(BF83)</f>
        <v>16.091030880559813</v>
      </c>
      <c r="BF83" s="1">
        <f t="shared" si="50"/>
        <v>16.091551138682757</v>
      </c>
      <c r="BG83" s="1">
        <f t="shared" si="50"/>
        <v>16.090148961629748</v>
      </c>
      <c r="BH83" s="1">
        <f t="shared" si="50"/>
        <v>16.093929863994497</v>
      </c>
      <c r="BI83" s="1">
        <f t="shared" si="50"/>
        <v>16.08374792427875</v>
      </c>
      <c r="BJ83" s="1">
        <f t="shared" si="50"/>
        <v>16.11126509074095</v>
      </c>
      <c r="BK83" s="1">
        <f t="shared" si="50"/>
        <v>16.037563154377626</v>
      </c>
      <c r="BL83" s="1">
        <f t="shared" si="46"/>
        <v>16.240730881975388</v>
      </c>
    </row>
    <row r="84" spans="1:64" ht="12.95" customHeight="1" x14ac:dyDescent="0.2">
      <c r="A84" s="23" t="s">
        <v>904</v>
      </c>
      <c r="B84" s="24" t="s">
        <v>899</v>
      </c>
      <c r="C84" s="23">
        <v>18573.445</v>
      </c>
      <c r="D84" s="23" t="s">
        <v>873</v>
      </c>
      <c r="E84" s="25">
        <f t="shared" si="11"/>
        <v>-47788.702870991125</v>
      </c>
      <c r="F84" s="1">
        <f t="shared" si="30"/>
        <v>-47788.5</v>
      </c>
      <c r="G84" s="1">
        <f t="shared" si="12"/>
        <v>-0.17232075000356417</v>
      </c>
      <c r="I84" s="1">
        <f t="shared" si="36"/>
        <v>-0.17232075000356417</v>
      </c>
      <c r="Q84" s="173">
        <f t="shared" si="31"/>
        <v>3554.9449999999997</v>
      </c>
      <c r="S84" s="15">
        <f t="shared" si="14"/>
        <v>0.2</v>
      </c>
      <c r="T84" s="15"/>
      <c r="Z84" s="1">
        <f t="shared" si="15"/>
        <v>-47788.5</v>
      </c>
      <c r="AA84" s="1">
        <f t="shared" si="16"/>
        <v>-0.34171315490896115</v>
      </c>
      <c r="AB84" s="1">
        <f t="shared" si="17"/>
        <v>-0.16762310977860073</v>
      </c>
      <c r="AC84" s="1">
        <f t="shared" si="18"/>
        <v>-0.17232075000356417</v>
      </c>
      <c r="AD84" s="1">
        <f t="shared" si="19"/>
        <v>0.16939240490539698</v>
      </c>
      <c r="AE84" s="1">
        <f t="shared" si="20"/>
        <v>5.738757367926792E-3</v>
      </c>
      <c r="AF84" s="1">
        <f t="shared" si="21"/>
        <v>-0.17232075000356417</v>
      </c>
      <c r="AG84" s="15"/>
      <c r="AH84" s="1">
        <f t="shared" si="22"/>
        <v>-4.697640224963451E-3</v>
      </c>
      <c r="AI84" s="1">
        <f t="shared" si="23"/>
        <v>0.60000047044628968</v>
      </c>
      <c r="AJ84" s="1">
        <f t="shared" si="24"/>
        <v>-0.39736966103950383</v>
      </c>
      <c r="AK84" s="1">
        <f t="shared" si="25"/>
        <v>-6.1347926651606063E-4</v>
      </c>
      <c r="AL84" s="1">
        <f t="shared" si="26"/>
        <v>-3.140058954822234</v>
      </c>
      <c r="AM84" s="1">
        <f t="shared" si="27"/>
        <v>-1304.0367836664759</v>
      </c>
      <c r="AN84" s="1">
        <f t="shared" si="49"/>
        <v>-9.4224351978164815</v>
      </c>
      <c r="AO84" s="1">
        <f t="shared" si="49"/>
        <v>-9.4224298206595165</v>
      </c>
      <c r="AP84" s="1">
        <f t="shared" si="49"/>
        <v>-9.4224432635887787</v>
      </c>
      <c r="AQ84" s="1">
        <f t="shared" si="49"/>
        <v>-9.422409656172702</v>
      </c>
      <c r="AR84" s="1">
        <f t="shared" si="49"/>
        <v>-9.4224936749402595</v>
      </c>
      <c r="AS84" s="1">
        <f t="shared" si="49"/>
        <v>-9.4222836274214217</v>
      </c>
      <c r="AT84" s="1">
        <f t="shared" si="49"/>
        <v>-9.4228087475323097</v>
      </c>
      <c r="AU84" s="1">
        <f t="shared" si="29"/>
        <v>-9.4214959426356746</v>
      </c>
      <c r="AW84" s="1">
        <v>11000</v>
      </c>
      <c r="AX84" s="1">
        <f t="shared" si="38"/>
        <v>1.7985758688511429E-2</v>
      </c>
      <c r="AY84" s="1">
        <f t="shared" si="39"/>
        <v>1.6861241903866578E-2</v>
      </c>
      <c r="AZ84" s="1">
        <f t="shared" si="40"/>
        <v>1.124516784644852E-3</v>
      </c>
      <c r="BA84" s="1">
        <f t="shared" si="41"/>
        <v>0.6259356601562327</v>
      </c>
      <c r="BB84" s="1">
        <f t="shared" si="42"/>
        <v>-4.8080413622756078E-2</v>
      </c>
      <c r="BC84" s="1">
        <f t="shared" si="43"/>
        <v>-2.7795092103783325</v>
      </c>
      <c r="BD84" s="1">
        <f t="shared" si="44"/>
        <v>-5.4631091408536703</v>
      </c>
      <c r="BE84" s="1">
        <f t="shared" si="50"/>
        <v>16.253252310643603</v>
      </c>
      <c r="BF84" s="1">
        <f t="shared" si="50"/>
        <v>16.253672279294175</v>
      </c>
      <c r="BG84" s="1">
        <f t="shared" si="50"/>
        <v>16.252444412717789</v>
      </c>
      <c r="BH84" s="1">
        <f t="shared" si="50"/>
        <v>16.256036918396575</v>
      </c>
      <c r="BI84" s="1">
        <f t="shared" si="50"/>
        <v>16.245547811338074</v>
      </c>
      <c r="BJ84" s="1">
        <f t="shared" si="50"/>
        <v>16.276364675634404</v>
      </c>
      <c r="BK84" s="1">
        <f t="shared" si="50"/>
        <v>16.187359263683494</v>
      </c>
      <c r="BL84" s="1">
        <f t="shared" si="46"/>
        <v>16.460862012683943</v>
      </c>
    </row>
    <row r="85" spans="1:64" ht="12.95" customHeight="1" x14ac:dyDescent="0.2">
      <c r="A85" s="23" t="s">
        <v>905</v>
      </c>
      <c r="B85" s="24" t="s">
        <v>899</v>
      </c>
      <c r="C85" s="23">
        <v>18589.580999999998</v>
      </c>
      <c r="D85" s="23" t="s">
        <v>873</v>
      </c>
      <c r="E85" s="25">
        <f t="shared" ref="E85:E148" si="51">+(C85-C$7)/C$8</f>
        <v>-47769.706166806282</v>
      </c>
      <c r="F85" s="1">
        <f t="shared" si="30"/>
        <v>-47769.5</v>
      </c>
      <c r="G85" s="1">
        <f t="shared" ref="G85:G148" si="52">+C85-(C$7+F85*C$8)</f>
        <v>-0.17512025000905851</v>
      </c>
      <c r="I85" s="1">
        <f t="shared" si="36"/>
        <v>-0.17512025000905851</v>
      </c>
      <c r="Q85" s="173">
        <f t="shared" si="31"/>
        <v>3571.0809999999983</v>
      </c>
      <c r="S85" s="15">
        <f t="shared" ref="S85:S148" si="53">S$14</f>
        <v>0.2</v>
      </c>
      <c r="T85" s="15"/>
      <c r="Z85" s="1">
        <f t="shared" ref="Z85:Z148" si="54">F85</f>
        <v>-47769.5</v>
      </c>
      <c r="AA85" s="1">
        <f t="shared" ref="AA85:AA148" si="55">AB$3+AB$4*Z85+AB$5*Z85^2+AH85</f>
        <v>-0.34149993684749363</v>
      </c>
      <c r="AB85" s="1">
        <f t="shared" ref="AB85:AB148" si="56">IF(S85&lt;&gt;0,G85-AH85,-9999)</f>
        <v>-0.17048217282935138</v>
      </c>
      <c r="AC85" s="1">
        <f t="shared" ref="AC85:AC148" si="57">+G85-P85</f>
        <v>-0.17512025000905851</v>
      </c>
      <c r="AD85" s="1">
        <f t="shared" ref="AD85:AD148" si="58">IF(S85&lt;&gt;0,G85-AA85,-9999)</f>
        <v>0.16637968683843513</v>
      </c>
      <c r="AE85" s="1">
        <f t="shared" ref="AE85:AE148" si="59">+(G85-AA85)^2*S85</f>
        <v>5.5364400384911487E-3</v>
      </c>
      <c r="AF85" s="1">
        <f t="shared" ref="AF85:AF148" si="60">IF(S85&lt;&gt;0,G85-P85,-9999)</f>
        <v>-0.17512025000905851</v>
      </c>
      <c r="AG85" s="15"/>
      <c r="AH85" s="1">
        <f t="shared" ref="AH85:AH148" si="61">$AB$6*($AB$11/AI85*AJ85+$AB$12)</f>
        <v>-4.6380771797071294E-3</v>
      </c>
      <c r="AI85" s="1">
        <f t="shared" ref="AI85:AI148" si="62">1+$AB$7*COS(AL85)</f>
        <v>0.6000059246233771</v>
      </c>
      <c r="AJ85" s="1">
        <f t="shared" ref="AJ85:AJ148" si="63">SIN(AL85+RADIANS($AB$9))</f>
        <v>-0.39377948806325891</v>
      </c>
      <c r="AK85" s="1">
        <f t="shared" ref="AK85:AK148" si="64">$AB$7*SIN(AL85)</f>
        <v>-2.1770768476515605E-3</v>
      </c>
      <c r="AL85" s="1">
        <f t="shared" ref="AL85:AL148" si="65">2*ATAN(AM85)</f>
        <v>-3.136149934598921</v>
      </c>
      <c r="AM85" s="1">
        <f t="shared" ref="AM85:AM148" si="66">SQRT((1+$AB$7)/(1-$AB$7))*TAN(AN85/2)</f>
        <v>-367.46248817060223</v>
      </c>
      <c r="AN85" s="1">
        <f t="shared" si="49"/>
        <v>-9.4164640975467133</v>
      </c>
      <c r="AO85" s="1">
        <f t="shared" si="49"/>
        <v>-9.4164450196378073</v>
      </c>
      <c r="AP85" s="1">
        <f t="shared" si="49"/>
        <v>-9.4164927160565739</v>
      </c>
      <c r="AQ85" s="1">
        <f t="shared" si="49"/>
        <v>-9.4163734708576801</v>
      </c>
      <c r="AR85" s="1">
        <f t="shared" si="49"/>
        <v>-9.416671594014824</v>
      </c>
      <c r="AS85" s="1">
        <f t="shared" si="49"/>
        <v>-9.4159262593123181</v>
      </c>
      <c r="AT85" s="1">
        <f t="shared" si="49"/>
        <v>-9.4177896547799573</v>
      </c>
      <c r="AU85" s="1">
        <f t="shared" ref="AU85:AU148" si="67">RADIANS($AB$9)+$AB$18*(F85-AB$15)</f>
        <v>-9.4131309596687505</v>
      </c>
      <c r="AW85" s="1">
        <v>11500</v>
      </c>
      <c r="AX85" s="1">
        <f t="shared" si="38"/>
        <v>2.1751875204763717E-2</v>
      </c>
      <c r="AY85" s="1">
        <f t="shared" si="39"/>
        <v>1.882804863719564E-2</v>
      </c>
      <c r="AZ85" s="1">
        <f t="shared" si="40"/>
        <v>2.9238265675680755E-3</v>
      </c>
      <c r="BA85" s="1">
        <f t="shared" si="41"/>
        <v>0.64471607649815388</v>
      </c>
      <c r="BB85" s="1">
        <f t="shared" si="42"/>
        <v>6.7129512931718982E-2</v>
      </c>
      <c r="BC85" s="1">
        <f t="shared" si="43"/>
        <v>-2.6642302187969409</v>
      </c>
      <c r="BD85" s="1">
        <f t="shared" si="44"/>
        <v>-4.1098244841361424</v>
      </c>
      <c r="BE85" s="1">
        <f t="shared" si="50"/>
        <v>16.419670765889418</v>
      </c>
      <c r="BF85" s="1">
        <f t="shared" si="50"/>
        <v>16.419906145051737</v>
      </c>
      <c r="BG85" s="1">
        <f t="shared" si="50"/>
        <v>16.419129159957514</v>
      </c>
      <c r="BH85" s="1">
        <f t="shared" si="50"/>
        <v>16.421695965006379</v>
      </c>
      <c r="BI85" s="1">
        <f t="shared" si="50"/>
        <v>16.413237871012594</v>
      </c>
      <c r="BJ85" s="1">
        <f t="shared" si="50"/>
        <v>16.441348208693963</v>
      </c>
      <c r="BK85" s="1">
        <f t="shared" si="50"/>
        <v>16.350355258751243</v>
      </c>
      <c r="BL85" s="1">
        <f t="shared" si="46"/>
        <v>16.680993143392495</v>
      </c>
    </row>
    <row r="86" spans="1:64" ht="12.95" customHeight="1" x14ac:dyDescent="0.2">
      <c r="A86" s="23" t="s">
        <v>902</v>
      </c>
      <c r="B86" s="24" t="s">
        <v>899</v>
      </c>
      <c r="C86" s="23">
        <v>18589.585999999999</v>
      </c>
      <c r="D86" s="23" t="s">
        <v>873</v>
      </c>
      <c r="E86" s="25">
        <f t="shared" si="51"/>
        <v>-47769.700280370926</v>
      </c>
      <c r="F86" s="1">
        <f t="shared" si="30"/>
        <v>-47769.5</v>
      </c>
      <c r="G86" s="1">
        <f t="shared" si="52"/>
        <v>-0.17012025000803987</v>
      </c>
      <c r="I86" s="1">
        <f t="shared" si="36"/>
        <v>-0.17012025000803987</v>
      </c>
      <c r="Q86" s="173">
        <f t="shared" si="31"/>
        <v>3571.0859999999993</v>
      </c>
      <c r="S86" s="15">
        <f t="shared" si="53"/>
        <v>0.2</v>
      </c>
      <c r="T86" s="15"/>
      <c r="Z86" s="1">
        <f t="shared" si="54"/>
        <v>-47769.5</v>
      </c>
      <c r="AA86" s="1">
        <f t="shared" si="55"/>
        <v>-0.34149993684749363</v>
      </c>
      <c r="AB86" s="1">
        <f t="shared" si="56"/>
        <v>-0.16548217282833275</v>
      </c>
      <c r="AC86" s="1">
        <f t="shared" si="57"/>
        <v>-0.17012025000803987</v>
      </c>
      <c r="AD86" s="1">
        <f t="shared" si="58"/>
        <v>0.17137968683945376</v>
      </c>
      <c r="AE86" s="1">
        <f t="shared" si="59"/>
        <v>5.8741994122378481E-3</v>
      </c>
      <c r="AF86" s="1">
        <f t="shared" si="60"/>
        <v>-0.17012025000803987</v>
      </c>
      <c r="AG86" s="15"/>
      <c r="AH86" s="1">
        <f t="shared" si="61"/>
        <v>-4.6380771797071294E-3</v>
      </c>
      <c r="AI86" s="1">
        <f t="shared" si="62"/>
        <v>0.6000059246233771</v>
      </c>
      <c r="AJ86" s="1">
        <f t="shared" si="63"/>
        <v>-0.39377948806325891</v>
      </c>
      <c r="AK86" s="1">
        <f t="shared" si="64"/>
        <v>-2.1770768476515605E-3</v>
      </c>
      <c r="AL86" s="1">
        <f t="shared" si="65"/>
        <v>-3.136149934598921</v>
      </c>
      <c r="AM86" s="1">
        <f t="shared" si="66"/>
        <v>-367.46248817060223</v>
      </c>
      <c r="AN86" s="1">
        <f t="shared" si="49"/>
        <v>-9.4164640975467133</v>
      </c>
      <c r="AO86" s="1">
        <f t="shared" si="49"/>
        <v>-9.4164450196378073</v>
      </c>
      <c r="AP86" s="1">
        <f t="shared" si="49"/>
        <v>-9.4164927160565739</v>
      </c>
      <c r="AQ86" s="1">
        <f t="shared" si="49"/>
        <v>-9.4163734708576801</v>
      </c>
      <c r="AR86" s="1">
        <f t="shared" si="49"/>
        <v>-9.416671594014824</v>
      </c>
      <c r="AS86" s="1">
        <f t="shared" si="49"/>
        <v>-9.4159262593123181</v>
      </c>
      <c r="AT86" s="1">
        <f t="shared" si="49"/>
        <v>-9.4177896547799573</v>
      </c>
      <c r="AU86" s="1">
        <f t="shared" si="67"/>
        <v>-9.4131309596687505</v>
      </c>
      <c r="AW86" s="1">
        <v>12000</v>
      </c>
      <c r="AX86" s="1">
        <f t="shared" si="38"/>
        <v>2.5476821844913893E-2</v>
      </c>
      <c r="AY86" s="1">
        <f t="shared" si="39"/>
        <v>2.0777264471772725E-2</v>
      </c>
      <c r="AZ86" s="1">
        <f t="shared" si="40"/>
        <v>4.6995573731411664E-3</v>
      </c>
      <c r="BA86" s="1">
        <f t="shared" si="41"/>
        <v>0.67003389314490658</v>
      </c>
      <c r="BB86" s="1">
        <f t="shared" si="42"/>
        <v>0.1894104019308579</v>
      </c>
      <c r="BC86" s="1">
        <f t="shared" si="43"/>
        <v>-2.5408486086827051</v>
      </c>
      <c r="BD86" s="1">
        <f t="shared" si="44"/>
        <v>-3.2284734057887796</v>
      </c>
      <c r="BE86" s="1">
        <f t="shared" si="50"/>
        <v>16.591825262575622</v>
      </c>
      <c r="BF86" s="1">
        <f t="shared" si="50"/>
        <v>16.591909991128897</v>
      </c>
      <c r="BG86" s="1">
        <f t="shared" si="50"/>
        <v>16.591576010956988</v>
      </c>
      <c r="BH86" s="1">
        <f t="shared" si="50"/>
        <v>16.592893272514001</v>
      </c>
      <c r="BI86" s="1">
        <f t="shared" si="50"/>
        <v>16.587710030987534</v>
      </c>
      <c r="BJ86" s="1">
        <f t="shared" si="50"/>
        <v>16.608299077118556</v>
      </c>
      <c r="BK86" s="1">
        <f t="shared" si="50"/>
        <v>16.529308615570439</v>
      </c>
      <c r="BL86" s="1">
        <f t="shared" si="46"/>
        <v>16.901124274101051</v>
      </c>
    </row>
    <row r="87" spans="1:64" ht="12.95" customHeight="1" x14ac:dyDescent="0.2">
      <c r="A87" s="23" t="s">
        <v>905</v>
      </c>
      <c r="B87" s="24" t="s">
        <v>899</v>
      </c>
      <c r="C87" s="23">
        <v>18600.623</v>
      </c>
      <c r="D87" s="23" t="s">
        <v>873</v>
      </c>
      <c r="E87" s="25">
        <f t="shared" si="51"/>
        <v>-47756.70656296338</v>
      </c>
      <c r="F87" s="1">
        <f t="shared" si="30"/>
        <v>-47756.5</v>
      </c>
      <c r="G87" s="1">
        <f t="shared" si="52"/>
        <v>-0.17545675000292249</v>
      </c>
      <c r="I87" s="1">
        <f t="shared" si="36"/>
        <v>-0.17545675000292249</v>
      </c>
      <c r="Q87" s="173">
        <f t="shared" si="31"/>
        <v>3582.1229999999996</v>
      </c>
      <c r="S87" s="15">
        <f t="shared" si="53"/>
        <v>0.2</v>
      </c>
      <c r="T87" s="15"/>
      <c r="Z87" s="1">
        <f t="shared" si="54"/>
        <v>-47756.5</v>
      </c>
      <c r="AA87" s="1">
        <f t="shared" si="55"/>
        <v>-0.34135396955612096</v>
      </c>
      <c r="AB87" s="1">
        <f t="shared" si="56"/>
        <v>-0.17085952237070282</v>
      </c>
      <c r="AC87" s="1">
        <f t="shared" si="57"/>
        <v>-0.17545675000292249</v>
      </c>
      <c r="AD87" s="1">
        <f t="shared" si="58"/>
        <v>0.16589721955319847</v>
      </c>
      <c r="AE87" s="1">
        <f t="shared" si="59"/>
        <v>5.5043774910964278E-3</v>
      </c>
      <c r="AF87" s="1">
        <f t="shared" si="60"/>
        <v>-0.17545675000292249</v>
      </c>
      <c r="AG87" s="15"/>
      <c r="AH87" s="1">
        <f t="shared" si="61"/>
        <v>-4.5972276322196809E-3</v>
      </c>
      <c r="AI87" s="1">
        <f t="shared" si="62"/>
        <v>0.60001317827470368</v>
      </c>
      <c r="AJ87" s="1">
        <f t="shared" si="63"/>
        <v>-0.39131952783823593</v>
      </c>
      <c r="AK87" s="1">
        <f t="shared" si="64"/>
        <v>-3.2469133182234456E-3</v>
      </c>
      <c r="AL87" s="1">
        <f t="shared" si="65"/>
        <v>-3.1334752811499023</v>
      </c>
      <c r="AM87" s="1">
        <f t="shared" si="66"/>
        <v>-246.38379387442393</v>
      </c>
      <c r="AN87" s="1">
        <f t="shared" si="49"/>
        <v>-9.4123785603316783</v>
      </c>
      <c r="AO87" s="1">
        <f t="shared" si="49"/>
        <v>-9.4123501157022655</v>
      </c>
      <c r="AP87" s="1">
        <f t="shared" si="49"/>
        <v>-9.412421232736417</v>
      </c>
      <c r="AQ87" s="1">
        <f t="shared" si="49"/>
        <v>-9.4122434263804369</v>
      </c>
      <c r="AR87" s="1">
        <f t="shared" si="49"/>
        <v>-9.4126879759686446</v>
      </c>
      <c r="AS87" s="1">
        <f t="shared" si="49"/>
        <v>-9.4115765130727898</v>
      </c>
      <c r="AT87" s="1">
        <f t="shared" si="49"/>
        <v>-9.4143553650622778</v>
      </c>
      <c r="AU87" s="1">
        <f t="shared" si="67"/>
        <v>-9.4074075502703263</v>
      </c>
      <c r="AW87" s="1">
        <v>12500</v>
      </c>
      <c r="AX87" s="1">
        <f t="shared" si="38"/>
        <v>2.9113708715374862E-2</v>
      </c>
      <c r="AY87" s="1">
        <f t="shared" si="39"/>
        <v>2.270888940759782E-2</v>
      </c>
      <c r="AZ87" s="1">
        <f t="shared" si="40"/>
        <v>6.4048193077770425E-3</v>
      </c>
      <c r="BA87" s="1">
        <f t="shared" si="41"/>
        <v>0.70335374429697906</v>
      </c>
      <c r="BB87" s="1">
        <f t="shared" si="42"/>
        <v>0.31943986843825645</v>
      </c>
      <c r="BC87" s="1">
        <f t="shared" si="43"/>
        <v>-2.4062719257143232</v>
      </c>
      <c r="BD87" s="1">
        <f t="shared" si="44"/>
        <v>-2.5962292958340205</v>
      </c>
      <c r="BE87" s="1">
        <f t="shared" si="50"/>
        <v>16.771601130478683</v>
      </c>
      <c r="BF87" s="1">
        <f t="shared" si="50"/>
        <v>16.771616634993332</v>
      </c>
      <c r="BG87" s="1">
        <f t="shared" si="50"/>
        <v>16.771536832736171</v>
      </c>
      <c r="BH87" s="1">
        <f t="shared" si="50"/>
        <v>16.771947700037121</v>
      </c>
      <c r="BI87" s="1">
        <f t="shared" si="50"/>
        <v>16.769835555523681</v>
      </c>
      <c r="BJ87" s="1">
        <f t="shared" si="50"/>
        <v>16.780780459052718</v>
      </c>
      <c r="BK87" s="1">
        <f t="shared" si="50"/>
        <v>16.7262066703315</v>
      </c>
      <c r="BL87" s="1">
        <f t="shared" si="46"/>
        <v>17.121255404809602</v>
      </c>
    </row>
    <row r="88" spans="1:64" ht="12.95" customHeight="1" x14ac:dyDescent="0.2">
      <c r="A88" s="23" t="s">
        <v>902</v>
      </c>
      <c r="B88" s="24" t="s">
        <v>899</v>
      </c>
      <c r="C88" s="23">
        <v>18600.625</v>
      </c>
      <c r="D88" s="23" t="s">
        <v>873</v>
      </c>
      <c r="E88" s="25">
        <f t="shared" si="51"/>
        <v>-47756.704208389237</v>
      </c>
      <c r="F88" s="1">
        <f t="shared" si="30"/>
        <v>-47756.5</v>
      </c>
      <c r="G88" s="1">
        <f t="shared" si="52"/>
        <v>-0.17345675000251504</v>
      </c>
      <c r="I88" s="1">
        <f t="shared" si="36"/>
        <v>-0.17345675000251504</v>
      </c>
      <c r="Q88" s="173">
        <f t="shared" si="31"/>
        <v>3582.125</v>
      </c>
      <c r="S88" s="15">
        <f t="shared" si="53"/>
        <v>0.2</v>
      </c>
      <c r="T88" s="15"/>
      <c r="Z88" s="1">
        <f t="shared" si="54"/>
        <v>-47756.5</v>
      </c>
      <c r="AA88" s="1">
        <f t="shared" si="55"/>
        <v>-0.34135396955612096</v>
      </c>
      <c r="AB88" s="1">
        <f t="shared" si="56"/>
        <v>-0.16885952237029536</v>
      </c>
      <c r="AC88" s="1">
        <f t="shared" si="57"/>
        <v>-0.17345675000251504</v>
      </c>
      <c r="AD88" s="1">
        <f t="shared" si="58"/>
        <v>0.16789721955360593</v>
      </c>
      <c r="AE88" s="1">
        <f t="shared" si="59"/>
        <v>5.6378952667663507E-3</v>
      </c>
      <c r="AF88" s="1">
        <f t="shared" si="60"/>
        <v>-0.17345675000251504</v>
      </c>
      <c r="AG88" s="15"/>
      <c r="AH88" s="1">
        <f t="shared" si="61"/>
        <v>-4.5972276322196809E-3</v>
      </c>
      <c r="AI88" s="1">
        <f t="shared" si="62"/>
        <v>0.60001317827470368</v>
      </c>
      <c r="AJ88" s="1">
        <f t="shared" si="63"/>
        <v>-0.39131952783823593</v>
      </c>
      <c r="AK88" s="1">
        <f t="shared" si="64"/>
        <v>-3.2469133182234456E-3</v>
      </c>
      <c r="AL88" s="1">
        <f t="shared" si="65"/>
        <v>-3.1334752811499023</v>
      </c>
      <c r="AM88" s="1">
        <f t="shared" si="66"/>
        <v>-246.38379387442393</v>
      </c>
      <c r="AN88" s="1">
        <f t="shared" si="49"/>
        <v>-9.4123785603316783</v>
      </c>
      <c r="AO88" s="1">
        <f t="shared" si="49"/>
        <v>-9.4123501157022655</v>
      </c>
      <c r="AP88" s="1">
        <f t="shared" si="49"/>
        <v>-9.412421232736417</v>
      </c>
      <c r="AQ88" s="1">
        <f t="shared" si="49"/>
        <v>-9.4122434263804369</v>
      </c>
      <c r="AR88" s="1">
        <f t="shared" si="49"/>
        <v>-9.4126879759686446</v>
      </c>
      <c r="AS88" s="1">
        <f t="shared" si="49"/>
        <v>-9.4115765130727898</v>
      </c>
      <c r="AT88" s="1">
        <f t="shared" si="49"/>
        <v>-9.4143553650622778</v>
      </c>
      <c r="AU88" s="1">
        <f t="shared" si="67"/>
        <v>-9.4074075502703263</v>
      </c>
      <c r="AW88" s="1">
        <v>13000</v>
      </c>
      <c r="AX88" s="1">
        <f t="shared" si="38"/>
        <v>3.260277812330354E-2</v>
      </c>
      <c r="AY88" s="1">
        <f t="shared" si="39"/>
        <v>2.4622923444670944E-2</v>
      </c>
      <c r="AZ88" s="1">
        <f t="shared" si="40"/>
        <v>7.9798546786325961E-3</v>
      </c>
      <c r="BA88" s="1">
        <f t="shared" si="41"/>
        <v>0.74677507205385907</v>
      </c>
      <c r="BB88" s="1">
        <f t="shared" si="42"/>
        <v>0.4574372557897492</v>
      </c>
      <c r="BC88" s="1">
        <f t="shared" si="43"/>
        <v>-2.2562991402825987</v>
      </c>
      <c r="BD88" s="1">
        <f t="shared" si="44"/>
        <v>-2.1096248071414703</v>
      </c>
      <c r="BE88" s="1">
        <f t="shared" si="50"/>
        <v>16.961365661600954</v>
      </c>
      <c r="BF88" s="1">
        <f t="shared" si="50"/>
        <v>16.961366333054748</v>
      </c>
      <c r="BG88" s="1">
        <f t="shared" si="50"/>
        <v>16.961360954430326</v>
      </c>
      <c r="BH88" s="1">
        <f t="shared" si="50"/>
        <v>16.961404041924236</v>
      </c>
      <c r="BI88" s="1">
        <f t="shared" si="50"/>
        <v>16.961059031900358</v>
      </c>
      <c r="BJ88" s="1">
        <f t="shared" si="50"/>
        <v>16.963831839488037</v>
      </c>
      <c r="BK88" s="1">
        <f t="shared" si="50"/>
        <v>16.942170705908271</v>
      </c>
      <c r="BL88" s="1">
        <f t="shared" si="46"/>
        <v>17.341386535518154</v>
      </c>
    </row>
    <row r="89" spans="1:64" ht="12.95" customHeight="1" x14ac:dyDescent="0.2">
      <c r="A89" s="23" t="s">
        <v>904</v>
      </c>
      <c r="B89" s="24" t="s">
        <v>899</v>
      </c>
      <c r="C89" s="23">
        <v>18653.286</v>
      </c>
      <c r="D89" s="23" t="s">
        <v>870</v>
      </c>
      <c r="E89" s="25">
        <f t="shared" si="51"/>
        <v>-47694.707093919846</v>
      </c>
      <c r="F89" s="1">
        <f t="shared" ref="F89:F152" si="68">ROUND(2*E89,0)/2</f>
        <v>-47694.5</v>
      </c>
      <c r="G89" s="1">
        <f t="shared" si="52"/>
        <v>-0.17590775000280701</v>
      </c>
      <c r="H89" s="1">
        <f>G89</f>
        <v>-0.17590775000280701</v>
      </c>
      <c r="Q89" s="173">
        <f t="shared" si="31"/>
        <v>3634.7860000000001</v>
      </c>
      <c r="S89" s="15">
        <f t="shared" si="53"/>
        <v>0.2</v>
      </c>
      <c r="T89" s="15"/>
      <c r="Z89" s="1">
        <f t="shared" si="54"/>
        <v>-47694.5</v>
      </c>
      <c r="AA89" s="1">
        <f t="shared" si="55"/>
        <v>-0.34065692535961056</v>
      </c>
      <c r="AB89" s="1">
        <f t="shared" si="56"/>
        <v>-0.17150639938392676</v>
      </c>
      <c r="AC89" s="1">
        <f t="shared" si="57"/>
        <v>-0.17590775000280701</v>
      </c>
      <c r="AD89" s="1">
        <f t="shared" si="58"/>
        <v>0.16474917535680356</v>
      </c>
      <c r="AE89" s="1">
        <f t="shared" si="59"/>
        <v>5.4284581561493614E-3</v>
      </c>
      <c r="AF89" s="1">
        <f t="shared" si="60"/>
        <v>-0.17590775000280701</v>
      </c>
      <c r="AG89" s="15"/>
      <c r="AH89" s="1">
        <f t="shared" si="61"/>
        <v>-4.4013506188802527E-3</v>
      </c>
      <c r="AI89" s="1">
        <f t="shared" si="62"/>
        <v>0.60008714961839293</v>
      </c>
      <c r="AJ89" s="1">
        <f t="shared" si="63"/>
        <v>-0.37954777069967033</v>
      </c>
      <c r="AK89" s="1">
        <f t="shared" si="64"/>
        <v>-8.3493772018267739E-3</v>
      </c>
      <c r="AL89" s="1">
        <f t="shared" si="65"/>
        <v>-3.1207176945259412</v>
      </c>
      <c r="AM89" s="1">
        <f t="shared" si="66"/>
        <v>-95.805091930280923</v>
      </c>
      <c r="AN89" s="1">
        <f t="shared" si="49"/>
        <v>-9.3928924778343159</v>
      </c>
      <c r="AO89" s="1">
        <f t="shared" si="49"/>
        <v>-9.3928195515510424</v>
      </c>
      <c r="AP89" s="1">
        <f t="shared" si="49"/>
        <v>-9.393001959871178</v>
      </c>
      <c r="AQ89" s="1">
        <f t="shared" si="49"/>
        <v>-9.3925457054242738</v>
      </c>
      <c r="AR89" s="1">
        <f t="shared" si="49"/>
        <v>-9.3936869135634975</v>
      </c>
      <c r="AS89" s="1">
        <f t="shared" si="49"/>
        <v>-9.3908323831315386</v>
      </c>
      <c r="AT89" s="1">
        <f t="shared" si="49"/>
        <v>-9.3979720179387094</v>
      </c>
      <c r="AU89" s="1">
        <f t="shared" si="67"/>
        <v>-9.3801112900624677</v>
      </c>
      <c r="AW89" s="1">
        <v>13500</v>
      </c>
      <c r="AX89" s="1">
        <f t="shared" si="38"/>
        <v>3.586438130640808E-2</v>
      </c>
      <c r="AY89" s="1">
        <f t="shared" si="39"/>
        <v>2.6519366582992081E-2</v>
      </c>
      <c r="AZ89" s="1">
        <f t="shared" si="40"/>
        <v>9.3450147234159977E-3</v>
      </c>
      <c r="BA89" s="1">
        <f t="shared" si="41"/>
        <v>0.80325384136488498</v>
      </c>
      <c r="BB89" s="1">
        <f t="shared" si="42"/>
        <v>0.60230300648438762</v>
      </c>
      <c r="BC89" s="1">
        <f t="shared" si="43"/>
        <v>-2.0850272673259602</v>
      </c>
      <c r="BD89" s="1">
        <f t="shared" si="44"/>
        <v>-1.7134657778373554</v>
      </c>
      <c r="BE89" s="1">
        <f t="shared" si="50"/>
        <v>17.164142219728522</v>
      </c>
      <c r="BF89" s="1">
        <f t="shared" si="50"/>
        <v>17.164142217104246</v>
      </c>
      <c r="BG89" s="1">
        <f t="shared" si="50"/>
        <v>17.164142274469732</v>
      </c>
      <c r="BH89" s="1">
        <f t="shared" si="50"/>
        <v>17.16414102049324</v>
      </c>
      <c r="BI89" s="1">
        <f t="shared" si="50"/>
        <v>17.164168434811369</v>
      </c>
      <c r="BJ89" s="1">
        <f t="shared" si="50"/>
        <v>17.16357058683187</v>
      </c>
      <c r="BK89" s="1">
        <f t="shared" si="50"/>
        <v>17.177401836110036</v>
      </c>
      <c r="BL89" s="1">
        <f t="shared" si="46"/>
        <v>17.56151766622671</v>
      </c>
    </row>
    <row r="90" spans="1:64" ht="12.95" customHeight="1" x14ac:dyDescent="0.2">
      <c r="A90" s="23" t="s">
        <v>902</v>
      </c>
      <c r="B90" s="24" t="s">
        <v>899</v>
      </c>
      <c r="C90" s="23">
        <v>18707.644</v>
      </c>
      <c r="D90" s="23" t="s">
        <v>873</v>
      </c>
      <c r="E90" s="25">
        <f t="shared" si="51"/>
        <v>-47630.712123290214</v>
      </c>
      <c r="F90" s="1">
        <f t="shared" si="68"/>
        <v>-47630.5</v>
      </c>
      <c r="G90" s="1">
        <f t="shared" si="52"/>
        <v>-0.18017975000111619</v>
      </c>
      <c r="I90" s="1">
        <f t="shared" ref="I90:I121" si="69">G90</f>
        <v>-0.18017975000111619</v>
      </c>
      <c r="Q90" s="173">
        <f t="shared" ref="Q90:Q153" si="70">+C90-15018.5</f>
        <v>3689.1440000000002</v>
      </c>
      <c r="S90" s="15">
        <f t="shared" si="53"/>
        <v>0.2</v>
      </c>
      <c r="T90" s="15"/>
      <c r="Z90" s="1">
        <f t="shared" si="54"/>
        <v>-47630.5</v>
      </c>
      <c r="AA90" s="1">
        <f t="shared" si="55"/>
        <v>-0.33993588831233418</v>
      </c>
      <c r="AB90" s="1">
        <f t="shared" si="56"/>
        <v>-0.17598238626902832</v>
      </c>
      <c r="AC90" s="1">
        <f t="shared" si="57"/>
        <v>-0.18017975000111619</v>
      </c>
      <c r="AD90" s="1">
        <f t="shared" si="58"/>
        <v>0.15975613831121799</v>
      </c>
      <c r="AE90" s="1">
        <f t="shared" si="59"/>
        <v>5.1044047456226026E-3</v>
      </c>
      <c r="AF90" s="1">
        <f t="shared" si="60"/>
        <v>-0.18017975000111619</v>
      </c>
      <c r="AG90" s="15"/>
      <c r="AH90" s="1">
        <f t="shared" si="61"/>
        <v>-4.1973637320878703E-3</v>
      </c>
      <c r="AI90" s="1">
        <f t="shared" si="62"/>
        <v>0.60023184438853572</v>
      </c>
      <c r="AJ90" s="1">
        <f t="shared" si="63"/>
        <v>-0.36732693805794048</v>
      </c>
      <c r="AK90" s="1">
        <f t="shared" si="64"/>
        <v>-1.3616965851761441E-2</v>
      </c>
      <c r="AL90" s="1">
        <f t="shared" si="65"/>
        <v>-3.1075436603161393</v>
      </c>
      <c r="AM90" s="1">
        <f t="shared" si="66"/>
        <v>-58.733212987238581</v>
      </c>
      <c r="AN90" s="1">
        <f t="shared" si="49"/>
        <v>-9.3727739622421069</v>
      </c>
      <c r="AO90" s="1">
        <f t="shared" si="49"/>
        <v>-9.3726557213759794</v>
      </c>
      <c r="AP90" s="1">
        <f t="shared" si="49"/>
        <v>-9.3729517232504946</v>
      </c>
      <c r="AQ90" s="1">
        <f t="shared" si="49"/>
        <v>-9.3722107093301812</v>
      </c>
      <c r="AR90" s="1">
        <f t="shared" si="49"/>
        <v>-9.3740657171878876</v>
      </c>
      <c r="AS90" s="1">
        <f t="shared" si="49"/>
        <v>-9.3694216638961461</v>
      </c>
      <c r="AT90" s="1">
        <f t="shared" si="49"/>
        <v>-9.3810461263634064</v>
      </c>
      <c r="AU90" s="1">
        <f t="shared" si="67"/>
        <v>-9.3519345053317711</v>
      </c>
      <c r="AW90" s="1">
        <v>14000</v>
      </c>
      <c r="AX90" s="1">
        <f t="shared" si="38"/>
        <v>3.8788783303243105E-2</v>
      </c>
      <c r="AY90" s="1">
        <f t="shared" si="39"/>
        <v>2.8398218822561234E-2</v>
      </c>
      <c r="AZ90" s="1">
        <f t="shared" si="40"/>
        <v>1.0390564480681871E-2</v>
      </c>
      <c r="BA90" s="1">
        <f t="shared" si="41"/>
        <v>0.87679115691102283</v>
      </c>
      <c r="BB90" s="1">
        <f t="shared" si="42"/>
        <v>0.74962847765471374</v>
      </c>
      <c r="BC90" s="1">
        <f t="shared" si="43"/>
        <v>-1.8839096839493841</v>
      </c>
      <c r="BD90" s="1">
        <f t="shared" si="44"/>
        <v>-1.3748693564803263</v>
      </c>
      <c r="BE90" s="1">
        <f t="shared" si="50"/>
        <v>17.383855807498069</v>
      </c>
      <c r="BF90" s="1">
        <f t="shared" si="50"/>
        <v>17.38385581480188</v>
      </c>
      <c r="BG90" s="1">
        <f t="shared" si="50"/>
        <v>17.38385598886309</v>
      </c>
      <c r="BH90" s="1">
        <f t="shared" si="50"/>
        <v>17.383860136926867</v>
      </c>
      <c r="BI90" s="1">
        <f t="shared" si="50"/>
        <v>17.383958941484558</v>
      </c>
      <c r="BJ90" s="1">
        <f t="shared" si="50"/>
        <v>17.386285676081581</v>
      </c>
      <c r="BK90" s="1">
        <f t="shared" si="50"/>
        <v>17.431171299456167</v>
      </c>
      <c r="BL90" s="1">
        <f t="shared" si="46"/>
        <v>17.781648796935265</v>
      </c>
    </row>
    <row r="91" spans="1:64" ht="12.95" customHeight="1" x14ac:dyDescent="0.2">
      <c r="A91" s="23" t="s">
        <v>902</v>
      </c>
      <c r="B91" s="24" t="s">
        <v>899</v>
      </c>
      <c r="C91" s="23">
        <v>18713.595000000001</v>
      </c>
      <c r="D91" s="23" t="s">
        <v>873</v>
      </c>
      <c r="E91" s="25">
        <f t="shared" si="51"/>
        <v>-47623.70608792804</v>
      </c>
      <c r="F91" s="1">
        <f t="shared" si="68"/>
        <v>-47623.5</v>
      </c>
      <c r="G91" s="1">
        <f t="shared" si="52"/>
        <v>-0.17505325000092853</v>
      </c>
      <c r="I91" s="1">
        <f t="shared" si="69"/>
        <v>-0.17505325000092853</v>
      </c>
      <c r="Q91" s="173">
        <f t="shared" si="70"/>
        <v>3695.0950000000012</v>
      </c>
      <c r="S91" s="15">
        <f t="shared" si="53"/>
        <v>0.2</v>
      </c>
      <c r="T91" s="15"/>
      <c r="Z91" s="1">
        <f t="shared" si="54"/>
        <v>-47623.5</v>
      </c>
      <c r="AA91" s="1">
        <f t="shared" si="55"/>
        <v>-0.33985693434185338</v>
      </c>
      <c r="AB91" s="1">
        <f t="shared" si="56"/>
        <v>-0.17087830536337187</v>
      </c>
      <c r="AC91" s="1">
        <f t="shared" si="57"/>
        <v>-0.17505325000092853</v>
      </c>
      <c r="AD91" s="1">
        <f t="shared" si="58"/>
        <v>0.16480368434092485</v>
      </c>
      <c r="AE91" s="1">
        <f t="shared" si="59"/>
        <v>5.4320508744686406E-3</v>
      </c>
      <c r="AF91" s="1">
        <f t="shared" si="60"/>
        <v>-0.17505325000092853</v>
      </c>
      <c r="AG91" s="15"/>
      <c r="AH91" s="1">
        <f t="shared" si="61"/>
        <v>-4.1749446375566532E-3</v>
      </c>
      <c r="AI91" s="1">
        <f t="shared" si="62"/>
        <v>0.60025188637209748</v>
      </c>
      <c r="AJ91" s="1">
        <f t="shared" si="63"/>
        <v>-0.36598597429427315</v>
      </c>
      <c r="AK91" s="1">
        <f t="shared" si="64"/>
        <v>-1.4193155073257763E-2</v>
      </c>
      <c r="AL91" s="1">
        <f t="shared" si="65"/>
        <v>-3.1061023159835393</v>
      </c>
      <c r="AM91" s="1">
        <f t="shared" si="66"/>
        <v>-56.34745125379176</v>
      </c>
      <c r="AN91" s="1">
        <f t="shared" ref="AN91:AT100" si="71">$AU91+$AB$7*SIN(AO91)</f>
        <v>-9.3705731593158994</v>
      </c>
      <c r="AO91" s="1">
        <f t="shared" si="71"/>
        <v>-9.3704500151235379</v>
      </c>
      <c r="AP91" s="1">
        <f t="shared" si="71"/>
        <v>-9.3707583279131264</v>
      </c>
      <c r="AQ91" s="1">
        <f t="shared" si="71"/>
        <v>-9.3699864037661094</v>
      </c>
      <c r="AR91" s="1">
        <f t="shared" si="71"/>
        <v>-9.3719190132955141</v>
      </c>
      <c r="AS91" s="1">
        <f t="shared" si="71"/>
        <v>-9.3670800934913903</v>
      </c>
      <c r="AT91" s="1">
        <f t="shared" si="71"/>
        <v>-9.3791936155700544</v>
      </c>
      <c r="AU91" s="1">
        <f t="shared" si="67"/>
        <v>-9.3488526695018539</v>
      </c>
      <c r="AW91" s="1">
        <v>14500</v>
      </c>
      <c r="AX91" s="1">
        <f t="shared" si="38"/>
        <v>4.1221969220927621E-2</v>
      </c>
      <c r="AY91" s="1">
        <f t="shared" si="39"/>
        <v>3.0259480163378399E-2</v>
      </c>
      <c r="AZ91" s="1">
        <f t="shared" si="40"/>
        <v>1.0962489057549225E-2</v>
      </c>
      <c r="BA91" s="1">
        <f t="shared" si="41"/>
        <v>0.972189756332833</v>
      </c>
      <c r="BB91" s="1">
        <f t="shared" si="42"/>
        <v>0.88710381124284354</v>
      </c>
      <c r="BC91" s="1">
        <f t="shared" si="43"/>
        <v>-1.6403780704212076</v>
      </c>
      <c r="BD91" s="1">
        <f t="shared" si="44"/>
        <v>-1.0721199603860601</v>
      </c>
      <c r="BE91" s="1">
        <f t="shared" si="50"/>
        <v>17.62559979151812</v>
      </c>
      <c r="BF91" s="1">
        <f t="shared" si="50"/>
        <v>17.625603235809368</v>
      </c>
      <c r="BG91" s="1">
        <f t="shared" si="50"/>
        <v>17.625628565725471</v>
      </c>
      <c r="BH91" s="1">
        <f t="shared" si="50"/>
        <v>17.625814791833761</v>
      </c>
      <c r="BI91" s="1">
        <f t="shared" si="50"/>
        <v>17.627180998049134</v>
      </c>
      <c r="BJ91" s="1">
        <f t="shared" si="50"/>
        <v>17.637051077627955</v>
      </c>
      <c r="BK91" s="1">
        <f t="shared" si="50"/>
        <v>17.701855630918764</v>
      </c>
      <c r="BL91" s="1">
        <f t="shared" si="46"/>
        <v>18.001779927643817</v>
      </c>
    </row>
    <row r="92" spans="1:64" ht="12.95" customHeight="1" x14ac:dyDescent="0.2">
      <c r="A92" s="23" t="s">
        <v>905</v>
      </c>
      <c r="B92" s="24" t="s">
        <v>899</v>
      </c>
      <c r="C92" s="23">
        <v>18713.596000000001</v>
      </c>
      <c r="D92" s="23" t="s">
        <v>873</v>
      </c>
      <c r="E92" s="25">
        <f t="shared" si="51"/>
        <v>-47623.704910640969</v>
      </c>
      <c r="F92" s="1">
        <f t="shared" si="68"/>
        <v>-47623.5</v>
      </c>
      <c r="G92" s="1">
        <f t="shared" si="52"/>
        <v>-0.1740532500007248</v>
      </c>
      <c r="I92" s="1">
        <f t="shared" si="69"/>
        <v>-0.1740532500007248</v>
      </c>
      <c r="Q92" s="173">
        <f t="shared" si="70"/>
        <v>3695.0960000000014</v>
      </c>
      <c r="S92" s="15">
        <f t="shared" si="53"/>
        <v>0.2</v>
      </c>
      <c r="T92" s="15"/>
      <c r="Z92" s="1">
        <f t="shared" si="54"/>
        <v>-47623.5</v>
      </c>
      <c r="AA92" s="1">
        <f t="shared" si="55"/>
        <v>-0.33985693434185338</v>
      </c>
      <c r="AB92" s="1">
        <f t="shared" si="56"/>
        <v>-0.16987830536316814</v>
      </c>
      <c r="AC92" s="1">
        <f t="shared" si="57"/>
        <v>-0.1740532500007248</v>
      </c>
      <c r="AD92" s="1">
        <f t="shared" si="58"/>
        <v>0.16580368434112858</v>
      </c>
      <c r="AE92" s="1">
        <f t="shared" si="59"/>
        <v>5.4981723482185217E-3</v>
      </c>
      <c r="AF92" s="1">
        <f t="shared" si="60"/>
        <v>-0.1740532500007248</v>
      </c>
      <c r="AG92" s="15"/>
      <c r="AH92" s="1">
        <f t="shared" si="61"/>
        <v>-4.1749446375566532E-3</v>
      </c>
      <c r="AI92" s="1">
        <f t="shared" si="62"/>
        <v>0.60025188637209748</v>
      </c>
      <c r="AJ92" s="1">
        <f t="shared" si="63"/>
        <v>-0.36598597429427315</v>
      </c>
      <c r="AK92" s="1">
        <f t="shared" si="64"/>
        <v>-1.4193155073257763E-2</v>
      </c>
      <c r="AL92" s="1">
        <f t="shared" si="65"/>
        <v>-3.1061023159835393</v>
      </c>
      <c r="AM92" s="1">
        <f t="shared" si="66"/>
        <v>-56.34745125379176</v>
      </c>
      <c r="AN92" s="1">
        <f t="shared" si="71"/>
        <v>-9.3705731593158994</v>
      </c>
      <c r="AO92" s="1">
        <f t="shared" si="71"/>
        <v>-9.3704500151235379</v>
      </c>
      <c r="AP92" s="1">
        <f t="shared" si="71"/>
        <v>-9.3707583279131264</v>
      </c>
      <c r="AQ92" s="1">
        <f t="shared" si="71"/>
        <v>-9.3699864037661094</v>
      </c>
      <c r="AR92" s="1">
        <f t="shared" si="71"/>
        <v>-9.3719190132955141</v>
      </c>
      <c r="AS92" s="1">
        <f t="shared" si="71"/>
        <v>-9.3670800934913903</v>
      </c>
      <c r="AT92" s="1">
        <f t="shared" si="71"/>
        <v>-9.3791936155700544</v>
      </c>
      <c r="AU92" s="1">
        <f t="shared" si="67"/>
        <v>-9.3488526695018539</v>
      </c>
      <c r="AW92" s="1">
        <v>15000</v>
      </c>
      <c r="AX92" s="1">
        <f t="shared" si="38"/>
        <v>4.2950445427467697E-2</v>
      </c>
      <c r="AY92" s="1">
        <f t="shared" si="39"/>
        <v>3.2103150605443588E-2</v>
      </c>
      <c r="AZ92" s="1">
        <f t="shared" si="40"/>
        <v>1.0847294822024109E-2</v>
      </c>
      <c r="BA92" s="1">
        <f t="shared" si="41"/>
        <v>1.0928971830768639</v>
      </c>
      <c r="BB92" s="1">
        <f t="shared" si="42"/>
        <v>0.98458705246810341</v>
      </c>
      <c r="BC92" s="1">
        <f t="shared" si="43"/>
        <v>-1.3364132673591393</v>
      </c>
      <c r="BD92" s="1">
        <f t="shared" si="44"/>
        <v>-0.78933931044813899</v>
      </c>
      <c r="BE92" s="1">
        <f t="shared" si="50"/>
        <v>17.895650305691895</v>
      </c>
      <c r="BF92" s="1">
        <f t="shared" si="50"/>
        <v>17.895700855523692</v>
      </c>
      <c r="BG92" s="1">
        <f t="shared" si="50"/>
        <v>17.895919257831586</v>
      </c>
      <c r="BH92" s="1">
        <f t="shared" si="50"/>
        <v>17.896862101179334</v>
      </c>
      <c r="BI92" s="1">
        <f t="shared" si="50"/>
        <v>17.900918102175218</v>
      </c>
      <c r="BJ92" s="1">
        <f t="shared" si="50"/>
        <v>17.918111899195221</v>
      </c>
      <c r="BK92" s="1">
        <f t="shared" si="50"/>
        <v>17.987015014162207</v>
      </c>
      <c r="BL92" s="1">
        <f t="shared" si="46"/>
        <v>18.221911058352372</v>
      </c>
    </row>
    <row r="93" spans="1:64" ht="12.95" customHeight="1" x14ac:dyDescent="0.2">
      <c r="A93" s="23" t="s">
        <v>904</v>
      </c>
      <c r="B93" s="24" t="s">
        <v>899</v>
      </c>
      <c r="C93" s="23">
        <v>18952.28</v>
      </c>
      <c r="D93" s="23" t="s">
        <v>873</v>
      </c>
      <c r="E93" s="25">
        <f t="shared" si="51"/>
        <v>-47342.70532328009</v>
      </c>
      <c r="F93" s="1">
        <f t="shared" si="68"/>
        <v>-47342.5</v>
      </c>
      <c r="G93" s="1">
        <f t="shared" si="52"/>
        <v>-0.17440375000296626</v>
      </c>
      <c r="I93" s="1">
        <f t="shared" si="69"/>
        <v>-0.17440375000296626</v>
      </c>
      <c r="Q93" s="173">
        <f t="shared" si="70"/>
        <v>3933.7799999999988</v>
      </c>
      <c r="S93" s="15">
        <f t="shared" si="53"/>
        <v>0.2</v>
      </c>
      <c r="T93" s="15"/>
      <c r="Z93" s="1">
        <f t="shared" si="54"/>
        <v>-47342.5</v>
      </c>
      <c r="AA93" s="1">
        <f t="shared" si="55"/>
        <v>-0.33667377529137366</v>
      </c>
      <c r="AB93" s="1">
        <f t="shared" si="56"/>
        <v>-0.17114534015956465</v>
      </c>
      <c r="AC93" s="1">
        <f t="shared" si="57"/>
        <v>-0.17440375000296626</v>
      </c>
      <c r="AD93" s="1">
        <f t="shared" si="58"/>
        <v>0.16227002528840739</v>
      </c>
      <c r="AE93" s="1">
        <f t="shared" si="59"/>
        <v>5.2663122214200754E-3</v>
      </c>
      <c r="AF93" s="1">
        <f t="shared" si="60"/>
        <v>-0.17440375000296626</v>
      </c>
      <c r="AG93" s="15"/>
      <c r="AH93" s="1">
        <f t="shared" si="61"/>
        <v>-3.2584098434016266E-3</v>
      </c>
      <c r="AI93" s="1">
        <f t="shared" si="62"/>
        <v>0.60174634207119415</v>
      </c>
      <c r="AJ93" s="1">
        <f t="shared" si="63"/>
        <v>-0.311436889845773</v>
      </c>
      <c r="AK93" s="1">
        <f t="shared" si="64"/>
        <v>-3.7336630087967219E-2</v>
      </c>
      <c r="AL93" s="1">
        <f t="shared" si="65"/>
        <v>-3.0481150021046597</v>
      </c>
      <c r="AM93" s="1">
        <f t="shared" si="66"/>
        <v>-21.379906436335407</v>
      </c>
      <c r="AN93" s="1">
        <f t="shared" si="71"/>
        <v>-9.2821268212914543</v>
      </c>
      <c r="AO93" s="1">
        <f t="shared" si="71"/>
        <v>-9.2818219214561477</v>
      </c>
      <c r="AP93" s="1">
        <f t="shared" si="71"/>
        <v>-9.2825919841521287</v>
      </c>
      <c r="AQ93" s="1">
        <f t="shared" si="71"/>
        <v>-9.2806469298061476</v>
      </c>
      <c r="AR93" s="1">
        <f t="shared" si="71"/>
        <v>-9.2855587831161603</v>
      </c>
      <c r="AS93" s="1">
        <f t="shared" si="71"/>
        <v>-9.2731480694307606</v>
      </c>
      <c r="AT93" s="1">
        <f t="shared" si="71"/>
        <v>-9.3044651743685005</v>
      </c>
      <c r="AU93" s="1">
        <f t="shared" si="67"/>
        <v>-9.2251389740436469</v>
      </c>
      <c r="AW93" s="1">
        <v>15500</v>
      </c>
      <c r="AX93" s="1">
        <f t="shared" si="38"/>
        <v>4.3705729262945067E-2</v>
      </c>
      <c r="AY93" s="1">
        <f t="shared" si="39"/>
        <v>3.392923014875681E-2</v>
      </c>
      <c r="AZ93" s="1">
        <f t="shared" si="40"/>
        <v>9.7764991141882605E-3</v>
      </c>
      <c r="BA93" s="1">
        <f t="shared" si="41"/>
        <v>1.2327592596986268</v>
      </c>
      <c r="BB93" s="1">
        <f t="shared" si="42"/>
        <v>0.97784743840963639</v>
      </c>
      <c r="BC93" s="1">
        <f t="shared" si="43"/>
        <v>-0.94973558394405222</v>
      </c>
      <c r="BD93" s="1">
        <f t="shared" si="44"/>
        <v>-0.51410495068526629</v>
      </c>
      <c r="BE93" s="1">
        <f t="shared" ref="BE93:BK102" si="72">$BL93+$AB$7*SIN(BF93)</f>
        <v>18.200251200582887</v>
      </c>
      <c r="BF93" s="1">
        <f t="shared" si="72"/>
        <v>18.200446147956889</v>
      </c>
      <c r="BG93" s="1">
        <f t="shared" si="72"/>
        <v>18.201057799716637</v>
      </c>
      <c r="BH93" s="1">
        <f t="shared" si="72"/>
        <v>18.202975034290496</v>
      </c>
      <c r="BI93" s="1">
        <f t="shared" si="72"/>
        <v>18.208966778376542</v>
      </c>
      <c r="BJ93" s="1">
        <f t="shared" si="72"/>
        <v>18.227522979191786</v>
      </c>
      <c r="BK93" s="1">
        <f t="shared" si="72"/>
        <v>18.283511032816296</v>
      </c>
      <c r="BL93" s="1">
        <f t="shared" si="46"/>
        <v>18.442042189060928</v>
      </c>
    </row>
    <row r="94" spans="1:64" ht="12.95" customHeight="1" x14ac:dyDescent="0.2">
      <c r="A94" s="23" t="s">
        <v>905</v>
      </c>
      <c r="B94" s="24" t="s">
        <v>899</v>
      </c>
      <c r="C94" s="23">
        <v>19102.627</v>
      </c>
      <c r="D94" s="23" t="s">
        <v>873</v>
      </c>
      <c r="E94" s="25">
        <f t="shared" si="51"/>
        <v>-47165.703743949482</v>
      </c>
      <c r="F94" s="1">
        <f t="shared" si="68"/>
        <v>-47165.5</v>
      </c>
      <c r="G94" s="1">
        <f t="shared" si="52"/>
        <v>-0.1730622500035679</v>
      </c>
      <c r="I94" s="1">
        <f t="shared" si="69"/>
        <v>-0.1730622500035679</v>
      </c>
      <c r="Q94" s="173">
        <f t="shared" si="70"/>
        <v>4084.1270000000004</v>
      </c>
      <c r="S94" s="15">
        <f t="shared" si="53"/>
        <v>0.2</v>
      </c>
      <c r="T94" s="15"/>
      <c r="Z94" s="1">
        <f t="shared" si="54"/>
        <v>-47165.5</v>
      </c>
      <c r="AA94" s="1">
        <f t="shared" si="55"/>
        <v>-0.33465634103582603</v>
      </c>
      <c r="AB94" s="1">
        <f t="shared" si="56"/>
        <v>-0.17039639517018051</v>
      </c>
      <c r="AC94" s="1">
        <f t="shared" si="57"/>
        <v>-0.1730622500035679</v>
      </c>
      <c r="AD94" s="1">
        <f t="shared" si="58"/>
        <v>0.16159409103225814</v>
      </c>
      <c r="AE94" s="1">
        <f t="shared" si="59"/>
        <v>5.222530051308346E-3</v>
      </c>
      <c r="AF94" s="1">
        <f t="shared" si="60"/>
        <v>-0.1730622500035679</v>
      </c>
      <c r="AG94" s="15"/>
      <c r="AH94" s="1">
        <f t="shared" si="61"/>
        <v>-2.66585483338738E-3</v>
      </c>
      <c r="AI94" s="1">
        <f t="shared" si="62"/>
        <v>0.60338599583362873</v>
      </c>
      <c r="AJ94" s="1">
        <f t="shared" si="63"/>
        <v>-0.27633180172091271</v>
      </c>
      <c r="AK94" s="1">
        <f t="shared" si="64"/>
        <v>-5.1935842143144298E-2</v>
      </c>
      <c r="AL94" s="1">
        <f t="shared" si="65"/>
        <v>-3.0113854395731683</v>
      </c>
      <c r="AM94" s="1">
        <f t="shared" si="66"/>
        <v>-15.338424704287331</v>
      </c>
      <c r="AN94" s="1">
        <f t="shared" si="71"/>
        <v>-9.2262562475698946</v>
      </c>
      <c r="AO94" s="1">
        <f t="shared" si="71"/>
        <v>-9.22585949985924</v>
      </c>
      <c r="AP94" s="1">
        <f t="shared" si="71"/>
        <v>-9.2268712183768997</v>
      </c>
      <c r="AQ94" s="1">
        <f t="shared" si="71"/>
        <v>-9.2242908976350702</v>
      </c>
      <c r="AR94" s="1">
        <f t="shared" si="71"/>
        <v>-9.2308692024929773</v>
      </c>
      <c r="AS94" s="1">
        <f t="shared" si="71"/>
        <v>-9.2140808737471307</v>
      </c>
      <c r="AT94" s="1">
        <f t="shared" si="71"/>
        <v>-9.2568185749793539</v>
      </c>
      <c r="AU94" s="1">
        <f t="shared" si="67"/>
        <v>-9.1472125537728157</v>
      </c>
      <c r="AW94" s="1">
        <v>16000</v>
      </c>
      <c r="AX94" s="1">
        <f t="shared" si="38"/>
        <v>4.3260164464034544E-2</v>
      </c>
      <c r="AY94" s="1">
        <f t="shared" si="39"/>
        <v>3.5737718793318031E-2</v>
      </c>
      <c r="AZ94" s="1">
        <f t="shared" si="40"/>
        <v>7.5224456707165101E-3</v>
      </c>
      <c r="BA94" s="1">
        <f t="shared" si="41"/>
        <v>1.3571767630701506</v>
      </c>
      <c r="BB94" s="1">
        <f t="shared" si="42"/>
        <v>0.76891363854252293</v>
      </c>
      <c r="BC94" s="1">
        <f t="shared" si="43"/>
        <v>-0.46695785182819516</v>
      </c>
      <c r="BD94" s="1">
        <f t="shared" si="44"/>
        <v>-0.23781602026210494</v>
      </c>
      <c r="BE94" s="1">
        <f t="shared" si="72"/>
        <v>18.540661441841639</v>
      </c>
      <c r="BF94" s="1">
        <f t="shared" si="72"/>
        <v>18.540898588725437</v>
      </c>
      <c r="BG94" s="1">
        <f t="shared" si="72"/>
        <v>18.541520801512203</v>
      </c>
      <c r="BH94" s="1">
        <f t="shared" si="72"/>
        <v>18.543152744127408</v>
      </c>
      <c r="BI94" s="1">
        <f t="shared" si="72"/>
        <v>18.547429024450928</v>
      </c>
      <c r="BJ94" s="1">
        <f t="shared" si="72"/>
        <v>18.558607684969484</v>
      </c>
      <c r="BK94" s="1">
        <f t="shared" si="72"/>
        <v>18.587658137829756</v>
      </c>
      <c r="BL94" s="1">
        <f t="shared" si="46"/>
        <v>18.662173319769479</v>
      </c>
    </row>
    <row r="95" spans="1:64" ht="12.95" customHeight="1" x14ac:dyDescent="0.2">
      <c r="A95" s="23" t="s">
        <v>906</v>
      </c>
      <c r="B95" s="24" t="s">
        <v>899</v>
      </c>
      <c r="C95" s="23">
        <v>19381.245999999999</v>
      </c>
      <c r="D95" s="23" t="s">
        <v>873</v>
      </c>
      <c r="E95" s="25">
        <f t="shared" si="51"/>
        <v>-46837.689197390435</v>
      </c>
      <c r="F95" s="1">
        <f t="shared" si="68"/>
        <v>-46837.5</v>
      </c>
      <c r="G95" s="1">
        <f t="shared" si="52"/>
        <v>-0.16070625000429573</v>
      </c>
      <c r="I95" s="1">
        <f t="shared" si="69"/>
        <v>-0.16070625000429573</v>
      </c>
      <c r="Q95" s="173">
        <f t="shared" si="70"/>
        <v>4362.7459999999992</v>
      </c>
      <c r="S95" s="15">
        <f t="shared" si="53"/>
        <v>0.2</v>
      </c>
      <c r="T95" s="15"/>
      <c r="Z95" s="1">
        <f t="shared" si="54"/>
        <v>-46837.5</v>
      </c>
      <c r="AA95" s="1">
        <f t="shared" si="55"/>
        <v>-0.33089729904955589</v>
      </c>
      <c r="AB95" s="1">
        <f t="shared" si="56"/>
        <v>-0.15916481047500439</v>
      </c>
      <c r="AC95" s="1">
        <f t="shared" si="57"/>
        <v>-0.16070625000429573</v>
      </c>
      <c r="AD95" s="1">
        <f t="shared" si="58"/>
        <v>0.17019104904526017</v>
      </c>
      <c r="AE95" s="1">
        <f t="shared" si="59"/>
        <v>5.7929986350252309E-3</v>
      </c>
      <c r="AF95" s="1">
        <f t="shared" si="60"/>
        <v>-0.16070625000429573</v>
      </c>
      <c r="AG95" s="15"/>
      <c r="AH95" s="1">
        <f t="shared" si="61"/>
        <v>-1.5414395292913262E-3</v>
      </c>
      <c r="AI95" s="1">
        <f t="shared" si="62"/>
        <v>0.60789049734802247</v>
      </c>
      <c r="AJ95" s="1">
        <f t="shared" si="63"/>
        <v>-0.20966069556537031</v>
      </c>
      <c r="AK95" s="1">
        <f t="shared" si="64"/>
        <v>-7.9057813845431146E-2</v>
      </c>
      <c r="AL95" s="1">
        <f t="shared" si="65"/>
        <v>-2.942638182338154</v>
      </c>
      <c r="AM95" s="1">
        <f t="shared" si="66"/>
        <v>-10.019370181430267</v>
      </c>
      <c r="AN95" s="1">
        <f t="shared" si="71"/>
        <v>-9.1221935264350744</v>
      </c>
      <c r="AO95" s="1">
        <f t="shared" si="71"/>
        <v>-9.1216914129945632</v>
      </c>
      <c r="AP95" s="1">
        <f t="shared" si="71"/>
        <v>-9.1230063751480923</v>
      </c>
      <c r="AQ95" s="1">
        <f t="shared" si="71"/>
        <v>-9.1195615323108399</v>
      </c>
      <c r="AR95" s="1">
        <f t="shared" si="71"/>
        <v>-9.1285782769158477</v>
      </c>
      <c r="AS95" s="1">
        <f t="shared" si="71"/>
        <v>-9.104922492999</v>
      </c>
      <c r="AT95" s="1">
        <f t="shared" si="71"/>
        <v>-9.1666304317429237</v>
      </c>
      <c r="AU95" s="1">
        <f t="shared" si="67"/>
        <v>-9.0028065320280053</v>
      </c>
      <c r="AW95" s="1">
        <v>16500</v>
      </c>
      <c r="AX95" s="1">
        <f t="shared" si="38"/>
        <v>4.1700272889431234E-2</v>
      </c>
      <c r="AY95" s="1">
        <f t="shared" si="39"/>
        <v>3.7528616539127271E-2</v>
      </c>
      <c r="AZ95" s="1">
        <f t="shared" si="40"/>
        <v>4.1716563503039605E-3</v>
      </c>
      <c r="BA95" s="1">
        <f t="shared" si="41"/>
        <v>1.3986142043581138</v>
      </c>
      <c r="BB95" s="1">
        <f t="shared" si="42"/>
        <v>0.32112566444528923</v>
      </c>
      <c r="BC95" s="1">
        <f t="shared" si="43"/>
        <v>8.3264535096000847E-2</v>
      </c>
      <c r="BD95" s="1">
        <f t="shared" si="44"/>
        <v>4.1656337218518781E-2</v>
      </c>
      <c r="BE95" s="1">
        <f t="shared" si="72"/>
        <v>18.904083355390306</v>
      </c>
      <c r="BF95" s="1">
        <f t="shared" si="72"/>
        <v>18.904030121294749</v>
      </c>
      <c r="BG95" s="1">
        <f t="shared" si="72"/>
        <v>18.903896838834225</v>
      </c>
      <c r="BH95" s="1">
        <f t="shared" si="72"/>
        <v>18.903563143131066</v>
      </c>
      <c r="BI95" s="1">
        <f t="shared" si="72"/>
        <v>18.902727704515147</v>
      </c>
      <c r="BJ95" s="1">
        <f t="shared" si="72"/>
        <v>18.90063626688762</v>
      </c>
      <c r="BK95" s="1">
        <f t="shared" si="72"/>
        <v>18.89540152073338</v>
      </c>
      <c r="BL95" s="1">
        <f t="shared" si="46"/>
        <v>18.882304450478031</v>
      </c>
    </row>
    <row r="96" spans="1:64" ht="12.95" customHeight="1" x14ac:dyDescent="0.2">
      <c r="A96" s="23" t="s">
        <v>907</v>
      </c>
      <c r="B96" s="24" t="s">
        <v>899</v>
      </c>
      <c r="C96" s="23">
        <v>19437.294000000002</v>
      </c>
      <c r="D96" s="23" t="s">
        <v>873</v>
      </c>
      <c r="E96" s="25">
        <f t="shared" si="51"/>
        <v>-46771.704611610054</v>
      </c>
      <c r="F96" s="1">
        <f t="shared" si="68"/>
        <v>-46771.5</v>
      </c>
      <c r="G96" s="1">
        <f t="shared" si="52"/>
        <v>-0.17379925000568619</v>
      </c>
      <c r="I96" s="1">
        <f t="shared" si="69"/>
        <v>-0.17379925000568619</v>
      </c>
      <c r="Q96" s="173">
        <f t="shared" si="70"/>
        <v>4418.7940000000017</v>
      </c>
      <c r="S96" s="15">
        <f t="shared" si="53"/>
        <v>0.2</v>
      </c>
      <c r="T96" s="15"/>
      <c r="Z96" s="1">
        <f t="shared" si="54"/>
        <v>-46771.5</v>
      </c>
      <c r="AA96" s="1">
        <f t="shared" si="55"/>
        <v>-0.33013824629084848</v>
      </c>
      <c r="AB96" s="1">
        <f t="shared" si="56"/>
        <v>-0.17248763980676129</v>
      </c>
      <c r="AC96" s="1">
        <f t="shared" si="57"/>
        <v>-0.17379925000568619</v>
      </c>
      <c r="AD96" s="1">
        <f t="shared" si="58"/>
        <v>0.15633899628516229</v>
      </c>
      <c r="AE96" s="1">
        <f t="shared" si="59"/>
        <v>4.8883763518903986E-3</v>
      </c>
      <c r="AF96" s="1">
        <f t="shared" si="60"/>
        <v>-0.17379925000568619</v>
      </c>
      <c r="AG96" s="15"/>
      <c r="AH96" s="1">
        <f t="shared" si="61"/>
        <v>-1.3116101989248921E-3</v>
      </c>
      <c r="AI96" s="1">
        <f t="shared" si="62"/>
        <v>0.60903332420848677</v>
      </c>
      <c r="AJ96" s="1">
        <f t="shared" si="63"/>
        <v>-0.19597927873807999</v>
      </c>
      <c r="AK96" s="1">
        <f t="shared" si="64"/>
        <v>-8.4528447404017798E-2</v>
      </c>
      <c r="AL96" s="1">
        <f t="shared" si="65"/>
        <v>-2.9286662477726555</v>
      </c>
      <c r="AM96" s="1">
        <f t="shared" si="66"/>
        <v>-9.3574021537501686</v>
      </c>
      <c r="AN96" s="1">
        <f t="shared" si="71"/>
        <v>-9.1011476283387225</v>
      </c>
      <c r="AO96" s="1">
        <f t="shared" si="71"/>
        <v>-9.1006355073482208</v>
      </c>
      <c r="AP96" s="1">
        <f t="shared" si="71"/>
        <v>-9.1019858394663959</v>
      </c>
      <c r="AQ96" s="1">
        <f t="shared" si="71"/>
        <v>-9.0984240347986312</v>
      </c>
      <c r="AR96" s="1">
        <f t="shared" si="71"/>
        <v>-9.1078099684204759</v>
      </c>
      <c r="AS96" s="1">
        <f t="shared" si="71"/>
        <v>-9.0830115488108643</v>
      </c>
      <c r="AT96" s="1">
        <f t="shared" si="71"/>
        <v>-9.1481058739472907</v>
      </c>
      <c r="AU96" s="1">
        <f t="shared" si="67"/>
        <v>-8.9737492227744777</v>
      </c>
      <c r="AW96" s="1">
        <v>17000</v>
      </c>
      <c r="AX96" s="1">
        <f t="shared" si="38"/>
        <v>3.9626636961393576E-2</v>
      </c>
      <c r="AY96" s="1">
        <f t="shared" si="39"/>
        <v>3.9301923386184531E-2</v>
      </c>
      <c r="AZ96" s="1">
        <f t="shared" si="40"/>
        <v>3.2471357520904372E-4</v>
      </c>
      <c r="BA96" s="1">
        <f t="shared" si="41"/>
        <v>1.3255171755215822</v>
      </c>
      <c r="BB96" s="1">
        <f t="shared" si="42"/>
        <v>-0.20842543958757767</v>
      </c>
      <c r="BC96" s="1">
        <f t="shared" si="43"/>
        <v>0.62014716673135462</v>
      </c>
      <c r="BD96" s="1">
        <f t="shared" si="44"/>
        <v>0.32040864072402847</v>
      </c>
      <c r="BE96" s="1">
        <f t="shared" si="72"/>
        <v>19.263074226028159</v>
      </c>
      <c r="BF96" s="1">
        <f t="shared" si="72"/>
        <v>19.262815477848658</v>
      </c>
      <c r="BG96" s="1">
        <f t="shared" si="72"/>
        <v>19.262109255326081</v>
      </c>
      <c r="BH96" s="1">
        <f t="shared" si="72"/>
        <v>19.260182813561183</v>
      </c>
      <c r="BI96" s="1">
        <f t="shared" si="72"/>
        <v>19.254936019597515</v>
      </c>
      <c r="BJ96" s="1">
        <f t="shared" si="72"/>
        <v>19.240705150416268</v>
      </c>
      <c r="BK96" s="1">
        <f t="shared" si="72"/>
        <v>19.20251280823096</v>
      </c>
      <c r="BL96" s="1">
        <f t="shared" si="46"/>
        <v>19.102435581186587</v>
      </c>
    </row>
    <row r="97" spans="1:64" ht="12.95" customHeight="1" x14ac:dyDescent="0.2">
      <c r="A97" s="23" t="s">
        <v>907</v>
      </c>
      <c r="B97" s="24" t="s">
        <v>899</v>
      </c>
      <c r="C97" s="23">
        <v>19465.323</v>
      </c>
      <c r="D97" s="23" t="s">
        <v>873</v>
      </c>
      <c r="E97" s="25">
        <f t="shared" si="51"/>
        <v>-46738.706432284511</v>
      </c>
      <c r="F97" s="1">
        <f t="shared" si="68"/>
        <v>-46738.5</v>
      </c>
      <c r="G97" s="1">
        <f t="shared" si="52"/>
        <v>-0.17534575000536279</v>
      </c>
      <c r="I97" s="1">
        <f t="shared" si="69"/>
        <v>-0.17534575000536279</v>
      </c>
      <c r="Q97" s="173">
        <f t="shared" si="70"/>
        <v>4446.8230000000003</v>
      </c>
      <c r="S97" s="15">
        <f t="shared" si="53"/>
        <v>0.2</v>
      </c>
      <c r="T97" s="15"/>
      <c r="Z97" s="1">
        <f t="shared" si="54"/>
        <v>-46738.5</v>
      </c>
      <c r="AA97" s="1">
        <f t="shared" si="55"/>
        <v>-0.32975843981923469</v>
      </c>
      <c r="AB97" s="1">
        <f t="shared" si="56"/>
        <v>-0.17414944950281355</v>
      </c>
      <c r="AC97" s="1">
        <f t="shared" si="57"/>
        <v>-0.17534575000536279</v>
      </c>
      <c r="AD97" s="1">
        <f t="shared" si="58"/>
        <v>0.15441268981387191</v>
      </c>
      <c r="AE97" s="1">
        <f t="shared" si="59"/>
        <v>4.7686557551110051E-3</v>
      </c>
      <c r="AF97" s="1">
        <f t="shared" si="60"/>
        <v>-0.17534575000536279</v>
      </c>
      <c r="AG97" s="15"/>
      <c r="AH97" s="1">
        <f t="shared" si="61"/>
        <v>-1.1963005025492298E-3</v>
      </c>
      <c r="AI97" s="1">
        <f t="shared" si="62"/>
        <v>0.60963515666699597</v>
      </c>
      <c r="AJ97" s="1">
        <f t="shared" si="63"/>
        <v>-0.18910398103737289</v>
      </c>
      <c r="AK97" s="1">
        <f t="shared" si="64"/>
        <v>-8.7265623756432889E-2</v>
      </c>
      <c r="AL97" s="1">
        <f t="shared" si="65"/>
        <v>-2.921659836055936</v>
      </c>
      <c r="AM97" s="1">
        <f t="shared" si="66"/>
        <v>-9.0570010195422679</v>
      </c>
      <c r="AN97" s="1">
        <f t="shared" si="71"/>
        <v>-9.0906090776608721</v>
      </c>
      <c r="AO97" s="1">
        <f t="shared" si="71"/>
        <v>-9.0900933742490881</v>
      </c>
      <c r="AP97" s="1">
        <f t="shared" si="71"/>
        <v>-9.0914580476382039</v>
      </c>
      <c r="AQ97" s="1">
        <f t="shared" si="71"/>
        <v>-9.0878453855731109</v>
      </c>
      <c r="AR97" s="1">
        <f t="shared" si="71"/>
        <v>-9.0973992751242001</v>
      </c>
      <c r="AS97" s="1">
        <f t="shared" si="71"/>
        <v>-9.072063141930661</v>
      </c>
      <c r="AT97" s="1">
        <f t="shared" si="71"/>
        <v>-9.1387889446701642</v>
      </c>
      <c r="AU97" s="1">
        <f t="shared" si="67"/>
        <v>-8.9592205681477122</v>
      </c>
      <c r="AW97" s="1">
        <v>17500</v>
      </c>
      <c r="AX97" s="1">
        <f t="shared" si="38"/>
        <v>3.7794561418375963E-2</v>
      </c>
      <c r="AY97" s="1">
        <f t="shared" si="39"/>
        <v>4.1057639334489825E-2</v>
      </c>
      <c r="AZ97" s="1">
        <f t="shared" si="40"/>
        <v>-3.2630779161138589E-3</v>
      </c>
      <c r="BA97" s="1">
        <f t="shared" si="41"/>
        <v>1.1904071023893446</v>
      </c>
      <c r="BB97" s="1">
        <f t="shared" si="42"/>
        <v>-0.61666006545871455</v>
      </c>
      <c r="BC97" s="1">
        <f t="shared" si="43"/>
        <v>1.0746753740327142</v>
      </c>
      <c r="BD97" s="1">
        <f t="shared" si="44"/>
        <v>0.5958164564696804</v>
      </c>
      <c r="BE97" s="1">
        <f t="shared" si="72"/>
        <v>19.593360820437539</v>
      </c>
      <c r="BF97" s="1">
        <f t="shared" si="72"/>
        <v>19.59321468114868</v>
      </c>
      <c r="BG97" s="1">
        <f t="shared" si="72"/>
        <v>19.592718395045924</v>
      </c>
      <c r="BH97" s="1">
        <f t="shared" si="72"/>
        <v>19.591034703402606</v>
      </c>
      <c r="BI97" s="1">
        <f t="shared" si="72"/>
        <v>19.585341855926814</v>
      </c>
      <c r="BJ97" s="1">
        <f t="shared" si="72"/>
        <v>19.56630596769374</v>
      </c>
      <c r="BK97" s="1">
        <f t="shared" si="72"/>
        <v>19.504794133436825</v>
      </c>
      <c r="BL97" s="1">
        <f t="shared" si="46"/>
        <v>19.322566711895142</v>
      </c>
    </row>
    <row r="98" spans="1:64" ht="12.95" customHeight="1" x14ac:dyDescent="0.2">
      <c r="A98" s="23" t="s">
        <v>907</v>
      </c>
      <c r="B98" s="24" t="s">
        <v>899</v>
      </c>
      <c r="C98" s="23">
        <v>19621.613000000001</v>
      </c>
      <c r="D98" s="23" t="s">
        <v>873</v>
      </c>
      <c r="E98" s="25">
        <f t="shared" si="51"/>
        <v>-46554.708235888313</v>
      </c>
      <c r="F98" s="1">
        <f t="shared" si="68"/>
        <v>-46554.5</v>
      </c>
      <c r="G98" s="1">
        <f t="shared" si="52"/>
        <v>-0.17687775000013062</v>
      </c>
      <c r="I98" s="1">
        <f t="shared" si="69"/>
        <v>-0.17687775000013062</v>
      </c>
      <c r="Q98" s="173">
        <f t="shared" si="70"/>
        <v>4603.1130000000012</v>
      </c>
      <c r="S98" s="15">
        <f t="shared" si="53"/>
        <v>0.2</v>
      </c>
      <c r="T98" s="15"/>
      <c r="Z98" s="1">
        <f t="shared" si="54"/>
        <v>-46554.5</v>
      </c>
      <c r="AA98" s="1">
        <f t="shared" si="55"/>
        <v>-0.32763775985814853</v>
      </c>
      <c r="AB98" s="1">
        <f t="shared" si="56"/>
        <v>-0.17632876429918126</v>
      </c>
      <c r="AC98" s="1">
        <f t="shared" si="57"/>
        <v>-0.17687775000013062</v>
      </c>
      <c r="AD98" s="1">
        <f t="shared" si="58"/>
        <v>0.15076000985801791</v>
      </c>
      <c r="AE98" s="1">
        <f t="shared" si="59"/>
        <v>4.5457161144779315E-3</v>
      </c>
      <c r="AF98" s="1">
        <f t="shared" si="60"/>
        <v>-0.17687775000013062</v>
      </c>
      <c r="AG98" s="15"/>
      <c r="AH98" s="1">
        <f t="shared" si="61"/>
        <v>-5.4898570094936321E-4</v>
      </c>
      <c r="AI98" s="1">
        <f t="shared" si="62"/>
        <v>0.61336946295298334</v>
      </c>
      <c r="AJ98" s="1">
        <f t="shared" si="63"/>
        <v>-0.15033618911382213</v>
      </c>
      <c r="AK98" s="1">
        <f t="shared" si="64"/>
        <v>-0.10255158615416689</v>
      </c>
      <c r="AL98" s="1">
        <f t="shared" si="65"/>
        <v>-2.8823185705066035</v>
      </c>
      <c r="AM98" s="1">
        <f t="shared" si="66"/>
        <v>-7.6705838158803958</v>
      </c>
      <c r="AN98" s="1">
        <f t="shared" si="71"/>
        <v>-9.0316396636841674</v>
      </c>
      <c r="AO98" s="1">
        <f t="shared" si="71"/>
        <v>-9.0311208293932772</v>
      </c>
      <c r="AP98" s="1">
        <f t="shared" si="71"/>
        <v>-9.0325249339167488</v>
      </c>
      <c r="AQ98" s="1">
        <f t="shared" si="71"/>
        <v>-9.0287231571491144</v>
      </c>
      <c r="AR98" s="1">
        <f t="shared" si="71"/>
        <v>-9.0390031549615664</v>
      </c>
      <c r="AS98" s="1">
        <f t="shared" si="71"/>
        <v>-9.0111028956835177</v>
      </c>
      <c r="AT98" s="1">
        <f t="shared" si="71"/>
        <v>-9.086114825455077</v>
      </c>
      <c r="AU98" s="1">
        <f t="shared" si="67"/>
        <v>-8.8782123120469638</v>
      </c>
      <c r="AW98" s="1">
        <v>18000</v>
      </c>
      <c r="AX98" s="1">
        <f t="shared" si="38"/>
        <v>3.6626248224444539E-2</v>
      </c>
      <c r="AY98" s="1">
        <f t="shared" si="39"/>
        <v>4.2795764384043124E-2</v>
      </c>
      <c r="AZ98" s="1">
        <f t="shared" si="40"/>
        <v>-6.1695161595985868E-3</v>
      </c>
      <c r="BA98" s="1">
        <f t="shared" si="41"/>
        <v>1.0543632178644433</v>
      </c>
      <c r="BB98" s="1">
        <f t="shared" si="42"/>
        <v>-0.85434228105817533</v>
      </c>
      <c r="BC98" s="1">
        <f t="shared" si="43"/>
        <v>1.4344663729126226</v>
      </c>
      <c r="BD98" s="1">
        <f t="shared" si="44"/>
        <v>0.87218455812985785</v>
      </c>
      <c r="BE98" s="1">
        <f t="shared" si="72"/>
        <v>19.887169935683811</v>
      </c>
      <c r="BF98" s="1">
        <f t="shared" si="72"/>
        <v>19.887142969650352</v>
      </c>
      <c r="BG98" s="1">
        <f t="shared" si="72"/>
        <v>19.887010355941403</v>
      </c>
      <c r="BH98" s="1">
        <f t="shared" si="72"/>
        <v>19.886358620418076</v>
      </c>
      <c r="BI98" s="1">
        <f t="shared" si="72"/>
        <v>19.883166018370321</v>
      </c>
      <c r="BJ98" s="1">
        <f t="shared" si="72"/>
        <v>19.867767078236511</v>
      </c>
      <c r="BK98" s="1">
        <f t="shared" si="72"/>
        <v>19.798280734802347</v>
      </c>
      <c r="BL98" s="1">
        <f t="shared" si="46"/>
        <v>19.542697842603694</v>
      </c>
    </row>
    <row r="99" spans="1:64" ht="12.95" customHeight="1" x14ac:dyDescent="0.2">
      <c r="A99" s="23" t="s">
        <v>907</v>
      </c>
      <c r="B99" s="24" t="s">
        <v>899</v>
      </c>
      <c r="C99" s="23">
        <v>19628.403999999999</v>
      </c>
      <c r="D99" s="23" t="s">
        <v>873</v>
      </c>
      <c r="E99" s="25">
        <f t="shared" si="51"/>
        <v>-46546.713279386124</v>
      </c>
      <c r="F99" s="1">
        <f t="shared" si="68"/>
        <v>-46546.5</v>
      </c>
      <c r="G99" s="1">
        <f t="shared" si="52"/>
        <v>-0.18116175000250223</v>
      </c>
      <c r="I99" s="1">
        <f t="shared" si="69"/>
        <v>-0.18116175000250223</v>
      </c>
      <c r="Q99" s="173">
        <f t="shared" si="70"/>
        <v>4609.9039999999986</v>
      </c>
      <c r="S99" s="15">
        <f t="shared" si="53"/>
        <v>0.2</v>
      </c>
      <c r="T99" s="15"/>
      <c r="Z99" s="1">
        <f t="shared" si="54"/>
        <v>-46546.5</v>
      </c>
      <c r="AA99" s="1">
        <f t="shared" si="55"/>
        <v>-0.32754545613378999</v>
      </c>
      <c r="AB99" s="1">
        <f t="shared" si="56"/>
        <v>-0.1806410627103921</v>
      </c>
      <c r="AC99" s="1">
        <f t="shared" si="57"/>
        <v>-0.18116175000250223</v>
      </c>
      <c r="AD99" s="1">
        <f t="shared" si="58"/>
        <v>0.14638370613128776</v>
      </c>
      <c r="AE99" s="1">
        <f t="shared" si="59"/>
        <v>4.2856378841462433E-3</v>
      </c>
      <c r="AF99" s="1">
        <f t="shared" si="60"/>
        <v>-0.18116175000250223</v>
      </c>
      <c r="AG99" s="15"/>
      <c r="AH99" s="1">
        <f t="shared" si="61"/>
        <v>-5.2068729211014124E-4</v>
      </c>
      <c r="AI99" s="1">
        <f t="shared" si="62"/>
        <v>0.61354661618718309</v>
      </c>
      <c r="AJ99" s="1">
        <f t="shared" si="63"/>
        <v>-0.14863366938733677</v>
      </c>
      <c r="AK99" s="1">
        <f t="shared" si="64"/>
        <v>-0.10321716010249292</v>
      </c>
      <c r="AL99" s="1">
        <f t="shared" si="65"/>
        <v>-2.8805967036667313</v>
      </c>
      <c r="AM99" s="1">
        <f t="shared" si="66"/>
        <v>-7.6194053685635375</v>
      </c>
      <c r="AN99" s="1">
        <f t="shared" si="71"/>
        <v>-9.0290671694287781</v>
      </c>
      <c r="AO99" s="1">
        <f t="shared" si="71"/>
        <v>-9.0285488220220582</v>
      </c>
      <c r="AP99" s="1">
        <f t="shared" si="71"/>
        <v>-9.02995311065267</v>
      </c>
      <c r="AQ99" s="1">
        <f t="shared" si="71"/>
        <v>-9.0261467475981512</v>
      </c>
      <c r="AR99" s="1">
        <f t="shared" si="71"/>
        <v>-9.0364500713693872</v>
      </c>
      <c r="AS99" s="1">
        <f t="shared" si="71"/>
        <v>-9.0084556523776023</v>
      </c>
      <c r="AT99" s="1">
        <f t="shared" si="71"/>
        <v>-9.0837950272471506</v>
      </c>
      <c r="AU99" s="1">
        <f t="shared" si="67"/>
        <v>-8.8746902139556294</v>
      </c>
      <c r="AW99" s="1">
        <v>18500</v>
      </c>
      <c r="AX99" s="1">
        <f t="shared" si="38"/>
        <v>3.6202072274555734E-2</v>
      </c>
      <c r="AY99" s="1">
        <f t="shared" si="39"/>
        <v>4.4516298534844435E-2</v>
      </c>
      <c r="AZ99" s="1">
        <f t="shared" si="40"/>
        <v>-8.314226260288703E-3</v>
      </c>
      <c r="BA99" s="1">
        <f t="shared" si="41"/>
        <v>0.94124218691599992</v>
      </c>
      <c r="BB99" s="1">
        <f t="shared" si="42"/>
        <v>-0.96567821312423996</v>
      </c>
      <c r="BC99" s="1">
        <f t="shared" si="43"/>
        <v>1.7182243378397954</v>
      </c>
      <c r="BD99" s="1">
        <f t="shared" si="44"/>
        <v>1.1594723023628395</v>
      </c>
      <c r="BE99" s="1">
        <f t="shared" si="72"/>
        <v>20.148095459468149</v>
      </c>
      <c r="BF99" s="1">
        <f t="shared" si="72"/>
        <v>20.148094452935617</v>
      </c>
      <c r="BG99" s="1">
        <f t="shared" si="72"/>
        <v>20.148085095457102</v>
      </c>
      <c r="BH99" s="1">
        <f t="shared" si="72"/>
        <v>20.147998116350664</v>
      </c>
      <c r="BI99" s="1">
        <f t="shared" si="72"/>
        <v>20.147190925306376</v>
      </c>
      <c r="BJ99" s="1">
        <f t="shared" si="72"/>
        <v>20.139807964257507</v>
      </c>
      <c r="BK99" s="1">
        <f t="shared" si="72"/>
        <v>20.079432304830732</v>
      </c>
      <c r="BL99" s="1">
        <f t="shared" si="46"/>
        <v>19.762828973312246</v>
      </c>
    </row>
    <row r="100" spans="1:64" ht="12.95" customHeight="1" x14ac:dyDescent="0.2">
      <c r="A100" s="23" t="s">
        <v>907</v>
      </c>
      <c r="B100" s="24" t="s">
        <v>899</v>
      </c>
      <c r="C100" s="23">
        <v>19633.508999999998</v>
      </c>
      <c r="D100" s="23" t="s">
        <v>873</v>
      </c>
      <c r="E100" s="25">
        <f t="shared" si="51"/>
        <v>-46540.703228886392</v>
      </c>
      <c r="F100" s="1">
        <f t="shared" si="68"/>
        <v>-46540.5</v>
      </c>
      <c r="G100" s="1">
        <f t="shared" si="52"/>
        <v>-0.17262475000461563</v>
      </c>
      <c r="I100" s="1">
        <f t="shared" si="69"/>
        <v>-0.17262475000461563</v>
      </c>
      <c r="Q100" s="173">
        <f t="shared" si="70"/>
        <v>4615.0089999999982</v>
      </c>
      <c r="S100" s="15">
        <f t="shared" si="53"/>
        <v>0.2</v>
      </c>
      <c r="T100" s="15"/>
      <c r="Z100" s="1">
        <f t="shared" si="54"/>
        <v>-46540.5</v>
      </c>
      <c r="AA100" s="1">
        <f t="shared" si="55"/>
        <v>-0.32747622354342015</v>
      </c>
      <c r="AB100" s="1">
        <f t="shared" si="56"/>
        <v>-0.17212529427150683</v>
      </c>
      <c r="AC100" s="1">
        <f t="shared" si="57"/>
        <v>-0.17262475000461563</v>
      </c>
      <c r="AD100" s="1">
        <f t="shared" si="58"/>
        <v>0.15485147353880452</v>
      </c>
      <c r="AE100" s="1">
        <f t="shared" si="59"/>
        <v>4.795795771427816E-3</v>
      </c>
      <c r="AF100" s="1">
        <f t="shared" si="60"/>
        <v>-0.17262475000461563</v>
      </c>
      <c r="AG100" s="15"/>
      <c r="AH100" s="1">
        <f t="shared" si="61"/>
        <v>-4.9945573310880098E-4</v>
      </c>
      <c r="AI100" s="1">
        <f t="shared" si="62"/>
        <v>0.61368030158598263</v>
      </c>
      <c r="AJ100" s="1">
        <f t="shared" si="63"/>
        <v>-0.14735583654514395</v>
      </c>
      <c r="AK100" s="1">
        <f t="shared" si="64"/>
        <v>-0.10371639512296349</v>
      </c>
      <c r="AL100" s="1">
        <f t="shared" si="65"/>
        <v>-2.8793046427435449</v>
      </c>
      <c r="AM100" s="1">
        <f t="shared" si="66"/>
        <v>-7.5814406920118707</v>
      </c>
      <c r="AN100" s="1">
        <f t="shared" si="71"/>
        <v>-9.0271373005709972</v>
      </c>
      <c r="AO100" s="1">
        <f t="shared" si="71"/>
        <v>-9.026619350878029</v>
      </c>
      <c r="AP100" s="1">
        <f t="shared" si="71"/>
        <v>-9.028023695992168</v>
      </c>
      <c r="AQ100" s="1">
        <f t="shared" si="71"/>
        <v>-9.0242140907949597</v>
      </c>
      <c r="AR100" s="1">
        <f t="shared" si="71"/>
        <v>-9.0345344534017702</v>
      </c>
      <c r="AS100" s="1">
        <f t="shared" si="71"/>
        <v>-9.0064703887639723</v>
      </c>
      <c r="AT100" s="1">
        <f t="shared" si="71"/>
        <v>-9.0820534771068502</v>
      </c>
      <c r="AU100" s="1">
        <f t="shared" si="67"/>
        <v>-8.8720486403871259</v>
      </c>
      <c r="AW100" s="1">
        <v>19000</v>
      </c>
      <c r="AX100" s="1">
        <f t="shared" si="38"/>
        <v>3.6453905546168952E-2</v>
      </c>
      <c r="AY100" s="1">
        <f t="shared" si="39"/>
        <v>4.6219241786893767E-2</v>
      </c>
      <c r="AZ100" s="1">
        <f t="shared" si="40"/>
        <v>-9.7653362407248163E-3</v>
      </c>
      <c r="BA100" s="1">
        <f t="shared" si="41"/>
        <v>0.85284974875294095</v>
      </c>
      <c r="BB100" s="1">
        <f t="shared" si="42"/>
        <v>-0.99944030009620421</v>
      </c>
      <c r="BC100" s="1">
        <f t="shared" si="43"/>
        <v>1.9475197342411603</v>
      </c>
      <c r="BD100" s="1">
        <f t="shared" si="44"/>
        <v>1.471031722422506</v>
      </c>
      <c r="BE100" s="1">
        <f t="shared" si="72"/>
        <v>20.382676241299482</v>
      </c>
      <c r="BF100" s="1">
        <f t="shared" si="72"/>
        <v>20.382676241256256</v>
      </c>
      <c r="BG100" s="1">
        <f t="shared" si="72"/>
        <v>20.382676238387354</v>
      </c>
      <c r="BH100" s="1">
        <f t="shared" si="72"/>
        <v>20.382676047976187</v>
      </c>
      <c r="BI100" s="1">
        <f t="shared" si="72"/>
        <v>20.382663412392802</v>
      </c>
      <c r="BJ100" s="1">
        <f t="shared" si="72"/>
        <v>20.381834180318538</v>
      </c>
      <c r="BK100" s="1">
        <f t="shared" si="72"/>
        <v>20.345303853641241</v>
      </c>
      <c r="BL100" s="1">
        <f t="shared" si="46"/>
        <v>19.982960104020801</v>
      </c>
    </row>
    <row r="101" spans="1:64" ht="12.95" customHeight="1" x14ac:dyDescent="0.2">
      <c r="A101" s="23" t="s">
        <v>907</v>
      </c>
      <c r="B101" s="24" t="s">
        <v>899</v>
      </c>
      <c r="C101" s="23">
        <v>19650.492999999999</v>
      </c>
      <c r="D101" s="23" t="s">
        <v>873</v>
      </c>
      <c r="E101" s="25">
        <f t="shared" si="51"/>
        <v>-46520.708185264957</v>
      </c>
      <c r="F101" s="1">
        <f t="shared" si="68"/>
        <v>-46520.5</v>
      </c>
      <c r="G101" s="1">
        <f t="shared" si="52"/>
        <v>-0.17683475000740145</v>
      </c>
      <c r="I101" s="1">
        <f t="shared" si="69"/>
        <v>-0.17683475000740145</v>
      </c>
      <c r="Q101" s="173">
        <f t="shared" si="70"/>
        <v>4631.9929999999986</v>
      </c>
      <c r="S101" s="15">
        <f t="shared" si="53"/>
        <v>0.2</v>
      </c>
      <c r="T101" s="15"/>
      <c r="Z101" s="1">
        <f t="shared" si="54"/>
        <v>-46520.5</v>
      </c>
      <c r="AA101" s="1">
        <f t="shared" si="55"/>
        <v>-0.32724541928367373</v>
      </c>
      <c r="AB101" s="1">
        <f t="shared" si="56"/>
        <v>-0.17640611339067885</v>
      </c>
      <c r="AC101" s="1">
        <f t="shared" si="57"/>
        <v>-0.17683475000740145</v>
      </c>
      <c r="AD101" s="1">
        <f t="shared" si="58"/>
        <v>0.15041066927627228</v>
      </c>
      <c r="AE101" s="1">
        <f t="shared" si="59"/>
        <v>4.5246738864272319E-3</v>
      </c>
      <c r="AF101" s="1">
        <f t="shared" si="60"/>
        <v>-0.17683475000740145</v>
      </c>
      <c r="AG101" s="15"/>
      <c r="AH101" s="1">
        <f t="shared" si="61"/>
        <v>-4.2863661672259523E-4</v>
      </c>
      <c r="AI101" s="1">
        <f t="shared" si="62"/>
        <v>0.61413101161364336</v>
      </c>
      <c r="AJ101" s="1">
        <f t="shared" si="63"/>
        <v>-0.14309053927510124</v>
      </c>
      <c r="AK101" s="1">
        <f t="shared" si="64"/>
        <v>-0.10538085120974179</v>
      </c>
      <c r="AL101" s="1">
        <f t="shared" si="65"/>
        <v>-2.8749936406855268</v>
      </c>
      <c r="AM101" s="1">
        <f t="shared" si="66"/>
        <v>-7.4574173520597666</v>
      </c>
      <c r="AN101" s="1">
        <f t="shared" ref="AN101:AT110" si="73">$AU101+$AB$7*SIN(AO101)</f>
        <v>-9.0207012910085442</v>
      </c>
      <c r="AO101" s="1">
        <f t="shared" si="73"/>
        <v>-9.0201848666141995</v>
      </c>
      <c r="AP101" s="1">
        <f t="shared" si="73"/>
        <v>-9.0215888977840653</v>
      </c>
      <c r="AQ101" s="1">
        <f t="shared" si="73"/>
        <v>-9.0177697057645467</v>
      </c>
      <c r="AR101" s="1">
        <f t="shared" si="73"/>
        <v>-9.0281440413214398</v>
      </c>
      <c r="AS101" s="1">
        <f t="shared" si="73"/>
        <v>-8.9998538797683274</v>
      </c>
      <c r="AT101" s="1">
        <f t="shared" si="73"/>
        <v>-9.0762376913685898</v>
      </c>
      <c r="AU101" s="1">
        <f t="shared" si="67"/>
        <v>-8.8632433951587846</v>
      </c>
      <c r="AW101" s="1">
        <v>19500</v>
      </c>
      <c r="AX101" s="1">
        <f t="shared" si="38"/>
        <v>3.7279958073137984E-2</v>
      </c>
      <c r="AY101" s="1">
        <f t="shared" si="39"/>
        <v>4.7904594140191138E-2</v>
      </c>
      <c r="AZ101" s="1">
        <f t="shared" si="40"/>
        <v>-1.0624636067053154E-2</v>
      </c>
      <c r="BA101" s="1">
        <f t="shared" si="41"/>
        <v>0.78486841114001227</v>
      </c>
      <c r="BB101" s="1">
        <f t="shared" si="42"/>
        <v>-0.98759465391684098</v>
      </c>
      <c r="BC101" s="1">
        <f t="shared" si="43"/>
        <v>2.1386561201375183</v>
      </c>
      <c r="BD101" s="1">
        <f t="shared" si="44"/>
        <v>1.8241168732474453</v>
      </c>
      <c r="BE101" s="1">
        <f t="shared" si="72"/>
        <v>20.596875321302718</v>
      </c>
      <c r="BF101" s="1">
        <f t="shared" si="72"/>
        <v>20.596875327087705</v>
      </c>
      <c r="BG101" s="1">
        <f t="shared" si="72"/>
        <v>20.596875244731066</v>
      </c>
      <c r="BH101" s="1">
        <f t="shared" si="72"/>
        <v>20.596876417179367</v>
      </c>
      <c r="BI101" s="1">
        <f t="shared" si="72"/>
        <v>20.596859725205565</v>
      </c>
      <c r="BJ101" s="1">
        <f t="shared" si="72"/>
        <v>20.597097219386995</v>
      </c>
      <c r="BK101" s="1">
        <f t="shared" si="72"/>
        <v>20.593687841105467</v>
      </c>
      <c r="BL101" s="1">
        <f t="shared" si="46"/>
        <v>20.203091234729357</v>
      </c>
    </row>
    <row r="102" spans="1:64" ht="12.95" customHeight="1" x14ac:dyDescent="0.2">
      <c r="A102" s="23" t="s">
        <v>907</v>
      </c>
      <c r="B102" s="24" t="s">
        <v>899</v>
      </c>
      <c r="C102" s="23">
        <v>19661.538</v>
      </c>
      <c r="D102" s="23" t="s">
        <v>873</v>
      </c>
      <c r="E102" s="25">
        <f t="shared" si="51"/>
        <v>-46507.705049560849</v>
      </c>
      <c r="F102" s="1">
        <f t="shared" si="68"/>
        <v>-46507.5</v>
      </c>
      <c r="G102" s="1">
        <f t="shared" si="52"/>
        <v>-0.17417125000065425</v>
      </c>
      <c r="I102" s="1">
        <f t="shared" si="69"/>
        <v>-0.17417125000065425</v>
      </c>
      <c r="Q102" s="173">
        <f t="shared" si="70"/>
        <v>4643.0380000000005</v>
      </c>
      <c r="S102" s="15">
        <f t="shared" si="53"/>
        <v>0.2</v>
      </c>
      <c r="T102" s="15"/>
      <c r="Z102" s="1">
        <f t="shared" si="54"/>
        <v>-46507.5</v>
      </c>
      <c r="AA102" s="1">
        <f t="shared" si="55"/>
        <v>-0.32709537332428551</v>
      </c>
      <c r="AB102" s="1">
        <f t="shared" si="56"/>
        <v>-0.17378868409312676</v>
      </c>
      <c r="AC102" s="1">
        <f t="shared" si="57"/>
        <v>-0.17417125000065425</v>
      </c>
      <c r="AD102" s="1">
        <f t="shared" si="58"/>
        <v>0.15292412332363126</v>
      </c>
      <c r="AE102" s="1">
        <f t="shared" si="59"/>
        <v>4.6771574988602365E-3</v>
      </c>
      <c r="AF102" s="1">
        <f t="shared" si="60"/>
        <v>-0.17417125000065425</v>
      </c>
      <c r="AG102" s="15"/>
      <c r="AH102" s="1">
        <f t="shared" si="61"/>
        <v>-3.8256590752749463E-4</v>
      </c>
      <c r="AI102" s="1">
        <f t="shared" si="62"/>
        <v>0.61442818641315289</v>
      </c>
      <c r="AJ102" s="1">
        <f t="shared" si="63"/>
        <v>-0.14031325040964962</v>
      </c>
      <c r="AK102" s="1">
        <f t="shared" si="64"/>
        <v>-0.10646302911034285</v>
      </c>
      <c r="AL102" s="1">
        <f t="shared" si="65"/>
        <v>-2.8721880405980564</v>
      </c>
      <c r="AM102" s="1">
        <f t="shared" si="66"/>
        <v>-7.3788226781772899</v>
      </c>
      <c r="AN102" s="1">
        <f t="shared" si="73"/>
        <v>-9.0165152883030721</v>
      </c>
      <c r="AO102" s="1">
        <f t="shared" si="73"/>
        <v>-9.0160000181388682</v>
      </c>
      <c r="AP102" s="1">
        <f t="shared" si="73"/>
        <v>-9.0174034337895517</v>
      </c>
      <c r="AQ102" s="1">
        <f t="shared" si="73"/>
        <v>-9.0135790142187844</v>
      </c>
      <c r="AR102" s="1">
        <f t="shared" si="73"/>
        <v>-9.0239861011540707</v>
      </c>
      <c r="AS102" s="1">
        <f t="shared" si="73"/>
        <v>-8.9955539949490415</v>
      </c>
      <c r="AT102" s="1">
        <f t="shared" si="73"/>
        <v>-9.0724485895396505</v>
      </c>
      <c r="AU102" s="1">
        <f t="shared" si="67"/>
        <v>-8.8575199857603604</v>
      </c>
      <c r="AW102" s="1">
        <v>20000</v>
      </c>
      <c r="AX102" s="1">
        <f t="shared" si="38"/>
        <v>3.8584390295344925E-2</v>
      </c>
      <c r="AY102" s="1">
        <f t="shared" si="39"/>
        <v>4.9572355594736509E-2</v>
      </c>
      <c r="AZ102" s="1">
        <f t="shared" si="40"/>
        <v>-1.0987965299391582E-2</v>
      </c>
      <c r="BA102" s="1">
        <f t="shared" si="41"/>
        <v>0.73264362718255738</v>
      </c>
      <c r="BB102" s="1">
        <f t="shared" si="42"/>
        <v>-0.94864836617468362</v>
      </c>
      <c r="BC102" s="1">
        <f t="shared" si="43"/>
        <v>2.3028397281083124</v>
      </c>
      <c r="BD102" s="1">
        <f t="shared" si="44"/>
        <v>2.2430332495303067</v>
      </c>
      <c r="BE102" s="1">
        <f t="shared" si="72"/>
        <v>20.795416347489137</v>
      </c>
      <c r="BF102" s="1">
        <f t="shared" si="72"/>
        <v>20.795414128493718</v>
      </c>
      <c r="BG102" s="1">
        <f t="shared" si="72"/>
        <v>20.795429271616655</v>
      </c>
      <c r="BH102" s="1">
        <f t="shared" si="72"/>
        <v>20.79532591860286</v>
      </c>
      <c r="BI102" s="1">
        <f t="shared" si="72"/>
        <v>20.79603077265266</v>
      </c>
      <c r="BJ102" s="1">
        <f t="shared" si="72"/>
        <v>20.791198434063944</v>
      </c>
      <c r="BK102" s="1">
        <f t="shared" si="72"/>
        <v>20.823220717924602</v>
      </c>
      <c r="BL102" s="1">
        <f t="shared" si="46"/>
        <v>20.423222365437908</v>
      </c>
    </row>
    <row r="103" spans="1:64" ht="12.95" customHeight="1" x14ac:dyDescent="0.2">
      <c r="A103" s="23" t="s">
        <v>907</v>
      </c>
      <c r="B103" s="24" t="s">
        <v>899</v>
      </c>
      <c r="C103" s="23">
        <v>19678.527999999998</v>
      </c>
      <c r="D103" s="23" t="s">
        <v>873</v>
      </c>
      <c r="E103" s="25">
        <f t="shared" si="51"/>
        <v>-46487.702942216994</v>
      </c>
      <c r="F103" s="1">
        <f t="shared" si="68"/>
        <v>-46487.5</v>
      </c>
      <c r="G103" s="1">
        <f t="shared" si="52"/>
        <v>-0.17238125000585569</v>
      </c>
      <c r="I103" s="1">
        <f t="shared" si="69"/>
        <v>-0.17238125000585569</v>
      </c>
      <c r="Q103" s="173">
        <f t="shared" si="70"/>
        <v>4660.0279999999984</v>
      </c>
      <c r="S103" s="15">
        <f t="shared" si="53"/>
        <v>0.2</v>
      </c>
      <c r="T103" s="15"/>
      <c r="Z103" s="1">
        <f t="shared" si="54"/>
        <v>-46487.5</v>
      </c>
      <c r="AA103" s="1">
        <f t="shared" si="55"/>
        <v>-0.3268644991782671</v>
      </c>
      <c r="AB103" s="1">
        <f t="shared" si="56"/>
        <v>-0.17206961954095906</v>
      </c>
      <c r="AC103" s="1">
        <f t="shared" si="57"/>
        <v>-0.17238125000585569</v>
      </c>
      <c r="AD103" s="1">
        <f t="shared" si="58"/>
        <v>0.15448324917241141</v>
      </c>
      <c r="AE103" s="1">
        <f t="shared" si="59"/>
        <v>4.7730148549730705E-3</v>
      </c>
      <c r="AF103" s="1">
        <f t="shared" si="60"/>
        <v>-0.17238125000585569</v>
      </c>
      <c r="AG103" s="15"/>
      <c r="AH103" s="1">
        <f t="shared" si="61"/>
        <v>-3.1163046489662746E-4</v>
      </c>
      <c r="AI103" s="1">
        <f t="shared" si="62"/>
        <v>0.61489188657575233</v>
      </c>
      <c r="AJ103" s="1">
        <f t="shared" si="63"/>
        <v>-0.13603301051739219</v>
      </c>
      <c r="AK103" s="1">
        <f t="shared" si="64"/>
        <v>-0.10812835416678097</v>
      </c>
      <c r="AL103" s="1">
        <f t="shared" si="65"/>
        <v>-2.8678663438569787</v>
      </c>
      <c r="AM103" s="1">
        <f t="shared" si="66"/>
        <v>-7.260890258380047</v>
      </c>
      <c r="AN103" s="1">
        <f t="shared" si="73"/>
        <v>-9.0100712309268829</v>
      </c>
      <c r="AO103" s="1">
        <f t="shared" si="73"/>
        <v>-9.0095579828781744</v>
      </c>
      <c r="AP103" s="1">
        <f t="shared" si="73"/>
        <v>-9.0109598249317848</v>
      </c>
      <c r="AQ103" s="1">
        <f t="shared" si="73"/>
        <v>-9.0071289006547524</v>
      </c>
      <c r="AR103" s="1">
        <f t="shared" si="73"/>
        <v>-9.0175827854439277</v>
      </c>
      <c r="AS103" s="1">
        <f t="shared" si="73"/>
        <v>-8.9889400690155199</v>
      </c>
      <c r="AT103" s="1">
        <f t="shared" si="73"/>
        <v>-9.0666054322796104</v>
      </c>
      <c r="AU103" s="1">
        <f t="shared" si="67"/>
        <v>-8.848714740532019</v>
      </c>
      <c r="AW103" s="1">
        <v>20500</v>
      </c>
      <c r="AX103" s="1">
        <f t="shared" si="38"/>
        <v>4.0286475804771474E-2</v>
      </c>
      <c r="AY103" s="1">
        <f t="shared" si="39"/>
        <v>5.1222526150529891E-2</v>
      </c>
      <c r="AZ103" s="1">
        <f t="shared" si="40"/>
        <v>-1.0936050345758416E-2</v>
      </c>
      <c r="BA103" s="1">
        <f t="shared" si="41"/>
        <v>0.69249349876834676</v>
      </c>
      <c r="BB103" s="1">
        <f t="shared" si="42"/>
        <v>-0.89304564453434321</v>
      </c>
      <c r="BC103" s="1">
        <f t="shared" si="43"/>
        <v>2.4477060885350133</v>
      </c>
      <c r="BD103" s="1">
        <f t="shared" si="44"/>
        <v>2.7657289363584305</v>
      </c>
      <c r="BE103" s="1">
        <f t="shared" ref="BE103:BK112" si="74">$BL103+$AB$7*SIN(BF103)</f>
        <v>20.981926632646918</v>
      </c>
      <c r="BF103" s="1">
        <f t="shared" si="74"/>
        <v>20.981898330416275</v>
      </c>
      <c r="BG103" s="1">
        <f t="shared" si="74"/>
        <v>20.982031191835127</v>
      </c>
      <c r="BH103" s="1">
        <f t="shared" si="74"/>
        <v>20.981407246358163</v>
      </c>
      <c r="BI103" s="1">
        <f t="shared" si="74"/>
        <v>20.984332079177264</v>
      </c>
      <c r="BJ103" s="1">
        <f t="shared" si="74"/>
        <v>20.970501582337906</v>
      </c>
      <c r="BK103" s="1">
        <f t="shared" si="74"/>
        <v>21.033448733724743</v>
      </c>
      <c r="BL103" s="1">
        <f t="shared" si="46"/>
        <v>20.64335349614646</v>
      </c>
    </row>
    <row r="104" spans="1:64" ht="12.95" customHeight="1" x14ac:dyDescent="0.2">
      <c r="A104" s="23" t="s">
        <v>907</v>
      </c>
      <c r="B104" s="24" t="s">
        <v>899</v>
      </c>
      <c r="C104" s="23">
        <v>19679.377</v>
      </c>
      <c r="D104" s="23" t="s">
        <v>873</v>
      </c>
      <c r="E104" s="25">
        <f t="shared" si="51"/>
        <v>-46486.703425493331</v>
      </c>
      <c r="F104" s="1">
        <f t="shared" si="68"/>
        <v>-46486.5</v>
      </c>
      <c r="G104" s="1">
        <f t="shared" si="52"/>
        <v>-0.17279175000294344</v>
      </c>
      <c r="I104" s="1">
        <f t="shared" si="69"/>
        <v>-0.17279175000294344</v>
      </c>
      <c r="Q104" s="173">
        <f t="shared" si="70"/>
        <v>4660.8770000000004</v>
      </c>
      <c r="S104" s="15">
        <f t="shared" si="53"/>
        <v>0.2</v>
      </c>
      <c r="T104" s="15"/>
      <c r="Z104" s="1">
        <f t="shared" si="54"/>
        <v>-46486.5</v>
      </c>
      <c r="AA104" s="1">
        <f t="shared" si="55"/>
        <v>-0.32685295441260426</v>
      </c>
      <c r="AB104" s="1">
        <f t="shared" si="56"/>
        <v>-0.17248366810735799</v>
      </c>
      <c r="AC104" s="1">
        <f t="shared" si="57"/>
        <v>-0.17279175000294344</v>
      </c>
      <c r="AD104" s="1">
        <f t="shared" si="58"/>
        <v>0.15406120440966081</v>
      </c>
      <c r="AE104" s="1">
        <f t="shared" si="59"/>
        <v>4.7469709408310586E-3</v>
      </c>
      <c r="AF104" s="1">
        <f t="shared" si="60"/>
        <v>-0.17279175000294344</v>
      </c>
      <c r="AG104" s="15"/>
      <c r="AH104" s="1">
        <f t="shared" si="61"/>
        <v>-3.0808189558545376E-4</v>
      </c>
      <c r="AI104" s="1">
        <f t="shared" si="62"/>
        <v>0.61491527920318612</v>
      </c>
      <c r="AJ104" s="1">
        <f t="shared" si="63"/>
        <v>-0.13581875959986361</v>
      </c>
      <c r="AK104" s="1">
        <f t="shared" si="64"/>
        <v>-0.10821163435065528</v>
      </c>
      <c r="AL104" s="1">
        <f t="shared" si="65"/>
        <v>-2.8676500858502836</v>
      </c>
      <c r="AM104" s="1">
        <f t="shared" si="66"/>
        <v>-7.2550860682205371</v>
      </c>
      <c r="AN104" s="1">
        <f t="shared" si="73"/>
        <v>-9.0097488978927505</v>
      </c>
      <c r="AO104" s="1">
        <f t="shared" si="73"/>
        <v>-9.009235758703424</v>
      </c>
      <c r="AP104" s="1">
        <f t="shared" si="73"/>
        <v>-9.0106375022747827</v>
      </c>
      <c r="AQ104" s="1">
        <f t="shared" si="73"/>
        <v>-9.0068063015371091</v>
      </c>
      <c r="AR104" s="1">
        <f t="shared" si="73"/>
        <v>-9.017262411998189</v>
      </c>
      <c r="AS104" s="1">
        <f t="shared" si="73"/>
        <v>-8.9886094130582652</v>
      </c>
      <c r="AT104" s="1">
        <f t="shared" si="73"/>
        <v>-9.0663128328665703</v>
      </c>
      <c r="AU104" s="1">
        <f t="shared" si="67"/>
        <v>-8.8482744782706018</v>
      </c>
      <c r="AW104" s="1">
        <v>21000</v>
      </c>
      <c r="AX104" s="1">
        <f t="shared" si="38"/>
        <v>4.2320222328537584E-2</v>
      </c>
      <c r="AY104" s="1">
        <f t="shared" si="39"/>
        <v>5.2855105807571301E-2</v>
      </c>
      <c r="AZ104" s="1">
        <f t="shared" si="40"/>
        <v>-1.0534883479033717E-2</v>
      </c>
      <c r="BA104" s="1">
        <f t="shared" si="41"/>
        <v>0.6617413163986976</v>
      </c>
      <c r="BB104" s="1">
        <f t="shared" si="42"/>
        <v>-0.82669217413307117</v>
      </c>
      <c r="BC104" s="1">
        <f t="shared" si="43"/>
        <v>2.5785719819533717</v>
      </c>
      <c r="BD104" s="1">
        <f t="shared" si="44"/>
        <v>3.4579311310685599</v>
      </c>
      <c r="BE104" s="1">
        <f t="shared" si="74"/>
        <v>21.159212081180709</v>
      </c>
      <c r="BF104" s="1">
        <f t="shared" si="74"/>
        <v>21.159090673035372</v>
      </c>
      <c r="BG104" s="1">
        <f t="shared" si="74"/>
        <v>21.15954131937826</v>
      </c>
      <c r="BH104" s="1">
        <f t="shared" si="74"/>
        <v>21.157867472965329</v>
      </c>
      <c r="BI104" s="1">
        <f t="shared" si="74"/>
        <v>21.164069277416285</v>
      </c>
      <c r="BJ104" s="1">
        <f t="shared" si="74"/>
        <v>21.140873947515416</v>
      </c>
      <c r="BK104" s="1">
        <f t="shared" si="74"/>
        <v>21.224849836116867</v>
      </c>
      <c r="BL104" s="1">
        <f t="shared" si="46"/>
        <v>20.863484626855016</v>
      </c>
    </row>
    <row r="105" spans="1:64" ht="12.95" customHeight="1" x14ac:dyDescent="0.2">
      <c r="A105" s="23" t="s">
        <v>907</v>
      </c>
      <c r="B105" s="24" t="s">
        <v>899</v>
      </c>
      <c r="C105" s="23">
        <v>19684.474999999999</v>
      </c>
      <c r="D105" s="23" t="s">
        <v>873</v>
      </c>
      <c r="E105" s="25">
        <f t="shared" si="51"/>
        <v>-46480.701616003105</v>
      </c>
      <c r="F105" s="1">
        <f t="shared" si="68"/>
        <v>-46480.5</v>
      </c>
      <c r="G105" s="1">
        <f t="shared" si="52"/>
        <v>-0.17125475000648294</v>
      </c>
      <c r="I105" s="1">
        <f t="shared" si="69"/>
        <v>-0.17125475000648294</v>
      </c>
      <c r="Q105" s="173">
        <f t="shared" si="70"/>
        <v>4665.9749999999985</v>
      </c>
      <c r="S105" s="15">
        <f t="shared" si="53"/>
        <v>0.2</v>
      </c>
      <c r="T105" s="15"/>
      <c r="Z105" s="1">
        <f t="shared" si="54"/>
        <v>-46480.5</v>
      </c>
      <c r="AA105" s="1">
        <f t="shared" si="55"/>
        <v>-0.32678368374981287</v>
      </c>
      <c r="AB105" s="1">
        <f t="shared" si="56"/>
        <v>-0.17096796307321457</v>
      </c>
      <c r="AC105" s="1">
        <f t="shared" si="57"/>
        <v>-0.17125475000648294</v>
      </c>
      <c r="AD105" s="1">
        <f t="shared" si="58"/>
        <v>0.15552893374332993</v>
      </c>
      <c r="AE105" s="1">
        <f t="shared" si="59"/>
        <v>4.8378498462674224E-3</v>
      </c>
      <c r="AF105" s="1">
        <f t="shared" si="60"/>
        <v>-0.17125475000648294</v>
      </c>
      <c r="AG105" s="15"/>
      <c r="AH105" s="1">
        <f t="shared" si="61"/>
        <v>-2.8678693326836095E-4</v>
      </c>
      <c r="AI105" s="1">
        <f t="shared" si="62"/>
        <v>0.615056051074232</v>
      </c>
      <c r="AJ105" s="1">
        <f t="shared" si="63"/>
        <v>-0.13453277517420922</v>
      </c>
      <c r="AK105" s="1">
        <f t="shared" si="64"/>
        <v>-0.10871134340737298</v>
      </c>
      <c r="AL105" s="1">
        <f t="shared" si="65"/>
        <v>-2.8663521887557519</v>
      </c>
      <c r="AM105" s="1">
        <f t="shared" si="66"/>
        <v>-7.2204419918200653</v>
      </c>
      <c r="AN105" s="1">
        <f t="shared" si="73"/>
        <v>-9.007814637448714</v>
      </c>
      <c r="AO105" s="1">
        <f t="shared" si="73"/>
        <v>-9.0073021667837381</v>
      </c>
      <c r="AP105" s="1">
        <f t="shared" si="73"/>
        <v>-9.0087032800806703</v>
      </c>
      <c r="AQ105" s="1">
        <f t="shared" si="73"/>
        <v>-9.0048705178718986</v>
      </c>
      <c r="AR105" s="1">
        <f t="shared" si="73"/>
        <v>-9.0153397539065079</v>
      </c>
      <c r="AS105" s="1">
        <f t="shared" si="73"/>
        <v>-8.9866255572734417</v>
      </c>
      <c r="AT105" s="1">
        <f t="shared" si="73"/>
        <v>-9.0645563478733724</v>
      </c>
      <c r="AU105" s="1">
        <f t="shared" si="67"/>
        <v>-8.8456329047020983</v>
      </c>
      <c r="AW105" s="1">
        <v>21500</v>
      </c>
      <c r="AX105" s="1">
        <f t="shared" si="38"/>
        <v>4.4631652817557078E-2</v>
      </c>
      <c r="AY105" s="1">
        <f t="shared" si="39"/>
        <v>5.4470094565860737E-2</v>
      </c>
      <c r="AZ105" s="1">
        <f t="shared" si="40"/>
        <v>-9.8384417483036585E-3</v>
      </c>
      <c r="BA105" s="1">
        <f t="shared" si="41"/>
        <v>0.63849801558543362</v>
      </c>
      <c r="BB105" s="1">
        <f t="shared" si="42"/>
        <v>-0.75293895457276494</v>
      </c>
      <c r="BC105" s="1">
        <f t="shared" si="43"/>
        <v>2.69925842923957</v>
      </c>
      <c r="BD105" s="1">
        <f t="shared" si="44"/>
        <v>4.4475040036741733</v>
      </c>
      <c r="BE105" s="1">
        <f t="shared" si="74"/>
        <v>21.329481005235426</v>
      </c>
      <c r="BF105" s="1">
        <f t="shared" si="74"/>
        <v>21.329189765435764</v>
      </c>
      <c r="BG105" s="1">
        <f t="shared" si="74"/>
        <v>21.330112492872285</v>
      </c>
      <c r="BH105" s="1">
        <f t="shared" si="74"/>
        <v>21.327186756139874</v>
      </c>
      <c r="BI105" s="1">
        <f t="shared" si="74"/>
        <v>21.336440765398788</v>
      </c>
      <c r="BJ105" s="1">
        <f t="shared" si="74"/>
        <v>21.306936643981242</v>
      </c>
      <c r="BK105" s="1">
        <f t="shared" si="74"/>
        <v>21.398810603821286</v>
      </c>
      <c r="BL105" s="1">
        <f t="shared" si="46"/>
        <v>21.083615757563571</v>
      </c>
    </row>
    <row r="106" spans="1:64" ht="12.95" customHeight="1" x14ac:dyDescent="0.2">
      <c r="A106" s="23" t="s">
        <v>907</v>
      </c>
      <c r="B106" s="24" t="s">
        <v>899</v>
      </c>
      <c r="C106" s="23">
        <v>19685.323</v>
      </c>
      <c r="D106" s="23" t="s">
        <v>873</v>
      </c>
      <c r="E106" s="25">
        <f t="shared" si="51"/>
        <v>-46479.703276566514</v>
      </c>
      <c r="F106" s="1">
        <f t="shared" si="68"/>
        <v>-46479.5</v>
      </c>
      <c r="G106" s="1">
        <f t="shared" si="52"/>
        <v>-0.17266525000377442</v>
      </c>
      <c r="I106" s="1">
        <f t="shared" si="69"/>
        <v>-0.17266525000377442</v>
      </c>
      <c r="Q106" s="173">
        <f t="shared" si="70"/>
        <v>4666.8230000000003</v>
      </c>
      <c r="S106" s="15">
        <f t="shared" si="53"/>
        <v>0.2</v>
      </c>
      <c r="T106" s="15"/>
      <c r="Z106" s="1">
        <f t="shared" si="54"/>
        <v>-46479.5</v>
      </c>
      <c r="AA106" s="1">
        <f t="shared" si="55"/>
        <v>-0.32677213829691532</v>
      </c>
      <c r="AB106" s="1">
        <f t="shared" si="56"/>
        <v>-0.1723820128195972</v>
      </c>
      <c r="AC106" s="1">
        <f t="shared" si="57"/>
        <v>-0.17266525000377442</v>
      </c>
      <c r="AD106" s="1">
        <f t="shared" si="58"/>
        <v>0.1541068882931409</v>
      </c>
      <c r="AE106" s="1">
        <f t="shared" si="59"/>
        <v>4.7497866038789215E-3</v>
      </c>
      <c r="AF106" s="1">
        <f t="shared" si="60"/>
        <v>-0.17266525000377442</v>
      </c>
      <c r="AG106" s="15"/>
      <c r="AH106" s="1">
        <f t="shared" si="61"/>
        <v>-2.8323718417720895E-4</v>
      </c>
      <c r="AI106" s="1">
        <f t="shared" si="62"/>
        <v>0.61507958244694705</v>
      </c>
      <c r="AJ106" s="1">
        <f t="shared" si="63"/>
        <v>-0.13431836456336285</v>
      </c>
      <c r="AK106" s="1">
        <f t="shared" si="64"/>
        <v>-0.10879463291350103</v>
      </c>
      <c r="AL106" s="1">
        <f t="shared" si="65"/>
        <v>-2.8661358142632318</v>
      </c>
      <c r="AM106" s="1">
        <f t="shared" si="66"/>
        <v>-7.2146979729884011</v>
      </c>
      <c r="AN106" s="1">
        <f t="shared" si="73"/>
        <v>-9.0074922169071243</v>
      </c>
      <c r="AO106" s="1">
        <f t="shared" si="73"/>
        <v>-9.0069798602172337</v>
      </c>
      <c r="AP106" s="1">
        <f t="shared" si="73"/>
        <v>-9.0083808619162546</v>
      </c>
      <c r="AQ106" s="1">
        <f t="shared" si="73"/>
        <v>-9.0045478556645371</v>
      </c>
      <c r="AR106" s="1">
        <f t="shared" si="73"/>
        <v>-9.0150192412186438</v>
      </c>
      <c r="AS106" s="1">
        <f t="shared" si="73"/>
        <v>-8.9862949279325068</v>
      </c>
      <c r="AT106" s="1">
        <f t="shared" si="73"/>
        <v>-9.0642634520218106</v>
      </c>
      <c r="AU106" s="1">
        <f t="shared" si="67"/>
        <v>-8.845192642440681</v>
      </c>
      <c r="AW106" s="1">
        <v>22000</v>
      </c>
      <c r="AX106" s="1">
        <f t="shared" si="38"/>
        <v>4.7175809607190616E-2</v>
      </c>
      <c r="AY106" s="1">
        <f t="shared" si="39"/>
        <v>5.6067492425398179E-2</v>
      </c>
      <c r="AZ106" s="1">
        <f t="shared" si="40"/>
        <v>-8.8916828182075604E-3</v>
      </c>
      <c r="BA106" s="1">
        <f t="shared" si="41"/>
        <v>0.6214515443819707</v>
      </c>
      <c r="BB106" s="1">
        <f t="shared" si="42"/>
        <v>-0.67367196230731952</v>
      </c>
      <c r="BC106" s="1">
        <f t="shared" si="43"/>
        <v>2.8126088273396412</v>
      </c>
      <c r="BD106" s="1">
        <f t="shared" si="44"/>
        <v>6.0243964183994816</v>
      </c>
      <c r="BE106" s="1">
        <f t="shared" si="74"/>
        <v>21.494502170418691</v>
      </c>
      <c r="BF106" s="1">
        <f t="shared" si="74"/>
        <v>21.494037575156923</v>
      </c>
      <c r="BG106" s="1">
        <f t="shared" si="74"/>
        <v>21.495358530828288</v>
      </c>
      <c r="BH106" s="1">
        <f t="shared" si="74"/>
        <v>21.491600251518108</v>
      </c>
      <c r="BI106" s="1">
        <f t="shared" si="74"/>
        <v>21.502273074463158</v>
      </c>
      <c r="BJ106" s="1">
        <f t="shared" si="74"/>
        <v>21.471799133761927</v>
      </c>
      <c r="BK106" s="1">
        <f t="shared" si="74"/>
        <v>21.557559327118316</v>
      </c>
      <c r="BL106" s="1">
        <f t="shared" si="46"/>
        <v>21.303746888272123</v>
      </c>
    </row>
    <row r="107" spans="1:64" ht="12.95" customHeight="1" x14ac:dyDescent="0.2">
      <c r="A107" s="23" t="s">
        <v>907</v>
      </c>
      <c r="B107" s="24" t="s">
        <v>899</v>
      </c>
      <c r="C107" s="23">
        <v>19776.21</v>
      </c>
      <c r="D107" s="23" t="s">
        <v>873</v>
      </c>
      <c r="E107" s="25">
        <f t="shared" si="51"/>
        <v>-46372.703186504055</v>
      </c>
      <c r="F107" s="1">
        <f t="shared" si="68"/>
        <v>-46372.5</v>
      </c>
      <c r="G107" s="1">
        <f t="shared" si="52"/>
        <v>-0.17258875000698026</v>
      </c>
      <c r="I107" s="1">
        <f t="shared" si="69"/>
        <v>-0.17258875000698026</v>
      </c>
      <c r="Q107" s="173">
        <f t="shared" si="70"/>
        <v>4757.7099999999991</v>
      </c>
      <c r="S107" s="15">
        <f t="shared" si="53"/>
        <v>0.2</v>
      </c>
      <c r="T107" s="15"/>
      <c r="Z107" s="1">
        <f t="shared" si="54"/>
        <v>-46372.5</v>
      </c>
      <c r="AA107" s="1">
        <f t="shared" si="55"/>
        <v>-0.32553626569095195</v>
      </c>
      <c r="AB107" s="1">
        <f t="shared" si="56"/>
        <v>-0.17268625168232654</v>
      </c>
      <c r="AC107" s="1">
        <f t="shared" si="57"/>
        <v>-0.17258875000698026</v>
      </c>
      <c r="AD107" s="1">
        <f t="shared" si="58"/>
        <v>0.15294751568397169</v>
      </c>
      <c r="AE107" s="1">
        <f t="shared" si="59"/>
        <v>4.6785885107797536E-3</v>
      </c>
      <c r="AF107" s="1">
        <f t="shared" si="60"/>
        <v>-0.17258875000698026</v>
      </c>
      <c r="AG107" s="15"/>
      <c r="AH107" s="1">
        <f t="shared" si="61"/>
        <v>9.7501675346280757E-5</v>
      </c>
      <c r="AI107" s="1">
        <f t="shared" si="62"/>
        <v>0.61771304111713765</v>
      </c>
      <c r="AJ107" s="1">
        <f t="shared" si="63"/>
        <v>-0.11124331090757517</v>
      </c>
      <c r="AK107" s="1">
        <f t="shared" si="64"/>
        <v>-0.11771440467543788</v>
      </c>
      <c r="AL107" s="1">
        <f t="shared" si="65"/>
        <v>-2.8428842914760764</v>
      </c>
      <c r="AM107" s="1">
        <f t="shared" si="66"/>
        <v>-6.6456349249676254</v>
      </c>
      <c r="AN107" s="1">
        <f t="shared" si="73"/>
        <v>-8.972918676803749</v>
      </c>
      <c r="AO107" s="1">
        <f t="shared" si="73"/>
        <v>-8.9724225583724806</v>
      </c>
      <c r="AP107" s="1">
        <f t="shared" si="73"/>
        <v>-8.9738010923640932</v>
      </c>
      <c r="AQ107" s="1">
        <f t="shared" si="73"/>
        <v>-8.9699683576567466</v>
      </c>
      <c r="AR107" s="1">
        <f t="shared" si="73"/>
        <v>-8.9806069887456079</v>
      </c>
      <c r="AS107" s="1">
        <f t="shared" si="73"/>
        <v>-8.9509385670300539</v>
      </c>
      <c r="AT107" s="1">
        <f t="shared" si="73"/>
        <v>-9.0326724614135365</v>
      </c>
      <c r="AU107" s="1">
        <f t="shared" si="67"/>
        <v>-8.79808458046905</v>
      </c>
      <c r="AW107" s="1">
        <v>22500</v>
      </c>
      <c r="AX107" s="1">
        <f t="shared" si="38"/>
        <v>4.9914212261739442E-2</v>
      </c>
      <c r="AY107" s="1">
        <f t="shared" si="39"/>
        <v>5.764729938618364E-2</v>
      </c>
      <c r="AZ107" s="1">
        <f t="shared" si="40"/>
        <v>-7.7330871244441959E-3</v>
      </c>
      <c r="BA107" s="1">
        <f t="shared" si="41"/>
        <v>0.60970746761795258</v>
      </c>
      <c r="BB107" s="1">
        <f t="shared" si="42"/>
        <v>-0.58990591585068941</v>
      </c>
      <c r="BC107" s="1">
        <f t="shared" si="43"/>
        <v>2.9208327356154564</v>
      </c>
      <c r="BD107" s="1">
        <f t="shared" si="44"/>
        <v>9.0227923750694572</v>
      </c>
      <c r="BE107" s="1">
        <f t="shared" si="74"/>
        <v>21.655736316961018</v>
      </c>
      <c r="BF107" s="1">
        <f t="shared" si="74"/>
        <v>21.655220253129571</v>
      </c>
      <c r="BG107" s="1">
        <f t="shared" si="74"/>
        <v>21.65658647059572</v>
      </c>
      <c r="BH107" s="1">
        <f t="shared" si="74"/>
        <v>21.652968149244487</v>
      </c>
      <c r="BI107" s="1">
        <f t="shared" si="74"/>
        <v>21.662541101572433</v>
      </c>
      <c r="BJ107" s="1">
        <f t="shared" si="74"/>
        <v>21.637143072557411</v>
      </c>
      <c r="BK107" s="1">
        <f t="shared" si="74"/>
        <v>21.704058465319921</v>
      </c>
      <c r="BL107" s="1">
        <f t="shared" si="46"/>
        <v>21.523878018980675</v>
      </c>
    </row>
    <row r="108" spans="1:64" ht="12.95" customHeight="1" x14ac:dyDescent="0.2">
      <c r="A108" s="23" t="s">
        <v>907</v>
      </c>
      <c r="B108" s="24" t="s">
        <v>899</v>
      </c>
      <c r="C108" s="23">
        <v>19860.303</v>
      </c>
      <c r="D108" s="23" t="s">
        <v>873</v>
      </c>
      <c r="E108" s="25">
        <f t="shared" si="51"/>
        <v>-46273.701584805</v>
      </c>
      <c r="F108" s="1">
        <f t="shared" si="68"/>
        <v>-46273.5</v>
      </c>
      <c r="G108" s="1">
        <f t="shared" si="52"/>
        <v>-0.17122825000114972</v>
      </c>
      <c r="I108" s="1">
        <f t="shared" si="69"/>
        <v>-0.17122825000114972</v>
      </c>
      <c r="Q108" s="173">
        <f t="shared" si="70"/>
        <v>4841.8029999999999</v>
      </c>
      <c r="S108" s="15">
        <f t="shared" si="53"/>
        <v>0.2</v>
      </c>
      <c r="T108" s="15"/>
      <c r="Z108" s="1">
        <f t="shared" si="54"/>
        <v>-46273.5</v>
      </c>
      <c r="AA108" s="1">
        <f t="shared" si="55"/>
        <v>-0.32439207869799597</v>
      </c>
      <c r="AB108" s="1">
        <f t="shared" si="56"/>
        <v>-0.17167945765396905</v>
      </c>
      <c r="AC108" s="1">
        <f t="shared" si="57"/>
        <v>-0.17122825000114972</v>
      </c>
      <c r="AD108" s="1">
        <f t="shared" si="58"/>
        <v>0.15316382869684625</v>
      </c>
      <c r="AE108" s="1">
        <f t="shared" si="59"/>
        <v>4.6918316842153723E-3</v>
      </c>
      <c r="AF108" s="1">
        <f t="shared" si="60"/>
        <v>-0.17122825000114972</v>
      </c>
      <c r="AG108" s="15"/>
      <c r="AH108" s="1">
        <f t="shared" si="61"/>
        <v>4.5120765281933507E-4</v>
      </c>
      <c r="AI108" s="1">
        <f t="shared" si="62"/>
        <v>0.62035712270721755</v>
      </c>
      <c r="AJ108" s="1">
        <f t="shared" si="63"/>
        <v>-8.9654484844686438E-2</v>
      </c>
      <c r="AK108" s="1">
        <f t="shared" si="64"/>
        <v>-0.12598129115411286</v>
      </c>
      <c r="AL108" s="1">
        <f t="shared" si="65"/>
        <v>-2.8211852800614192</v>
      </c>
      <c r="AM108" s="1">
        <f t="shared" si="66"/>
        <v>-6.1885607787512305</v>
      </c>
      <c r="AN108" s="1">
        <f t="shared" si="73"/>
        <v>-8.9407912844373794</v>
      </c>
      <c r="AO108" s="1">
        <f t="shared" si="73"/>
        <v>-8.940316714795129</v>
      </c>
      <c r="AP108" s="1">
        <f t="shared" si="73"/>
        <v>-8.9416569468510154</v>
      </c>
      <c r="AQ108" s="1">
        <f t="shared" si="73"/>
        <v>-8.937869557915894</v>
      </c>
      <c r="AR108" s="1">
        <f t="shared" si="73"/>
        <v>-8.9485531115751957</v>
      </c>
      <c r="AS108" s="1">
        <f t="shared" si="73"/>
        <v>-8.9182589998964072</v>
      </c>
      <c r="AT108" s="1">
        <f t="shared" si="73"/>
        <v>-9.002980584119145</v>
      </c>
      <c r="AU108" s="1">
        <f t="shared" si="67"/>
        <v>-8.7544986165887568</v>
      </c>
      <c r="AW108" s="1">
        <v>23000</v>
      </c>
      <c r="AX108" s="1">
        <f t="shared" si="38"/>
        <v>5.281309747750948E-2</v>
      </c>
      <c r="AY108" s="1">
        <f t="shared" si="39"/>
        <v>5.920951544821712E-2</v>
      </c>
      <c r="AZ108" s="1">
        <f t="shared" si="40"/>
        <v>-6.396417970707639E-3</v>
      </c>
      <c r="BA108" s="1">
        <f t="shared" si="41"/>
        <v>0.60268086072238014</v>
      </c>
      <c r="BB108" s="1">
        <f t="shared" si="42"/>
        <v>-0.50209893535717209</v>
      </c>
      <c r="BC108" s="1">
        <f t="shared" si="43"/>
        <v>3.0257509366816788</v>
      </c>
      <c r="BD108" s="1">
        <f t="shared" si="44"/>
        <v>17.245626207752135</v>
      </c>
      <c r="BE108" s="1">
        <f t="shared" si="74"/>
        <v>21.81446038809414</v>
      </c>
      <c r="BF108" s="1">
        <f t="shared" si="74"/>
        <v>21.814096912870696</v>
      </c>
      <c r="BG108" s="1">
        <f t="shared" si="74"/>
        <v>21.815019955720039</v>
      </c>
      <c r="BH108" s="1">
        <f t="shared" si="74"/>
        <v>21.812675596355291</v>
      </c>
      <c r="BI108" s="1">
        <f t="shared" si="74"/>
        <v>21.818627931776373</v>
      </c>
      <c r="BJ108" s="1">
        <f t="shared" si="74"/>
        <v>21.803502351870424</v>
      </c>
      <c r="BK108" s="1">
        <f t="shared" si="74"/>
        <v>21.84186167151757</v>
      </c>
      <c r="BL108" s="1">
        <f t="shared" si="46"/>
        <v>21.74400914968923</v>
      </c>
    </row>
    <row r="109" spans="1:64" ht="12.95" customHeight="1" x14ac:dyDescent="0.2">
      <c r="A109" s="23" t="s">
        <v>907</v>
      </c>
      <c r="B109" s="24" t="s">
        <v>899</v>
      </c>
      <c r="C109" s="23">
        <v>19865.395</v>
      </c>
      <c r="D109" s="23" t="s">
        <v>873</v>
      </c>
      <c r="E109" s="25">
        <f t="shared" si="51"/>
        <v>-46267.706839037193</v>
      </c>
      <c r="F109" s="1">
        <f t="shared" si="68"/>
        <v>-46267.5</v>
      </c>
      <c r="G109" s="1">
        <f t="shared" si="52"/>
        <v>-0.17569125000227359</v>
      </c>
      <c r="I109" s="1">
        <f t="shared" si="69"/>
        <v>-0.17569125000227359</v>
      </c>
      <c r="Q109" s="173">
        <f t="shared" si="70"/>
        <v>4846.8950000000004</v>
      </c>
      <c r="S109" s="15">
        <f t="shared" si="53"/>
        <v>0.2</v>
      </c>
      <c r="T109" s="15"/>
      <c r="Z109" s="1">
        <f t="shared" si="54"/>
        <v>-46267.5</v>
      </c>
      <c r="AA109" s="1">
        <f t="shared" si="55"/>
        <v>-0.32432271776524152</v>
      </c>
      <c r="AB109" s="1">
        <f t="shared" si="56"/>
        <v>-0.17616393281204748</v>
      </c>
      <c r="AC109" s="1">
        <f t="shared" si="57"/>
        <v>-0.17569125000227359</v>
      </c>
      <c r="AD109" s="1">
        <f t="shared" si="58"/>
        <v>0.14863146776296793</v>
      </c>
      <c r="AE109" s="1">
        <f t="shared" si="59"/>
        <v>4.4182626418748355E-3</v>
      </c>
      <c r="AF109" s="1">
        <f t="shared" si="60"/>
        <v>-0.17569125000227359</v>
      </c>
      <c r="AG109" s="15"/>
      <c r="AH109" s="1">
        <f t="shared" si="61"/>
        <v>4.726828097738982E-4</v>
      </c>
      <c r="AI109" s="1">
        <f t="shared" si="62"/>
        <v>0.62052389673435404</v>
      </c>
      <c r="AJ109" s="1">
        <f t="shared" si="63"/>
        <v>-8.8338557100147777E-2</v>
      </c>
      <c r="AK109" s="1">
        <f t="shared" si="64"/>
        <v>-0.12648275396401207</v>
      </c>
      <c r="AL109" s="1">
        <f t="shared" si="65"/>
        <v>-2.8198641097316015</v>
      </c>
      <c r="AM109" s="1">
        <f t="shared" si="66"/>
        <v>-6.1627066049449608</v>
      </c>
      <c r="AN109" s="1">
        <f t="shared" si="73"/>
        <v>-8.9388396505505963</v>
      </c>
      <c r="AO109" s="1">
        <f t="shared" si="73"/>
        <v>-8.9383665676429374</v>
      </c>
      <c r="AP109" s="1">
        <f t="shared" si="73"/>
        <v>-8.9397039749691114</v>
      </c>
      <c r="AQ109" s="1">
        <f t="shared" si="73"/>
        <v>-8.9359206715273949</v>
      </c>
      <c r="AR109" s="1">
        <f t="shared" si="73"/>
        <v>-8.9466036032658547</v>
      </c>
      <c r="AS109" s="1">
        <f t="shared" si="73"/>
        <v>-8.9162793126083439</v>
      </c>
      <c r="AT109" s="1">
        <f t="shared" si="73"/>
        <v>-9.0011661683590773</v>
      </c>
      <c r="AU109" s="1">
        <f t="shared" si="67"/>
        <v>-8.7518570430202534</v>
      </c>
      <c r="AW109" s="1">
        <v>23500</v>
      </c>
      <c r="AX109" s="1">
        <f t="shared" si="38"/>
        <v>5.5842231791873406E-2</v>
      </c>
      <c r="AY109" s="1">
        <f t="shared" si="39"/>
        <v>6.0754140611498628E-2</v>
      </c>
      <c r="AZ109" s="1">
        <f t="shared" si="40"/>
        <v>-4.9119088196252197E-3</v>
      </c>
      <c r="BA109" s="1">
        <f t="shared" si="41"/>
        <v>0.60003186015310717</v>
      </c>
      <c r="BB109" s="1">
        <f t="shared" si="42"/>
        <v>-0.41031908007930529</v>
      </c>
      <c r="BC109" s="1">
        <f t="shared" si="43"/>
        <v>3.1289711291054645</v>
      </c>
      <c r="BD109" s="1">
        <f t="shared" si="44"/>
        <v>158.45736003861251</v>
      </c>
      <c r="BE109" s="1">
        <f t="shared" si="74"/>
        <v>21.971869219260046</v>
      </c>
      <c r="BF109" s="1">
        <f t="shared" si="74"/>
        <v>21.971825025427815</v>
      </c>
      <c r="BG109" s="1">
        <f t="shared" si="74"/>
        <v>21.971935530521275</v>
      </c>
      <c r="BH109" s="1">
        <f t="shared" si="74"/>
        <v>21.97165921605276</v>
      </c>
      <c r="BI109" s="1">
        <f t="shared" si="74"/>
        <v>21.972350128839896</v>
      </c>
      <c r="BJ109" s="1">
        <f t="shared" si="74"/>
        <v>21.970622512716144</v>
      </c>
      <c r="BK109" s="1">
        <f t="shared" si="74"/>
        <v>21.97494228492825</v>
      </c>
      <c r="BL109" s="1">
        <f t="shared" si="46"/>
        <v>21.964140280397785</v>
      </c>
    </row>
    <row r="110" spans="1:64" ht="12.95" customHeight="1" x14ac:dyDescent="0.2">
      <c r="A110" s="23" t="s">
        <v>907</v>
      </c>
      <c r="B110" s="24" t="s">
        <v>899</v>
      </c>
      <c r="C110" s="23">
        <v>20005.547999999999</v>
      </c>
      <c r="D110" s="23" t="s">
        <v>873</v>
      </c>
      <c r="E110" s="25">
        <f t="shared" si="51"/>
        <v>-46102.706524112909</v>
      </c>
      <c r="F110" s="1">
        <f t="shared" si="68"/>
        <v>-46102.5</v>
      </c>
      <c r="G110" s="1">
        <f t="shared" si="52"/>
        <v>-0.17542375000266475</v>
      </c>
      <c r="I110" s="1">
        <f t="shared" si="69"/>
        <v>-0.17542375000266475</v>
      </c>
      <c r="Q110" s="173">
        <f t="shared" si="70"/>
        <v>4987.0479999999989</v>
      </c>
      <c r="S110" s="15">
        <f t="shared" si="53"/>
        <v>0.2</v>
      </c>
      <c r="T110" s="15"/>
      <c r="Z110" s="1">
        <f t="shared" si="54"/>
        <v>-46102.5</v>
      </c>
      <c r="AA110" s="1">
        <f t="shared" si="55"/>
        <v>-0.3224149062046614</v>
      </c>
      <c r="AB110" s="1">
        <f t="shared" si="56"/>
        <v>-0.17648837819293894</v>
      </c>
      <c r="AC110" s="1">
        <f t="shared" si="57"/>
        <v>-0.17542375000266475</v>
      </c>
      <c r="AD110" s="1">
        <f t="shared" si="58"/>
        <v>0.14699115620199665</v>
      </c>
      <c r="AE110" s="1">
        <f t="shared" si="59"/>
        <v>4.3212800003199561E-3</v>
      </c>
      <c r="AF110" s="1">
        <f t="shared" si="60"/>
        <v>-0.17542375000266475</v>
      </c>
      <c r="AG110" s="15"/>
      <c r="AH110" s="1">
        <f t="shared" si="61"/>
        <v>1.0646281902742015E-3</v>
      </c>
      <c r="AI110" s="1">
        <f t="shared" si="62"/>
        <v>0.62540966809843912</v>
      </c>
      <c r="AJ110" s="1">
        <f t="shared" si="63"/>
        <v>-5.1806427160286633E-2</v>
      </c>
      <c r="AK110" s="1">
        <f t="shared" si="64"/>
        <v>-0.14029284816368398</v>
      </c>
      <c r="AL110" s="1">
        <f t="shared" si="65"/>
        <v>-2.7832398817891169</v>
      </c>
      <c r="AM110" s="1">
        <f t="shared" si="66"/>
        <v>-5.5212389087562244</v>
      </c>
      <c r="AN110" s="1">
        <f t="shared" si="73"/>
        <v>-8.8849537874810682</v>
      </c>
      <c r="AO110" s="1">
        <f t="shared" si="73"/>
        <v>-8.8845283791184411</v>
      </c>
      <c r="AP110" s="1">
        <f t="shared" si="73"/>
        <v>-8.8857680600040698</v>
      </c>
      <c r="AQ110" s="1">
        <f t="shared" si="73"/>
        <v>-8.8821529347332113</v>
      </c>
      <c r="AR110" s="1">
        <f t="shared" si="73"/>
        <v>-8.8926735602707776</v>
      </c>
      <c r="AS110" s="1">
        <f t="shared" si="73"/>
        <v>-8.8618679392323827</v>
      </c>
      <c r="AT110" s="1">
        <f t="shared" si="73"/>
        <v>-8.9505683428557692</v>
      </c>
      <c r="AU110" s="1">
        <f t="shared" si="67"/>
        <v>-8.6792137698864327</v>
      </c>
      <c r="AW110" s="1">
        <v>24000</v>
      </c>
      <c r="AX110" s="1">
        <f t="shared" si="38"/>
        <v>5.8973722152702968E-2</v>
      </c>
      <c r="AY110" s="1">
        <f t="shared" si="39"/>
        <v>6.2281174876028148E-2</v>
      </c>
      <c r="AZ110" s="1">
        <f t="shared" si="40"/>
        <v>-3.3074527233251791E-3</v>
      </c>
      <c r="BA110" s="1">
        <f t="shared" si="41"/>
        <v>0.60163386151071196</v>
      </c>
      <c r="BB110" s="1">
        <f t="shared" si="42"/>
        <v>-0.31434574581391017</v>
      </c>
      <c r="BC110" s="1">
        <f t="shared" si="43"/>
        <v>-3.0511776377749769</v>
      </c>
      <c r="BD110" s="1">
        <f t="shared" si="44"/>
        <v>-22.105148322283302</v>
      </c>
      <c r="BE110" s="1">
        <f t="shared" si="74"/>
        <v>22.129134599775266</v>
      </c>
      <c r="BF110" s="1">
        <f t="shared" si="74"/>
        <v>22.129430887975371</v>
      </c>
      <c r="BG110" s="1">
        <f t="shared" si="74"/>
        <v>22.128683067423712</v>
      </c>
      <c r="BH110" s="1">
        <f t="shared" si="74"/>
        <v>22.130570688918549</v>
      </c>
      <c r="BI110" s="1">
        <f t="shared" si="74"/>
        <v>22.125806969278578</v>
      </c>
      <c r="BJ110" s="1">
        <f t="shared" si="74"/>
        <v>22.13783515541909</v>
      </c>
      <c r="BK110" s="1">
        <f t="shared" si="74"/>
        <v>22.107501568201215</v>
      </c>
      <c r="BL110" s="1">
        <f t="shared" si="46"/>
        <v>22.184271411106337</v>
      </c>
    </row>
    <row r="111" spans="1:64" ht="12.95" customHeight="1" x14ac:dyDescent="0.2">
      <c r="A111" s="23" t="s">
        <v>907</v>
      </c>
      <c r="B111" s="24" t="s">
        <v>899</v>
      </c>
      <c r="C111" s="23">
        <v>20017.440999999999</v>
      </c>
      <c r="D111" s="23" t="s">
        <v>873</v>
      </c>
      <c r="E111" s="25">
        <f t="shared" si="51"/>
        <v>-46088.705048972202</v>
      </c>
      <c r="F111" s="1">
        <f t="shared" si="68"/>
        <v>-46088.5</v>
      </c>
      <c r="G111" s="1">
        <f t="shared" si="52"/>
        <v>-0.17417075000412297</v>
      </c>
      <c r="I111" s="1">
        <f t="shared" si="69"/>
        <v>-0.17417075000412297</v>
      </c>
      <c r="Q111" s="173">
        <f t="shared" si="70"/>
        <v>4998.9409999999989</v>
      </c>
      <c r="S111" s="15">
        <f t="shared" si="53"/>
        <v>0.2</v>
      </c>
      <c r="T111" s="15"/>
      <c r="Z111" s="1">
        <f t="shared" si="54"/>
        <v>-46088.5</v>
      </c>
      <c r="AA111" s="1">
        <f t="shared" si="55"/>
        <v>-0.32225301827917224</v>
      </c>
      <c r="AB111" s="1">
        <f t="shared" si="56"/>
        <v>-0.17528570503382773</v>
      </c>
      <c r="AC111" s="1">
        <f t="shared" si="57"/>
        <v>-0.17417075000412297</v>
      </c>
      <c r="AD111" s="1">
        <f t="shared" si="58"/>
        <v>0.14808226827504928</v>
      </c>
      <c r="AE111" s="1">
        <f t="shared" si="59"/>
        <v>4.3856716354967332E-3</v>
      </c>
      <c r="AF111" s="1">
        <f t="shared" si="60"/>
        <v>-0.17417075000412297</v>
      </c>
      <c r="AG111" s="15"/>
      <c r="AH111" s="1">
        <f t="shared" si="61"/>
        <v>1.1149550297047703E-3</v>
      </c>
      <c r="AI111" s="1">
        <f t="shared" si="62"/>
        <v>0.62585128207686269</v>
      </c>
      <c r="AJ111" s="1">
        <f t="shared" si="63"/>
        <v>-4.8675699327607326E-2</v>
      </c>
      <c r="AK111" s="1">
        <f t="shared" si="64"/>
        <v>-0.14146638072868287</v>
      </c>
      <c r="AL111" s="1">
        <f t="shared" si="65"/>
        <v>-2.7801051939313921</v>
      </c>
      <c r="AM111" s="1">
        <f t="shared" si="66"/>
        <v>-5.4723158529648837</v>
      </c>
      <c r="AN111" s="1">
        <f t="shared" ref="AN111:AT120" si="75">$AU111+$AB$7*SIN(AO111)</f>
        <v>-8.880361635213788</v>
      </c>
      <c r="AO111" s="1">
        <f t="shared" si="75"/>
        <v>-8.8799407916905757</v>
      </c>
      <c r="AP111" s="1">
        <f t="shared" si="75"/>
        <v>-8.8811705657600903</v>
      </c>
      <c r="AQ111" s="1">
        <f t="shared" si="75"/>
        <v>-8.8775743841459658</v>
      </c>
      <c r="AR111" s="1">
        <f t="shared" si="75"/>
        <v>-8.8880687029844783</v>
      </c>
      <c r="AS111" s="1">
        <f t="shared" si="75"/>
        <v>-8.857253175730003</v>
      </c>
      <c r="AT111" s="1">
        <f t="shared" si="75"/>
        <v>-8.9462108980924704</v>
      </c>
      <c r="AU111" s="1">
        <f t="shared" si="67"/>
        <v>-8.6730500982265912</v>
      </c>
      <c r="AW111" s="1">
        <v>24500</v>
      </c>
      <c r="AX111" s="1">
        <f t="shared" si="38"/>
        <v>6.2180441152628031E-2</v>
      </c>
      <c r="AY111" s="1">
        <f t="shared" si="39"/>
        <v>6.379061824180568E-2</v>
      </c>
      <c r="AZ111" s="1">
        <f t="shared" si="40"/>
        <v>-1.6101770891776498E-3</v>
      </c>
      <c r="BA111" s="1">
        <f t="shared" si="41"/>
        <v>0.60756334428248349</v>
      </c>
      <c r="BB111" s="1">
        <f t="shared" si="42"/>
        <v>-0.21374743600950982</v>
      </c>
      <c r="BC111" s="1">
        <f t="shared" si="43"/>
        <v>-2.9468197053473664</v>
      </c>
      <c r="BD111" s="1">
        <f t="shared" si="44"/>
        <v>-10.235883711937735</v>
      </c>
      <c r="BE111" s="1">
        <f t="shared" si="74"/>
        <v>22.287426833600389</v>
      </c>
      <c r="BF111" s="1">
        <f t="shared" si="74"/>
        <v>22.287925201744955</v>
      </c>
      <c r="BG111" s="1">
        <f t="shared" si="74"/>
        <v>22.286622584028073</v>
      </c>
      <c r="BH111" s="1">
        <f t="shared" si="74"/>
        <v>22.290028417960905</v>
      </c>
      <c r="BI111" s="1">
        <f t="shared" si="74"/>
        <v>22.281130922602141</v>
      </c>
      <c r="BJ111" s="1">
        <f t="shared" si="74"/>
        <v>22.304426897526568</v>
      </c>
      <c r="BK111" s="1">
        <f t="shared" si="74"/>
        <v>22.243765944603986</v>
      </c>
      <c r="BL111" s="1">
        <f t="shared" si="46"/>
        <v>22.404402541814889</v>
      </c>
    </row>
    <row r="112" spans="1:64" ht="12.95" customHeight="1" x14ac:dyDescent="0.2">
      <c r="A112" s="23" t="s">
        <v>907</v>
      </c>
      <c r="B112" s="24" t="s">
        <v>899</v>
      </c>
      <c r="C112" s="23">
        <v>20022.538</v>
      </c>
      <c r="D112" s="23" t="s">
        <v>873</v>
      </c>
      <c r="E112" s="25">
        <f t="shared" si="51"/>
        <v>-46082.704416769047</v>
      </c>
      <c r="F112" s="1">
        <f t="shared" si="68"/>
        <v>-46082.5</v>
      </c>
      <c r="G112" s="1">
        <f t="shared" si="52"/>
        <v>-0.1736337500042282</v>
      </c>
      <c r="I112" s="1">
        <f t="shared" si="69"/>
        <v>-0.1736337500042282</v>
      </c>
      <c r="Q112" s="173">
        <f t="shared" si="70"/>
        <v>5004.0380000000005</v>
      </c>
      <c r="S112" s="15">
        <f t="shared" si="53"/>
        <v>0.2</v>
      </c>
      <c r="T112" s="15"/>
      <c r="Z112" s="1">
        <f t="shared" si="54"/>
        <v>-46082.5</v>
      </c>
      <c r="AA112" s="1">
        <f t="shared" si="55"/>
        <v>-0.32218363814960321</v>
      </c>
      <c r="AB112" s="1">
        <f t="shared" si="56"/>
        <v>-0.17477027749129254</v>
      </c>
      <c r="AC112" s="1">
        <f t="shared" si="57"/>
        <v>-0.1736337500042282</v>
      </c>
      <c r="AD112" s="1">
        <f t="shared" si="58"/>
        <v>0.14854988814537501</v>
      </c>
      <c r="AE112" s="1">
        <f t="shared" si="59"/>
        <v>4.4134138536006855E-3</v>
      </c>
      <c r="AF112" s="1">
        <f t="shared" si="60"/>
        <v>-0.1736337500042282</v>
      </c>
      <c r="AG112" s="15"/>
      <c r="AH112" s="1">
        <f t="shared" si="61"/>
        <v>1.1365274870643322E-3</v>
      </c>
      <c r="AI112" s="1">
        <f t="shared" si="62"/>
        <v>0.62604186426326924</v>
      </c>
      <c r="AJ112" s="1">
        <f t="shared" si="63"/>
        <v>-4.7332450264123298E-2</v>
      </c>
      <c r="AK112" s="1">
        <f t="shared" si="64"/>
        <v>-0.14196940767753041</v>
      </c>
      <c r="AL112" s="1">
        <f t="shared" si="65"/>
        <v>-2.7787603944002104</v>
      </c>
      <c r="AM112" s="1">
        <f t="shared" si="66"/>
        <v>-5.451583889782091</v>
      </c>
      <c r="AN112" s="1">
        <f t="shared" si="75"/>
        <v>-8.8783925705961533</v>
      </c>
      <c r="AO112" s="1">
        <f t="shared" si="75"/>
        <v>-8.8779737042474256</v>
      </c>
      <c r="AP112" s="1">
        <f t="shared" si="75"/>
        <v>-8.879199163509087</v>
      </c>
      <c r="AQ112" s="1">
        <f t="shared" si="75"/>
        <v>-8.8756113096896936</v>
      </c>
      <c r="AR112" s="1">
        <f t="shared" si="75"/>
        <v>-8.8860937738724228</v>
      </c>
      <c r="AS112" s="1">
        <f t="shared" si="75"/>
        <v>-8.8552754764421451</v>
      </c>
      <c r="AT112" s="1">
        <f t="shared" si="75"/>
        <v>-8.944340248943087</v>
      </c>
      <c r="AU112" s="1">
        <f t="shared" si="67"/>
        <v>-8.6704085246580913</v>
      </c>
      <c r="AW112" s="1">
        <v>25000</v>
      </c>
      <c r="AX112" s="1">
        <f t="shared" si="38"/>
        <v>6.543419381810256E-2</v>
      </c>
      <c r="AY112" s="1">
        <f t="shared" si="39"/>
        <v>6.5282470708831225E-2</v>
      </c>
      <c r="AZ112" s="1">
        <f t="shared" si="40"/>
        <v>1.5172310927133334E-4</v>
      </c>
      <c r="BA112" s="1">
        <f t="shared" si="41"/>
        <v>0.61810589147773487</v>
      </c>
      <c r="BB112" s="1">
        <f t="shared" si="42"/>
        <v>-0.1079438753128162</v>
      </c>
      <c r="BC112" s="1">
        <f t="shared" si="43"/>
        <v>-2.8395648596498737</v>
      </c>
      <c r="BD112" s="1">
        <f t="shared" si="44"/>
        <v>-6.5714924594801234</v>
      </c>
      <c r="BE112" s="1">
        <f t="shared" si="74"/>
        <v>22.447931414270748</v>
      </c>
      <c r="BF112" s="1">
        <f t="shared" si="74"/>
        <v>22.448424608269985</v>
      </c>
      <c r="BG112" s="1">
        <f t="shared" si="74"/>
        <v>22.447050902866746</v>
      </c>
      <c r="BH112" s="1">
        <f t="shared" si="74"/>
        <v>22.450879431581797</v>
      </c>
      <c r="BI112" s="1">
        <f t="shared" si="74"/>
        <v>22.440227091566875</v>
      </c>
      <c r="BJ112" s="1">
        <f t="shared" si="74"/>
        <v>22.470007167733247</v>
      </c>
      <c r="BK112" s="1">
        <f t="shared" si="74"/>
        <v>22.387783020897754</v>
      </c>
      <c r="BL112" s="1">
        <f t="shared" si="46"/>
        <v>22.624533672523448</v>
      </c>
    </row>
    <row r="113" spans="1:64" ht="12.95" customHeight="1" x14ac:dyDescent="0.2">
      <c r="A113" s="23" t="s">
        <v>907</v>
      </c>
      <c r="B113" s="24" t="s">
        <v>899</v>
      </c>
      <c r="C113" s="23">
        <v>20023.383999999998</v>
      </c>
      <c r="D113" s="23" t="s">
        <v>873</v>
      </c>
      <c r="E113" s="25">
        <f t="shared" si="51"/>
        <v>-46081.708431906605</v>
      </c>
      <c r="F113" s="1">
        <f t="shared" si="68"/>
        <v>-46081.5</v>
      </c>
      <c r="G113" s="1">
        <f t="shared" si="52"/>
        <v>-0.17704425000556512</v>
      </c>
      <c r="I113" s="1">
        <f t="shared" si="69"/>
        <v>-0.17704425000556512</v>
      </c>
      <c r="Q113" s="173">
        <f t="shared" si="70"/>
        <v>5004.8839999999982</v>
      </c>
      <c r="S113" s="15">
        <f t="shared" si="53"/>
        <v>0.2</v>
      </c>
      <c r="T113" s="15"/>
      <c r="Z113" s="1">
        <f t="shared" si="54"/>
        <v>-46081.5</v>
      </c>
      <c r="AA113" s="1">
        <f t="shared" si="55"/>
        <v>-0.32217207482551924</v>
      </c>
      <c r="AB113" s="1">
        <f t="shared" si="56"/>
        <v>-0.17818437311761781</v>
      </c>
      <c r="AC113" s="1">
        <f t="shared" si="57"/>
        <v>-0.17704425000556512</v>
      </c>
      <c r="AD113" s="1">
        <f t="shared" si="58"/>
        <v>0.14512782481995412</v>
      </c>
      <c r="AE113" s="1">
        <f t="shared" si="59"/>
        <v>4.2124171073942588E-3</v>
      </c>
      <c r="AF113" s="1">
        <f t="shared" si="60"/>
        <v>-0.17704425000556512</v>
      </c>
      <c r="AG113" s="15"/>
      <c r="AH113" s="1">
        <f t="shared" si="61"/>
        <v>1.1401231120526951E-3</v>
      </c>
      <c r="AI113" s="1">
        <f t="shared" si="62"/>
        <v>0.62607370506461368</v>
      </c>
      <c r="AJ113" s="1">
        <f t="shared" si="63"/>
        <v>-4.710848726996035E-2</v>
      </c>
      <c r="AK113" s="1">
        <f t="shared" si="64"/>
        <v>-0.14205325042354555</v>
      </c>
      <c r="AL113" s="1">
        <f t="shared" si="65"/>
        <v>-2.778536181293946</v>
      </c>
      <c r="AM113" s="1">
        <f t="shared" si="66"/>
        <v>-5.4481421060612814</v>
      </c>
      <c r="AN113" s="1">
        <f t="shared" si="75"/>
        <v>-8.8780643345900785</v>
      </c>
      <c r="AO113" s="1">
        <f t="shared" si="75"/>
        <v>-8.8776457989572855</v>
      </c>
      <c r="AP113" s="1">
        <f t="shared" si="75"/>
        <v>-8.8788705351146184</v>
      </c>
      <c r="AQ113" s="1">
        <f t="shared" si="75"/>
        <v>-8.8752840813533478</v>
      </c>
      <c r="AR113" s="1">
        <f t="shared" si="75"/>
        <v>-8.8857645360541007</v>
      </c>
      <c r="AS113" s="1">
        <f t="shared" si="75"/>
        <v>-8.8549458629203652</v>
      </c>
      <c r="AT113" s="1">
        <f t="shared" si="75"/>
        <v>-8.9440282883925732</v>
      </c>
      <c r="AU113" s="1">
        <f t="shared" si="67"/>
        <v>-8.6699682623966741</v>
      </c>
      <c r="AW113" s="1">
        <v>25500</v>
      </c>
      <c r="AX113" s="1">
        <f t="shared" si="38"/>
        <v>6.8703985275803292E-2</v>
      </c>
      <c r="AY113" s="1">
        <f t="shared" si="39"/>
        <v>6.6756732277104811E-2</v>
      </c>
      <c r="AZ113" s="1">
        <f t="shared" si="40"/>
        <v>1.9472529986984805E-3</v>
      </c>
      <c r="BA113" s="1">
        <f t="shared" si="41"/>
        <v>0.63378178516053185</v>
      </c>
      <c r="BB113" s="1">
        <f t="shared" si="42"/>
        <v>3.7517489752111237E-3</v>
      </c>
      <c r="BC113" s="1">
        <f t="shared" si="43"/>
        <v>-2.7276584948897016</v>
      </c>
      <c r="BD113" s="1">
        <f t="shared" si="44"/>
        <v>-4.7624994460765304</v>
      </c>
      <c r="BE113" s="1">
        <f t="shared" ref="BE113:BK122" si="76">$BL113+$AB$7*SIN(BF113)</f>
        <v>22.611897142532822</v>
      </c>
      <c r="BF113" s="1">
        <f t="shared" si="76"/>
        <v>22.612235143241055</v>
      </c>
      <c r="BG113" s="1">
        <f t="shared" si="76"/>
        <v>22.611196481675901</v>
      </c>
      <c r="BH113" s="1">
        <f t="shared" si="76"/>
        <v>22.614390707543379</v>
      </c>
      <c r="BI113" s="1">
        <f t="shared" si="76"/>
        <v>22.604590513607068</v>
      </c>
      <c r="BJ113" s="1">
        <f t="shared" si="76"/>
        <v>22.634881859216346</v>
      </c>
      <c r="BK113" s="1">
        <f t="shared" si="76"/>
        <v>22.543226240317797</v>
      </c>
      <c r="BL113" s="1">
        <f t="shared" si="46"/>
        <v>22.844664803232</v>
      </c>
    </row>
    <row r="114" spans="1:64" ht="12.95" customHeight="1" x14ac:dyDescent="0.2">
      <c r="A114" s="23" t="s">
        <v>907</v>
      </c>
      <c r="B114" s="24" t="s">
        <v>899</v>
      </c>
      <c r="C114" s="23">
        <v>20039.525000000001</v>
      </c>
      <c r="D114" s="23" t="s">
        <v>873</v>
      </c>
      <c r="E114" s="25">
        <f t="shared" si="51"/>
        <v>-46062.705841286399</v>
      </c>
      <c r="F114" s="1">
        <f t="shared" si="68"/>
        <v>-46062.5</v>
      </c>
      <c r="G114" s="1">
        <f t="shared" si="52"/>
        <v>-0.17484374999912689</v>
      </c>
      <c r="I114" s="1">
        <f t="shared" si="69"/>
        <v>-0.17484374999912689</v>
      </c>
      <c r="Q114" s="173">
        <f t="shared" si="70"/>
        <v>5021.0250000000015</v>
      </c>
      <c r="S114" s="15">
        <f t="shared" si="53"/>
        <v>0.2</v>
      </c>
      <c r="T114" s="15"/>
      <c r="Z114" s="1">
        <f t="shared" si="54"/>
        <v>-46062.5</v>
      </c>
      <c r="AA114" s="1">
        <f t="shared" si="55"/>
        <v>-0.32195237380960601</v>
      </c>
      <c r="AB114" s="1">
        <f t="shared" si="56"/>
        <v>-0.17605220121335849</v>
      </c>
      <c r="AC114" s="1">
        <f t="shared" si="57"/>
        <v>-0.17484374999912689</v>
      </c>
      <c r="AD114" s="1">
        <f t="shared" si="58"/>
        <v>0.14710862381047912</v>
      </c>
      <c r="AE114" s="1">
        <f t="shared" si="59"/>
        <v>4.3281894398826135E-3</v>
      </c>
      <c r="AF114" s="1">
        <f t="shared" si="60"/>
        <v>-0.17484374999912689</v>
      </c>
      <c r="AG114" s="15"/>
      <c r="AH114" s="1">
        <f t="shared" si="61"/>
        <v>1.2084512142316011E-3</v>
      </c>
      <c r="AI114" s="1">
        <f t="shared" si="62"/>
        <v>0.62668287667884015</v>
      </c>
      <c r="AJ114" s="1">
        <f t="shared" si="63"/>
        <v>-4.2848394938873095E-2</v>
      </c>
      <c r="AK114" s="1">
        <f t="shared" si="64"/>
        <v>-0.14364652949241044</v>
      </c>
      <c r="AL114" s="1">
        <f t="shared" si="65"/>
        <v>-2.7742717699510591</v>
      </c>
      <c r="AM114" s="1">
        <f t="shared" si="66"/>
        <v>-5.3834723752377034</v>
      </c>
      <c r="AN114" s="1">
        <f t="shared" si="75"/>
        <v>-8.8718246525120765</v>
      </c>
      <c r="AO114" s="1">
        <f t="shared" si="75"/>
        <v>-8.871412463071163</v>
      </c>
      <c r="AP114" s="1">
        <f t="shared" si="75"/>
        <v>-8.8726232486075762</v>
      </c>
      <c r="AQ114" s="1">
        <f t="shared" si="75"/>
        <v>-8.8690640452928662</v>
      </c>
      <c r="AR114" s="1">
        <f t="shared" si="75"/>
        <v>-8.8795045002652664</v>
      </c>
      <c r="AS114" s="1">
        <f t="shared" si="75"/>
        <v>-8.8486833518354917</v>
      </c>
      <c r="AT114" s="1">
        <f t="shared" si="75"/>
        <v>-8.9380909165990747</v>
      </c>
      <c r="AU114" s="1">
        <f t="shared" si="67"/>
        <v>-8.6616032794297464</v>
      </c>
      <c r="AW114" s="1">
        <v>26000</v>
      </c>
      <c r="AX114" s="1">
        <f t="shared" si="38"/>
        <v>7.1954397451670302E-2</v>
      </c>
      <c r="AY114" s="1">
        <f t="shared" si="39"/>
        <v>6.8213402946626395E-2</v>
      </c>
      <c r="AZ114" s="1">
        <f t="shared" si="40"/>
        <v>3.7409945050439109E-3</v>
      </c>
      <c r="BA114" s="1">
        <f t="shared" si="41"/>
        <v>0.65540133926308219</v>
      </c>
      <c r="BB114" s="1">
        <f t="shared" si="42"/>
        <v>0.12209861475658067</v>
      </c>
      <c r="BC114" s="1">
        <f t="shared" si="43"/>
        <v>-2.6090062086095598</v>
      </c>
      <c r="BD114" s="1">
        <f t="shared" si="44"/>
        <v>-3.6660720304273737</v>
      </c>
      <c r="BE114" s="1">
        <f t="shared" si="76"/>
        <v>22.780728592108225</v>
      </c>
      <c r="BF114" s="1">
        <f t="shared" si="76"/>
        <v>22.780885884839332</v>
      </c>
      <c r="BG114" s="1">
        <f t="shared" si="76"/>
        <v>22.780327499433525</v>
      </c>
      <c r="BH114" s="1">
        <f t="shared" si="76"/>
        <v>22.782311180165081</v>
      </c>
      <c r="BI114" s="1">
        <f t="shared" si="76"/>
        <v>22.775281962899619</v>
      </c>
      <c r="BJ114" s="1">
        <f t="shared" si="76"/>
        <v>22.800420430173542</v>
      </c>
      <c r="BK114" s="1">
        <f t="shared" si="76"/>
        <v>22.71321759356551</v>
      </c>
      <c r="BL114" s="1">
        <f t="shared" si="46"/>
        <v>23.064795933940552</v>
      </c>
    </row>
    <row r="115" spans="1:64" ht="12.95" customHeight="1" x14ac:dyDescent="0.2">
      <c r="A115" s="23" t="s">
        <v>907</v>
      </c>
      <c r="B115" s="24" t="s">
        <v>899</v>
      </c>
      <c r="C115" s="23">
        <v>20091.333999999999</v>
      </c>
      <c r="D115" s="23" t="s">
        <v>873</v>
      </c>
      <c r="E115" s="25">
        <f t="shared" si="51"/>
        <v>-46001.711775401884</v>
      </c>
      <c r="F115" s="1">
        <f t="shared" si="68"/>
        <v>-46001.5</v>
      </c>
      <c r="G115" s="1">
        <f t="shared" si="52"/>
        <v>-0.17988425000294228</v>
      </c>
      <c r="I115" s="1">
        <f t="shared" si="69"/>
        <v>-0.17988425000294228</v>
      </c>
      <c r="Q115" s="173">
        <f t="shared" si="70"/>
        <v>5072.8339999999989</v>
      </c>
      <c r="S115" s="15">
        <f t="shared" si="53"/>
        <v>0.2</v>
      </c>
      <c r="T115" s="15"/>
      <c r="Z115" s="1">
        <f t="shared" si="54"/>
        <v>-46001.5</v>
      </c>
      <c r="AA115" s="1">
        <f t="shared" si="55"/>
        <v>-0.32124706423870353</v>
      </c>
      <c r="AB115" s="1">
        <f t="shared" si="56"/>
        <v>-0.18131219575220631</v>
      </c>
      <c r="AC115" s="1">
        <f t="shared" si="57"/>
        <v>-0.17988425000294228</v>
      </c>
      <c r="AD115" s="1">
        <f t="shared" si="58"/>
        <v>0.14136281423576125</v>
      </c>
      <c r="AE115" s="1">
        <f t="shared" si="59"/>
        <v>3.996689049730869E-3</v>
      </c>
      <c r="AF115" s="1">
        <f t="shared" si="60"/>
        <v>-0.17988425000294228</v>
      </c>
      <c r="AG115" s="15"/>
      <c r="AH115" s="1">
        <f t="shared" si="61"/>
        <v>1.4279457492640136E-3</v>
      </c>
      <c r="AI115" s="1">
        <f t="shared" si="62"/>
        <v>0.62869296693547194</v>
      </c>
      <c r="AJ115" s="1">
        <f t="shared" si="63"/>
        <v>-2.9109265848259867E-2</v>
      </c>
      <c r="AK115" s="1">
        <f t="shared" si="64"/>
        <v>-0.14876520828748083</v>
      </c>
      <c r="AL115" s="1">
        <f t="shared" si="65"/>
        <v>-2.7605236310358774</v>
      </c>
      <c r="AM115" s="1">
        <f t="shared" si="66"/>
        <v>-5.1847272755738585</v>
      </c>
      <c r="AN115" s="1">
        <f t="shared" si="75"/>
        <v>-8.8517501767990581</v>
      </c>
      <c r="AO115" s="1">
        <f t="shared" si="75"/>
        <v>-8.8513590920029213</v>
      </c>
      <c r="AP115" s="1">
        <f t="shared" si="75"/>
        <v>-8.8525225271978627</v>
      </c>
      <c r="AQ115" s="1">
        <f t="shared" si="75"/>
        <v>-8.849058859481973</v>
      </c>
      <c r="AR115" s="1">
        <f t="shared" si="75"/>
        <v>-8.8593479543767302</v>
      </c>
      <c r="AS115" s="1">
        <f t="shared" si="75"/>
        <v>-8.8285785005546149</v>
      </c>
      <c r="AT115" s="1">
        <f t="shared" si="75"/>
        <v>-8.9188972277053438</v>
      </c>
      <c r="AU115" s="1">
        <f t="shared" si="67"/>
        <v>-8.6347472814833051</v>
      </c>
      <c r="AW115" s="1">
        <v>26500</v>
      </c>
      <c r="AX115" s="1">
        <f t="shared" si="38"/>
        <v>7.5143459311132352E-2</v>
      </c>
      <c r="AY115" s="1">
        <f t="shared" si="39"/>
        <v>6.9652482717396019E-2</v>
      </c>
      <c r="AZ115" s="1">
        <f t="shared" si="40"/>
        <v>5.4909765937363351E-3</v>
      </c>
      <c r="BA115" s="1">
        <f t="shared" si="41"/>
        <v>0.68416143379729855</v>
      </c>
      <c r="BB115" s="1">
        <f t="shared" si="42"/>
        <v>0.24785245281592255</v>
      </c>
      <c r="BC115" s="1">
        <f t="shared" si="43"/>
        <v>-2.4809473418035695</v>
      </c>
      <c r="BD115" s="1">
        <f t="shared" si="44"/>
        <v>-2.9164261486071048</v>
      </c>
      <c r="BE115" s="1">
        <f t="shared" si="76"/>
        <v>22.956107058898034</v>
      </c>
      <c r="BF115" s="1">
        <f t="shared" si="76"/>
        <v>22.956150503363361</v>
      </c>
      <c r="BG115" s="1">
        <f t="shared" si="76"/>
        <v>22.955959788052908</v>
      </c>
      <c r="BH115" s="1">
        <f t="shared" si="76"/>
        <v>22.956797393505802</v>
      </c>
      <c r="BI115" s="1">
        <f t="shared" si="76"/>
        <v>22.953126208456904</v>
      </c>
      <c r="BJ115" s="1">
        <f t="shared" si="76"/>
        <v>22.969364251546313</v>
      </c>
      <c r="BK115" s="1">
        <f t="shared" si="76"/>
        <v>22.900176944196296</v>
      </c>
      <c r="BL115" s="1">
        <f t="shared" si="46"/>
        <v>23.284927064649107</v>
      </c>
    </row>
    <row r="116" spans="1:64" ht="12.95" customHeight="1" x14ac:dyDescent="0.2">
      <c r="A116" s="23" t="s">
        <v>907</v>
      </c>
      <c r="B116" s="24" t="s">
        <v>899</v>
      </c>
      <c r="C116" s="23">
        <v>20097.284</v>
      </c>
      <c r="D116" s="23" t="s">
        <v>873</v>
      </c>
      <c r="E116" s="25">
        <f t="shared" si="51"/>
        <v>-45994.706917326788</v>
      </c>
      <c r="F116" s="1">
        <f t="shared" si="68"/>
        <v>-45994.5</v>
      </c>
      <c r="G116" s="1">
        <f t="shared" si="52"/>
        <v>-0.17575775000295835</v>
      </c>
      <c r="I116" s="1">
        <f t="shared" si="69"/>
        <v>-0.17575775000295835</v>
      </c>
      <c r="Q116" s="173">
        <f t="shared" si="70"/>
        <v>5078.7839999999997</v>
      </c>
      <c r="S116" s="15">
        <f t="shared" si="53"/>
        <v>0.2</v>
      </c>
      <c r="T116" s="15"/>
      <c r="Z116" s="1">
        <f t="shared" si="54"/>
        <v>-45994.5</v>
      </c>
      <c r="AA116" s="1">
        <f t="shared" si="55"/>
        <v>-0.3211661335779567</v>
      </c>
      <c r="AB116" s="1">
        <f t="shared" si="56"/>
        <v>-0.17721089389309352</v>
      </c>
      <c r="AC116" s="1">
        <f t="shared" si="57"/>
        <v>-0.17575775000295835</v>
      </c>
      <c r="AD116" s="1">
        <f t="shared" si="58"/>
        <v>0.14540838357499836</v>
      </c>
      <c r="AE116" s="1">
        <f t="shared" si="59"/>
        <v>4.2287196027787702E-3</v>
      </c>
      <c r="AF116" s="1">
        <f t="shared" si="60"/>
        <v>-0.17575775000295835</v>
      </c>
      <c r="AG116" s="15"/>
      <c r="AH116" s="1">
        <f t="shared" si="61"/>
        <v>1.4531438901351757E-3</v>
      </c>
      <c r="AI116" s="1">
        <f t="shared" si="62"/>
        <v>0.6289289790481889</v>
      </c>
      <c r="AJ116" s="1">
        <f t="shared" si="63"/>
        <v>-2.7526555099179905E-2</v>
      </c>
      <c r="AK116" s="1">
        <f t="shared" si="64"/>
        <v>-0.14935292902980055</v>
      </c>
      <c r="AL116" s="1">
        <f t="shared" si="65"/>
        <v>-2.7589402851480074</v>
      </c>
      <c r="AM116" s="1">
        <f t="shared" si="66"/>
        <v>-5.1627445538611347</v>
      </c>
      <c r="AN116" s="1">
        <f t="shared" si="75"/>
        <v>-8.8494423915745326</v>
      </c>
      <c r="AO116" s="1">
        <f t="shared" si="75"/>
        <v>-8.8490537921019907</v>
      </c>
      <c r="AP116" s="1">
        <f t="shared" si="75"/>
        <v>-8.8502115603742233</v>
      </c>
      <c r="AQ116" s="1">
        <f t="shared" si="75"/>
        <v>-8.8467596093809568</v>
      </c>
      <c r="AR116" s="1">
        <f t="shared" si="75"/>
        <v>-8.8570291443305127</v>
      </c>
      <c r="AS116" s="1">
        <f t="shared" si="75"/>
        <v>-8.82627141076836</v>
      </c>
      <c r="AT116" s="1">
        <f t="shared" si="75"/>
        <v>-8.9166816685353414</v>
      </c>
      <c r="AU116" s="1">
        <f t="shared" si="67"/>
        <v>-8.6316654456533843</v>
      </c>
      <c r="AW116" s="1">
        <v>27000</v>
      </c>
      <c r="AX116" s="1">
        <f t="shared" si="38"/>
        <v>7.8219105137853434E-2</v>
      </c>
      <c r="AY116" s="1">
        <f t="shared" si="39"/>
        <v>7.1073971589413643E-2</v>
      </c>
      <c r="AZ116" s="1">
        <f t="shared" si="40"/>
        <v>7.1451335484397907E-3</v>
      </c>
      <c r="BA116" s="1">
        <f t="shared" si="41"/>
        <v>0.72179185630519394</v>
      </c>
      <c r="BB116" s="1">
        <f t="shared" si="42"/>
        <v>0.38154767115880067</v>
      </c>
      <c r="BC116" s="1">
        <f t="shared" si="43"/>
        <v>-2.3399401975120528</v>
      </c>
      <c r="BD116" s="1">
        <f t="shared" si="44"/>
        <v>-2.3597846686935529</v>
      </c>
      <c r="BE116" s="1">
        <f t="shared" si="76"/>
        <v>23.140120067596921</v>
      </c>
      <c r="BF116" s="1">
        <f t="shared" si="76"/>
        <v>23.14012493846743</v>
      </c>
      <c r="BG116" s="1">
        <f t="shared" si="76"/>
        <v>23.14009519706201</v>
      </c>
      <c r="BH116" s="1">
        <f t="shared" si="76"/>
        <v>23.140276828027936</v>
      </c>
      <c r="BI116" s="1">
        <f t="shared" si="76"/>
        <v>23.139168750289762</v>
      </c>
      <c r="BJ116" s="1">
        <f t="shared" si="76"/>
        <v>23.145971973936476</v>
      </c>
      <c r="BK116" s="1">
        <f t="shared" si="76"/>
        <v>23.105705240314499</v>
      </c>
      <c r="BL116" s="1">
        <f t="shared" si="46"/>
        <v>23.505058195357662</v>
      </c>
    </row>
    <row r="117" spans="1:64" ht="12.95" customHeight="1" x14ac:dyDescent="0.2">
      <c r="A117" s="23" t="s">
        <v>907</v>
      </c>
      <c r="B117" s="24" t="s">
        <v>899</v>
      </c>
      <c r="C117" s="23">
        <v>20120.221000000001</v>
      </c>
      <c r="D117" s="23" t="s">
        <v>873</v>
      </c>
      <c r="E117" s="25">
        <f t="shared" si="51"/>
        <v>-45967.703483769037</v>
      </c>
      <c r="F117" s="1">
        <f t="shared" si="68"/>
        <v>-45967.5</v>
      </c>
      <c r="G117" s="1">
        <f t="shared" si="52"/>
        <v>-0.17284125000514905</v>
      </c>
      <c r="I117" s="1">
        <f t="shared" si="69"/>
        <v>-0.17284125000514905</v>
      </c>
      <c r="Q117" s="173">
        <f t="shared" si="70"/>
        <v>5101.7210000000014</v>
      </c>
      <c r="S117" s="15">
        <f t="shared" si="53"/>
        <v>0.2</v>
      </c>
      <c r="T117" s="15"/>
      <c r="Z117" s="1">
        <f t="shared" si="54"/>
        <v>-45967.5</v>
      </c>
      <c r="AA117" s="1">
        <f t="shared" si="55"/>
        <v>-0.32085398921629232</v>
      </c>
      <c r="AB117" s="1">
        <f t="shared" si="56"/>
        <v>-0.17439160226288952</v>
      </c>
      <c r="AC117" s="1">
        <f t="shared" si="57"/>
        <v>-0.17284125000514905</v>
      </c>
      <c r="AD117" s="1">
        <f t="shared" si="58"/>
        <v>0.14801273921114327</v>
      </c>
      <c r="AE117" s="1">
        <f t="shared" si="59"/>
        <v>4.3815541937571824E-3</v>
      </c>
      <c r="AF117" s="1">
        <f t="shared" si="60"/>
        <v>-0.17284125000514905</v>
      </c>
      <c r="AG117" s="15"/>
      <c r="AH117" s="1">
        <f t="shared" si="61"/>
        <v>1.5503522577404645E-3</v>
      </c>
      <c r="AI117" s="1">
        <f t="shared" si="62"/>
        <v>0.62984972234924119</v>
      </c>
      <c r="AJ117" s="1">
        <f t="shared" si="63"/>
        <v>-2.1409979484879368E-2</v>
      </c>
      <c r="AK117" s="1">
        <f t="shared" si="64"/>
        <v>-0.15162048659421368</v>
      </c>
      <c r="AL117" s="1">
        <f t="shared" si="65"/>
        <v>-2.7528218681655381</v>
      </c>
      <c r="AM117" s="1">
        <f t="shared" si="66"/>
        <v>-5.0794605330078824</v>
      </c>
      <c r="AN117" s="1">
        <f t="shared" si="75"/>
        <v>-8.8405327506886611</v>
      </c>
      <c r="AO117" s="1">
        <f t="shared" si="75"/>
        <v>-8.8401538436425096</v>
      </c>
      <c r="AP117" s="1">
        <f t="shared" si="75"/>
        <v>-8.8412893392513396</v>
      </c>
      <c r="AQ117" s="1">
        <f t="shared" si="75"/>
        <v>-8.837883966776392</v>
      </c>
      <c r="AR117" s="1">
        <f t="shared" si="75"/>
        <v>-8.8480739353338027</v>
      </c>
      <c r="AS117" s="1">
        <f t="shared" si="75"/>
        <v>-8.8173724982173383</v>
      </c>
      <c r="AT117" s="1">
        <f t="shared" si="75"/>
        <v>-8.9081105098362752</v>
      </c>
      <c r="AU117" s="1">
        <f t="shared" si="67"/>
        <v>-8.6197783645951223</v>
      </c>
      <c r="AW117" s="1">
        <v>27500</v>
      </c>
      <c r="AX117" s="1">
        <f t="shared" si="38"/>
        <v>8.1113523965805179E-2</v>
      </c>
      <c r="AY117" s="1">
        <f t="shared" si="39"/>
        <v>7.2477869562679292E-2</v>
      </c>
      <c r="AZ117" s="1">
        <f t="shared" si="40"/>
        <v>8.6356544031258829E-3</v>
      </c>
      <c r="BA117" s="1">
        <f t="shared" si="41"/>
        <v>0.77075446313861784</v>
      </c>
      <c r="BB117" s="1">
        <f t="shared" si="42"/>
        <v>0.5229542986407949</v>
      </c>
      <c r="BC117" s="1">
        <f t="shared" si="43"/>
        <v>-2.1810969533298792</v>
      </c>
      <c r="BD117" s="1">
        <f t="shared" si="44"/>
        <v>-1.919658781591927</v>
      </c>
      <c r="BE117" s="1">
        <f t="shared" si="76"/>
        <v>23.335409190900471</v>
      </c>
      <c r="BF117" s="1">
        <f t="shared" si="76"/>
        <v>23.335409222473579</v>
      </c>
      <c r="BG117" s="1">
        <f t="shared" si="76"/>
        <v>23.335408871041555</v>
      </c>
      <c r="BH117" s="1">
        <f t="shared" si="76"/>
        <v>23.335412782769801</v>
      </c>
      <c r="BI117" s="1">
        <f t="shared" si="76"/>
        <v>23.335369245750698</v>
      </c>
      <c r="BJ117" s="1">
        <f t="shared" si="76"/>
        <v>23.335854271518883</v>
      </c>
      <c r="BK117" s="1">
        <f t="shared" si="76"/>
        <v>23.330507249053522</v>
      </c>
      <c r="BL117" s="1">
        <f t="shared" si="46"/>
        <v>23.725189326066214</v>
      </c>
    </row>
    <row r="118" spans="1:64" ht="12.95" customHeight="1" x14ac:dyDescent="0.2">
      <c r="A118" s="23" t="s">
        <v>907</v>
      </c>
      <c r="B118" s="24" t="s">
        <v>899</v>
      </c>
      <c r="C118" s="23">
        <v>20147.397000000001</v>
      </c>
      <c r="D118" s="23" t="s">
        <v>873</v>
      </c>
      <c r="E118" s="25">
        <f t="shared" si="51"/>
        <v>-45935.709530315442</v>
      </c>
      <c r="F118" s="1">
        <f t="shared" si="68"/>
        <v>-45935.5</v>
      </c>
      <c r="G118" s="1">
        <f t="shared" si="52"/>
        <v>-0.17797725000491482</v>
      </c>
      <c r="I118" s="1">
        <f t="shared" si="69"/>
        <v>-0.17797725000491482</v>
      </c>
      <c r="Q118" s="173">
        <f t="shared" si="70"/>
        <v>5128.8970000000008</v>
      </c>
      <c r="S118" s="15">
        <f t="shared" si="53"/>
        <v>0.2</v>
      </c>
      <c r="T118" s="15"/>
      <c r="Z118" s="1">
        <f t="shared" si="54"/>
        <v>-45935.5</v>
      </c>
      <c r="AA118" s="1">
        <f t="shared" si="55"/>
        <v>-0.32048408089388802</v>
      </c>
      <c r="AB118" s="1">
        <f t="shared" si="56"/>
        <v>-0.17964283805237147</v>
      </c>
      <c r="AC118" s="1">
        <f t="shared" si="57"/>
        <v>-0.17797725000491482</v>
      </c>
      <c r="AD118" s="1">
        <f t="shared" si="58"/>
        <v>0.1425068308889732</v>
      </c>
      <c r="AE118" s="1">
        <f t="shared" si="59"/>
        <v>4.0616393700036819E-3</v>
      </c>
      <c r="AF118" s="1">
        <f t="shared" si="60"/>
        <v>-0.17797725000491482</v>
      </c>
      <c r="AG118" s="15"/>
      <c r="AH118" s="1">
        <f t="shared" si="61"/>
        <v>1.6655880474566317E-3</v>
      </c>
      <c r="AI118" s="1">
        <f t="shared" si="62"/>
        <v>0.63096253266104152</v>
      </c>
      <c r="AJ118" s="1">
        <f t="shared" si="63"/>
        <v>-1.4136236487119317E-2</v>
      </c>
      <c r="AK118" s="1">
        <f t="shared" si="64"/>
        <v>-0.15430925992968531</v>
      </c>
      <c r="AL118" s="1">
        <f t="shared" si="65"/>
        <v>-2.7455469600106492</v>
      </c>
      <c r="AM118" s="1">
        <f t="shared" si="66"/>
        <v>-4.983741531061642</v>
      </c>
      <c r="AN118" s="1">
        <f t="shared" si="75"/>
        <v>-8.8299561047145048</v>
      </c>
      <c r="AO118" s="1">
        <f t="shared" si="75"/>
        <v>-8.8295888802678348</v>
      </c>
      <c r="AP118" s="1">
        <f t="shared" si="75"/>
        <v>-8.830697177200328</v>
      </c>
      <c r="AQ118" s="1">
        <f t="shared" si="75"/>
        <v>-8.8273497581793858</v>
      </c>
      <c r="AR118" s="1">
        <f t="shared" si="75"/>
        <v>-8.837437108007336</v>
      </c>
      <c r="AS118" s="1">
        <f t="shared" si="75"/>
        <v>-8.8068250782164643</v>
      </c>
      <c r="AT118" s="1">
        <f t="shared" si="75"/>
        <v>-8.8978993051029249</v>
      </c>
      <c r="AU118" s="1">
        <f t="shared" si="67"/>
        <v>-8.6056899722297739</v>
      </c>
      <c r="AW118" s="1">
        <v>28000</v>
      </c>
      <c r="AX118" s="1">
        <f t="shared" si="38"/>
        <v>8.3734812631433592E-2</v>
      </c>
      <c r="AY118" s="1">
        <f t="shared" si="39"/>
        <v>7.3864176637192955E-2</v>
      </c>
      <c r="AZ118" s="1">
        <f t="shared" si="40"/>
        <v>9.8706359942406351E-3</v>
      </c>
      <c r="BA118" s="1">
        <f t="shared" si="41"/>
        <v>0.83446954364849435</v>
      </c>
      <c r="BB118" s="1">
        <f t="shared" si="42"/>
        <v>0.66981599611069265</v>
      </c>
      <c r="BC118" s="1">
        <f t="shared" si="43"/>
        <v>-1.997449300552365</v>
      </c>
      <c r="BD118" s="1">
        <f t="shared" si="44"/>
        <v>-1.5530476479655251</v>
      </c>
      <c r="BE118" s="1">
        <f t="shared" si="76"/>
        <v>23.545375365426434</v>
      </c>
      <c r="BF118" s="1">
        <f t="shared" si="76"/>
        <v>23.545375365426384</v>
      </c>
      <c r="BG118" s="1">
        <f t="shared" si="76"/>
        <v>23.545375365433451</v>
      </c>
      <c r="BH118" s="1">
        <f t="shared" si="76"/>
        <v>23.545375364367352</v>
      </c>
      <c r="BI118" s="1">
        <f t="shared" si="76"/>
        <v>23.545375525227879</v>
      </c>
      <c r="BJ118" s="1">
        <f t="shared" si="76"/>
        <v>23.545351271110111</v>
      </c>
      <c r="BK118" s="1">
        <f t="shared" si="76"/>
        <v>23.574357542856845</v>
      </c>
      <c r="BL118" s="1">
        <f t="shared" si="46"/>
        <v>23.945320456774766</v>
      </c>
    </row>
    <row r="119" spans="1:64" ht="12.95" customHeight="1" x14ac:dyDescent="0.2">
      <c r="A119" s="23" t="s">
        <v>907</v>
      </c>
      <c r="B119" s="24" t="s">
        <v>899</v>
      </c>
      <c r="C119" s="23">
        <v>20153.34</v>
      </c>
      <c r="D119" s="23" t="s">
        <v>873</v>
      </c>
      <c r="E119" s="25">
        <f t="shared" si="51"/>
        <v>-45928.712913249845</v>
      </c>
      <c r="F119" s="1">
        <f t="shared" si="68"/>
        <v>-45928.5</v>
      </c>
      <c r="G119" s="1">
        <f t="shared" si="52"/>
        <v>-0.18085075000635698</v>
      </c>
      <c r="I119" s="1">
        <f t="shared" si="69"/>
        <v>-0.18085075000635698</v>
      </c>
      <c r="Q119" s="173">
        <f t="shared" si="70"/>
        <v>5134.84</v>
      </c>
      <c r="S119" s="15">
        <f t="shared" si="53"/>
        <v>0.2</v>
      </c>
      <c r="T119" s="15"/>
      <c r="Z119" s="1">
        <f t="shared" si="54"/>
        <v>-45928.5</v>
      </c>
      <c r="AA119" s="1">
        <f t="shared" si="55"/>
        <v>-0.32040317019679676</v>
      </c>
      <c r="AB119" s="1">
        <f t="shared" si="56"/>
        <v>-0.18254154873901007</v>
      </c>
      <c r="AC119" s="1">
        <f t="shared" si="57"/>
        <v>-0.18085075000635698</v>
      </c>
      <c r="AD119" s="1">
        <f t="shared" si="58"/>
        <v>0.13955242019043979</v>
      </c>
      <c r="AE119" s="1">
        <f t="shared" si="59"/>
        <v>3.8949755962018138E-3</v>
      </c>
      <c r="AF119" s="1">
        <f t="shared" si="60"/>
        <v>-0.18085075000635698</v>
      </c>
      <c r="AG119" s="15"/>
      <c r="AH119" s="1">
        <f t="shared" si="61"/>
        <v>1.690798732653108E-3</v>
      </c>
      <c r="AI119" s="1">
        <f t="shared" si="62"/>
        <v>0.63120909893570631</v>
      </c>
      <c r="AJ119" s="1">
        <f t="shared" si="63"/>
        <v>-1.2541548402298234E-2</v>
      </c>
      <c r="AK119" s="1">
        <f t="shared" si="64"/>
        <v>-0.15489761551485023</v>
      </c>
      <c r="AL119" s="1">
        <f t="shared" si="65"/>
        <v>-2.7439521298695091</v>
      </c>
      <c r="AM119" s="1">
        <f t="shared" si="66"/>
        <v>-4.9632197274888901</v>
      </c>
      <c r="AN119" s="1">
        <f t="shared" si="75"/>
        <v>-8.8276399598549862</v>
      </c>
      <c r="AO119" s="1">
        <f t="shared" si="75"/>
        <v>-8.8272753158903878</v>
      </c>
      <c r="AP119" s="1">
        <f t="shared" si="75"/>
        <v>-8.8283775546520005</v>
      </c>
      <c r="AQ119" s="1">
        <f t="shared" si="75"/>
        <v>-8.8250431957866216</v>
      </c>
      <c r="AR119" s="1">
        <f t="shared" si="75"/>
        <v>-8.8351069184854722</v>
      </c>
      <c r="AS119" s="1">
        <f t="shared" si="75"/>
        <v>-8.8045177077123924</v>
      </c>
      <c r="AT119" s="1">
        <f t="shared" si="75"/>
        <v>-8.8956578994395841</v>
      </c>
      <c r="AU119" s="1">
        <f t="shared" si="67"/>
        <v>-8.6026081363998568</v>
      </c>
      <c r="AW119" s="1">
        <v>28500</v>
      </c>
      <c r="AX119" s="1">
        <f t="shared" si="38"/>
        <v>8.5954984866528389E-2</v>
      </c>
      <c r="AY119" s="1">
        <f t="shared" si="39"/>
        <v>7.523289281295463E-2</v>
      </c>
      <c r="AZ119" s="1">
        <f t="shared" si="40"/>
        <v>1.0722092053573763E-2</v>
      </c>
      <c r="BA119" s="1">
        <f t="shared" si="41"/>
        <v>0.91739456927494856</v>
      </c>
      <c r="BB119" s="1">
        <f t="shared" si="42"/>
        <v>0.81492718593059699</v>
      </c>
      <c r="BC119" s="1">
        <f t="shared" si="43"/>
        <v>-1.7788067049087446</v>
      </c>
      <c r="BD119" s="1">
        <f t="shared" si="44"/>
        <v>-1.2330944883538986</v>
      </c>
      <c r="BE119" s="1">
        <f t="shared" si="76"/>
        <v>23.774449298304326</v>
      </c>
      <c r="BF119" s="1">
        <f t="shared" si="76"/>
        <v>23.774449578044766</v>
      </c>
      <c r="BG119" s="1">
        <f t="shared" si="76"/>
        <v>23.774452893911231</v>
      </c>
      <c r="BH119" s="1">
        <f t="shared" si="76"/>
        <v>23.774492194216386</v>
      </c>
      <c r="BI119" s="1">
        <f t="shared" si="76"/>
        <v>23.774957445300039</v>
      </c>
      <c r="BJ119" s="1">
        <f t="shared" si="76"/>
        <v>23.780391105950173</v>
      </c>
      <c r="BK119" s="1">
        <f t="shared" si="76"/>
        <v>23.836111379141943</v>
      </c>
      <c r="BL119" s="1">
        <f t="shared" si="46"/>
        <v>24.165451587483322</v>
      </c>
    </row>
    <row r="120" spans="1:64" ht="12.95" customHeight="1" x14ac:dyDescent="0.2">
      <c r="A120" s="23" t="s">
        <v>908</v>
      </c>
      <c r="B120" s="24" t="s">
        <v>899</v>
      </c>
      <c r="C120" s="23">
        <v>20185.617999999999</v>
      </c>
      <c r="D120" s="23" t="s">
        <v>873</v>
      </c>
      <c r="E120" s="25">
        <f t="shared" si="51"/>
        <v>-45890.712441157724</v>
      </c>
      <c r="F120" s="1">
        <f t="shared" si="68"/>
        <v>-45890.5</v>
      </c>
      <c r="G120" s="1">
        <f t="shared" si="52"/>
        <v>-0.18044975000884733</v>
      </c>
      <c r="I120" s="1">
        <f t="shared" si="69"/>
        <v>-0.18044975000884733</v>
      </c>
      <c r="Q120" s="173">
        <f t="shared" si="70"/>
        <v>5167.1179999999986</v>
      </c>
      <c r="S120" s="15">
        <f t="shared" si="53"/>
        <v>0.2</v>
      </c>
      <c r="T120" s="15"/>
      <c r="Z120" s="1">
        <f t="shared" si="54"/>
        <v>-45890.5</v>
      </c>
      <c r="AA120" s="1">
        <f t="shared" si="55"/>
        <v>-0.31996398948916221</v>
      </c>
      <c r="AB120" s="1">
        <f t="shared" si="56"/>
        <v>-0.18227741811686549</v>
      </c>
      <c r="AC120" s="1">
        <f t="shared" si="57"/>
        <v>-0.18044975000884733</v>
      </c>
      <c r="AD120" s="1">
        <f t="shared" si="58"/>
        <v>0.13951423948031488</v>
      </c>
      <c r="AE120" s="1">
        <f t="shared" si="59"/>
        <v>3.8928446035541306E-3</v>
      </c>
      <c r="AF120" s="1">
        <f t="shared" si="60"/>
        <v>-0.18044975000884733</v>
      </c>
      <c r="AG120" s="15"/>
      <c r="AH120" s="1">
        <f t="shared" si="61"/>
        <v>1.8276681080181556E-3</v>
      </c>
      <c r="AI120" s="1">
        <f t="shared" si="62"/>
        <v>0.63256742499272356</v>
      </c>
      <c r="AJ120" s="1">
        <f t="shared" si="63"/>
        <v>-3.8622539004223464E-3</v>
      </c>
      <c r="AK120" s="1">
        <f t="shared" si="64"/>
        <v>-0.15809270325831676</v>
      </c>
      <c r="AL120" s="1">
        <f t="shared" si="65"/>
        <v>-2.7352725161690317</v>
      </c>
      <c r="AM120" s="1">
        <f t="shared" si="66"/>
        <v>-4.854320023570752</v>
      </c>
      <c r="AN120" s="1">
        <f t="shared" si="75"/>
        <v>-8.8150506620419371</v>
      </c>
      <c r="AO120" s="1">
        <f t="shared" si="75"/>
        <v>-8.8147001583811981</v>
      </c>
      <c r="AP120" s="1">
        <f t="shared" si="75"/>
        <v>-8.8157688851290743</v>
      </c>
      <c r="AQ120" s="1">
        <f t="shared" si="75"/>
        <v>-8.8125077125632743</v>
      </c>
      <c r="AR120" s="1">
        <f t="shared" si="75"/>
        <v>-8.8224359654705999</v>
      </c>
      <c r="AS120" s="1">
        <f t="shared" si="75"/>
        <v>-8.7919909014057946</v>
      </c>
      <c r="AT120" s="1">
        <f t="shared" si="75"/>
        <v>-8.8834414986120294</v>
      </c>
      <c r="AU120" s="1">
        <f t="shared" si="67"/>
        <v>-8.585878170466005</v>
      </c>
      <c r="AW120" s="1">
        <v>29000</v>
      </c>
      <c r="AX120" s="1">
        <f t="shared" si="38"/>
        <v>8.7594391153504897E-2</v>
      </c>
      <c r="AY120" s="1">
        <f t="shared" si="39"/>
        <v>7.6584018089964317E-2</v>
      </c>
      <c r="AZ120" s="1">
        <f t="shared" si="40"/>
        <v>1.1010373063540574E-2</v>
      </c>
      <c r="BA120" s="1">
        <f t="shared" si="41"/>
        <v>1.0242072456624076</v>
      </c>
      <c r="BB120" s="1">
        <f t="shared" si="42"/>
        <v>0.93950045072938682</v>
      </c>
      <c r="BC120" s="1">
        <f t="shared" si="43"/>
        <v>-1.5102412109419923</v>
      </c>
      <c r="BD120" s="1">
        <f t="shared" si="44"/>
        <v>-0.94120702498431907</v>
      </c>
      <c r="BE120" s="1">
        <f t="shared" si="76"/>
        <v>24.028300128737758</v>
      </c>
      <c r="BF120" s="1">
        <f t="shared" si="76"/>
        <v>24.028314710926672</v>
      </c>
      <c r="BG120" s="1">
        <f t="shared" si="76"/>
        <v>24.028395780205017</v>
      </c>
      <c r="BH120" s="1">
        <f t="shared" si="76"/>
        <v>24.028846244856137</v>
      </c>
      <c r="BI120" s="1">
        <f t="shared" si="76"/>
        <v>24.031341975270404</v>
      </c>
      <c r="BJ120" s="1">
        <f t="shared" si="76"/>
        <v>24.044952951487659</v>
      </c>
      <c r="BK120" s="1">
        <f t="shared" si="76"/>
        <v>24.113759948268996</v>
      </c>
      <c r="BL120" s="1">
        <f t="shared" si="46"/>
        <v>24.385582718191877</v>
      </c>
    </row>
    <row r="121" spans="1:64" ht="12.95" customHeight="1" x14ac:dyDescent="0.2">
      <c r="A121" s="23" t="s">
        <v>907</v>
      </c>
      <c r="B121" s="24" t="s">
        <v>899</v>
      </c>
      <c r="C121" s="23">
        <v>20214.495999999999</v>
      </c>
      <c r="D121" s="23" t="s">
        <v>873</v>
      </c>
      <c r="E121" s="25">
        <f t="shared" si="51"/>
        <v>-45856.714745108526</v>
      </c>
      <c r="F121" s="1">
        <f t="shared" si="68"/>
        <v>-45856.5</v>
      </c>
      <c r="G121" s="1">
        <f t="shared" si="52"/>
        <v>-0.18240675000561168</v>
      </c>
      <c r="I121" s="1">
        <f t="shared" si="69"/>
        <v>-0.18240675000561168</v>
      </c>
      <c r="Q121" s="173">
        <f t="shared" si="70"/>
        <v>5195.9959999999992</v>
      </c>
      <c r="S121" s="15">
        <f t="shared" si="53"/>
        <v>0.2</v>
      </c>
      <c r="T121" s="15"/>
      <c r="Z121" s="1">
        <f t="shared" si="54"/>
        <v>-45856.5</v>
      </c>
      <c r="AA121" s="1">
        <f t="shared" si="55"/>
        <v>-0.3195711178408373</v>
      </c>
      <c r="AB121" s="1">
        <f t="shared" si="56"/>
        <v>-0.18435688680022752</v>
      </c>
      <c r="AC121" s="1">
        <f t="shared" si="57"/>
        <v>-0.18240675000561168</v>
      </c>
      <c r="AD121" s="1">
        <f t="shared" si="58"/>
        <v>0.13716436783522562</v>
      </c>
      <c r="AE121" s="1">
        <f t="shared" si="59"/>
        <v>3.7628127607274155E-3</v>
      </c>
      <c r="AF121" s="1">
        <f t="shared" si="60"/>
        <v>-0.18240675000561168</v>
      </c>
      <c r="AG121" s="15"/>
      <c r="AH121" s="1">
        <f t="shared" si="61"/>
        <v>1.9501367946158452E-3</v>
      </c>
      <c r="AI121" s="1">
        <f t="shared" si="62"/>
        <v>0.63381139048411106</v>
      </c>
      <c r="AJ121" s="1">
        <f t="shared" si="63"/>
        <v>3.9357236928402352E-3</v>
      </c>
      <c r="AK121" s="1">
        <f t="shared" si="64"/>
        <v>-0.16095310578183888</v>
      </c>
      <c r="AL121" s="1">
        <f t="shared" si="65"/>
        <v>-2.7274745188127483</v>
      </c>
      <c r="AM121" s="1">
        <f t="shared" si="66"/>
        <v>-4.7603219943727328</v>
      </c>
      <c r="AN121" s="1">
        <f t="shared" ref="AN121:AT130" si="77">$AU121+$AB$7*SIN(AO121)</f>
        <v>-8.8037633508156787</v>
      </c>
      <c r="AO121" s="1">
        <f t="shared" si="77"/>
        <v>-8.803425652984652</v>
      </c>
      <c r="AP121" s="1">
        <f t="shared" si="77"/>
        <v>-8.8044635812756855</v>
      </c>
      <c r="AQ121" s="1">
        <f t="shared" si="77"/>
        <v>-8.801271002776728</v>
      </c>
      <c r="AR121" s="1">
        <f t="shared" si="77"/>
        <v>-8.8110679996377872</v>
      </c>
      <c r="AS121" s="1">
        <f t="shared" si="77"/>
        <v>-8.7807806781976883</v>
      </c>
      <c r="AT121" s="1">
        <f t="shared" si="77"/>
        <v>-8.8724404768391789</v>
      </c>
      <c r="AU121" s="1">
        <f t="shared" si="67"/>
        <v>-8.5709092535778222</v>
      </c>
      <c r="AW121" s="1">
        <v>29500</v>
      </c>
      <c r="AX121" s="1">
        <f t="shared" si="38"/>
        <v>8.8410860242064751E-2</v>
      </c>
      <c r="AY121" s="1">
        <f t="shared" si="39"/>
        <v>7.7917552468222046E-2</v>
      </c>
      <c r="AZ121" s="1">
        <f t="shared" si="40"/>
        <v>1.0493307773842707E-2</v>
      </c>
      <c r="BA121" s="1">
        <f t="shared" si="41"/>
        <v>1.1556035088568606</v>
      </c>
      <c r="BB121" s="1">
        <f t="shared" si="42"/>
        <v>0.99994353363440436</v>
      </c>
      <c r="BC121" s="1">
        <f t="shared" si="43"/>
        <v>-1.1712409571607509</v>
      </c>
      <c r="BD121" s="1">
        <f t="shared" si="44"/>
        <v>-0.66323126869194571</v>
      </c>
      <c r="BE121" s="1">
        <f t="shared" si="76"/>
        <v>24.313488962952963</v>
      </c>
      <c r="BF121" s="1">
        <f t="shared" si="76"/>
        <v>24.313596299823896</v>
      </c>
      <c r="BG121" s="1">
        <f t="shared" si="76"/>
        <v>24.313989193306043</v>
      </c>
      <c r="BH121" s="1">
        <f t="shared" si="76"/>
        <v>24.31542592690451</v>
      </c>
      <c r="BI121" s="1">
        <f t="shared" si="76"/>
        <v>24.320661168120569</v>
      </c>
      <c r="BJ121" s="1">
        <f t="shared" si="76"/>
        <v>24.339498800916488</v>
      </c>
      <c r="BK121" s="1">
        <f t="shared" si="76"/>
        <v>24.404527323417454</v>
      </c>
      <c r="BL121" s="1">
        <f t="shared" si="46"/>
        <v>24.605713848900429</v>
      </c>
    </row>
    <row r="122" spans="1:64" ht="12.95" customHeight="1" x14ac:dyDescent="0.2">
      <c r="A122" s="23" t="s">
        <v>907</v>
      </c>
      <c r="B122" s="24" t="s">
        <v>899</v>
      </c>
      <c r="C122" s="23">
        <v>20237.432000000001</v>
      </c>
      <c r="D122" s="23" t="s">
        <v>873</v>
      </c>
      <c r="E122" s="25">
        <f t="shared" si="51"/>
        <v>-45829.712488837853</v>
      </c>
      <c r="F122" s="1">
        <f t="shared" si="68"/>
        <v>-45829.5</v>
      </c>
      <c r="G122" s="1">
        <f t="shared" si="52"/>
        <v>-0.18049025000073016</v>
      </c>
      <c r="I122" s="1">
        <f t="shared" ref="I122:I153" si="78">G122</f>
        <v>-0.18049025000073016</v>
      </c>
      <c r="Q122" s="173">
        <f t="shared" si="70"/>
        <v>5218.9320000000007</v>
      </c>
      <c r="S122" s="15">
        <f t="shared" si="53"/>
        <v>0.2</v>
      </c>
      <c r="T122" s="15"/>
      <c r="Z122" s="1">
        <f t="shared" si="54"/>
        <v>-45829.5</v>
      </c>
      <c r="AA122" s="1">
        <f t="shared" si="55"/>
        <v>-0.31925919324464352</v>
      </c>
      <c r="AB122" s="1">
        <f t="shared" si="56"/>
        <v>-0.18253763757223576</v>
      </c>
      <c r="AC122" s="1">
        <f t="shared" si="57"/>
        <v>-0.18049025000073016</v>
      </c>
      <c r="AD122" s="1">
        <f t="shared" si="58"/>
        <v>0.13876894324391337</v>
      </c>
      <c r="AE122" s="1">
        <f t="shared" si="59"/>
        <v>3.8513639218064905E-3</v>
      </c>
      <c r="AF122" s="1">
        <f t="shared" si="60"/>
        <v>-0.18049025000073016</v>
      </c>
      <c r="AG122" s="15"/>
      <c r="AH122" s="1">
        <f t="shared" si="61"/>
        <v>2.0473875715056097E-3</v>
      </c>
      <c r="AI122" s="1">
        <f t="shared" si="62"/>
        <v>0.63481871014469471</v>
      </c>
      <c r="AJ122" s="1">
        <f t="shared" si="63"/>
        <v>1.0150132719939798E-2</v>
      </c>
      <c r="AK122" s="1">
        <f t="shared" si="64"/>
        <v>-0.16322568896964584</v>
      </c>
      <c r="AL122" s="1">
        <f t="shared" si="65"/>
        <v>-2.7212599456517479</v>
      </c>
      <c r="AM122" s="1">
        <f t="shared" si="66"/>
        <v>-4.6878729364567207</v>
      </c>
      <c r="AN122" s="1">
        <f t="shared" si="77"/>
        <v>-8.7947839609262051</v>
      </c>
      <c r="AO122" s="1">
        <f t="shared" si="77"/>
        <v>-8.794456506963602</v>
      </c>
      <c r="AP122" s="1">
        <f t="shared" si="77"/>
        <v>-8.7954694978761179</v>
      </c>
      <c r="AQ122" s="1">
        <f t="shared" si="77"/>
        <v>-8.7923333437175426</v>
      </c>
      <c r="AR122" s="1">
        <f t="shared" si="77"/>
        <v>-8.8020195872999469</v>
      </c>
      <c r="AS122" s="1">
        <f t="shared" si="77"/>
        <v>-8.7718766562125516</v>
      </c>
      <c r="AT122" s="1">
        <f t="shared" si="77"/>
        <v>-8.8636562848346241</v>
      </c>
      <c r="AU122" s="1">
        <f t="shared" si="67"/>
        <v>-8.5590221725195637</v>
      </c>
      <c r="AW122" s="1">
        <v>30000</v>
      </c>
      <c r="AX122" s="1">
        <f t="shared" si="38"/>
        <v>8.8132724503932933E-2</v>
      </c>
      <c r="AY122" s="1">
        <f t="shared" si="39"/>
        <v>7.9233495947727772E-2</v>
      </c>
      <c r="AZ122" s="1">
        <f t="shared" si="40"/>
        <v>8.8992285562051604E-3</v>
      </c>
      <c r="BA122" s="1">
        <f t="shared" si="41"/>
        <v>1.2952018803197145</v>
      </c>
      <c r="BB122" s="1">
        <f t="shared" si="42"/>
        <v>0.91311900522608758</v>
      </c>
      <c r="BC122" s="1">
        <f t="shared" si="43"/>
        <v>-0.74068766376323081</v>
      </c>
      <c r="BD122" s="1">
        <f t="shared" si="44"/>
        <v>-0.38825877163439143</v>
      </c>
      <c r="BE122" s="1">
        <f t="shared" si="76"/>
        <v>24.634932775400554</v>
      </c>
      <c r="BF122" s="1">
        <f t="shared" si="76"/>
        <v>24.635183847896336</v>
      </c>
      <c r="BG122" s="1">
        <f t="shared" si="76"/>
        <v>24.635897997395258</v>
      </c>
      <c r="BH122" s="1">
        <f t="shared" si="76"/>
        <v>24.637927812021868</v>
      </c>
      <c r="BI122" s="1">
        <f t="shared" si="76"/>
        <v>24.643685044541236</v>
      </c>
      <c r="BJ122" s="1">
        <f t="shared" si="76"/>
        <v>24.659919955179834</v>
      </c>
      <c r="BK122" s="1">
        <f t="shared" si="76"/>
        <v>24.705004433341564</v>
      </c>
      <c r="BL122" s="1">
        <f t="shared" si="46"/>
        <v>24.825844979608981</v>
      </c>
    </row>
    <row r="123" spans="1:64" ht="12.95" customHeight="1" x14ac:dyDescent="0.2">
      <c r="A123" s="23" t="s">
        <v>907</v>
      </c>
      <c r="B123" s="24" t="s">
        <v>899</v>
      </c>
      <c r="C123" s="23">
        <v>20356.352999999999</v>
      </c>
      <c r="D123" s="23" t="s">
        <v>873</v>
      </c>
      <c r="E123" s="25">
        <f t="shared" si="51"/>
        <v>-45689.708333014489</v>
      </c>
      <c r="F123" s="1">
        <f t="shared" si="68"/>
        <v>-45689.5</v>
      </c>
      <c r="G123" s="1">
        <f t="shared" si="52"/>
        <v>-0.17696025000259397</v>
      </c>
      <c r="I123" s="1">
        <f t="shared" si="78"/>
        <v>-0.17696025000259397</v>
      </c>
      <c r="Q123" s="173">
        <f t="shared" si="70"/>
        <v>5337.8529999999992</v>
      </c>
      <c r="S123" s="15">
        <f t="shared" si="53"/>
        <v>0.2</v>
      </c>
      <c r="T123" s="15"/>
      <c r="Z123" s="1">
        <f t="shared" si="54"/>
        <v>-45689.5</v>
      </c>
      <c r="AA123" s="1">
        <f t="shared" si="55"/>
        <v>-0.31764292414613798</v>
      </c>
      <c r="AB123" s="1">
        <f t="shared" si="56"/>
        <v>-0.17951160571552841</v>
      </c>
      <c r="AC123" s="1">
        <f t="shared" si="57"/>
        <v>-0.17696025000259397</v>
      </c>
      <c r="AD123" s="1">
        <f t="shared" si="58"/>
        <v>0.14068267414354402</v>
      </c>
      <c r="AE123" s="1">
        <f t="shared" si="59"/>
        <v>3.9583229608357176E-3</v>
      </c>
      <c r="AF123" s="1">
        <f t="shared" si="60"/>
        <v>-0.17696025000259397</v>
      </c>
      <c r="AG123" s="15"/>
      <c r="AH123" s="1">
        <f t="shared" si="61"/>
        <v>2.5513557129344371E-3</v>
      </c>
      <c r="AI123" s="1">
        <f t="shared" si="62"/>
        <v>0.64032445885552214</v>
      </c>
      <c r="AJ123" s="1">
        <f t="shared" si="63"/>
        <v>4.2688773566306994E-2</v>
      </c>
      <c r="AK123" s="1">
        <f t="shared" si="64"/>
        <v>-0.17502429860572788</v>
      </c>
      <c r="AL123" s="1">
        <f t="shared" si="65"/>
        <v>-2.6887085029407851</v>
      </c>
      <c r="AM123" s="1">
        <f t="shared" si="66"/>
        <v>-4.3404004312325615</v>
      </c>
      <c r="AN123" s="1">
        <f t="shared" si="77"/>
        <v>-8.7479883164490762</v>
      </c>
      <c r="AO123" s="1">
        <f t="shared" si="77"/>
        <v>-8.7477142332172946</v>
      </c>
      <c r="AP123" s="1">
        <f t="shared" si="77"/>
        <v>-8.7485930534141847</v>
      </c>
      <c r="AQ123" s="1">
        <f t="shared" si="77"/>
        <v>-8.7457730048430573</v>
      </c>
      <c r="AR123" s="1">
        <f t="shared" si="77"/>
        <v>-8.7547997955623575</v>
      </c>
      <c r="AS123" s="1">
        <f t="shared" si="77"/>
        <v>-8.7256691020258295</v>
      </c>
      <c r="AT123" s="1">
        <f t="shared" si="77"/>
        <v>-8.8174088032499576</v>
      </c>
      <c r="AU123" s="1">
        <f t="shared" si="67"/>
        <v>-8.497385455921167</v>
      </c>
    </row>
    <row r="124" spans="1:64" ht="12.95" customHeight="1" x14ac:dyDescent="0.2">
      <c r="A124" s="23" t="s">
        <v>905</v>
      </c>
      <c r="B124" s="24" t="s">
        <v>899</v>
      </c>
      <c r="C124" s="23">
        <v>20457.435000000001</v>
      </c>
      <c r="D124" s="23" t="s">
        <v>873</v>
      </c>
      <c r="E124" s="25">
        <f t="shared" si="51"/>
        <v>-45570.705801258642</v>
      </c>
      <c r="F124" s="1">
        <f t="shared" si="68"/>
        <v>-45570.5</v>
      </c>
      <c r="G124" s="1">
        <f t="shared" si="52"/>
        <v>-0.17480975000580656</v>
      </c>
      <c r="I124" s="1">
        <f t="shared" si="78"/>
        <v>-0.17480975000580656</v>
      </c>
      <c r="Q124" s="173">
        <f t="shared" si="70"/>
        <v>5438.9350000000013</v>
      </c>
      <c r="S124" s="15">
        <f t="shared" si="53"/>
        <v>0.2</v>
      </c>
      <c r="T124" s="15"/>
      <c r="Z124" s="1">
        <f t="shared" si="54"/>
        <v>-45570.5</v>
      </c>
      <c r="AA124" s="1">
        <f t="shared" si="55"/>
        <v>-0.31627103488950875</v>
      </c>
      <c r="AB124" s="1">
        <f t="shared" si="56"/>
        <v>-0.17778862350003583</v>
      </c>
      <c r="AC124" s="1">
        <f t="shared" si="57"/>
        <v>-0.17480975000580656</v>
      </c>
      <c r="AD124" s="1">
        <f t="shared" si="58"/>
        <v>0.14146128488370219</v>
      </c>
      <c r="AE124" s="1">
        <f t="shared" si="59"/>
        <v>4.0022590241895898E-3</v>
      </c>
      <c r="AF124" s="1">
        <f t="shared" si="60"/>
        <v>-0.17480975000580656</v>
      </c>
      <c r="AG124" s="15"/>
      <c r="AH124" s="1">
        <f t="shared" si="61"/>
        <v>2.9788734942292525E-3</v>
      </c>
      <c r="AI124" s="1">
        <f t="shared" si="62"/>
        <v>0.64538946677353648</v>
      </c>
      <c r="AJ124" s="1">
        <f t="shared" si="63"/>
        <v>7.0772147766249821E-2</v>
      </c>
      <c r="AK124" s="1">
        <f t="shared" si="64"/>
        <v>-0.18507125580392872</v>
      </c>
      <c r="AL124" s="1">
        <f t="shared" si="65"/>
        <v>-2.6605788919690783</v>
      </c>
      <c r="AM124" s="1">
        <f t="shared" si="66"/>
        <v>-4.0774053752892092</v>
      </c>
      <c r="AN124" s="1">
        <f t="shared" si="77"/>
        <v>-8.7078825172652667</v>
      </c>
      <c r="AO124" s="1">
        <f t="shared" si="77"/>
        <v>-8.7076527381798154</v>
      </c>
      <c r="AP124" s="1">
        <f t="shared" si="77"/>
        <v>-8.7084146572092092</v>
      </c>
      <c r="AQ124" s="1">
        <f t="shared" si="77"/>
        <v>-8.7058862805560384</v>
      </c>
      <c r="AR124" s="1">
        <f t="shared" si="77"/>
        <v>-8.7142552519989493</v>
      </c>
      <c r="AS124" s="1">
        <f t="shared" si="77"/>
        <v>-8.6863143880556173</v>
      </c>
      <c r="AT124" s="1">
        <f t="shared" si="77"/>
        <v>-8.7771449967585866</v>
      </c>
      <c r="AU124" s="1">
        <f t="shared" si="67"/>
        <v>-8.4449942468125325</v>
      </c>
    </row>
    <row r="125" spans="1:64" ht="12.95" customHeight="1" x14ac:dyDescent="0.2">
      <c r="A125" s="23" t="s">
        <v>905</v>
      </c>
      <c r="B125" s="24" t="s">
        <v>909</v>
      </c>
      <c r="C125" s="23">
        <v>20459.558000000001</v>
      </c>
      <c r="D125" s="23" t="s">
        <v>873</v>
      </c>
      <c r="E125" s="25">
        <f t="shared" si="51"/>
        <v>-45568.20642080596</v>
      </c>
      <c r="F125" s="1">
        <f t="shared" si="68"/>
        <v>-45568</v>
      </c>
      <c r="G125" s="1">
        <f t="shared" si="52"/>
        <v>-0.17533600000388105</v>
      </c>
      <c r="I125" s="1">
        <f t="shared" si="78"/>
        <v>-0.17533600000388105</v>
      </c>
      <c r="Q125" s="173">
        <f t="shared" si="70"/>
        <v>5441.0580000000009</v>
      </c>
      <c r="S125" s="15">
        <f t="shared" si="53"/>
        <v>0.2</v>
      </c>
      <c r="T125" s="15"/>
      <c r="Z125" s="1">
        <f t="shared" si="54"/>
        <v>-45568</v>
      </c>
      <c r="AA125" s="1">
        <f t="shared" si="55"/>
        <v>-0.316242237110061</v>
      </c>
      <c r="AB125" s="1">
        <f t="shared" si="56"/>
        <v>-0.17832384222715233</v>
      </c>
      <c r="AC125" s="1">
        <f t="shared" si="57"/>
        <v>-0.17533600000388105</v>
      </c>
      <c r="AD125" s="1">
        <f t="shared" si="58"/>
        <v>0.14090623710617994</v>
      </c>
      <c r="AE125" s="1">
        <f t="shared" si="59"/>
        <v>3.9709135310846003E-3</v>
      </c>
      <c r="AF125" s="1">
        <f t="shared" si="60"/>
        <v>-0.17533600000388105</v>
      </c>
      <c r="AG125" s="15"/>
      <c r="AH125" s="1">
        <f t="shared" si="61"/>
        <v>2.9878422232712779E-3</v>
      </c>
      <c r="AI125" s="1">
        <f t="shared" si="62"/>
        <v>0.64549978961560528</v>
      </c>
      <c r="AJ125" s="1">
        <f t="shared" si="63"/>
        <v>7.1366411354900447E-2</v>
      </c>
      <c r="AK125" s="1">
        <f t="shared" si="64"/>
        <v>-0.18528248928978661</v>
      </c>
      <c r="AL125" s="1">
        <f t="shared" si="65"/>
        <v>-2.6599831218964538</v>
      </c>
      <c r="AM125" s="1">
        <f t="shared" si="66"/>
        <v>-4.0721614507474424</v>
      </c>
      <c r="AN125" s="1">
        <f t="shared" si="77"/>
        <v>-8.7070365387300566</v>
      </c>
      <c r="AO125" s="1">
        <f t="shared" si="77"/>
        <v>-8.7068076684385129</v>
      </c>
      <c r="AP125" s="1">
        <f t="shared" si="77"/>
        <v>-8.7075671343203815</v>
      </c>
      <c r="AQ125" s="1">
        <f t="shared" si="77"/>
        <v>-8.7050450384803799</v>
      </c>
      <c r="AR125" s="1">
        <f t="shared" si="77"/>
        <v>-8.7133993748318819</v>
      </c>
      <c r="AS125" s="1">
        <f t="shared" si="77"/>
        <v>-8.6854865667025631</v>
      </c>
      <c r="AT125" s="1">
        <f t="shared" si="77"/>
        <v>-8.7762894549471699</v>
      </c>
      <c r="AU125" s="1">
        <f t="shared" si="67"/>
        <v>-8.4438935911589876</v>
      </c>
    </row>
    <row r="126" spans="1:64" ht="12.95" customHeight="1" x14ac:dyDescent="0.2">
      <c r="A126" s="23" t="s">
        <v>905</v>
      </c>
      <c r="B126" s="24" t="s">
        <v>899</v>
      </c>
      <c r="C126" s="23">
        <v>20484.618999999999</v>
      </c>
      <c r="D126" s="23" t="s">
        <v>873</v>
      </c>
      <c r="E126" s="25">
        <f t="shared" si="51"/>
        <v>-45538.70242950847</v>
      </c>
      <c r="F126" s="1">
        <f t="shared" si="68"/>
        <v>-45538.5</v>
      </c>
      <c r="G126" s="1">
        <f t="shared" si="52"/>
        <v>-0.1719457500075805</v>
      </c>
      <c r="I126" s="1">
        <f t="shared" si="78"/>
        <v>-0.1719457500075805</v>
      </c>
      <c r="Q126" s="173">
        <f t="shared" si="70"/>
        <v>5466.1189999999988</v>
      </c>
      <c r="S126" s="15">
        <f t="shared" si="53"/>
        <v>0.2</v>
      </c>
      <c r="T126" s="15"/>
      <c r="Z126" s="1">
        <f t="shared" si="54"/>
        <v>-45538.5</v>
      </c>
      <c r="AA126" s="1">
        <f t="shared" si="55"/>
        <v>-0.31590250405121384</v>
      </c>
      <c r="AB126" s="1">
        <f t="shared" si="56"/>
        <v>-0.1750393757065275</v>
      </c>
      <c r="AC126" s="1">
        <f t="shared" si="57"/>
        <v>-0.1719457500075805</v>
      </c>
      <c r="AD126" s="1">
        <f t="shared" si="58"/>
        <v>0.14395675404363334</v>
      </c>
      <c r="AE126" s="1">
        <f t="shared" si="59"/>
        <v>4.1447094069558292E-3</v>
      </c>
      <c r="AF126" s="1">
        <f t="shared" si="60"/>
        <v>-0.1719457500075805</v>
      </c>
      <c r="AG126" s="15"/>
      <c r="AH126" s="1">
        <f t="shared" si="61"/>
        <v>3.0936256989469971E-3</v>
      </c>
      <c r="AI126" s="1">
        <f t="shared" si="62"/>
        <v>0.64681399332990952</v>
      </c>
      <c r="AJ126" s="1">
        <f t="shared" si="63"/>
        <v>7.8392160848502007E-2</v>
      </c>
      <c r="AK126" s="1">
        <f t="shared" si="64"/>
        <v>-0.18777551675454063</v>
      </c>
      <c r="AL126" s="1">
        <f t="shared" si="65"/>
        <v>-2.6529375780045212</v>
      </c>
      <c r="AM126" s="1">
        <f t="shared" si="66"/>
        <v>-4.0110980371027418</v>
      </c>
      <c r="AN126" s="1">
        <f t="shared" si="77"/>
        <v>-8.6970430455423067</v>
      </c>
      <c r="AO126" s="1">
        <f t="shared" si="77"/>
        <v>-8.6968248123086962</v>
      </c>
      <c r="AP126" s="1">
        <f t="shared" si="77"/>
        <v>-8.6975553922644906</v>
      </c>
      <c r="AQ126" s="1">
        <f t="shared" si="77"/>
        <v>-8.6951077549737104</v>
      </c>
      <c r="AR126" s="1">
        <f t="shared" si="77"/>
        <v>-8.7032871334459703</v>
      </c>
      <c r="AS126" s="1">
        <f t="shared" si="77"/>
        <v>-8.6757145114178869</v>
      </c>
      <c r="AT126" s="1">
        <f t="shared" si="77"/>
        <v>-8.7661635710159622</v>
      </c>
      <c r="AU126" s="1">
        <f t="shared" si="67"/>
        <v>-8.4309058544471842</v>
      </c>
    </row>
    <row r="127" spans="1:64" ht="12.95" customHeight="1" x14ac:dyDescent="0.2">
      <c r="A127" s="23" t="s">
        <v>907</v>
      </c>
      <c r="B127" s="24" t="s">
        <v>899</v>
      </c>
      <c r="C127" s="23">
        <v>20491.412</v>
      </c>
      <c r="D127" s="23" t="s">
        <v>873</v>
      </c>
      <c r="E127" s="25">
        <f t="shared" si="51"/>
        <v>-45530.705118432146</v>
      </c>
      <c r="F127" s="1">
        <f t="shared" si="68"/>
        <v>-45530.5</v>
      </c>
      <c r="G127" s="1">
        <f t="shared" si="52"/>
        <v>-0.17422975000590668</v>
      </c>
      <c r="I127" s="1">
        <f t="shared" si="78"/>
        <v>-0.17422975000590668</v>
      </c>
      <c r="Q127" s="173">
        <f t="shared" si="70"/>
        <v>5472.9120000000003</v>
      </c>
      <c r="S127" s="15">
        <f t="shared" si="53"/>
        <v>0.2</v>
      </c>
      <c r="T127" s="15"/>
      <c r="Z127" s="1">
        <f t="shared" si="54"/>
        <v>-45530.5</v>
      </c>
      <c r="AA127" s="1">
        <f t="shared" si="55"/>
        <v>-0.31581039938948424</v>
      </c>
      <c r="AB127" s="1">
        <f t="shared" si="56"/>
        <v>-0.1773520469663642</v>
      </c>
      <c r="AC127" s="1">
        <f t="shared" si="57"/>
        <v>-0.17422975000590668</v>
      </c>
      <c r="AD127" s="1">
        <f t="shared" si="58"/>
        <v>0.14158064938357756</v>
      </c>
      <c r="AE127" s="1">
        <f t="shared" si="59"/>
        <v>4.0090160559751046E-3</v>
      </c>
      <c r="AF127" s="1">
        <f t="shared" si="60"/>
        <v>-0.17422975000590668</v>
      </c>
      <c r="AG127" s="15"/>
      <c r="AH127" s="1">
        <f t="shared" si="61"/>
        <v>3.1222969604575153E-3</v>
      </c>
      <c r="AI127" s="1">
        <f t="shared" si="62"/>
        <v>0.64717434604681934</v>
      </c>
      <c r="AJ127" s="1">
        <f t="shared" si="63"/>
        <v>8.0301732126740036E-2</v>
      </c>
      <c r="AK127" s="1">
        <f t="shared" si="64"/>
        <v>-0.18845173894796108</v>
      </c>
      <c r="AL127" s="1">
        <f t="shared" si="65"/>
        <v>-2.6510219666220221</v>
      </c>
      <c r="AM127" s="1">
        <f t="shared" si="66"/>
        <v>-3.9947928215248005</v>
      </c>
      <c r="AN127" s="1">
        <f t="shared" si="77"/>
        <v>-8.6943294396814608</v>
      </c>
      <c r="AO127" s="1">
        <f t="shared" si="77"/>
        <v>-8.694114062076217</v>
      </c>
      <c r="AP127" s="1">
        <f t="shared" si="77"/>
        <v>-8.6948368322859277</v>
      </c>
      <c r="AQ127" s="1">
        <f t="shared" si="77"/>
        <v>-8.6924094857845517</v>
      </c>
      <c r="AR127" s="1">
        <f t="shared" si="77"/>
        <v>-8.7005407218652628</v>
      </c>
      <c r="AS127" s="1">
        <f t="shared" si="77"/>
        <v>-8.6730632203363154</v>
      </c>
      <c r="AT127" s="1">
        <f t="shared" si="77"/>
        <v>-8.7634078412250744</v>
      </c>
      <c r="AU127" s="1">
        <f t="shared" si="67"/>
        <v>-8.4273837563558462</v>
      </c>
    </row>
    <row r="128" spans="1:64" ht="12.95" customHeight="1" x14ac:dyDescent="0.2">
      <c r="A128" s="23" t="s">
        <v>907</v>
      </c>
      <c r="B128" s="24" t="s">
        <v>899</v>
      </c>
      <c r="C128" s="23">
        <v>20492.256000000001</v>
      </c>
      <c r="D128" s="23" t="s">
        <v>873</v>
      </c>
      <c r="E128" s="25">
        <f t="shared" si="51"/>
        <v>-45529.711488143839</v>
      </c>
      <c r="F128" s="1">
        <f t="shared" si="68"/>
        <v>-45529.5</v>
      </c>
      <c r="G128" s="1">
        <f t="shared" si="52"/>
        <v>-0.17964025000401307</v>
      </c>
      <c r="I128" s="1">
        <f t="shared" si="78"/>
        <v>-0.17964025000401307</v>
      </c>
      <c r="Q128" s="173">
        <f t="shared" si="70"/>
        <v>5473.7560000000012</v>
      </c>
      <c r="S128" s="15">
        <f t="shared" si="53"/>
        <v>0.2</v>
      </c>
      <c r="T128" s="15"/>
      <c r="Z128" s="1">
        <f t="shared" si="54"/>
        <v>-45529.5</v>
      </c>
      <c r="AA128" s="1">
        <f t="shared" si="55"/>
        <v>-0.3157988871165649</v>
      </c>
      <c r="AB128" s="1">
        <f t="shared" si="56"/>
        <v>-0.18276613037899872</v>
      </c>
      <c r="AC128" s="1">
        <f t="shared" si="57"/>
        <v>-0.17964025000401307</v>
      </c>
      <c r="AD128" s="1">
        <f t="shared" si="58"/>
        <v>0.13615863711255183</v>
      </c>
      <c r="AE128" s="1">
        <f t="shared" si="59"/>
        <v>3.7078348920695152E-3</v>
      </c>
      <c r="AF128" s="1">
        <f t="shared" si="60"/>
        <v>-0.17964025000401307</v>
      </c>
      <c r="AG128" s="15"/>
      <c r="AH128" s="1">
        <f t="shared" si="61"/>
        <v>3.1258803749856568E-3</v>
      </c>
      <c r="AI128" s="1">
        <f t="shared" si="62"/>
        <v>0.64721950946321649</v>
      </c>
      <c r="AJ128" s="1">
        <f t="shared" si="63"/>
        <v>8.0540557391224815E-2</v>
      </c>
      <c r="AK128" s="1">
        <f t="shared" si="64"/>
        <v>-0.18853627103723669</v>
      </c>
      <c r="AL128" s="1">
        <f t="shared" si="65"/>
        <v>-2.6507823652820073</v>
      </c>
      <c r="AM128" s="1">
        <f t="shared" si="66"/>
        <v>-3.9927621692915873</v>
      </c>
      <c r="AN128" s="1">
        <f t="shared" si="77"/>
        <v>-8.6939901329779055</v>
      </c>
      <c r="AO128" s="1">
        <f t="shared" si="77"/>
        <v>-8.6937751114155297</v>
      </c>
      <c r="AP128" s="1">
        <f t="shared" si="77"/>
        <v>-8.6944969062407811</v>
      </c>
      <c r="AQ128" s="1">
        <f t="shared" si="77"/>
        <v>-8.6920720987309004</v>
      </c>
      <c r="AR128" s="1">
        <f t="shared" si="77"/>
        <v>-8.7001972968014396</v>
      </c>
      <c r="AS128" s="1">
        <f t="shared" si="77"/>
        <v>-8.6727317703362665</v>
      </c>
      <c r="AT128" s="1">
        <f t="shared" si="77"/>
        <v>-8.7630630821026525</v>
      </c>
      <c r="AU128" s="1">
        <f t="shared" si="67"/>
        <v>-8.426943494094429</v>
      </c>
    </row>
    <row r="129" spans="1:47" ht="12.95" customHeight="1" x14ac:dyDescent="0.2">
      <c r="A129" s="23" t="s">
        <v>905</v>
      </c>
      <c r="B129" s="24" t="s">
        <v>899</v>
      </c>
      <c r="C129" s="23">
        <v>20930.554</v>
      </c>
      <c r="D129" s="23" t="s">
        <v>873</v>
      </c>
      <c r="E129" s="25">
        <f t="shared" si="51"/>
        <v>-45013.708919303448</v>
      </c>
      <c r="F129" s="1">
        <f t="shared" si="68"/>
        <v>-45013.5</v>
      </c>
      <c r="G129" s="1">
        <f t="shared" si="52"/>
        <v>-0.17745825000383775</v>
      </c>
      <c r="I129" s="1">
        <f t="shared" si="78"/>
        <v>-0.17745825000383775</v>
      </c>
      <c r="Q129" s="173">
        <f t="shared" si="70"/>
        <v>5912.0540000000001</v>
      </c>
      <c r="S129" s="15">
        <f t="shared" si="53"/>
        <v>0.2</v>
      </c>
      <c r="T129" s="15"/>
      <c r="Z129" s="1">
        <f t="shared" si="54"/>
        <v>-45013.5</v>
      </c>
      <c r="AA129" s="1">
        <f t="shared" si="55"/>
        <v>-0.30989098273532573</v>
      </c>
      <c r="AB129" s="1">
        <f t="shared" si="56"/>
        <v>-0.18241012934868286</v>
      </c>
      <c r="AC129" s="1">
        <f t="shared" si="57"/>
        <v>-0.17745825000383775</v>
      </c>
      <c r="AD129" s="1">
        <f t="shared" si="58"/>
        <v>0.13243273273148798</v>
      </c>
      <c r="AE129" s="1">
        <f t="shared" si="59"/>
        <v>3.5076857397459459E-3</v>
      </c>
      <c r="AF129" s="1">
        <f t="shared" si="60"/>
        <v>-0.17745825000383775</v>
      </c>
      <c r="AG129" s="15"/>
      <c r="AH129" s="1">
        <f t="shared" si="61"/>
        <v>4.9518793448451257E-3</v>
      </c>
      <c r="AI129" s="1">
        <f t="shared" si="62"/>
        <v>0.67431786602058574</v>
      </c>
      <c r="AJ129" s="1">
        <f t="shared" si="63"/>
        <v>0.20773101146285744</v>
      </c>
      <c r="AK129" s="1">
        <f t="shared" si="64"/>
        <v>-0.23223080675615548</v>
      </c>
      <c r="AL129" s="1">
        <f t="shared" si="65"/>
        <v>-2.5221554546411693</v>
      </c>
      <c r="AM129" s="1">
        <f t="shared" si="66"/>
        <v>-3.1248314731188414</v>
      </c>
      <c r="AN129" s="1">
        <f t="shared" si="77"/>
        <v>-8.5154273098036146</v>
      </c>
      <c r="AO129" s="1">
        <f t="shared" si="77"/>
        <v>-8.5153575991296542</v>
      </c>
      <c r="AP129" s="1">
        <f t="shared" si="77"/>
        <v>-8.5156412917424973</v>
      </c>
      <c r="AQ129" s="1">
        <f t="shared" si="77"/>
        <v>-8.5144861375211249</v>
      </c>
      <c r="AR129" s="1">
        <f t="shared" si="77"/>
        <v>-8.5191790931594387</v>
      </c>
      <c r="AS129" s="1">
        <f t="shared" si="77"/>
        <v>-8.4999332171879729</v>
      </c>
      <c r="AT129" s="1">
        <f t="shared" si="77"/>
        <v>-8.5760918306506326</v>
      </c>
      <c r="AU129" s="1">
        <f t="shared" si="67"/>
        <v>-8.1997681672032012</v>
      </c>
    </row>
    <row r="130" spans="1:47" ht="12.95" customHeight="1" x14ac:dyDescent="0.2">
      <c r="A130" s="23" t="s">
        <v>905</v>
      </c>
      <c r="B130" s="24" t="s">
        <v>899</v>
      </c>
      <c r="C130" s="23">
        <v>21257.574000000001</v>
      </c>
      <c r="D130" s="23" t="s">
        <v>873</v>
      </c>
      <c r="E130" s="25">
        <f t="shared" si="51"/>
        <v>-44628.712501199363</v>
      </c>
      <c r="F130" s="1">
        <f t="shared" si="68"/>
        <v>-44628.5</v>
      </c>
      <c r="G130" s="1">
        <f t="shared" si="52"/>
        <v>-0.1805007500006468</v>
      </c>
      <c r="I130" s="1">
        <f t="shared" si="78"/>
        <v>-0.1805007500006468</v>
      </c>
      <c r="Q130" s="173">
        <f t="shared" si="70"/>
        <v>6239.0740000000005</v>
      </c>
      <c r="S130" s="15">
        <f t="shared" si="53"/>
        <v>0.2</v>
      </c>
      <c r="T130" s="15"/>
      <c r="Z130" s="1">
        <f t="shared" si="54"/>
        <v>-44628.5</v>
      </c>
      <c r="AA130" s="1">
        <f t="shared" si="55"/>
        <v>-0.30554600340788135</v>
      </c>
      <c r="AB130" s="1">
        <f t="shared" si="56"/>
        <v>-0.18676420499103244</v>
      </c>
      <c r="AC130" s="1">
        <f t="shared" si="57"/>
        <v>-0.1805007500006468</v>
      </c>
      <c r="AD130" s="1">
        <f t="shared" si="58"/>
        <v>0.12504525340723455</v>
      </c>
      <c r="AE130" s="1">
        <f t="shared" si="59"/>
        <v>3.1272630799359007E-3</v>
      </c>
      <c r="AF130" s="1">
        <f t="shared" si="60"/>
        <v>-0.1805007500006468</v>
      </c>
      <c r="AG130" s="15"/>
      <c r="AH130" s="1">
        <f t="shared" si="61"/>
        <v>6.2634549903856458E-3</v>
      </c>
      <c r="AI130" s="1">
        <f t="shared" si="62"/>
        <v>0.7001515240897771</v>
      </c>
      <c r="AJ130" s="1">
        <f t="shared" si="63"/>
        <v>0.30803258349228252</v>
      </c>
      <c r="AK130" s="1">
        <f t="shared" si="64"/>
        <v>-0.26474684416309185</v>
      </c>
      <c r="AL130" s="1">
        <f t="shared" si="65"/>
        <v>-2.4182858843519233</v>
      </c>
      <c r="AM130" s="1">
        <f t="shared" si="66"/>
        <v>-2.6434629584445419</v>
      </c>
      <c r="AN130" s="1">
        <f t="shared" si="77"/>
        <v>-8.3768308841791796</v>
      </c>
      <c r="AO130" s="1">
        <f t="shared" si="77"/>
        <v>-8.3768122679673684</v>
      </c>
      <c r="AP130" s="1">
        <f t="shared" si="77"/>
        <v>-8.3769054655242474</v>
      </c>
      <c r="AQ130" s="1">
        <f t="shared" si="77"/>
        <v>-8.3764387432814402</v>
      </c>
      <c r="AR130" s="1">
        <f t="shared" si="77"/>
        <v>-8.3787722536224774</v>
      </c>
      <c r="AS130" s="1">
        <f t="shared" si="77"/>
        <v>-8.3670089525378035</v>
      </c>
      <c r="AT130" s="1">
        <f t="shared" si="77"/>
        <v>-8.4240679558956213</v>
      </c>
      <c r="AU130" s="1">
        <f t="shared" si="67"/>
        <v>-8.0302671965576149</v>
      </c>
    </row>
    <row r="131" spans="1:47" ht="12.95" customHeight="1" x14ac:dyDescent="0.2">
      <c r="A131" s="23" t="s">
        <v>904</v>
      </c>
      <c r="B131" s="24" t="s">
        <v>899</v>
      </c>
      <c r="C131" s="23">
        <v>21608.365000000002</v>
      </c>
      <c r="D131" s="23" t="s">
        <v>873</v>
      </c>
      <c r="E131" s="25">
        <f t="shared" si="51"/>
        <v>-44215.730792119946</v>
      </c>
      <c r="F131" s="1">
        <f t="shared" si="68"/>
        <v>-44215.5</v>
      </c>
      <c r="G131" s="1">
        <f t="shared" si="52"/>
        <v>-0.19603724999979022</v>
      </c>
      <c r="I131" s="1">
        <f t="shared" si="78"/>
        <v>-0.19603724999979022</v>
      </c>
      <c r="Q131" s="173">
        <f t="shared" si="70"/>
        <v>6589.8650000000016</v>
      </c>
      <c r="S131" s="15">
        <f t="shared" si="53"/>
        <v>0.2</v>
      </c>
      <c r="T131" s="15"/>
      <c r="Z131" s="1">
        <f t="shared" si="54"/>
        <v>-44215.5</v>
      </c>
      <c r="AA131" s="1">
        <f t="shared" si="55"/>
        <v>-0.3009791091208186</v>
      </c>
      <c r="AB131" s="1">
        <f t="shared" si="56"/>
        <v>-0.20362517942419964</v>
      </c>
      <c r="AC131" s="1">
        <f t="shared" si="57"/>
        <v>-0.19603724999979022</v>
      </c>
      <c r="AD131" s="1">
        <f t="shared" si="58"/>
        <v>0.10494185912102838</v>
      </c>
      <c r="AE131" s="1">
        <f t="shared" si="59"/>
        <v>2.2025587591555538E-3</v>
      </c>
      <c r="AF131" s="1">
        <f t="shared" si="60"/>
        <v>-0.19603724999979022</v>
      </c>
      <c r="AG131" s="15"/>
      <c r="AH131" s="1">
        <f t="shared" si="61"/>
        <v>7.5879294244094253E-3</v>
      </c>
      <c r="AI131" s="1">
        <f t="shared" si="62"/>
        <v>0.7343975725608165</v>
      </c>
      <c r="AJ131" s="1">
        <f t="shared" si="63"/>
        <v>0.42091170777466486</v>
      </c>
      <c r="AK131" s="1">
        <f t="shared" si="64"/>
        <v>-0.29909087337866608</v>
      </c>
      <c r="AL131" s="1">
        <f t="shared" si="65"/>
        <v>-2.2969600887988593</v>
      </c>
      <c r="AM131" s="1">
        <f t="shared" si="66"/>
        <v>-2.2254187161254269</v>
      </c>
      <c r="AN131" s="1">
        <f t="shared" ref="AN131:AT140" si="79">$AU131+$AB$7*SIN(AO131)</f>
        <v>-8.2216992637230906</v>
      </c>
      <c r="AO131" s="1">
        <f t="shared" si="79"/>
        <v>-8.2216973276840921</v>
      </c>
      <c r="AP131" s="1">
        <f t="shared" si="79"/>
        <v>-8.2217107914337078</v>
      </c>
      <c r="AQ131" s="1">
        <f t="shared" si="79"/>
        <v>-8.221617151058183</v>
      </c>
      <c r="AR131" s="1">
        <f t="shared" si="79"/>
        <v>-8.2222679492232267</v>
      </c>
      <c r="AS131" s="1">
        <f t="shared" si="79"/>
        <v>-8.2177219405532043</v>
      </c>
      <c r="AT131" s="1">
        <f t="shared" si="79"/>
        <v>-8.2484327381895035</v>
      </c>
      <c r="AU131" s="1">
        <f t="shared" si="67"/>
        <v>-7.8484388825923492</v>
      </c>
    </row>
    <row r="132" spans="1:47" ht="12.95" customHeight="1" x14ac:dyDescent="0.2">
      <c r="A132" s="23" t="s">
        <v>904</v>
      </c>
      <c r="B132" s="24" t="s">
        <v>899</v>
      </c>
      <c r="C132" s="23">
        <v>21693.314999999999</v>
      </c>
      <c r="D132" s="23" t="s">
        <v>873</v>
      </c>
      <c r="E132" s="25">
        <f t="shared" si="51"/>
        <v>-44115.720255400658</v>
      </c>
      <c r="F132" s="1">
        <f t="shared" si="68"/>
        <v>-44115.5</v>
      </c>
      <c r="G132" s="1">
        <f t="shared" si="52"/>
        <v>-0.18708725000396953</v>
      </c>
      <c r="I132" s="1">
        <f t="shared" si="78"/>
        <v>-0.18708725000396953</v>
      </c>
      <c r="Q132" s="173">
        <f t="shared" si="70"/>
        <v>6674.8149999999987</v>
      </c>
      <c r="S132" s="15">
        <f t="shared" si="53"/>
        <v>0.2</v>
      </c>
      <c r="T132" s="15"/>
      <c r="Z132" s="1">
        <f t="shared" si="54"/>
        <v>-44115.5</v>
      </c>
      <c r="AA132" s="1">
        <f t="shared" si="55"/>
        <v>-0.29989237788936163</v>
      </c>
      <c r="AB132" s="1">
        <f t="shared" si="56"/>
        <v>-0.19497862593325394</v>
      </c>
      <c r="AC132" s="1">
        <f t="shared" si="57"/>
        <v>-0.18708725000396953</v>
      </c>
      <c r="AD132" s="1">
        <f t="shared" si="58"/>
        <v>0.1128051278853921</v>
      </c>
      <c r="AE132" s="1">
        <f t="shared" si="59"/>
        <v>2.5449993754479332E-3</v>
      </c>
      <c r="AF132" s="1">
        <f t="shared" si="60"/>
        <v>-0.18708725000396953</v>
      </c>
      <c r="AG132" s="15"/>
      <c r="AH132" s="1">
        <f t="shared" si="61"/>
        <v>7.8913759292843916E-3</v>
      </c>
      <c r="AI132" s="1">
        <f t="shared" si="62"/>
        <v>0.74386893429348722</v>
      </c>
      <c r="AJ132" s="1">
        <f t="shared" si="63"/>
        <v>0.44903866888358701</v>
      </c>
      <c r="AK132" s="1">
        <f t="shared" si="64"/>
        <v>-0.30724074791610251</v>
      </c>
      <c r="AL132" s="1">
        <f t="shared" si="65"/>
        <v>-2.2657211062040834</v>
      </c>
      <c r="AM132" s="1">
        <f t="shared" si="66"/>
        <v>-2.1355600458493904</v>
      </c>
      <c r="AN132" s="1">
        <f t="shared" si="79"/>
        <v>-8.1829617099378229</v>
      </c>
      <c r="AO132" s="1">
        <f t="shared" si="79"/>
        <v>-8.1829608338906219</v>
      </c>
      <c r="AP132" s="1">
        <f t="shared" si="79"/>
        <v>-8.1829676127554567</v>
      </c>
      <c r="AQ132" s="1">
        <f t="shared" si="79"/>
        <v>-8.1829151543000744</v>
      </c>
      <c r="AR132" s="1">
        <f t="shared" si="79"/>
        <v>-8.1833208957352941</v>
      </c>
      <c r="AS132" s="1">
        <f t="shared" si="79"/>
        <v>-8.1801700107263198</v>
      </c>
      <c r="AT132" s="1">
        <f t="shared" si="79"/>
        <v>-8.2039213403568372</v>
      </c>
      <c r="AU132" s="1">
        <f t="shared" si="67"/>
        <v>-7.8044126564506389</v>
      </c>
    </row>
    <row r="133" spans="1:47" ht="12.95" customHeight="1" x14ac:dyDescent="0.2">
      <c r="A133" s="23" t="s">
        <v>905</v>
      </c>
      <c r="B133" s="24" t="s">
        <v>899</v>
      </c>
      <c r="C133" s="23">
        <v>22024.581999999999</v>
      </c>
      <c r="D133" s="23" t="s">
        <v>873</v>
      </c>
      <c r="E133" s="25">
        <f t="shared" si="51"/>
        <v>-43725.723899104152</v>
      </c>
      <c r="F133" s="1">
        <f t="shared" si="68"/>
        <v>-43725.5</v>
      </c>
      <c r="G133" s="1">
        <f t="shared" si="52"/>
        <v>-0.1901822500039998</v>
      </c>
      <c r="I133" s="1">
        <f t="shared" si="78"/>
        <v>-0.1901822500039998</v>
      </c>
      <c r="Q133" s="173">
        <f t="shared" si="70"/>
        <v>7006.0819999999985</v>
      </c>
      <c r="S133" s="15">
        <f t="shared" si="53"/>
        <v>0.2</v>
      </c>
      <c r="T133" s="15"/>
      <c r="Z133" s="1">
        <f t="shared" si="54"/>
        <v>-43725.5</v>
      </c>
      <c r="AA133" s="1">
        <f t="shared" si="55"/>
        <v>-0.2957451907538165</v>
      </c>
      <c r="AB133" s="1">
        <f t="shared" si="56"/>
        <v>-0.1991727258766626</v>
      </c>
      <c r="AC133" s="1">
        <f t="shared" si="57"/>
        <v>-0.1901822500039998</v>
      </c>
      <c r="AD133" s="1">
        <f t="shared" si="58"/>
        <v>0.1055629407498167</v>
      </c>
      <c r="AE133" s="1">
        <f t="shared" si="59"/>
        <v>2.2287068919498625E-3</v>
      </c>
      <c r="AF133" s="1">
        <f t="shared" si="60"/>
        <v>-0.1901822500039998</v>
      </c>
      <c r="AG133" s="15"/>
      <c r="AH133" s="1">
        <f t="shared" si="61"/>
        <v>8.9904758726628026E-3</v>
      </c>
      <c r="AI133" s="1">
        <f t="shared" si="62"/>
        <v>0.78595309924175205</v>
      </c>
      <c r="AJ133" s="1">
        <f t="shared" si="63"/>
        <v>0.56130963359975972</v>
      </c>
      <c r="AK133" s="1">
        <f t="shared" si="64"/>
        <v>-0.33791111889931758</v>
      </c>
      <c r="AL133" s="1">
        <f t="shared" si="65"/>
        <v>-2.1354428639666239</v>
      </c>
      <c r="AM133" s="1">
        <f t="shared" si="66"/>
        <v>-1.8171846571914858</v>
      </c>
      <c r="AN133" s="1">
        <f t="shared" si="79"/>
        <v>-8.0267550777628696</v>
      </c>
      <c r="AO133" s="1">
        <f t="shared" si="79"/>
        <v>-8.0267550839393937</v>
      </c>
      <c r="AP133" s="1">
        <f t="shared" si="79"/>
        <v>-8.0267549941200009</v>
      </c>
      <c r="AQ133" s="1">
        <f t="shared" si="79"/>
        <v>-8.026756300274462</v>
      </c>
      <c r="AR133" s="1">
        <f t="shared" si="79"/>
        <v>-8.0267373052014293</v>
      </c>
      <c r="AS133" s="1">
        <f t="shared" si="79"/>
        <v>-8.0270133424350423</v>
      </c>
      <c r="AT133" s="1">
        <f t="shared" si="79"/>
        <v>-8.0229580682398804</v>
      </c>
      <c r="AU133" s="1">
        <f t="shared" si="67"/>
        <v>-7.6327103744979663</v>
      </c>
    </row>
    <row r="134" spans="1:47" ht="12.95" customHeight="1" x14ac:dyDescent="0.2">
      <c r="A134" s="23" t="s">
        <v>905</v>
      </c>
      <c r="B134" s="24" t="s">
        <v>899</v>
      </c>
      <c r="C134" s="23">
        <v>22278.555</v>
      </c>
      <c r="D134" s="23" t="s">
        <v>873</v>
      </c>
      <c r="E134" s="25">
        <f t="shared" si="51"/>
        <v>-43426.724769707937</v>
      </c>
      <c r="F134" s="1">
        <f t="shared" si="68"/>
        <v>-43426.5</v>
      </c>
      <c r="G134" s="1">
        <f t="shared" si="52"/>
        <v>-0.19092175000696443</v>
      </c>
      <c r="I134" s="1">
        <f t="shared" si="78"/>
        <v>-0.19092175000696443</v>
      </c>
      <c r="Q134" s="173">
        <f t="shared" si="70"/>
        <v>7260.0550000000003</v>
      </c>
      <c r="S134" s="15">
        <f t="shared" si="53"/>
        <v>0.2</v>
      </c>
      <c r="T134" s="15"/>
      <c r="Z134" s="1">
        <f t="shared" si="54"/>
        <v>-43426.5</v>
      </c>
      <c r="AA134" s="1">
        <f t="shared" si="55"/>
        <v>-0.29268682945626784</v>
      </c>
      <c r="AB134" s="1">
        <f t="shared" si="56"/>
        <v>-0.20064096816713362</v>
      </c>
      <c r="AC134" s="1">
        <f t="shared" si="57"/>
        <v>-0.19092175000696443</v>
      </c>
      <c r="AD134" s="1">
        <f t="shared" si="58"/>
        <v>0.10176507944930341</v>
      </c>
      <c r="AE134" s="1">
        <f t="shared" si="59"/>
        <v>2.0712262790646067E-3</v>
      </c>
      <c r="AF134" s="1">
        <f t="shared" si="60"/>
        <v>-0.19092175000696443</v>
      </c>
      <c r="AG134" s="15"/>
      <c r="AH134" s="1">
        <f t="shared" si="61"/>
        <v>9.719218160169199E-3</v>
      </c>
      <c r="AI134" s="1">
        <f t="shared" si="62"/>
        <v>0.8246165666767219</v>
      </c>
      <c r="AJ134" s="1">
        <f t="shared" si="63"/>
        <v>0.64935123498249248</v>
      </c>
      <c r="AK134" s="1">
        <f t="shared" si="64"/>
        <v>-0.35950055815775767</v>
      </c>
      <c r="AL134" s="1">
        <f t="shared" si="65"/>
        <v>-2.0246792166624248</v>
      </c>
      <c r="AM134" s="1">
        <f t="shared" si="66"/>
        <v>-1.6005077607439642</v>
      </c>
      <c r="AN134" s="1">
        <f t="shared" si="79"/>
        <v>-7.9006366982891958</v>
      </c>
      <c r="AO134" s="1">
        <f t="shared" si="79"/>
        <v>-7.9006366983306187</v>
      </c>
      <c r="AP134" s="1">
        <f t="shared" si="79"/>
        <v>-7.9006366961101939</v>
      </c>
      <c r="AQ134" s="1">
        <f t="shared" si="79"/>
        <v>-7.9006368151341064</v>
      </c>
      <c r="AR134" s="1">
        <f t="shared" si="79"/>
        <v>-7.9006304345330118</v>
      </c>
      <c r="AS134" s="1">
        <f t="shared" si="79"/>
        <v>-7.9009712632302858</v>
      </c>
      <c r="AT134" s="1">
        <f t="shared" si="79"/>
        <v>-7.8764203648927085</v>
      </c>
      <c r="AU134" s="1">
        <f t="shared" si="67"/>
        <v>-7.5010719583342524</v>
      </c>
    </row>
    <row r="135" spans="1:47" ht="12.95" customHeight="1" x14ac:dyDescent="0.2">
      <c r="A135" s="23" t="s">
        <v>905</v>
      </c>
      <c r="B135" s="24" t="s">
        <v>909</v>
      </c>
      <c r="C135" s="23">
        <v>22281.525000000001</v>
      </c>
      <c r="D135" s="23" t="s">
        <v>873</v>
      </c>
      <c r="E135" s="25">
        <f t="shared" si="51"/>
        <v>-43423.228227105741</v>
      </c>
      <c r="F135" s="1">
        <f t="shared" si="68"/>
        <v>-43423</v>
      </c>
      <c r="G135" s="1">
        <f t="shared" si="52"/>
        <v>-0.19385850000253413</v>
      </c>
      <c r="I135" s="1">
        <f t="shared" si="78"/>
        <v>-0.19385850000253413</v>
      </c>
      <c r="Q135" s="173">
        <f t="shared" si="70"/>
        <v>7263.0250000000015</v>
      </c>
      <c r="S135" s="15">
        <f t="shared" si="53"/>
        <v>0.2</v>
      </c>
      <c r="T135" s="15"/>
      <c r="Z135" s="1">
        <f t="shared" si="54"/>
        <v>-43423</v>
      </c>
      <c r="AA135" s="1">
        <f t="shared" si="55"/>
        <v>-0.29265177011546345</v>
      </c>
      <c r="AB135" s="1">
        <f t="shared" si="56"/>
        <v>-0.20358554496449283</v>
      </c>
      <c r="AC135" s="1">
        <f t="shared" si="57"/>
        <v>-0.19385850000253413</v>
      </c>
      <c r="AD135" s="1">
        <f t="shared" si="58"/>
        <v>9.8793270112929321E-2</v>
      </c>
      <c r="AE135" s="1">
        <f t="shared" si="59"/>
        <v>1.9520220439212428E-3</v>
      </c>
      <c r="AF135" s="1">
        <f t="shared" si="60"/>
        <v>-0.19385850000253413</v>
      </c>
      <c r="AG135" s="15"/>
      <c r="AH135" s="1">
        <f t="shared" si="61"/>
        <v>9.7270449619587061E-3</v>
      </c>
      <c r="AI135" s="1">
        <f t="shared" si="62"/>
        <v>0.82510630736446311</v>
      </c>
      <c r="AJ135" s="1">
        <f t="shared" si="63"/>
        <v>0.65038628784809827</v>
      </c>
      <c r="AK135" s="1">
        <f t="shared" si="64"/>
        <v>-0.35973906693088864</v>
      </c>
      <c r="AL135" s="1">
        <f t="shared" si="65"/>
        <v>-2.0233173878783326</v>
      </c>
      <c r="AM135" s="1">
        <f t="shared" si="66"/>
        <v>-1.5980852386710132</v>
      </c>
      <c r="AN135" s="1">
        <f t="shared" si="79"/>
        <v>-7.8991235510878131</v>
      </c>
      <c r="AO135" s="1">
        <f t="shared" si="79"/>
        <v>-7.8991235511227273</v>
      </c>
      <c r="AP135" s="1">
        <f t="shared" si="79"/>
        <v>-7.8991235491884559</v>
      </c>
      <c r="AQ135" s="1">
        <f t="shared" si="79"/>
        <v>-7.8991236563464309</v>
      </c>
      <c r="AR135" s="1">
        <f t="shared" si="79"/>
        <v>-7.8991177194490261</v>
      </c>
      <c r="AS135" s="1">
        <f t="shared" si="79"/>
        <v>-7.8994454751460585</v>
      </c>
      <c r="AT135" s="1">
        <f t="shared" si="79"/>
        <v>-7.874665966692679</v>
      </c>
      <c r="AU135" s="1">
        <f t="shared" si="67"/>
        <v>-7.4995310404192939</v>
      </c>
    </row>
    <row r="136" spans="1:47" ht="12.95" customHeight="1" x14ac:dyDescent="0.2">
      <c r="A136" s="23" t="s">
        <v>905</v>
      </c>
      <c r="B136" s="24" t="s">
        <v>909</v>
      </c>
      <c r="C136" s="23">
        <v>22671.41</v>
      </c>
      <c r="D136" s="23" t="s">
        <v>873</v>
      </c>
      <c r="E136" s="25">
        <f t="shared" si="51"/>
        <v>-42964.221657255235</v>
      </c>
      <c r="F136" s="1">
        <f t="shared" si="68"/>
        <v>-42964</v>
      </c>
      <c r="G136" s="1">
        <f t="shared" si="52"/>
        <v>-0.18827800000508432</v>
      </c>
      <c r="I136" s="1">
        <f t="shared" si="78"/>
        <v>-0.18827800000508432</v>
      </c>
      <c r="Q136" s="173">
        <f t="shared" si="70"/>
        <v>7652.91</v>
      </c>
      <c r="S136" s="15">
        <f t="shared" si="53"/>
        <v>0.2</v>
      </c>
      <c r="T136" s="15"/>
      <c r="Z136" s="1">
        <f t="shared" si="54"/>
        <v>-42964</v>
      </c>
      <c r="AA136" s="1">
        <f t="shared" si="55"/>
        <v>-0.28823429116814714</v>
      </c>
      <c r="AB136" s="1">
        <f t="shared" si="56"/>
        <v>-0.1988586395965336</v>
      </c>
      <c r="AC136" s="1">
        <f t="shared" si="57"/>
        <v>-0.18827800000508432</v>
      </c>
      <c r="AD136" s="1">
        <f t="shared" si="58"/>
        <v>9.9956291163062816E-2</v>
      </c>
      <c r="AE136" s="1">
        <f t="shared" si="59"/>
        <v>1.9982520286149978E-3</v>
      </c>
      <c r="AF136" s="1">
        <f t="shared" si="60"/>
        <v>-0.18827800000508432</v>
      </c>
      <c r="AG136" s="15"/>
      <c r="AH136" s="1">
        <f t="shared" si="61"/>
        <v>1.0580639591449273E-2</v>
      </c>
      <c r="AI136" s="1">
        <f t="shared" si="62"/>
        <v>0.89783797524952025</v>
      </c>
      <c r="AJ136" s="1">
        <f t="shared" si="63"/>
        <v>0.78478384848732996</v>
      </c>
      <c r="AK136" s="1">
        <f t="shared" si="64"/>
        <v>-0.38673365602037069</v>
      </c>
      <c r="AL136" s="1">
        <f t="shared" si="65"/>
        <v>-1.8290629637764164</v>
      </c>
      <c r="AM136" s="1">
        <f t="shared" si="66"/>
        <v>-1.2984699338503631</v>
      </c>
      <c r="AN136" s="1">
        <f t="shared" si="79"/>
        <v>-7.6922292932628622</v>
      </c>
      <c r="AO136" s="1">
        <f t="shared" si="79"/>
        <v>-7.6922292254825315</v>
      </c>
      <c r="AP136" s="1">
        <f t="shared" si="79"/>
        <v>-7.6922281733099114</v>
      </c>
      <c r="AQ136" s="1">
        <f t="shared" si="79"/>
        <v>-7.6922118410165732</v>
      </c>
      <c r="AR136" s="1">
        <f t="shared" si="79"/>
        <v>-7.6919585331364191</v>
      </c>
      <c r="AS136" s="1">
        <f t="shared" si="79"/>
        <v>-7.6880788969255756</v>
      </c>
      <c r="AT136" s="1">
        <f t="shared" si="79"/>
        <v>-7.6370877461715132</v>
      </c>
      <c r="AU136" s="1">
        <f t="shared" si="67"/>
        <v>-7.297450662428842</v>
      </c>
    </row>
    <row r="137" spans="1:47" ht="12.95" customHeight="1" x14ac:dyDescent="0.2">
      <c r="A137" s="23" t="s">
        <v>905</v>
      </c>
      <c r="B137" s="24" t="s">
        <v>899</v>
      </c>
      <c r="C137" s="23">
        <v>22718.54</v>
      </c>
      <c r="D137" s="23" t="s">
        <v>873</v>
      </c>
      <c r="E137" s="25">
        <f t="shared" si="51"/>
        <v>-42908.736117578017</v>
      </c>
      <c r="F137" s="1">
        <f t="shared" si="68"/>
        <v>-42908.5</v>
      </c>
      <c r="G137" s="1">
        <f t="shared" si="52"/>
        <v>-0.20056075000320561</v>
      </c>
      <c r="I137" s="1">
        <f t="shared" si="78"/>
        <v>-0.20056075000320561</v>
      </c>
      <c r="Q137" s="173">
        <f t="shared" si="70"/>
        <v>7700.0400000000009</v>
      </c>
      <c r="S137" s="15">
        <f t="shared" si="53"/>
        <v>0.2</v>
      </c>
      <c r="T137" s="15"/>
      <c r="Z137" s="1">
        <f t="shared" si="54"/>
        <v>-42908.5</v>
      </c>
      <c r="AA137" s="1">
        <f t="shared" si="55"/>
        <v>-0.28772774577677063</v>
      </c>
      <c r="AB137" s="1">
        <f t="shared" si="56"/>
        <v>-0.21121801240470697</v>
      </c>
      <c r="AC137" s="1">
        <f t="shared" si="57"/>
        <v>-0.20056075000320561</v>
      </c>
      <c r="AD137" s="1">
        <f t="shared" si="58"/>
        <v>8.7166995773565015E-2</v>
      </c>
      <c r="AE137" s="1">
        <f t="shared" si="59"/>
        <v>1.5196170304377402E-3</v>
      </c>
      <c r="AF137" s="1">
        <f t="shared" si="60"/>
        <v>-0.20056075000320561</v>
      </c>
      <c r="AG137" s="15"/>
      <c r="AH137" s="1">
        <f t="shared" si="61"/>
        <v>1.0657262401501355E-2</v>
      </c>
      <c r="AI137" s="1">
        <f t="shared" si="62"/>
        <v>0.90787604090206853</v>
      </c>
      <c r="AJ137" s="1">
        <f t="shared" si="63"/>
        <v>0.80055320640371697</v>
      </c>
      <c r="AK137" s="1">
        <f t="shared" si="64"/>
        <v>-0.38924693468301413</v>
      </c>
      <c r="AL137" s="1">
        <f t="shared" si="65"/>
        <v>-1.803192456427289</v>
      </c>
      <c r="AM137" s="1">
        <f t="shared" si="66"/>
        <v>-1.2642975839968937</v>
      </c>
      <c r="AN137" s="1">
        <f t="shared" si="79"/>
        <v>-7.6659669970387903</v>
      </c>
      <c r="AO137" s="1">
        <f t="shared" si="79"/>
        <v>-7.6659668489295854</v>
      </c>
      <c r="AP137" s="1">
        <f t="shared" si="79"/>
        <v>-7.6659648679066468</v>
      </c>
      <c r="AQ137" s="1">
        <f t="shared" si="79"/>
        <v>-7.6659383728739865</v>
      </c>
      <c r="AR137" s="1">
        <f t="shared" si="79"/>
        <v>-7.6655843711201141</v>
      </c>
      <c r="AS137" s="1">
        <f t="shared" si="79"/>
        <v>-7.6609160584233873</v>
      </c>
      <c r="AT137" s="1">
        <f t="shared" si="79"/>
        <v>-7.6073893581870085</v>
      </c>
      <c r="AU137" s="1">
        <f t="shared" si="67"/>
        <v>-7.2730161069201902</v>
      </c>
    </row>
    <row r="138" spans="1:47" ht="12.95" customHeight="1" x14ac:dyDescent="0.2">
      <c r="A138" s="23" t="s">
        <v>905</v>
      </c>
      <c r="B138" s="24" t="s">
        <v>909</v>
      </c>
      <c r="C138" s="23">
        <v>23099.508000000002</v>
      </c>
      <c r="D138" s="23" t="s">
        <v>873</v>
      </c>
      <c r="E138" s="25">
        <f t="shared" si="51"/>
        <v>-42460.227416543596</v>
      </c>
      <c r="F138" s="1">
        <f t="shared" si="68"/>
        <v>-42460</v>
      </c>
      <c r="G138" s="1">
        <f t="shared" si="52"/>
        <v>-0.19316999999864493</v>
      </c>
      <c r="I138" s="1">
        <f t="shared" si="78"/>
        <v>-0.19316999999864493</v>
      </c>
      <c r="Q138" s="173">
        <f t="shared" si="70"/>
        <v>8081.0080000000016</v>
      </c>
      <c r="S138" s="15">
        <f t="shared" si="53"/>
        <v>0.2</v>
      </c>
      <c r="T138" s="15"/>
      <c r="Z138" s="1">
        <f t="shared" si="54"/>
        <v>-42460</v>
      </c>
      <c r="AA138" s="1">
        <f t="shared" si="55"/>
        <v>-0.28391068258701901</v>
      </c>
      <c r="AB138" s="1">
        <f t="shared" si="56"/>
        <v>-0.20417803898586251</v>
      </c>
      <c r="AC138" s="1">
        <f t="shared" si="57"/>
        <v>-0.19316999999864493</v>
      </c>
      <c r="AD138" s="1">
        <f t="shared" si="58"/>
        <v>9.0740682588374089E-2</v>
      </c>
      <c r="AE138" s="1">
        <f t="shared" si="59"/>
        <v>1.6467742953208114E-3</v>
      </c>
      <c r="AF138" s="1">
        <f t="shared" si="60"/>
        <v>-0.19316999999864493</v>
      </c>
      <c r="AG138" s="15"/>
      <c r="AH138" s="1">
        <f t="shared" si="61"/>
        <v>1.1008038987217571E-2</v>
      </c>
      <c r="AI138" s="1">
        <f t="shared" si="62"/>
        <v>1.0001566939432214</v>
      </c>
      <c r="AJ138" s="1">
        <f t="shared" si="63"/>
        <v>0.91720424518454413</v>
      </c>
      <c r="AK138" s="1">
        <f t="shared" si="64"/>
        <v>-0.39999996930875903</v>
      </c>
      <c r="AL138" s="1">
        <f t="shared" si="65"/>
        <v>-1.5704045919268239</v>
      </c>
      <c r="AM138" s="1">
        <f t="shared" si="66"/>
        <v>-0.99960834183999747</v>
      </c>
      <c r="AN138" s="1">
        <f t="shared" si="79"/>
        <v>-7.4421057850959844</v>
      </c>
      <c r="AO138" s="1">
        <f t="shared" si="79"/>
        <v>-7.4420977349045803</v>
      </c>
      <c r="AP138" s="1">
        <f t="shared" si="79"/>
        <v>-7.4420474663764331</v>
      </c>
      <c r="AQ138" s="1">
        <f t="shared" si="79"/>
        <v>-7.4417337008335513</v>
      </c>
      <c r="AR138" s="1">
        <f t="shared" si="79"/>
        <v>-7.4397803067066093</v>
      </c>
      <c r="AS138" s="1">
        <f t="shared" si="79"/>
        <v>-7.4278088905227824</v>
      </c>
      <c r="AT138" s="1">
        <f t="shared" si="79"/>
        <v>-7.3603671302605225</v>
      </c>
      <c r="AU138" s="1">
        <f t="shared" si="67"/>
        <v>-7.0755584826746176</v>
      </c>
    </row>
    <row r="139" spans="1:47" ht="12.95" customHeight="1" x14ac:dyDescent="0.2">
      <c r="A139" s="23" t="s">
        <v>905</v>
      </c>
      <c r="B139" s="24" t="s">
        <v>899</v>
      </c>
      <c r="C139" s="23">
        <v>23119.460999999999</v>
      </c>
      <c r="D139" s="23" t="s">
        <v>873</v>
      </c>
      <c r="E139" s="25">
        <f t="shared" si="51"/>
        <v>-42436.737007607051</v>
      </c>
      <c r="F139" s="1">
        <f t="shared" si="68"/>
        <v>-42436.5</v>
      </c>
      <c r="G139" s="1">
        <f t="shared" si="52"/>
        <v>-0.20131675000811811</v>
      </c>
      <c r="I139" s="1">
        <f t="shared" si="78"/>
        <v>-0.20131675000811811</v>
      </c>
      <c r="Q139" s="173">
        <f t="shared" si="70"/>
        <v>8100.9609999999993</v>
      </c>
      <c r="S139" s="15">
        <f t="shared" si="53"/>
        <v>0.2</v>
      </c>
      <c r="T139" s="15"/>
      <c r="Z139" s="1">
        <f t="shared" si="54"/>
        <v>-42436.5</v>
      </c>
      <c r="AA139" s="1">
        <f t="shared" si="55"/>
        <v>-0.2837260558221989</v>
      </c>
      <c r="AB139" s="1">
        <f t="shared" si="56"/>
        <v>-0.21232818339867188</v>
      </c>
      <c r="AC139" s="1">
        <f t="shared" si="57"/>
        <v>-0.20131675000811811</v>
      </c>
      <c r="AD139" s="1">
        <f t="shared" si="58"/>
        <v>8.2409305814080791E-2</v>
      </c>
      <c r="AE139" s="1">
        <f t="shared" si="59"/>
        <v>1.3582587369517381E-3</v>
      </c>
      <c r="AF139" s="1">
        <f t="shared" si="60"/>
        <v>-0.20131675000811811</v>
      </c>
      <c r="AG139" s="15"/>
      <c r="AH139" s="1">
        <f t="shared" si="61"/>
        <v>1.1011433390553774E-2</v>
      </c>
      <c r="AI139" s="1">
        <f t="shared" si="62"/>
        <v>1.005562909905924</v>
      </c>
      <c r="AJ139" s="1">
        <f t="shared" si="63"/>
        <v>0.92250530819135645</v>
      </c>
      <c r="AK139" s="1">
        <f t="shared" si="64"/>
        <v>-0.39996131567112658</v>
      </c>
      <c r="AL139" s="1">
        <f t="shared" si="65"/>
        <v>-1.5568886036847502</v>
      </c>
      <c r="AM139" s="1">
        <f t="shared" si="66"/>
        <v>-0.98618810029719728</v>
      </c>
      <c r="AN139" s="1">
        <f t="shared" si="79"/>
        <v>-7.4297534729577954</v>
      </c>
      <c r="AO139" s="1">
        <f t="shared" si="79"/>
        <v>-7.4297441847204073</v>
      </c>
      <c r="AP139" s="1">
        <f t="shared" si="79"/>
        <v>-7.4296877763631581</v>
      </c>
      <c r="AQ139" s="1">
        <f t="shared" si="79"/>
        <v>-7.4293453541585022</v>
      </c>
      <c r="AR139" s="1">
        <f t="shared" si="79"/>
        <v>-7.4272722471771333</v>
      </c>
      <c r="AS139" s="1">
        <f t="shared" si="79"/>
        <v>-7.4149173350704434</v>
      </c>
      <c r="AT139" s="1">
        <f t="shared" si="79"/>
        <v>-7.3470999211020276</v>
      </c>
      <c r="AU139" s="1">
        <f t="shared" si="67"/>
        <v>-7.0652123195313177</v>
      </c>
    </row>
    <row r="140" spans="1:47" ht="12.95" customHeight="1" x14ac:dyDescent="0.2">
      <c r="A140" s="23" t="s">
        <v>905</v>
      </c>
      <c r="B140" s="24" t="s">
        <v>909</v>
      </c>
      <c r="C140" s="23">
        <v>23346.67</v>
      </c>
      <c r="D140" s="23" t="s">
        <v>873</v>
      </c>
      <c r="E140" s="25">
        <f t="shared" si="51"/>
        <v>-42169.246789391</v>
      </c>
      <c r="F140" s="1">
        <f t="shared" si="68"/>
        <v>-42169</v>
      </c>
      <c r="G140" s="1">
        <f t="shared" si="52"/>
        <v>-0.20962550000695046</v>
      </c>
      <c r="I140" s="1">
        <f t="shared" si="78"/>
        <v>-0.20962550000695046</v>
      </c>
      <c r="Q140" s="173">
        <f t="shared" si="70"/>
        <v>8328.1699999999983</v>
      </c>
      <c r="S140" s="15">
        <f t="shared" si="53"/>
        <v>0.2</v>
      </c>
      <c r="T140" s="15"/>
      <c r="Z140" s="1">
        <f t="shared" si="54"/>
        <v>-42169</v>
      </c>
      <c r="AA140" s="1">
        <f t="shared" si="55"/>
        <v>-0.2817521994540616</v>
      </c>
      <c r="AB140" s="1">
        <f t="shared" si="56"/>
        <v>-0.22055056428995051</v>
      </c>
      <c r="AC140" s="1">
        <f t="shared" si="57"/>
        <v>-0.20962550000695046</v>
      </c>
      <c r="AD140" s="1">
        <f t="shared" si="58"/>
        <v>7.2126699447111142E-2</v>
      </c>
      <c r="AE140" s="1">
        <f t="shared" si="59"/>
        <v>1.0404521546267807E-3</v>
      </c>
      <c r="AF140" s="1">
        <f t="shared" si="60"/>
        <v>-0.20962550000695046</v>
      </c>
      <c r="AG140" s="15"/>
      <c r="AH140" s="1">
        <f t="shared" si="61"/>
        <v>1.0925064283000054E-2</v>
      </c>
      <c r="AI140" s="1">
        <f t="shared" si="62"/>
        <v>1.0711024392409798</v>
      </c>
      <c r="AJ140" s="1">
        <f t="shared" si="63"/>
        <v>0.97332869362414065</v>
      </c>
      <c r="AK140" s="1">
        <f t="shared" si="64"/>
        <v>-0.39362983008657104</v>
      </c>
      <c r="AL140" s="1">
        <f t="shared" si="65"/>
        <v>-1.3920905626036888</v>
      </c>
      <c r="AM140" s="1">
        <f t="shared" si="66"/>
        <v>-0.83555039689620525</v>
      </c>
      <c r="AN140" s="1">
        <f t="shared" si="79"/>
        <v>-7.2842534176530851</v>
      </c>
      <c r="AO140" s="1">
        <f t="shared" si="79"/>
        <v>-7.2842173146538949</v>
      </c>
      <c r="AP140" s="1">
        <f t="shared" si="79"/>
        <v>-7.2840500174877993</v>
      </c>
      <c r="AQ140" s="1">
        <f t="shared" si="79"/>
        <v>-7.2832753508769885</v>
      </c>
      <c r="AR140" s="1">
        <f t="shared" si="79"/>
        <v>-7.2797003817803665</v>
      </c>
      <c r="AS140" s="1">
        <f t="shared" si="79"/>
        <v>-7.2634513679534587</v>
      </c>
      <c r="AT140" s="1">
        <f t="shared" si="79"/>
        <v>-7.1940318330123398</v>
      </c>
      <c r="AU140" s="1">
        <f t="shared" si="67"/>
        <v>-6.94744216460224</v>
      </c>
    </row>
    <row r="141" spans="1:47" ht="12.95" customHeight="1" x14ac:dyDescent="0.2">
      <c r="A141" s="23" t="s">
        <v>905</v>
      </c>
      <c r="B141" s="24" t="s">
        <v>899</v>
      </c>
      <c r="C141" s="23">
        <v>23349.645</v>
      </c>
      <c r="D141" s="23" t="s">
        <v>873</v>
      </c>
      <c r="E141" s="25">
        <f t="shared" si="51"/>
        <v>-42165.744360353448</v>
      </c>
      <c r="F141" s="1">
        <f t="shared" si="68"/>
        <v>-42165.5</v>
      </c>
      <c r="G141" s="1">
        <f t="shared" si="52"/>
        <v>-0.20756225000150152</v>
      </c>
      <c r="I141" s="1">
        <f t="shared" si="78"/>
        <v>-0.20756225000150152</v>
      </c>
      <c r="Q141" s="173">
        <f t="shared" si="70"/>
        <v>8331.1450000000004</v>
      </c>
      <c r="S141" s="15">
        <f t="shared" si="53"/>
        <v>0.2</v>
      </c>
      <c r="T141" s="15"/>
      <c r="Z141" s="1">
        <f t="shared" si="54"/>
        <v>-42165.5</v>
      </c>
      <c r="AA141" s="1">
        <f t="shared" si="55"/>
        <v>-0.28172803401379631</v>
      </c>
      <c r="AB141" s="1">
        <f t="shared" si="56"/>
        <v>-0.21848455687352453</v>
      </c>
      <c r="AC141" s="1">
        <f t="shared" si="57"/>
        <v>-0.20756225000150152</v>
      </c>
      <c r="AD141" s="1">
        <f t="shared" si="58"/>
        <v>7.4165784012294789E-2</v>
      </c>
      <c r="AE141" s="1">
        <f t="shared" si="59"/>
        <v>1.1001127036316723E-3</v>
      </c>
      <c r="AF141" s="1">
        <f t="shared" si="60"/>
        <v>-0.20756225000150152</v>
      </c>
      <c r="AG141" s="15"/>
      <c r="AH141" s="1">
        <f t="shared" si="61"/>
        <v>1.0922306872022999E-2</v>
      </c>
      <c r="AI141" s="1">
        <f t="shared" si="62"/>
        <v>1.0720069765095714</v>
      </c>
      <c r="AJ141" s="1">
        <f t="shared" si="63"/>
        <v>0.97385341386393787</v>
      </c>
      <c r="AK141" s="1">
        <f t="shared" si="64"/>
        <v>-0.39346536738822396</v>
      </c>
      <c r="AL141" s="1">
        <f t="shared" si="65"/>
        <v>-1.3897921446402917</v>
      </c>
      <c r="AM141" s="1">
        <f t="shared" si="66"/>
        <v>-0.83360074526408012</v>
      </c>
      <c r="AN141" s="1">
        <f t="shared" ref="AN141:AT150" si="80">$AU141+$AB$7*SIN(AO141)</f>
        <v>-7.2822875498286406</v>
      </c>
      <c r="AO141" s="1">
        <f t="shared" si="80"/>
        <v>-7.2822509049473885</v>
      </c>
      <c r="AP141" s="1">
        <f t="shared" si="80"/>
        <v>-7.2820816162269821</v>
      </c>
      <c r="AQ141" s="1">
        <f t="shared" si="80"/>
        <v>-7.2813001286410861</v>
      </c>
      <c r="AR141" s="1">
        <f t="shared" si="80"/>
        <v>-7.2777047506007175</v>
      </c>
      <c r="AS141" s="1">
        <f t="shared" si="80"/>
        <v>-7.261412835556964</v>
      </c>
      <c r="AT141" s="1">
        <f t="shared" si="80"/>
        <v>-7.1920053103569055</v>
      </c>
      <c r="AU141" s="1">
        <f t="shared" si="67"/>
        <v>-6.9459012466872814</v>
      </c>
    </row>
    <row r="142" spans="1:47" ht="12.95" customHeight="1" x14ac:dyDescent="0.2">
      <c r="A142" s="23" t="s">
        <v>910</v>
      </c>
      <c r="B142" s="24" t="s">
        <v>899</v>
      </c>
      <c r="C142" s="23">
        <v>23498.293000000001</v>
      </c>
      <c r="D142" s="23" t="s">
        <v>873</v>
      </c>
      <c r="E142" s="25">
        <f t="shared" si="51"/>
        <v>-41990.742991757223</v>
      </c>
      <c r="F142" s="1">
        <f t="shared" si="68"/>
        <v>-41990.5</v>
      </c>
      <c r="G142" s="1">
        <f t="shared" si="52"/>
        <v>-0.2063997500044934</v>
      </c>
      <c r="I142" s="1">
        <f t="shared" si="78"/>
        <v>-0.2063997500044934</v>
      </c>
      <c r="Q142" s="173">
        <f t="shared" si="70"/>
        <v>8479.7930000000015</v>
      </c>
      <c r="S142" s="15">
        <f t="shared" si="53"/>
        <v>0.2</v>
      </c>
      <c r="T142" s="15"/>
      <c r="Z142" s="1">
        <f t="shared" si="54"/>
        <v>-41990.5</v>
      </c>
      <c r="AA142" s="1">
        <f t="shared" si="55"/>
        <v>-0.28057979891147938</v>
      </c>
      <c r="AB142" s="1">
        <f t="shared" si="56"/>
        <v>-0.21712524840811612</v>
      </c>
      <c r="AC142" s="1">
        <f t="shared" si="57"/>
        <v>-0.2063997500044934</v>
      </c>
      <c r="AD142" s="1">
        <f t="shared" si="58"/>
        <v>7.4180048906985985E-2</v>
      </c>
      <c r="AE142" s="1">
        <f t="shared" si="59"/>
        <v>1.1005359311685664E-3</v>
      </c>
      <c r="AF142" s="1">
        <f t="shared" si="60"/>
        <v>-0.2063997500044934</v>
      </c>
      <c r="AG142" s="15"/>
      <c r="AH142" s="1">
        <f t="shared" si="61"/>
        <v>1.0725498403622724E-2</v>
      </c>
      <c r="AI142" s="1">
        <f t="shared" si="62"/>
        <v>1.1186098890029517</v>
      </c>
      <c r="AJ142" s="1">
        <f t="shared" si="63"/>
        <v>0.99405114709837017</v>
      </c>
      <c r="AK142" s="1">
        <f t="shared" si="64"/>
        <v>-0.38201007084985011</v>
      </c>
      <c r="AL142" s="1">
        <f t="shared" si="65"/>
        <v>-1.2697446769725556</v>
      </c>
      <c r="AM142" s="1">
        <f t="shared" si="66"/>
        <v>-0.73660390777406826</v>
      </c>
      <c r="AN142" s="1">
        <f t="shared" si="80"/>
        <v>-7.181831447199138</v>
      </c>
      <c r="AO142" s="1">
        <f t="shared" si="80"/>
        <v>-7.1817601791113281</v>
      </c>
      <c r="AP142" s="1">
        <f t="shared" si="80"/>
        <v>-7.181474117023054</v>
      </c>
      <c r="AQ142" s="1">
        <f t="shared" si="80"/>
        <v>-7.1803269282751598</v>
      </c>
      <c r="AR142" s="1">
        <f t="shared" si="80"/>
        <v>-7.1757428353044839</v>
      </c>
      <c r="AS142" s="1">
        <f t="shared" si="80"/>
        <v>-7.1576787635637169</v>
      </c>
      <c r="AT142" s="1">
        <f t="shared" si="80"/>
        <v>-7.0899585037039365</v>
      </c>
      <c r="AU142" s="1">
        <f t="shared" si="67"/>
        <v>-6.8688553509392865</v>
      </c>
    </row>
    <row r="143" spans="1:47" ht="12.95" customHeight="1" x14ac:dyDescent="0.2">
      <c r="A143" s="23" t="s">
        <v>911</v>
      </c>
      <c r="B143" s="24" t="s">
        <v>899</v>
      </c>
      <c r="C143" s="23">
        <v>23498.294999999998</v>
      </c>
      <c r="D143" s="23" t="s">
        <v>873</v>
      </c>
      <c r="E143" s="25">
        <f t="shared" si="51"/>
        <v>-41990.740637183088</v>
      </c>
      <c r="F143" s="1">
        <f t="shared" si="68"/>
        <v>-41990.5</v>
      </c>
      <c r="G143" s="1">
        <f t="shared" si="52"/>
        <v>-0.20439975000772392</v>
      </c>
      <c r="I143" s="1">
        <f t="shared" si="78"/>
        <v>-0.20439975000772392</v>
      </c>
      <c r="Q143" s="173">
        <f t="shared" si="70"/>
        <v>8479.7949999999983</v>
      </c>
      <c r="S143" s="15">
        <f t="shared" si="53"/>
        <v>0.2</v>
      </c>
      <c r="T143" s="15"/>
      <c r="Z143" s="1">
        <f t="shared" si="54"/>
        <v>-41990.5</v>
      </c>
      <c r="AA143" s="1">
        <f t="shared" si="55"/>
        <v>-0.28057979891147938</v>
      </c>
      <c r="AB143" s="1">
        <f t="shared" si="56"/>
        <v>-0.21512524841134664</v>
      </c>
      <c r="AC143" s="1">
        <f t="shared" si="57"/>
        <v>-0.20439975000772392</v>
      </c>
      <c r="AD143" s="1">
        <f t="shared" si="58"/>
        <v>7.618004890375546E-2</v>
      </c>
      <c r="AE143" s="1">
        <f t="shared" si="59"/>
        <v>1.1606799701957147E-3</v>
      </c>
      <c r="AF143" s="1">
        <f t="shared" si="60"/>
        <v>-0.20439975000772392</v>
      </c>
      <c r="AG143" s="15"/>
      <c r="AH143" s="1">
        <f t="shared" si="61"/>
        <v>1.0725498403622724E-2</v>
      </c>
      <c r="AI143" s="1">
        <f t="shared" si="62"/>
        <v>1.1186098890029517</v>
      </c>
      <c r="AJ143" s="1">
        <f t="shared" si="63"/>
        <v>0.99405114709837017</v>
      </c>
      <c r="AK143" s="1">
        <f t="shared" si="64"/>
        <v>-0.38201007084985011</v>
      </c>
      <c r="AL143" s="1">
        <f t="shared" si="65"/>
        <v>-1.2697446769725556</v>
      </c>
      <c r="AM143" s="1">
        <f t="shared" si="66"/>
        <v>-0.73660390777406826</v>
      </c>
      <c r="AN143" s="1">
        <f t="shared" si="80"/>
        <v>-7.181831447199138</v>
      </c>
      <c r="AO143" s="1">
        <f t="shared" si="80"/>
        <v>-7.1817601791113281</v>
      </c>
      <c r="AP143" s="1">
        <f t="shared" si="80"/>
        <v>-7.181474117023054</v>
      </c>
      <c r="AQ143" s="1">
        <f t="shared" si="80"/>
        <v>-7.1803269282751598</v>
      </c>
      <c r="AR143" s="1">
        <f t="shared" si="80"/>
        <v>-7.1757428353044839</v>
      </c>
      <c r="AS143" s="1">
        <f t="shared" si="80"/>
        <v>-7.1576787635637169</v>
      </c>
      <c r="AT143" s="1">
        <f t="shared" si="80"/>
        <v>-7.0899585037039365</v>
      </c>
      <c r="AU143" s="1">
        <f t="shared" si="67"/>
        <v>-6.8688553509392865</v>
      </c>
    </row>
    <row r="144" spans="1:47" ht="12.95" customHeight="1" x14ac:dyDescent="0.2">
      <c r="A144" s="23" t="s">
        <v>910</v>
      </c>
      <c r="B144" s="24" t="s">
        <v>899</v>
      </c>
      <c r="C144" s="23">
        <v>23502.535</v>
      </c>
      <c r="D144" s="23" t="s">
        <v>873</v>
      </c>
      <c r="E144" s="25">
        <f t="shared" si="51"/>
        <v>-41985.74894000015</v>
      </c>
      <c r="F144" s="1">
        <f t="shared" si="68"/>
        <v>-41985.5</v>
      </c>
      <c r="G144" s="1">
        <f t="shared" si="52"/>
        <v>-0.21145225000145729</v>
      </c>
      <c r="I144" s="1">
        <f t="shared" si="78"/>
        <v>-0.21145225000145729</v>
      </c>
      <c r="Q144" s="173">
        <f t="shared" si="70"/>
        <v>8484.0349999999999</v>
      </c>
      <c r="S144" s="15">
        <f t="shared" si="53"/>
        <v>0.2</v>
      </c>
      <c r="T144" s="15"/>
      <c r="Z144" s="1">
        <f t="shared" si="54"/>
        <v>-41985.5</v>
      </c>
      <c r="AA144" s="1">
        <f t="shared" si="55"/>
        <v>-0.28054878596501798</v>
      </c>
      <c r="AB144" s="1">
        <f t="shared" si="56"/>
        <v>-0.222170363198853</v>
      </c>
      <c r="AC144" s="1">
        <f t="shared" si="57"/>
        <v>-0.21145225000145729</v>
      </c>
      <c r="AD144" s="1">
        <f t="shared" si="58"/>
        <v>6.909653596356069E-2</v>
      </c>
      <c r="AE144" s="1">
        <f t="shared" si="59"/>
        <v>9.5486625643272723E-4</v>
      </c>
      <c r="AF144" s="1">
        <f t="shared" si="60"/>
        <v>-0.21145225000145729</v>
      </c>
      <c r="AG144" s="15"/>
      <c r="AH144" s="1">
        <f t="shared" si="61"/>
        <v>1.0718113197395712E-2</v>
      </c>
      <c r="AI144" s="1">
        <f t="shared" si="62"/>
        <v>1.1199777925774055</v>
      </c>
      <c r="AJ144" s="1">
        <f t="shared" si="63"/>
        <v>0.99443498482512804</v>
      </c>
      <c r="AK144" s="1">
        <f t="shared" si="64"/>
        <v>-0.38158266376796135</v>
      </c>
      <c r="AL144" s="1">
        <f t="shared" si="65"/>
        <v>-1.2661618715078575</v>
      </c>
      <c r="AM144" s="1">
        <f t="shared" si="66"/>
        <v>-0.73384415491389998</v>
      </c>
      <c r="AN144" s="1">
        <f t="shared" si="80"/>
        <v>-7.1788977265235498</v>
      </c>
      <c r="AO144" s="1">
        <f t="shared" si="80"/>
        <v>-7.1788252493088587</v>
      </c>
      <c r="AP144" s="1">
        <f t="shared" si="80"/>
        <v>-7.1785354019068794</v>
      </c>
      <c r="AQ144" s="1">
        <f t="shared" si="80"/>
        <v>-7.1773773045447333</v>
      </c>
      <c r="AR144" s="1">
        <f t="shared" si="80"/>
        <v>-7.1727666352491193</v>
      </c>
      <c r="AS144" s="1">
        <f t="shared" si="80"/>
        <v>-7.1546638253729391</v>
      </c>
      <c r="AT144" s="1">
        <f t="shared" si="80"/>
        <v>-7.0870228793022667</v>
      </c>
      <c r="AU144" s="1">
        <f t="shared" si="67"/>
        <v>-6.866654039632202</v>
      </c>
    </row>
    <row r="145" spans="1:47" ht="12.95" customHeight="1" x14ac:dyDescent="0.2">
      <c r="A145" s="23" t="s">
        <v>910</v>
      </c>
      <c r="B145" s="24" t="s">
        <v>899</v>
      </c>
      <c r="C145" s="23">
        <v>23677.518</v>
      </c>
      <c r="D145" s="23" t="s">
        <v>873</v>
      </c>
      <c r="E145" s="25">
        <f t="shared" si="51"/>
        <v>-41779.743716377423</v>
      </c>
      <c r="F145" s="1">
        <f t="shared" si="68"/>
        <v>-41779.5</v>
      </c>
      <c r="G145" s="1">
        <f t="shared" si="52"/>
        <v>-0.20701525000549736</v>
      </c>
      <c r="I145" s="1">
        <f t="shared" si="78"/>
        <v>-0.20701525000549736</v>
      </c>
      <c r="Q145" s="173">
        <f t="shared" si="70"/>
        <v>8659.018</v>
      </c>
      <c r="S145" s="15">
        <f t="shared" si="53"/>
        <v>0.2</v>
      </c>
      <c r="T145" s="15"/>
      <c r="Z145" s="1">
        <f t="shared" si="54"/>
        <v>-41779.5</v>
      </c>
      <c r="AA145" s="1">
        <f t="shared" si="55"/>
        <v>-0.27936406527082247</v>
      </c>
      <c r="AB145" s="1">
        <f t="shared" si="56"/>
        <v>-0.2173376092183347</v>
      </c>
      <c r="AC145" s="1">
        <f t="shared" si="57"/>
        <v>-0.20701525000549736</v>
      </c>
      <c r="AD145" s="1">
        <f t="shared" si="58"/>
        <v>7.2348815265325106E-2</v>
      </c>
      <c r="AE145" s="1">
        <f t="shared" si="59"/>
        <v>1.0468702140592279E-3</v>
      </c>
      <c r="AF145" s="1">
        <f t="shared" si="60"/>
        <v>-0.20701525000549736</v>
      </c>
      <c r="AG145" s="15"/>
      <c r="AH145" s="1">
        <f t="shared" si="61"/>
        <v>1.0322359212837345E-2</v>
      </c>
      <c r="AI145" s="1">
        <f t="shared" si="62"/>
        <v>1.1776230485030788</v>
      </c>
      <c r="AJ145" s="1">
        <f t="shared" si="63"/>
        <v>0.99875326626347871</v>
      </c>
      <c r="AK145" s="1">
        <f t="shared" si="64"/>
        <v>-0.35839929218746086</v>
      </c>
      <c r="AL145" s="1">
        <f t="shared" si="65"/>
        <v>-1.1106741044824029</v>
      </c>
      <c r="AM145" s="1">
        <f t="shared" si="66"/>
        <v>-0.62047263023222421</v>
      </c>
      <c r="AN145" s="1">
        <f t="shared" si="80"/>
        <v>-7.0548556858781044</v>
      </c>
      <c r="AO145" s="1">
        <f t="shared" si="80"/>
        <v>-7.0547241703818724</v>
      </c>
      <c r="AP145" s="1">
        <f t="shared" si="80"/>
        <v>-7.0542656076574604</v>
      </c>
      <c r="AQ145" s="1">
        <f t="shared" si="80"/>
        <v>-7.0526683056479866</v>
      </c>
      <c r="AR145" s="1">
        <f t="shared" si="80"/>
        <v>-7.0471236250812179</v>
      </c>
      <c r="AS145" s="1">
        <f t="shared" si="80"/>
        <v>-7.0280999027936559</v>
      </c>
      <c r="AT145" s="1">
        <f t="shared" si="80"/>
        <v>-6.9651889290459028</v>
      </c>
      <c r="AU145" s="1">
        <f t="shared" si="67"/>
        <v>-6.7759600137802778</v>
      </c>
    </row>
    <row r="146" spans="1:47" ht="12.95" customHeight="1" x14ac:dyDescent="0.2">
      <c r="A146" s="23" t="s">
        <v>910</v>
      </c>
      <c r="B146" s="24" t="s">
        <v>899</v>
      </c>
      <c r="C146" s="23">
        <v>23694.507000000001</v>
      </c>
      <c r="D146" s="23" t="s">
        <v>873</v>
      </c>
      <c r="E146" s="25">
        <f t="shared" si="51"/>
        <v>-41759.742786320639</v>
      </c>
      <c r="F146" s="1">
        <f t="shared" si="68"/>
        <v>-41759.5</v>
      </c>
      <c r="G146" s="1">
        <f t="shared" si="52"/>
        <v>-0.20622524999998859</v>
      </c>
      <c r="I146" s="1">
        <f t="shared" si="78"/>
        <v>-0.20622524999998859</v>
      </c>
      <c r="Q146" s="173">
        <f t="shared" si="70"/>
        <v>8676.0070000000014</v>
      </c>
      <c r="S146" s="15">
        <f t="shared" si="53"/>
        <v>0.2</v>
      </c>
      <c r="T146" s="15"/>
      <c r="Z146" s="1">
        <f t="shared" si="54"/>
        <v>-41759.5</v>
      </c>
      <c r="AA146" s="1">
        <f t="shared" si="55"/>
        <v>-0.27925909536958732</v>
      </c>
      <c r="AB146" s="1">
        <f t="shared" si="56"/>
        <v>-0.21649929399221751</v>
      </c>
      <c r="AC146" s="1">
        <f t="shared" si="57"/>
        <v>-0.20622524999998859</v>
      </c>
      <c r="AD146" s="1">
        <f t="shared" si="58"/>
        <v>7.3033845369598727E-2</v>
      </c>
      <c r="AE146" s="1">
        <f t="shared" si="59"/>
        <v>1.0667885138940915E-3</v>
      </c>
      <c r="AF146" s="1">
        <f t="shared" si="60"/>
        <v>-0.20622524999998859</v>
      </c>
      <c r="AG146" s="15"/>
      <c r="AH146" s="1">
        <f t="shared" si="61"/>
        <v>1.0274043992228929E-2</v>
      </c>
      <c r="AI146" s="1">
        <f t="shared" si="62"/>
        <v>1.1833138847895941</v>
      </c>
      <c r="AJ146" s="1">
        <f t="shared" si="63"/>
        <v>0.99783056885859478</v>
      </c>
      <c r="AK146" s="1">
        <f t="shared" si="64"/>
        <v>-0.35552217883466486</v>
      </c>
      <c r="AL146" s="1">
        <f t="shared" si="65"/>
        <v>-1.0947319708191128</v>
      </c>
      <c r="AM146" s="1">
        <f t="shared" si="66"/>
        <v>-0.60948691280150902</v>
      </c>
      <c r="AN146" s="1">
        <f t="shared" si="80"/>
        <v>-7.0424782372205357</v>
      </c>
      <c r="AO146" s="1">
        <f t="shared" si="80"/>
        <v>-7.0423402504821873</v>
      </c>
      <c r="AP146" s="1">
        <f t="shared" si="80"/>
        <v>-7.0418648154912482</v>
      </c>
      <c r="AQ146" s="1">
        <f t="shared" si="80"/>
        <v>-7.0402283362196343</v>
      </c>
      <c r="AR146" s="1">
        <f t="shared" si="80"/>
        <v>-7.0346146795211633</v>
      </c>
      <c r="AS146" s="1">
        <f t="shared" si="80"/>
        <v>-7.0155767621788421</v>
      </c>
      <c r="AT146" s="1">
        <f t="shared" si="80"/>
        <v>-6.9532733366891968</v>
      </c>
      <c r="AU146" s="1">
        <f t="shared" si="67"/>
        <v>-6.7671547685519347</v>
      </c>
    </row>
    <row r="147" spans="1:47" ht="12.95" customHeight="1" x14ac:dyDescent="0.2">
      <c r="A147" s="23" t="s">
        <v>905</v>
      </c>
      <c r="B147" s="24" t="s">
        <v>909</v>
      </c>
      <c r="C147" s="23">
        <v>23724.646000000001</v>
      </c>
      <c r="D147" s="23" t="s">
        <v>873</v>
      </c>
      <c r="E147" s="25">
        <f t="shared" si="51"/>
        <v>-41724.26053127434</v>
      </c>
      <c r="F147" s="1">
        <f t="shared" si="68"/>
        <v>-41724.5</v>
      </c>
      <c r="G147" s="1">
        <f t="shared" si="52"/>
        <v>0.2034072499955073</v>
      </c>
      <c r="I147" s="1">
        <f t="shared" si="78"/>
        <v>0.2034072499955073</v>
      </c>
      <c r="Q147" s="173">
        <f t="shared" si="70"/>
        <v>8706.1460000000006</v>
      </c>
      <c r="S147" s="15">
        <f t="shared" si="53"/>
        <v>0.2</v>
      </c>
      <c r="T147" s="15"/>
      <c r="Z147" s="1">
        <f t="shared" si="54"/>
        <v>-41724.5</v>
      </c>
      <c r="AA147" s="1">
        <f t="shared" si="55"/>
        <v>-0.27907985155658455</v>
      </c>
      <c r="AB147" s="1">
        <f t="shared" si="56"/>
        <v>0.19322214342854174</v>
      </c>
      <c r="AC147" s="1">
        <f t="shared" si="57"/>
        <v>0.2034072499955073</v>
      </c>
      <c r="AD147" s="1">
        <f t="shared" si="58"/>
        <v>0.48248710155209185</v>
      </c>
      <c r="AE147" s="1">
        <f t="shared" si="59"/>
        <v>4.6558760632827718E-2</v>
      </c>
      <c r="AF147" s="1">
        <f t="shared" si="60"/>
        <v>0.2034072499955073</v>
      </c>
      <c r="AG147" s="15"/>
      <c r="AH147" s="1">
        <f t="shared" si="61"/>
        <v>1.0185106566965552E-2</v>
      </c>
      <c r="AI147" s="1">
        <f t="shared" si="62"/>
        <v>1.1932901134638734</v>
      </c>
      <c r="AJ147" s="1">
        <f t="shared" si="63"/>
        <v>0.99557092367676492</v>
      </c>
      <c r="AK147" s="1">
        <f t="shared" si="64"/>
        <v>-0.35019841809626007</v>
      </c>
      <c r="AL147" s="1">
        <f t="shared" si="65"/>
        <v>-1.066461393849238</v>
      </c>
      <c r="AM147" s="1">
        <f t="shared" si="66"/>
        <v>-0.59026504933927948</v>
      </c>
      <c r="AN147" s="1">
        <f t="shared" si="80"/>
        <v>-7.0206737712585801</v>
      </c>
      <c r="AO147" s="1">
        <f t="shared" si="80"/>
        <v>-7.0205242974755322</v>
      </c>
      <c r="AP147" s="1">
        <f t="shared" si="80"/>
        <v>-7.0200196116416302</v>
      </c>
      <c r="AQ147" s="1">
        <f t="shared" si="80"/>
        <v>-7.0183172858019729</v>
      </c>
      <c r="AR147" s="1">
        <f t="shared" si="80"/>
        <v>-7.0125944688066015</v>
      </c>
      <c r="AS147" s="1">
        <f t="shared" si="80"/>
        <v>-6.9935656990013753</v>
      </c>
      <c r="AT147" s="1">
        <f t="shared" si="80"/>
        <v>-6.9323864732983269</v>
      </c>
      <c r="AU147" s="1">
        <f t="shared" si="67"/>
        <v>-6.7517455894023364</v>
      </c>
    </row>
    <row r="148" spans="1:47" ht="12.95" customHeight="1" x14ac:dyDescent="0.2">
      <c r="A148" s="23" t="s">
        <v>905</v>
      </c>
      <c r="B148" s="24" t="s">
        <v>899</v>
      </c>
      <c r="C148" s="23">
        <v>23857.585999999999</v>
      </c>
      <c r="D148" s="23" t="s">
        <v>873</v>
      </c>
      <c r="E148" s="25">
        <f t="shared" si="51"/>
        <v>-41567.751987996387</v>
      </c>
      <c r="F148" s="1">
        <f t="shared" si="68"/>
        <v>-41568</v>
      </c>
      <c r="G148" s="1">
        <f t="shared" si="52"/>
        <v>0.21066399999472196</v>
      </c>
      <c r="I148" s="1">
        <f t="shared" si="78"/>
        <v>0.21066399999472196</v>
      </c>
      <c r="Q148" s="173">
        <f t="shared" si="70"/>
        <v>8839.0859999999993</v>
      </c>
      <c r="S148" s="15">
        <f t="shared" si="53"/>
        <v>0.2</v>
      </c>
      <c r="T148" s="15"/>
      <c r="Z148" s="1">
        <f t="shared" si="54"/>
        <v>-41568</v>
      </c>
      <c r="AA148" s="1">
        <f t="shared" si="55"/>
        <v>-0.27834960119874697</v>
      </c>
      <c r="AB148" s="1">
        <f t="shared" si="56"/>
        <v>0.2009467419313474</v>
      </c>
      <c r="AC148" s="1">
        <f t="shared" si="57"/>
        <v>0.21066399999472196</v>
      </c>
      <c r="AD148" s="1">
        <f t="shared" si="58"/>
        <v>0.48901360119346893</v>
      </c>
      <c r="AE148" s="1">
        <f t="shared" si="59"/>
        <v>4.7826860430441015E-2</v>
      </c>
      <c r="AF148" s="1">
        <f t="shared" si="60"/>
        <v>0.21066399999472196</v>
      </c>
      <c r="AG148" s="15"/>
      <c r="AH148" s="1">
        <f t="shared" si="61"/>
        <v>9.7172580633745672E-3</v>
      </c>
      <c r="AI148" s="1">
        <f t="shared" si="62"/>
        <v>1.2377966494812167</v>
      </c>
      <c r="AJ148" s="1">
        <f t="shared" si="63"/>
        <v>0.97446938261833616</v>
      </c>
      <c r="AK148" s="1">
        <f t="shared" si="64"/>
        <v>-0.32164072114007475</v>
      </c>
      <c r="AL148" s="1">
        <f t="shared" si="65"/>
        <v>-0.93416305473858041</v>
      </c>
      <c r="AM148" s="1">
        <f t="shared" si="66"/>
        <v>-0.50429979743809727</v>
      </c>
      <c r="AN148" s="1">
        <f t="shared" si="80"/>
        <v>-6.9209360102251463</v>
      </c>
      <c r="AO148" s="1">
        <f t="shared" si="80"/>
        <v>-6.9207354881835066</v>
      </c>
      <c r="AP148" s="1">
        <f t="shared" si="80"/>
        <v>-6.9201117741822298</v>
      </c>
      <c r="AQ148" s="1">
        <f t="shared" si="80"/>
        <v>-6.9181735783039153</v>
      </c>
      <c r="AR148" s="1">
        <f t="shared" si="80"/>
        <v>-6.912168174359719</v>
      </c>
      <c r="AS148" s="1">
        <f t="shared" si="80"/>
        <v>-6.8937241912656884</v>
      </c>
      <c r="AT148" s="1">
        <f t="shared" si="80"/>
        <v>-6.8384863284527064</v>
      </c>
      <c r="AU148" s="1">
        <f t="shared" si="67"/>
        <v>-6.6828445454905587</v>
      </c>
    </row>
    <row r="149" spans="1:47" ht="12.95" customHeight="1" x14ac:dyDescent="0.2">
      <c r="A149" s="23" t="s">
        <v>912</v>
      </c>
      <c r="B149" s="24" t="s">
        <v>899</v>
      </c>
      <c r="C149" s="23">
        <v>24196.498</v>
      </c>
      <c r="D149" s="23" t="s">
        <v>873</v>
      </c>
      <c r="E149" s="25">
        <f t="shared" ref="E149:E212" si="81">+(C149-C$7)/C$8</f>
        <v>-41168.755272038674</v>
      </c>
      <c r="F149" s="1">
        <f t="shared" si="68"/>
        <v>-41169</v>
      </c>
      <c r="G149" s="1">
        <f t="shared" ref="G149:G212" si="82">+C149-(C$7+F149*C$8)</f>
        <v>0.20787449999625096</v>
      </c>
      <c r="I149" s="1">
        <f t="shared" si="78"/>
        <v>0.20787449999625096</v>
      </c>
      <c r="Q149" s="173">
        <f t="shared" si="70"/>
        <v>9177.9979999999996</v>
      </c>
      <c r="S149" s="15">
        <f t="shared" ref="S149:S212" si="83">S$14</f>
        <v>0.2</v>
      </c>
      <c r="T149" s="15"/>
      <c r="Z149" s="1">
        <f t="shared" ref="Z149:Z212" si="84">F149</f>
        <v>-41169</v>
      </c>
      <c r="AA149" s="1">
        <f t="shared" ref="AA149:AA212" si="85">AB$3+AB$4*Z149+AB$5*Z149^2+AH149</f>
        <v>-0.27703801863566124</v>
      </c>
      <c r="AB149" s="1">
        <f t="shared" ref="AB149:AB212" si="86">IF(S149&lt;&gt;0,G149-AH149,-9999)</f>
        <v>0.19989243944573318</v>
      </c>
      <c r="AC149" s="1">
        <f t="shared" ref="AC149:AC212" si="87">+G149-P149</f>
        <v>0.20787449999625096</v>
      </c>
      <c r="AD149" s="1">
        <f t="shared" ref="AD149:AD212" si="88">IF(S149&lt;&gt;0,G149-AA149,-9999)</f>
        <v>0.4849125186319122</v>
      </c>
      <c r="AE149" s="1">
        <f t="shared" ref="AE149:AE212" si="89">+(G149-AA149)^2*S149</f>
        <v>4.7028030145188922E-2</v>
      </c>
      <c r="AF149" s="1">
        <f t="shared" ref="AF149:AF212" si="90">IF(S149&lt;&gt;0,G149-P149,-9999)</f>
        <v>0.20787449999625096</v>
      </c>
      <c r="AG149" s="15"/>
      <c r="AH149" s="1">
        <f t="shared" ref="AH149:AH212" si="91">$AB$6*($AB$11/AI149*AJ149+$AB$12)</f>
        <v>7.9820605505177781E-3</v>
      </c>
      <c r="AI149" s="1">
        <f t="shared" ref="AI149:AI212" si="92">1+$AB$7*COS(AL149)</f>
        <v>1.3402802494567161</v>
      </c>
      <c r="AJ149" s="1">
        <f t="shared" ref="AJ149:AJ212" si="93">SIN(AL149+RADIANS($AB$9))</f>
        <v>0.82128630002064973</v>
      </c>
      <c r="AK149" s="1">
        <f t="shared" ref="AK149:AK212" si="94">$AB$7*SIN(AL149)</f>
        <v>-0.21026020029876094</v>
      </c>
      <c r="AL149" s="1">
        <f t="shared" ref="AL149:AL212" si="95">2*ATAN(AM149)</f>
        <v>-0.55347959732027163</v>
      </c>
      <c r="AM149" s="1">
        <f t="shared" ref="AM149:AM212" si="96">SQRT((1+$AB$7)/(1-$AB$7))*TAN(AN149/2)</f>
        <v>-0.28402784006876952</v>
      </c>
      <c r="AN149" s="1">
        <f t="shared" si="80"/>
        <v>-6.6508660647987181</v>
      </c>
      <c r="AO149" s="1">
        <f t="shared" si="80"/>
        <v>-6.6506123550638971</v>
      </c>
      <c r="AP149" s="1">
        <f t="shared" si="80"/>
        <v>-6.6499328069611714</v>
      </c>
      <c r="AQ149" s="1">
        <f t="shared" si="80"/>
        <v>-6.6481135456844127</v>
      </c>
      <c r="AR149" s="1">
        <f t="shared" si="80"/>
        <v>-6.6432492818534206</v>
      </c>
      <c r="AS149" s="1">
        <f t="shared" si="80"/>
        <v>-6.6302866451187512</v>
      </c>
      <c r="AT149" s="1">
        <f t="shared" si="80"/>
        <v>-6.596030378243432</v>
      </c>
      <c r="AU149" s="1">
        <f t="shared" ref="AU149:AU212" si="97">RADIANS($AB$9)+$AB$18*(F149-AB$15)</f>
        <v>-6.5071799031851327</v>
      </c>
    </row>
    <row r="150" spans="1:47" ht="12.95" customHeight="1" x14ac:dyDescent="0.2">
      <c r="A150" s="23" t="s">
        <v>905</v>
      </c>
      <c r="B150" s="24" t="s">
        <v>899</v>
      </c>
      <c r="C150" s="23">
        <v>24229.624</v>
      </c>
      <c r="D150" s="23" t="s">
        <v>873</v>
      </c>
      <c r="E150" s="25">
        <f t="shared" si="81"/>
        <v>-41129.756460509976</v>
      </c>
      <c r="F150" s="1">
        <f t="shared" si="68"/>
        <v>-41130</v>
      </c>
      <c r="G150" s="1">
        <f t="shared" si="82"/>
        <v>0.20686499999646912</v>
      </c>
      <c r="I150" s="1">
        <f t="shared" si="78"/>
        <v>0.20686499999646912</v>
      </c>
      <c r="Q150" s="173">
        <f t="shared" si="70"/>
        <v>9211.1239999999998</v>
      </c>
      <c r="S150" s="15">
        <f t="shared" si="83"/>
        <v>0.2</v>
      </c>
      <c r="T150" s="15"/>
      <c r="Z150" s="1">
        <f t="shared" si="84"/>
        <v>-41130</v>
      </c>
      <c r="AA150" s="1">
        <f t="shared" si="85"/>
        <v>-0.27695231501234707</v>
      </c>
      <c r="AB150" s="1">
        <f t="shared" si="86"/>
        <v>0.19909444041850491</v>
      </c>
      <c r="AC150" s="1">
        <f t="shared" si="87"/>
        <v>0.20686499999646912</v>
      </c>
      <c r="AD150" s="1">
        <f t="shared" si="88"/>
        <v>0.4838173150088162</v>
      </c>
      <c r="AE150" s="1">
        <f t="shared" si="89"/>
        <v>4.6815838860468022E-2</v>
      </c>
      <c r="AF150" s="1">
        <f t="shared" si="90"/>
        <v>0.20686499999646912</v>
      </c>
      <c r="AG150" s="15"/>
      <c r="AH150" s="1">
        <f t="shared" si="91"/>
        <v>7.7705595779642049E-3</v>
      </c>
      <c r="AI150" s="1">
        <f t="shared" si="92"/>
        <v>1.3484767133426605</v>
      </c>
      <c r="AJ150" s="1">
        <f t="shared" si="93"/>
        <v>0.79762910492187178</v>
      </c>
      <c r="AK150" s="1">
        <f t="shared" si="94"/>
        <v>-0.19637713781878299</v>
      </c>
      <c r="AL150" s="1">
        <f t="shared" si="95"/>
        <v>-0.51317167015784093</v>
      </c>
      <c r="AM150" s="1">
        <f t="shared" si="96"/>
        <v>-0.26236906815947858</v>
      </c>
      <c r="AN150" s="1">
        <f t="shared" si="80"/>
        <v>-6.6233874499770344</v>
      </c>
      <c r="AO150" s="1">
        <f t="shared" si="80"/>
        <v>-6.6231400628194868</v>
      </c>
      <c r="AP150" s="1">
        <f t="shared" si="80"/>
        <v>-6.6224841272596233</v>
      </c>
      <c r="AQ150" s="1">
        <f t="shared" si="80"/>
        <v>-6.620745678493309</v>
      </c>
      <c r="AR150" s="1">
        <f t="shared" si="80"/>
        <v>-6.6161433165348198</v>
      </c>
      <c r="AS150" s="1">
        <f t="shared" si="80"/>
        <v>-6.6039940066631591</v>
      </c>
      <c r="AT150" s="1">
        <f t="shared" si="80"/>
        <v>-6.5721508699860234</v>
      </c>
      <c r="AU150" s="1">
        <f t="shared" si="97"/>
        <v>-6.4900096749898655</v>
      </c>
    </row>
    <row r="151" spans="1:47" ht="12.95" customHeight="1" x14ac:dyDescent="0.2">
      <c r="A151" s="23" t="s">
        <v>905</v>
      </c>
      <c r="B151" s="24" t="s">
        <v>899</v>
      </c>
      <c r="C151" s="23">
        <v>24449.620999999999</v>
      </c>
      <c r="D151" s="23" t="s">
        <v>873</v>
      </c>
      <c r="E151" s="25">
        <f t="shared" si="81"/>
        <v>-40870.756836653192</v>
      </c>
      <c r="F151" s="1">
        <f t="shared" si="68"/>
        <v>-40871</v>
      </c>
      <c r="G151" s="1">
        <f t="shared" si="82"/>
        <v>0.20654549999744631</v>
      </c>
      <c r="I151" s="1">
        <f t="shared" si="78"/>
        <v>0.20654549999744631</v>
      </c>
      <c r="Q151" s="173">
        <f t="shared" si="70"/>
        <v>9431.1209999999992</v>
      </c>
      <c r="S151" s="15">
        <f t="shared" si="83"/>
        <v>0.2</v>
      </c>
      <c r="T151" s="15"/>
      <c r="Z151" s="1">
        <f t="shared" si="84"/>
        <v>-40871</v>
      </c>
      <c r="AA151" s="1">
        <f t="shared" si="85"/>
        <v>-0.27655901005792122</v>
      </c>
      <c r="AB151" s="1">
        <f t="shared" si="86"/>
        <v>0.20035266340534977</v>
      </c>
      <c r="AC151" s="1">
        <f t="shared" si="87"/>
        <v>0.20654549999744631</v>
      </c>
      <c r="AD151" s="1">
        <f t="shared" si="88"/>
        <v>0.48310451005536753</v>
      </c>
      <c r="AE151" s="1">
        <f t="shared" si="89"/>
        <v>4.6677993527167345E-2</v>
      </c>
      <c r="AF151" s="1">
        <f t="shared" si="90"/>
        <v>0.20654549999744631</v>
      </c>
      <c r="AG151" s="15"/>
      <c r="AH151" s="1">
        <f t="shared" si="91"/>
        <v>6.1928365920965421E-3</v>
      </c>
      <c r="AI151" s="1">
        <f t="shared" si="92"/>
        <v>1.3890182748340607</v>
      </c>
      <c r="AJ151" s="1">
        <f t="shared" si="93"/>
        <v>0.60123658781761125</v>
      </c>
      <c r="AK151" s="1">
        <f t="shared" si="94"/>
        <v>-9.3084809959150749E-2</v>
      </c>
      <c r="AL151" s="1">
        <f t="shared" si="95"/>
        <v>-0.23486534028520595</v>
      </c>
      <c r="AM151" s="1">
        <f t="shared" si="96"/>
        <v>-0.11797548032550642</v>
      </c>
      <c r="AN151" s="1">
        <f t="shared" ref="AN151:AT160" si="98">$AU151+$AB$7*SIN(AO151)</f>
        <v>-6.437345436629772</v>
      </c>
      <c r="AO151" s="1">
        <f t="shared" si="98"/>
        <v>-6.4372027209195473</v>
      </c>
      <c r="AP151" s="1">
        <f t="shared" si="98"/>
        <v>-6.4368416677572524</v>
      </c>
      <c r="AQ151" s="1">
        <f t="shared" si="98"/>
        <v>-6.4359283377721113</v>
      </c>
      <c r="AR151" s="1">
        <f t="shared" si="98"/>
        <v>-6.4336185245295079</v>
      </c>
      <c r="AS151" s="1">
        <f t="shared" si="98"/>
        <v>-6.4277805801656456</v>
      </c>
      <c r="AT151" s="1">
        <f t="shared" si="98"/>
        <v>-6.4130470766006713</v>
      </c>
      <c r="AU151" s="1">
        <f t="shared" si="97"/>
        <v>-6.3759817492828343</v>
      </c>
    </row>
    <row r="152" spans="1:47" ht="12.95" customHeight="1" x14ac:dyDescent="0.2">
      <c r="A152" s="23" t="s">
        <v>910</v>
      </c>
      <c r="B152" s="24" t="s">
        <v>899</v>
      </c>
      <c r="C152" s="23">
        <v>24535.416000000001</v>
      </c>
      <c r="D152" s="23" t="s">
        <v>873</v>
      </c>
      <c r="E152" s="25">
        <f t="shared" si="81"/>
        <v>-40769.751492358533</v>
      </c>
      <c r="F152" s="1">
        <f t="shared" si="68"/>
        <v>-40770</v>
      </c>
      <c r="G152" s="1">
        <f t="shared" si="82"/>
        <v>0.21108499999900232</v>
      </c>
      <c r="I152" s="1">
        <f t="shared" si="78"/>
        <v>0.21108499999900232</v>
      </c>
      <c r="Q152" s="173">
        <f t="shared" si="70"/>
        <v>9516.9160000000011</v>
      </c>
      <c r="S152" s="15">
        <f t="shared" si="83"/>
        <v>0.2</v>
      </c>
      <c r="T152" s="15"/>
      <c r="Z152" s="1">
        <f t="shared" si="84"/>
        <v>-40770</v>
      </c>
      <c r="AA152" s="1">
        <f t="shared" si="85"/>
        <v>-0.27647926570751608</v>
      </c>
      <c r="AB152" s="1">
        <f t="shared" si="86"/>
        <v>0.20557976464159305</v>
      </c>
      <c r="AC152" s="1">
        <f t="shared" si="87"/>
        <v>0.21108499999900232</v>
      </c>
      <c r="AD152" s="1">
        <f t="shared" si="88"/>
        <v>0.4875642657065184</v>
      </c>
      <c r="AE152" s="1">
        <f t="shared" si="89"/>
        <v>4.7543782638787301E-2</v>
      </c>
      <c r="AF152" s="1">
        <f t="shared" si="90"/>
        <v>0.21108499999900232</v>
      </c>
      <c r="AG152" s="15"/>
      <c r="AH152" s="1">
        <f t="shared" si="91"/>
        <v>5.5052353574092643E-3</v>
      </c>
      <c r="AI152" s="1">
        <f t="shared" si="92"/>
        <v>1.3969884806811266</v>
      </c>
      <c r="AJ152" s="1">
        <f t="shared" si="93"/>
        <v>0.50809271327369276</v>
      </c>
      <c r="AK152" s="1">
        <f t="shared" si="94"/>
        <v>-4.8991287046686524E-2</v>
      </c>
      <c r="AL152" s="1">
        <f t="shared" si="95"/>
        <v>-0.12278651753340272</v>
      </c>
      <c r="AM152" s="1">
        <f t="shared" si="96"/>
        <v>-6.1470508337607754E-2</v>
      </c>
      <c r="AN152" s="1">
        <f t="shared" si="98"/>
        <v>-6.3636256917737146</v>
      </c>
      <c r="AO152" s="1">
        <f t="shared" si="98"/>
        <v>-6.363547855240566</v>
      </c>
      <c r="AP152" s="1">
        <f t="shared" si="98"/>
        <v>-6.3633526353968781</v>
      </c>
      <c r="AQ152" s="1">
        <f t="shared" si="98"/>
        <v>-6.3628630228882193</v>
      </c>
      <c r="AR152" s="1">
        <f t="shared" si="98"/>
        <v>-6.3616351557896937</v>
      </c>
      <c r="AS152" s="1">
        <f t="shared" si="98"/>
        <v>-6.3585563855178862</v>
      </c>
      <c r="AT152" s="1">
        <f t="shared" si="98"/>
        <v>-6.3508397173484425</v>
      </c>
      <c r="AU152" s="1">
        <f t="shared" si="97"/>
        <v>-6.3315152608797067</v>
      </c>
    </row>
    <row r="153" spans="1:47" ht="12.95" customHeight="1" x14ac:dyDescent="0.2">
      <c r="A153" s="23" t="s">
        <v>910</v>
      </c>
      <c r="B153" s="24" t="s">
        <v>899</v>
      </c>
      <c r="C153" s="23">
        <v>24552.398000000001</v>
      </c>
      <c r="D153" s="23" t="s">
        <v>873</v>
      </c>
      <c r="E153" s="25">
        <f t="shared" si="81"/>
        <v>-40749.758803311241</v>
      </c>
      <c r="F153" s="1">
        <f t="shared" ref="F153:F216" si="99">ROUND(2*E153,0)/2</f>
        <v>-40750</v>
      </c>
      <c r="G153" s="1">
        <f t="shared" si="82"/>
        <v>0.20487499999580905</v>
      </c>
      <c r="I153" s="1">
        <f t="shared" si="78"/>
        <v>0.20487499999580905</v>
      </c>
      <c r="Q153" s="173">
        <f t="shared" si="70"/>
        <v>9533.898000000001</v>
      </c>
      <c r="S153" s="15">
        <f t="shared" si="83"/>
        <v>0.2</v>
      </c>
      <c r="T153" s="15"/>
      <c r="Z153" s="1">
        <f t="shared" si="84"/>
        <v>-40750</v>
      </c>
      <c r="AA153" s="1">
        <f t="shared" si="85"/>
        <v>-0.27646763378655603</v>
      </c>
      <c r="AB153" s="1">
        <f t="shared" si="86"/>
        <v>0.19950999719830009</v>
      </c>
      <c r="AC153" s="1">
        <f t="shared" si="87"/>
        <v>0.20487499999580905</v>
      </c>
      <c r="AD153" s="1">
        <f t="shared" si="88"/>
        <v>0.48134263378236508</v>
      </c>
      <c r="AE153" s="1">
        <f t="shared" si="89"/>
        <v>4.6338146219308811E-2</v>
      </c>
      <c r="AF153" s="1">
        <f t="shared" si="90"/>
        <v>0.20487499999580905</v>
      </c>
      <c r="AG153" s="15"/>
      <c r="AH153" s="1">
        <f t="shared" si="91"/>
        <v>5.3650027975089684E-3</v>
      </c>
      <c r="AI153" s="1">
        <f t="shared" si="92"/>
        <v>1.3979831228372401</v>
      </c>
      <c r="AJ153" s="1">
        <f t="shared" si="93"/>
        <v>0.4887406646355234</v>
      </c>
      <c r="AK153" s="1">
        <f t="shared" si="94"/>
        <v>-4.0117750893067801E-2</v>
      </c>
      <c r="AL153" s="1">
        <f t="shared" si="95"/>
        <v>-0.10046328581550459</v>
      </c>
      <c r="AM153" s="1">
        <f t="shared" si="96"/>
        <v>-5.0273934053177191E-2</v>
      </c>
      <c r="AN153" s="1">
        <f t="shared" si="98"/>
        <v>-6.3489855866717519</v>
      </c>
      <c r="AO153" s="1">
        <f t="shared" si="98"/>
        <v>-6.348921568371594</v>
      </c>
      <c r="AP153" s="1">
        <f t="shared" si="98"/>
        <v>-6.3487611770442287</v>
      </c>
      <c r="AQ153" s="1">
        <f t="shared" si="98"/>
        <v>-6.3483593403270913</v>
      </c>
      <c r="AR153" s="1">
        <f t="shared" si="98"/>
        <v>-6.3473526440738111</v>
      </c>
      <c r="AS153" s="1">
        <f t="shared" si="98"/>
        <v>-6.3448309148949997</v>
      </c>
      <c r="AT153" s="1">
        <f t="shared" si="98"/>
        <v>-6.3385157829881598</v>
      </c>
      <c r="AU153" s="1">
        <f t="shared" si="97"/>
        <v>-6.3227100156513654</v>
      </c>
    </row>
    <row r="154" spans="1:47" ht="12.95" customHeight="1" x14ac:dyDescent="0.2">
      <c r="A154" s="23" t="s">
        <v>898</v>
      </c>
      <c r="B154" s="24" t="s">
        <v>899</v>
      </c>
      <c r="C154" s="23">
        <v>24552.400000000001</v>
      </c>
      <c r="D154" s="23" t="s">
        <v>873</v>
      </c>
      <c r="E154" s="25">
        <f t="shared" si="81"/>
        <v>-40749.756448737098</v>
      </c>
      <c r="F154" s="1">
        <f t="shared" si="99"/>
        <v>-40750</v>
      </c>
      <c r="G154" s="1">
        <f t="shared" si="82"/>
        <v>0.2068749999962165</v>
      </c>
      <c r="I154" s="1">
        <f t="shared" ref="I154:I185" si="100">G154</f>
        <v>0.2068749999962165</v>
      </c>
      <c r="Q154" s="173">
        <f t="shared" ref="Q154:Q217" si="101">+C154-15018.5</f>
        <v>9533.9000000000015</v>
      </c>
      <c r="S154" s="15">
        <f t="shared" si="83"/>
        <v>0.2</v>
      </c>
      <c r="T154" s="15"/>
      <c r="Z154" s="1">
        <f t="shared" si="84"/>
        <v>-40750</v>
      </c>
      <c r="AA154" s="1">
        <f t="shared" si="85"/>
        <v>-0.27646763378655603</v>
      </c>
      <c r="AB154" s="1">
        <f t="shared" si="86"/>
        <v>0.20150999719870755</v>
      </c>
      <c r="AC154" s="1">
        <f t="shared" si="87"/>
        <v>0.2068749999962165</v>
      </c>
      <c r="AD154" s="1">
        <f t="shared" si="88"/>
        <v>0.48334263378277253</v>
      </c>
      <c r="AE154" s="1">
        <f t="shared" si="89"/>
        <v>4.6724020326413478E-2</v>
      </c>
      <c r="AF154" s="1">
        <f t="shared" si="90"/>
        <v>0.2068749999962165</v>
      </c>
      <c r="AG154" s="15"/>
      <c r="AH154" s="1">
        <f t="shared" si="91"/>
        <v>5.3650027975089684E-3</v>
      </c>
      <c r="AI154" s="1">
        <f t="shared" si="92"/>
        <v>1.3979831228372401</v>
      </c>
      <c r="AJ154" s="1">
        <f t="shared" si="93"/>
        <v>0.4887406646355234</v>
      </c>
      <c r="AK154" s="1">
        <f t="shared" si="94"/>
        <v>-4.0117750893067801E-2</v>
      </c>
      <c r="AL154" s="1">
        <f t="shared" si="95"/>
        <v>-0.10046328581550459</v>
      </c>
      <c r="AM154" s="1">
        <f t="shared" si="96"/>
        <v>-5.0273934053177191E-2</v>
      </c>
      <c r="AN154" s="1">
        <f t="shared" si="98"/>
        <v>-6.3489855866717519</v>
      </c>
      <c r="AO154" s="1">
        <f t="shared" si="98"/>
        <v>-6.348921568371594</v>
      </c>
      <c r="AP154" s="1">
        <f t="shared" si="98"/>
        <v>-6.3487611770442287</v>
      </c>
      <c r="AQ154" s="1">
        <f t="shared" si="98"/>
        <v>-6.3483593403270913</v>
      </c>
      <c r="AR154" s="1">
        <f t="shared" si="98"/>
        <v>-6.3473526440738111</v>
      </c>
      <c r="AS154" s="1">
        <f t="shared" si="98"/>
        <v>-6.3448309148949997</v>
      </c>
      <c r="AT154" s="1">
        <f t="shared" si="98"/>
        <v>-6.3385157829881598</v>
      </c>
      <c r="AU154" s="1">
        <f t="shared" si="97"/>
        <v>-6.3227100156513654</v>
      </c>
    </row>
    <row r="155" spans="1:47" ht="12.95" customHeight="1" x14ac:dyDescent="0.2">
      <c r="A155" s="23" t="s">
        <v>898</v>
      </c>
      <c r="B155" s="24" t="s">
        <v>899</v>
      </c>
      <c r="C155" s="23">
        <v>24553.248</v>
      </c>
      <c r="D155" s="23" t="s">
        <v>873</v>
      </c>
      <c r="E155" s="25">
        <f t="shared" si="81"/>
        <v>-40748.758109300514</v>
      </c>
      <c r="F155" s="1">
        <f t="shared" si="99"/>
        <v>-40749</v>
      </c>
      <c r="G155" s="1">
        <f t="shared" si="82"/>
        <v>0.20546449999528704</v>
      </c>
      <c r="I155" s="1">
        <f t="shared" si="100"/>
        <v>0.20546449999528704</v>
      </c>
      <c r="Q155" s="173">
        <f t="shared" si="101"/>
        <v>9534.7479999999996</v>
      </c>
      <c r="S155" s="15">
        <f t="shared" si="83"/>
        <v>0.2</v>
      </c>
      <c r="T155" s="15"/>
      <c r="Z155" s="1">
        <f t="shared" si="84"/>
        <v>-40749</v>
      </c>
      <c r="AA155" s="1">
        <f t="shared" si="85"/>
        <v>-0.27646708585475016</v>
      </c>
      <c r="AB155" s="1">
        <f t="shared" si="86"/>
        <v>0.20010654175119752</v>
      </c>
      <c r="AC155" s="1">
        <f t="shared" si="87"/>
        <v>0.20546449999528704</v>
      </c>
      <c r="AD155" s="1">
        <f t="shared" si="88"/>
        <v>0.4819315858500372</v>
      </c>
      <c r="AE155" s="1">
        <f t="shared" si="89"/>
        <v>4.645161068798636E-2</v>
      </c>
      <c r="AF155" s="1">
        <f t="shared" si="90"/>
        <v>0.20546449999528704</v>
      </c>
      <c r="AG155" s="15"/>
      <c r="AH155" s="1">
        <f t="shared" si="91"/>
        <v>5.3579582440895276E-3</v>
      </c>
      <c r="AI155" s="1">
        <f t="shared" si="92"/>
        <v>1.3980276844198678</v>
      </c>
      <c r="AJ155" s="1">
        <f t="shared" si="93"/>
        <v>0.48776589306152013</v>
      </c>
      <c r="AK155" s="1">
        <f t="shared" si="94"/>
        <v>-3.9673195426611546E-2</v>
      </c>
      <c r="AL155" s="1">
        <f t="shared" si="95"/>
        <v>-9.9346327562715761E-2</v>
      </c>
      <c r="AM155" s="1">
        <f t="shared" si="96"/>
        <v>-4.9714059049783807E-2</v>
      </c>
      <c r="AN155" s="1">
        <f t="shared" si="98"/>
        <v>-6.3482533226079427</v>
      </c>
      <c r="AO155" s="1">
        <f t="shared" si="98"/>
        <v>-6.348190001303351</v>
      </c>
      <c r="AP155" s="1">
        <f t="shared" si="98"/>
        <v>-6.3480313638064727</v>
      </c>
      <c r="AQ155" s="1">
        <f t="shared" si="98"/>
        <v>-6.3476339398780857</v>
      </c>
      <c r="AR155" s="1">
        <f t="shared" si="98"/>
        <v>-6.3466383448627157</v>
      </c>
      <c r="AS155" s="1">
        <f t="shared" si="98"/>
        <v>-6.3441445332046964</v>
      </c>
      <c r="AT155" s="1">
        <f t="shared" si="98"/>
        <v>-6.3378995518338987</v>
      </c>
      <c r="AU155" s="1">
        <f t="shared" si="97"/>
        <v>-6.3222697533899481</v>
      </c>
    </row>
    <row r="156" spans="1:47" ht="12.95" customHeight="1" x14ac:dyDescent="0.2">
      <c r="A156" s="23" t="s">
        <v>910</v>
      </c>
      <c r="B156" s="24" t="s">
        <v>899</v>
      </c>
      <c r="C156" s="23">
        <v>24553.248</v>
      </c>
      <c r="D156" s="23" t="s">
        <v>873</v>
      </c>
      <c r="E156" s="25">
        <f t="shared" si="81"/>
        <v>-40748.758109300514</v>
      </c>
      <c r="F156" s="1">
        <f t="shared" si="99"/>
        <v>-40749</v>
      </c>
      <c r="G156" s="1">
        <f t="shared" si="82"/>
        <v>0.20546449999528704</v>
      </c>
      <c r="I156" s="1">
        <f t="shared" si="100"/>
        <v>0.20546449999528704</v>
      </c>
      <c r="Q156" s="173">
        <f t="shared" si="101"/>
        <v>9534.7479999999996</v>
      </c>
      <c r="S156" s="15">
        <f t="shared" si="83"/>
        <v>0.2</v>
      </c>
      <c r="T156" s="15"/>
      <c r="Z156" s="1">
        <f t="shared" si="84"/>
        <v>-40749</v>
      </c>
      <c r="AA156" s="1">
        <f t="shared" si="85"/>
        <v>-0.27646708585475016</v>
      </c>
      <c r="AB156" s="1">
        <f t="shared" si="86"/>
        <v>0.20010654175119752</v>
      </c>
      <c r="AC156" s="1">
        <f t="shared" si="87"/>
        <v>0.20546449999528704</v>
      </c>
      <c r="AD156" s="1">
        <f t="shared" si="88"/>
        <v>0.4819315858500372</v>
      </c>
      <c r="AE156" s="1">
        <f t="shared" si="89"/>
        <v>4.645161068798636E-2</v>
      </c>
      <c r="AF156" s="1">
        <f t="shared" si="90"/>
        <v>0.20546449999528704</v>
      </c>
      <c r="AG156" s="15"/>
      <c r="AH156" s="1">
        <f t="shared" si="91"/>
        <v>5.3579582440895276E-3</v>
      </c>
      <c r="AI156" s="1">
        <f t="shared" si="92"/>
        <v>1.3980276844198678</v>
      </c>
      <c r="AJ156" s="1">
        <f t="shared" si="93"/>
        <v>0.48776589306152013</v>
      </c>
      <c r="AK156" s="1">
        <f t="shared" si="94"/>
        <v>-3.9673195426611546E-2</v>
      </c>
      <c r="AL156" s="1">
        <f t="shared" si="95"/>
        <v>-9.9346327562715761E-2</v>
      </c>
      <c r="AM156" s="1">
        <f t="shared" si="96"/>
        <v>-4.9714059049783807E-2</v>
      </c>
      <c r="AN156" s="1">
        <f t="shared" si="98"/>
        <v>-6.3482533226079427</v>
      </c>
      <c r="AO156" s="1">
        <f t="shared" si="98"/>
        <v>-6.348190001303351</v>
      </c>
      <c r="AP156" s="1">
        <f t="shared" si="98"/>
        <v>-6.3480313638064727</v>
      </c>
      <c r="AQ156" s="1">
        <f t="shared" si="98"/>
        <v>-6.3476339398780857</v>
      </c>
      <c r="AR156" s="1">
        <f t="shared" si="98"/>
        <v>-6.3466383448627157</v>
      </c>
      <c r="AS156" s="1">
        <f t="shared" si="98"/>
        <v>-6.3441445332046964</v>
      </c>
      <c r="AT156" s="1">
        <f t="shared" si="98"/>
        <v>-6.3378995518338987</v>
      </c>
      <c r="AU156" s="1">
        <f t="shared" si="97"/>
        <v>-6.3222697533899481</v>
      </c>
    </row>
    <row r="157" spans="1:47" ht="12.95" customHeight="1" x14ac:dyDescent="0.2">
      <c r="A157" s="23" t="s">
        <v>910</v>
      </c>
      <c r="B157" s="24" t="s">
        <v>899</v>
      </c>
      <c r="C157" s="23">
        <v>24557.5</v>
      </c>
      <c r="D157" s="23" t="s">
        <v>873</v>
      </c>
      <c r="E157" s="25">
        <f t="shared" si="81"/>
        <v>-40743.75228467273</v>
      </c>
      <c r="F157" s="1">
        <f t="shared" si="99"/>
        <v>-40744</v>
      </c>
      <c r="G157" s="1">
        <f t="shared" si="82"/>
        <v>0.21041199999308446</v>
      </c>
      <c r="I157" s="1">
        <f t="shared" si="100"/>
        <v>0.21041199999308446</v>
      </c>
      <c r="Q157" s="173">
        <f t="shared" si="101"/>
        <v>9539</v>
      </c>
      <c r="S157" s="15">
        <f t="shared" si="83"/>
        <v>0.2</v>
      </c>
      <c r="T157" s="15"/>
      <c r="Z157" s="1">
        <f t="shared" si="84"/>
        <v>-40744</v>
      </c>
      <c r="AA157" s="1">
        <f t="shared" si="85"/>
        <v>-0.27646439351724539</v>
      </c>
      <c r="AB157" s="1">
        <f t="shared" si="86"/>
        <v>0.20508931078216261</v>
      </c>
      <c r="AC157" s="1">
        <f t="shared" si="87"/>
        <v>0.21041199999308446</v>
      </c>
      <c r="AD157" s="1">
        <f t="shared" si="88"/>
        <v>0.48687639351032985</v>
      </c>
      <c r="AE157" s="1">
        <f t="shared" si="89"/>
        <v>4.7409724511525114E-2</v>
      </c>
      <c r="AF157" s="1">
        <f t="shared" si="90"/>
        <v>0.21041199999308446</v>
      </c>
      <c r="AG157" s="15"/>
      <c r="AH157" s="1">
        <f t="shared" si="91"/>
        <v>5.3226892109218531E-3</v>
      </c>
      <c r="AI157" s="1">
        <f t="shared" si="92"/>
        <v>1.3982430814102103</v>
      </c>
      <c r="AJ157" s="1">
        <f t="shared" si="93"/>
        <v>0.48288202352562226</v>
      </c>
      <c r="AK157" s="1">
        <f t="shared" si="94"/>
        <v>-3.744927381005677E-2</v>
      </c>
      <c r="AL157" s="1">
        <f t="shared" si="95"/>
        <v>-9.3760499400950617E-2</v>
      </c>
      <c r="AM157" s="1">
        <f t="shared" si="96"/>
        <v>-4.6914623730777955E-2</v>
      </c>
      <c r="AN157" s="1">
        <f t="shared" si="98"/>
        <v>-6.3445916655494177</v>
      </c>
      <c r="AO157" s="1">
        <f t="shared" si="98"/>
        <v>-6.3445318371612869</v>
      </c>
      <c r="AP157" s="1">
        <f t="shared" si="98"/>
        <v>-6.3443819849905916</v>
      </c>
      <c r="AQ157" s="1">
        <f t="shared" si="98"/>
        <v>-6.3440066562728301</v>
      </c>
      <c r="AR157" s="1">
        <f t="shared" si="98"/>
        <v>-6.3430666230297206</v>
      </c>
      <c r="AS157" s="1">
        <f t="shared" si="98"/>
        <v>-6.3407124841408322</v>
      </c>
      <c r="AT157" s="1">
        <f t="shared" si="98"/>
        <v>-6.3348183513017222</v>
      </c>
      <c r="AU157" s="1">
        <f t="shared" si="97"/>
        <v>-6.3200684420828619</v>
      </c>
    </row>
    <row r="158" spans="1:47" ht="12.95" customHeight="1" x14ac:dyDescent="0.2">
      <c r="A158" s="23" t="s">
        <v>898</v>
      </c>
      <c r="B158" s="24" t="s">
        <v>899</v>
      </c>
      <c r="C158" s="23">
        <v>24557.501</v>
      </c>
      <c r="D158" s="23" t="s">
        <v>873</v>
      </c>
      <c r="E158" s="25">
        <f t="shared" si="81"/>
        <v>-40743.751107385651</v>
      </c>
      <c r="F158" s="1">
        <f t="shared" si="99"/>
        <v>-40744</v>
      </c>
      <c r="G158" s="1">
        <f t="shared" si="82"/>
        <v>0.21141199999328819</v>
      </c>
      <c r="I158" s="1">
        <f t="shared" si="100"/>
        <v>0.21141199999328819</v>
      </c>
      <c r="Q158" s="173">
        <f t="shared" si="101"/>
        <v>9539.0010000000002</v>
      </c>
      <c r="S158" s="15">
        <f t="shared" si="83"/>
        <v>0.2</v>
      </c>
      <c r="T158" s="15"/>
      <c r="Z158" s="1">
        <f t="shared" si="84"/>
        <v>-40744</v>
      </c>
      <c r="AA158" s="1">
        <f t="shared" si="85"/>
        <v>-0.27646439351724539</v>
      </c>
      <c r="AB158" s="1">
        <f t="shared" si="86"/>
        <v>0.20608931078236634</v>
      </c>
      <c r="AC158" s="1">
        <f t="shared" si="87"/>
        <v>0.21141199999328819</v>
      </c>
      <c r="AD158" s="1">
        <f t="shared" si="88"/>
        <v>0.48787639351053358</v>
      </c>
      <c r="AE158" s="1">
        <f t="shared" si="89"/>
        <v>4.760467506896901E-2</v>
      </c>
      <c r="AF158" s="1">
        <f t="shared" si="90"/>
        <v>0.21141199999328819</v>
      </c>
      <c r="AG158" s="15"/>
      <c r="AH158" s="1">
        <f t="shared" si="91"/>
        <v>5.3226892109218531E-3</v>
      </c>
      <c r="AI158" s="1">
        <f t="shared" si="92"/>
        <v>1.3982430814102103</v>
      </c>
      <c r="AJ158" s="1">
        <f t="shared" si="93"/>
        <v>0.48288202352562226</v>
      </c>
      <c r="AK158" s="1">
        <f t="shared" si="94"/>
        <v>-3.744927381005677E-2</v>
      </c>
      <c r="AL158" s="1">
        <f t="shared" si="95"/>
        <v>-9.3760499400950617E-2</v>
      </c>
      <c r="AM158" s="1">
        <f t="shared" si="96"/>
        <v>-4.6914623730777955E-2</v>
      </c>
      <c r="AN158" s="1">
        <f t="shared" si="98"/>
        <v>-6.3445916655494177</v>
      </c>
      <c r="AO158" s="1">
        <f t="shared" si="98"/>
        <v>-6.3445318371612869</v>
      </c>
      <c r="AP158" s="1">
        <f t="shared" si="98"/>
        <v>-6.3443819849905916</v>
      </c>
      <c r="AQ158" s="1">
        <f t="shared" si="98"/>
        <v>-6.3440066562728301</v>
      </c>
      <c r="AR158" s="1">
        <f t="shared" si="98"/>
        <v>-6.3430666230297206</v>
      </c>
      <c r="AS158" s="1">
        <f t="shared" si="98"/>
        <v>-6.3407124841408322</v>
      </c>
      <c r="AT158" s="1">
        <f t="shared" si="98"/>
        <v>-6.3348183513017222</v>
      </c>
      <c r="AU158" s="1">
        <f t="shared" si="97"/>
        <v>-6.3200684420828619</v>
      </c>
    </row>
    <row r="159" spans="1:47" ht="12.95" customHeight="1" x14ac:dyDescent="0.2">
      <c r="A159" s="23" t="s">
        <v>913</v>
      </c>
      <c r="B159" s="24" t="s">
        <v>899</v>
      </c>
      <c r="C159" s="23">
        <v>24620.355</v>
      </c>
      <c r="D159" s="23" t="s">
        <v>873</v>
      </c>
      <c r="E159" s="25">
        <f t="shared" si="81"/>
        <v>-40669.753905797028</v>
      </c>
      <c r="F159" s="1">
        <f t="shared" si="99"/>
        <v>-40670</v>
      </c>
      <c r="G159" s="1">
        <f t="shared" si="82"/>
        <v>0.20903499999621999</v>
      </c>
      <c r="I159" s="1">
        <f t="shared" si="100"/>
        <v>0.20903499999621999</v>
      </c>
      <c r="Q159" s="173">
        <f t="shared" si="101"/>
        <v>9601.8549999999996</v>
      </c>
      <c r="S159" s="15">
        <f t="shared" si="83"/>
        <v>0.2</v>
      </c>
      <c r="T159" s="15"/>
      <c r="Z159" s="1">
        <f t="shared" si="84"/>
        <v>-40670</v>
      </c>
      <c r="AA159" s="1">
        <f t="shared" si="85"/>
        <v>-0.27643329326949689</v>
      </c>
      <c r="AB159" s="1">
        <f t="shared" si="86"/>
        <v>0.20424283315071351</v>
      </c>
      <c r="AC159" s="1">
        <f t="shared" si="87"/>
        <v>0.20903499999621999</v>
      </c>
      <c r="AD159" s="1">
        <f t="shared" si="88"/>
        <v>0.48546829326571689</v>
      </c>
      <c r="AE159" s="1">
        <f t="shared" si="89"/>
        <v>4.7135892753265622E-2</v>
      </c>
      <c r="AF159" s="1">
        <f t="shared" si="90"/>
        <v>0.20903499999621999</v>
      </c>
      <c r="AG159" s="15"/>
      <c r="AH159" s="1">
        <f t="shared" si="91"/>
        <v>4.7921668455064761E-3</v>
      </c>
      <c r="AI159" s="1">
        <f t="shared" si="92"/>
        <v>1.3999760221503452</v>
      </c>
      <c r="AJ159" s="1">
        <f t="shared" si="93"/>
        <v>0.40879367182665421</v>
      </c>
      <c r="AK159" s="1">
        <f t="shared" si="94"/>
        <v>-4.3796923164326233E-3</v>
      </c>
      <c r="AL159" s="1">
        <f t="shared" si="95"/>
        <v>-1.0949449578835748E-2</v>
      </c>
      <c r="AM159" s="1">
        <f t="shared" si="96"/>
        <v>-5.4747794873400805E-3</v>
      </c>
      <c r="AN159" s="1">
        <f t="shared" si="98"/>
        <v>-6.2903534454619399</v>
      </c>
      <c r="AO159" s="1">
        <f t="shared" si="98"/>
        <v>-6.2903463951941303</v>
      </c>
      <c r="AP159" s="1">
        <f t="shared" si="98"/>
        <v>-6.2903287690737768</v>
      </c>
      <c r="AQ159" s="1">
        <f t="shared" si="98"/>
        <v>-6.2902847026554856</v>
      </c>
      <c r="AR159" s="1">
        <f t="shared" si="98"/>
        <v>-6.2901745338762964</v>
      </c>
      <c r="AS159" s="1">
        <f t="shared" si="98"/>
        <v>-6.2898991054627293</v>
      </c>
      <c r="AT159" s="1">
        <f t="shared" si="98"/>
        <v>-6.289210520447102</v>
      </c>
      <c r="AU159" s="1">
        <f t="shared" si="97"/>
        <v>-6.2874890347379964</v>
      </c>
    </row>
    <row r="160" spans="1:47" ht="12.95" customHeight="1" x14ac:dyDescent="0.2">
      <c r="A160" s="23" t="s">
        <v>910</v>
      </c>
      <c r="B160" s="24" t="s">
        <v>899</v>
      </c>
      <c r="C160" s="23">
        <v>24732.472000000002</v>
      </c>
      <c r="D160" s="23" t="s">
        <v>873</v>
      </c>
      <c r="E160" s="25">
        <f t="shared" si="81"/>
        <v>-40537.760011207778</v>
      </c>
      <c r="F160" s="1">
        <f t="shared" si="99"/>
        <v>-40538</v>
      </c>
      <c r="G160" s="1">
        <f t="shared" si="82"/>
        <v>0.20384899999771733</v>
      </c>
      <c r="I160" s="1">
        <f t="shared" si="100"/>
        <v>0.20384899999771733</v>
      </c>
      <c r="Q160" s="173">
        <f t="shared" si="101"/>
        <v>9713.9720000000016</v>
      </c>
      <c r="S160" s="15">
        <f t="shared" si="83"/>
        <v>0.2</v>
      </c>
      <c r="T160" s="15"/>
      <c r="Z160" s="1">
        <f t="shared" si="84"/>
        <v>-40538</v>
      </c>
      <c r="AA160" s="1">
        <f t="shared" si="85"/>
        <v>-0.27641238464924595</v>
      </c>
      <c r="AB160" s="1">
        <f t="shared" si="86"/>
        <v>0.20003678117849022</v>
      </c>
      <c r="AC160" s="1">
        <f t="shared" si="87"/>
        <v>0.20384899999771733</v>
      </c>
      <c r="AD160" s="1">
        <f t="shared" si="88"/>
        <v>0.48026138464696327</v>
      </c>
      <c r="AE160" s="1">
        <f t="shared" si="89"/>
        <v>4.6130199516603687E-2</v>
      </c>
      <c r="AF160" s="1">
        <f t="shared" si="90"/>
        <v>0.20384899999771733</v>
      </c>
      <c r="AG160" s="15"/>
      <c r="AH160" s="1">
        <f t="shared" si="91"/>
        <v>3.8122188192271137E-3</v>
      </c>
      <c r="AI160" s="1">
        <f t="shared" si="92"/>
        <v>1.3962703553468994</v>
      </c>
      <c r="AJ160" s="1">
        <f t="shared" si="93"/>
        <v>0.27011991389072165</v>
      </c>
      <c r="AK160" s="1">
        <f t="shared" si="94"/>
        <v>5.4495921620265779E-2</v>
      </c>
      <c r="AL160" s="1">
        <f t="shared" si="95"/>
        <v>0.13666482804307514</v>
      </c>
      <c r="AM160" s="1">
        <f t="shared" si="96"/>
        <v>6.8438968315634882E-2</v>
      </c>
      <c r="AN160" s="1">
        <f t="shared" si="98"/>
        <v>-6.1936375503491625</v>
      </c>
      <c r="AO160" s="1">
        <f t="shared" si="98"/>
        <v>-6.1937238583252929</v>
      </c>
      <c r="AP160" s="1">
        <f t="shared" si="98"/>
        <v>-6.1939404924924766</v>
      </c>
      <c r="AQ160" s="1">
        <f t="shared" si="98"/>
        <v>-6.1944842286558357</v>
      </c>
      <c r="AR160" s="1">
        <f t="shared" si="98"/>
        <v>-6.1958488518326948</v>
      </c>
      <c r="AS160" s="1">
        <f t="shared" si="98"/>
        <v>-6.1992729557493291</v>
      </c>
      <c r="AT160" s="1">
        <f t="shared" si="98"/>
        <v>-6.2078604460450277</v>
      </c>
      <c r="AU160" s="1">
        <f t="shared" si="97"/>
        <v>-6.2293744162309377</v>
      </c>
    </row>
    <row r="161" spans="1:47" ht="12.95" customHeight="1" x14ac:dyDescent="0.2">
      <c r="A161" s="23" t="s">
        <v>910</v>
      </c>
      <c r="B161" s="24" t="s">
        <v>899</v>
      </c>
      <c r="C161" s="23">
        <v>24743.512999999999</v>
      </c>
      <c r="D161" s="23" t="s">
        <v>873</v>
      </c>
      <c r="E161" s="25">
        <f t="shared" si="81"/>
        <v>-40524.761584651947</v>
      </c>
      <c r="F161" s="1">
        <f t="shared" si="99"/>
        <v>-40525</v>
      </c>
      <c r="G161" s="1">
        <f t="shared" si="82"/>
        <v>0.20251249999273568</v>
      </c>
      <c r="I161" s="1">
        <f t="shared" si="100"/>
        <v>0.20251249999273568</v>
      </c>
      <c r="Q161" s="173">
        <f t="shared" si="101"/>
        <v>9725.012999999999</v>
      </c>
      <c r="S161" s="15">
        <f t="shared" si="83"/>
        <v>0.2</v>
      </c>
      <c r="T161" s="15"/>
      <c r="Z161" s="1">
        <f t="shared" si="84"/>
        <v>-40525</v>
      </c>
      <c r="AA161" s="1">
        <f t="shared" si="85"/>
        <v>-0.27641226433180865</v>
      </c>
      <c r="AB161" s="1">
        <f t="shared" si="86"/>
        <v>0.19879866375357158</v>
      </c>
      <c r="AC161" s="1">
        <f t="shared" si="87"/>
        <v>0.20251249999273568</v>
      </c>
      <c r="AD161" s="1">
        <f t="shared" si="88"/>
        <v>0.47892476432454434</v>
      </c>
      <c r="AE161" s="1">
        <f t="shared" si="89"/>
        <v>4.5873785976664069E-2</v>
      </c>
      <c r="AF161" s="1">
        <f t="shared" si="90"/>
        <v>0.20251249999273568</v>
      </c>
      <c r="AG161" s="15"/>
      <c r="AH161" s="1">
        <f t="shared" si="91"/>
        <v>3.7138362391641155E-3</v>
      </c>
      <c r="AI161" s="1">
        <f t="shared" si="92"/>
        <v>1.3954399584525499</v>
      </c>
      <c r="AJ161" s="1">
        <f t="shared" si="93"/>
        <v>0.25615386526089445</v>
      </c>
      <c r="AK161" s="1">
        <f t="shared" si="94"/>
        <v>6.022656605722751E-2</v>
      </c>
      <c r="AL161" s="1">
        <f t="shared" si="95"/>
        <v>0.15114119460821196</v>
      </c>
      <c r="AM161" s="1">
        <f t="shared" si="96"/>
        <v>7.5714785782691071E-2</v>
      </c>
      <c r="AN161" s="1">
        <f t="shared" ref="AN161:AT170" si="102">$AU161+$AB$7*SIN(AO161)</f>
        <v>-6.1841324496737657</v>
      </c>
      <c r="AO161" s="1">
        <f t="shared" si="102"/>
        <v>-6.1842274834415143</v>
      </c>
      <c r="AP161" s="1">
        <f t="shared" si="102"/>
        <v>-6.1844662330896991</v>
      </c>
      <c r="AQ161" s="1">
        <f t="shared" si="102"/>
        <v>-6.1850660096940064</v>
      </c>
      <c r="AR161" s="1">
        <f t="shared" si="102"/>
        <v>-6.1865725869882624</v>
      </c>
      <c r="AS161" s="1">
        <f t="shared" si="102"/>
        <v>-6.1903559922749638</v>
      </c>
      <c r="AT161" s="1">
        <f t="shared" si="102"/>
        <v>-6.1998513514929696</v>
      </c>
      <c r="AU161" s="1">
        <f t="shared" si="97"/>
        <v>-6.2236510068325153</v>
      </c>
    </row>
    <row r="162" spans="1:47" ht="12.95" customHeight="1" x14ac:dyDescent="0.2">
      <c r="A162" s="23" t="s">
        <v>910</v>
      </c>
      <c r="B162" s="24" t="s">
        <v>899</v>
      </c>
      <c r="C162" s="23">
        <v>24760.503000000001</v>
      </c>
      <c r="D162" s="23" t="s">
        <v>873</v>
      </c>
      <c r="E162" s="25">
        <f t="shared" si="81"/>
        <v>-40504.759477308093</v>
      </c>
      <c r="F162" s="1">
        <f t="shared" si="99"/>
        <v>-40505</v>
      </c>
      <c r="G162" s="1">
        <f t="shared" si="82"/>
        <v>0.20430249999844818</v>
      </c>
      <c r="I162" s="1">
        <f t="shared" si="100"/>
        <v>0.20430249999844818</v>
      </c>
      <c r="Q162" s="173">
        <f t="shared" si="101"/>
        <v>9742.0030000000006</v>
      </c>
      <c r="S162" s="15">
        <f t="shared" si="83"/>
        <v>0.2</v>
      </c>
      <c r="T162" s="15"/>
      <c r="Z162" s="1">
        <f t="shared" si="84"/>
        <v>-40505</v>
      </c>
      <c r="AA162" s="1">
        <f t="shared" si="85"/>
        <v>-0.27641263392188559</v>
      </c>
      <c r="AB162" s="1">
        <f t="shared" si="86"/>
        <v>0.20074055304860589</v>
      </c>
      <c r="AC162" s="1">
        <f t="shared" si="87"/>
        <v>0.20430249999844818</v>
      </c>
      <c r="AD162" s="1">
        <f t="shared" si="88"/>
        <v>0.48071513392033377</v>
      </c>
      <c r="AE162" s="1">
        <f t="shared" si="89"/>
        <v>4.6217407996008888E-2</v>
      </c>
      <c r="AF162" s="1">
        <f t="shared" si="90"/>
        <v>0.20430249999844818</v>
      </c>
      <c r="AG162" s="15"/>
      <c r="AH162" s="1">
        <f t="shared" si="91"/>
        <v>3.5619469498422915E-3</v>
      </c>
      <c r="AI162" s="1">
        <f t="shared" si="92"/>
        <v>1.3940031290514006</v>
      </c>
      <c r="AJ162" s="1">
        <f t="shared" si="93"/>
        <v>0.2345984019060661</v>
      </c>
      <c r="AK162" s="1">
        <f t="shared" si="94"/>
        <v>6.9003871613884493E-2</v>
      </c>
      <c r="AL162" s="1">
        <f t="shared" si="95"/>
        <v>0.17337698093792381</v>
      </c>
      <c r="AM162" s="1">
        <f t="shared" si="96"/>
        <v>8.6906296825711216E-2</v>
      </c>
      <c r="AN162" s="1">
        <f t="shared" si="102"/>
        <v>-6.1695207882679561</v>
      </c>
      <c r="AO162" s="1">
        <f t="shared" si="102"/>
        <v>-6.1696289789172614</v>
      </c>
      <c r="AP162" s="1">
        <f t="shared" si="102"/>
        <v>-6.1699012046407224</v>
      </c>
      <c r="AQ162" s="1">
        <f t="shared" si="102"/>
        <v>-6.1705861327286486</v>
      </c>
      <c r="AR162" s="1">
        <f t="shared" si="102"/>
        <v>-6.17230919847026</v>
      </c>
      <c r="AS162" s="1">
        <f t="shared" si="102"/>
        <v>-6.1766424456090467</v>
      </c>
      <c r="AT162" s="1">
        <f t="shared" si="102"/>
        <v>-6.1875312161215543</v>
      </c>
      <c r="AU162" s="1">
        <f t="shared" si="97"/>
        <v>-6.2148457616041739</v>
      </c>
    </row>
    <row r="163" spans="1:47" ht="12.95" customHeight="1" x14ac:dyDescent="0.2">
      <c r="A163" s="23" t="s">
        <v>898</v>
      </c>
      <c r="B163" s="24" t="s">
        <v>899</v>
      </c>
      <c r="C163" s="23">
        <v>24760.504000000001</v>
      </c>
      <c r="D163" s="23" t="s">
        <v>873</v>
      </c>
      <c r="E163" s="25">
        <f t="shared" si="81"/>
        <v>-40504.758300021022</v>
      </c>
      <c r="F163" s="1">
        <f t="shared" si="99"/>
        <v>-40505</v>
      </c>
      <c r="G163" s="1">
        <f t="shared" si="82"/>
        <v>0.20530249999865191</v>
      </c>
      <c r="I163" s="1">
        <f t="shared" si="100"/>
        <v>0.20530249999865191</v>
      </c>
      <c r="Q163" s="173">
        <f t="shared" si="101"/>
        <v>9742.0040000000008</v>
      </c>
      <c r="S163" s="15">
        <f t="shared" si="83"/>
        <v>0.2</v>
      </c>
      <c r="T163" s="15"/>
      <c r="Z163" s="1">
        <f t="shared" si="84"/>
        <v>-40505</v>
      </c>
      <c r="AA163" s="1">
        <f t="shared" si="85"/>
        <v>-0.27641263392188559</v>
      </c>
      <c r="AB163" s="1">
        <f t="shared" si="86"/>
        <v>0.20174055304880961</v>
      </c>
      <c r="AC163" s="1">
        <f t="shared" si="87"/>
        <v>0.20530249999865191</v>
      </c>
      <c r="AD163" s="1">
        <f t="shared" si="88"/>
        <v>0.4817151339205375</v>
      </c>
      <c r="AE163" s="1">
        <f t="shared" si="89"/>
        <v>4.6409894049616277E-2</v>
      </c>
      <c r="AF163" s="1">
        <f t="shared" si="90"/>
        <v>0.20530249999865191</v>
      </c>
      <c r="AG163" s="15"/>
      <c r="AH163" s="1">
        <f t="shared" si="91"/>
        <v>3.5619469498422915E-3</v>
      </c>
      <c r="AI163" s="1">
        <f t="shared" si="92"/>
        <v>1.3940031290514006</v>
      </c>
      <c r="AJ163" s="1">
        <f t="shared" si="93"/>
        <v>0.2345984019060661</v>
      </c>
      <c r="AK163" s="1">
        <f t="shared" si="94"/>
        <v>6.9003871613884493E-2</v>
      </c>
      <c r="AL163" s="1">
        <f t="shared" si="95"/>
        <v>0.17337698093792381</v>
      </c>
      <c r="AM163" s="1">
        <f t="shared" si="96"/>
        <v>8.6906296825711216E-2</v>
      </c>
      <c r="AN163" s="1">
        <f t="shared" si="102"/>
        <v>-6.1695207882679561</v>
      </c>
      <c r="AO163" s="1">
        <f t="shared" si="102"/>
        <v>-6.1696289789172614</v>
      </c>
      <c r="AP163" s="1">
        <f t="shared" si="102"/>
        <v>-6.1699012046407224</v>
      </c>
      <c r="AQ163" s="1">
        <f t="shared" si="102"/>
        <v>-6.1705861327286486</v>
      </c>
      <c r="AR163" s="1">
        <f t="shared" si="102"/>
        <v>-6.17230919847026</v>
      </c>
      <c r="AS163" s="1">
        <f t="shared" si="102"/>
        <v>-6.1766424456090467</v>
      </c>
      <c r="AT163" s="1">
        <f t="shared" si="102"/>
        <v>-6.1875312161215543</v>
      </c>
      <c r="AU163" s="1">
        <f t="shared" si="97"/>
        <v>-6.2148457616041739</v>
      </c>
    </row>
    <row r="164" spans="1:47" ht="12.95" customHeight="1" x14ac:dyDescent="0.2">
      <c r="A164" s="23" t="s">
        <v>898</v>
      </c>
      <c r="B164" s="24" t="s">
        <v>899</v>
      </c>
      <c r="C164" s="23">
        <v>24766.445</v>
      </c>
      <c r="D164" s="23" t="s">
        <v>873</v>
      </c>
      <c r="E164" s="25">
        <f t="shared" si="81"/>
        <v>-40497.76403752956</v>
      </c>
      <c r="F164" s="1">
        <f t="shared" si="99"/>
        <v>-40498</v>
      </c>
      <c r="G164" s="1">
        <f t="shared" si="82"/>
        <v>0.2004289999968023</v>
      </c>
      <c r="I164" s="1">
        <f t="shared" si="100"/>
        <v>0.2004289999968023</v>
      </c>
      <c r="Q164" s="173">
        <f t="shared" si="101"/>
        <v>9747.9449999999997</v>
      </c>
      <c r="S164" s="15">
        <f t="shared" si="83"/>
        <v>0.2</v>
      </c>
      <c r="T164" s="15"/>
      <c r="Z164" s="1">
        <f t="shared" si="84"/>
        <v>-40498</v>
      </c>
      <c r="AA164" s="1">
        <f t="shared" si="85"/>
        <v>-0.27641291340082302</v>
      </c>
      <c r="AB164" s="1">
        <f t="shared" si="86"/>
        <v>0.19692035777127345</v>
      </c>
      <c r="AC164" s="1">
        <f t="shared" si="87"/>
        <v>0.2004289999968023</v>
      </c>
      <c r="AD164" s="1">
        <f t="shared" si="88"/>
        <v>0.47684191339762533</v>
      </c>
      <c r="AE164" s="1">
        <f t="shared" si="89"/>
        <v>4.5475642074541689E-2</v>
      </c>
      <c r="AF164" s="1">
        <f t="shared" si="90"/>
        <v>0.2004289999968023</v>
      </c>
      <c r="AG164" s="15"/>
      <c r="AH164" s="1">
        <f t="shared" si="91"/>
        <v>3.5086422255288549E-3</v>
      </c>
      <c r="AI164" s="1">
        <f t="shared" si="92"/>
        <v>1.3934549803813039</v>
      </c>
      <c r="AJ164" s="1">
        <f t="shared" si="93"/>
        <v>0.22703688047322029</v>
      </c>
      <c r="AK164" s="1">
        <f t="shared" si="94"/>
        <v>7.206371079224079E-2</v>
      </c>
      <c r="AL164" s="1">
        <f t="shared" si="95"/>
        <v>0.18114837535721265</v>
      </c>
      <c r="AM164" s="1">
        <f t="shared" si="96"/>
        <v>9.0822683799413217E-2</v>
      </c>
      <c r="AN164" s="1">
        <f t="shared" si="102"/>
        <v>-6.1644103325612569</v>
      </c>
      <c r="AO164" s="1">
        <f t="shared" si="102"/>
        <v>-6.164523044876038</v>
      </c>
      <c r="AP164" s="1">
        <f t="shared" si="102"/>
        <v>-6.1648068164126384</v>
      </c>
      <c r="AQ164" s="1">
        <f t="shared" si="102"/>
        <v>-6.1655212149341789</v>
      </c>
      <c r="AR164" s="1">
        <f t="shared" si="102"/>
        <v>-6.1673194562205831</v>
      </c>
      <c r="AS164" s="1">
        <f t="shared" si="102"/>
        <v>-6.1718442296744449</v>
      </c>
      <c r="AT164" s="1">
        <f t="shared" si="102"/>
        <v>-6.1832196551146152</v>
      </c>
      <c r="AU164" s="1">
        <f t="shared" si="97"/>
        <v>-6.2117639257742532</v>
      </c>
    </row>
    <row r="165" spans="1:47" ht="12.95" customHeight="1" x14ac:dyDescent="0.2">
      <c r="A165" s="23" t="s">
        <v>910</v>
      </c>
      <c r="B165" s="24" t="s">
        <v>899</v>
      </c>
      <c r="C165" s="23">
        <v>24766.449000000001</v>
      </c>
      <c r="D165" s="23" t="s">
        <v>873</v>
      </c>
      <c r="E165" s="25">
        <f t="shared" si="81"/>
        <v>-40497.759328381275</v>
      </c>
      <c r="F165" s="1">
        <f t="shared" si="99"/>
        <v>-40498</v>
      </c>
      <c r="G165" s="1">
        <f t="shared" si="82"/>
        <v>0.20442899999761721</v>
      </c>
      <c r="I165" s="1">
        <f t="shared" si="100"/>
        <v>0.20442899999761721</v>
      </c>
      <c r="Q165" s="173">
        <f t="shared" si="101"/>
        <v>9747.9490000000005</v>
      </c>
      <c r="S165" s="15">
        <f t="shared" si="83"/>
        <v>0.2</v>
      </c>
      <c r="T165" s="15"/>
      <c r="Z165" s="1">
        <f t="shared" si="84"/>
        <v>-40498</v>
      </c>
      <c r="AA165" s="1">
        <f t="shared" si="85"/>
        <v>-0.27641291340082302</v>
      </c>
      <c r="AB165" s="1">
        <f t="shared" si="86"/>
        <v>0.20092035777208836</v>
      </c>
      <c r="AC165" s="1">
        <f t="shared" si="87"/>
        <v>0.20442899999761721</v>
      </c>
      <c r="AD165" s="1">
        <f t="shared" si="88"/>
        <v>0.48084191339844023</v>
      </c>
      <c r="AE165" s="1">
        <f t="shared" si="89"/>
        <v>4.6241789136134623E-2</v>
      </c>
      <c r="AF165" s="1">
        <f t="shared" si="90"/>
        <v>0.20442899999761721</v>
      </c>
      <c r="AG165" s="15"/>
      <c r="AH165" s="1">
        <f t="shared" si="91"/>
        <v>3.5086422255288549E-3</v>
      </c>
      <c r="AI165" s="1">
        <f t="shared" si="92"/>
        <v>1.3934549803813039</v>
      </c>
      <c r="AJ165" s="1">
        <f t="shared" si="93"/>
        <v>0.22703688047322029</v>
      </c>
      <c r="AK165" s="1">
        <f t="shared" si="94"/>
        <v>7.206371079224079E-2</v>
      </c>
      <c r="AL165" s="1">
        <f t="shared" si="95"/>
        <v>0.18114837535721265</v>
      </c>
      <c r="AM165" s="1">
        <f t="shared" si="96"/>
        <v>9.0822683799413217E-2</v>
      </c>
      <c r="AN165" s="1">
        <f t="shared" si="102"/>
        <v>-6.1644103325612569</v>
      </c>
      <c r="AO165" s="1">
        <f t="shared" si="102"/>
        <v>-6.164523044876038</v>
      </c>
      <c r="AP165" s="1">
        <f t="shared" si="102"/>
        <v>-6.1648068164126384</v>
      </c>
      <c r="AQ165" s="1">
        <f t="shared" si="102"/>
        <v>-6.1655212149341789</v>
      </c>
      <c r="AR165" s="1">
        <f t="shared" si="102"/>
        <v>-6.1673194562205831</v>
      </c>
      <c r="AS165" s="1">
        <f t="shared" si="102"/>
        <v>-6.1718442296744449</v>
      </c>
      <c r="AT165" s="1">
        <f t="shared" si="102"/>
        <v>-6.1832196551146152</v>
      </c>
      <c r="AU165" s="1">
        <f t="shared" si="97"/>
        <v>-6.2117639257742532</v>
      </c>
    </row>
    <row r="166" spans="1:47" ht="12.95" customHeight="1" x14ac:dyDescent="0.2">
      <c r="A166" s="23" t="s">
        <v>898</v>
      </c>
      <c r="B166" s="24" t="s">
        <v>899</v>
      </c>
      <c r="C166" s="23">
        <v>24771.542000000001</v>
      </c>
      <c r="D166" s="23" t="s">
        <v>873</v>
      </c>
      <c r="E166" s="25">
        <f t="shared" si="81"/>
        <v>-40491.763405326405</v>
      </c>
      <c r="F166" s="1">
        <f t="shared" si="99"/>
        <v>-40492</v>
      </c>
      <c r="G166" s="1">
        <f t="shared" si="82"/>
        <v>0.20096599999669706</v>
      </c>
      <c r="I166" s="1">
        <f t="shared" si="100"/>
        <v>0.20096599999669706</v>
      </c>
      <c r="Q166" s="173">
        <f t="shared" si="101"/>
        <v>9753.0420000000013</v>
      </c>
      <c r="S166" s="15">
        <f t="shared" si="83"/>
        <v>0.2</v>
      </c>
      <c r="T166" s="15"/>
      <c r="Z166" s="1">
        <f t="shared" si="84"/>
        <v>-40492</v>
      </c>
      <c r="AA166" s="1">
        <f t="shared" si="85"/>
        <v>-0.27641321193551527</v>
      </c>
      <c r="AB166" s="1">
        <f t="shared" si="86"/>
        <v>0.19750310377200248</v>
      </c>
      <c r="AC166" s="1">
        <f t="shared" si="87"/>
        <v>0.20096599999669706</v>
      </c>
      <c r="AD166" s="1">
        <f t="shared" si="88"/>
        <v>0.47737921193221233</v>
      </c>
      <c r="AE166" s="1">
        <f t="shared" si="89"/>
        <v>4.5578182397004022E-2</v>
      </c>
      <c r="AF166" s="1">
        <f t="shared" si="90"/>
        <v>0.20096599999669706</v>
      </c>
      <c r="AG166" s="15"/>
      <c r="AH166" s="1">
        <f t="shared" si="91"/>
        <v>3.4628962246945802E-3</v>
      </c>
      <c r="AI166" s="1">
        <f t="shared" si="92"/>
        <v>1.3929665914682829</v>
      </c>
      <c r="AJ166" s="1">
        <f t="shared" si="93"/>
        <v>0.220549439439712</v>
      </c>
      <c r="AK166" s="1">
        <f t="shared" si="94"/>
        <v>7.4681041702694628E-2</v>
      </c>
      <c r="AL166" s="1">
        <f t="shared" si="95"/>
        <v>0.18780465575566124</v>
      </c>
      <c r="AM166" s="1">
        <f t="shared" si="96"/>
        <v>9.4179304028953817E-2</v>
      </c>
      <c r="AN166" s="1">
        <f t="shared" si="102"/>
        <v>-6.1600315439949522</v>
      </c>
      <c r="AO166" s="1">
        <f t="shared" si="102"/>
        <v>-6.1601480954585925</v>
      </c>
      <c r="AP166" s="1">
        <f t="shared" si="102"/>
        <v>-6.1604416882573076</v>
      </c>
      <c r="AQ166" s="1">
        <f t="shared" si="102"/>
        <v>-6.1611812005966957</v>
      </c>
      <c r="AR166" s="1">
        <f t="shared" si="102"/>
        <v>-6.1630436152856829</v>
      </c>
      <c r="AS166" s="1">
        <f t="shared" si="102"/>
        <v>-6.1677321482635037</v>
      </c>
      <c r="AT166" s="1">
        <f t="shared" si="102"/>
        <v>-6.1795242467292768</v>
      </c>
      <c r="AU166" s="1">
        <f t="shared" si="97"/>
        <v>-6.2091223522057515</v>
      </c>
    </row>
    <row r="167" spans="1:47" ht="12.95" customHeight="1" x14ac:dyDescent="0.2">
      <c r="A167" s="23" t="s">
        <v>910</v>
      </c>
      <c r="B167" s="24" t="s">
        <v>899</v>
      </c>
      <c r="C167" s="23">
        <v>24771.543000000001</v>
      </c>
      <c r="D167" s="23" t="s">
        <v>873</v>
      </c>
      <c r="E167" s="25">
        <f t="shared" si="81"/>
        <v>-40491.762228039326</v>
      </c>
      <c r="F167" s="1">
        <f t="shared" si="99"/>
        <v>-40492</v>
      </c>
      <c r="G167" s="1">
        <f t="shared" si="82"/>
        <v>0.20196599999690079</v>
      </c>
      <c r="I167" s="1">
        <f t="shared" si="100"/>
        <v>0.20196599999690079</v>
      </c>
      <c r="Q167" s="173">
        <f t="shared" si="101"/>
        <v>9753.0430000000015</v>
      </c>
      <c r="S167" s="15">
        <f t="shared" si="83"/>
        <v>0.2</v>
      </c>
      <c r="T167" s="15"/>
      <c r="Z167" s="1">
        <f t="shared" si="84"/>
        <v>-40492</v>
      </c>
      <c r="AA167" s="1">
        <f t="shared" si="85"/>
        <v>-0.27641321193551527</v>
      </c>
      <c r="AB167" s="1">
        <f t="shared" si="86"/>
        <v>0.1985031037722062</v>
      </c>
      <c r="AC167" s="1">
        <f t="shared" si="87"/>
        <v>0.20196599999690079</v>
      </c>
      <c r="AD167" s="1">
        <f t="shared" si="88"/>
        <v>0.47837921193241606</v>
      </c>
      <c r="AE167" s="1">
        <f t="shared" si="89"/>
        <v>4.5769334081815889E-2</v>
      </c>
      <c r="AF167" s="1">
        <f t="shared" si="90"/>
        <v>0.20196599999690079</v>
      </c>
      <c r="AG167" s="15"/>
      <c r="AH167" s="1">
        <f t="shared" si="91"/>
        <v>3.4628962246945802E-3</v>
      </c>
      <c r="AI167" s="1">
        <f t="shared" si="92"/>
        <v>1.3929665914682829</v>
      </c>
      <c r="AJ167" s="1">
        <f t="shared" si="93"/>
        <v>0.220549439439712</v>
      </c>
      <c r="AK167" s="1">
        <f t="shared" si="94"/>
        <v>7.4681041702694628E-2</v>
      </c>
      <c r="AL167" s="1">
        <f t="shared" si="95"/>
        <v>0.18780465575566124</v>
      </c>
      <c r="AM167" s="1">
        <f t="shared" si="96"/>
        <v>9.4179304028953817E-2</v>
      </c>
      <c r="AN167" s="1">
        <f t="shared" si="102"/>
        <v>-6.1600315439949522</v>
      </c>
      <c r="AO167" s="1">
        <f t="shared" si="102"/>
        <v>-6.1601480954585925</v>
      </c>
      <c r="AP167" s="1">
        <f t="shared" si="102"/>
        <v>-6.1604416882573076</v>
      </c>
      <c r="AQ167" s="1">
        <f t="shared" si="102"/>
        <v>-6.1611812005966957</v>
      </c>
      <c r="AR167" s="1">
        <f t="shared" si="102"/>
        <v>-6.1630436152856829</v>
      </c>
      <c r="AS167" s="1">
        <f t="shared" si="102"/>
        <v>-6.1677321482635037</v>
      </c>
      <c r="AT167" s="1">
        <f t="shared" si="102"/>
        <v>-6.1795242467292768</v>
      </c>
      <c r="AU167" s="1">
        <f t="shared" si="97"/>
        <v>-6.2091223522057515</v>
      </c>
    </row>
    <row r="168" spans="1:47" ht="12.95" customHeight="1" x14ac:dyDescent="0.2">
      <c r="A168" s="23" t="s">
        <v>910</v>
      </c>
      <c r="B168" s="24" t="s">
        <v>899</v>
      </c>
      <c r="C168" s="23">
        <v>24772.396000000001</v>
      </c>
      <c r="D168" s="23" t="s">
        <v>873</v>
      </c>
      <c r="E168" s="25">
        <f t="shared" si="81"/>
        <v>-40490.758002167386</v>
      </c>
      <c r="F168" s="1">
        <f t="shared" si="99"/>
        <v>-40491</v>
      </c>
      <c r="G168" s="1">
        <f t="shared" si="82"/>
        <v>0.20555549999698997</v>
      </c>
      <c r="I168" s="1">
        <f t="shared" si="100"/>
        <v>0.20555549999698997</v>
      </c>
      <c r="Q168" s="173">
        <f t="shared" si="101"/>
        <v>9753.8960000000006</v>
      </c>
      <c r="S168" s="15">
        <f t="shared" si="83"/>
        <v>0.2</v>
      </c>
      <c r="T168" s="15"/>
      <c r="Z168" s="1">
        <f t="shared" si="84"/>
        <v>-40491</v>
      </c>
      <c r="AA168" s="1">
        <f t="shared" si="85"/>
        <v>-0.27641326687117618</v>
      </c>
      <c r="AB168" s="1">
        <f t="shared" si="86"/>
        <v>0.20210023303937411</v>
      </c>
      <c r="AC168" s="1">
        <f t="shared" si="87"/>
        <v>0.20555549999698997</v>
      </c>
      <c r="AD168" s="1">
        <f t="shared" si="88"/>
        <v>0.48196876686816614</v>
      </c>
      <c r="AE168" s="1">
        <f t="shared" si="89"/>
        <v>4.6458778447284139E-2</v>
      </c>
      <c r="AF168" s="1">
        <f t="shared" si="90"/>
        <v>0.20555549999698997</v>
      </c>
      <c r="AG168" s="15"/>
      <c r="AH168" s="1">
        <f t="shared" si="91"/>
        <v>3.455266957615861E-3</v>
      </c>
      <c r="AI168" s="1">
        <f t="shared" si="92"/>
        <v>1.3928835340538457</v>
      </c>
      <c r="AJ168" s="1">
        <f t="shared" si="93"/>
        <v>0.21946768364588923</v>
      </c>
      <c r="AK168" s="1">
        <f t="shared" si="94"/>
        <v>7.5116766899012977E-2</v>
      </c>
      <c r="AL168" s="1">
        <f t="shared" si="95"/>
        <v>0.1889135826044728</v>
      </c>
      <c r="AM168" s="1">
        <f t="shared" si="96"/>
        <v>9.473871466967769E-2</v>
      </c>
      <c r="AN168" s="1">
        <f t="shared" si="102"/>
        <v>-6.1593018936763082</v>
      </c>
      <c r="AO168" s="1">
        <f t="shared" si="102"/>
        <v>-6.159419081634284</v>
      </c>
      <c r="AP168" s="1">
        <f t="shared" si="102"/>
        <v>-6.1597143043915574</v>
      </c>
      <c r="AQ168" s="1">
        <f t="shared" si="102"/>
        <v>-6.1604579888653577</v>
      </c>
      <c r="AR168" s="1">
        <f t="shared" si="102"/>
        <v>-6.1623310748947331</v>
      </c>
      <c r="AS168" s="1">
        <f t="shared" si="102"/>
        <v>-6.1670468636811844</v>
      </c>
      <c r="AT168" s="1">
        <f t="shared" si="102"/>
        <v>-6.1789083652127292</v>
      </c>
      <c r="AU168" s="1">
        <f t="shared" si="97"/>
        <v>-6.2086820899443342</v>
      </c>
    </row>
    <row r="169" spans="1:47" ht="12.95" customHeight="1" x14ac:dyDescent="0.2">
      <c r="A169" s="23" t="s">
        <v>898</v>
      </c>
      <c r="B169" s="24" t="s">
        <v>899</v>
      </c>
      <c r="C169" s="23">
        <v>24772.399000000001</v>
      </c>
      <c r="D169" s="23" t="s">
        <v>873</v>
      </c>
      <c r="E169" s="25">
        <f t="shared" si="81"/>
        <v>-40490.754470306172</v>
      </c>
      <c r="F169" s="1">
        <f t="shared" si="99"/>
        <v>-40491</v>
      </c>
      <c r="G169" s="1">
        <f t="shared" si="82"/>
        <v>0.20855549999760115</v>
      </c>
      <c r="I169" s="1">
        <f t="shared" si="100"/>
        <v>0.20855549999760115</v>
      </c>
      <c r="Q169" s="173">
        <f t="shared" si="101"/>
        <v>9753.8990000000013</v>
      </c>
      <c r="S169" s="15">
        <f t="shared" si="83"/>
        <v>0.2</v>
      </c>
      <c r="T169" s="15"/>
      <c r="Z169" s="1">
        <f t="shared" si="84"/>
        <v>-40491</v>
      </c>
      <c r="AA169" s="1">
        <f t="shared" si="85"/>
        <v>-0.27641326687117618</v>
      </c>
      <c r="AB169" s="1">
        <f t="shared" si="86"/>
        <v>0.20510023303998529</v>
      </c>
      <c r="AC169" s="1">
        <f t="shared" si="87"/>
        <v>0.20855549999760115</v>
      </c>
      <c r="AD169" s="1">
        <f t="shared" si="88"/>
        <v>0.48496876686877732</v>
      </c>
      <c r="AE169" s="1">
        <f t="shared" si="89"/>
        <v>4.7038940967644501E-2</v>
      </c>
      <c r="AF169" s="1">
        <f t="shared" si="90"/>
        <v>0.20855549999760115</v>
      </c>
      <c r="AG169" s="15"/>
      <c r="AH169" s="1">
        <f t="shared" si="91"/>
        <v>3.455266957615861E-3</v>
      </c>
      <c r="AI169" s="1">
        <f t="shared" si="92"/>
        <v>1.3928835340538457</v>
      </c>
      <c r="AJ169" s="1">
        <f t="shared" si="93"/>
        <v>0.21946768364588923</v>
      </c>
      <c r="AK169" s="1">
        <f t="shared" si="94"/>
        <v>7.5116766899012977E-2</v>
      </c>
      <c r="AL169" s="1">
        <f t="shared" si="95"/>
        <v>0.1889135826044728</v>
      </c>
      <c r="AM169" s="1">
        <f t="shared" si="96"/>
        <v>9.473871466967769E-2</v>
      </c>
      <c r="AN169" s="1">
        <f t="shared" si="102"/>
        <v>-6.1593018936763082</v>
      </c>
      <c r="AO169" s="1">
        <f t="shared" si="102"/>
        <v>-6.159419081634284</v>
      </c>
      <c r="AP169" s="1">
        <f t="shared" si="102"/>
        <v>-6.1597143043915574</v>
      </c>
      <c r="AQ169" s="1">
        <f t="shared" si="102"/>
        <v>-6.1604579888653577</v>
      </c>
      <c r="AR169" s="1">
        <f t="shared" si="102"/>
        <v>-6.1623310748947331</v>
      </c>
      <c r="AS169" s="1">
        <f t="shared" si="102"/>
        <v>-6.1670468636811844</v>
      </c>
      <c r="AT169" s="1">
        <f t="shared" si="102"/>
        <v>-6.1789083652127292</v>
      </c>
      <c r="AU169" s="1">
        <f t="shared" si="97"/>
        <v>-6.2086820899443342</v>
      </c>
    </row>
    <row r="170" spans="1:47" ht="12.95" customHeight="1" x14ac:dyDescent="0.2">
      <c r="A170" s="23" t="s">
        <v>898</v>
      </c>
      <c r="B170" s="24" t="s">
        <v>899</v>
      </c>
      <c r="C170" s="23">
        <v>24788.537</v>
      </c>
      <c r="D170" s="23" t="s">
        <v>873</v>
      </c>
      <c r="E170" s="25">
        <f t="shared" si="81"/>
        <v>-40471.755411547194</v>
      </c>
      <c r="F170" s="1">
        <f t="shared" si="99"/>
        <v>-40472</v>
      </c>
      <c r="G170" s="1">
        <f t="shared" si="82"/>
        <v>0.20775599999979022</v>
      </c>
      <c r="I170" s="1">
        <f t="shared" si="100"/>
        <v>0.20775599999979022</v>
      </c>
      <c r="Q170" s="173">
        <f t="shared" si="101"/>
        <v>9770.0370000000003</v>
      </c>
      <c r="S170" s="15">
        <f t="shared" si="83"/>
        <v>0.2</v>
      </c>
      <c r="T170" s="15"/>
      <c r="Z170" s="1">
        <f t="shared" si="84"/>
        <v>-40472</v>
      </c>
      <c r="AA170" s="1">
        <f t="shared" si="85"/>
        <v>-0.27641458041334233</v>
      </c>
      <c r="AB170" s="1">
        <f t="shared" si="86"/>
        <v>0.20444594551219489</v>
      </c>
      <c r="AC170" s="1">
        <f t="shared" si="87"/>
        <v>0.20775599999979022</v>
      </c>
      <c r="AD170" s="1">
        <f t="shared" si="88"/>
        <v>0.48417058041313255</v>
      </c>
      <c r="AE170" s="1">
        <f t="shared" si="89"/>
        <v>4.6884230187517931E-2</v>
      </c>
      <c r="AF170" s="1">
        <f t="shared" si="90"/>
        <v>0.20775599999979022</v>
      </c>
      <c r="AG170" s="15"/>
      <c r="AH170" s="1">
        <f t="shared" si="91"/>
        <v>3.3100544875953345E-3</v>
      </c>
      <c r="AI170" s="1">
        <f t="shared" si="92"/>
        <v>1.3912159198767478</v>
      </c>
      <c r="AJ170" s="1">
        <f t="shared" si="93"/>
        <v>0.19888986733951525</v>
      </c>
      <c r="AK170" s="1">
        <f t="shared" si="94"/>
        <v>8.3367283960736505E-2</v>
      </c>
      <c r="AL170" s="1">
        <f t="shared" si="95"/>
        <v>0.20995737378618806</v>
      </c>
      <c r="AM170" s="1">
        <f t="shared" si="96"/>
        <v>0.10536603456326196</v>
      </c>
      <c r="AN170" s="1">
        <f t="shared" si="102"/>
        <v>-6.1454469611466411</v>
      </c>
      <c r="AO170" s="1">
        <f t="shared" si="102"/>
        <v>-6.1455760517658691</v>
      </c>
      <c r="AP170" s="1">
        <f t="shared" si="102"/>
        <v>-6.1459018508908674</v>
      </c>
      <c r="AQ170" s="1">
        <f t="shared" si="102"/>
        <v>-6.1467240381566084</v>
      </c>
      <c r="AR170" s="1">
        <f t="shared" si="102"/>
        <v>-6.1487985001090335</v>
      </c>
      <c r="AS170" s="1">
        <f t="shared" si="102"/>
        <v>-6.1540300142067048</v>
      </c>
      <c r="AT170" s="1">
        <f t="shared" si="102"/>
        <v>-6.1672077517002313</v>
      </c>
      <c r="AU170" s="1">
        <f t="shared" si="97"/>
        <v>-6.2003171069774083</v>
      </c>
    </row>
    <row r="171" spans="1:47" ht="12.95" customHeight="1" x14ac:dyDescent="0.2">
      <c r="A171" s="23" t="s">
        <v>910</v>
      </c>
      <c r="B171" s="24" t="s">
        <v>899</v>
      </c>
      <c r="C171" s="23">
        <v>24788.541000000001</v>
      </c>
      <c r="D171" s="23" t="s">
        <v>873</v>
      </c>
      <c r="E171" s="25">
        <f t="shared" si="81"/>
        <v>-40471.750702398909</v>
      </c>
      <c r="F171" s="1">
        <f t="shared" si="99"/>
        <v>-40472</v>
      </c>
      <c r="G171" s="1">
        <f t="shared" si="82"/>
        <v>0.21175600000060513</v>
      </c>
      <c r="I171" s="1">
        <f t="shared" si="100"/>
        <v>0.21175600000060513</v>
      </c>
      <c r="Q171" s="173">
        <f t="shared" si="101"/>
        <v>9770.0410000000011</v>
      </c>
      <c r="S171" s="15">
        <f t="shared" si="83"/>
        <v>0.2</v>
      </c>
      <c r="T171" s="15"/>
      <c r="Z171" s="1">
        <f t="shared" si="84"/>
        <v>-40472</v>
      </c>
      <c r="AA171" s="1">
        <f t="shared" si="85"/>
        <v>-0.27641458041334233</v>
      </c>
      <c r="AB171" s="1">
        <f t="shared" si="86"/>
        <v>0.20844594551300979</v>
      </c>
      <c r="AC171" s="1">
        <f t="shared" si="87"/>
        <v>0.21175600000060513</v>
      </c>
      <c r="AD171" s="1">
        <f t="shared" si="88"/>
        <v>0.48817058041394745</v>
      </c>
      <c r="AE171" s="1">
        <f t="shared" si="89"/>
        <v>4.7662103116338068E-2</v>
      </c>
      <c r="AF171" s="1">
        <f t="shared" si="90"/>
        <v>0.21175600000060513</v>
      </c>
      <c r="AG171" s="15"/>
      <c r="AH171" s="1">
        <f t="shared" si="91"/>
        <v>3.3100544875953345E-3</v>
      </c>
      <c r="AI171" s="1">
        <f t="shared" si="92"/>
        <v>1.3912159198767478</v>
      </c>
      <c r="AJ171" s="1">
        <f t="shared" si="93"/>
        <v>0.19888986733951525</v>
      </c>
      <c r="AK171" s="1">
        <f t="shared" si="94"/>
        <v>8.3367283960736505E-2</v>
      </c>
      <c r="AL171" s="1">
        <f t="shared" si="95"/>
        <v>0.20995737378618806</v>
      </c>
      <c r="AM171" s="1">
        <f t="shared" si="96"/>
        <v>0.10536603456326196</v>
      </c>
      <c r="AN171" s="1">
        <f t="shared" ref="AN171:AT180" si="103">$AU171+$AB$7*SIN(AO171)</f>
        <v>-6.1454469611466411</v>
      </c>
      <c r="AO171" s="1">
        <f t="shared" si="103"/>
        <v>-6.1455760517658691</v>
      </c>
      <c r="AP171" s="1">
        <f t="shared" si="103"/>
        <v>-6.1459018508908674</v>
      </c>
      <c r="AQ171" s="1">
        <f t="shared" si="103"/>
        <v>-6.1467240381566084</v>
      </c>
      <c r="AR171" s="1">
        <f t="shared" si="103"/>
        <v>-6.1487985001090335</v>
      </c>
      <c r="AS171" s="1">
        <f t="shared" si="103"/>
        <v>-6.1540300142067048</v>
      </c>
      <c r="AT171" s="1">
        <f t="shared" si="103"/>
        <v>-6.1672077517002313</v>
      </c>
      <c r="AU171" s="1">
        <f t="shared" si="97"/>
        <v>-6.2003171069774083</v>
      </c>
    </row>
    <row r="172" spans="1:47" ht="12.95" customHeight="1" x14ac:dyDescent="0.2">
      <c r="A172" s="23" t="s">
        <v>905</v>
      </c>
      <c r="B172" s="24" t="s">
        <v>909</v>
      </c>
      <c r="C172" s="23">
        <v>24914.667000000001</v>
      </c>
      <c r="D172" s="23" t="s">
        <v>873</v>
      </c>
      <c r="E172" s="25">
        <f t="shared" si="81"/>
        <v>-40323.264193225776</v>
      </c>
      <c r="F172" s="1">
        <f t="shared" si="99"/>
        <v>-40323.5</v>
      </c>
      <c r="G172" s="1">
        <f t="shared" si="82"/>
        <v>0.20029674999386771</v>
      </c>
      <c r="I172" s="1">
        <f t="shared" si="100"/>
        <v>0.20029674999386771</v>
      </c>
      <c r="Q172" s="173">
        <f t="shared" si="101"/>
        <v>9896.1670000000013</v>
      </c>
      <c r="S172" s="15">
        <f t="shared" si="83"/>
        <v>0.2</v>
      </c>
      <c r="T172" s="15"/>
      <c r="Z172" s="1">
        <f t="shared" si="84"/>
        <v>-40323.5</v>
      </c>
      <c r="AA172" s="1">
        <f t="shared" si="85"/>
        <v>-0.27643767574864853</v>
      </c>
      <c r="AB172" s="1">
        <f t="shared" si="86"/>
        <v>0.1981335994639418</v>
      </c>
      <c r="AC172" s="1">
        <f t="shared" si="87"/>
        <v>0.20029674999386771</v>
      </c>
      <c r="AD172" s="1">
        <f t="shared" si="88"/>
        <v>0.47673442574251623</v>
      </c>
      <c r="AE172" s="1">
        <f t="shared" si="89"/>
        <v>4.545514253760935E-2</v>
      </c>
      <c r="AF172" s="1">
        <f t="shared" si="90"/>
        <v>0.20029674999386771</v>
      </c>
      <c r="AG172" s="15"/>
      <c r="AH172" s="1">
        <f t="shared" si="91"/>
        <v>2.163150529925923E-3</v>
      </c>
      <c r="AI172" s="1">
        <f t="shared" si="92"/>
        <v>1.3726047975408158</v>
      </c>
      <c r="AJ172" s="1">
        <f t="shared" si="93"/>
        <v>3.7925069473083883E-2</v>
      </c>
      <c r="AK172" s="1">
        <f t="shared" si="94"/>
        <v>0.14548424261605711</v>
      </c>
      <c r="AL172" s="1">
        <f t="shared" si="95"/>
        <v>0.37224823422095482</v>
      </c>
      <c r="AM172" s="1">
        <f t="shared" si="96"/>
        <v>0.18830357134608833</v>
      </c>
      <c r="AN172" s="1">
        <f t="shared" si="103"/>
        <v>-6.0378756696729932</v>
      </c>
      <c r="AO172" s="1">
        <f t="shared" si="103"/>
        <v>-6.0380823266992723</v>
      </c>
      <c r="AP172" s="1">
        <f t="shared" si="103"/>
        <v>-6.0386148507809549</v>
      </c>
      <c r="AQ172" s="1">
        <f t="shared" si="103"/>
        <v>-6.039986759585644</v>
      </c>
      <c r="AR172" s="1">
        <f t="shared" si="103"/>
        <v>-6.0435189801961871</v>
      </c>
      <c r="AS172" s="1">
        <f t="shared" si="103"/>
        <v>-6.0525994103756835</v>
      </c>
      <c r="AT172" s="1">
        <f t="shared" si="103"/>
        <v>-6.0758562681688115</v>
      </c>
      <c r="AU172" s="1">
        <f t="shared" si="97"/>
        <v>-6.1349381611569687</v>
      </c>
    </row>
    <row r="173" spans="1:47" ht="12.95" customHeight="1" x14ac:dyDescent="0.2">
      <c r="A173" s="23" t="s">
        <v>905</v>
      </c>
      <c r="B173" s="24" t="s">
        <v>899</v>
      </c>
      <c r="C173" s="23">
        <v>25205.588</v>
      </c>
      <c r="D173" s="23" t="s">
        <v>873</v>
      </c>
      <c r="E173" s="25">
        <f t="shared" si="81"/>
        <v>-39980.766661113797</v>
      </c>
      <c r="F173" s="1">
        <f t="shared" si="99"/>
        <v>-39981</v>
      </c>
      <c r="G173" s="1">
        <f t="shared" si="82"/>
        <v>0.19820049999907496</v>
      </c>
      <c r="I173" s="1">
        <f t="shared" si="100"/>
        <v>0.19820049999907496</v>
      </c>
      <c r="Q173" s="173">
        <f t="shared" si="101"/>
        <v>10187.088</v>
      </c>
      <c r="S173" s="15">
        <f t="shared" si="83"/>
        <v>0.2</v>
      </c>
      <c r="T173" s="15"/>
      <c r="Z173" s="1">
        <f t="shared" si="84"/>
        <v>-39981</v>
      </c>
      <c r="AA173" s="1">
        <f t="shared" si="85"/>
        <v>-0.27648448503804313</v>
      </c>
      <c r="AB173" s="1">
        <f t="shared" si="86"/>
        <v>0.19867019150313647</v>
      </c>
      <c r="AC173" s="1">
        <f t="shared" si="87"/>
        <v>0.19820049999907496</v>
      </c>
      <c r="AD173" s="1">
        <f t="shared" si="88"/>
        <v>0.47468498503711809</v>
      </c>
      <c r="AE173" s="1">
        <f t="shared" si="89"/>
        <v>4.5065167003937812E-2</v>
      </c>
      <c r="AF173" s="1">
        <f t="shared" si="90"/>
        <v>0.19820049999907496</v>
      </c>
      <c r="AG173" s="15"/>
      <c r="AH173" s="1">
        <f t="shared" si="91"/>
        <v>-4.6969150406150917E-4</v>
      </c>
      <c r="AI173" s="1">
        <f t="shared" si="92"/>
        <v>1.2997977636621285</v>
      </c>
      <c r="AJ173" s="1">
        <f t="shared" si="93"/>
        <v>-0.30821479407934438</v>
      </c>
      <c r="AK173" s="1">
        <f t="shared" si="94"/>
        <v>0.26480426904260157</v>
      </c>
      <c r="AL173" s="1">
        <f t="shared" si="95"/>
        <v>0.72349829842806423</v>
      </c>
      <c r="AM173" s="1">
        <f t="shared" si="96"/>
        <v>0.37840113643240009</v>
      </c>
      <c r="AN173" s="1">
        <f t="shared" si="103"/>
        <v>-5.7975188525102723</v>
      </c>
      <c r="AO173" s="1">
        <f t="shared" si="103"/>
        <v>-5.7977722847411259</v>
      </c>
      <c r="AP173" s="1">
        <f t="shared" si="103"/>
        <v>-5.79848847878689</v>
      </c>
      <c r="AQ173" s="1">
        <f t="shared" si="103"/>
        <v>-5.8005109703245887</v>
      </c>
      <c r="AR173" s="1">
        <f t="shared" si="103"/>
        <v>-5.8062108603919969</v>
      </c>
      <c r="AS173" s="1">
        <f t="shared" si="103"/>
        <v>-5.8221855827081548</v>
      </c>
      <c r="AT173" s="1">
        <f t="shared" si="103"/>
        <v>-5.8663083155812208</v>
      </c>
      <c r="AU173" s="1">
        <f t="shared" si="97"/>
        <v>-5.9841483366216099</v>
      </c>
    </row>
    <row r="174" spans="1:47" ht="12.95" customHeight="1" x14ac:dyDescent="0.2">
      <c r="A174" s="23" t="s">
        <v>905</v>
      </c>
      <c r="B174" s="24" t="s">
        <v>899</v>
      </c>
      <c r="C174" s="23">
        <v>25526.66</v>
      </c>
      <c r="D174" s="23" t="s">
        <v>873</v>
      </c>
      <c r="E174" s="25">
        <f t="shared" si="81"/>
        <v>-39602.772746510665</v>
      </c>
      <c r="F174" s="1">
        <f t="shared" si="99"/>
        <v>-39603</v>
      </c>
      <c r="G174" s="1">
        <f t="shared" si="82"/>
        <v>0.19303149999541347</v>
      </c>
      <c r="I174" s="1">
        <f t="shared" si="100"/>
        <v>0.19303149999541347</v>
      </c>
      <c r="Q174" s="173">
        <f t="shared" si="101"/>
        <v>10508.16</v>
      </c>
      <c r="S174" s="15">
        <f t="shared" si="83"/>
        <v>0.2</v>
      </c>
      <c r="T174" s="15"/>
      <c r="Z174" s="1">
        <f t="shared" si="84"/>
        <v>-39603</v>
      </c>
      <c r="AA174" s="1">
        <f t="shared" si="85"/>
        <v>-0.27632031393308693</v>
      </c>
      <c r="AB174" s="1">
        <f t="shared" si="86"/>
        <v>0.1961815127619127</v>
      </c>
      <c r="AC174" s="1">
        <f t="shared" si="87"/>
        <v>0.19303149999541347</v>
      </c>
      <c r="AD174" s="1">
        <f t="shared" si="88"/>
        <v>0.46935181392850039</v>
      </c>
      <c r="AE174" s="1">
        <f t="shared" si="89"/>
        <v>4.4058225047594733E-2</v>
      </c>
      <c r="AF174" s="1">
        <f t="shared" si="90"/>
        <v>0.19303149999541347</v>
      </c>
      <c r="AG174" s="15"/>
      <c r="AH174" s="1">
        <f t="shared" si="91"/>
        <v>-3.1500127664992389E-3</v>
      </c>
      <c r="AI174" s="1">
        <f t="shared" si="92"/>
        <v>1.195301497089037</v>
      </c>
      <c r="AJ174" s="1">
        <f t="shared" si="93"/>
        <v>-0.60560528009074566</v>
      </c>
      <c r="AK174" s="1">
        <f t="shared" si="94"/>
        <v>0.3490806858518255</v>
      </c>
      <c r="AL174" s="1">
        <f t="shared" si="95"/>
        <v>1.0607086748940133</v>
      </c>
      <c r="AM174" s="1">
        <f t="shared" si="96"/>
        <v>0.58639309250656024</v>
      </c>
      <c r="AN174" s="1">
        <f t="shared" si="103"/>
        <v>-5.5501115390831277</v>
      </c>
      <c r="AO174" s="1">
        <f t="shared" si="103"/>
        <v>-5.5502633445968934</v>
      </c>
      <c r="AP174" s="1">
        <f t="shared" si="103"/>
        <v>-5.5507738600026606</v>
      </c>
      <c r="AQ174" s="1">
        <f t="shared" si="103"/>
        <v>-5.5524889853314692</v>
      </c>
      <c r="AR174" s="1">
        <f t="shared" si="103"/>
        <v>-5.5582319348125306</v>
      </c>
      <c r="AS174" s="1">
        <f t="shared" si="103"/>
        <v>-5.5772535732305171</v>
      </c>
      <c r="AT174" s="1">
        <f t="shared" si="103"/>
        <v>-5.6381970291629502</v>
      </c>
      <c r="AU174" s="1">
        <f t="shared" si="97"/>
        <v>-5.8177292018059426</v>
      </c>
    </row>
    <row r="175" spans="1:47" ht="12.95" customHeight="1" x14ac:dyDescent="0.2">
      <c r="A175" s="23" t="s">
        <v>905</v>
      </c>
      <c r="B175" s="24" t="s">
        <v>909</v>
      </c>
      <c r="C175" s="23">
        <v>25586.543000000001</v>
      </c>
      <c r="D175" s="23" t="s">
        <v>873</v>
      </c>
      <c r="E175" s="25">
        <f t="shared" si="81"/>
        <v>-39532.273264811301</v>
      </c>
      <c r="F175" s="1">
        <f t="shared" si="99"/>
        <v>-39532.5</v>
      </c>
      <c r="G175" s="1">
        <f t="shared" si="82"/>
        <v>0.19259124999734922</v>
      </c>
      <c r="I175" s="1">
        <f t="shared" si="100"/>
        <v>0.19259124999734922</v>
      </c>
      <c r="Q175" s="173">
        <f t="shared" si="101"/>
        <v>10568.043000000001</v>
      </c>
      <c r="S175" s="15">
        <f t="shared" si="83"/>
        <v>0.2</v>
      </c>
      <c r="T175" s="15"/>
      <c r="Z175" s="1">
        <f t="shared" si="84"/>
        <v>-39532.5</v>
      </c>
      <c r="AA175" s="1">
        <f t="shared" si="85"/>
        <v>-0.27625005089052224</v>
      </c>
      <c r="AB175" s="1">
        <f t="shared" si="86"/>
        <v>0.19620040770108824</v>
      </c>
      <c r="AC175" s="1">
        <f t="shared" si="87"/>
        <v>0.19259124999734922</v>
      </c>
      <c r="AD175" s="1">
        <f t="shared" si="88"/>
        <v>0.46884130088787146</v>
      </c>
      <c r="AE175" s="1">
        <f t="shared" si="89"/>
        <v>4.3962433083646328E-2</v>
      </c>
      <c r="AF175" s="1">
        <f t="shared" si="90"/>
        <v>0.19259124999734922</v>
      </c>
      <c r="AG175" s="15"/>
      <c r="AH175" s="1">
        <f t="shared" si="91"/>
        <v>-3.6091577037390258E-3</v>
      </c>
      <c r="AI175" s="1">
        <f t="shared" si="92"/>
        <v>1.1752218210985084</v>
      </c>
      <c r="AJ175" s="1">
        <f t="shared" si="93"/>
        <v>-0.649693006924003</v>
      </c>
      <c r="AK175" s="1">
        <f t="shared" si="94"/>
        <v>0.35957935620794801</v>
      </c>
      <c r="AL175" s="1">
        <f t="shared" si="95"/>
        <v>1.1173629341774514</v>
      </c>
      <c r="AM175" s="1">
        <f t="shared" si="96"/>
        <v>0.62511424813692706</v>
      </c>
      <c r="AN175" s="1">
        <f t="shared" si="103"/>
        <v>-5.5063038646684532</v>
      </c>
      <c r="AO175" s="1">
        <f t="shared" si="103"/>
        <v>-5.5064326722870991</v>
      </c>
      <c r="AP175" s="1">
        <f t="shared" si="103"/>
        <v>-5.5068840891831856</v>
      </c>
      <c r="AQ175" s="1">
        <f t="shared" si="103"/>
        <v>-5.5084645404030059</v>
      </c>
      <c r="AR175" s="1">
        <f t="shared" si="103"/>
        <v>-5.5139787062420771</v>
      </c>
      <c r="AS175" s="1">
        <f t="shared" si="103"/>
        <v>-5.5329922360218893</v>
      </c>
      <c r="AT175" s="1">
        <f t="shared" si="103"/>
        <v>-5.5961521856255105</v>
      </c>
      <c r="AU175" s="1">
        <f t="shared" si="97"/>
        <v>-5.7866907123760374</v>
      </c>
    </row>
    <row r="176" spans="1:47" ht="12.95" customHeight="1" x14ac:dyDescent="0.2">
      <c r="A176" s="23" t="s">
        <v>905</v>
      </c>
      <c r="B176" s="24" t="s">
        <v>899</v>
      </c>
      <c r="C176" s="23">
        <v>25950.511999999999</v>
      </c>
      <c r="D176" s="23" t="s">
        <v>873</v>
      </c>
      <c r="E176" s="25">
        <f t="shared" si="81"/>
        <v>-39103.777266704383</v>
      </c>
      <c r="F176" s="1">
        <f t="shared" si="99"/>
        <v>-39104</v>
      </c>
      <c r="G176" s="1">
        <f t="shared" si="82"/>
        <v>0.18919199999436387</v>
      </c>
      <c r="I176" s="1">
        <f t="shared" si="100"/>
        <v>0.18919199999436387</v>
      </c>
      <c r="Q176" s="173">
        <f t="shared" si="101"/>
        <v>10932.011999999999</v>
      </c>
      <c r="S176" s="15">
        <f t="shared" si="83"/>
        <v>0.2</v>
      </c>
      <c r="T176" s="15"/>
      <c r="Z176" s="1">
        <f t="shared" si="84"/>
        <v>-39104</v>
      </c>
      <c r="AA176" s="1">
        <f t="shared" si="85"/>
        <v>-0.2755081139841698</v>
      </c>
      <c r="AB176" s="1">
        <f t="shared" si="86"/>
        <v>0.19526944737762028</v>
      </c>
      <c r="AC176" s="1">
        <f t="shared" si="87"/>
        <v>0.18919199999436387</v>
      </c>
      <c r="AD176" s="1">
        <f t="shared" si="88"/>
        <v>0.46470011397853367</v>
      </c>
      <c r="AE176" s="1">
        <f t="shared" si="89"/>
        <v>4.318923918633244E-2</v>
      </c>
      <c r="AF176" s="1">
        <f t="shared" si="90"/>
        <v>0.18919199999436387</v>
      </c>
      <c r="AG176" s="15"/>
      <c r="AH176" s="1">
        <f t="shared" si="91"/>
        <v>-6.0774473832564116E-3</v>
      </c>
      <c r="AI176" s="1">
        <f t="shared" si="92"/>
        <v>1.0589546949975723</v>
      </c>
      <c r="AJ176" s="1">
        <f t="shared" si="93"/>
        <v>-0.84825858074097737</v>
      </c>
      <c r="AK176" s="1">
        <f t="shared" si="94"/>
        <v>0.39563157601200544</v>
      </c>
      <c r="AL176" s="1">
        <f t="shared" si="95"/>
        <v>1.422870694644266</v>
      </c>
      <c r="AM176" s="1">
        <f t="shared" si="96"/>
        <v>0.86202751671185762</v>
      </c>
      <c r="AN176" s="1">
        <f t="shared" si="103"/>
        <v>-5.2556290557137126</v>
      </c>
      <c r="AO176" s="1">
        <f t="shared" si="103"/>
        <v>-5.2556583610877645</v>
      </c>
      <c r="AP176" s="1">
        <f t="shared" si="103"/>
        <v>-5.2558000703897205</v>
      </c>
      <c r="AQ176" s="1">
        <f t="shared" si="103"/>
        <v>-5.2564848525672589</v>
      </c>
      <c r="AR176" s="1">
        <f t="shared" si="103"/>
        <v>-5.2597830699423245</v>
      </c>
      <c r="AS176" s="1">
        <f t="shared" si="103"/>
        <v>-5.275425671627441</v>
      </c>
      <c r="AT176" s="1">
        <f t="shared" si="103"/>
        <v>-5.3449236037552339</v>
      </c>
      <c r="AU176" s="1">
        <f t="shared" si="97"/>
        <v>-5.5980383333588062</v>
      </c>
    </row>
    <row r="177" spans="1:47" ht="12.95" customHeight="1" x14ac:dyDescent="0.2">
      <c r="A177" s="23" t="s">
        <v>905</v>
      </c>
      <c r="B177" s="24" t="s">
        <v>909</v>
      </c>
      <c r="C177" s="23">
        <v>26003.603999999999</v>
      </c>
      <c r="D177" s="23" t="s">
        <v>873</v>
      </c>
      <c r="E177" s="25">
        <f t="shared" si="81"/>
        <v>-39041.2727415072</v>
      </c>
      <c r="F177" s="1">
        <f t="shared" si="99"/>
        <v>-39041.5</v>
      </c>
      <c r="G177" s="1">
        <f t="shared" si="82"/>
        <v>0.19303574999503326</v>
      </c>
      <c r="I177" s="1">
        <f t="shared" si="100"/>
        <v>0.19303574999503326</v>
      </c>
      <c r="Q177" s="173">
        <f t="shared" si="101"/>
        <v>10985.103999999999</v>
      </c>
      <c r="S177" s="15">
        <f t="shared" si="83"/>
        <v>0.2</v>
      </c>
      <c r="T177" s="15"/>
      <c r="Z177" s="1">
        <f t="shared" si="84"/>
        <v>-39041.5</v>
      </c>
      <c r="AA177" s="1">
        <f t="shared" si="85"/>
        <v>-0.27535355402031336</v>
      </c>
      <c r="AB177" s="1">
        <f t="shared" si="86"/>
        <v>0.1994257938561422</v>
      </c>
      <c r="AC177" s="1">
        <f t="shared" si="87"/>
        <v>0.19303574999503326</v>
      </c>
      <c r="AD177" s="1">
        <f t="shared" si="88"/>
        <v>0.46838930401534662</v>
      </c>
      <c r="AE177" s="1">
        <f t="shared" si="89"/>
        <v>4.3877708023196162E-2</v>
      </c>
      <c r="AF177" s="1">
        <f t="shared" si="90"/>
        <v>0.19303574999503326</v>
      </c>
      <c r="AG177" s="15"/>
      <c r="AH177" s="1">
        <f t="shared" si="91"/>
        <v>-6.3900438611089452E-3</v>
      </c>
      <c r="AI177" s="1">
        <f t="shared" si="92"/>
        <v>1.0432892469158421</v>
      </c>
      <c r="AJ177" s="1">
        <f t="shared" si="93"/>
        <v>-0.86850509093633022</v>
      </c>
      <c r="AK177" s="1">
        <f t="shared" si="94"/>
        <v>0.39765065208227596</v>
      </c>
      <c r="AL177" s="1">
        <f t="shared" si="95"/>
        <v>1.4623608323442117</v>
      </c>
      <c r="AM177" s="1">
        <f t="shared" si="96"/>
        <v>0.89704556302438199</v>
      </c>
      <c r="AN177" s="1">
        <f t="shared" si="103"/>
        <v>-5.2211956110473636</v>
      </c>
      <c r="AO177" s="1">
        <f t="shared" si="103"/>
        <v>-5.2212174410643462</v>
      </c>
      <c r="AP177" s="1">
        <f t="shared" si="103"/>
        <v>-5.2213294580286238</v>
      </c>
      <c r="AQ177" s="1">
        <f t="shared" si="103"/>
        <v>-5.2219039003781749</v>
      </c>
      <c r="AR177" s="1">
        <f t="shared" si="103"/>
        <v>-5.2248405123786643</v>
      </c>
      <c r="AS177" s="1">
        <f t="shared" si="103"/>
        <v>-5.2396199977143283</v>
      </c>
      <c r="AT177" s="1">
        <f t="shared" si="103"/>
        <v>-5.3089814414851544</v>
      </c>
      <c r="AU177" s="1">
        <f t="shared" si="97"/>
        <v>-5.5705219420202372</v>
      </c>
    </row>
    <row r="178" spans="1:47" ht="12.95" customHeight="1" x14ac:dyDescent="0.2">
      <c r="A178" s="23" t="s">
        <v>905</v>
      </c>
      <c r="B178" s="24" t="s">
        <v>899</v>
      </c>
      <c r="C178" s="23">
        <v>26271.587</v>
      </c>
      <c r="D178" s="23" t="s">
        <v>873</v>
      </c>
      <c r="E178" s="25">
        <f t="shared" si="81"/>
        <v>-38725.779820240045</v>
      </c>
      <c r="F178" s="1">
        <f t="shared" si="99"/>
        <v>-38726</v>
      </c>
      <c r="G178" s="1">
        <f t="shared" si="82"/>
        <v>0.18702299999858951</v>
      </c>
      <c r="I178" s="1">
        <f t="shared" si="100"/>
        <v>0.18702299999858951</v>
      </c>
      <c r="Q178" s="173">
        <f t="shared" si="101"/>
        <v>11253.087</v>
      </c>
      <c r="S178" s="15">
        <f t="shared" si="83"/>
        <v>0.2</v>
      </c>
      <c r="T178" s="15"/>
      <c r="Z178" s="1">
        <f t="shared" si="84"/>
        <v>-38726</v>
      </c>
      <c r="AA178" s="1">
        <f t="shared" si="85"/>
        <v>-0.27439662024109129</v>
      </c>
      <c r="AB178" s="1">
        <f t="shared" si="86"/>
        <v>0.19481012005223461</v>
      </c>
      <c r="AC178" s="1">
        <f t="shared" si="87"/>
        <v>0.18702299999858951</v>
      </c>
      <c r="AD178" s="1">
        <f t="shared" si="88"/>
        <v>0.46141962023968081</v>
      </c>
      <c r="AE178" s="1">
        <f t="shared" si="89"/>
        <v>4.2581613188426251E-2</v>
      </c>
      <c r="AF178" s="1">
        <f t="shared" si="90"/>
        <v>0.18702299999858951</v>
      </c>
      <c r="AG178" s="15"/>
      <c r="AH178" s="1">
        <f t="shared" si="91"/>
        <v>-7.7871200536450908E-3</v>
      </c>
      <c r="AI178" s="1">
        <f t="shared" si="92"/>
        <v>0.97033687829707171</v>
      </c>
      <c r="AJ178" s="1">
        <f t="shared" si="93"/>
        <v>-0.94409542393670109</v>
      </c>
      <c r="AK178" s="1">
        <f t="shared" si="94"/>
        <v>0.39889860768224961</v>
      </c>
      <c r="AL178" s="1">
        <f t="shared" si="95"/>
        <v>1.6450222701359143</v>
      </c>
      <c r="AM178" s="1">
        <f t="shared" si="96"/>
        <v>1.0771236435229294</v>
      </c>
      <c r="AN178" s="1">
        <f t="shared" si="103"/>
        <v>-5.0548467601682168</v>
      </c>
      <c r="AO178" s="1">
        <f t="shared" si="103"/>
        <v>-5.054849991642512</v>
      </c>
      <c r="AP178" s="1">
        <f t="shared" si="103"/>
        <v>-5.0548740484137831</v>
      </c>
      <c r="AQ178" s="1">
        <f t="shared" si="103"/>
        <v>-5.0550530885057015</v>
      </c>
      <c r="AR178" s="1">
        <f t="shared" si="103"/>
        <v>-5.05638276425924</v>
      </c>
      <c r="AS178" s="1">
        <f t="shared" si="103"/>
        <v>-5.0661076828148426</v>
      </c>
      <c r="AT178" s="1">
        <f t="shared" si="103"/>
        <v>-5.1306939630666122</v>
      </c>
      <c r="AU178" s="1">
        <f t="shared" si="97"/>
        <v>-5.4316191985431406</v>
      </c>
    </row>
    <row r="179" spans="1:47" ht="12.95" customHeight="1" x14ac:dyDescent="0.2">
      <c r="A179" s="23" t="s">
        <v>905</v>
      </c>
      <c r="B179" s="24" t="s">
        <v>909</v>
      </c>
      <c r="C179" s="23">
        <v>26375.633000000002</v>
      </c>
      <c r="D179" s="23" t="s">
        <v>873</v>
      </c>
      <c r="E179" s="25">
        <f t="shared" si="81"/>
        <v>-38603.28780960443</v>
      </c>
      <c r="F179" s="1">
        <f t="shared" si="99"/>
        <v>-38603.5</v>
      </c>
      <c r="G179" s="1">
        <f t="shared" si="82"/>
        <v>0.18023674999858486</v>
      </c>
      <c r="I179" s="1">
        <f t="shared" si="100"/>
        <v>0.18023674999858486</v>
      </c>
      <c r="Q179" s="173">
        <f t="shared" si="101"/>
        <v>11357.133000000002</v>
      </c>
      <c r="S179" s="15">
        <f t="shared" si="83"/>
        <v>0.2</v>
      </c>
      <c r="T179" s="15"/>
      <c r="Z179" s="1">
        <f t="shared" si="84"/>
        <v>-38603.5</v>
      </c>
      <c r="AA179" s="1">
        <f t="shared" si="85"/>
        <v>-0.2739482580761709</v>
      </c>
      <c r="AB179" s="1">
        <f t="shared" si="86"/>
        <v>0.18848761774058062</v>
      </c>
      <c r="AC179" s="1">
        <f t="shared" si="87"/>
        <v>0.18023674999858486</v>
      </c>
      <c r="AD179" s="1">
        <f t="shared" si="88"/>
        <v>0.45418500807475576</v>
      </c>
      <c r="AE179" s="1">
        <f t="shared" si="89"/>
        <v>4.1256804311973191E-2</v>
      </c>
      <c r="AF179" s="1">
        <f t="shared" si="90"/>
        <v>0.18023674999858486</v>
      </c>
      <c r="AG179" s="15"/>
      <c r="AH179" s="1">
        <f t="shared" si="91"/>
        <v>-8.2508677419957602E-3</v>
      </c>
      <c r="AI179" s="1">
        <f t="shared" si="92"/>
        <v>0.94479783830195274</v>
      </c>
      <c r="AJ179" s="1">
        <f t="shared" si="93"/>
        <v>-0.96330663055385046</v>
      </c>
      <c r="AK179" s="1">
        <f t="shared" si="94"/>
        <v>0.39617259034903296</v>
      </c>
      <c r="AL179" s="1">
        <f t="shared" si="95"/>
        <v>1.7092435920333191</v>
      </c>
      <c r="AM179" s="1">
        <f t="shared" si="96"/>
        <v>1.1489996349747682</v>
      </c>
      <c r="AN179" s="1">
        <f t="shared" si="103"/>
        <v>-4.9933741127372917</v>
      </c>
      <c r="AO179" s="1">
        <f t="shared" si="103"/>
        <v>-4.9933752961498836</v>
      </c>
      <c r="AP179" s="1">
        <f t="shared" si="103"/>
        <v>-4.9933859648853112</v>
      </c>
      <c r="AQ179" s="1">
        <f t="shared" si="103"/>
        <v>-4.9934821281808803</v>
      </c>
      <c r="AR179" s="1">
        <f t="shared" si="103"/>
        <v>-4.9943474609844642</v>
      </c>
      <c r="AS179" s="1">
        <f t="shared" si="103"/>
        <v>-5.0020210318793437</v>
      </c>
      <c r="AT179" s="1">
        <f t="shared" si="103"/>
        <v>-5.0629939473947632</v>
      </c>
      <c r="AU179" s="1">
        <f t="shared" si="97"/>
        <v>-5.3776870715195439</v>
      </c>
    </row>
    <row r="180" spans="1:47" ht="12.95" customHeight="1" x14ac:dyDescent="0.2">
      <c r="A180" s="23" t="s">
        <v>905</v>
      </c>
      <c r="B180" s="24" t="s">
        <v>909</v>
      </c>
      <c r="C180" s="23">
        <v>26652.545999999998</v>
      </c>
      <c r="D180" s="23" t="s">
        <v>873</v>
      </c>
      <c r="E180" s="25">
        <f t="shared" si="81"/>
        <v>-38277.281714789264</v>
      </c>
      <c r="F180" s="1">
        <f t="shared" si="99"/>
        <v>-38277.5</v>
      </c>
      <c r="G180" s="1">
        <f t="shared" si="82"/>
        <v>0.1854137499940407</v>
      </c>
      <c r="I180" s="1">
        <f t="shared" si="100"/>
        <v>0.1854137499940407</v>
      </c>
      <c r="Q180" s="173">
        <f t="shared" si="101"/>
        <v>11634.045999999998</v>
      </c>
      <c r="S180" s="15">
        <f t="shared" si="83"/>
        <v>0.2</v>
      </c>
      <c r="T180" s="15"/>
      <c r="Z180" s="1">
        <f t="shared" si="84"/>
        <v>-38277.5</v>
      </c>
      <c r="AA180" s="1">
        <f t="shared" si="85"/>
        <v>-0.27255987165892887</v>
      </c>
      <c r="AB180" s="1">
        <f t="shared" si="86"/>
        <v>0.19469841643190872</v>
      </c>
      <c r="AC180" s="1">
        <f t="shared" si="87"/>
        <v>0.1854137499940407</v>
      </c>
      <c r="AD180" s="1">
        <f t="shared" si="88"/>
        <v>0.45797362165296956</v>
      </c>
      <c r="AE180" s="1">
        <f t="shared" si="89"/>
        <v>4.1947967625987466E-2</v>
      </c>
      <c r="AF180" s="1">
        <f t="shared" si="90"/>
        <v>0.1854137499940407</v>
      </c>
      <c r="AG180" s="15"/>
      <c r="AH180" s="1">
        <f t="shared" si="91"/>
        <v>-9.2846664378680287E-3</v>
      </c>
      <c r="AI180" s="1">
        <f t="shared" si="92"/>
        <v>0.8840480658252089</v>
      </c>
      <c r="AJ180" s="1">
        <f t="shared" si="93"/>
        <v>-0.99327014872154995</v>
      </c>
      <c r="AK180" s="1">
        <f t="shared" si="94"/>
        <v>0.38282521986034951</v>
      </c>
      <c r="AL180" s="1">
        <f t="shared" si="95"/>
        <v>1.8648976066213059</v>
      </c>
      <c r="AM180" s="1">
        <f t="shared" si="96"/>
        <v>1.3477480254906005</v>
      </c>
      <c r="AN180" s="1">
        <f t="shared" si="103"/>
        <v>-4.8372769224657128</v>
      </c>
      <c r="AO180" s="1">
        <f t="shared" si="103"/>
        <v>-4.8372769402183895</v>
      </c>
      <c r="AP180" s="1">
        <f t="shared" si="103"/>
        <v>-4.8372772965154178</v>
      </c>
      <c r="AQ180" s="1">
        <f t="shared" si="103"/>
        <v>-4.8372844471992034</v>
      </c>
      <c r="AR180" s="1">
        <f t="shared" si="103"/>
        <v>-4.8374278714489316</v>
      </c>
      <c r="AS180" s="1">
        <f t="shared" si="103"/>
        <v>-4.8402708037032545</v>
      </c>
      <c r="AT180" s="1">
        <f t="shared" si="103"/>
        <v>-4.887386754278026</v>
      </c>
      <c r="AU180" s="1">
        <f t="shared" si="97"/>
        <v>-5.2341615742975662</v>
      </c>
    </row>
    <row r="181" spans="1:47" ht="12.95" customHeight="1" x14ac:dyDescent="0.2">
      <c r="A181" s="23" t="s">
        <v>905</v>
      </c>
      <c r="B181" s="24" t="s">
        <v>899</v>
      </c>
      <c r="C181" s="23">
        <v>26683.546999999999</v>
      </c>
      <c r="D181" s="23" t="s">
        <v>873</v>
      </c>
      <c r="E181" s="25">
        <f t="shared" si="81"/>
        <v>-38240.784638287383</v>
      </c>
      <c r="F181" s="1">
        <f t="shared" si="99"/>
        <v>-38241</v>
      </c>
      <c r="G181" s="1">
        <f t="shared" si="82"/>
        <v>0.18293049999556388</v>
      </c>
      <c r="I181" s="1">
        <f t="shared" si="100"/>
        <v>0.18293049999556388</v>
      </c>
      <c r="Q181" s="173">
        <f t="shared" si="101"/>
        <v>11665.046999999999</v>
      </c>
      <c r="S181" s="15">
        <f t="shared" si="83"/>
        <v>0.2</v>
      </c>
      <c r="T181" s="15"/>
      <c r="Z181" s="1">
        <f t="shared" si="84"/>
        <v>-38241</v>
      </c>
      <c r="AA181" s="1">
        <f t="shared" si="85"/>
        <v>-0.272387648582959</v>
      </c>
      <c r="AB181" s="1">
        <f t="shared" si="86"/>
        <v>0.1923136734307844</v>
      </c>
      <c r="AC181" s="1">
        <f t="shared" si="87"/>
        <v>0.18293049999556388</v>
      </c>
      <c r="AD181" s="1">
        <f t="shared" si="88"/>
        <v>0.45531814857852287</v>
      </c>
      <c r="AE181" s="1">
        <f t="shared" si="89"/>
        <v>4.146292328499477E-2</v>
      </c>
      <c r="AF181" s="1">
        <f t="shared" si="90"/>
        <v>0.18293049999556388</v>
      </c>
      <c r="AG181" s="15"/>
      <c r="AH181" s="1">
        <f t="shared" si="91"/>
        <v>-9.3831734352205157E-3</v>
      </c>
      <c r="AI181" s="1">
        <f t="shared" si="92"/>
        <v>0.8778622087839969</v>
      </c>
      <c r="AJ181" s="1">
        <f t="shared" si="93"/>
        <v>-0.99501591497354502</v>
      </c>
      <c r="AK181" s="1">
        <f t="shared" si="94"/>
        <v>0.38089678386260506</v>
      </c>
      <c r="AL181" s="1">
        <f t="shared" si="95"/>
        <v>1.8810964898390861</v>
      </c>
      <c r="AM181" s="1">
        <f t="shared" si="96"/>
        <v>1.3708117614464965</v>
      </c>
      <c r="AN181" s="1">
        <f t="shared" ref="AN181:AT190" si="104">$AU181+$AB$7*SIN(AO181)</f>
        <v>-4.8204240477291052</v>
      </c>
      <c r="AO181" s="1">
        <f t="shared" si="104"/>
        <v>-4.8204240561438283</v>
      </c>
      <c r="AP181" s="1">
        <f t="shared" si="104"/>
        <v>-4.8204242512449671</v>
      </c>
      <c r="AQ181" s="1">
        <f t="shared" si="104"/>
        <v>-4.8204287747006651</v>
      </c>
      <c r="AR181" s="1">
        <f t="shared" si="104"/>
        <v>-4.8205335990096891</v>
      </c>
      <c r="AS181" s="1">
        <f t="shared" si="104"/>
        <v>-4.8229350165059266</v>
      </c>
      <c r="AT181" s="1">
        <f t="shared" si="104"/>
        <v>-4.8681583492712592</v>
      </c>
      <c r="AU181" s="1">
        <f t="shared" si="97"/>
        <v>-5.2180920017558421</v>
      </c>
    </row>
    <row r="182" spans="1:47" ht="12.95" customHeight="1" x14ac:dyDescent="0.2">
      <c r="A182" s="23" t="s">
        <v>898</v>
      </c>
      <c r="B182" s="24" t="s">
        <v>899</v>
      </c>
      <c r="C182" s="23">
        <v>26924.788</v>
      </c>
      <c r="D182" s="23" t="s">
        <v>873</v>
      </c>
      <c r="E182" s="25">
        <f t="shared" si="81"/>
        <v>-37956.774727884811</v>
      </c>
      <c r="F182" s="1">
        <f t="shared" si="99"/>
        <v>-37957</v>
      </c>
      <c r="G182" s="1">
        <f t="shared" si="82"/>
        <v>0.19134849999682046</v>
      </c>
      <c r="I182" s="1">
        <f t="shared" si="100"/>
        <v>0.19134849999682046</v>
      </c>
      <c r="Q182" s="173">
        <f t="shared" si="101"/>
        <v>11906.288</v>
      </c>
      <c r="S182" s="15">
        <f t="shared" si="83"/>
        <v>0.2</v>
      </c>
      <c r="T182" s="15"/>
      <c r="Z182" s="1">
        <f t="shared" si="84"/>
        <v>-37957</v>
      </c>
      <c r="AA182" s="1">
        <f t="shared" si="85"/>
        <v>-0.27094045991150678</v>
      </c>
      <c r="AB182" s="1">
        <f t="shared" si="86"/>
        <v>0.20138778493133275</v>
      </c>
      <c r="AC182" s="1">
        <f t="shared" si="87"/>
        <v>0.19134849999682046</v>
      </c>
      <c r="AD182" s="1">
        <f t="shared" si="88"/>
        <v>0.46228895990832725</v>
      </c>
      <c r="AE182" s="1">
        <f t="shared" si="89"/>
        <v>4.2742216490624603E-2</v>
      </c>
      <c r="AF182" s="1">
        <f t="shared" si="90"/>
        <v>0.19134849999682046</v>
      </c>
      <c r="AG182" s="15"/>
      <c r="AH182" s="1">
        <f t="shared" si="91"/>
        <v>-1.0039284934512284E-2</v>
      </c>
      <c r="AI182" s="1">
        <f t="shared" si="92"/>
        <v>0.83357940323850477</v>
      </c>
      <c r="AJ182" s="1">
        <f t="shared" si="93"/>
        <v>-0.9998210898715324</v>
      </c>
      <c r="AK182" s="1">
        <f t="shared" si="94"/>
        <v>0.36373642239064791</v>
      </c>
      <c r="AL182" s="1">
        <f t="shared" si="95"/>
        <v>1.9998951472277546</v>
      </c>
      <c r="AM182" s="1">
        <f t="shared" si="96"/>
        <v>1.557228151744362</v>
      </c>
      <c r="AN182" s="1">
        <f t="shared" si="104"/>
        <v>-4.6931316858995107</v>
      </c>
      <c r="AO182" s="1">
        <f t="shared" si="104"/>
        <v>-4.6931316858993091</v>
      </c>
      <c r="AP182" s="1">
        <f t="shared" si="104"/>
        <v>-4.6931316859255308</v>
      </c>
      <c r="AQ182" s="1">
        <f t="shared" si="104"/>
        <v>-4.6931316825211269</v>
      </c>
      <c r="AR182" s="1">
        <f t="shared" si="104"/>
        <v>-4.6931321245163149</v>
      </c>
      <c r="AS182" s="1">
        <f t="shared" si="104"/>
        <v>-4.693074824672542</v>
      </c>
      <c r="AT182" s="1">
        <f t="shared" si="104"/>
        <v>-4.7216909382266845</v>
      </c>
      <c r="AU182" s="1">
        <f t="shared" si="97"/>
        <v>-5.0930575195133834</v>
      </c>
    </row>
    <row r="183" spans="1:47" ht="12.95" customHeight="1" x14ac:dyDescent="0.2">
      <c r="A183" s="23" t="s">
        <v>898</v>
      </c>
      <c r="B183" s="24" t="s">
        <v>899</v>
      </c>
      <c r="C183" s="23">
        <v>26932.429</v>
      </c>
      <c r="D183" s="23" t="s">
        <v>873</v>
      </c>
      <c r="E183" s="25">
        <f t="shared" si="81"/>
        <v>-37947.779077371903</v>
      </c>
      <c r="F183" s="1">
        <f t="shared" si="99"/>
        <v>-37948</v>
      </c>
      <c r="G183" s="1">
        <f t="shared" si="82"/>
        <v>0.18765399999756482</v>
      </c>
      <c r="I183" s="1">
        <f t="shared" si="100"/>
        <v>0.18765399999756482</v>
      </c>
      <c r="Q183" s="173">
        <f t="shared" si="101"/>
        <v>11913.929</v>
      </c>
      <c r="S183" s="15">
        <f t="shared" si="83"/>
        <v>0.2</v>
      </c>
      <c r="T183" s="15"/>
      <c r="Z183" s="1">
        <f t="shared" si="84"/>
        <v>-37948</v>
      </c>
      <c r="AA183" s="1">
        <f t="shared" si="85"/>
        <v>-0.2708916137434717</v>
      </c>
      <c r="AB183" s="1">
        <f t="shared" si="86"/>
        <v>0.19771099986829238</v>
      </c>
      <c r="AC183" s="1">
        <f t="shared" si="87"/>
        <v>0.18765399999756482</v>
      </c>
      <c r="AD183" s="1">
        <f t="shared" si="88"/>
        <v>0.45854561374103653</v>
      </c>
      <c r="AE183" s="1">
        <f t="shared" si="89"/>
        <v>4.2052815976228779E-2</v>
      </c>
      <c r="AF183" s="1">
        <f t="shared" si="90"/>
        <v>0.18765399999756482</v>
      </c>
      <c r="AG183" s="15"/>
      <c r="AH183" s="1">
        <f t="shared" si="91"/>
        <v>-1.0056999870727555E-2</v>
      </c>
      <c r="AI183" s="1">
        <f t="shared" si="92"/>
        <v>0.83228167685832588</v>
      </c>
      <c r="AJ183" s="1">
        <f t="shared" si="93"/>
        <v>-0.99974717560395376</v>
      </c>
      <c r="AK183" s="1">
        <f t="shared" si="94"/>
        <v>0.36313986848395619</v>
      </c>
      <c r="AL183" s="1">
        <f t="shared" si="95"/>
        <v>2.0034658373648657</v>
      </c>
      <c r="AM183" s="1">
        <f t="shared" si="96"/>
        <v>1.5633599403772334</v>
      </c>
      <c r="AN183" s="1">
        <f t="shared" si="104"/>
        <v>-4.689202675292508</v>
      </c>
      <c r="AO183" s="1">
        <f t="shared" si="104"/>
        <v>-4.6892026752917371</v>
      </c>
      <c r="AP183" s="1">
        <f t="shared" si="104"/>
        <v>-4.6892026753748262</v>
      </c>
      <c r="AQ183" s="1">
        <f t="shared" si="104"/>
        <v>-4.6892026664151576</v>
      </c>
      <c r="AR183" s="1">
        <f t="shared" si="104"/>
        <v>-4.6892036325733315</v>
      </c>
      <c r="AS183" s="1">
        <f t="shared" si="104"/>
        <v>-4.6890996785749639</v>
      </c>
      <c r="AT183" s="1">
        <f t="shared" si="104"/>
        <v>-4.7171426225905293</v>
      </c>
      <c r="AU183" s="1">
        <f t="shared" si="97"/>
        <v>-5.0890951591606299</v>
      </c>
    </row>
    <row r="184" spans="1:47" ht="12.95" customHeight="1" x14ac:dyDescent="0.2">
      <c r="A184" s="23" t="s">
        <v>898</v>
      </c>
      <c r="B184" s="24" t="s">
        <v>899</v>
      </c>
      <c r="C184" s="23">
        <v>27063.234</v>
      </c>
      <c r="D184" s="23" t="s">
        <v>873</v>
      </c>
      <c r="E184" s="25">
        <f t="shared" si="81"/>
        <v>-37793.784041991479</v>
      </c>
      <c r="F184" s="1">
        <f t="shared" si="99"/>
        <v>-37794</v>
      </c>
      <c r="G184" s="1">
        <f t="shared" si="82"/>
        <v>0.18343699999604723</v>
      </c>
      <c r="I184" s="1">
        <f t="shared" si="100"/>
        <v>0.18343699999604723</v>
      </c>
      <c r="Q184" s="173">
        <f t="shared" si="101"/>
        <v>12044.734</v>
      </c>
      <c r="S184" s="15">
        <f t="shared" si="83"/>
        <v>0.2</v>
      </c>
      <c r="T184" s="15"/>
      <c r="Z184" s="1">
        <f t="shared" si="84"/>
        <v>-37794</v>
      </c>
      <c r="AA184" s="1">
        <f t="shared" si="85"/>
        <v>-0.27002889725447182</v>
      </c>
      <c r="AB184" s="1">
        <f t="shared" si="86"/>
        <v>0.1937693346947994</v>
      </c>
      <c r="AC184" s="1">
        <f t="shared" si="87"/>
        <v>0.18343699999604723</v>
      </c>
      <c r="AD184" s="1">
        <f t="shared" si="88"/>
        <v>0.45346589725051906</v>
      </c>
      <c r="AE184" s="1">
        <f t="shared" si="89"/>
        <v>4.1126263993843663E-2</v>
      </c>
      <c r="AF184" s="1">
        <f t="shared" si="90"/>
        <v>0.18343699999604723</v>
      </c>
      <c r="AG184" s="15"/>
      <c r="AH184" s="1">
        <f t="shared" si="91"/>
        <v>-1.0332334698752171E-2</v>
      </c>
      <c r="AI184" s="1">
        <f t="shared" si="92"/>
        <v>0.81100681453819223</v>
      </c>
      <c r="AJ184" s="1">
        <f t="shared" si="93"/>
        <v>-0.99664614509627036</v>
      </c>
      <c r="AK184" s="1">
        <f t="shared" si="94"/>
        <v>0.35253592135979384</v>
      </c>
      <c r="AL184" s="1">
        <f t="shared" si="95"/>
        <v>2.0629022445618799</v>
      </c>
      <c r="AM184" s="1">
        <f t="shared" si="96"/>
        <v>1.6707323985310663</v>
      </c>
      <c r="AN184" s="1">
        <f t="shared" si="104"/>
        <v>-4.6228955180910658</v>
      </c>
      <c r="AO184" s="1">
        <f t="shared" si="104"/>
        <v>-4.6228955171412327</v>
      </c>
      <c r="AP184" s="1">
        <f t="shared" si="104"/>
        <v>-4.6228955437102695</v>
      </c>
      <c r="AQ184" s="1">
        <f t="shared" si="104"/>
        <v>-4.6228948005153949</v>
      </c>
      <c r="AR184" s="1">
        <f t="shared" si="104"/>
        <v>-4.6229155916465663</v>
      </c>
      <c r="AS184" s="1">
        <f t="shared" si="104"/>
        <v>-4.6223357589882523</v>
      </c>
      <c r="AT184" s="1">
        <f t="shared" si="104"/>
        <v>-4.640228051798398</v>
      </c>
      <c r="AU184" s="1">
        <f t="shared" si="97"/>
        <v>-5.0212947709023954</v>
      </c>
    </row>
    <row r="185" spans="1:47" ht="12.95" customHeight="1" x14ac:dyDescent="0.2">
      <c r="A185" s="23" t="s">
        <v>898</v>
      </c>
      <c r="B185" s="24" t="s">
        <v>899</v>
      </c>
      <c r="C185" s="23">
        <v>27308.715</v>
      </c>
      <c r="D185" s="23" t="s">
        <v>873</v>
      </c>
      <c r="E185" s="25">
        <f t="shared" si="81"/>
        <v>-37504.782434405985</v>
      </c>
      <c r="F185" s="1">
        <f t="shared" si="99"/>
        <v>-37505</v>
      </c>
      <c r="G185" s="1">
        <f t="shared" si="82"/>
        <v>0.1848024999962945</v>
      </c>
      <c r="I185" s="1">
        <f t="shared" si="100"/>
        <v>0.1848024999962945</v>
      </c>
      <c r="Q185" s="173">
        <f t="shared" si="101"/>
        <v>12290.215</v>
      </c>
      <c r="S185" s="15">
        <f t="shared" si="83"/>
        <v>0.2</v>
      </c>
      <c r="T185" s="15"/>
      <c r="Z185" s="1">
        <f t="shared" si="84"/>
        <v>-37505</v>
      </c>
      <c r="AA185" s="1">
        <f t="shared" si="85"/>
        <v>-0.26828005475542288</v>
      </c>
      <c r="AB185" s="1">
        <f t="shared" si="86"/>
        <v>0.19551718168133397</v>
      </c>
      <c r="AC185" s="1">
        <f t="shared" si="87"/>
        <v>0.1848024999962945</v>
      </c>
      <c r="AD185" s="1">
        <f t="shared" si="88"/>
        <v>0.45308255475171738</v>
      </c>
      <c r="AE185" s="1">
        <f t="shared" si="89"/>
        <v>4.10567602840686E-2</v>
      </c>
      <c r="AF185" s="1">
        <f t="shared" si="90"/>
        <v>0.1848024999962945</v>
      </c>
      <c r="AG185" s="15"/>
      <c r="AH185" s="1">
        <f t="shared" si="91"/>
        <v>-1.0714681685039463E-2</v>
      </c>
      <c r="AI185" s="1">
        <f t="shared" si="92"/>
        <v>0.77546667986623363</v>
      </c>
      <c r="AJ185" s="1">
        <f t="shared" si="93"/>
        <v>-0.98278626925289392</v>
      </c>
      <c r="AK185" s="1">
        <f t="shared" si="94"/>
        <v>0.3310359318105931</v>
      </c>
      <c r="AL185" s="1">
        <f t="shared" si="95"/>
        <v>2.1667923123964665</v>
      </c>
      <c r="AM185" s="1">
        <f t="shared" si="96"/>
        <v>1.8866028129269725</v>
      </c>
      <c r="AN185" s="1">
        <f t="shared" si="104"/>
        <v>-4.5028114208298442</v>
      </c>
      <c r="AO185" s="1">
        <f t="shared" si="104"/>
        <v>-4.5028114302546953</v>
      </c>
      <c r="AP185" s="1">
        <f t="shared" si="104"/>
        <v>-4.502811317000706</v>
      </c>
      <c r="AQ185" s="1">
        <f t="shared" si="104"/>
        <v>-4.5028126779245321</v>
      </c>
      <c r="AR185" s="1">
        <f t="shared" si="104"/>
        <v>-4.5027963248723735</v>
      </c>
      <c r="AS185" s="1">
        <f t="shared" si="104"/>
        <v>-4.5029929087331535</v>
      </c>
      <c r="AT185" s="1">
        <f t="shared" si="104"/>
        <v>-4.5006416404861636</v>
      </c>
      <c r="AU185" s="1">
        <f t="shared" si="97"/>
        <v>-4.8940589773528522</v>
      </c>
    </row>
    <row r="186" spans="1:47" ht="12.95" customHeight="1" x14ac:dyDescent="0.2">
      <c r="A186" s="23" t="s">
        <v>905</v>
      </c>
      <c r="B186" s="24" t="s">
        <v>899</v>
      </c>
      <c r="C186" s="23">
        <v>27365.620999999999</v>
      </c>
      <c r="D186" s="23" t="s">
        <v>873</v>
      </c>
      <c r="E186" s="25">
        <f t="shared" si="81"/>
        <v>-37437.787736318314</v>
      </c>
      <c r="F186" s="1">
        <f t="shared" si="99"/>
        <v>-37438</v>
      </c>
      <c r="G186" s="1">
        <f t="shared" si="82"/>
        <v>0.18029899999601184</v>
      </c>
      <c r="I186" s="1">
        <f t="shared" ref="I186:I217" si="105">G186</f>
        <v>0.18029899999601184</v>
      </c>
      <c r="Q186" s="173">
        <f t="shared" si="101"/>
        <v>12347.120999999999</v>
      </c>
      <c r="S186" s="15">
        <f t="shared" si="83"/>
        <v>0.2</v>
      </c>
      <c r="T186" s="15"/>
      <c r="Z186" s="1">
        <f t="shared" si="84"/>
        <v>-37438</v>
      </c>
      <c r="AA186" s="1">
        <f t="shared" si="85"/>
        <v>-0.26785190578126561</v>
      </c>
      <c r="AB186" s="1">
        <f t="shared" si="86"/>
        <v>0.19107877554207017</v>
      </c>
      <c r="AC186" s="1">
        <f t="shared" si="87"/>
        <v>0.18029899999601184</v>
      </c>
      <c r="AD186" s="1">
        <f t="shared" si="88"/>
        <v>0.44815090577727745</v>
      </c>
      <c r="AE186" s="1">
        <f t="shared" si="89"/>
        <v>4.0167846869798844E-2</v>
      </c>
      <c r="AF186" s="1">
        <f t="shared" si="90"/>
        <v>0.18029899999601184</v>
      </c>
      <c r="AG186" s="15"/>
      <c r="AH186" s="1">
        <f t="shared" si="91"/>
        <v>-1.077977554605832E-2</v>
      </c>
      <c r="AI186" s="1">
        <f t="shared" si="92"/>
        <v>0.76797242283740419</v>
      </c>
      <c r="AJ186" s="1">
        <f t="shared" si="93"/>
        <v>-0.97831539535113077</v>
      </c>
      <c r="AK186" s="1">
        <f t="shared" si="94"/>
        <v>0.32582695320684518</v>
      </c>
      <c r="AL186" s="1">
        <f t="shared" si="95"/>
        <v>2.1896096523671855</v>
      </c>
      <c r="AM186" s="1">
        <f t="shared" si="96"/>
        <v>1.9397645619617141</v>
      </c>
      <c r="AN186" s="1">
        <f t="shared" si="104"/>
        <v>-4.4757123662059612</v>
      </c>
      <c r="AO186" s="1">
        <f t="shared" si="104"/>
        <v>-4.475712418667845</v>
      </c>
      <c r="AP186" s="1">
        <f t="shared" si="104"/>
        <v>-4.4757118593092784</v>
      </c>
      <c r="AQ186" s="1">
        <f t="shared" si="104"/>
        <v>-4.4757178233633139</v>
      </c>
      <c r="AR186" s="1">
        <f t="shared" si="104"/>
        <v>-4.4756542403693018</v>
      </c>
      <c r="AS186" s="1">
        <f t="shared" si="104"/>
        <v>-4.4763329663969733</v>
      </c>
      <c r="AT186" s="1">
        <f t="shared" si="104"/>
        <v>-4.4691837651296886</v>
      </c>
      <c r="AU186" s="1">
        <f t="shared" si="97"/>
        <v>-4.8645614058379056</v>
      </c>
    </row>
    <row r="187" spans="1:47" ht="12.95" customHeight="1" x14ac:dyDescent="0.2">
      <c r="A187" s="23" t="s">
        <v>914</v>
      </c>
      <c r="B187" s="24" t="s">
        <v>899</v>
      </c>
      <c r="C187" s="23">
        <v>27421.685000000001</v>
      </c>
      <c r="D187" s="23" t="s">
        <v>873</v>
      </c>
      <c r="E187" s="25">
        <f t="shared" si="81"/>
        <v>-37371.784313944794</v>
      </c>
      <c r="F187" s="1">
        <f t="shared" si="99"/>
        <v>-37372</v>
      </c>
      <c r="G187" s="1">
        <f t="shared" si="82"/>
        <v>0.18320599999788101</v>
      </c>
      <c r="I187" s="1">
        <f t="shared" si="105"/>
        <v>0.18320599999788101</v>
      </c>
      <c r="Q187" s="173">
        <f t="shared" si="101"/>
        <v>12403.185000000001</v>
      </c>
      <c r="S187" s="15">
        <f t="shared" si="83"/>
        <v>0.2</v>
      </c>
      <c r="T187" s="15"/>
      <c r="Z187" s="1">
        <f t="shared" si="84"/>
        <v>-37372</v>
      </c>
      <c r="AA187" s="1">
        <f t="shared" si="85"/>
        <v>-0.26742221881002343</v>
      </c>
      <c r="AB187" s="1">
        <f t="shared" si="86"/>
        <v>0.19404166074869386</v>
      </c>
      <c r="AC187" s="1">
        <f t="shared" si="87"/>
        <v>0.18320599999788101</v>
      </c>
      <c r="AD187" s="1">
        <f t="shared" si="88"/>
        <v>0.45062821880790443</v>
      </c>
      <c r="AE187" s="1">
        <f t="shared" si="89"/>
        <v>4.0613158317196918E-2</v>
      </c>
      <c r="AF187" s="1">
        <f t="shared" si="90"/>
        <v>0.18320599999788101</v>
      </c>
      <c r="AG187" s="15"/>
      <c r="AH187" s="1">
        <f t="shared" si="91"/>
        <v>-1.0835660750812858E-2</v>
      </c>
      <c r="AI187" s="1">
        <f t="shared" si="92"/>
        <v>0.76084397370457513</v>
      </c>
      <c r="AJ187" s="1">
        <f t="shared" si="93"/>
        <v>-0.97351025569625926</v>
      </c>
      <c r="AK187" s="1">
        <f t="shared" si="94"/>
        <v>0.32063124471358384</v>
      </c>
      <c r="AL187" s="1">
        <f t="shared" si="95"/>
        <v>2.2116626180600565</v>
      </c>
      <c r="AM187" s="1">
        <f t="shared" si="96"/>
        <v>1.9934302624386329</v>
      </c>
      <c r="AN187" s="1">
        <f t="shared" si="104"/>
        <v>-4.4492706353049272</v>
      </c>
      <c r="AO187" s="1">
        <f t="shared" si="104"/>
        <v>-4.4492707824061686</v>
      </c>
      <c r="AP187" s="1">
        <f t="shared" si="104"/>
        <v>-4.4492693684789506</v>
      </c>
      <c r="AQ187" s="1">
        <f t="shared" si="104"/>
        <v>-4.4492829593593139</v>
      </c>
      <c r="AR187" s="1">
        <f t="shared" si="104"/>
        <v>-4.449152350150305</v>
      </c>
      <c r="AS187" s="1">
        <f t="shared" si="104"/>
        <v>-4.4504101442304611</v>
      </c>
      <c r="AT187" s="1">
        <f t="shared" si="104"/>
        <v>-4.4385317358073717</v>
      </c>
      <c r="AU187" s="1">
        <f t="shared" si="97"/>
        <v>-4.8355040965843763</v>
      </c>
    </row>
    <row r="188" spans="1:47" ht="12.95" customHeight="1" x14ac:dyDescent="0.2">
      <c r="A188" s="23" t="s">
        <v>905</v>
      </c>
      <c r="B188" s="24" t="s">
        <v>899</v>
      </c>
      <c r="C188" s="23">
        <v>27861.678</v>
      </c>
      <c r="D188" s="23" t="s">
        <v>873</v>
      </c>
      <c r="E188" s="25">
        <f t="shared" si="81"/>
        <v>-36853.786243518305</v>
      </c>
      <c r="F188" s="1">
        <f t="shared" si="99"/>
        <v>-36854</v>
      </c>
      <c r="G188" s="1">
        <f t="shared" si="82"/>
        <v>0.18156699999599368</v>
      </c>
      <c r="I188" s="1">
        <f t="shared" si="105"/>
        <v>0.18156699999599368</v>
      </c>
      <c r="Q188" s="173">
        <f t="shared" si="101"/>
        <v>12843.178</v>
      </c>
      <c r="S188" s="15">
        <f t="shared" si="83"/>
        <v>0.2</v>
      </c>
      <c r="T188" s="15"/>
      <c r="Z188" s="1">
        <f t="shared" si="84"/>
        <v>-36854</v>
      </c>
      <c r="AA188" s="1">
        <f t="shared" si="85"/>
        <v>-0.26379740075836994</v>
      </c>
      <c r="AB188" s="1">
        <f t="shared" si="86"/>
        <v>0.19257820564538283</v>
      </c>
      <c r="AC188" s="1">
        <f t="shared" si="87"/>
        <v>0.18156699999599368</v>
      </c>
      <c r="AD188" s="1">
        <f t="shared" si="88"/>
        <v>0.44536440075436362</v>
      </c>
      <c r="AE188" s="1">
        <f t="shared" si="89"/>
        <v>3.9669889891858684E-2</v>
      </c>
      <c r="AF188" s="1">
        <f t="shared" si="90"/>
        <v>0.18156699999599368</v>
      </c>
      <c r="AG188" s="15"/>
      <c r="AH188" s="1">
        <f t="shared" si="91"/>
        <v>-1.1011205649389144E-2</v>
      </c>
      <c r="AI188" s="1">
        <f t="shared" si="92"/>
        <v>0.7127089259981001</v>
      </c>
      <c r="AJ188" s="1">
        <f t="shared" si="93"/>
        <v>-0.92450194755831916</v>
      </c>
      <c r="AK188" s="1">
        <f t="shared" si="94"/>
        <v>0.27832326312910838</v>
      </c>
      <c r="AL188" s="1">
        <f t="shared" si="95"/>
        <v>2.3720481539917975</v>
      </c>
      <c r="AM188" s="1">
        <f t="shared" si="96"/>
        <v>2.4693985916767573</v>
      </c>
      <c r="AN188" s="1">
        <f t="shared" si="104"/>
        <v>-4.2495340976594775</v>
      </c>
      <c r="AO188" s="1">
        <f t="shared" si="104"/>
        <v>-4.2495429238137721</v>
      </c>
      <c r="AP188" s="1">
        <f t="shared" si="104"/>
        <v>-4.2494935073185713</v>
      </c>
      <c r="AQ188" s="1">
        <f t="shared" si="104"/>
        <v>-4.2497702469116998</v>
      </c>
      <c r="AR188" s="1">
        <f t="shared" si="104"/>
        <v>-4.2482224360602405</v>
      </c>
      <c r="AS188" s="1">
        <f t="shared" si="104"/>
        <v>-4.2569420349121829</v>
      </c>
      <c r="AT188" s="1">
        <f t="shared" si="104"/>
        <v>-4.2096487362197532</v>
      </c>
      <c r="AU188" s="1">
        <f t="shared" si="97"/>
        <v>-4.607448245170314</v>
      </c>
    </row>
    <row r="189" spans="1:47" ht="12.95" customHeight="1" x14ac:dyDescent="0.2">
      <c r="A189" s="23" t="s">
        <v>905</v>
      </c>
      <c r="B189" s="24" t="s">
        <v>909</v>
      </c>
      <c r="C189" s="23">
        <v>27870.597000000002</v>
      </c>
      <c r="D189" s="23" t="s">
        <v>873</v>
      </c>
      <c r="E189" s="25">
        <f t="shared" si="81"/>
        <v>-36843.286020128078</v>
      </c>
      <c r="F189" s="1">
        <f t="shared" si="99"/>
        <v>-36843.5</v>
      </c>
      <c r="G189" s="1">
        <f t="shared" si="82"/>
        <v>0.18175674999656621</v>
      </c>
      <c r="I189" s="1">
        <f t="shared" si="105"/>
        <v>0.18175674999656621</v>
      </c>
      <c r="Q189" s="173">
        <f t="shared" si="101"/>
        <v>12852.097000000002</v>
      </c>
      <c r="S189" s="15">
        <f t="shared" si="83"/>
        <v>0.2</v>
      </c>
      <c r="T189" s="15"/>
      <c r="Z189" s="1">
        <f t="shared" si="84"/>
        <v>-36843.5</v>
      </c>
      <c r="AA189" s="1">
        <f t="shared" si="85"/>
        <v>-0.26371962014907335</v>
      </c>
      <c r="AB189" s="1">
        <f t="shared" si="86"/>
        <v>0.1927670141881952</v>
      </c>
      <c r="AC189" s="1">
        <f t="shared" si="87"/>
        <v>0.18175674999656621</v>
      </c>
      <c r="AD189" s="1">
        <f t="shared" si="88"/>
        <v>0.44547637014563957</v>
      </c>
      <c r="AE189" s="1">
        <f t="shared" si="89"/>
        <v>3.9689839271626975E-2</v>
      </c>
      <c r="AF189" s="1">
        <f t="shared" si="90"/>
        <v>0.18175674999656621</v>
      </c>
      <c r="AG189" s="15"/>
      <c r="AH189" s="1">
        <f t="shared" si="91"/>
        <v>-1.1010264191628977E-2</v>
      </c>
      <c r="AI189" s="1">
        <f t="shared" si="92"/>
        <v>0.71186235283266086</v>
      </c>
      <c r="AJ189" s="1">
        <f t="shared" si="93"/>
        <v>-0.92333640816788998</v>
      </c>
      <c r="AK189" s="1">
        <f t="shared" si="94"/>
        <v>0.27744674495273869</v>
      </c>
      <c r="AL189" s="1">
        <f t="shared" si="95"/>
        <v>2.3750946390426986</v>
      </c>
      <c r="AM189" s="1">
        <f t="shared" si="96"/>
        <v>2.4802512903316241</v>
      </c>
      <c r="AN189" s="1">
        <f t="shared" si="104"/>
        <v>-4.2456141100641469</v>
      </c>
      <c r="AO189" s="1">
        <f t="shared" si="104"/>
        <v>-4.2456234156232906</v>
      </c>
      <c r="AP189" s="1">
        <f t="shared" si="104"/>
        <v>-4.2455717207472894</v>
      </c>
      <c r="AQ189" s="1">
        <f t="shared" si="104"/>
        <v>-4.2458589667792808</v>
      </c>
      <c r="AR189" s="1">
        <f t="shared" si="104"/>
        <v>-4.2442649319122179</v>
      </c>
      <c r="AS189" s="1">
        <f t="shared" si="104"/>
        <v>-4.253175510274505</v>
      </c>
      <c r="AT189" s="1">
        <f t="shared" si="104"/>
        <v>-4.2052239223452785</v>
      </c>
      <c r="AU189" s="1">
        <f t="shared" si="97"/>
        <v>-4.6028254914254347</v>
      </c>
    </row>
    <row r="190" spans="1:47" ht="12.95" customHeight="1" x14ac:dyDescent="0.2">
      <c r="A190" s="23" t="s">
        <v>905</v>
      </c>
      <c r="B190" s="24" t="s">
        <v>899</v>
      </c>
      <c r="C190" s="23">
        <v>27884.609</v>
      </c>
      <c r="D190" s="23" t="s">
        <v>873</v>
      </c>
      <c r="E190" s="25">
        <f t="shared" si="81"/>
        <v>-36826.789873682988</v>
      </c>
      <c r="F190" s="1">
        <f t="shared" si="99"/>
        <v>-36827</v>
      </c>
      <c r="G190" s="1">
        <f t="shared" si="82"/>
        <v>0.1784834999962186</v>
      </c>
      <c r="I190" s="1">
        <f t="shared" si="105"/>
        <v>0.1784834999962186</v>
      </c>
      <c r="Q190" s="173">
        <f t="shared" si="101"/>
        <v>12866.109</v>
      </c>
      <c r="S190" s="15">
        <f t="shared" si="83"/>
        <v>0.2</v>
      </c>
      <c r="T190" s="15"/>
      <c r="Z190" s="1">
        <f t="shared" si="84"/>
        <v>-36827</v>
      </c>
      <c r="AA190" s="1">
        <f t="shared" si="85"/>
        <v>-0.26359707041804203</v>
      </c>
      <c r="AB190" s="1">
        <f t="shared" si="86"/>
        <v>0.18949194602145425</v>
      </c>
      <c r="AC190" s="1">
        <f t="shared" si="87"/>
        <v>0.1784834999962186</v>
      </c>
      <c r="AD190" s="1">
        <f t="shared" si="88"/>
        <v>0.44208057041426063</v>
      </c>
      <c r="AE190" s="1">
        <f t="shared" si="89"/>
        <v>3.9087046147559618E-2</v>
      </c>
      <c r="AF190" s="1">
        <f t="shared" si="90"/>
        <v>0.1784834999962186</v>
      </c>
      <c r="AG190" s="15"/>
      <c r="AH190" s="1">
        <f t="shared" si="91"/>
        <v>-1.1008446025235666E-2</v>
      </c>
      <c r="AI190" s="1">
        <f t="shared" si="92"/>
        <v>0.71054144833959265</v>
      </c>
      <c r="AJ190" s="1">
        <f t="shared" si="93"/>
        <v>-0.92149319048220546</v>
      </c>
      <c r="AK190" s="1">
        <f t="shared" si="94"/>
        <v>0.2760683735429672</v>
      </c>
      <c r="AL190" s="1">
        <f t="shared" si="95"/>
        <v>2.3798674155811486</v>
      </c>
      <c r="AM190" s="1">
        <f t="shared" si="96"/>
        <v>2.4974195443401634</v>
      </c>
      <c r="AN190" s="1">
        <f t="shared" si="104"/>
        <v>-4.2394634985735902</v>
      </c>
      <c r="AO190" s="1">
        <f t="shared" si="104"/>
        <v>-4.2394735966793702</v>
      </c>
      <c r="AP190" s="1">
        <f t="shared" si="104"/>
        <v>-4.2394181744949719</v>
      </c>
      <c r="AQ190" s="1">
        <f t="shared" si="104"/>
        <v>-4.2397224261713466</v>
      </c>
      <c r="AR190" s="1">
        <f t="shared" si="104"/>
        <v>-4.2380543959702468</v>
      </c>
      <c r="AS190" s="1">
        <f t="shared" si="104"/>
        <v>-4.2472671341781467</v>
      </c>
      <c r="AT190" s="1">
        <f t="shared" si="104"/>
        <v>-4.1982878084541539</v>
      </c>
      <c r="AU190" s="1">
        <f t="shared" si="97"/>
        <v>-4.595561164112052</v>
      </c>
    </row>
    <row r="191" spans="1:47" ht="12.95" customHeight="1" x14ac:dyDescent="0.2">
      <c r="A191" s="23" t="s">
        <v>905</v>
      </c>
      <c r="B191" s="24" t="s">
        <v>899</v>
      </c>
      <c r="C191" s="23">
        <v>28093.562000000002</v>
      </c>
      <c r="D191" s="23" t="s">
        <v>873</v>
      </c>
      <c r="E191" s="25">
        <f t="shared" si="81"/>
        <v>-36580.792208243249</v>
      </c>
      <c r="F191" s="1">
        <f t="shared" si="99"/>
        <v>-36581</v>
      </c>
      <c r="G191" s="1">
        <f t="shared" si="82"/>
        <v>0.17650049999792827</v>
      </c>
      <c r="I191" s="1">
        <f t="shared" si="105"/>
        <v>0.17650049999792827</v>
      </c>
      <c r="Q191" s="173">
        <f t="shared" si="101"/>
        <v>13075.062000000002</v>
      </c>
      <c r="S191" s="15">
        <f t="shared" si="83"/>
        <v>0.2</v>
      </c>
      <c r="T191" s="15"/>
      <c r="Z191" s="1">
        <f t="shared" si="84"/>
        <v>-36581</v>
      </c>
      <c r="AA191" s="1">
        <f t="shared" si="85"/>
        <v>-0.26172464348513019</v>
      </c>
      <c r="AB191" s="1">
        <f t="shared" si="86"/>
        <v>0.18743424509846243</v>
      </c>
      <c r="AC191" s="1">
        <f t="shared" si="87"/>
        <v>0.17650049999792827</v>
      </c>
      <c r="AD191" s="1">
        <f t="shared" si="88"/>
        <v>0.43822514348305847</v>
      </c>
      <c r="AE191" s="1">
        <f t="shared" si="89"/>
        <v>3.8408255276149439E-2</v>
      </c>
      <c r="AF191" s="1">
        <f t="shared" si="90"/>
        <v>0.17650049999792827</v>
      </c>
      <c r="AG191" s="15"/>
      <c r="AH191" s="1">
        <f t="shared" si="91"/>
        <v>-1.0933745100534164E-2</v>
      </c>
      <c r="AI191" s="1">
        <f t="shared" si="92"/>
        <v>0.69215434209065152</v>
      </c>
      <c r="AJ191" s="1">
        <f t="shared" si="93"/>
        <v>-0.8924478151160733</v>
      </c>
      <c r="AK191" s="1">
        <f t="shared" si="94"/>
        <v>0.25540370182587496</v>
      </c>
      <c r="AL191" s="1">
        <f t="shared" si="95"/>
        <v>2.4490329517849916</v>
      </c>
      <c r="AM191" s="1">
        <f t="shared" si="96"/>
        <v>2.7714776757305266</v>
      </c>
      <c r="AN191" s="1">
        <f t="shared" ref="AN191:AT200" si="106">$AU191+$AB$7*SIN(AO191)</f>
        <v>-4.1490580622818225</v>
      </c>
      <c r="AO191" s="1">
        <f t="shared" si="106"/>
        <v>-4.1490868779883625</v>
      </c>
      <c r="AP191" s="1">
        <f t="shared" si="106"/>
        <v>-4.1489519826058991</v>
      </c>
      <c r="AQ191" s="1">
        <f t="shared" si="106"/>
        <v>-4.1495837187870563</v>
      </c>
      <c r="AR191" s="1">
        <f t="shared" si="106"/>
        <v>-4.1466306257620111</v>
      </c>
      <c r="AS191" s="1">
        <f t="shared" si="106"/>
        <v>-4.1605560765063423</v>
      </c>
      <c r="AT191" s="1">
        <f t="shared" si="106"/>
        <v>-4.0973508180862517</v>
      </c>
      <c r="AU191" s="1">
        <f t="shared" si="97"/>
        <v>-4.487256647803445</v>
      </c>
    </row>
    <row r="192" spans="1:47" ht="12.95" customHeight="1" x14ac:dyDescent="0.2">
      <c r="A192" s="23" t="s">
        <v>915</v>
      </c>
      <c r="B192" s="24" t="s">
        <v>899</v>
      </c>
      <c r="C192" s="23">
        <v>28123.292000000001</v>
      </c>
      <c r="D192" s="23" t="s">
        <v>873</v>
      </c>
      <c r="E192" s="25">
        <f t="shared" si="81"/>
        <v>-36545.791463609174</v>
      </c>
      <c r="F192" s="1">
        <f t="shared" si="99"/>
        <v>-36546</v>
      </c>
      <c r="G192" s="1">
        <f t="shared" si="82"/>
        <v>0.17713299999741139</v>
      </c>
      <c r="I192" s="1">
        <f t="shared" si="105"/>
        <v>0.17713299999741139</v>
      </c>
      <c r="Q192" s="173">
        <f t="shared" si="101"/>
        <v>13104.792000000001</v>
      </c>
      <c r="S192" s="15">
        <f t="shared" si="83"/>
        <v>0.2</v>
      </c>
      <c r="T192" s="15"/>
      <c r="Z192" s="1">
        <f t="shared" si="84"/>
        <v>-36546</v>
      </c>
      <c r="AA192" s="1">
        <f t="shared" si="85"/>
        <v>-0.26145158068639163</v>
      </c>
      <c r="AB192" s="1">
        <f t="shared" si="86"/>
        <v>0.18804911031178698</v>
      </c>
      <c r="AC192" s="1">
        <f t="shared" si="87"/>
        <v>0.17713299999741139</v>
      </c>
      <c r="AD192" s="1">
        <f t="shared" si="88"/>
        <v>0.43858458068380302</v>
      </c>
      <c r="AE192" s="1">
        <f t="shared" si="89"/>
        <v>3.8471286882717469E-2</v>
      </c>
      <c r="AF192" s="1">
        <f t="shared" si="90"/>
        <v>0.17713299999741139</v>
      </c>
      <c r="AG192" s="15"/>
      <c r="AH192" s="1">
        <f t="shared" si="91"/>
        <v>-1.0916110314375584E-2</v>
      </c>
      <c r="AI192" s="1">
        <f t="shared" si="92"/>
        <v>0.68972785450385099</v>
      </c>
      <c r="AJ192" s="1">
        <f t="shared" si="93"/>
        <v>-0.88809604209960846</v>
      </c>
      <c r="AK192" s="1">
        <f t="shared" si="94"/>
        <v>0.25245038270760556</v>
      </c>
      <c r="AL192" s="1">
        <f t="shared" si="95"/>
        <v>2.4585887245809834</v>
      </c>
      <c r="AM192" s="1">
        <f t="shared" si="96"/>
        <v>2.8135118587592096</v>
      </c>
      <c r="AN192" s="1">
        <f t="shared" si="106"/>
        <v>-4.1363825255897453</v>
      </c>
      <c r="AO192" s="1">
        <f t="shared" si="106"/>
        <v>-4.1364152526737694</v>
      </c>
      <c r="AP192" s="1">
        <f t="shared" si="106"/>
        <v>-4.136265049795032</v>
      </c>
      <c r="AQ192" s="1">
        <f t="shared" si="106"/>
        <v>-4.1369547011699073</v>
      </c>
      <c r="AR192" s="1">
        <f t="shared" si="106"/>
        <v>-4.1337942016815168</v>
      </c>
      <c r="AS192" s="1">
        <f t="shared" si="106"/>
        <v>-4.1484068895327866</v>
      </c>
      <c r="AT192" s="1">
        <f t="shared" si="106"/>
        <v>-4.0833638231808296</v>
      </c>
      <c r="AU192" s="1">
        <f t="shared" si="97"/>
        <v>-4.471847468653845</v>
      </c>
    </row>
    <row r="193" spans="1:47" ht="12.95" customHeight="1" x14ac:dyDescent="0.2">
      <c r="A193" s="23" t="s">
        <v>911</v>
      </c>
      <c r="B193" s="24" t="s">
        <v>899</v>
      </c>
      <c r="C193" s="23">
        <v>28538.651999999998</v>
      </c>
      <c r="D193" s="23" t="s">
        <v>873</v>
      </c>
      <c r="E193" s="25">
        <f t="shared" si="81"/>
        <v>-36056.793505613605</v>
      </c>
      <c r="F193" s="1">
        <f t="shared" si="99"/>
        <v>-36057</v>
      </c>
      <c r="G193" s="1">
        <f t="shared" si="82"/>
        <v>0.17539849999593571</v>
      </c>
      <c r="I193" s="1">
        <f t="shared" si="105"/>
        <v>0.17539849999593571</v>
      </c>
      <c r="Q193" s="173">
        <f t="shared" si="101"/>
        <v>13520.151999999998</v>
      </c>
      <c r="S193" s="15">
        <f t="shared" si="83"/>
        <v>0.2</v>
      </c>
      <c r="T193" s="15"/>
      <c r="Z193" s="1">
        <f t="shared" si="84"/>
        <v>-36057</v>
      </c>
      <c r="AA193" s="1">
        <f t="shared" si="85"/>
        <v>-0.25747806047723454</v>
      </c>
      <c r="AB193" s="1">
        <f t="shared" si="86"/>
        <v>0.18590076949099146</v>
      </c>
      <c r="AC193" s="1">
        <f t="shared" si="87"/>
        <v>0.17539849999593571</v>
      </c>
      <c r="AD193" s="1">
        <f t="shared" si="88"/>
        <v>0.43287656047317025</v>
      </c>
      <c r="AE193" s="1">
        <f t="shared" si="89"/>
        <v>3.7476423321416444E-2</v>
      </c>
      <c r="AF193" s="1">
        <f t="shared" si="90"/>
        <v>0.17539849999593571</v>
      </c>
      <c r="AG193" s="15"/>
      <c r="AH193" s="1">
        <f t="shared" si="91"/>
        <v>-1.0502269495055767E-2</v>
      </c>
      <c r="AI193" s="1">
        <f t="shared" si="92"/>
        <v>0.66021145159346006</v>
      </c>
      <c r="AJ193" s="1">
        <f t="shared" si="93"/>
        <v>-0.82261572044194109</v>
      </c>
      <c r="AK193" s="1">
        <f t="shared" si="94"/>
        <v>0.21105388499569611</v>
      </c>
      <c r="AL193" s="1">
        <f t="shared" si="95"/>
        <v>2.5857789267253186</v>
      </c>
      <c r="AM193" s="1">
        <f t="shared" si="96"/>
        <v>3.5052117065820712</v>
      </c>
      <c r="AN193" s="1">
        <f t="shared" si="106"/>
        <v>-3.9635359136455688</v>
      </c>
      <c r="AO193" s="1">
        <f t="shared" si="106"/>
        <v>-3.9636653166565283</v>
      </c>
      <c r="AP193" s="1">
        <f t="shared" si="106"/>
        <v>-3.963190184003103</v>
      </c>
      <c r="AQ193" s="1">
        <f t="shared" si="106"/>
        <v>-3.9649359354196405</v>
      </c>
      <c r="AR193" s="1">
        <f t="shared" si="106"/>
        <v>-3.9585376290752894</v>
      </c>
      <c r="AS193" s="1">
        <f t="shared" si="106"/>
        <v>-3.9822084266017459</v>
      </c>
      <c r="AT193" s="1">
        <f t="shared" si="106"/>
        <v>-3.8974007940943816</v>
      </c>
      <c r="AU193" s="1">
        <f t="shared" si="97"/>
        <v>-4.2565592228208793</v>
      </c>
    </row>
    <row r="194" spans="1:47" ht="12.95" customHeight="1" x14ac:dyDescent="0.2">
      <c r="A194" s="23" t="s">
        <v>916</v>
      </c>
      <c r="B194" s="24" t="s">
        <v>899</v>
      </c>
      <c r="C194" s="23">
        <v>28839.347000000002</v>
      </c>
      <c r="D194" s="23" t="s">
        <v>873</v>
      </c>
      <c r="E194" s="25">
        <f t="shared" si="81"/>
        <v>-35702.789169665317</v>
      </c>
      <c r="F194" s="1">
        <f t="shared" si="99"/>
        <v>-35703</v>
      </c>
      <c r="G194" s="1">
        <f t="shared" si="82"/>
        <v>0.17908149999857415</v>
      </c>
      <c r="I194" s="1">
        <f t="shared" si="105"/>
        <v>0.17908149999857415</v>
      </c>
      <c r="Q194" s="173">
        <f t="shared" si="101"/>
        <v>13820.847000000002</v>
      </c>
      <c r="S194" s="15">
        <f t="shared" si="83"/>
        <v>0.2</v>
      </c>
      <c r="T194" s="15"/>
      <c r="Z194" s="1">
        <f t="shared" si="84"/>
        <v>-35703</v>
      </c>
      <c r="AA194" s="1">
        <f t="shared" si="85"/>
        <v>-0.25443496839366198</v>
      </c>
      <c r="AB194" s="1">
        <f t="shared" si="86"/>
        <v>0.18910712420363851</v>
      </c>
      <c r="AC194" s="1">
        <f t="shared" si="87"/>
        <v>0.17908149999857415</v>
      </c>
      <c r="AD194" s="1">
        <f t="shared" si="88"/>
        <v>0.43351646839223612</v>
      </c>
      <c r="AE194" s="1">
        <f t="shared" si="89"/>
        <v>3.7587305673455335E-2</v>
      </c>
      <c r="AF194" s="1">
        <f t="shared" si="90"/>
        <v>0.17908149999857415</v>
      </c>
      <c r="AG194" s="15"/>
      <c r="AH194" s="1">
        <f t="shared" si="91"/>
        <v>-1.0025624205064363E-2</v>
      </c>
      <c r="AI194" s="1">
        <f t="shared" si="92"/>
        <v>0.64334782255631473</v>
      </c>
      <c r="AJ194" s="1">
        <f t="shared" si="93"/>
        <v>-0.77076763880236288</v>
      </c>
      <c r="AK194" s="1">
        <f t="shared" si="94"/>
        <v>0.18110556127484886</v>
      </c>
      <c r="AL194" s="1">
        <f t="shared" si="95"/>
        <v>2.6717299150061136</v>
      </c>
      <c r="AM194" s="1">
        <f t="shared" si="96"/>
        <v>4.1779621349969318</v>
      </c>
      <c r="AN194" s="1">
        <f t="shared" si="106"/>
        <v>-3.8426273805423898</v>
      </c>
      <c r="AO194" s="1">
        <f t="shared" si="106"/>
        <v>-3.8428744167915654</v>
      </c>
      <c r="AP194" s="1">
        <f t="shared" si="106"/>
        <v>-3.8420663444724243</v>
      </c>
      <c r="AQ194" s="1">
        <f t="shared" si="106"/>
        <v>-3.8447116560662842</v>
      </c>
      <c r="AR194" s="1">
        <f t="shared" si="106"/>
        <v>-3.8360737604397026</v>
      </c>
      <c r="AS194" s="1">
        <f t="shared" si="106"/>
        <v>-3.8645185533778754</v>
      </c>
      <c r="AT194" s="1">
        <f t="shared" si="106"/>
        <v>-3.7732332013472774</v>
      </c>
      <c r="AU194" s="1">
        <f t="shared" si="97"/>
        <v>-4.100706382279224</v>
      </c>
    </row>
    <row r="195" spans="1:47" ht="12.95" customHeight="1" x14ac:dyDescent="0.2">
      <c r="A195" s="23" t="s">
        <v>911</v>
      </c>
      <c r="B195" s="24" t="s">
        <v>899</v>
      </c>
      <c r="C195" s="23">
        <v>28877.562000000002</v>
      </c>
      <c r="D195" s="23" t="s">
        <v>873</v>
      </c>
      <c r="E195" s="25">
        <f t="shared" si="81"/>
        <v>-35657.799144230034</v>
      </c>
      <c r="F195" s="1">
        <f t="shared" si="99"/>
        <v>-35658</v>
      </c>
      <c r="G195" s="1">
        <f t="shared" si="82"/>
        <v>0.17060899999705725</v>
      </c>
      <c r="I195" s="1">
        <f t="shared" si="105"/>
        <v>0.17060899999705725</v>
      </c>
      <c r="Q195" s="173">
        <f t="shared" si="101"/>
        <v>13859.062000000002</v>
      </c>
      <c r="S195" s="15">
        <f t="shared" si="83"/>
        <v>0.2</v>
      </c>
      <c r="T195" s="15"/>
      <c r="Z195" s="1">
        <f t="shared" si="84"/>
        <v>-35658</v>
      </c>
      <c r="AA195" s="1">
        <f t="shared" si="85"/>
        <v>-0.25403911795146367</v>
      </c>
      <c r="AB195" s="1">
        <f t="shared" si="86"/>
        <v>0.1805643853072213</v>
      </c>
      <c r="AC195" s="1">
        <f t="shared" si="87"/>
        <v>0.17060899999705725</v>
      </c>
      <c r="AD195" s="1">
        <f t="shared" si="88"/>
        <v>0.42464811794852092</v>
      </c>
      <c r="AE195" s="1">
        <f t="shared" si="89"/>
        <v>3.6065204815444188E-2</v>
      </c>
      <c r="AF195" s="1">
        <f t="shared" si="90"/>
        <v>0.17060899999705725</v>
      </c>
      <c r="AG195" s="15"/>
      <c r="AH195" s="1">
        <f t="shared" si="91"/>
        <v>-9.9553853101640531E-3</v>
      </c>
      <c r="AI195" s="1">
        <f t="shared" si="92"/>
        <v>0.64144412779826743</v>
      </c>
      <c r="AJ195" s="1">
        <f t="shared" si="93"/>
        <v>-0.76395629831120437</v>
      </c>
      <c r="AK195" s="1">
        <f t="shared" si="94"/>
        <v>0.17730675821765732</v>
      </c>
      <c r="AL195" s="1">
        <f t="shared" si="95"/>
        <v>2.6823527466035921</v>
      </c>
      <c r="AM195" s="1">
        <f t="shared" si="96"/>
        <v>4.278211839339753</v>
      </c>
      <c r="AN195" s="1">
        <f t="shared" si="106"/>
        <v>-3.8274715507332067</v>
      </c>
      <c r="AO195" s="1">
        <f t="shared" si="106"/>
        <v>-3.8277354150445317</v>
      </c>
      <c r="AP195" s="1">
        <f t="shared" si="106"/>
        <v>-3.8268831020894547</v>
      </c>
      <c r="AQ195" s="1">
        <f t="shared" si="106"/>
        <v>-3.8296383206182849</v>
      </c>
      <c r="AR195" s="1">
        <f t="shared" si="106"/>
        <v>-3.82075394978472</v>
      </c>
      <c r="AS195" s="1">
        <f t="shared" si="106"/>
        <v>-3.8496398230429882</v>
      </c>
      <c r="AT195" s="1">
        <f t="shared" si="106"/>
        <v>-3.7580361051015516</v>
      </c>
      <c r="AU195" s="1">
        <f t="shared" si="97"/>
        <v>-4.0808945805154551</v>
      </c>
    </row>
    <row r="196" spans="1:47" ht="12.95" customHeight="1" x14ac:dyDescent="0.2">
      <c r="A196" s="23" t="s">
        <v>917</v>
      </c>
      <c r="B196" s="24" t="s">
        <v>899</v>
      </c>
      <c r="C196" s="23">
        <v>28877.564999999999</v>
      </c>
      <c r="D196" s="23" t="s">
        <v>873</v>
      </c>
      <c r="E196" s="25">
        <f t="shared" si="81"/>
        <v>-35657.79561236882</v>
      </c>
      <c r="F196" s="1">
        <f t="shared" si="99"/>
        <v>-35658</v>
      </c>
      <c r="G196" s="1">
        <f t="shared" si="82"/>
        <v>0.17360899999403046</v>
      </c>
      <c r="I196" s="1">
        <f t="shared" si="105"/>
        <v>0.17360899999403046</v>
      </c>
      <c r="Q196" s="173">
        <f t="shared" si="101"/>
        <v>13859.064999999999</v>
      </c>
      <c r="S196" s="15">
        <f t="shared" si="83"/>
        <v>0.2</v>
      </c>
      <c r="T196" s="15"/>
      <c r="Z196" s="1">
        <f t="shared" si="84"/>
        <v>-35658</v>
      </c>
      <c r="AA196" s="1">
        <f t="shared" si="85"/>
        <v>-0.25403911795146367</v>
      </c>
      <c r="AB196" s="1">
        <f t="shared" si="86"/>
        <v>0.1835643853041945</v>
      </c>
      <c r="AC196" s="1">
        <f t="shared" si="87"/>
        <v>0.17360899999403046</v>
      </c>
      <c r="AD196" s="1">
        <f t="shared" si="88"/>
        <v>0.42764811794549412</v>
      </c>
      <c r="AE196" s="1">
        <f t="shared" si="89"/>
        <v>3.6576582556464649E-2</v>
      </c>
      <c r="AF196" s="1">
        <f t="shared" si="90"/>
        <v>0.17360899999403046</v>
      </c>
      <c r="AG196" s="15"/>
      <c r="AH196" s="1">
        <f t="shared" si="91"/>
        <v>-9.9553853101640531E-3</v>
      </c>
      <c r="AI196" s="1">
        <f t="shared" si="92"/>
        <v>0.64144412779826743</v>
      </c>
      <c r="AJ196" s="1">
        <f t="shared" si="93"/>
        <v>-0.76395629831120437</v>
      </c>
      <c r="AK196" s="1">
        <f t="shared" si="94"/>
        <v>0.17730675821765732</v>
      </c>
      <c r="AL196" s="1">
        <f t="shared" si="95"/>
        <v>2.6823527466035921</v>
      </c>
      <c r="AM196" s="1">
        <f t="shared" si="96"/>
        <v>4.278211839339753</v>
      </c>
      <c r="AN196" s="1">
        <f t="shared" si="106"/>
        <v>-3.8274715507332067</v>
      </c>
      <c r="AO196" s="1">
        <f t="shared" si="106"/>
        <v>-3.8277354150445317</v>
      </c>
      <c r="AP196" s="1">
        <f t="shared" si="106"/>
        <v>-3.8268831020894547</v>
      </c>
      <c r="AQ196" s="1">
        <f t="shared" si="106"/>
        <v>-3.8296383206182849</v>
      </c>
      <c r="AR196" s="1">
        <f t="shared" si="106"/>
        <v>-3.82075394978472</v>
      </c>
      <c r="AS196" s="1">
        <f t="shared" si="106"/>
        <v>-3.8496398230429882</v>
      </c>
      <c r="AT196" s="1">
        <f t="shared" si="106"/>
        <v>-3.7580361051015516</v>
      </c>
      <c r="AU196" s="1">
        <f t="shared" si="97"/>
        <v>-4.0808945805154551</v>
      </c>
    </row>
    <row r="197" spans="1:47" ht="12.95" customHeight="1" x14ac:dyDescent="0.2">
      <c r="A197" s="23" t="s">
        <v>917</v>
      </c>
      <c r="B197" s="24" t="s">
        <v>899</v>
      </c>
      <c r="C197" s="23">
        <v>29198.638999999999</v>
      </c>
      <c r="D197" s="23" t="s">
        <v>873</v>
      </c>
      <c r="E197" s="25">
        <f t="shared" si="81"/>
        <v>-35279.799343191546</v>
      </c>
      <c r="F197" s="1">
        <f t="shared" si="99"/>
        <v>-35280</v>
      </c>
      <c r="G197" s="1">
        <f t="shared" si="82"/>
        <v>0.17043999999441439</v>
      </c>
      <c r="I197" s="1">
        <f t="shared" si="105"/>
        <v>0.17043999999441439</v>
      </c>
      <c r="Q197" s="173">
        <f t="shared" si="101"/>
        <v>14180.138999999999</v>
      </c>
      <c r="S197" s="15">
        <f t="shared" si="83"/>
        <v>0.2</v>
      </c>
      <c r="T197" s="15"/>
      <c r="Z197" s="1">
        <f t="shared" si="84"/>
        <v>-35280</v>
      </c>
      <c r="AA197" s="1">
        <f t="shared" si="85"/>
        <v>-0.25064070236591929</v>
      </c>
      <c r="AB197" s="1">
        <f t="shared" si="86"/>
        <v>0.17972648135800709</v>
      </c>
      <c r="AC197" s="1">
        <f t="shared" si="87"/>
        <v>0.17043999999441439</v>
      </c>
      <c r="AD197" s="1">
        <f t="shared" si="88"/>
        <v>0.42108070236033368</v>
      </c>
      <c r="AE197" s="1">
        <f t="shared" si="89"/>
        <v>3.5461791580054386E-2</v>
      </c>
      <c r="AF197" s="1">
        <f t="shared" si="90"/>
        <v>0.17043999999441439</v>
      </c>
      <c r="AG197" s="15"/>
      <c r="AH197" s="1">
        <f t="shared" si="91"/>
        <v>-9.2864813635927038E-3</v>
      </c>
      <c r="AI197" s="1">
        <f t="shared" si="92"/>
        <v>0.62739989835649168</v>
      </c>
      <c r="AJ197" s="1">
        <f t="shared" si="93"/>
        <v>-0.70502820154679868</v>
      </c>
      <c r="AK197" s="1">
        <f t="shared" si="94"/>
        <v>0.14549626887053599</v>
      </c>
      <c r="AL197" s="1">
        <f t="shared" si="95"/>
        <v>2.7693121429989676</v>
      </c>
      <c r="AM197" s="1">
        <f t="shared" si="96"/>
        <v>5.3101025039410139</v>
      </c>
      <c r="AN197" s="1">
        <f t="shared" si="106"/>
        <v>-3.7017952109608023</v>
      </c>
      <c r="AO197" s="1">
        <f t="shared" si="106"/>
        <v>-3.7021998932349769</v>
      </c>
      <c r="AP197" s="1">
        <f t="shared" si="106"/>
        <v>-3.7010057874764688</v>
      </c>
      <c r="AQ197" s="1">
        <f t="shared" si="106"/>
        <v>-3.7045318458213523</v>
      </c>
      <c r="AR197" s="1">
        <f t="shared" si="106"/>
        <v>-3.6941421072671048</v>
      </c>
      <c r="AS197" s="1">
        <f t="shared" si="106"/>
        <v>-3.7249550421819055</v>
      </c>
      <c r="AT197" s="1">
        <f t="shared" si="106"/>
        <v>-3.6351946735540848</v>
      </c>
      <c r="AU197" s="1">
        <f t="shared" si="97"/>
        <v>-3.9144754456997877</v>
      </c>
    </row>
    <row r="198" spans="1:47" ht="12.95" customHeight="1" x14ac:dyDescent="0.2">
      <c r="A198" s="23" t="s">
        <v>917</v>
      </c>
      <c r="B198" s="24" t="s">
        <v>899</v>
      </c>
      <c r="C198" s="23">
        <v>29306.516</v>
      </c>
      <c r="D198" s="23" t="s">
        <v>873</v>
      </c>
      <c r="E198" s="25">
        <f t="shared" si="81"/>
        <v>-35152.797145785225</v>
      </c>
      <c r="F198" s="1">
        <f t="shared" si="99"/>
        <v>-35153</v>
      </c>
      <c r="G198" s="1">
        <f t="shared" si="82"/>
        <v>0.17230649999692105</v>
      </c>
      <c r="I198" s="1">
        <f t="shared" si="105"/>
        <v>0.17230649999692105</v>
      </c>
      <c r="Q198" s="173">
        <f t="shared" si="101"/>
        <v>14288.016</v>
      </c>
      <c r="S198" s="15">
        <f t="shared" si="83"/>
        <v>0.2</v>
      </c>
      <c r="T198" s="15"/>
      <c r="Z198" s="1">
        <f t="shared" si="84"/>
        <v>-35153</v>
      </c>
      <c r="AA198" s="1">
        <f t="shared" si="85"/>
        <v>-0.24947137720105569</v>
      </c>
      <c r="AB198" s="1">
        <f t="shared" si="86"/>
        <v>0.1813384579543201</v>
      </c>
      <c r="AC198" s="1">
        <f t="shared" si="87"/>
        <v>0.17230649999692105</v>
      </c>
      <c r="AD198" s="1">
        <f t="shared" si="88"/>
        <v>0.42177787719797677</v>
      </c>
      <c r="AE198" s="1">
        <f t="shared" si="89"/>
        <v>3.5579315538726314E-2</v>
      </c>
      <c r="AF198" s="1">
        <f t="shared" si="90"/>
        <v>0.17230649999692105</v>
      </c>
      <c r="AG198" s="15"/>
      <c r="AH198" s="1">
        <f t="shared" si="91"/>
        <v>-9.0319579573990595E-3</v>
      </c>
      <c r="AI198" s="1">
        <f t="shared" si="92"/>
        <v>0.62341681971509533</v>
      </c>
      <c r="AJ198" s="1">
        <f t="shared" si="93"/>
        <v>-0.68459622622515892</v>
      </c>
      <c r="AK198" s="1">
        <f t="shared" si="94"/>
        <v>0.1348521721238001</v>
      </c>
      <c r="AL198" s="1">
        <f t="shared" si="95"/>
        <v>2.7977254322405147</v>
      </c>
      <c r="AM198" s="1">
        <f t="shared" si="96"/>
        <v>5.7587739823127766</v>
      </c>
      <c r="AN198" s="1">
        <f t="shared" si="106"/>
        <v>-3.6601546622354673</v>
      </c>
      <c r="AO198" s="1">
        <f t="shared" si="106"/>
        <v>-3.6606002778987912</v>
      </c>
      <c r="AP198" s="1">
        <f t="shared" si="106"/>
        <v>-3.6593177530453489</v>
      </c>
      <c r="AQ198" s="1">
        <f t="shared" si="106"/>
        <v>-3.6630115279301747</v>
      </c>
      <c r="AR198" s="1">
        <f t="shared" si="106"/>
        <v>-3.6523940752915354</v>
      </c>
      <c r="AS198" s="1">
        <f t="shared" si="106"/>
        <v>-3.6830905323498544</v>
      </c>
      <c r="AT198" s="1">
        <f t="shared" si="106"/>
        <v>-3.5957208229187194</v>
      </c>
      <c r="AU198" s="1">
        <f t="shared" si="97"/>
        <v>-3.8585621384998152</v>
      </c>
    </row>
    <row r="199" spans="1:47" ht="12.95" customHeight="1" x14ac:dyDescent="0.2">
      <c r="A199" s="23" t="s">
        <v>917</v>
      </c>
      <c r="B199" s="24" t="s">
        <v>899</v>
      </c>
      <c r="C199" s="23">
        <v>29311.612000000001</v>
      </c>
      <c r="D199" s="23" t="s">
        <v>873</v>
      </c>
      <c r="E199" s="25">
        <f t="shared" si="81"/>
        <v>-35146.797690869142</v>
      </c>
      <c r="F199" s="1">
        <f t="shared" si="99"/>
        <v>-35147</v>
      </c>
      <c r="G199" s="1">
        <f t="shared" si="82"/>
        <v>0.17184349999661208</v>
      </c>
      <c r="I199" s="1">
        <f t="shared" si="105"/>
        <v>0.17184349999661208</v>
      </c>
      <c r="Q199" s="173">
        <f t="shared" si="101"/>
        <v>14293.112000000001</v>
      </c>
      <c r="S199" s="15">
        <f t="shared" si="83"/>
        <v>0.2</v>
      </c>
      <c r="T199" s="15"/>
      <c r="Z199" s="1">
        <f t="shared" si="84"/>
        <v>-35147</v>
      </c>
      <c r="AA199" s="1">
        <f t="shared" si="85"/>
        <v>-0.24941581162597701</v>
      </c>
      <c r="AB199" s="1">
        <f t="shared" si="86"/>
        <v>0.18086308328458264</v>
      </c>
      <c r="AC199" s="1">
        <f t="shared" si="87"/>
        <v>0.17184349999661208</v>
      </c>
      <c r="AD199" s="1">
        <f t="shared" si="88"/>
        <v>0.42125931162258912</v>
      </c>
      <c r="AE199" s="1">
        <f t="shared" si="89"/>
        <v>3.5491881525747532E-2</v>
      </c>
      <c r="AF199" s="1">
        <f t="shared" si="90"/>
        <v>0.17184349999661208</v>
      </c>
      <c r="AG199" s="15"/>
      <c r="AH199" s="1">
        <f t="shared" si="91"/>
        <v>-9.0195832879705583E-3</v>
      </c>
      <c r="AI199" s="1">
        <f t="shared" si="92"/>
        <v>0.6232373239380008</v>
      </c>
      <c r="AJ199" s="1">
        <f t="shared" si="93"/>
        <v>-0.68362357098142468</v>
      </c>
      <c r="AK199" s="1">
        <f t="shared" si="94"/>
        <v>0.13434986388754208</v>
      </c>
      <c r="AL199" s="1">
        <f t="shared" si="95"/>
        <v>2.7990589715640195</v>
      </c>
      <c r="AM199" s="1">
        <f t="shared" si="96"/>
        <v>5.7816409602929726</v>
      </c>
      <c r="AN199" s="1">
        <f t="shared" si="106"/>
        <v>-3.6581938792828694</v>
      </c>
      <c r="AO199" s="1">
        <f t="shared" si="106"/>
        <v>-3.658641274511143</v>
      </c>
      <c r="AP199" s="1">
        <f t="shared" si="106"/>
        <v>-3.657355063994201</v>
      </c>
      <c r="AQ199" s="1">
        <f t="shared" si="106"/>
        <v>-3.661055313783057</v>
      </c>
      <c r="AR199" s="1">
        <f t="shared" si="106"/>
        <v>-3.6504310422904074</v>
      </c>
      <c r="AS199" s="1">
        <f t="shared" si="106"/>
        <v>-3.6811121574438457</v>
      </c>
      <c r="AT199" s="1">
        <f t="shared" si="106"/>
        <v>-3.5938766533074693</v>
      </c>
      <c r="AU199" s="1">
        <f t="shared" si="97"/>
        <v>-3.8559205649313117</v>
      </c>
    </row>
    <row r="200" spans="1:47" ht="12.95" customHeight="1" x14ac:dyDescent="0.2">
      <c r="A200" s="23" t="s">
        <v>918</v>
      </c>
      <c r="B200" s="24" t="s">
        <v>899</v>
      </c>
      <c r="C200" s="23">
        <v>29571.532999999999</v>
      </c>
      <c r="D200" s="23" t="s">
        <v>873</v>
      </c>
      <c r="E200" s="25">
        <f t="shared" si="81"/>
        <v>-34840.796057971973</v>
      </c>
      <c r="F200" s="1">
        <f t="shared" si="99"/>
        <v>-34841</v>
      </c>
      <c r="G200" s="1">
        <f t="shared" si="82"/>
        <v>0.17323049999686191</v>
      </c>
      <c r="I200" s="1">
        <f t="shared" si="105"/>
        <v>0.17323049999686191</v>
      </c>
      <c r="Q200" s="173">
        <f t="shared" si="101"/>
        <v>14553.032999999999</v>
      </c>
      <c r="S200" s="15">
        <f t="shared" si="83"/>
        <v>0.2</v>
      </c>
      <c r="T200" s="15"/>
      <c r="Z200" s="1">
        <f t="shared" si="84"/>
        <v>-34841</v>
      </c>
      <c r="AA200" s="1">
        <f t="shared" si="85"/>
        <v>-0.2465454699512529</v>
      </c>
      <c r="AB200" s="1">
        <f t="shared" si="86"/>
        <v>0.18157911892169498</v>
      </c>
      <c r="AC200" s="1">
        <f t="shared" si="87"/>
        <v>0.17323049999686191</v>
      </c>
      <c r="AD200" s="1">
        <f t="shared" si="88"/>
        <v>0.41977596994811484</v>
      </c>
      <c r="AE200" s="1">
        <f t="shared" si="89"/>
        <v>3.5242372989176124E-2</v>
      </c>
      <c r="AF200" s="1">
        <f t="shared" si="90"/>
        <v>0.17323049999686191</v>
      </c>
      <c r="AG200" s="15"/>
      <c r="AH200" s="1">
        <f t="shared" si="91"/>
        <v>-8.3486189248330629E-3</v>
      </c>
      <c r="AI200" s="1">
        <f t="shared" si="92"/>
        <v>0.61508077707055819</v>
      </c>
      <c r="AJ200" s="1">
        <f t="shared" si="93"/>
        <v>-0.63317642093596871</v>
      </c>
      <c r="AK200" s="1">
        <f t="shared" si="94"/>
        <v>0.10879885945815203</v>
      </c>
      <c r="AL200" s="1">
        <f t="shared" si="95"/>
        <v>2.8661248339384247</v>
      </c>
      <c r="AM200" s="1">
        <f t="shared" si="96"/>
        <v>7.2144067211600653</v>
      </c>
      <c r="AN200" s="1">
        <f t="shared" si="106"/>
        <v>-3.5588947589513267</v>
      </c>
      <c r="AO200" s="1">
        <f t="shared" si="106"/>
        <v>-3.5594071098381637</v>
      </c>
      <c r="AP200" s="1">
        <f t="shared" si="106"/>
        <v>-3.5580061138519889</v>
      </c>
      <c r="AQ200" s="1">
        <f t="shared" si="106"/>
        <v>-3.5618391323642919</v>
      </c>
      <c r="AR200" s="1">
        <f t="shared" si="106"/>
        <v>-3.5513676380232804</v>
      </c>
      <c r="AS200" s="1">
        <f t="shared" si="106"/>
        <v>-3.5800924640445486</v>
      </c>
      <c r="AT200" s="1">
        <f t="shared" si="106"/>
        <v>-3.5021220264097703</v>
      </c>
      <c r="AU200" s="1">
        <f t="shared" si="97"/>
        <v>-3.7212003129376772</v>
      </c>
    </row>
    <row r="201" spans="1:47" ht="12.95" customHeight="1" x14ac:dyDescent="0.2">
      <c r="A201" s="23" t="s">
        <v>918</v>
      </c>
      <c r="B201" s="24" t="s">
        <v>899</v>
      </c>
      <c r="C201" s="23">
        <v>29931.681</v>
      </c>
      <c r="D201" s="23" t="s">
        <v>873</v>
      </c>
      <c r="E201" s="25">
        <f t="shared" si="81"/>
        <v>-34416.798473765048</v>
      </c>
      <c r="F201" s="1">
        <f t="shared" si="99"/>
        <v>-34417</v>
      </c>
      <c r="G201" s="1">
        <f t="shared" si="82"/>
        <v>0.17117849999704049</v>
      </c>
      <c r="I201" s="1">
        <f t="shared" si="105"/>
        <v>0.17117849999704049</v>
      </c>
      <c r="Q201" s="173">
        <f t="shared" si="101"/>
        <v>14913.181</v>
      </c>
      <c r="S201" s="15">
        <f t="shared" si="83"/>
        <v>0.2</v>
      </c>
      <c r="T201" s="15"/>
      <c r="Z201" s="1">
        <f t="shared" si="84"/>
        <v>-34417</v>
      </c>
      <c r="AA201" s="1">
        <f t="shared" si="85"/>
        <v>-0.24246029958260831</v>
      </c>
      <c r="AB201" s="1">
        <f t="shared" si="86"/>
        <v>0.17847856228624837</v>
      </c>
      <c r="AC201" s="1">
        <f t="shared" si="87"/>
        <v>0.17117849999704049</v>
      </c>
      <c r="AD201" s="1">
        <f t="shared" si="88"/>
        <v>0.41363879957964877</v>
      </c>
      <c r="AE201" s="1">
        <f t="shared" si="89"/>
        <v>3.4219411303538574E-2</v>
      </c>
      <c r="AF201" s="1">
        <f t="shared" si="90"/>
        <v>0.17117849999704049</v>
      </c>
      <c r="AG201" s="15"/>
      <c r="AH201" s="1">
        <f t="shared" si="91"/>
        <v>-7.3000622892078655E-3</v>
      </c>
      <c r="AI201" s="1">
        <f t="shared" si="92"/>
        <v>0.60682878029618825</v>
      </c>
      <c r="AJ201" s="1">
        <f t="shared" si="93"/>
        <v>-0.56069671422816247</v>
      </c>
      <c r="AK201" s="1">
        <f t="shared" si="94"/>
        <v>7.3596141180206923E-2</v>
      </c>
      <c r="AL201" s="1">
        <f t="shared" si="95"/>
        <v>2.9565480732772342</v>
      </c>
      <c r="AM201" s="1">
        <f t="shared" si="96"/>
        <v>10.777347928631997</v>
      </c>
      <c r="AN201" s="1">
        <f t="shared" ref="AN201:AT210" si="107">$AU201+$AB$7*SIN(AO201)</f>
        <v>-3.4231866220632612</v>
      </c>
      <c r="AO201" s="1">
        <f t="shared" si="107"/>
        <v>-3.4236749289790569</v>
      </c>
      <c r="AP201" s="1">
        <f t="shared" si="107"/>
        <v>-3.4224041627717012</v>
      </c>
      <c r="AQ201" s="1">
        <f t="shared" si="107"/>
        <v>-3.4257121723221933</v>
      </c>
      <c r="AR201" s="1">
        <f t="shared" si="107"/>
        <v>-3.417107450465108</v>
      </c>
      <c r="AS201" s="1">
        <f t="shared" si="107"/>
        <v>-3.4395353433198705</v>
      </c>
      <c r="AT201" s="1">
        <f t="shared" si="107"/>
        <v>-3.3813680216953759</v>
      </c>
      <c r="AU201" s="1">
        <f t="shared" si="97"/>
        <v>-3.5345291140968236</v>
      </c>
    </row>
    <row r="202" spans="1:47" ht="12.95" customHeight="1" x14ac:dyDescent="0.2">
      <c r="A202" s="23" t="s">
        <v>918</v>
      </c>
      <c r="B202" s="24" t="s">
        <v>899</v>
      </c>
      <c r="C202" s="23">
        <v>30287.585999999999</v>
      </c>
      <c r="D202" s="23" t="s">
        <v>873</v>
      </c>
      <c r="E202" s="25">
        <f t="shared" si="81"/>
        <v>-33997.796118602259</v>
      </c>
      <c r="F202" s="1">
        <f t="shared" si="99"/>
        <v>-33998</v>
      </c>
      <c r="G202" s="1">
        <f t="shared" si="82"/>
        <v>0.17317899999397923</v>
      </c>
      <c r="I202" s="1">
        <f t="shared" si="105"/>
        <v>0.17317899999397923</v>
      </c>
      <c r="Q202" s="173">
        <f t="shared" si="101"/>
        <v>15269.085999999999</v>
      </c>
      <c r="S202" s="15">
        <f t="shared" si="83"/>
        <v>0.2</v>
      </c>
      <c r="T202" s="15"/>
      <c r="Z202" s="1">
        <f t="shared" si="84"/>
        <v>-33998</v>
      </c>
      <c r="AA202" s="1">
        <f t="shared" si="85"/>
        <v>-0.23831736823596067</v>
      </c>
      <c r="AB202" s="1">
        <f t="shared" si="86"/>
        <v>0.17932450873637973</v>
      </c>
      <c r="AC202" s="1">
        <f t="shared" si="87"/>
        <v>0.17317899999397923</v>
      </c>
      <c r="AD202" s="1">
        <f t="shared" si="88"/>
        <v>0.4114963682299399</v>
      </c>
      <c r="AE202" s="1">
        <f t="shared" si="89"/>
        <v>3.3865852213286057E-2</v>
      </c>
      <c r="AF202" s="1">
        <f t="shared" si="90"/>
        <v>0.17317899999397923</v>
      </c>
      <c r="AG202" s="15"/>
      <c r="AH202" s="1">
        <f t="shared" si="91"/>
        <v>-6.1455087424004918E-3</v>
      </c>
      <c r="AI202" s="1">
        <f t="shared" si="92"/>
        <v>0.60190475457644177</v>
      </c>
      <c r="AJ202" s="1">
        <f t="shared" si="93"/>
        <v>-0.48626563059723588</v>
      </c>
      <c r="AK202" s="1">
        <f t="shared" si="94"/>
        <v>3.8989428966797017E-2</v>
      </c>
      <c r="AL202" s="1">
        <f t="shared" si="95"/>
        <v>3.0439640665067302</v>
      </c>
      <c r="AM202" s="1">
        <f t="shared" si="96"/>
        <v>20.469528961380977</v>
      </c>
      <c r="AN202" s="1">
        <f t="shared" si="107"/>
        <v>-3.2905652245242978</v>
      </c>
      <c r="AO202" s="1">
        <f t="shared" si="107"/>
        <v>-3.2908815793364123</v>
      </c>
      <c r="AP202" s="1">
        <f t="shared" si="107"/>
        <v>-3.2900818444054787</v>
      </c>
      <c r="AQ202" s="1">
        <f t="shared" si="107"/>
        <v>-3.2921037349417359</v>
      </c>
      <c r="AR202" s="1">
        <f t="shared" si="107"/>
        <v>-3.2869931675636228</v>
      </c>
      <c r="AS202" s="1">
        <f t="shared" si="107"/>
        <v>-3.2999184326378637</v>
      </c>
      <c r="AT202" s="1">
        <f t="shared" si="107"/>
        <v>-3.2672752600390043</v>
      </c>
      <c r="AU202" s="1">
        <f t="shared" si="97"/>
        <v>-3.3500592265630562</v>
      </c>
    </row>
    <row r="203" spans="1:47" ht="12.95" customHeight="1" x14ac:dyDescent="0.2">
      <c r="A203" s="23" t="s">
        <v>919</v>
      </c>
      <c r="B203" s="24" t="s">
        <v>899</v>
      </c>
      <c r="C203" s="23">
        <v>30576.383999999998</v>
      </c>
      <c r="D203" s="23" t="s">
        <v>873</v>
      </c>
      <c r="E203" s="25">
        <f t="shared" si="81"/>
        <v>-33657.797966942962</v>
      </c>
      <c r="F203" s="1">
        <f t="shared" si="99"/>
        <v>-33658</v>
      </c>
      <c r="G203" s="1">
        <f t="shared" si="82"/>
        <v>0.171608999993623</v>
      </c>
      <c r="I203" s="1">
        <f t="shared" si="105"/>
        <v>0.171608999993623</v>
      </c>
      <c r="Q203" s="173">
        <f t="shared" si="101"/>
        <v>15557.883999999998</v>
      </c>
      <c r="S203" s="15">
        <f t="shared" si="83"/>
        <v>0.2</v>
      </c>
      <c r="T203" s="15"/>
      <c r="Z203" s="1">
        <f t="shared" si="84"/>
        <v>-33658</v>
      </c>
      <c r="AA203" s="1">
        <f t="shared" si="85"/>
        <v>-0.23489020004033223</v>
      </c>
      <c r="AB203" s="1">
        <f t="shared" si="86"/>
        <v>0.17674319816521972</v>
      </c>
      <c r="AC203" s="1">
        <f t="shared" si="87"/>
        <v>0.171608999993623</v>
      </c>
      <c r="AD203" s="1">
        <f t="shared" si="88"/>
        <v>0.40649920003395523</v>
      </c>
      <c r="AE203" s="1">
        <f t="shared" si="89"/>
        <v>3.3048319925649113E-2</v>
      </c>
      <c r="AF203" s="1">
        <f t="shared" si="90"/>
        <v>0.171608999993623</v>
      </c>
      <c r="AG203" s="15"/>
      <c r="AH203" s="1">
        <f t="shared" si="91"/>
        <v>-5.1341981715967251E-3</v>
      </c>
      <c r="AI203" s="1">
        <f t="shared" si="92"/>
        <v>0.60015092833739814</v>
      </c>
      <c r="AJ203" s="1">
        <f t="shared" si="93"/>
        <v>-0.42381575396454135</v>
      </c>
      <c r="AK203" s="1">
        <f t="shared" si="94"/>
        <v>1.0987260375339232E-2</v>
      </c>
      <c r="AL203" s="1">
        <f t="shared" si="95"/>
        <v>3.1141210473613112</v>
      </c>
      <c r="AM203" s="1">
        <f t="shared" si="96"/>
        <v>72.797862646256178</v>
      </c>
      <c r="AN203" s="1">
        <f t="shared" si="107"/>
        <v>-3.1835527070935461</v>
      </c>
      <c r="AO203" s="1">
        <f t="shared" si="107"/>
        <v>-3.1836484262195377</v>
      </c>
      <c r="AP203" s="1">
        <f t="shared" si="107"/>
        <v>-3.1834089178315743</v>
      </c>
      <c r="AQ203" s="1">
        <f t="shared" si="107"/>
        <v>-3.1840082202383071</v>
      </c>
      <c r="AR203" s="1">
        <f t="shared" si="107"/>
        <v>-3.1825086626249863</v>
      </c>
      <c r="AS203" s="1">
        <f t="shared" si="107"/>
        <v>-3.1862609939120525</v>
      </c>
      <c r="AT203" s="1">
        <f t="shared" si="107"/>
        <v>-3.1768726312523925</v>
      </c>
      <c r="AU203" s="1">
        <f t="shared" si="97"/>
        <v>-3.2003700576812388</v>
      </c>
    </row>
    <row r="204" spans="1:47" ht="12.95" customHeight="1" x14ac:dyDescent="0.2">
      <c r="A204" s="23" t="s">
        <v>919</v>
      </c>
      <c r="B204" s="24" t="s">
        <v>899</v>
      </c>
      <c r="C204" s="23">
        <v>30696.155999999999</v>
      </c>
      <c r="D204" s="23" t="s">
        <v>873</v>
      </c>
      <c r="E204" s="25">
        <f t="shared" si="81"/>
        <v>-33516.7919398218</v>
      </c>
      <c r="F204" s="1">
        <f t="shared" si="99"/>
        <v>-33517</v>
      </c>
      <c r="G204" s="1">
        <f t="shared" si="82"/>
        <v>0.17672849999507889</v>
      </c>
      <c r="I204" s="1">
        <f t="shared" si="105"/>
        <v>0.17672849999507889</v>
      </c>
      <c r="Q204" s="173">
        <f t="shared" si="101"/>
        <v>15677.655999999999</v>
      </c>
      <c r="S204" s="15">
        <f t="shared" si="83"/>
        <v>0.2</v>
      </c>
      <c r="T204" s="15"/>
      <c r="Z204" s="1">
        <f t="shared" si="84"/>
        <v>-33517</v>
      </c>
      <c r="AA204" s="1">
        <f t="shared" si="85"/>
        <v>-0.23345403295318273</v>
      </c>
      <c r="AB204" s="1">
        <f t="shared" si="86"/>
        <v>0.18142601538277958</v>
      </c>
      <c r="AC204" s="1">
        <f t="shared" si="87"/>
        <v>0.17672849999507889</v>
      </c>
      <c r="AD204" s="1">
        <f t="shared" si="88"/>
        <v>0.41018253294826162</v>
      </c>
      <c r="AE204" s="1">
        <f t="shared" si="89"/>
        <v>3.3649942067170348E-2</v>
      </c>
      <c r="AF204" s="1">
        <f t="shared" si="90"/>
        <v>0.17672849999507889</v>
      </c>
      <c r="AG204" s="15"/>
      <c r="AH204" s="1">
        <f t="shared" si="91"/>
        <v>-4.6975153877006877E-3</v>
      </c>
      <c r="AI204" s="1">
        <f t="shared" si="92"/>
        <v>0.60000047549291158</v>
      </c>
      <c r="AJ204" s="1">
        <f t="shared" si="93"/>
        <v>-0.39736213229157447</v>
      </c>
      <c r="AK204" s="1">
        <f t="shared" si="94"/>
        <v>-6.1676097736037975E-4</v>
      </c>
      <c r="AL204" s="1">
        <f t="shared" si="95"/>
        <v>-3.1400507505354223</v>
      </c>
      <c r="AM204" s="1">
        <f t="shared" si="96"/>
        <v>-1297.0981528873908</v>
      </c>
      <c r="AN204" s="1">
        <f t="shared" si="107"/>
        <v>-3.1392373583916617</v>
      </c>
      <c r="AO204" s="1">
        <f t="shared" si="107"/>
        <v>-3.139231952471544</v>
      </c>
      <c r="AP204" s="1">
        <f t="shared" si="107"/>
        <v>-3.1392454673092818</v>
      </c>
      <c r="AQ204" s="1">
        <f t="shared" si="107"/>
        <v>-3.1392116801205199</v>
      </c>
      <c r="AR204" s="1">
        <f t="shared" si="107"/>
        <v>-3.1392961483234569</v>
      </c>
      <c r="AS204" s="1">
        <f t="shared" si="107"/>
        <v>-3.1390849772064895</v>
      </c>
      <c r="AT204" s="1">
        <f t="shared" si="107"/>
        <v>-3.1396129063339004</v>
      </c>
      <c r="AU204" s="1">
        <f t="shared" si="97"/>
        <v>-3.1382930788214267</v>
      </c>
    </row>
    <row r="205" spans="1:47" ht="12.95" customHeight="1" x14ac:dyDescent="0.2">
      <c r="A205" s="23" t="s">
        <v>919</v>
      </c>
      <c r="B205" s="24" t="s">
        <v>899</v>
      </c>
      <c r="C205" s="23">
        <v>30892.367999999999</v>
      </c>
      <c r="D205" s="23" t="s">
        <v>873</v>
      </c>
      <c r="E205" s="25">
        <f t="shared" si="81"/>
        <v>-33285.794088959352</v>
      </c>
      <c r="F205" s="1">
        <f t="shared" si="99"/>
        <v>-33286</v>
      </c>
      <c r="G205" s="1">
        <f t="shared" si="82"/>
        <v>0.17490299999553827</v>
      </c>
      <c r="I205" s="1">
        <f t="shared" si="105"/>
        <v>0.17490299999553827</v>
      </c>
      <c r="Q205" s="173">
        <f t="shared" si="101"/>
        <v>15873.867999999999</v>
      </c>
      <c r="S205" s="15">
        <f t="shared" si="83"/>
        <v>0.2</v>
      </c>
      <c r="T205" s="15"/>
      <c r="Z205" s="1">
        <f t="shared" si="84"/>
        <v>-33286</v>
      </c>
      <c r="AA205" s="1">
        <f t="shared" si="85"/>
        <v>-0.2310844999293647</v>
      </c>
      <c r="AB205" s="1">
        <f t="shared" si="86"/>
        <v>0.17886541212465562</v>
      </c>
      <c r="AC205" s="1">
        <f t="shared" si="87"/>
        <v>0.17490299999553827</v>
      </c>
      <c r="AD205" s="1">
        <f t="shared" si="88"/>
        <v>0.40598749992490296</v>
      </c>
      <c r="AE205" s="1">
        <f t="shared" si="89"/>
        <v>3.2965170019054621E-2</v>
      </c>
      <c r="AF205" s="1">
        <f t="shared" si="90"/>
        <v>0.17490299999553827</v>
      </c>
      <c r="AG205" s="15"/>
      <c r="AH205" s="1">
        <f t="shared" si="91"/>
        <v>-3.9624121291173438E-3</v>
      </c>
      <c r="AI205" s="1">
        <f t="shared" si="92"/>
        <v>0.60048194538443012</v>
      </c>
      <c r="AJ205" s="1">
        <f t="shared" si="93"/>
        <v>-0.35329274932689264</v>
      </c>
      <c r="AK205" s="1">
        <f t="shared" si="94"/>
        <v>-1.9629672340376571E-2</v>
      </c>
      <c r="AL205" s="1">
        <f t="shared" si="95"/>
        <v>-3.0924987540060425</v>
      </c>
      <c r="AM205" s="1">
        <f t="shared" si="96"/>
        <v>-40.730076424710703</v>
      </c>
      <c r="AN205" s="1">
        <f t="shared" si="107"/>
        <v>-3.0666205541575042</v>
      </c>
      <c r="AO205" s="1">
        <f t="shared" si="107"/>
        <v>-3.0664518199013009</v>
      </c>
      <c r="AP205" s="1">
        <f t="shared" si="107"/>
        <v>-3.0668748424992085</v>
      </c>
      <c r="AQ205" s="1">
        <f t="shared" si="107"/>
        <v>-3.0658142847866645</v>
      </c>
      <c r="AR205" s="1">
        <f t="shared" si="107"/>
        <v>-3.0684730447367721</v>
      </c>
      <c r="AS205" s="1">
        <f t="shared" si="107"/>
        <v>-3.0618066594273867</v>
      </c>
      <c r="AT205" s="1">
        <f t="shared" si="107"/>
        <v>-3.0785154264817045</v>
      </c>
      <c r="AU205" s="1">
        <f t="shared" si="97"/>
        <v>-3.0365924964340749</v>
      </c>
    </row>
    <row r="206" spans="1:47" ht="12.95" customHeight="1" x14ac:dyDescent="0.2">
      <c r="A206" s="23" t="s">
        <v>910</v>
      </c>
      <c r="B206" s="24" t="s">
        <v>899</v>
      </c>
      <c r="C206" s="23">
        <v>30948.43</v>
      </c>
      <c r="D206" s="23" t="s">
        <v>873</v>
      </c>
      <c r="E206" s="25">
        <f t="shared" si="81"/>
        <v>-33219.793021159974</v>
      </c>
      <c r="F206" s="1">
        <f t="shared" si="99"/>
        <v>-33220</v>
      </c>
      <c r="G206" s="1">
        <f t="shared" si="82"/>
        <v>0.17580999999699998</v>
      </c>
      <c r="I206" s="1">
        <f t="shared" si="105"/>
        <v>0.17580999999699998</v>
      </c>
      <c r="Q206" s="173">
        <f t="shared" si="101"/>
        <v>15929.93</v>
      </c>
      <c r="S206" s="15">
        <f t="shared" si="83"/>
        <v>0.2</v>
      </c>
      <c r="T206" s="15"/>
      <c r="Z206" s="1">
        <f t="shared" si="84"/>
        <v>-33220</v>
      </c>
      <c r="AA206" s="1">
        <f t="shared" si="85"/>
        <v>-0.23040399750814747</v>
      </c>
      <c r="AB206" s="1">
        <f t="shared" si="86"/>
        <v>0.17955820000422965</v>
      </c>
      <c r="AC206" s="1">
        <f t="shared" si="87"/>
        <v>0.17580999999699998</v>
      </c>
      <c r="AD206" s="1">
        <f t="shared" si="88"/>
        <v>0.40621399750514742</v>
      </c>
      <c r="AE206" s="1">
        <f t="shared" si="89"/>
        <v>3.3001962353822384E-2</v>
      </c>
      <c r="AF206" s="1">
        <f t="shared" si="90"/>
        <v>0.17580999999699998</v>
      </c>
      <c r="AG206" s="15"/>
      <c r="AH206" s="1">
        <f t="shared" si="91"/>
        <v>-3.7482000072296645E-3</v>
      </c>
      <c r="AI206" s="1">
        <f t="shared" si="92"/>
        <v>0.60078604213114506</v>
      </c>
      <c r="AJ206" s="1">
        <f t="shared" si="93"/>
        <v>-0.34053019577122257</v>
      </c>
      <c r="AK206" s="1">
        <f t="shared" si="94"/>
        <v>-2.5064234332691421E-2</v>
      </c>
      <c r="AL206" s="1">
        <f t="shared" si="95"/>
        <v>-3.0788909905841733</v>
      </c>
      <c r="AM206" s="1">
        <f t="shared" si="96"/>
        <v>-31.886629659635506</v>
      </c>
      <c r="AN206" s="1">
        <f t="shared" si="107"/>
        <v>-3.0458560793765539</v>
      </c>
      <c r="AO206" s="1">
        <f t="shared" si="107"/>
        <v>-3.045643267961792</v>
      </c>
      <c r="AP206" s="1">
        <f t="shared" si="107"/>
        <v>-3.0461777412100273</v>
      </c>
      <c r="AQ206" s="1">
        <f t="shared" si="107"/>
        <v>-3.0448353659897793</v>
      </c>
      <c r="AR206" s="1">
        <f t="shared" si="107"/>
        <v>-3.0482065295060261</v>
      </c>
      <c r="AS206" s="1">
        <f t="shared" si="107"/>
        <v>-3.0397382775602386</v>
      </c>
      <c r="AT206" s="1">
        <f t="shared" si="107"/>
        <v>-3.0609977046096999</v>
      </c>
      <c r="AU206" s="1">
        <f t="shared" si="97"/>
        <v>-3.0075351871805456</v>
      </c>
    </row>
    <row r="207" spans="1:47" ht="12.95" customHeight="1" x14ac:dyDescent="0.2">
      <c r="A207" s="23" t="s">
        <v>910</v>
      </c>
      <c r="B207" s="24" t="s">
        <v>899</v>
      </c>
      <c r="C207" s="23">
        <v>30960.323</v>
      </c>
      <c r="D207" s="23" t="s">
        <v>873</v>
      </c>
      <c r="E207" s="25">
        <f t="shared" si="81"/>
        <v>-33205.791546019274</v>
      </c>
      <c r="F207" s="1">
        <f t="shared" si="99"/>
        <v>-33206</v>
      </c>
      <c r="G207" s="1">
        <f t="shared" si="82"/>
        <v>0.17706299999554176</v>
      </c>
      <c r="I207" s="1">
        <f t="shared" si="105"/>
        <v>0.17706299999554176</v>
      </c>
      <c r="Q207" s="173">
        <f t="shared" si="101"/>
        <v>15941.823</v>
      </c>
      <c r="S207" s="15">
        <f t="shared" si="83"/>
        <v>0.2</v>
      </c>
      <c r="T207" s="15"/>
      <c r="Z207" s="1">
        <f t="shared" si="84"/>
        <v>-33206</v>
      </c>
      <c r="AA207" s="1">
        <f t="shared" si="85"/>
        <v>-0.2302594614294019</v>
      </c>
      <c r="AB207" s="1">
        <f t="shared" si="86"/>
        <v>0.18076553458390679</v>
      </c>
      <c r="AC207" s="1">
        <f t="shared" si="87"/>
        <v>0.17706299999554176</v>
      </c>
      <c r="AD207" s="1">
        <f t="shared" si="88"/>
        <v>0.40732246142494366</v>
      </c>
      <c r="AE207" s="1">
        <f t="shared" si="89"/>
        <v>3.3182317516254944E-2</v>
      </c>
      <c r="AF207" s="1">
        <f t="shared" si="90"/>
        <v>0.17706299999554176</v>
      </c>
      <c r="AG207" s="15"/>
      <c r="AH207" s="1">
        <f t="shared" si="91"/>
        <v>-3.7025345883650229E-3</v>
      </c>
      <c r="AI207" s="1">
        <f t="shared" si="92"/>
        <v>0.60086010333137185</v>
      </c>
      <c r="AJ207" s="1">
        <f t="shared" si="93"/>
        <v>-0.33781299130316222</v>
      </c>
      <c r="AK207" s="1">
        <f t="shared" si="94"/>
        <v>-2.6217225012516478E-2</v>
      </c>
      <c r="AL207" s="1">
        <f t="shared" si="95"/>
        <v>-3.0760025724431221</v>
      </c>
      <c r="AM207" s="1">
        <f t="shared" si="96"/>
        <v>-30.481482929146974</v>
      </c>
      <c r="AN207" s="1">
        <f t="shared" si="107"/>
        <v>-3.0414499899630179</v>
      </c>
      <c r="AO207" s="1">
        <f t="shared" si="107"/>
        <v>-3.0412280560181033</v>
      </c>
      <c r="AP207" s="1">
        <f t="shared" si="107"/>
        <v>-3.0417856814698263</v>
      </c>
      <c r="AQ207" s="1">
        <f t="shared" si="107"/>
        <v>-3.0403845467146051</v>
      </c>
      <c r="AR207" s="1">
        <f t="shared" si="107"/>
        <v>-3.0439047784446118</v>
      </c>
      <c r="AS207" s="1">
        <f t="shared" si="107"/>
        <v>-3.0350580895905326</v>
      </c>
      <c r="AT207" s="1">
        <f t="shared" si="107"/>
        <v>-3.0572763497942517</v>
      </c>
      <c r="AU207" s="1">
        <f t="shared" si="97"/>
        <v>-3.0013715155207077</v>
      </c>
    </row>
    <row r="208" spans="1:47" ht="12.95" customHeight="1" x14ac:dyDescent="0.2">
      <c r="A208" s="23" t="s">
        <v>919</v>
      </c>
      <c r="B208" s="24" t="s">
        <v>899</v>
      </c>
      <c r="C208" s="23">
        <v>30971.359</v>
      </c>
      <c r="D208" s="23" t="s">
        <v>873</v>
      </c>
      <c r="E208" s="25">
        <f t="shared" si="81"/>
        <v>-33192.7990058988</v>
      </c>
      <c r="F208" s="1">
        <f t="shared" si="99"/>
        <v>-33193</v>
      </c>
      <c r="G208" s="1">
        <f t="shared" si="82"/>
        <v>0.17072649999681744</v>
      </c>
      <c r="I208" s="1">
        <f t="shared" si="105"/>
        <v>0.17072649999681744</v>
      </c>
      <c r="Q208" s="173">
        <f t="shared" si="101"/>
        <v>15952.859</v>
      </c>
      <c r="S208" s="15">
        <f t="shared" si="83"/>
        <v>0.2</v>
      </c>
      <c r="T208" s="15"/>
      <c r="Z208" s="1">
        <f t="shared" si="84"/>
        <v>-33193</v>
      </c>
      <c r="AA208" s="1">
        <f t="shared" si="85"/>
        <v>-0.23012519190029573</v>
      </c>
      <c r="AB208" s="1">
        <f t="shared" si="86"/>
        <v>0.17438656117715484</v>
      </c>
      <c r="AC208" s="1">
        <f t="shared" si="87"/>
        <v>0.17072649999681744</v>
      </c>
      <c r="AD208" s="1">
        <f t="shared" si="88"/>
        <v>0.40085169189711317</v>
      </c>
      <c r="AE208" s="1">
        <f t="shared" si="89"/>
        <v>3.213641577935563E-2</v>
      </c>
      <c r="AF208" s="1">
        <f t="shared" si="90"/>
        <v>0.17072649999681744</v>
      </c>
      <c r="AG208" s="15"/>
      <c r="AH208" s="1">
        <f t="shared" si="91"/>
        <v>-3.6600611803374139E-3</v>
      </c>
      <c r="AI208" s="1">
        <f t="shared" si="92"/>
        <v>0.60093187440322704</v>
      </c>
      <c r="AJ208" s="1">
        <f t="shared" si="93"/>
        <v>-0.33528671942607208</v>
      </c>
      <c r="AK208" s="1">
        <f t="shared" si="94"/>
        <v>-2.7287930164787567E-2</v>
      </c>
      <c r="AL208" s="1">
        <f t="shared" si="95"/>
        <v>-3.0733198018363979</v>
      </c>
      <c r="AM208" s="1">
        <f t="shared" si="96"/>
        <v>-29.282841196504279</v>
      </c>
      <c r="AN208" s="1">
        <f t="shared" si="107"/>
        <v>-3.0373580990143982</v>
      </c>
      <c r="AO208" s="1">
        <f t="shared" si="107"/>
        <v>-3.0371277723408601</v>
      </c>
      <c r="AP208" s="1">
        <f t="shared" si="107"/>
        <v>-3.0377067277536871</v>
      </c>
      <c r="AQ208" s="1">
        <f t="shared" si="107"/>
        <v>-3.0362513827023583</v>
      </c>
      <c r="AR208" s="1">
        <f t="shared" si="107"/>
        <v>-3.0399093269302764</v>
      </c>
      <c r="AS208" s="1">
        <f t="shared" si="107"/>
        <v>-3.0307125404594228</v>
      </c>
      <c r="AT208" s="1">
        <f t="shared" si="107"/>
        <v>-3.053818906287538</v>
      </c>
      <c r="AU208" s="1">
        <f t="shared" si="97"/>
        <v>-2.9956481061222853</v>
      </c>
    </row>
    <row r="209" spans="1:47" ht="12.95" customHeight="1" x14ac:dyDescent="0.2">
      <c r="A209" s="23" t="s">
        <v>918</v>
      </c>
      <c r="B209" s="24" t="s">
        <v>899</v>
      </c>
      <c r="C209" s="23">
        <v>31731.59</v>
      </c>
      <c r="D209" s="23" t="s">
        <v>873</v>
      </c>
      <c r="E209" s="25">
        <f t="shared" si="81"/>
        <v>-32297.78887828677</v>
      </c>
      <c r="F209" s="1">
        <f t="shared" si="99"/>
        <v>-32298</v>
      </c>
      <c r="G209" s="1">
        <f t="shared" si="82"/>
        <v>0.17932899999505025</v>
      </c>
      <c r="I209" s="1">
        <f t="shared" si="105"/>
        <v>0.17932899999505025</v>
      </c>
      <c r="Q209" s="173">
        <f t="shared" si="101"/>
        <v>16713.09</v>
      </c>
      <c r="S209" s="15">
        <f t="shared" si="83"/>
        <v>0.2</v>
      </c>
      <c r="T209" s="15"/>
      <c r="Z209" s="1">
        <f t="shared" si="84"/>
        <v>-32298</v>
      </c>
      <c r="AA209" s="1">
        <f t="shared" si="85"/>
        <v>-0.22077578372915685</v>
      </c>
      <c r="AB209" s="1">
        <f t="shared" si="86"/>
        <v>0.17993087203894104</v>
      </c>
      <c r="AC209" s="1">
        <f t="shared" si="87"/>
        <v>0.17932899999505025</v>
      </c>
      <c r="AD209" s="1">
        <f t="shared" si="88"/>
        <v>0.4001047837242071</v>
      </c>
      <c r="AE209" s="1">
        <f t="shared" si="89"/>
        <v>3.201676759179891E-2</v>
      </c>
      <c r="AF209" s="1">
        <f t="shared" si="90"/>
        <v>0.17932899999505025</v>
      </c>
      <c r="AG209" s="15"/>
      <c r="AH209" s="1">
        <f t="shared" si="91"/>
        <v>-6.0187204389079122E-4</v>
      </c>
      <c r="AI209" s="1">
        <f t="shared" si="92"/>
        <v>0.61304153153004126</v>
      </c>
      <c r="AJ209" s="1">
        <f t="shared" si="93"/>
        <v>-0.15351608008325807</v>
      </c>
      <c r="AK209" s="1">
        <f t="shared" si="94"/>
        <v>-0.10130717486626475</v>
      </c>
      <c r="AL209" s="1">
        <f t="shared" si="95"/>
        <v>-2.8855358091324312</v>
      </c>
      <c r="AM209" s="1">
        <f t="shared" si="96"/>
        <v>-7.7680427818544979</v>
      </c>
      <c r="AN209" s="1">
        <f t="shared" si="107"/>
        <v>-2.7532629395883079</v>
      </c>
      <c r="AO209" s="1">
        <f t="shared" si="107"/>
        <v>-2.7527433289625849</v>
      </c>
      <c r="AP209" s="1">
        <f t="shared" si="107"/>
        <v>-2.7541467539951023</v>
      </c>
      <c r="AQ209" s="1">
        <f t="shared" si="107"/>
        <v>-2.7503543629236082</v>
      </c>
      <c r="AR209" s="1">
        <f t="shared" si="107"/>
        <v>-2.7605888794665074</v>
      </c>
      <c r="AS209" s="1">
        <f t="shared" si="107"/>
        <v>-2.7328686692254278</v>
      </c>
      <c r="AT209" s="1">
        <f t="shared" si="107"/>
        <v>-2.8072606671432569</v>
      </c>
      <c r="AU209" s="1">
        <f t="shared" si="97"/>
        <v>-2.6016133821539729</v>
      </c>
    </row>
    <row r="210" spans="1:47" ht="12.95" customHeight="1" x14ac:dyDescent="0.2">
      <c r="A210" s="23" t="s">
        <v>918</v>
      </c>
      <c r="B210" s="24" t="s">
        <v>899</v>
      </c>
      <c r="C210" s="23">
        <v>31747.725999999999</v>
      </c>
      <c r="D210" s="23" t="s">
        <v>873</v>
      </c>
      <c r="E210" s="25">
        <f t="shared" si="81"/>
        <v>-32278.792174101927</v>
      </c>
      <c r="F210" s="1">
        <f t="shared" si="99"/>
        <v>-32279</v>
      </c>
      <c r="G210" s="1">
        <f t="shared" si="82"/>
        <v>0.17652949999683187</v>
      </c>
      <c r="I210" s="1">
        <f t="shared" si="105"/>
        <v>0.17652949999683187</v>
      </c>
      <c r="Q210" s="173">
        <f t="shared" si="101"/>
        <v>16729.225999999999</v>
      </c>
      <c r="S210" s="15">
        <f t="shared" si="83"/>
        <v>0.2</v>
      </c>
      <c r="T210" s="15"/>
      <c r="Z210" s="1">
        <f t="shared" si="84"/>
        <v>-32279</v>
      </c>
      <c r="AA210" s="1">
        <f t="shared" si="85"/>
        <v>-0.22057566296748071</v>
      </c>
      <c r="AB210" s="1">
        <f t="shared" si="86"/>
        <v>0.17706419691715683</v>
      </c>
      <c r="AC210" s="1">
        <f t="shared" si="87"/>
        <v>0.17652949999683187</v>
      </c>
      <c r="AD210" s="1">
        <f t="shared" si="88"/>
        <v>0.39710516296431259</v>
      </c>
      <c r="AE210" s="1">
        <f t="shared" si="89"/>
        <v>3.1538502090582649E-2</v>
      </c>
      <c r="AF210" s="1">
        <f t="shared" si="90"/>
        <v>0.17652949999683187</v>
      </c>
      <c r="AG210" s="15"/>
      <c r="AH210" s="1">
        <f t="shared" si="91"/>
        <v>-5.3469692032496595E-4</v>
      </c>
      <c r="AI210" s="1">
        <f t="shared" si="92"/>
        <v>0.61345876647791764</v>
      </c>
      <c r="AJ210" s="1">
        <f t="shared" si="93"/>
        <v>-0.14947662214620414</v>
      </c>
      <c r="AK210" s="1">
        <f t="shared" si="94"/>
        <v>-0.10288768044439023</v>
      </c>
      <c r="AL210" s="1">
        <f t="shared" si="95"/>
        <v>-2.8814491795592168</v>
      </c>
      <c r="AM210" s="1">
        <f t="shared" si="96"/>
        <v>-7.6446590118940412</v>
      </c>
      <c r="AN210" s="1">
        <f t="shared" si="107"/>
        <v>-2.7471553808551721</v>
      </c>
      <c r="AO210" s="1">
        <f t="shared" si="107"/>
        <v>-2.7466367862169121</v>
      </c>
      <c r="AP210" s="1">
        <f t="shared" si="107"/>
        <v>-2.7480409992777091</v>
      </c>
      <c r="AQ210" s="1">
        <f t="shared" si="107"/>
        <v>-2.7442368688531555</v>
      </c>
      <c r="AR210" s="1">
        <f t="shared" si="107"/>
        <v>-2.7545287326704448</v>
      </c>
      <c r="AS210" s="1">
        <f t="shared" si="107"/>
        <v>-2.7265807388733374</v>
      </c>
      <c r="AT210" s="1">
        <f t="shared" si="107"/>
        <v>-2.8017583789390565</v>
      </c>
      <c r="AU210" s="1">
        <f t="shared" si="97"/>
        <v>-2.5932483991870487</v>
      </c>
    </row>
    <row r="211" spans="1:47" ht="12.95" customHeight="1" x14ac:dyDescent="0.2">
      <c r="A211" s="23" t="s">
        <v>918</v>
      </c>
      <c r="B211" s="24" t="s">
        <v>899</v>
      </c>
      <c r="C211" s="23">
        <v>31748.576000000001</v>
      </c>
      <c r="D211" s="23" t="s">
        <v>873</v>
      </c>
      <c r="E211" s="25">
        <f t="shared" si="81"/>
        <v>-32277.791480091197</v>
      </c>
      <c r="F211" s="1">
        <f t="shared" si="99"/>
        <v>-32278</v>
      </c>
      <c r="G211" s="1">
        <f t="shared" si="82"/>
        <v>0.17711899999630987</v>
      </c>
      <c r="I211" s="1">
        <f t="shared" si="105"/>
        <v>0.17711899999630987</v>
      </c>
      <c r="Q211" s="173">
        <f t="shared" si="101"/>
        <v>16730.076000000001</v>
      </c>
      <c r="S211" s="15">
        <f t="shared" si="83"/>
        <v>0.2</v>
      </c>
      <c r="T211" s="15"/>
      <c r="Z211" s="1">
        <f t="shared" si="84"/>
        <v>-32278</v>
      </c>
      <c r="AA211" s="1">
        <f t="shared" si="85"/>
        <v>-0.22056512913044393</v>
      </c>
      <c r="AB211" s="1">
        <f t="shared" si="86"/>
        <v>0.17765015951481003</v>
      </c>
      <c r="AC211" s="1">
        <f t="shared" si="87"/>
        <v>0.17711899999630987</v>
      </c>
      <c r="AD211" s="1">
        <f t="shared" si="88"/>
        <v>0.39768412912675377</v>
      </c>
      <c r="AE211" s="1">
        <f t="shared" si="89"/>
        <v>3.1630533311860914E-2</v>
      </c>
      <c r="AF211" s="1">
        <f t="shared" si="90"/>
        <v>0.17711899999630987</v>
      </c>
      <c r="AG211" s="15"/>
      <c r="AH211" s="1">
        <f t="shared" si="91"/>
        <v>-5.3115951850016057E-4</v>
      </c>
      <c r="AI211" s="1">
        <f t="shared" si="92"/>
        <v>0.61348092116014952</v>
      </c>
      <c r="AJ211" s="1">
        <f t="shared" si="93"/>
        <v>-0.14926379508222565</v>
      </c>
      <c r="AK211" s="1">
        <f t="shared" si="94"/>
        <v>-0.10297087788687381</v>
      </c>
      <c r="AL211" s="1">
        <f t="shared" si="95"/>
        <v>-2.8812339377706215</v>
      </c>
      <c r="AM211" s="1">
        <f t="shared" si="96"/>
        <v>-7.6382671972937715</v>
      </c>
      <c r="AN211" s="1">
        <f t="shared" ref="AN211:AT220" si="108">$AU211+$AB$7*SIN(AO211)</f>
        <v>-2.7468338127124512</v>
      </c>
      <c r="AO211" s="1">
        <f t="shared" si="108"/>
        <v>-2.7463152793558439</v>
      </c>
      <c r="AP211" s="1">
        <f t="shared" si="108"/>
        <v>-2.7477195143771111</v>
      </c>
      <c r="AQ211" s="1">
        <f t="shared" si="108"/>
        <v>-2.7439148132100062</v>
      </c>
      <c r="AR211" s="1">
        <f t="shared" si="108"/>
        <v>-2.7542095869196643</v>
      </c>
      <c r="AS211" s="1">
        <f t="shared" si="108"/>
        <v>-2.7262498356432103</v>
      </c>
      <c r="AT211" s="1">
        <f t="shared" si="108"/>
        <v>-2.801468382416398</v>
      </c>
      <c r="AU211" s="1">
        <f t="shared" si="97"/>
        <v>-2.5928081369256315</v>
      </c>
    </row>
    <row r="212" spans="1:47" ht="12.95" customHeight="1" x14ac:dyDescent="0.2">
      <c r="A212" s="23" t="s">
        <v>919</v>
      </c>
      <c r="B212" s="24" t="s">
        <v>899</v>
      </c>
      <c r="C212" s="23">
        <v>32415.366000000002</v>
      </c>
      <c r="D212" s="23" t="s">
        <v>873</v>
      </c>
      <c r="E212" s="25">
        <f t="shared" si="81"/>
        <v>-31492.788233722094</v>
      </c>
      <c r="F212" s="1">
        <f t="shared" si="99"/>
        <v>-31493</v>
      </c>
      <c r="G212" s="1">
        <f t="shared" si="82"/>
        <v>0.17987649999849964</v>
      </c>
      <c r="I212" s="1">
        <f t="shared" si="105"/>
        <v>0.17987649999849964</v>
      </c>
      <c r="Q212" s="173">
        <f t="shared" si="101"/>
        <v>17396.866000000002</v>
      </c>
      <c r="S212" s="15">
        <f t="shared" si="83"/>
        <v>0.2</v>
      </c>
      <c r="T212" s="15"/>
      <c r="Z212" s="1">
        <f t="shared" si="84"/>
        <v>-31493</v>
      </c>
      <c r="AA212" s="1">
        <f t="shared" si="85"/>
        <v>-0.21228187429170897</v>
      </c>
      <c r="AB212" s="1">
        <f t="shared" si="86"/>
        <v>0.17759489879877605</v>
      </c>
      <c r="AC212" s="1">
        <f t="shared" si="87"/>
        <v>0.17987649999849964</v>
      </c>
      <c r="AD212" s="1">
        <f t="shared" si="88"/>
        <v>0.39215837429020861</v>
      </c>
      <c r="AE212" s="1">
        <f t="shared" si="89"/>
        <v>3.0757638105187869E-2</v>
      </c>
      <c r="AF212" s="1">
        <f t="shared" si="90"/>
        <v>0.17987649999849964</v>
      </c>
      <c r="AG212" s="15"/>
      <c r="AH212" s="1">
        <f t="shared" si="91"/>
        <v>2.2816011997236008E-3</v>
      </c>
      <c r="AI212" s="1">
        <f t="shared" si="92"/>
        <v>0.63731697054641123</v>
      </c>
      <c r="AJ212" s="1">
        <f t="shared" si="93"/>
        <v>2.5200306747021495E-2</v>
      </c>
      <c r="AK212" s="1">
        <f t="shared" si="94"/>
        <v>-0.1687039422964601</v>
      </c>
      <c r="AL212" s="1">
        <f t="shared" si="95"/>
        <v>-2.7062072778913868</v>
      </c>
      <c r="AM212" s="1">
        <f t="shared" si="96"/>
        <v>-4.5208370300756888</v>
      </c>
      <c r="AN212" s="1">
        <f t="shared" si="108"/>
        <v>-2.4899088845189525</v>
      </c>
      <c r="AO212" s="1">
        <f t="shared" si="108"/>
        <v>-2.4896062467608968</v>
      </c>
      <c r="AP212" s="1">
        <f t="shared" si="108"/>
        <v>-2.4905577360025668</v>
      </c>
      <c r="AQ212" s="1">
        <f t="shared" si="108"/>
        <v>-2.4875639320774332</v>
      </c>
      <c r="AR212" s="1">
        <f t="shared" si="108"/>
        <v>-2.4969608452368472</v>
      </c>
      <c r="AS212" s="1">
        <f t="shared" si="108"/>
        <v>-2.4672340330740248</v>
      </c>
      <c r="AT212" s="1">
        <f t="shared" si="108"/>
        <v>-2.5591333076614822</v>
      </c>
      <c r="AU212" s="1">
        <f t="shared" si="97"/>
        <v>-2.2472022617132019</v>
      </c>
    </row>
    <row r="213" spans="1:47" ht="12.95" customHeight="1" x14ac:dyDescent="0.2">
      <c r="A213" s="23" t="s">
        <v>919</v>
      </c>
      <c r="B213" s="24" t="s">
        <v>899</v>
      </c>
      <c r="C213" s="23">
        <v>32426.411</v>
      </c>
      <c r="D213" s="23" t="s">
        <v>873</v>
      </c>
      <c r="E213" s="25">
        <f t="shared" ref="E213:E276" si="109">+(C213-C$7)/C$8</f>
        <v>-31479.785098017983</v>
      </c>
      <c r="F213" s="1">
        <f t="shared" si="99"/>
        <v>-31480</v>
      </c>
      <c r="G213" s="1">
        <f t="shared" ref="G213:G276" si="110">+C213-(C$7+F213*C$8)</f>
        <v>0.18253999999797088</v>
      </c>
      <c r="I213" s="1">
        <f t="shared" si="105"/>
        <v>0.18253999999797088</v>
      </c>
      <c r="Q213" s="173">
        <f t="shared" si="101"/>
        <v>17407.911</v>
      </c>
      <c r="S213" s="15">
        <f t="shared" ref="S213:S224" si="111">S$14</f>
        <v>0.2</v>
      </c>
      <c r="T213" s="15"/>
      <c r="Z213" s="1">
        <f t="shared" ref="Z213:Z276" si="112">F213</f>
        <v>-31480</v>
      </c>
      <c r="AA213" s="1">
        <f t="shared" ref="AA213:AA276" si="113">AB$3+AB$4*Z213+AB$5*Z213^2+AH213</f>
        <v>-0.21214484545602194</v>
      </c>
      <c r="AB213" s="1">
        <f t="shared" ref="AB213:AB276" si="114">IF(S213&lt;&gt;0,G213-AH213,-9999)</f>
        <v>0.18021159915674156</v>
      </c>
      <c r="AC213" s="1">
        <f t="shared" ref="AC213:AC276" si="115">+G213-P213</f>
        <v>0.18253999999797088</v>
      </c>
      <c r="AD213" s="1">
        <f t="shared" ref="AD213:AD276" si="116">IF(S213&lt;&gt;0,G213-AA213,-9999)</f>
        <v>0.39468484545399285</v>
      </c>
      <c r="AE213" s="1">
        <f t="shared" ref="AE213:AE276" si="117">+(G213-AA213)^2*S213</f>
        <v>3.1155225446208447E-2</v>
      </c>
      <c r="AF213" s="1">
        <f t="shared" ref="AF213:AF276" si="118">IF(S213&lt;&gt;0,G213-P213,-9999)</f>
        <v>0.18253999999797088</v>
      </c>
      <c r="AG213" s="15"/>
      <c r="AH213" s="1">
        <f t="shared" ref="AH213:AH276" si="119">$AB$6*($AB$11/AI213*AJ213+$AB$12)</f>
        <v>2.3284008412293037E-3</v>
      </c>
      <c r="AI213" s="1">
        <f t="shared" ref="AI213:AI276" si="120">1+$AB$7*COS(AL213)</f>
        <v>0.63782861959137171</v>
      </c>
      <c r="AJ213" s="1">
        <f t="shared" ref="AJ213:AJ276" si="121">SIN(AL213+RADIANS($AB$9))</f>
        <v>2.8222230553985251E-2</v>
      </c>
      <c r="AK213" s="1">
        <f t="shared" ref="AK213:AK276" si="122">$AB$7*SIN(AL213)</f>
        <v>-0.169799561874902</v>
      </c>
      <c r="AL213" s="1">
        <f t="shared" ref="AL213:AL276" si="123">2*ATAN(AM213)</f>
        <v>-2.7031842742946082</v>
      </c>
      <c r="AM213" s="1">
        <f t="shared" ref="AM213:AM276" si="124">SQRT((1+$AB$7)/(1-$AB$7))*TAN(AN213/2)</f>
        <v>-4.4886533981174219</v>
      </c>
      <c r="AN213" s="1">
        <f t="shared" si="108"/>
        <v>-2.4855632946016963</v>
      </c>
      <c r="AO213" s="1">
        <f t="shared" si="108"/>
        <v>-2.485265622741577</v>
      </c>
      <c r="AP213" s="1">
        <f t="shared" si="108"/>
        <v>-2.486204620792805</v>
      </c>
      <c r="AQ213" s="1">
        <f t="shared" si="108"/>
        <v>-2.4832402636879873</v>
      </c>
      <c r="AR213" s="1">
        <f t="shared" si="108"/>
        <v>-2.4925756970987143</v>
      </c>
      <c r="AS213" s="1">
        <f t="shared" si="108"/>
        <v>-2.4629434452173489</v>
      </c>
      <c r="AT213" s="1">
        <f t="shared" si="108"/>
        <v>-2.5548379101395611</v>
      </c>
      <c r="AU213" s="1">
        <f t="shared" ref="AU213:AU276" si="125">RADIANS($AB$9)+$AB$18*(F213-AB$15)</f>
        <v>-2.2414788523147795</v>
      </c>
    </row>
    <row r="214" spans="1:47" ht="12.95" customHeight="1" x14ac:dyDescent="0.2">
      <c r="A214" s="23" t="s">
        <v>919</v>
      </c>
      <c r="B214" s="24" t="s">
        <v>899</v>
      </c>
      <c r="C214" s="23">
        <v>32432.350999999999</v>
      </c>
      <c r="D214" s="23" t="s">
        <v>873</v>
      </c>
      <c r="E214" s="25">
        <f t="shared" si="109"/>
        <v>-31472.792012813599</v>
      </c>
      <c r="F214" s="1">
        <f t="shared" si="99"/>
        <v>-31473</v>
      </c>
      <c r="G214" s="1">
        <f t="shared" si="110"/>
        <v>0.17666649999591755</v>
      </c>
      <c r="I214" s="1">
        <f t="shared" si="105"/>
        <v>0.17666649999591755</v>
      </c>
      <c r="Q214" s="173">
        <f t="shared" si="101"/>
        <v>17413.850999999999</v>
      </c>
      <c r="S214" s="15">
        <f t="shared" si="111"/>
        <v>0.2</v>
      </c>
      <c r="T214" s="15"/>
      <c r="Z214" s="1">
        <f t="shared" si="112"/>
        <v>-31473</v>
      </c>
      <c r="AA214" s="1">
        <f t="shared" si="113"/>
        <v>-0.21207106822733718</v>
      </c>
      <c r="AB214" s="1">
        <f t="shared" si="114"/>
        <v>0.17431290195126481</v>
      </c>
      <c r="AC214" s="1">
        <f t="shared" si="115"/>
        <v>0.17666649999591755</v>
      </c>
      <c r="AD214" s="1">
        <f t="shared" si="116"/>
        <v>0.38873756822325473</v>
      </c>
      <c r="AE214" s="1">
        <f t="shared" si="117"/>
        <v>3.0223379389625927E-2</v>
      </c>
      <c r="AF214" s="1">
        <f t="shared" si="118"/>
        <v>0.17666649999591755</v>
      </c>
      <c r="AG214" s="15"/>
      <c r="AH214" s="1">
        <f t="shared" si="119"/>
        <v>2.3535980446527426E-3</v>
      </c>
      <c r="AI214" s="1">
        <f t="shared" si="120"/>
        <v>0.6381058372404973</v>
      </c>
      <c r="AJ214" s="1">
        <f t="shared" si="121"/>
        <v>2.9851328124062781E-2</v>
      </c>
      <c r="AK214" s="1">
        <f t="shared" si="122"/>
        <v>-0.17038959757156136</v>
      </c>
      <c r="AL214" s="1">
        <f t="shared" si="123"/>
        <v>-2.701554489334884</v>
      </c>
      <c r="AM214" s="1">
        <f t="shared" si="124"/>
        <v>-4.4714828464778611</v>
      </c>
      <c r="AN214" s="1">
        <f t="shared" si="108"/>
        <v>-2.4832219160269244</v>
      </c>
      <c r="AO214" s="1">
        <f t="shared" si="108"/>
        <v>-2.4829269169354076</v>
      </c>
      <c r="AP214" s="1">
        <f t="shared" si="108"/>
        <v>-2.4838591664667748</v>
      </c>
      <c r="AQ214" s="1">
        <f t="shared" si="108"/>
        <v>-2.4809107917542912</v>
      </c>
      <c r="AR214" s="1">
        <f t="shared" si="108"/>
        <v>-2.4902126367363846</v>
      </c>
      <c r="AS214" s="1">
        <f t="shared" si="108"/>
        <v>-2.4606328509428939</v>
      </c>
      <c r="AT214" s="1">
        <f t="shared" si="108"/>
        <v>-2.5525207550545965</v>
      </c>
      <c r="AU214" s="1">
        <f t="shared" si="125"/>
        <v>-2.2383970164848606</v>
      </c>
    </row>
    <row r="215" spans="1:47" ht="12.95" customHeight="1" x14ac:dyDescent="0.2">
      <c r="A215" s="23" t="s">
        <v>919</v>
      </c>
      <c r="B215" s="24" t="s">
        <v>899</v>
      </c>
      <c r="C215" s="23">
        <v>32443.395</v>
      </c>
      <c r="D215" s="23" t="s">
        <v>873</v>
      </c>
      <c r="E215" s="25">
        <f t="shared" si="109"/>
        <v>-31459.790054396552</v>
      </c>
      <c r="F215" s="1">
        <f t="shared" si="99"/>
        <v>-31460</v>
      </c>
      <c r="G215" s="1">
        <f t="shared" si="110"/>
        <v>0.17832999999518506</v>
      </c>
      <c r="I215" s="1">
        <f t="shared" si="105"/>
        <v>0.17832999999518506</v>
      </c>
      <c r="Q215" s="173">
        <f t="shared" si="101"/>
        <v>17424.895</v>
      </c>
      <c r="S215" s="15">
        <f t="shared" si="111"/>
        <v>0.2</v>
      </c>
      <c r="T215" s="15"/>
      <c r="Z215" s="1">
        <f t="shared" si="112"/>
        <v>-31460</v>
      </c>
      <c r="AA215" s="1">
        <f t="shared" si="113"/>
        <v>-0.21193406780813073</v>
      </c>
      <c r="AB215" s="1">
        <f t="shared" si="114"/>
        <v>0.17592961243097244</v>
      </c>
      <c r="AC215" s="1">
        <f t="shared" si="115"/>
        <v>0.17832999999518506</v>
      </c>
      <c r="AD215" s="1">
        <f t="shared" si="116"/>
        <v>0.3902640678033158</v>
      </c>
      <c r="AE215" s="1">
        <f t="shared" si="117"/>
        <v>3.0461208523678215E-2</v>
      </c>
      <c r="AF215" s="1">
        <f t="shared" si="118"/>
        <v>0.17832999999518506</v>
      </c>
      <c r="AG215" s="15"/>
      <c r="AH215" s="1">
        <f t="shared" si="119"/>
        <v>2.4003875642126288E-3</v>
      </c>
      <c r="AI215" s="1">
        <f t="shared" si="120"/>
        <v>0.63862386586749076</v>
      </c>
      <c r="AJ215" s="1">
        <f t="shared" si="121"/>
        <v>3.2880347162535177E-2</v>
      </c>
      <c r="AK215" s="1">
        <f t="shared" si="122"/>
        <v>-0.17148553781425047</v>
      </c>
      <c r="AL215" s="1">
        <f t="shared" si="123"/>
        <v>-2.6985239780346442</v>
      </c>
      <c r="AM215" s="1">
        <f t="shared" si="124"/>
        <v>-4.439885391135526</v>
      </c>
      <c r="AN215" s="1">
        <f t="shared" si="108"/>
        <v>-2.4788709389400125</v>
      </c>
      <c r="AO215" s="1">
        <f t="shared" si="108"/>
        <v>-2.4785808999957544</v>
      </c>
      <c r="AP215" s="1">
        <f t="shared" si="108"/>
        <v>-2.4795005782786865</v>
      </c>
      <c r="AQ215" s="1">
        <f t="shared" si="108"/>
        <v>-2.4765821120853082</v>
      </c>
      <c r="AR215" s="1">
        <f t="shared" si="108"/>
        <v>-2.4858206942764784</v>
      </c>
      <c r="AS215" s="1">
        <f t="shared" si="108"/>
        <v>-2.4563412051494558</v>
      </c>
      <c r="AT215" s="1">
        <f t="shared" si="108"/>
        <v>-2.5482095462677505</v>
      </c>
      <c r="AU215" s="1">
        <f t="shared" si="125"/>
        <v>-2.2326736070864381</v>
      </c>
    </row>
    <row r="216" spans="1:47" ht="12.95" customHeight="1" x14ac:dyDescent="0.2">
      <c r="A216" s="23" t="s">
        <v>920</v>
      </c>
      <c r="B216" s="24" t="s">
        <v>899</v>
      </c>
      <c r="C216" s="23">
        <v>32443.395</v>
      </c>
      <c r="D216" s="23" t="s">
        <v>873</v>
      </c>
      <c r="E216" s="25">
        <f t="shared" si="109"/>
        <v>-31459.790054396552</v>
      </c>
      <c r="F216" s="1">
        <f t="shared" si="99"/>
        <v>-31460</v>
      </c>
      <c r="G216" s="1">
        <f t="shared" si="110"/>
        <v>0.17832999999518506</v>
      </c>
      <c r="I216" s="1">
        <f t="shared" si="105"/>
        <v>0.17832999999518506</v>
      </c>
      <c r="Q216" s="173">
        <f t="shared" si="101"/>
        <v>17424.895</v>
      </c>
      <c r="S216" s="15">
        <f t="shared" si="111"/>
        <v>0.2</v>
      </c>
      <c r="T216" s="15"/>
      <c r="Z216" s="1">
        <f t="shared" si="112"/>
        <v>-31460</v>
      </c>
      <c r="AA216" s="1">
        <f t="shared" si="113"/>
        <v>-0.21193406780813073</v>
      </c>
      <c r="AB216" s="1">
        <f t="shared" si="114"/>
        <v>0.17592961243097244</v>
      </c>
      <c r="AC216" s="1">
        <f t="shared" si="115"/>
        <v>0.17832999999518506</v>
      </c>
      <c r="AD216" s="1">
        <f t="shared" si="116"/>
        <v>0.3902640678033158</v>
      </c>
      <c r="AE216" s="1">
        <f t="shared" si="117"/>
        <v>3.0461208523678215E-2</v>
      </c>
      <c r="AF216" s="1">
        <f t="shared" si="118"/>
        <v>0.17832999999518506</v>
      </c>
      <c r="AG216" s="15"/>
      <c r="AH216" s="1">
        <f t="shared" si="119"/>
        <v>2.4003875642126288E-3</v>
      </c>
      <c r="AI216" s="1">
        <f t="shared" si="120"/>
        <v>0.63862386586749076</v>
      </c>
      <c r="AJ216" s="1">
        <f t="shared" si="121"/>
        <v>3.2880347162535177E-2</v>
      </c>
      <c r="AK216" s="1">
        <f t="shared" si="122"/>
        <v>-0.17148553781425047</v>
      </c>
      <c r="AL216" s="1">
        <f t="shared" si="123"/>
        <v>-2.6985239780346442</v>
      </c>
      <c r="AM216" s="1">
        <f t="shared" si="124"/>
        <v>-4.439885391135526</v>
      </c>
      <c r="AN216" s="1">
        <f t="shared" si="108"/>
        <v>-2.4788709389400125</v>
      </c>
      <c r="AO216" s="1">
        <f t="shared" si="108"/>
        <v>-2.4785808999957544</v>
      </c>
      <c r="AP216" s="1">
        <f t="shared" si="108"/>
        <v>-2.4795005782786865</v>
      </c>
      <c r="AQ216" s="1">
        <f t="shared" si="108"/>
        <v>-2.4765821120853082</v>
      </c>
      <c r="AR216" s="1">
        <f t="shared" si="108"/>
        <v>-2.4858206942764784</v>
      </c>
      <c r="AS216" s="1">
        <f t="shared" si="108"/>
        <v>-2.4563412051494558</v>
      </c>
      <c r="AT216" s="1">
        <f t="shared" si="108"/>
        <v>-2.5482095462677505</v>
      </c>
      <c r="AU216" s="1">
        <f t="shared" si="125"/>
        <v>-2.2326736070864381</v>
      </c>
    </row>
    <row r="217" spans="1:47" ht="12.95" customHeight="1" x14ac:dyDescent="0.2">
      <c r="A217" s="23" t="s">
        <v>921</v>
      </c>
      <c r="B217" s="24" t="s">
        <v>899</v>
      </c>
      <c r="C217" s="23">
        <v>32466.329000000002</v>
      </c>
      <c r="D217" s="23" t="s">
        <v>873</v>
      </c>
      <c r="E217" s="25">
        <f t="shared" si="109"/>
        <v>-31432.790152700021</v>
      </c>
      <c r="F217" s="1">
        <f t="shared" ref="F217:F280" si="126">ROUND(2*E217,0)/2</f>
        <v>-31433</v>
      </c>
      <c r="G217" s="1">
        <f t="shared" si="110"/>
        <v>0.17824649999965914</v>
      </c>
      <c r="I217" s="1">
        <f t="shared" si="105"/>
        <v>0.17824649999965914</v>
      </c>
      <c r="Q217" s="173">
        <f t="shared" si="101"/>
        <v>17447.829000000002</v>
      </c>
      <c r="S217" s="15">
        <f t="shared" si="111"/>
        <v>0.2</v>
      </c>
      <c r="T217" s="15"/>
      <c r="Z217" s="1">
        <f t="shared" si="112"/>
        <v>-31433</v>
      </c>
      <c r="AA217" s="1">
        <f t="shared" si="113"/>
        <v>-0.21164959111893014</v>
      </c>
      <c r="AB217" s="1">
        <f t="shared" si="114"/>
        <v>0.17574895884917061</v>
      </c>
      <c r="AC217" s="1">
        <f t="shared" si="115"/>
        <v>0.17824649999965914</v>
      </c>
      <c r="AD217" s="1">
        <f t="shared" si="116"/>
        <v>0.38989609111858925</v>
      </c>
      <c r="AE217" s="1">
        <f t="shared" si="117"/>
        <v>3.040379237391105E-2</v>
      </c>
      <c r="AF217" s="1">
        <f t="shared" si="118"/>
        <v>0.17824649999965914</v>
      </c>
      <c r="AG217" s="15"/>
      <c r="AH217" s="1">
        <f t="shared" si="119"/>
        <v>2.4975411504885433E-3</v>
      </c>
      <c r="AI217" s="1">
        <f t="shared" si="120"/>
        <v>0.6397131190661407</v>
      </c>
      <c r="AJ217" s="1">
        <f t="shared" si="121"/>
        <v>3.918619498010667E-2</v>
      </c>
      <c r="AK217" s="1">
        <f t="shared" si="122"/>
        <v>-0.17376237632741759</v>
      </c>
      <c r="AL217" s="1">
        <f t="shared" si="123"/>
        <v>-2.6922140219715951</v>
      </c>
      <c r="AM217" s="1">
        <f t="shared" si="124"/>
        <v>-4.3754401672158494</v>
      </c>
      <c r="AN217" s="1">
        <f t="shared" si="108"/>
        <v>-2.4698229608896884</v>
      </c>
      <c r="AO217" s="1">
        <f t="shared" si="108"/>
        <v>-2.4695432009383107</v>
      </c>
      <c r="AP217" s="1">
        <f t="shared" si="108"/>
        <v>-2.470436631220144</v>
      </c>
      <c r="AQ217" s="1">
        <f t="shared" si="108"/>
        <v>-2.4675811788656357</v>
      </c>
      <c r="AR217" s="1">
        <f t="shared" si="108"/>
        <v>-2.4766847827922405</v>
      </c>
      <c r="AS217" s="1">
        <f t="shared" si="108"/>
        <v>-2.4474253761756959</v>
      </c>
      <c r="AT217" s="1">
        <f t="shared" si="108"/>
        <v>-2.5392224179488188</v>
      </c>
      <c r="AU217" s="1">
        <f t="shared" si="125"/>
        <v>-2.2207865260281761</v>
      </c>
    </row>
    <row r="218" spans="1:47" ht="12.95" customHeight="1" x14ac:dyDescent="0.2">
      <c r="A218" s="23" t="s">
        <v>922</v>
      </c>
      <c r="B218" s="24" t="s">
        <v>899</v>
      </c>
      <c r="C218" s="23">
        <v>32623.471000000001</v>
      </c>
      <c r="D218" s="23" t="s">
        <v>873</v>
      </c>
      <c r="E218" s="25">
        <f t="shared" si="109"/>
        <v>-31247.788907718943</v>
      </c>
      <c r="F218" s="1">
        <f t="shared" si="126"/>
        <v>-31248</v>
      </c>
      <c r="G218" s="1">
        <f t="shared" si="110"/>
        <v>0.1793039999975008</v>
      </c>
      <c r="I218" s="1">
        <f t="shared" ref="I218:I224" si="127">G218</f>
        <v>0.1793039999975008</v>
      </c>
      <c r="Q218" s="173">
        <f t="shared" ref="Q218:Q281" si="128">+C218-15018.5</f>
        <v>17604.971000000001</v>
      </c>
      <c r="S218" s="15">
        <f t="shared" si="111"/>
        <v>0.2</v>
      </c>
      <c r="T218" s="15"/>
      <c r="Z218" s="1">
        <f t="shared" si="112"/>
        <v>-31248</v>
      </c>
      <c r="AA218" s="1">
        <f t="shared" si="113"/>
        <v>-0.20970315072525805</v>
      </c>
      <c r="AB218" s="1">
        <f t="shared" si="114"/>
        <v>0.17614214877291121</v>
      </c>
      <c r="AC218" s="1">
        <f t="shared" si="115"/>
        <v>0.1793039999975008</v>
      </c>
      <c r="AD218" s="1">
        <f t="shared" si="116"/>
        <v>0.38900715072275882</v>
      </c>
      <c r="AE218" s="1">
        <f t="shared" si="117"/>
        <v>3.0265312662687838E-2</v>
      </c>
      <c r="AF218" s="1">
        <f t="shared" si="118"/>
        <v>0.1793039999975008</v>
      </c>
      <c r="AG218" s="15"/>
      <c r="AH218" s="1">
        <f t="shared" si="119"/>
        <v>3.1618512245895907E-3</v>
      </c>
      <c r="AI218" s="1">
        <f t="shared" si="120"/>
        <v>0.64767441771797396</v>
      </c>
      <c r="AJ218" s="1">
        <f t="shared" si="121"/>
        <v>8.2939922899813556E-2</v>
      </c>
      <c r="AK218" s="1">
        <f t="shared" si="122"/>
        <v>-0.18938501543055442</v>
      </c>
      <c r="AL218" s="1">
        <f t="shared" si="123"/>
        <v>-2.6483749431476222</v>
      </c>
      <c r="AM218" s="1">
        <f t="shared" si="124"/>
        <v>-3.9724662512061131</v>
      </c>
      <c r="AN218" s="1">
        <f t="shared" si="108"/>
        <v>-2.407396918081957</v>
      </c>
      <c r="AO218" s="1">
        <f t="shared" si="108"/>
        <v>-2.4071854596890589</v>
      </c>
      <c r="AP218" s="1">
        <f t="shared" si="108"/>
        <v>-2.4078974727759306</v>
      </c>
      <c r="AQ218" s="1">
        <f t="shared" si="108"/>
        <v>-2.4054981870568533</v>
      </c>
      <c r="AR218" s="1">
        <f t="shared" si="108"/>
        <v>-2.4135625194637886</v>
      </c>
      <c r="AS218" s="1">
        <f t="shared" si="108"/>
        <v>-2.3862182618205505</v>
      </c>
      <c r="AT218" s="1">
        <f t="shared" si="108"/>
        <v>-2.4764128218218335</v>
      </c>
      <c r="AU218" s="1">
        <f t="shared" si="125"/>
        <v>-2.1393380076660105</v>
      </c>
    </row>
    <row r="219" spans="1:47" ht="12.95" customHeight="1" x14ac:dyDescent="0.2">
      <c r="A219" s="23" t="s">
        <v>922</v>
      </c>
      <c r="B219" s="24" t="s">
        <v>899</v>
      </c>
      <c r="C219" s="23">
        <v>32809.495000000003</v>
      </c>
      <c r="D219" s="23" t="s">
        <v>873</v>
      </c>
      <c r="E219" s="25">
        <f t="shared" si="109"/>
        <v>-31028.785257540378</v>
      </c>
      <c r="F219" s="1">
        <f t="shared" si="126"/>
        <v>-31029</v>
      </c>
      <c r="G219" s="1">
        <f t="shared" si="110"/>
        <v>0.18240450000303099</v>
      </c>
      <c r="I219" s="1">
        <f t="shared" si="127"/>
        <v>0.18240450000303099</v>
      </c>
      <c r="Q219" s="173">
        <f t="shared" si="128"/>
        <v>17790.995000000003</v>
      </c>
      <c r="S219" s="15">
        <f t="shared" si="111"/>
        <v>0.2</v>
      </c>
      <c r="T219" s="15"/>
      <c r="Z219" s="1">
        <f t="shared" si="112"/>
        <v>-31029</v>
      </c>
      <c r="AA219" s="1">
        <f t="shared" si="113"/>
        <v>-0.20740734305526709</v>
      </c>
      <c r="AB219" s="1">
        <f t="shared" si="114"/>
        <v>0.17846149344474013</v>
      </c>
      <c r="AC219" s="1">
        <f t="shared" si="115"/>
        <v>0.18240450000303099</v>
      </c>
      <c r="AD219" s="1">
        <f t="shared" si="116"/>
        <v>0.38981184305829808</v>
      </c>
      <c r="AE219" s="1">
        <f t="shared" si="117"/>
        <v>3.0390654597701447E-2</v>
      </c>
      <c r="AF219" s="1">
        <f t="shared" si="118"/>
        <v>0.18240450000303099</v>
      </c>
      <c r="AG219" s="15"/>
      <c r="AH219" s="1">
        <f t="shared" si="119"/>
        <v>3.9430065582908543E-3</v>
      </c>
      <c r="AI219" s="1">
        <f t="shared" si="120"/>
        <v>0.65828408157203722</v>
      </c>
      <c r="AJ219" s="1">
        <f t="shared" si="121"/>
        <v>0.13600808747934948</v>
      </c>
      <c r="AK219" s="1">
        <f t="shared" si="122"/>
        <v>-0.20791880889648709</v>
      </c>
      <c r="AL219" s="1">
        <f t="shared" si="123"/>
        <v>-2.5949793183210494</v>
      </c>
      <c r="AM219" s="1">
        <f t="shared" si="124"/>
        <v>-3.5673343954044499</v>
      </c>
      <c r="AN219" s="1">
        <f t="shared" si="108"/>
        <v>-2.3324402369174821</v>
      </c>
      <c r="AO219" s="1">
        <f t="shared" si="108"/>
        <v>-2.3323001706065618</v>
      </c>
      <c r="AP219" s="1">
        <f t="shared" si="108"/>
        <v>-2.3328075143872256</v>
      </c>
      <c r="AQ219" s="1">
        <f t="shared" si="108"/>
        <v>-2.3309685453611619</v>
      </c>
      <c r="AR219" s="1">
        <f t="shared" si="108"/>
        <v>-2.3376174994966772</v>
      </c>
      <c r="AS219" s="1">
        <f t="shared" si="108"/>
        <v>-2.3133528455155257</v>
      </c>
      <c r="AT219" s="1">
        <f t="shared" si="108"/>
        <v>-2.3991622666741197</v>
      </c>
      <c r="AU219" s="1">
        <f t="shared" si="125"/>
        <v>-2.0429205724156638</v>
      </c>
    </row>
    <row r="220" spans="1:47" ht="12.95" customHeight="1" x14ac:dyDescent="0.2">
      <c r="A220" s="23" t="s">
        <v>923</v>
      </c>
      <c r="B220" s="24" t="s">
        <v>899</v>
      </c>
      <c r="C220" s="23">
        <v>33001.468000000001</v>
      </c>
      <c r="D220" s="23" t="s">
        <v>873</v>
      </c>
      <c r="E220" s="25">
        <f t="shared" si="109"/>
        <v>-30802.777926573784</v>
      </c>
      <c r="F220" s="1">
        <f t="shared" si="126"/>
        <v>-30803</v>
      </c>
      <c r="G220" s="1">
        <f t="shared" si="110"/>
        <v>0.18863149999378948</v>
      </c>
      <c r="I220" s="1">
        <f t="shared" si="127"/>
        <v>0.18863149999378948</v>
      </c>
      <c r="Q220" s="173">
        <f t="shared" si="128"/>
        <v>17982.968000000001</v>
      </c>
      <c r="S220" s="15">
        <f t="shared" si="111"/>
        <v>0.2</v>
      </c>
      <c r="T220" s="15"/>
      <c r="Z220" s="1">
        <f t="shared" si="112"/>
        <v>-30803</v>
      </c>
      <c r="AA220" s="1">
        <f t="shared" si="113"/>
        <v>-0.20505146975359717</v>
      </c>
      <c r="AB220" s="1">
        <f t="shared" si="114"/>
        <v>0.18389214778173898</v>
      </c>
      <c r="AC220" s="1">
        <f t="shared" si="115"/>
        <v>0.18863149999378948</v>
      </c>
      <c r="AD220" s="1">
        <f t="shared" si="116"/>
        <v>0.39368296974738665</v>
      </c>
      <c r="AE220" s="1">
        <f t="shared" si="117"/>
        <v>3.0997256133824355E-2</v>
      </c>
      <c r="AF220" s="1">
        <f t="shared" si="118"/>
        <v>0.18863149999378948</v>
      </c>
      <c r="AG220" s="15"/>
      <c r="AH220" s="1">
        <f t="shared" si="119"/>
        <v>4.7393522120504862E-3</v>
      </c>
      <c r="AI220" s="1">
        <f t="shared" si="120"/>
        <v>0.67069666750002033</v>
      </c>
      <c r="AJ220" s="1">
        <f t="shared" si="121"/>
        <v>0.19228169877635573</v>
      </c>
      <c r="AK220" s="1">
        <f t="shared" si="122"/>
        <v>-0.22706676375992996</v>
      </c>
      <c r="AL220" s="1">
        <f t="shared" si="123"/>
        <v>-2.5379235480240032</v>
      </c>
      <c r="AM220" s="1">
        <f t="shared" si="124"/>
        <v>-3.211845363996324</v>
      </c>
      <c r="AN220" s="1">
        <f t="shared" si="108"/>
        <v>-2.2537315503977893</v>
      </c>
      <c r="AO220" s="1">
        <f t="shared" si="108"/>
        <v>-2.2536493069287609</v>
      </c>
      <c r="AP220" s="1">
        <f t="shared" si="108"/>
        <v>-2.253975082876182</v>
      </c>
      <c r="AQ220" s="1">
        <f t="shared" si="108"/>
        <v>-2.2526838802000544</v>
      </c>
      <c r="AR220" s="1">
        <f t="shared" si="108"/>
        <v>-2.2577895561151311</v>
      </c>
      <c r="AS220" s="1">
        <f t="shared" si="108"/>
        <v>-2.2374090171563612</v>
      </c>
      <c r="AT220" s="1">
        <f t="shared" si="108"/>
        <v>-2.3159712626549505</v>
      </c>
      <c r="AU220" s="1">
        <f t="shared" si="125"/>
        <v>-1.9434213013353983</v>
      </c>
    </row>
    <row r="221" spans="1:47" ht="12.95" customHeight="1" x14ac:dyDescent="0.2">
      <c r="A221" s="23" t="s">
        <v>924</v>
      </c>
      <c r="B221" s="24" t="s">
        <v>899</v>
      </c>
      <c r="C221" s="23">
        <v>33159.449999999997</v>
      </c>
      <c r="D221" s="23" t="s">
        <v>873</v>
      </c>
      <c r="E221" s="25">
        <f t="shared" si="109"/>
        <v>-30616.787760452698</v>
      </c>
      <c r="F221" s="1">
        <f t="shared" si="126"/>
        <v>-30617</v>
      </c>
      <c r="G221" s="1">
        <f t="shared" si="110"/>
        <v>0.18027849998907186</v>
      </c>
      <c r="I221" s="1">
        <f t="shared" si="127"/>
        <v>0.18027849998907186</v>
      </c>
      <c r="Q221" s="173">
        <f t="shared" si="128"/>
        <v>18140.949999999997</v>
      </c>
      <c r="S221" s="15">
        <f t="shared" si="111"/>
        <v>0.2</v>
      </c>
      <c r="T221" s="15"/>
      <c r="Z221" s="1">
        <f t="shared" si="112"/>
        <v>-30617</v>
      </c>
      <c r="AA221" s="1">
        <f t="shared" si="113"/>
        <v>-0.20312589724498681</v>
      </c>
      <c r="AB221" s="1">
        <f t="shared" si="114"/>
        <v>0.1748943842722645</v>
      </c>
      <c r="AC221" s="1">
        <f t="shared" si="115"/>
        <v>0.18027849998907186</v>
      </c>
      <c r="AD221" s="1">
        <f t="shared" si="116"/>
        <v>0.38340439723405867</v>
      </c>
      <c r="AE221" s="1">
        <f t="shared" si="117"/>
        <v>2.9399786363682373E-2</v>
      </c>
      <c r="AF221" s="1">
        <f t="shared" si="118"/>
        <v>0.18027849998907186</v>
      </c>
      <c r="AG221" s="15"/>
      <c r="AH221" s="1">
        <f t="shared" si="119"/>
        <v>5.3841157168073479E-3</v>
      </c>
      <c r="AI221" s="1">
        <f t="shared" si="120"/>
        <v>0.68213106497801768</v>
      </c>
      <c r="AJ221" s="1">
        <f t="shared" si="121"/>
        <v>0.23978686898712592</v>
      </c>
      <c r="AK221" s="1">
        <f t="shared" si="122"/>
        <v>-0.24281544462408242</v>
      </c>
      <c r="AL221" s="1">
        <f t="shared" si="123"/>
        <v>-2.4892639434310171</v>
      </c>
      <c r="AM221" s="1">
        <f t="shared" si="124"/>
        <v>-2.9564385252896885</v>
      </c>
      <c r="AN221" s="1">
        <f t="shared" ref="AN221:AT230" si="129">$AU221+$AB$7*SIN(AO221)</f>
        <v>-2.1877918352418426</v>
      </c>
      <c r="AO221" s="1">
        <f t="shared" si="129"/>
        <v>-2.1877438019967315</v>
      </c>
      <c r="AP221" s="1">
        <f t="shared" si="129"/>
        <v>-2.187951331076682</v>
      </c>
      <c r="AQ221" s="1">
        <f t="shared" si="129"/>
        <v>-2.1870542594247357</v>
      </c>
      <c r="AR221" s="1">
        <f t="shared" si="129"/>
        <v>-2.190923863416363</v>
      </c>
      <c r="AS221" s="1">
        <f t="shared" si="129"/>
        <v>-2.1740777271986516</v>
      </c>
      <c r="AT221" s="1">
        <f t="shared" si="129"/>
        <v>-2.2447457605389571</v>
      </c>
      <c r="AU221" s="1">
        <f t="shared" si="125"/>
        <v>-1.8615325207118154</v>
      </c>
    </row>
    <row r="222" spans="1:47" ht="12.95" customHeight="1" x14ac:dyDescent="0.2">
      <c r="A222" s="23" t="s">
        <v>923</v>
      </c>
      <c r="B222" s="24" t="s">
        <v>899</v>
      </c>
      <c r="C222" s="23">
        <v>33188.339999999997</v>
      </c>
      <c r="D222" s="23" t="s">
        <v>873</v>
      </c>
      <c r="E222" s="25">
        <f t="shared" si="109"/>
        <v>-30582.775936958638</v>
      </c>
      <c r="F222" s="1">
        <f t="shared" si="126"/>
        <v>-30583</v>
      </c>
      <c r="G222" s="1">
        <f t="shared" si="110"/>
        <v>0.19032149999111425</v>
      </c>
      <c r="I222" s="1">
        <f t="shared" si="127"/>
        <v>0.19032149999111425</v>
      </c>
      <c r="Q222" s="173">
        <f t="shared" si="128"/>
        <v>18169.839999999997</v>
      </c>
      <c r="S222" s="15">
        <f t="shared" si="111"/>
        <v>0.2</v>
      </c>
      <c r="T222" s="15"/>
      <c r="Z222" s="1">
        <f t="shared" si="112"/>
        <v>-30583</v>
      </c>
      <c r="AA222" s="1">
        <f t="shared" si="113"/>
        <v>-0.20277544980299977</v>
      </c>
      <c r="AB222" s="1">
        <f t="shared" si="114"/>
        <v>0.184820800049523</v>
      </c>
      <c r="AC222" s="1">
        <f t="shared" si="115"/>
        <v>0.19032149999111425</v>
      </c>
      <c r="AD222" s="1">
        <f t="shared" si="116"/>
        <v>0.39309694979411403</v>
      </c>
      <c r="AE222" s="1">
        <f t="shared" si="117"/>
        <v>3.0905042387487244E-2</v>
      </c>
      <c r="AF222" s="1">
        <f t="shared" si="118"/>
        <v>0.19032149999111425</v>
      </c>
      <c r="AG222" s="15"/>
      <c r="AH222" s="1">
        <f t="shared" si="119"/>
        <v>5.5006999415912368E-3</v>
      </c>
      <c r="AI222" s="1">
        <f t="shared" si="120"/>
        <v>0.68434821570499671</v>
      </c>
      <c r="AJ222" s="1">
        <f t="shared" si="121"/>
        <v>0.24858925194976586</v>
      </c>
      <c r="AK222" s="1">
        <f t="shared" si="122"/>
        <v>-0.24569076309739601</v>
      </c>
      <c r="AL222" s="1">
        <f t="shared" si="123"/>
        <v>-2.4801867383995071</v>
      </c>
      <c r="AM222" s="1">
        <f t="shared" si="124"/>
        <v>-2.9128151798336308</v>
      </c>
      <c r="AN222" s="1">
        <f t="shared" si="129"/>
        <v>-2.1756153906620042</v>
      </c>
      <c r="AO222" s="1">
        <f t="shared" si="129"/>
        <v>-2.1755723489651948</v>
      </c>
      <c r="AP222" s="1">
        <f t="shared" si="129"/>
        <v>-2.1757615746216707</v>
      </c>
      <c r="AQ222" s="1">
        <f t="shared" si="129"/>
        <v>-2.1749292883523452</v>
      </c>
      <c r="AR222" s="1">
        <f t="shared" si="129"/>
        <v>-2.1785825459893626</v>
      </c>
      <c r="AS222" s="1">
        <f t="shared" si="129"/>
        <v>-2.1624000615221641</v>
      </c>
      <c r="AT222" s="1">
        <f t="shared" si="129"/>
        <v>-2.2314502288736873</v>
      </c>
      <c r="AU222" s="1">
        <f t="shared" si="125"/>
        <v>-1.8465636038236344</v>
      </c>
    </row>
    <row r="223" spans="1:47" ht="12.95" customHeight="1" x14ac:dyDescent="0.2">
      <c r="A223" s="23" t="s">
        <v>923</v>
      </c>
      <c r="B223" s="24" t="s">
        <v>899</v>
      </c>
      <c r="C223" s="23">
        <v>33211.271000000001</v>
      </c>
      <c r="D223" s="23" t="s">
        <v>873</v>
      </c>
      <c r="E223" s="25">
        <f t="shared" si="109"/>
        <v>-30555.779567123322</v>
      </c>
      <c r="F223" s="1">
        <f t="shared" si="126"/>
        <v>-30556</v>
      </c>
      <c r="G223" s="1">
        <f t="shared" si="110"/>
        <v>0.18723799999861512</v>
      </c>
      <c r="I223" s="1">
        <f t="shared" si="127"/>
        <v>0.18723799999861512</v>
      </c>
      <c r="Q223" s="173">
        <f t="shared" si="128"/>
        <v>18192.771000000001</v>
      </c>
      <c r="S223" s="15">
        <f t="shared" si="111"/>
        <v>0.2</v>
      </c>
      <c r="T223" s="15"/>
      <c r="Z223" s="1">
        <f t="shared" si="112"/>
        <v>-30556</v>
      </c>
      <c r="AA223" s="1">
        <f t="shared" si="113"/>
        <v>-0.20249752288050682</v>
      </c>
      <c r="AB223" s="1">
        <f t="shared" si="114"/>
        <v>0.1816450300978894</v>
      </c>
      <c r="AC223" s="1">
        <f t="shared" si="115"/>
        <v>0.18723799999861512</v>
      </c>
      <c r="AD223" s="1">
        <f t="shared" si="116"/>
        <v>0.38973552287912194</v>
      </c>
      <c r="AE223" s="1">
        <f t="shared" si="117"/>
        <v>3.0378755558772522E-2</v>
      </c>
      <c r="AF223" s="1">
        <f t="shared" si="118"/>
        <v>0.18723799999861512</v>
      </c>
      <c r="AG223" s="15"/>
      <c r="AH223" s="1">
        <f t="shared" si="119"/>
        <v>5.5929699007257333E-3</v>
      </c>
      <c r="AI223" s="1">
        <f t="shared" si="120"/>
        <v>0.68613792129828632</v>
      </c>
      <c r="AJ223" s="1">
        <f t="shared" si="121"/>
        <v>0.25560572538530002</v>
      </c>
      <c r="AK223" s="1">
        <f t="shared" si="122"/>
        <v>-0.24797297343266927</v>
      </c>
      <c r="AL223" s="1">
        <f t="shared" si="123"/>
        <v>-2.4729360630101485</v>
      </c>
      <c r="AM223" s="1">
        <f t="shared" si="124"/>
        <v>-2.8787898488282031</v>
      </c>
      <c r="AN223" s="1">
        <f t="shared" si="129"/>
        <v>-2.1659175604784253</v>
      </c>
      <c r="AO223" s="1">
        <f t="shared" si="129"/>
        <v>-2.1658782198601916</v>
      </c>
      <c r="AP223" s="1">
        <f t="shared" si="129"/>
        <v>-2.1660536442519005</v>
      </c>
      <c r="AQ223" s="1">
        <f t="shared" si="129"/>
        <v>-2.1652710555389429</v>
      </c>
      <c r="AR223" s="1">
        <f t="shared" si="129"/>
        <v>-2.1687553239918218</v>
      </c>
      <c r="AS223" s="1">
        <f t="shared" si="129"/>
        <v>-2.1531017463249023</v>
      </c>
      <c r="AT223" s="1">
        <f t="shared" si="129"/>
        <v>-2.2208305958772652</v>
      </c>
      <c r="AU223" s="1">
        <f t="shared" si="125"/>
        <v>-1.8346765227653723</v>
      </c>
    </row>
    <row r="224" spans="1:47" ht="12.95" customHeight="1" x14ac:dyDescent="0.2">
      <c r="A224" s="23" t="s">
        <v>925</v>
      </c>
      <c r="B224" s="24" t="s">
        <v>899</v>
      </c>
      <c r="C224" s="23">
        <v>33357.368999999999</v>
      </c>
      <c r="D224" s="23" t="s">
        <v>873</v>
      </c>
      <c r="E224" s="25">
        <f t="shared" si="109"/>
        <v>-30383.780280559287</v>
      </c>
      <c r="F224" s="1">
        <f t="shared" si="126"/>
        <v>-30384</v>
      </c>
      <c r="G224" s="1">
        <f t="shared" si="110"/>
        <v>0.18663199999718927</v>
      </c>
      <c r="I224" s="1">
        <f t="shared" si="127"/>
        <v>0.18663199999718927</v>
      </c>
      <c r="Q224" s="173">
        <f t="shared" si="128"/>
        <v>18338.868999999999</v>
      </c>
      <c r="S224" s="15">
        <f t="shared" si="111"/>
        <v>0.2</v>
      </c>
      <c r="T224" s="15"/>
      <c r="Z224" s="1">
        <f t="shared" si="112"/>
        <v>-30384</v>
      </c>
      <c r="AA224" s="1">
        <f t="shared" si="113"/>
        <v>-0.20073534233814272</v>
      </c>
      <c r="AB224" s="1">
        <f t="shared" si="114"/>
        <v>0.18045834896996635</v>
      </c>
      <c r="AC224" s="1">
        <f t="shared" si="115"/>
        <v>0.18663199999718927</v>
      </c>
      <c r="AD224" s="1">
        <f t="shared" si="116"/>
        <v>0.38736734233533199</v>
      </c>
      <c r="AE224" s="1">
        <f t="shared" si="117"/>
        <v>3.0010691581587659E-2</v>
      </c>
      <c r="AF224" s="1">
        <f t="shared" si="118"/>
        <v>0.18663199999718927</v>
      </c>
      <c r="AG224" s="15"/>
      <c r="AH224" s="1">
        <f t="shared" si="119"/>
        <v>6.1736510272229223E-3</v>
      </c>
      <c r="AI224" s="1">
        <f t="shared" si="120"/>
        <v>0.69816474168425968</v>
      </c>
      <c r="AJ224" s="1">
        <f t="shared" si="121"/>
        <v>0.30085367008775732</v>
      </c>
      <c r="AK224" s="1">
        <f t="shared" si="122"/>
        <v>-0.26247947888829393</v>
      </c>
      <c r="AL224" s="1">
        <f t="shared" si="123"/>
        <v>-2.4258225831631797</v>
      </c>
      <c r="AM224" s="1">
        <f t="shared" si="124"/>
        <v>-2.6738671582566944</v>
      </c>
      <c r="AN224" s="1">
        <f t="shared" si="129"/>
        <v>-2.1035253408914234</v>
      </c>
      <c r="AO224" s="1">
        <f t="shared" si="129"/>
        <v>-2.103504536655306</v>
      </c>
      <c r="AP224" s="1">
        <f t="shared" si="129"/>
        <v>-2.1036069373949835</v>
      </c>
      <c r="AQ224" s="1">
        <f t="shared" si="129"/>
        <v>-2.1031027378782863</v>
      </c>
      <c r="AR224" s="1">
        <f t="shared" si="129"/>
        <v>-2.1055811600604462</v>
      </c>
      <c r="AS224" s="1">
        <f t="shared" si="129"/>
        <v>-2.0932961325178763</v>
      </c>
      <c r="AT224" s="1">
        <f t="shared" si="129"/>
        <v>-2.1518918105710192</v>
      </c>
      <c r="AU224" s="1">
        <f t="shared" si="125"/>
        <v>-1.7589514138016291</v>
      </c>
    </row>
    <row r="225" spans="1:47" ht="12.95" customHeight="1" x14ac:dyDescent="0.2">
      <c r="A225" s="25" t="s">
        <v>926</v>
      </c>
      <c r="B225" s="25"/>
      <c r="C225" s="28">
        <v>33376.058299999997</v>
      </c>
      <c r="D225" s="28" t="s">
        <v>869</v>
      </c>
      <c r="E225" s="1">
        <f t="shared" si="109"/>
        <v>-30361.777609294924</v>
      </c>
      <c r="F225" s="1">
        <f t="shared" si="126"/>
        <v>-30362</v>
      </c>
      <c r="G225" s="1">
        <f t="shared" si="110"/>
        <v>0.18890099999407539</v>
      </c>
      <c r="J225" s="1">
        <f>G225</f>
        <v>0.18890099999407539</v>
      </c>
      <c r="Q225" s="173">
        <f t="shared" si="128"/>
        <v>18357.558299999997</v>
      </c>
      <c r="S225" s="15">
        <f>S$16</f>
        <v>1</v>
      </c>
      <c r="Z225" s="1">
        <f t="shared" si="112"/>
        <v>-30362</v>
      </c>
      <c r="AA225" s="1">
        <f t="shared" si="113"/>
        <v>-0.20051106212449693</v>
      </c>
      <c r="AB225" s="1">
        <f t="shared" si="114"/>
        <v>0.18265404061560353</v>
      </c>
      <c r="AC225" s="1">
        <f t="shared" si="115"/>
        <v>0.18890099999407539</v>
      </c>
      <c r="AD225" s="1">
        <f t="shared" si="116"/>
        <v>0.38941206211857232</v>
      </c>
      <c r="AE225" s="1">
        <f t="shared" si="117"/>
        <v>0.15164175412343883</v>
      </c>
      <c r="AF225" s="1">
        <f t="shared" si="118"/>
        <v>0.18890099999407539</v>
      </c>
      <c r="AG225" s="15"/>
      <c r="AH225" s="1">
        <f t="shared" si="119"/>
        <v>6.2469593784718752E-3</v>
      </c>
      <c r="AI225" s="1">
        <f t="shared" si="120"/>
        <v>0.69978386324969044</v>
      </c>
      <c r="AJ225" s="1">
        <f t="shared" si="121"/>
        <v>0.30671004495971832</v>
      </c>
      <c r="AK225" s="1">
        <f t="shared" si="122"/>
        <v>-0.26432985309026186</v>
      </c>
      <c r="AL225" s="1">
        <f t="shared" si="123"/>
        <v>-2.4196757047043</v>
      </c>
      <c r="AM225" s="1">
        <f t="shared" si="124"/>
        <v>-2.6490240453892429</v>
      </c>
      <c r="AN225" s="1">
        <f t="shared" si="129"/>
        <v>-2.095465363144188</v>
      </c>
      <c r="AO225" s="1">
        <f t="shared" si="129"/>
        <v>-2.0954463576099411</v>
      </c>
      <c r="AP225" s="1">
        <f t="shared" si="129"/>
        <v>-2.0955412048472768</v>
      </c>
      <c r="AQ225" s="1">
        <f t="shared" si="129"/>
        <v>-2.0950677142330023</v>
      </c>
      <c r="AR225" s="1">
        <f t="shared" si="129"/>
        <v>-2.0974275996990794</v>
      </c>
      <c r="AS225" s="1">
        <f t="shared" si="129"/>
        <v>-2.0855685471735548</v>
      </c>
      <c r="AT225" s="1">
        <f t="shared" si="129"/>
        <v>-2.1429122750873821</v>
      </c>
      <c r="AU225" s="1">
        <f t="shared" si="125"/>
        <v>-1.7492656440504533</v>
      </c>
    </row>
    <row r="226" spans="1:47" ht="12.95" customHeight="1" x14ac:dyDescent="0.2">
      <c r="A226" s="23" t="s">
        <v>924</v>
      </c>
      <c r="B226" s="24" t="s">
        <v>899</v>
      </c>
      <c r="C226" s="23">
        <v>33509.408000000003</v>
      </c>
      <c r="D226" s="23" t="s">
        <v>873</v>
      </c>
      <c r="E226" s="25">
        <f t="shared" si="109"/>
        <v>-30204.786731503791</v>
      </c>
      <c r="F226" s="1">
        <f t="shared" si="126"/>
        <v>-30205</v>
      </c>
      <c r="G226" s="1">
        <f t="shared" si="110"/>
        <v>0.18115250000118976</v>
      </c>
      <c r="I226" s="1">
        <f t="shared" ref="I226:I256" si="130">G226</f>
        <v>0.18115250000118976</v>
      </c>
      <c r="Q226" s="173">
        <f t="shared" si="128"/>
        <v>18490.908000000003</v>
      </c>
      <c r="S226" s="15">
        <f t="shared" ref="S226:S231" si="131">S$14</f>
        <v>0.2</v>
      </c>
      <c r="T226" s="15"/>
      <c r="Z226" s="1">
        <f t="shared" si="112"/>
        <v>-30205</v>
      </c>
      <c r="AA226" s="1">
        <f t="shared" si="113"/>
        <v>-0.19891871751476772</v>
      </c>
      <c r="AB226" s="1">
        <f t="shared" si="114"/>
        <v>0.17438959740785609</v>
      </c>
      <c r="AC226" s="1">
        <f t="shared" si="115"/>
        <v>0.18115250000118976</v>
      </c>
      <c r="AD226" s="1">
        <f t="shared" si="116"/>
        <v>0.38007121751595752</v>
      </c>
      <c r="AE226" s="1">
        <f t="shared" si="117"/>
        <v>2.8890826076812461E-2</v>
      </c>
      <c r="AF226" s="1">
        <f t="shared" si="118"/>
        <v>0.18115250000118976</v>
      </c>
      <c r="AG226" s="15"/>
      <c r="AH226" s="1">
        <f t="shared" si="119"/>
        <v>6.7629025933336716E-3</v>
      </c>
      <c r="AI226" s="1">
        <f t="shared" si="120"/>
        <v>0.71190168578200563</v>
      </c>
      <c r="AJ226" s="1">
        <f t="shared" si="121"/>
        <v>0.34895649419383046</v>
      </c>
      <c r="AK226" s="1">
        <f t="shared" si="122"/>
        <v>-0.27748758773096466</v>
      </c>
      <c r="AL226" s="1">
        <f t="shared" si="123"/>
        <v>-2.3749528819123058</v>
      </c>
      <c r="AM226" s="1">
        <f t="shared" si="124"/>
        <v>-2.4797444809860592</v>
      </c>
      <c r="AN226" s="1">
        <f t="shared" si="129"/>
        <v>-2.0373886913733892</v>
      </c>
      <c r="AO226" s="1">
        <f t="shared" si="129"/>
        <v>-2.0373794085719608</v>
      </c>
      <c r="AP226" s="1">
        <f t="shared" si="129"/>
        <v>-2.0374309957096273</v>
      </c>
      <c r="AQ226" s="1">
        <f t="shared" si="129"/>
        <v>-2.0371442445401766</v>
      </c>
      <c r="AR226" s="1">
        <f t="shared" si="129"/>
        <v>-2.0387361111283786</v>
      </c>
      <c r="AS226" s="1">
        <f t="shared" si="129"/>
        <v>-2.0298344523108409</v>
      </c>
      <c r="AT226" s="1">
        <f t="shared" si="129"/>
        <v>-2.0777554476546345</v>
      </c>
      <c r="AU226" s="1">
        <f t="shared" si="125"/>
        <v>-1.680144469007967</v>
      </c>
    </row>
    <row r="227" spans="1:47" ht="12.95" customHeight="1" x14ac:dyDescent="0.2">
      <c r="A227" s="23" t="s">
        <v>925</v>
      </c>
      <c r="B227" s="24" t="s">
        <v>899</v>
      </c>
      <c r="C227" s="23">
        <v>33514.502</v>
      </c>
      <c r="D227" s="23" t="s">
        <v>873</v>
      </c>
      <c r="E227" s="25">
        <f t="shared" si="109"/>
        <v>-30198.78963116185</v>
      </c>
      <c r="F227" s="1">
        <f t="shared" si="126"/>
        <v>-30199</v>
      </c>
      <c r="G227" s="1">
        <f t="shared" si="110"/>
        <v>0.17868949999683537</v>
      </c>
      <c r="I227" s="1">
        <f t="shared" si="130"/>
        <v>0.17868949999683537</v>
      </c>
      <c r="Q227" s="173">
        <f t="shared" si="128"/>
        <v>18496.002</v>
      </c>
      <c r="S227" s="15">
        <f t="shared" si="131"/>
        <v>0.2</v>
      </c>
      <c r="T227" s="15"/>
      <c r="Z227" s="1">
        <f t="shared" si="112"/>
        <v>-30199</v>
      </c>
      <c r="AA227" s="1">
        <f t="shared" si="113"/>
        <v>-0.19885816553547644</v>
      </c>
      <c r="AB227" s="1">
        <f t="shared" si="114"/>
        <v>0.17190714737545196</v>
      </c>
      <c r="AC227" s="1">
        <f t="shared" si="115"/>
        <v>0.17868949999683537</v>
      </c>
      <c r="AD227" s="1">
        <f t="shared" si="116"/>
        <v>0.37754766553231178</v>
      </c>
      <c r="AE227" s="1">
        <f t="shared" si="117"/>
        <v>2.8508447949779678E-2</v>
      </c>
      <c r="AF227" s="1">
        <f t="shared" si="118"/>
        <v>0.17868949999683537</v>
      </c>
      <c r="AG227" s="15"/>
      <c r="AH227" s="1">
        <f t="shared" si="119"/>
        <v>6.7823526213834006E-3</v>
      </c>
      <c r="AI227" s="1">
        <f t="shared" si="120"/>
        <v>0.71238499302512004</v>
      </c>
      <c r="AJ227" s="1">
        <f t="shared" si="121"/>
        <v>0.35058673158423898</v>
      </c>
      <c r="AK227" s="1">
        <f t="shared" si="122"/>
        <v>-0.27798850293283678</v>
      </c>
      <c r="AL227" s="1">
        <f t="shared" si="123"/>
        <v>-2.3732127273700039</v>
      </c>
      <c r="AM227" s="1">
        <f t="shared" si="124"/>
        <v>-2.4735375733902587</v>
      </c>
      <c r="AN227" s="1">
        <f t="shared" si="129"/>
        <v>-2.0351491447570664</v>
      </c>
      <c r="AO227" s="1">
        <f t="shared" si="129"/>
        <v>-2.0351401377248526</v>
      </c>
      <c r="AP227" s="1">
        <f t="shared" si="129"/>
        <v>-2.0351904160430747</v>
      </c>
      <c r="AQ227" s="1">
        <f t="shared" si="129"/>
        <v>-2.0349096919511811</v>
      </c>
      <c r="AR227" s="1">
        <f t="shared" si="129"/>
        <v>-2.0364750800949758</v>
      </c>
      <c r="AS227" s="1">
        <f t="shared" si="129"/>
        <v>-2.0276826521954336</v>
      </c>
      <c r="AT227" s="1">
        <f t="shared" si="129"/>
        <v>-2.0752277970551507</v>
      </c>
      <c r="AU227" s="1">
        <f t="shared" si="125"/>
        <v>-1.6775028954394653</v>
      </c>
    </row>
    <row r="228" spans="1:47" ht="12.95" customHeight="1" x14ac:dyDescent="0.2">
      <c r="A228" s="23" t="s">
        <v>924</v>
      </c>
      <c r="B228" s="24" t="s">
        <v>899</v>
      </c>
      <c r="C228" s="23">
        <v>33532.339999999997</v>
      </c>
      <c r="D228" s="23" t="s">
        <v>873</v>
      </c>
      <c r="E228" s="25">
        <f t="shared" si="109"/>
        <v>-30177.78918438141</v>
      </c>
      <c r="F228" s="1">
        <f t="shared" si="126"/>
        <v>-30178</v>
      </c>
      <c r="G228" s="1">
        <f t="shared" si="110"/>
        <v>0.17906899999070447</v>
      </c>
      <c r="I228" s="1">
        <f t="shared" si="130"/>
        <v>0.17906899999070447</v>
      </c>
      <c r="Q228" s="173">
        <f t="shared" si="128"/>
        <v>18513.839999999997</v>
      </c>
      <c r="S228" s="15">
        <f t="shared" si="131"/>
        <v>0.2</v>
      </c>
      <c r="T228" s="15"/>
      <c r="Z228" s="1">
        <f t="shared" si="112"/>
        <v>-30178</v>
      </c>
      <c r="AA228" s="1">
        <f t="shared" si="113"/>
        <v>-0.19864641851248266</v>
      </c>
      <c r="AB228" s="1">
        <f t="shared" si="114"/>
        <v>0.17221873722759357</v>
      </c>
      <c r="AC228" s="1">
        <f t="shared" si="115"/>
        <v>0.17906899999070447</v>
      </c>
      <c r="AD228" s="1">
        <f t="shared" si="116"/>
        <v>0.37771541850318713</v>
      </c>
      <c r="AE228" s="1">
        <f t="shared" si="117"/>
        <v>2.8533787475007562E-2</v>
      </c>
      <c r="AF228" s="1">
        <f t="shared" si="118"/>
        <v>0.17906899999070447</v>
      </c>
      <c r="AG228" s="15"/>
      <c r="AH228" s="1">
        <f t="shared" si="119"/>
        <v>6.8502627631108898E-3</v>
      </c>
      <c r="AI228" s="1">
        <f t="shared" si="120"/>
        <v>0.71408864518284298</v>
      </c>
      <c r="AJ228" s="1">
        <f t="shared" si="121"/>
        <v>0.35630163158343414</v>
      </c>
      <c r="AK228" s="1">
        <f t="shared" si="122"/>
        <v>-0.27974041035684805</v>
      </c>
      <c r="AL228" s="1">
        <f t="shared" si="123"/>
        <v>-2.3671034982503154</v>
      </c>
      <c r="AM228" s="1">
        <f t="shared" si="124"/>
        <v>-2.4519566334452039</v>
      </c>
      <c r="AN228" s="1">
        <f t="shared" si="129"/>
        <v>-2.0272987218823837</v>
      </c>
      <c r="AO228" s="1">
        <f t="shared" si="129"/>
        <v>-2.0272906317354211</v>
      </c>
      <c r="AP228" s="1">
        <f t="shared" si="129"/>
        <v>-2.0273365124854732</v>
      </c>
      <c r="AQ228" s="1">
        <f t="shared" si="129"/>
        <v>-2.0270762572909269</v>
      </c>
      <c r="AR228" s="1">
        <f t="shared" si="129"/>
        <v>-2.0285507130686868</v>
      </c>
      <c r="AS228" s="1">
        <f t="shared" si="129"/>
        <v>-2.02013787079352</v>
      </c>
      <c r="AT228" s="1">
        <f t="shared" si="129"/>
        <v>-2.0663591595272535</v>
      </c>
      <c r="AU228" s="1">
        <f t="shared" si="125"/>
        <v>-1.6682573879497049</v>
      </c>
    </row>
    <row r="229" spans="1:47" ht="12.95" customHeight="1" x14ac:dyDescent="0.2">
      <c r="A229" s="23" t="s">
        <v>925</v>
      </c>
      <c r="B229" s="24" t="s">
        <v>899</v>
      </c>
      <c r="C229" s="23">
        <v>33538.281999999999</v>
      </c>
      <c r="D229" s="23" t="s">
        <v>873</v>
      </c>
      <c r="E229" s="25">
        <f t="shared" si="109"/>
        <v>-30170.793744602881</v>
      </c>
      <c r="F229" s="1">
        <f t="shared" si="126"/>
        <v>-30171</v>
      </c>
      <c r="G229" s="1">
        <f t="shared" si="110"/>
        <v>0.17519549999997253</v>
      </c>
      <c r="I229" s="1">
        <f t="shared" si="130"/>
        <v>0.17519549999997253</v>
      </c>
      <c r="Q229" s="173">
        <f t="shared" si="128"/>
        <v>18519.781999999999</v>
      </c>
      <c r="S229" s="15">
        <f t="shared" si="131"/>
        <v>0.2</v>
      </c>
      <c r="T229" s="15"/>
      <c r="Z229" s="1">
        <f t="shared" si="112"/>
        <v>-30171</v>
      </c>
      <c r="AA229" s="1">
        <f t="shared" si="113"/>
        <v>-0.19857590073571615</v>
      </c>
      <c r="AB229" s="1">
        <f t="shared" si="114"/>
        <v>0.16832265819155154</v>
      </c>
      <c r="AC229" s="1">
        <f t="shared" si="115"/>
        <v>0.17519549999997253</v>
      </c>
      <c r="AD229" s="1">
        <f t="shared" si="116"/>
        <v>0.37377140073568871</v>
      </c>
      <c r="AE229" s="1">
        <f t="shared" si="117"/>
        <v>2.7941012001583762E-2</v>
      </c>
      <c r="AF229" s="1">
        <f t="shared" si="118"/>
        <v>0.17519549999997253</v>
      </c>
      <c r="AG229" s="15"/>
      <c r="AH229" s="1">
        <f t="shared" si="119"/>
        <v>6.8728418084209996E-3</v>
      </c>
      <c r="AI229" s="1">
        <f t="shared" si="120"/>
        <v>0.71466072784931001</v>
      </c>
      <c r="AJ229" s="1">
        <f t="shared" si="121"/>
        <v>0.35820972911312926</v>
      </c>
      <c r="AK229" s="1">
        <f t="shared" si="122"/>
        <v>-0.28032391936564116</v>
      </c>
      <c r="AL229" s="1">
        <f t="shared" si="123"/>
        <v>-2.3650605812597458</v>
      </c>
      <c r="AM229" s="1">
        <f t="shared" si="124"/>
        <v>-2.4448119650352282</v>
      </c>
      <c r="AN229" s="1">
        <f t="shared" si="129"/>
        <v>-2.0246777377611265</v>
      </c>
      <c r="AO229" s="1">
        <f t="shared" si="129"/>
        <v>-2.0246699369999699</v>
      </c>
      <c r="AP229" s="1">
        <f t="shared" si="129"/>
        <v>-2.024714414142438</v>
      </c>
      <c r="AQ229" s="1">
        <f t="shared" si="129"/>
        <v>-2.0244607670506336</v>
      </c>
      <c r="AR229" s="1">
        <f t="shared" si="129"/>
        <v>-2.025905518175263</v>
      </c>
      <c r="AS229" s="1">
        <f t="shared" si="129"/>
        <v>-2.0176182301574297</v>
      </c>
      <c r="AT229" s="1">
        <f t="shared" si="129"/>
        <v>-2.0633953864668779</v>
      </c>
      <c r="AU229" s="1">
        <f t="shared" si="125"/>
        <v>-1.665175552119786</v>
      </c>
    </row>
    <row r="230" spans="1:47" ht="12.95" customHeight="1" x14ac:dyDescent="0.2">
      <c r="A230" s="23" t="s">
        <v>924</v>
      </c>
      <c r="B230" s="24" t="s">
        <v>899</v>
      </c>
      <c r="C230" s="23">
        <v>33543.383000000002</v>
      </c>
      <c r="D230" s="23" t="s">
        <v>873</v>
      </c>
      <c r="E230" s="25">
        <f t="shared" si="109"/>
        <v>-30164.788403251434</v>
      </c>
      <c r="F230" s="1">
        <f t="shared" si="126"/>
        <v>-30165</v>
      </c>
      <c r="G230" s="1">
        <f t="shared" si="110"/>
        <v>0.17973249999340624</v>
      </c>
      <c r="I230" s="1">
        <f t="shared" si="130"/>
        <v>0.17973249999340624</v>
      </c>
      <c r="Q230" s="173">
        <f t="shared" si="128"/>
        <v>18524.883000000002</v>
      </c>
      <c r="S230" s="15">
        <f t="shared" si="131"/>
        <v>0.2</v>
      </c>
      <c r="T230" s="15"/>
      <c r="Z230" s="1">
        <f t="shared" si="112"/>
        <v>-30165</v>
      </c>
      <c r="AA230" s="1">
        <f t="shared" si="113"/>
        <v>-0.19851548287984616</v>
      </c>
      <c r="AB230" s="1">
        <f t="shared" si="114"/>
        <v>0.17284032792618342</v>
      </c>
      <c r="AC230" s="1">
        <f t="shared" si="115"/>
        <v>0.17973249999340624</v>
      </c>
      <c r="AD230" s="1">
        <f t="shared" si="116"/>
        <v>0.3782479828732524</v>
      </c>
      <c r="AE230" s="1">
        <f t="shared" si="117"/>
        <v>2.8614307309536846E-2</v>
      </c>
      <c r="AF230" s="1">
        <f t="shared" si="118"/>
        <v>0.17973249999340624</v>
      </c>
      <c r="AG230" s="15"/>
      <c r="AH230" s="1">
        <f t="shared" si="119"/>
        <v>6.8921720672228039E-3</v>
      </c>
      <c r="AI230" s="1">
        <f t="shared" si="120"/>
        <v>0.71515276487994917</v>
      </c>
      <c r="AJ230" s="1">
        <f t="shared" si="121"/>
        <v>0.35984648548251658</v>
      </c>
      <c r="AK230" s="1">
        <f t="shared" si="122"/>
        <v>-0.28082388189835722</v>
      </c>
      <c r="AL230" s="1">
        <f t="shared" si="123"/>
        <v>-2.3633069010228094</v>
      </c>
      <c r="AM230" s="1">
        <f t="shared" si="124"/>
        <v>-2.4387072441649669</v>
      </c>
      <c r="AN230" s="1">
        <f t="shared" si="129"/>
        <v>-2.0224295078738201</v>
      </c>
      <c r="AO230" s="1">
        <f t="shared" si="129"/>
        <v>-2.0224219488743396</v>
      </c>
      <c r="AP230" s="1">
        <f t="shared" si="129"/>
        <v>-2.0224652472489622</v>
      </c>
      <c r="AQ230" s="1">
        <f t="shared" si="129"/>
        <v>-2.022217179361129</v>
      </c>
      <c r="AR230" s="1">
        <f t="shared" si="129"/>
        <v>-2.0236367120359371</v>
      </c>
      <c r="AS230" s="1">
        <f t="shared" si="129"/>
        <v>-2.0154566410800019</v>
      </c>
      <c r="AT230" s="1">
        <f t="shared" si="129"/>
        <v>-2.0608519992974865</v>
      </c>
      <c r="AU230" s="1">
        <f t="shared" si="125"/>
        <v>-1.6625339785512843</v>
      </c>
    </row>
    <row r="231" spans="1:47" ht="12.95" customHeight="1" x14ac:dyDescent="0.2">
      <c r="A231" s="23" t="s">
        <v>925</v>
      </c>
      <c r="B231" s="24" t="s">
        <v>899</v>
      </c>
      <c r="C231" s="23">
        <v>33594.341</v>
      </c>
      <c r="D231" s="23" t="s">
        <v>873</v>
      </c>
      <c r="E231" s="25">
        <f t="shared" si="109"/>
        <v>-30104.79620866472</v>
      </c>
      <c r="F231" s="1">
        <f t="shared" si="126"/>
        <v>-30105</v>
      </c>
      <c r="G231" s="1">
        <f t="shared" si="110"/>
        <v>0.17310249999718508</v>
      </c>
      <c r="I231" s="1">
        <f t="shared" si="130"/>
        <v>0.17310249999718508</v>
      </c>
      <c r="Q231" s="173">
        <f t="shared" si="128"/>
        <v>18575.841</v>
      </c>
      <c r="S231" s="15">
        <f t="shared" si="131"/>
        <v>0.2</v>
      </c>
      <c r="T231" s="15"/>
      <c r="Z231" s="1">
        <f t="shared" si="112"/>
        <v>-30105</v>
      </c>
      <c r="AA231" s="1">
        <f t="shared" si="113"/>
        <v>-0.1979126505396871</v>
      </c>
      <c r="AB231" s="1">
        <f t="shared" si="114"/>
        <v>0.16601823224056689</v>
      </c>
      <c r="AC231" s="1">
        <f t="shared" si="115"/>
        <v>0.17310249999718508</v>
      </c>
      <c r="AD231" s="1">
        <f t="shared" si="116"/>
        <v>0.37101515053687217</v>
      </c>
      <c r="AE231" s="1">
        <f t="shared" si="117"/>
        <v>2.7530448385579588E-2</v>
      </c>
      <c r="AF231" s="1">
        <f t="shared" si="118"/>
        <v>0.17310249999718508</v>
      </c>
      <c r="AG231" s="15"/>
      <c r="AH231" s="1">
        <f t="shared" si="119"/>
        <v>7.084267756618183E-3</v>
      </c>
      <c r="AI231" s="1">
        <f t="shared" si="120"/>
        <v>0.72015951221197394</v>
      </c>
      <c r="AJ231" s="1">
        <f t="shared" si="121"/>
        <v>0.3762769971080468</v>
      </c>
      <c r="AK231" s="1">
        <f t="shared" si="122"/>
        <v>-0.28581340310517217</v>
      </c>
      <c r="AL231" s="1">
        <f t="shared" si="123"/>
        <v>-2.3456355716792792</v>
      </c>
      <c r="AM231" s="1">
        <f t="shared" si="124"/>
        <v>-2.3786165393295486</v>
      </c>
      <c r="AN231" s="1">
        <f t="shared" ref="AN231:AT240" si="132">$AU231+$AB$7*SIN(AO231)</f>
        <v>-1.9998612171329468</v>
      </c>
      <c r="AO231" s="1">
        <f t="shared" si="132"/>
        <v>-1.9998557761518061</v>
      </c>
      <c r="AP231" s="1">
        <f t="shared" si="132"/>
        <v>-1.999888471954218</v>
      </c>
      <c r="AQ231" s="1">
        <f t="shared" si="132"/>
        <v>-1.9996919620061291</v>
      </c>
      <c r="AR231" s="1">
        <f t="shared" si="132"/>
        <v>-2.0008717680069394</v>
      </c>
      <c r="AS231" s="1">
        <f t="shared" si="132"/>
        <v>-1.9937420943546826</v>
      </c>
      <c r="AT231" s="1">
        <f t="shared" si="132"/>
        <v>-2.0352651557273451</v>
      </c>
      <c r="AU231" s="1">
        <f t="shared" si="125"/>
        <v>-1.6361182428662566</v>
      </c>
    </row>
    <row r="232" spans="1:47" ht="12.95" customHeight="1" x14ac:dyDescent="0.2">
      <c r="A232" s="23" t="s">
        <v>927</v>
      </c>
      <c r="B232" s="24" t="s">
        <v>899</v>
      </c>
      <c r="C232" s="23">
        <v>33616.431400000001</v>
      </c>
      <c r="D232" s="23" t="s">
        <v>873</v>
      </c>
      <c r="E232" s="25">
        <f t="shared" si="109"/>
        <v>-30078.789466341659</v>
      </c>
      <c r="F232" s="1">
        <f t="shared" si="126"/>
        <v>-30079</v>
      </c>
      <c r="G232" s="1">
        <f t="shared" si="110"/>
        <v>0.17882950000057463</v>
      </c>
      <c r="I232" s="1">
        <f t="shared" si="130"/>
        <v>0.17882950000057463</v>
      </c>
      <c r="Q232" s="173">
        <f t="shared" si="128"/>
        <v>18597.931400000001</v>
      </c>
      <c r="S232" s="15">
        <f>S$16</f>
        <v>1</v>
      </c>
      <c r="T232" s="15"/>
      <c r="Z232" s="1">
        <f t="shared" si="112"/>
        <v>-30079</v>
      </c>
      <c r="AA232" s="1">
        <f t="shared" si="113"/>
        <v>-0.19765220399781511</v>
      </c>
      <c r="AB232" s="1">
        <f t="shared" si="114"/>
        <v>0.17166269291758282</v>
      </c>
      <c r="AC232" s="1">
        <f t="shared" si="115"/>
        <v>0.17882950000057463</v>
      </c>
      <c r="AD232" s="1">
        <f t="shared" si="116"/>
        <v>0.37648170399838976</v>
      </c>
      <c r="AE232" s="1">
        <f t="shared" si="117"/>
        <v>0.14173847344553117</v>
      </c>
      <c r="AF232" s="1">
        <f t="shared" si="118"/>
        <v>0.17882950000057463</v>
      </c>
      <c r="AG232" s="15"/>
      <c r="AH232" s="1">
        <f t="shared" si="119"/>
        <v>7.1668070829918051E-3</v>
      </c>
      <c r="AI232" s="1">
        <f t="shared" si="120"/>
        <v>0.72237864330933421</v>
      </c>
      <c r="AJ232" s="1">
        <f t="shared" si="121"/>
        <v>0.3834322509221868</v>
      </c>
      <c r="AK232" s="1">
        <f t="shared" si="122"/>
        <v>-0.28796941210697036</v>
      </c>
      <c r="AL232" s="1">
        <f t="shared" si="123"/>
        <v>-2.3379005194117419</v>
      </c>
      <c r="AM232" s="1">
        <f t="shared" si="124"/>
        <v>-2.3531018511054702</v>
      </c>
      <c r="AN232" s="1">
        <f t="shared" si="132"/>
        <v>-1.9900322753764015</v>
      </c>
      <c r="AO232" s="1">
        <f t="shared" si="132"/>
        <v>-1.9900275965836545</v>
      </c>
      <c r="AP232" s="1">
        <f t="shared" si="132"/>
        <v>-1.9900563310463122</v>
      </c>
      <c r="AQ232" s="1">
        <f t="shared" si="132"/>
        <v>-1.9898798311896038</v>
      </c>
      <c r="AR232" s="1">
        <f t="shared" si="132"/>
        <v>-1.9909628702852726</v>
      </c>
      <c r="AS232" s="1">
        <f t="shared" si="132"/>
        <v>-1.9842750731074739</v>
      </c>
      <c r="AT232" s="1">
        <f t="shared" si="132"/>
        <v>-2.0240910592455235</v>
      </c>
      <c r="AU232" s="1">
        <f t="shared" si="125"/>
        <v>-1.6246714240694118</v>
      </c>
    </row>
    <row r="233" spans="1:47" ht="12.95" customHeight="1" x14ac:dyDescent="0.2">
      <c r="A233" s="23" t="s">
        <v>928</v>
      </c>
      <c r="B233" s="24" t="s">
        <v>899</v>
      </c>
      <c r="C233" s="23">
        <v>33949.392999999996</v>
      </c>
      <c r="D233" s="23" t="s">
        <v>873</v>
      </c>
      <c r="E233" s="25">
        <f t="shared" si="109"/>
        <v>-29686.798079373879</v>
      </c>
      <c r="F233" s="1">
        <f t="shared" si="126"/>
        <v>-29687</v>
      </c>
      <c r="G233" s="1">
        <f t="shared" si="110"/>
        <v>0.17151349999767262</v>
      </c>
      <c r="I233" s="1">
        <f t="shared" si="130"/>
        <v>0.17151349999767262</v>
      </c>
      <c r="Q233" s="173">
        <f t="shared" si="128"/>
        <v>18930.892999999996</v>
      </c>
      <c r="S233" s="15">
        <f t="shared" ref="S233:S245" si="133">S$14</f>
        <v>0.2</v>
      </c>
      <c r="T233" s="15"/>
      <c r="Z233" s="1">
        <f t="shared" si="112"/>
        <v>-29687</v>
      </c>
      <c r="AA233" s="1">
        <f t="shared" si="113"/>
        <v>-0.19379117560061979</v>
      </c>
      <c r="AB233" s="1">
        <f t="shared" si="114"/>
        <v>0.16316219317177222</v>
      </c>
      <c r="AC233" s="1">
        <f t="shared" si="115"/>
        <v>0.17151349999767262</v>
      </c>
      <c r="AD233" s="1">
        <f t="shared" si="116"/>
        <v>0.36530467559829238</v>
      </c>
      <c r="AE233" s="1">
        <f t="shared" si="117"/>
        <v>2.6689501202794726E-2</v>
      </c>
      <c r="AF233" s="1">
        <f t="shared" si="118"/>
        <v>0.17151349999767262</v>
      </c>
      <c r="AG233" s="15"/>
      <c r="AH233" s="1">
        <f t="shared" si="119"/>
        <v>8.3513068259004133E-3</v>
      </c>
      <c r="AI233" s="1">
        <f t="shared" si="120"/>
        <v>0.75978418625847677</v>
      </c>
      <c r="AJ233" s="1">
        <f t="shared" si="121"/>
        <v>0.493786018938976</v>
      </c>
      <c r="AK233" s="1">
        <f t="shared" si="122"/>
        <v>-0.31983802592640204</v>
      </c>
      <c r="AL233" s="1">
        <f t="shared" si="123"/>
        <v>-2.2149720242327886</v>
      </c>
      <c r="AM233" s="1">
        <f t="shared" si="124"/>
        <v>-2.0016876101181391</v>
      </c>
      <c r="AN233" s="1">
        <f t="shared" si="132"/>
        <v>-1.837903973535665</v>
      </c>
      <c r="AO233" s="1">
        <f t="shared" si="132"/>
        <v>-1.8379038055682797</v>
      </c>
      <c r="AP233" s="1">
        <f t="shared" si="132"/>
        <v>-1.8379053965098235</v>
      </c>
      <c r="AQ233" s="1">
        <f t="shared" si="132"/>
        <v>-1.8378903271716525</v>
      </c>
      <c r="AR233" s="1">
        <f t="shared" si="132"/>
        <v>-1.8380330300932886</v>
      </c>
      <c r="AS233" s="1">
        <f t="shared" si="132"/>
        <v>-1.8366786704691473</v>
      </c>
      <c r="AT233" s="1">
        <f t="shared" si="132"/>
        <v>-1.8492736215107151</v>
      </c>
      <c r="AU233" s="1">
        <f t="shared" si="125"/>
        <v>-1.4520886175939065</v>
      </c>
    </row>
    <row r="234" spans="1:47" ht="12.95" customHeight="1" x14ac:dyDescent="0.2">
      <c r="A234" s="23" t="s">
        <v>929</v>
      </c>
      <c r="B234" s="24" t="s">
        <v>899</v>
      </c>
      <c r="C234" s="23">
        <v>34236.491999999998</v>
      </c>
      <c r="D234" s="23" t="s">
        <v>873</v>
      </c>
      <c r="E234" s="25">
        <f t="shared" si="109"/>
        <v>-29348.800138448965</v>
      </c>
      <c r="F234" s="1">
        <f t="shared" si="126"/>
        <v>-29349</v>
      </c>
      <c r="G234" s="1">
        <f t="shared" si="110"/>
        <v>0.16976449999492615</v>
      </c>
      <c r="I234" s="1">
        <f t="shared" si="130"/>
        <v>0.16976449999492615</v>
      </c>
      <c r="Q234" s="173">
        <f t="shared" si="128"/>
        <v>19217.991999999998</v>
      </c>
      <c r="S234" s="15">
        <f t="shared" si="133"/>
        <v>0.2</v>
      </c>
      <c r="T234" s="15"/>
      <c r="Z234" s="1">
        <f t="shared" si="112"/>
        <v>-29349</v>
      </c>
      <c r="AA234" s="1">
        <f t="shared" si="113"/>
        <v>-0.19058401792540813</v>
      </c>
      <c r="AB234" s="1">
        <f t="shared" si="114"/>
        <v>0.16050517791349828</v>
      </c>
      <c r="AC234" s="1">
        <f t="shared" si="115"/>
        <v>0.16976449999492615</v>
      </c>
      <c r="AD234" s="1">
        <f t="shared" si="116"/>
        <v>0.36034851792033429</v>
      </c>
      <c r="AE234" s="1">
        <f t="shared" si="117"/>
        <v>2.5970210873476299E-2</v>
      </c>
      <c r="AF234" s="1">
        <f t="shared" si="118"/>
        <v>0.16976449999492615</v>
      </c>
      <c r="AG234" s="15"/>
      <c r="AH234" s="1">
        <f t="shared" si="119"/>
        <v>9.2593220814278874E-3</v>
      </c>
      <c r="AI234" s="1">
        <f t="shared" si="120"/>
        <v>0.79884556275317098</v>
      </c>
      <c r="AJ234" s="1">
        <f t="shared" si="121"/>
        <v>0.59211378635723433</v>
      </c>
      <c r="AK234" s="1">
        <f t="shared" si="122"/>
        <v>-0.34574107707345325</v>
      </c>
      <c r="AL234" s="1">
        <f t="shared" si="123"/>
        <v>-2.0977308940871744</v>
      </c>
      <c r="AM234" s="1">
        <f t="shared" si="124"/>
        <v>-1.7387417264252722</v>
      </c>
      <c r="AN234" s="1">
        <f t="shared" si="132"/>
        <v>-1.6999485483880237</v>
      </c>
      <c r="AO234" s="1">
        <f t="shared" si="132"/>
        <v>-1.6999485523792202</v>
      </c>
      <c r="AP234" s="1">
        <f t="shared" si="132"/>
        <v>-1.6999484749063936</v>
      </c>
      <c r="AQ234" s="1">
        <f t="shared" si="132"/>
        <v>-1.6999499787175179</v>
      </c>
      <c r="AR234" s="1">
        <f t="shared" si="132"/>
        <v>-1.6999207853978644</v>
      </c>
      <c r="AS234" s="1">
        <f t="shared" si="132"/>
        <v>-1.7004863441652835</v>
      </c>
      <c r="AT234" s="1">
        <f t="shared" si="132"/>
        <v>-1.6890521291386478</v>
      </c>
      <c r="AU234" s="1">
        <f t="shared" si="125"/>
        <v>-1.3032799732349236</v>
      </c>
    </row>
    <row r="235" spans="1:47" ht="12.95" customHeight="1" x14ac:dyDescent="0.2">
      <c r="A235" s="23" t="s">
        <v>929</v>
      </c>
      <c r="B235" s="24" t="s">
        <v>899</v>
      </c>
      <c r="C235" s="23">
        <v>34271.321000000004</v>
      </c>
      <c r="D235" s="23" t="s">
        <v>873</v>
      </c>
      <c r="E235" s="25">
        <f t="shared" si="109"/>
        <v>-29307.796407037586</v>
      </c>
      <c r="F235" s="1">
        <f t="shared" si="126"/>
        <v>-29308</v>
      </c>
      <c r="G235" s="1">
        <f t="shared" si="110"/>
        <v>0.17293400000198744</v>
      </c>
      <c r="I235" s="1">
        <f t="shared" si="130"/>
        <v>0.17293400000198744</v>
      </c>
      <c r="Q235" s="173">
        <f t="shared" si="128"/>
        <v>19252.821000000004</v>
      </c>
      <c r="S235" s="15">
        <f t="shared" si="133"/>
        <v>0.2</v>
      </c>
      <c r="T235" s="15"/>
      <c r="Z235" s="1">
        <f t="shared" si="112"/>
        <v>-29308</v>
      </c>
      <c r="AA235" s="1">
        <f t="shared" si="113"/>
        <v>-0.1902043528940574</v>
      </c>
      <c r="AB235" s="1">
        <f t="shared" si="114"/>
        <v>0.16357335625608299</v>
      </c>
      <c r="AC235" s="1">
        <f t="shared" si="115"/>
        <v>0.17293400000198744</v>
      </c>
      <c r="AD235" s="1">
        <f t="shared" si="116"/>
        <v>0.36313835289604485</v>
      </c>
      <c r="AE235" s="1">
        <f t="shared" si="117"/>
        <v>2.6373892668810479E-2</v>
      </c>
      <c r="AF235" s="1">
        <f t="shared" si="118"/>
        <v>0.17293400000198744</v>
      </c>
      <c r="AG235" s="15"/>
      <c r="AH235" s="1">
        <f t="shared" si="119"/>
        <v>9.3606437459044477E-3</v>
      </c>
      <c r="AI235" s="1">
        <f t="shared" si="120"/>
        <v>0.80407511960126765</v>
      </c>
      <c r="AJ235" s="1">
        <f t="shared" si="121"/>
        <v>0.60418253673863009</v>
      </c>
      <c r="AK235" s="1">
        <f t="shared" si="122"/>
        <v>-0.34873118765138061</v>
      </c>
      <c r="AL235" s="1">
        <f t="shared" si="123"/>
        <v>-2.0826706583655716</v>
      </c>
      <c r="AM235" s="1">
        <f t="shared" si="124"/>
        <v>-1.7088373552481526</v>
      </c>
      <c r="AN235" s="1">
        <f t="shared" si="132"/>
        <v>-1.6827261770116488</v>
      </c>
      <c r="AO235" s="1">
        <f t="shared" si="132"/>
        <v>-1.6827261794094939</v>
      </c>
      <c r="AP235" s="1">
        <f t="shared" si="132"/>
        <v>-1.6827261257406199</v>
      </c>
      <c r="AQ235" s="1">
        <f t="shared" si="132"/>
        <v>-1.6827273269581262</v>
      </c>
      <c r="AR235" s="1">
        <f t="shared" si="132"/>
        <v>-1.6827004382180935</v>
      </c>
      <c r="AS235" s="1">
        <f t="shared" si="132"/>
        <v>-1.6833007994784128</v>
      </c>
      <c r="AT235" s="1">
        <f t="shared" si="132"/>
        <v>-1.669030041393633</v>
      </c>
      <c r="AU235" s="1">
        <f t="shared" si="125"/>
        <v>-1.2852292205168219</v>
      </c>
    </row>
    <row r="236" spans="1:47" ht="12.95" customHeight="1" x14ac:dyDescent="0.2">
      <c r="A236" s="23" t="s">
        <v>930</v>
      </c>
      <c r="B236" s="24" t="s">
        <v>899</v>
      </c>
      <c r="C236" s="23">
        <v>34451.400999999998</v>
      </c>
      <c r="D236" s="23" t="s">
        <v>873</v>
      </c>
      <c r="E236" s="25">
        <f t="shared" si="109"/>
        <v>-29095.790551211699</v>
      </c>
      <c r="F236" s="1">
        <f t="shared" si="126"/>
        <v>-29096</v>
      </c>
      <c r="G236" s="1">
        <f t="shared" si="110"/>
        <v>0.17790799999784213</v>
      </c>
      <c r="I236" s="1">
        <f t="shared" si="130"/>
        <v>0.17790799999784213</v>
      </c>
      <c r="Q236" s="173">
        <f t="shared" si="128"/>
        <v>19432.900999999998</v>
      </c>
      <c r="S236" s="15">
        <f t="shared" si="133"/>
        <v>0.2</v>
      </c>
      <c r="T236" s="15"/>
      <c r="Z236" s="1">
        <f t="shared" si="112"/>
        <v>-29096</v>
      </c>
      <c r="AA236" s="1">
        <f t="shared" si="113"/>
        <v>-0.18827879366370384</v>
      </c>
      <c r="AB236" s="1">
        <f t="shared" si="114"/>
        <v>0.16805914888331092</v>
      </c>
      <c r="AC236" s="1">
        <f t="shared" si="115"/>
        <v>0.17790799999784213</v>
      </c>
      <c r="AD236" s="1">
        <f t="shared" si="116"/>
        <v>0.36618679366154594</v>
      </c>
      <c r="AE236" s="1">
        <f t="shared" si="117"/>
        <v>2.6818553570424727E-2</v>
      </c>
      <c r="AF236" s="1">
        <f t="shared" si="118"/>
        <v>0.17790799999784213</v>
      </c>
      <c r="AG236" s="15"/>
      <c r="AH236" s="1">
        <f t="shared" si="119"/>
        <v>9.8488511145312062E-3</v>
      </c>
      <c r="AI236" s="1">
        <f t="shared" si="120"/>
        <v>0.83300030632500799</v>
      </c>
      <c r="AJ236" s="1">
        <f t="shared" si="121"/>
        <v>0.6668118417829807</v>
      </c>
      <c r="AK236" s="1">
        <f t="shared" si="122"/>
        <v>-0.36347090985725233</v>
      </c>
      <c r="AL236" s="1">
        <f t="shared" si="123"/>
        <v>-2.0014878066122441</v>
      </c>
      <c r="AM236" s="1">
        <f t="shared" si="124"/>
        <v>-1.5599589356344161</v>
      </c>
      <c r="AN236" s="1">
        <f t="shared" si="132"/>
        <v>-1.5918053485442951</v>
      </c>
      <c r="AO236" s="1">
        <f t="shared" si="132"/>
        <v>-1.5918053485446866</v>
      </c>
      <c r="AP236" s="1">
        <f t="shared" si="132"/>
        <v>-1.5918053484981178</v>
      </c>
      <c r="AQ236" s="1">
        <f t="shared" si="132"/>
        <v>-1.5918053540400359</v>
      </c>
      <c r="AR236" s="1">
        <f t="shared" si="132"/>
        <v>-1.5918046945125144</v>
      </c>
      <c r="AS236" s="1">
        <f t="shared" si="132"/>
        <v>-1.5918830381376987</v>
      </c>
      <c r="AT236" s="1">
        <f t="shared" si="132"/>
        <v>-1.5635220552286908</v>
      </c>
      <c r="AU236" s="1">
        <f t="shared" si="125"/>
        <v>-1.191893621096396</v>
      </c>
    </row>
    <row r="237" spans="1:47" ht="12.95" customHeight="1" x14ac:dyDescent="0.2">
      <c r="A237" s="23" t="s">
        <v>930</v>
      </c>
      <c r="B237" s="24" t="s">
        <v>899</v>
      </c>
      <c r="C237" s="23">
        <v>34479.43</v>
      </c>
      <c r="D237" s="23" t="s">
        <v>873</v>
      </c>
      <c r="E237" s="25">
        <f t="shared" si="109"/>
        <v>-29062.792371886153</v>
      </c>
      <c r="F237" s="1">
        <f t="shared" si="126"/>
        <v>-29063</v>
      </c>
      <c r="G237" s="1">
        <f t="shared" si="110"/>
        <v>0.17636150000180351</v>
      </c>
      <c r="I237" s="1">
        <f t="shared" si="130"/>
        <v>0.17636150000180351</v>
      </c>
      <c r="Q237" s="173">
        <f t="shared" si="128"/>
        <v>19460.93</v>
      </c>
      <c r="S237" s="15">
        <f t="shared" si="133"/>
        <v>0.2</v>
      </c>
      <c r="T237" s="15"/>
      <c r="Z237" s="1">
        <f t="shared" si="112"/>
        <v>-29063</v>
      </c>
      <c r="AA237" s="1">
        <f t="shared" si="113"/>
        <v>-0.18798515156007545</v>
      </c>
      <c r="AB237" s="1">
        <f t="shared" si="114"/>
        <v>0.16644246107200439</v>
      </c>
      <c r="AC237" s="1">
        <f t="shared" si="115"/>
        <v>0.17636150000180351</v>
      </c>
      <c r="AD237" s="1">
        <f t="shared" si="116"/>
        <v>0.36434665156187895</v>
      </c>
      <c r="AE237" s="1">
        <f t="shared" si="117"/>
        <v>2.6549696500870648E-2</v>
      </c>
      <c r="AF237" s="1">
        <f t="shared" si="118"/>
        <v>0.17636150000180351</v>
      </c>
      <c r="AG237" s="15"/>
      <c r="AH237" s="1">
        <f t="shared" si="119"/>
        <v>9.9190389297991281E-3</v>
      </c>
      <c r="AI237" s="1">
        <f t="shared" si="120"/>
        <v>0.83780161330910474</v>
      </c>
      <c r="AJ237" s="1">
        <f t="shared" si="121"/>
        <v>0.67656846016380989</v>
      </c>
      <c r="AK237" s="1">
        <f t="shared" si="122"/>
        <v>-0.36563873338976388</v>
      </c>
      <c r="AL237" s="1">
        <f t="shared" si="123"/>
        <v>-1.988317667858899</v>
      </c>
      <c r="AM237" s="1">
        <f t="shared" si="124"/>
        <v>-1.5375788595449558</v>
      </c>
      <c r="AN237" s="1">
        <f t="shared" si="132"/>
        <v>-1.577356359694168</v>
      </c>
      <c r="AO237" s="1">
        <f t="shared" si="132"/>
        <v>-1.5773563596941629</v>
      </c>
      <c r="AP237" s="1">
        <f t="shared" si="132"/>
        <v>-1.5773563596960767</v>
      </c>
      <c r="AQ237" s="1">
        <f t="shared" si="132"/>
        <v>-1.5773563589667585</v>
      </c>
      <c r="AR237" s="1">
        <f t="shared" si="132"/>
        <v>-1.5773566369028686</v>
      </c>
      <c r="AS237" s="1">
        <f t="shared" si="132"/>
        <v>-1.5772498512858384</v>
      </c>
      <c r="AT237" s="1">
        <f t="shared" si="132"/>
        <v>-1.5468045880421148</v>
      </c>
      <c r="AU237" s="1">
        <f t="shared" si="125"/>
        <v>-1.1773649664696304</v>
      </c>
    </row>
    <row r="238" spans="1:47" ht="12.95" customHeight="1" x14ac:dyDescent="0.2">
      <c r="A238" s="23" t="s">
        <v>930</v>
      </c>
      <c r="B238" s="24" t="s">
        <v>899</v>
      </c>
      <c r="C238" s="23">
        <v>34603.440000000002</v>
      </c>
      <c r="D238" s="23" t="s">
        <v>873</v>
      </c>
      <c r="E238" s="25">
        <f t="shared" si="109"/>
        <v>-28916.797002156203</v>
      </c>
      <c r="F238" s="1">
        <f t="shared" si="126"/>
        <v>-28917</v>
      </c>
      <c r="G238" s="1">
        <f t="shared" si="110"/>
        <v>0.17242849999456666</v>
      </c>
      <c r="I238" s="1">
        <f t="shared" si="130"/>
        <v>0.17242849999456666</v>
      </c>
      <c r="Q238" s="173">
        <f t="shared" si="128"/>
        <v>19584.940000000002</v>
      </c>
      <c r="S238" s="15">
        <f t="shared" si="133"/>
        <v>0.2</v>
      </c>
      <c r="T238" s="15"/>
      <c r="Z238" s="1">
        <f t="shared" si="112"/>
        <v>-28917</v>
      </c>
      <c r="AA238" s="1">
        <f t="shared" si="113"/>
        <v>-0.18670772265175631</v>
      </c>
      <c r="AB238" s="1">
        <f t="shared" si="114"/>
        <v>0.16221972865779585</v>
      </c>
      <c r="AC238" s="1">
        <f t="shared" si="115"/>
        <v>0.17242849999456666</v>
      </c>
      <c r="AD238" s="1">
        <f t="shared" si="116"/>
        <v>0.35913622264632294</v>
      </c>
      <c r="AE238" s="1">
        <f t="shared" si="117"/>
        <v>2.5795765283333851E-2</v>
      </c>
      <c r="AF238" s="1">
        <f t="shared" si="118"/>
        <v>0.17242849999456666</v>
      </c>
      <c r="AG238" s="15"/>
      <c r="AH238" s="1">
        <f t="shared" si="119"/>
        <v>1.020877133677082E-2</v>
      </c>
      <c r="AI238" s="1">
        <f t="shared" si="120"/>
        <v>0.86007701563235817</v>
      </c>
      <c r="AJ238" s="1">
        <f t="shared" si="121"/>
        <v>0.71961545214633194</v>
      </c>
      <c r="AK238" s="1">
        <f t="shared" si="122"/>
        <v>-0.37472864641718107</v>
      </c>
      <c r="AL238" s="1">
        <f t="shared" si="123"/>
        <v>-1.9281618988136215</v>
      </c>
      <c r="AM238" s="1">
        <f t="shared" si="124"/>
        <v>-1.4408372285649917</v>
      </c>
      <c r="AN238" s="1">
        <f t="shared" si="132"/>
        <v>-1.5124049596718259</v>
      </c>
      <c r="AO238" s="1">
        <f t="shared" si="132"/>
        <v>-1.5124049592987667</v>
      </c>
      <c r="AP238" s="1">
        <f t="shared" si="132"/>
        <v>-1.5124049433173257</v>
      </c>
      <c r="AQ238" s="1">
        <f t="shared" si="132"/>
        <v>-1.5124042586943787</v>
      </c>
      <c r="AR238" s="1">
        <f t="shared" si="132"/>
        <v>-1.5123749379137315</v>
      </c>
      <c r="AS238" s="1">
        <f t="shared" si="132"/>
        <v>-1.511132704683753</v>
      </c>
      <c r="AT238" s="1">
        <f t="shared" si="132"/>
        <v>-1.4719134534044125</v>
      </c>
      <c r="AU238" s="1">
        <f t="shared" si="125"/>
        <v>-1.1130866763027338</v>
      </c>
    </row>
    <row r="239" spans="1:47" ht="12.95" customHeight="1" x14ac:dyDescent="0.2">
      <c r="A239" s="23" t="s">
        <v>931</v>
      </c>
      <c r="B239" s="24" t="s">
        <v>899</v>
      </c>
      <c r="C239" s="23">
        <v>34634.868000000002</v>
      </c>
      <c r="D239" s="23" t="s">
        <v>873</v>
      </c>
      <c r="E239" s="25">
        <f t="shared" si="109"/>
        <v>-28879.797224074817</v>
      </c>
      <c r="F239" s="1">
        <f t="shared" si="126"/>
        <v>-28880</v>
      </c>
      <c r="G239" s="1">
        <f t="shared" si="110"/>
        <v>0.17223999999987427</v>
      </c>
      <c r="I239" s="1">
        <f t="shared" si="130"/>
        <v>0.17223999999987427</v>
      </c>
      <c r="Q239" s="173">
        <f t="shared" si="128"/>
        <v>19616.368000000002</v>
      </c>
      <c r="S239" s="15">
        <f t="shared" si="133"/>
        <v>0.2</v>
      </c>
      <c r="T239" s="15"/>
      <c r="Z239" s="1">
        <f t="shared" si="112"/>
        <v>-28880</v>
      </c>
      <c r="AA239" s="1">
        <f t="shared" si="113"/>
        <v>-0.18638992878580463</v>
      </c>
      <c r="AB239" s="1">
        <f t="shared" si="114"/>
        <v>0.1619635032288026</v>
      </c>
      <c r="AC239" s="1">
        <f t="shared" si="115"/>
        <v>0.17223999999987427</v>
      </c>
      <c r="AD239" s="1">
        <f t="shared" si="116"/>
        <v>0.3586299287856789</v>
      </c>
      <c r="AE239" s="1">
        <f t="shared" si="117"/>
        <v>2.5723085164164224E-2</v>
      </c>
      <c r="AF239" s="1">
        <f t="shared" si="118"/>
        <v>0.17223999999987427</v>
      </c>
      <c r="AG239" s="15"/>
      <c r="AH239" s="1">
        <f t="shared" si="119"/>
        <v>1.0276496771071661E-2</v>
      </c>
      <c r="AI239" s="1">
        <f t="shared" si="120"/>
        <v>0.86599973836743005</v>
      </c>
      <c r="AJ239" s="1">
        <f t="shared" si="121"/>
        <v>0.73046870772969985</v>
      </c>
      <c r="AK239" s="1">
        <f t="shared" si="122"/>
        <v>-0.37688715802266709</v>
      </c>
      <c r="AL239" s="1">
        <f t="shared" si="123"/>
        <v>-1.9124022510899983</v>
      </c>
      <c r="AM239" s="1">
        <f t="shared" si="124"/>
        <v>-1.4168704087297497</v>
      </c>
      <c r="AN239" s="1">
        <f t="shared" si="132"/>
        <v>-1.4956686704854991</v>
      </c>
      <c r="AO239" s="1">
        <f t="shared" si="132"/>
        <v>-1.4956686691640688</v>
      </c>
      <c r="AP239" s="1">
        <f t="shared" si="132"/>
        <v>-1.4956686251498539</v>
      </c>
      <c r="AQ239" s="1">
        <f t="shared" si="132"/>
        <v>-1.4956671591387765</v>
      </c>
      <c r="AR239" s="1">
        <f t="shared" si="132"/>
        <v>-1.4956183460243464</v>
      </c>
      <c r="AS239" s="1">
        <f t="shared" si="132"/>
        <v>-1.4940107201312669</v>
      </c>
      <c r="AT239" s="1">
        <f t="shared" si="132"/>
        <v>-1.4526969366856977</v>
      </c>
      <c r="AU239" s="1">
        <f t="shared" si="125"/>
        <v>-1.0967969726303011</v>
      </c>
    </row>
    <row r="240" spans="1:47" ht="12.95" customHeight="1" x14ac:dyDescent="0.2">
      <c r="A240" s="23" t="s">
        <v>930</v>
      </c>
      <c r="B240" s="24" t="s">
        <v>899</v>
      </c>
      <c r="C240" s="23">
        <v>34654.406000000003</v>
      </c>
      <c r="D240" s="23" t="s">
        <v>873</v>
      </c>
      <c r="E240" s="25">
        <f t="shared" si="109"/>
        <v>-28856.795389272913</v>
      </c>
      <c r="F240" s="1">
        <f t="shared" si="126"/>
        <v>-28857</v>
      </c>
      <c r="G240" s="1">
        <f t="shared" si="110"/>
        <v>0.17379849999997532</v>
      </c>
      <c r="I240" s="1">
        <f t="shared" si="130"/>
        <v>0.17379849999997532</v>
      </c>
      <c r="Q240" s="173">
        <f t="shared" si="128"/>
        <v>19635.906000000003</v>
      </c>
      <c r="S240" s="15">
        <f t="shared" si="133"/>
        <v>0.2</v>
      </c>
      <c r="T240" s="15"/>
      <c r="Z240" s="1">
        <f t="shared" si="112"/>
        <v>-28857</v>
      </c>
      <c r="AA240" s="1">
        <f t="shared" si="113"/>
        <v>-0.18619365469562368</v>
      </c>
      <c r="AB240" s="1">
        <f t="shared" si="114"/>
        <v>0.16348112853184138</v>
      </c>
      <c r="AC240" s="1">
        <f t="shared" si="115"/>
        <v>0.17379849999997532</v>
      </c>
      <c r="AD240" s="1">
        <f t="shared" si="116"/>
        <v>0.35999215469559898</v>
      </c>
      <c r="AE240" s="1">
        <f t="shared" si="117"/>
        <v>2.5918870288476017E-2</v>
      </c>
      <c r="AF240" s="1">
        <f t="shared" si="118"/>
        <v>0.17379849999997532</v>
      </c>
      <c r="AG240" s="15"/>
      <c r="AH240" s="1">
        <f t="shared" si="119"/>
        <v>1.0317371468133933E-2</v>
      </c>
      <c r="AI240" s="1">
        <f t="shared" si="120"/>
        <v>0.86973993882598544</v>
      </c>
      <c r="AJ240" s="1">
        <f t="shared" si="121"/>
        <v>0.73719845576002574</v>
      </c>
      <c r="AK240" s="1">
        <f t="shared" si="122"/>
        <v>-0.37819613491274867</v>
      </c>
      <c r="AL240" s="1">
        <f t="shared" si="123"/>
        <v>-1.9024956092548297</v>
      </c>
      <c r="AM240" s="1">
        <f t="shared" si="124"/>
        <v>-1.4020768913895636</v>
      </c>
      <c r="AN240" s="1">
        <f t="shared" si="132"/>
        <v>-1.4852067185046776</v>
      </c>
      <c r="AO240" s="1">
        <f t="shared" si="132"/>
        <v>-1.4852067159458482</v>
      </c>
      <c r="AP240" s="1">
        <f t="shared" si="132"/>
        <v>-1.4852066411133145</v>
      </c>
      <c r="AQ240" s="1">
        <f t="shared" si="132"/>
        <v>-1.4852044526772517</v>
      </c>
      <c r="AR240" s="1">
        <f t="shared" si="132"/>
        <v>-1.4851404777414643</v>
      </c>
      <c r="AS240" s="1">
        <f t="shared" si="132"/>
        <v>-1.4832909030055546</v>
      </c>
      <c r="AT240" s="1">
        <f t="shared" si="132"/>
        <v>-1.440703885804222</v>
      </c>
      <c r="AU240" s="1">
        <f t="shared" si="125"/>
        <v>-1.0866709406177062</v>
      </c>
    </row>
    <row r="241" spans="1:47" ht="12.95" customHeight="1" x14ac:dyDescent="0.2">
      <c r="A241" s="23" t="s">
        <v>930</v>
      </c>
      <c r="B241" s="24" t="s">
        <v>899</v>
      </c>
      <c r="C241" s="23">
        <v>34976.336000000003</v>
      </c>
      <c r="D241" s="23" t="s">
        <v>873</v>
      </c>
      <c r="E241" s="25">
        <f t="shared" si="109"/>
        <v>-28477.791362362485</v>
      </c>
      <c r="F241" s="1">
        <f t="shared" si="126"/>
        <v>-28478</v>
      </c>
      <c r="G241" s="1">
        <f t="shared" si="110"/>
        <v>0.17721899999742163</v>
      </c>
      <c r="I241" s="1">
        <f t="shared" si="130"/>
        <v>0.17721899999742163</v>
      </c>
      <c r="Q241" s="173">
        <f t="shared" si="128"/>
        <v>19957.836000000003</v>
      </c>
      <c r="S241" s="15">
        <f t="shared" si="133"/>
        <v>0.2</v>
      </c>
      <c r="T241" s="15"/>
      <c r="Z241" s="1">
        <f t="shared" si="112"/>
        <v>-28478</v>
      </c>
      <c r="AA241" s="1">
        <f t="shared" si="113"/>
        <v>-0.18311643884133749</v>
      </c>
      <c r="AB241" s="1">
        <f t="shared" si="114"/>
        <v>0.16637976418547817</v>
      </c>
      <c r="AC241" s="1">
        <f t="shared" si="115"/>
        <v>0.17721899999742163</v>
      </c>
      <c r="AD241" s="1">
        <f t="shared" si="116"/>
        <v>0.36033543883875913</v>
      </c>
      <c r="AE241" s="1">
        <f t="shared" si="117"/>
        <v>2.5968325696624224E-2</v>
      </c>
      <c r="AF241" s="1">
        <f t="shared" si="118"/>
        <v>0.17721899999742163</v>
      </c>
      <c r="AG241" s="15"/>
      <c r="AH241" s="1">
        <f t="shared" si="119"/>
        <v>1.0839235811943458E-2</v>
      </c>
      <c r="AI241" s="1">
        <f t="shared" si="120"/>
        <v>0.93827620388605915</v>
      </c>
      <c r="AJ241" s="1">
        <f t="shared" si="121"/>
        <v>0.8445291985779062</v>
      </c>
      <c r="AK241" s="1">
        <f t="shared" si="122"/>
        <v>-0.39520902443300138</v>
      </c>
      <c r="AL241" s="1">
        <f t="shared" si="123"/>
        <v>-1.7257248614223586</v>
      </c>
      <c r="AM241" s="1">
        <f t="shared" si="124"/>
        <v>-1.1683027652932951</v>
      </c>
      <c r="AN241" s="1">
        <f t="shared" ref="AN241:AT250" si="134">$AU241+$AB$7*SIN(AO241)</f>
        <v>-1.3058545514133115</v>
      </c>
      <c r="AO241" s="1">
        <f t="shared" si="134"/>
        <v>-1.30585367637854</v>
      </c>
      <c r="AP241" s="1">
        <f t="shared" si="134"/>
        <v>-1.3058453222807649</v>
      </c>
      <c r="AQ241" s="1">
        <f t="shared" si="134"/>
        <v>-1.3057655773114116</v>
      </c>
      <c r="AR241" s="1">
        <f t="shared" si="134"/>
        <v>-1.3050055387514354</v>
      </c>
      <c r="AS241" s="1">
        <f t="shared" si="134"/>
        <v>-1.2978654015197568</v>
      </c>
      <c r="AT241" s="1">
        <f t="shared" si="134"/>
        <v>-1.2380065176154527</v>
      </c>
      <c r="AU241" s="1">
        <f t="shared" si="125"/>
        <v>-0.91981154354062333</v>
      </c>
    </row>
    <row r="242" spans="1:47" ht="12.95" customHeight="1" x14ac:dyDescent="0.2">
      <c r="A242" s="23" t="s">
        <v>932</v>
      </c>
      <c r="B242" s="24" t="s">
        <v>899</v>
      </c>
      <c r="C242" s="23">
        <v>35359.406000000003</v>
      </c>
      <c r="D242" s="23" t="s">
        <v>873</v>
      </c>
      <c r="E242" s="25">
        <f t="shared" si="109"/>
        <v>-28026.808003903883</v>
      </c>
      <c r="F242" s="1">
        <f t="shared" si="126"/>
        <v>-28027</v>
      </c>
      <c r="G242" s="1">
        <f t="shared" si="110"/>
        <v>0.16308349999599159</v>
      </c>
      <c r="I242" s="1">
        <f t="shared" si="130"/>
        <v>0.16308349999599159</v>
      </c>
      <c r="Q242" s="173">
        <f t="shared" si="128"/>
        <v>20340.906000000003</v>
      </c>
      <c r="S242" s="15">
        <f t="shared" si="133"/>
        <v>0.2</v>
      </c>
      <c r="T242" s="15"/>
      <c r="Z242" s="1">
        <f t="shared" si="112"/>
        <v>-28027</v>
      </c>
      <c r="AA242" s="1">
        <f t="shared" si="113"/>
        <v>-0.17993141630386517</v>
      </c>
      <c r="AB242" s="1">
        <f t="shared" si="114"/>
        <v>0.15208687291826073</v>
      </c>
      <c r="AC242" s="1">
        <f t="shared" si="115"/>
        <v>0.16308349999599159</v>
      </c>
      <c r="AD242" s="1">
        <f t="shared" si="116"/>
        <v>0.34301491629985675</v>
      </c>
      <c r="AE242" s="1">
        <f t="shared" si="117"/>
        <v>2.3531846560839551E-2</v>
      </c>
      <c r="AF242" s="1">
        <f t="shared" si="118"/>
        <v>0.16308349999599159</v>
      </c>
      <c r="AG242" s="15"/>
      <c r="AH242" s="1">
        <f t="shared" si="119"/>
        <v>1.0996627077730846E-2</v>
      </c>
      <c r="AI242" s="1">
        <f t="shared" si="120"/>
        <v>1.0384789451139749</v>
      </c>
      <c r="AJ242" s="1">
        <f t="shared" si="121"/>
        <v>0.95115634579246444</v>
      </c>
      <c r="AK242" s="1">
        <f t="shared" si="122"/>
        <v>-0.39814491178830319</v>
      </c>
      <c r="AL242" s="1">
        <f t="shared" si="123"/>
        <v>-1.4744499754249079</v>
      </c>
      <c r="AM242" s="1">
        <f t="shared" si="124"/>
        <v>-0.9080137512299763</v>
      </c>
      <c r="AN242" s="1">
        <f t="shared" si="134"/>
        <v>-1.0726343943387997</v>
      </c>
      <c r="AO242" s="1">
        <f t="shared" si="134"/>
        <v>-1.0726145778532106</v>
      </c>
      <c r="AP242" s="1">
        <f t="shared" si="134"/>
        <v>-1.0725109079523816</v>
      </c>
      <c r="AQ242" s="1">
        <f t="shared" si="134"/>
        <v>-1.0719688807304877</v>
      </c>
      <c r="AR242" s="1">
        <f t="shared" si="134"/>
        <v>-1.0691436799913188</v>
      </c>
      <c r="AS242" s="1">
        <f t="shared" si="134"/>
        <v>-1.0546469529084463</v>
      </c>
      <c r="AT242" s="1">
        <f t="shared" si="134"/>
        <v>-0.9853838095106755</v>
      </c>
      <c r="AU242" s="1">
        <f t="shared" si="125"/>
        <v>-0.72125326364150766</v>
      </c>
    </row>
    <row r="243" spans="1:47" ht="12.95" customHeight="1" x14ac:dyDescent="0.2">
      <c r="A243" s="23" t="s">
        <v>933</v>
      </c>
      <c r="B243" s="24" t="s">
        <v>899</v>
      </c>
      <c r="C243" s="23">
        <v>35364.504999999997</v>
      </c>
      <c r="D243" s="23" t="s">
        <v>873</v>
      </c>
      <c r="E243" s="25">
        <f t="shared" si="109"/>
        <v>-28020.80501712659</v>
      </c>
      <c r="F243" s="1">
        <f t="shared" si="126"/>
        <v>-28021</v>
      </c>
      <c r="G243" s="1">
        <f t="shared" si="110"/>
        <v>0.1656204999962938</v>
      </c>
      <c r="I243" s="1">
        <f t="shared" si="130"/>
        <v>0.1656204999962938</v>
      </c>
      <c r="Q243" s="173">
        <f t="shared" si="128"/>
        <v>20346.004999999997</v>
      </c>
      <c r="S243" s="15">
        <f t="shared" si="133"/>
        <v>0.2</v>
      </c>
      <c r="T243" s="15"/>
      <c r="Z243" s="1">
        <f t="shared" si="112"/>
        <v>-28021</v>
      </c>
      <c r="AA243" s="1">
        <f t="shared" si="113"/>
        <v>-0.1798932768720192</v>
      </c>
      <c r="AB243" s="1">
        <f t="shared" si="114"/>
        <v>0.15462591592649896</v>
      </c>
      <c r="AC243" s="1">
        <f t="shared" si="115"/>
        <v>0.1656204999962938</v>
      </c>
      <c r="AD243" s="1">
        <f t="shared" si="116"/>
        <v>0.34551377686831297</v>
      </c>
      <c r="AE243" s="1">
        <f t="shared" si="117"/>
        <v>2.3875954001161274E-2</v>
      </c>
      <c r="AF243" s="1">
        <f t="shared" si="118"/>
        <v>0.1656204999962938</v>
      </c>
      <c r="AG243" s="15"/>
      <c r="AH243" s="1">
        <f t="shared" si="119"/>
        <v>1.099458406979484E-2</v>
      </c>
      <c r="AI243" s="1">
        <f t="shared" si="120"/>
        <v>1.0399541111777637</v>
      </c>
      <c r="AJ243" s="1">
        <f t="shared" si="121"/>
        <v>0.95229381903995602</v>
      </c>
      <c r="AK243" s="1">
        <f t="shared" si="122"/>
        <v>-0.39799958417063064</v>
      </c>
      <c r="AL243" s="1">
        <f t="shared" si="123"/>
        <v>-1.4707442049696595</v>
      </c>
      <c r="AM243" s="1">
        <f t="shared" si="124"/>
        <v>-0.90463885677799372</v>
      </c>
      <c r="AN243" s="1">
        <f t="shared" si="134"/>
        <v>-1.0693661676935304</v>
      </c>
      <c r="AO243" s="1">
        <f t="shared" si="134"/>
        <v>-1.0693457474429904</v>
      </c>
      <c r="AP243" s="1">
        <f t="shared" si="134"/>
        <v>-1.0692395566986241</v>
      </c>
      <c r="AQ243" s="1">
        <f t="shared" si="134"/>
        <v>-1.0686876677136432</v>
      </c>
      <c r="AR243" s="1">
        <f t="shared" si="134"/>
        <v>-1.0658283025801287</v>
      </c>
      <c r="AS243" s="1">
        <f t="shared" si="134"/>
        <v>-1.0512439972489136</v>
      </c>
      <c r="AT243" s="1">
        <f t="shared" si="134"/>
        <v>-0.98194780907278434</v>
      </c>
      <c r="AU243" s="1">
        <f t="shared" si="125"/>
        <v>-0.71861169007300596</v>
      </c>
    </row>
    <row r="244" spans="1:47" ht="12.95" customHeight="1" x14ac:dyDescent="0.2">
      <c r="A244" s="23" t="s">
        <v>932</v>
      </c>
      <c r="B244" s="24" t="s">
        <v>899</v>
      </c>
      <c r="C244" s="23">
        <v>35370.449000000001</v>
      </c>
      <c r="D244" s="23" t="s">
        <v>873</v>
      </c>
      <c r="E244" s="25">
        <f t="shared" si="109"/>
        <v>-28013.807222773914</v>
      </c>
      <c r="F244" s="1">
        <f t="shared" si="126"/>
        <v>-28014</v>
      </c>
      <c r="G244" s="1">
        <f t="shared" si="110"/>
        <v>0.16374699999869335</v>
      </c>
      <c r="I244" s="1">
        <f t="shared" si="130"/>
        <v>0.16374699999869335</v>
      </c>
      <c r="Q244" s="173">
        <f t="shared" si="128"/>
        <v>20351.949000000001</v>
      </c>
      <c r="S244" s="15">
        <f t="shared" si="133"/>
        <v>0.2</v>
      </c>
      <c r="T244" s="15"/>
      <c r="Z244" s="1">
        <f t="shared" si="112"/>
        <v>-28014</v>
      </c>
      <c r="AA244" s="1">
        <f t="shared" si="113"/>
        <v>-0.17984893652119788</v>
      </c>
      <c r="AB244" s="1">
        <f t="shared" si="114"/>
        <v>0.15275495188961263</v>
      </c>
      <c r="AC244" s="1">
        <f t="shared" si="115"/>
        <v>0.16374699999869335</v>
      </c>
      <c r="AD244" s="1">
        <f t="shared" si="116"/>
        <v>0.34359593651989123</v>
      </c>
      <c r="AE244" s="1">
        <f t="shared" si="117"/>
        <v>2.3611633518596228E-2</v>
      </c>
      <c r="AF244" s="1">
        <f t="shared" si="118"/>
        <v>0.16374699999869335</v>
      </c>
      <c r="AG244" s="15"/>
      <c r="AH244" s="1">
        <f t="shared" si="119"/>
        <v>1.0992048109080728E-2</v>
      </c>
      <c r="AI244" s="1">
        <f t="shared" si="120"/>
        <v>1.0416797474927992</v>
      </c>
      <c r="AJ244" s="1">
        <f t="shared" si="121"/>
        <v>0.95360835541655886</v>
      </c>
      <c r="AK244" s="1">
        <f t="shared" si="122"/>
        <v>-0.39782257181931813</v>
      </c>
      <c r="AL244" s="1">
        <f t="shared" si="123"/>
        <v>-1.4664074732073988</v>
      </c>
      <c r="AM244" s="1">
        <f t="shared" si="124"/>
        <v>-0.90070367517995342</v>
      </c>
      <c r="AN244" s="1">
        <f t="shared" si="134"/>
        <v>-1.0655473587675632</v>
      </c>
      <c r="AO244" s="1">
        <f t="shared" si="134"/>
        <v>-1.0655262168717863</v>
      </c>
      <c r="AP244" s="1">
        <f t="shared" si="134"/>
        <v>-1.0654170335249431</v>
      </c>
      <c r="AQ244" s="1">
        <f t="shared" si="134"/>
        <v>-1.0648535192109008</v>
      </c>
      <c r="AR244" s="1">
        <f t="shared" si="134"/>
        <v>-1.0619541847646778</v>
      </c>
      <c r="AS244" s="1">
        <f t="shared" si="134"/>
        <v>-1.0472684005828752</v>
      </c>
      <c r="AT244" s="1">
        <f t="shared" si="134"/>
        <v>-0.97793681984523606</v>
      </c>
      <c r="AU244" s="1">
        <f t="shared" si="125"/>
        <v>-0.71552985424308524</v>
      </c>
    </row>
    <row r="245" spans="1:47" ht="12.95" customHeight="1" x14ac:dyDescent="0.2">
      <c r="A245" s="23" t="s">
        <v>933</v>
      </c>
      <c r="B245" s="24" t="s">
        <v>899</v>
      </c>
      <c r="C245" s="23">
        <v>35444.345999999998</v>
      </c>
      <c r="D245" s="23" t="s">
        <v>873</v>
      </c>
      <c r="E245" s="25">
        <f t="shared" si="109"/>
        <v>-27926.809240055314</v>
      </c>
      <c r="F245" s="1">
        <f t="shared" si="126"/>
        <v>-27927</v>
      </c>
      <c r="G245" s="1">
        <f t="shared" si="110"/>
        <v>0.16203349999705097</v>
      </c>
      <c r="I245" s="1">
        <f t="shared" si="130"/>
        <v>0.16203349999705097</v>
      </c>
      <c r="Q245" s="173">
        <f t="shared" si="128"/>
        <v>20425.845999999998</v>
      </c>
      <c r="S245" s="15">
        <f t="shared" si="133"/>
        <v>0.2</v>
      </c>
      <c r="T245" s="15"/>
      <c r="Z245" s="1">
        <f t="shared" si="112"/>
        <v>-27927</v>
      </c>
      <c r="AA245" s="1">
        <f t="shared" si="113"/>
        <v>-0.17931214670196241</v>
      </c>
      <c r="AB245" s="1">
        <f t="shared" si="114"/>
        <v>0.15108697993822076</v>
      </c>
      <c r="AC245" s="1">
        <f t="shared" si="115"/>
        <v>0.16203349999705097</v>
      </c>
      <c r="AD245" s="1">
        <f t="shared" si="116"/>
        <v>0.34134564669901335</v>
      </c>
      <c r="AE245" s="1">
        <f t="shared" si="117"/>
        <v>2.3303370104073531E-2</v>
      </c>
      <c r="AF245" s="1">
        <f t="shared" si="118"/>
        <v>0.16203349999705097</v>
      </c>
      <c r="AG245" s="15"/>
      <c r="AH245" s="1">
        <f t="shared" si="119"/>
        <v>1.0946520058830218E-2</v>
      </c>
      <c r="AI245" s="1">
        <f t="shared" si="120"/>
        <v>1.0635347674959257</v>
      </c>
      <c r="AJ245" s="1">
        <f t="shared" si="121"/>
        <v>0.96874646926424646</v>
      </c>
      <c r="AK245" s="1">
        <f t="shared" si="122"/>
        <v>-0.39492193319596558</v>
      </c>
      <c r="AL245" s="1">
        <f t="shared" si="123"/>
        <v>-1.4112838224004745</v>
      </c>
      <c r="AM245" s="1">
        <f t="shared" si="124"/>
        <v>-0.85197909820094953</v>
      </c>
      <c r="AN245" s="1">
        <f t="shared" si="134"/>
        <v>-1.0175495554241589</v>
      </c>
      <c r="AO245" s="1">
        <f t="shared" si="134"/>
        <v>-1.0175177915203459</v>
      </c>
      <c r="AP245" s="1">
        <f t="shared" si="134"/>
        <v>-1.017366691324388</v>
      </c>
      <c r="AQ245" s="1">
        <f t="shared" si="134"/>
        <v>-1.0166484163531193</v>
      </c>
      <c r="AR245" s="1">
        <f t="shared" si="134"/>
        <v>-1.0132453327847997</v>
      </c>
      <c r="AS245" s="1">
        <f t="shared" si="134"/>
        <v>-0.99736752451713895</v>
      </c>
      <c r="AT245" s="1">
        <f t="shared" si="134"/>
        <v>-0.92788080921871274</v>
      </c>
      <c r="AU245" s="1">
        <f t="shared" si="125"/>
        <v>-0.67722703749979729</v>
      </c>
    </row>
    <row r="246" spans="1:47" ht="12.95" customHeight="1" x14ac:dyDescent="0.2">
      <c r="A246" s="23" t="s">
        <v>934</v>
      </c>
      <c r="B246" s="24" t="s">
        <v>899</v>
      </c>
      <c r="C246" s="23">
        <v>35444.355199999998</v>
      </c>
      <c r="D246" s="23" t="s">
        <v>873</v>
      </c>
      <c r="E246" s="25">
        <f t="shared" si="109"/>
        <v>-27926.798409014256</v>
      </c>
      <c r="F246" s="1">
        <f t="shared" si="126"/>
        <v>-27927</v>
      </c>
      <c r="G246" s="1">
        <f t="shared" si="110"/>
        <v>0.17123349999747006</v>
      </c>
      <c r="I246" s="1">
        <f t="shared" si="130"/>
        <v>0.17123349999747006</v>
      </c>
      <c r="Q246" s="173">
        <f t="shared" si="128"/>
        <v>20425.855199999998</v>
      </c>
      <c r="S246" s="15">
        <f>S$16</f>
        <v>1</v>
      </c>
      <c r="T246" s="15"/>
      <c r="Z246" s="1">
        <f t="shared" si="112"/>
        <v>-27927</v>
      </c>
      <c r="AA246" s="1">
        <f t="shared" si="113"/>
        <v>-0.17931214670196241</v>
      </c>
      <c r="AB246" s="1">
        <f t="shared" si="114"/>
        <v>0.16028697993863986</v>
      </c>
      <c r="AC246" s="1">
        <f t="shared" si="115"/>
        <v>0.17123349999747006</v>
      </c>
      <c r="AD246" s="1">
        <f t="shared" si="116"/>
        <v>0.35054564669943244</v>
      </c>
      <c r="AE246" s="1">
        <f t="shared" si="117"/>
        <v>0.12288225041992332</v>
      </c>
      <c r="AF246" s="1">
        <f t="shared" si="118"/>
        <v>0.17123349999747006</v>
      </c>
      <c r="AG246" s="15"/>
      <c r="AH246" s="1">
        <f t="shared" si="119"/>
        <v>1.0946520058830218E-2</v>
      </c>
      <c r="AI246" s="1">
        <f t="shared" si="120"/>
        <v>1.0635347674959257</v>
      </c>
      <c r="AJ246" s="1">
        <f t="shared" si="121"/>
        <v>0.96874646926424646</v>
      </c>
      <c r="AK246" s="1">
        <f t="shared" si="122"/>
        <v>-0.39492193319596558</v>
      </c>
      <c r="AL246" s="1">
        <f t="shared" si="123"/>
        <v>-1.4112838224004745</v>
      </c>
      <c r="AM246" s="1">
        <f t="shared" si="124"/>
        <v>-0.85197909820094953</v>
      </c>
      <c r="AN246" s="1">
        <f t="shared" si="134"/>
        <v>-1.0175495554241589</v>
      </c>
      <c r="AO246" s="1">
        <f t="shared" si="134"/>
        <v>-1.0175177915203459</v>
      </c>
      <c r="AP246" s="1">
        <f t="shared" si="134"/>
        <v>-1.017366691324388</v>
      </c>
      <c r="AQ246" s="1">
        <f t="shared" si="134"/>
        <v>-1.0166484163531193</v>
      </c>
      <c r="AR246" s="1">
        <f t="shared" si="134"/>
        <v>-1.0132453327847997</v>
      </c>
      <c r="AS246" s="1">
        <f t="shared" si="134"/>
        <v>-0.99736752451713895</v>
      </c>
      <c r="AT246" s="1">
        <f t="shared" si="134"/>
        <v>-0.92788080921871274</v>
      </c>
      <c r="AU246" s="1">
        <f t="shared" si="125"/>
        <v>-0.67722703749979729</v>
      </c>
    </row>
    <row r="247" spans="1:47" ht="12.95" customHeight="1" x14ac:dyDescent="0.2">
      <c r="A247" s="23" t="s">
        <v>933</v>
      </c>
      <c r="B247" s="24" t="s">
        <v>899</v>
      </c>
      <c r="C247" s="23">
        <v>35445.201000000001</v>
      </c>
      <c r="D247" s="23" t="s">
        <v>873</v>
      </c>
      <c r="E247" s="25">
        <f t="shared" si="109"/>
        <v>-27925.802659609224</v>
      </c>
      <c r="F247" s="1">
        <f t="shared" si="126"/>
        <v>-27926</v>
      </c>
      <c r="G247" s="1">
        <f t="shared" si="110"/>
        <v>0.16762300000118557</v>
      </c>
      <c r="I247" s="1">
        <f t="shared" si="130"/>
        <v>0.16762300000118557</v>
      </c>
      <c r="Q247" s="173">
        <f t="shared" si="128"/>
        <v>20426.701000000001</v>
      </c>
      <c r="S247" s="15">
        <f>S$14</f>
        <v>0.2</v>
      </c>
      <c r="T247" s="15"/>
      <c r="Z247" s="1">
        <f t="shared" si="112"/>
        <v>-27926</v>
      </c>
      <c r="AA247" s="1">
        <f t="shared" si="113"/>
        <v>-0.17930613373386667</v>
      </c>
      <c r="AB247" s="1">
        <f t="shared" si="114"/>
        <v>0.15667715718710612</v>
      </c>
      <c r="AC247" s="1">
        <f t="shared" si="115"/>
        <v>0.16762300000118557</v>
      </c>
      <c r="AD247" s="1">
        <f t="shared" si="116"/>
        <v>0.34692913373505224</v>
      </c>
      <c r="AE247" s="1">
        <f t="shared" si="117"/>
        <v>2.4071964766830753E-2</v>
      </c>
      <c r="AF247" s="1">
        <f t="shared" si="118"/>
        <v>0.16762300000118557</v>
      </c>
      <c r="AG247" s="15"/>
      <c r="AH247" s="1">
        <f t="shared" si="119"/>
        <v>1.0945842814079445E-2</v>
      </c>
      <c r="AI247" s="1">
        <f t="shared" si="120"/>
        <v>1.0637902869910105</v>
      </c>
      <c r="AJ247" s="1">
        <f t="shared" si="121"/>
        <v>0.96890676824391253</v>
      </c>
      <c r="AK247" s="1">
        <f t="shared" si="122"/>
        <v>-0.39488074058581857</v>
      </c>
      <c r="AL247" s="1">
        <f t="shared" si="123"/>
        <v>-1.4106367760060969</v>
      </c>
      <c r="AM247" s="1">
        <f t="shared" si="124"/>
        <v>-0.85142089358475992</v>
      </c>
      <c r="AN247" s="1">
        <f t="shared" si="134"/>
        <v>-1.0169920216176169</v>
      </c>
      <c r="AO247" s="1">
        <f t="shared" si="134"/>
        <v>-1.0169601168498568</v>
      </c>
      <c r="AP247" s="1">
        <f t="shared" si="134"/>
        <v>-1.0168084835007405</v>
      </c>
      <c r="AQ247" s="1">
        <f t="shared" si="134"/>
        <v>-1.0160883252333708</v>
      </c>
      <c r="AR247" s="1">
        <f t="shared" si="134"/>
        <v>-1.0126794080003354</v>
      </c>
      <c r="AS247" s="1">
        <f t="shared" si="134"/>
        <v>-0.99678871053166929</v>
      </c>
      <c r="AT247" s="1">
        <f t="shared" si="134"/>
        <v>-0.92730328176700016</v>
      </c>
      <c r="AU247" s="1">
        <f t="shared" si="125"/>
        <v>-0.67678677523838005</v>
      </c>
    </row>
    <row r="248" spans="1:47" ht="12.95" customHeight="1" x14ac:dyDescent="0.2">
      <c r="A248" s="23" t="s">
        <v>934</v>
      </c>
      <c r="B248" s="24" t="s">
        <v>899</v>
      </c>
      <c r="C248" s="23">
        <v>35445.201999999997</v>
      </c>
      <c r="D248" s="23" t="s">
        <v>873</v>
      </c>
      <c r="E248" s="25">
        <f t="shared" si="109"/>
        <v>-27925.80148232216</v>
      </c>
      <c r="F248" s="1">
        <f t="shared" si="126"/>
        <v>-27926</v>
      </c>
      <c r="G248" s="1">
        <f t="shared" si="110"/>
        <v>0.16862299999775132</v>
      </c>
      <c r="I248" s="1">
        <f t="shared" si="130"/>
        <v>0.16862299999775132</v>
      </c>
      <c r="Q248" s="173">
        <f t="shared" si="128"/>
        <v>20426.701999999997</v>
      </c>
      <c r="S248" s="15">
        <f>S$14</f>
        <v>0.2</v>
      </c>
      <c r="T248" s="15"/>
      <c r="Z248" s="1">
        <f t="shared" si="112"/>
        <v>-27926</v>
      </c>
      <c r="AA248" s="1">
        <f t="shared" si="113"/>
        <v>-0.17930613373386667</v>
      </c>
      <c r="AB248" s="1">
        <f t="shared" si="114"/>
        <v>0.15767715718367187</v>
      </c>
      <c r="AC248" s="1">
        <f t="shared" si="115"/>
        <v>0.16862299999775132</v>
      </c>
      <c r="AD248" s="1">
        <f t="shared" si="116"/>
        <v>0.34792913373161799</v>
      </c>
      <c r="AE248" s="1">
        <f t="shared" si="117"/>
        <v>2.4210936419846826E-2</v>
      </c>
      <c r="AF248" s="1">
        <f t="shared" si="118"/>
        <v>0.16862299999775132</v>
      </c>
      <c r="AG248" s="15"/>
      <c r="AH248" s="1">
        <f t="shared" si="119"/>
        <v>1.0945842814079445E-2</v>
      </c>
      <c r="AI248" s="1">
        <f t="shared" si="120"/>
        <v>1.0637902869910105</v>
      </c>
      <c r="AJ248" s="1">
        <f t="shared" si="121"/>
        <v>0.96890676824391253</v>
      </c>
      <c r="AK248" s="1">
        <f t="shared" si="122"/>
        <v>-0.39488074058581857</v>
      </c>
      <c r="AL248" s="1">
        <f t="shared" si="123"/>
        <v>-1.4106367760060969</v>
      </c>
      <c r="AM248" s="1">
        <f t="shared" si="124"/>
        <v>-0.85142089358475992</v>
      </c>
      <c r="AN248" s="1">
        <f t="shared" si="134"/>
        <v>-1.0169920216176169</v>
      </c>
      <c r="AO248" s="1">
        <f t="shared" si="134"/>
        <v>-1.0169601168498568</v>
      </c>
      <c r="AP248" s="1">
        <f t="shared" si="134"/>
        <v>-1.0168084835007405</v>
      </c>
      <c r="AQ248" s="1">
        <f t="shared" si="134"/>
        <v>-1.0160883252333708</v>
      </c>
      <c r="AR248" s="1">
        <f t="shared" si="134"/>
        <v>-1.0126794080003354</v>
      </c>
      <c r="AS248" s="1">
        <f t="shared" si="134"/>
        <v>-0.99678871053166929</v>
      </c>
      <c r="AT248" s="1">
        <f t="shared" si="134"/>
        <v>-0.92730328176700016</v>
      </c>
      <c r="AU248" s="1">
        <f t="shared" si="125"/>
        <v>-0.67678677523838005</v>
      </c>
    </row>
    <row r="249" spans="1:47" ht="12.95" customHeight="1" x14ac:dyDescent="0.2">
      <c r="A249" s="23" t="s">
        <v>934</v>
      </c>
      <c r="B249" s="24" t="s">
        <v>899</v>
      </c>
      <c r="C249" s="23">
        <v>35446.053999999996</v>
      </c>
      <c r="D249" s="23" t="s">
        <v>873</v>
      </c>
      <c r="E249" s="25">
        <f t="shared" si="109"/>
        <v>-27924.798433737287</v>
      </c>
      <c r="F249" s="1">
        <f t="shared" si="126"/>
        <v>-27925</v>
      </c>
      <c r="G249" s="1">
        <f t="shared" si="110"/>
        <v>0.17121249999763677</v>
      </c>
      <c r="I249" s="1">
        <f t="shared" si="130"/>
        <v>0.17121249999763677</v>
      </c>
      <c r="Q249" s="173">
        <f t="shared" si="128"/>
        <v>20427.553999999996</v>
      </c>
      <c r="S249" s="15">
        <f>S$14</f>
        <v>0.2</v>
      </c>
      <c r="T249" s="15"/>
      <c r="Z249" s="1">
        <f t="shared" si="112"/>
        <v>-27925</v>
      </c>
      <c r="AA249" s="1">
        <f t="shared" si="113"/>
        <v>-0.17930012440275978</v>
      </c>
      <c r="AB249" s="1">
        <f t="shared" si="114"/>
        <v>0.16026733799493328</v>
      </c>
      <c r="AC249" s="1">
        <f t="shared" si="115"/>
        <v>0.17121249999763677</v>
      </c>
      <c r="AD249" s="1">
        <f t="shared" si="116"/>
        <v>0.35051262440039654</v>
      </c>
      <c r="AE249" s="1">
        <f t="shared" si="117"/>
        <v>2.4571819972810695E-2</v>
      </c>
      <c r="AF249" s="1">
        <f t="shared" si="118"/>
        <v>0.17121249999763677</v>
      </c>
      <c r="AG249" s="15"/>
      <c r="AH249" s="1">
        <f t="shared" si="119"/>
        <v>1.0945162002703485E-2</v>
      </c>
      <c r="AI249" s="1">
        <f t="shared" si="120"/>
        <v>1.0640459026477529</v>
      </c>
      <c r="AJ249" s="1">
        <f t="shared" si="121"/>
        <v>0.96906673837283208</v>
      </c>
      <c r="AK249" s="1">
        <f t="shared" si="122"/>
        <v>-0.39483936272113823</v>
      </c>
      <c r="AL249" s="1">
        <f t="shared" si="123"/>
        <v>-1.4099894184252399</v>
      </c>
      <c r="AM249" s="1">
        <f t="shared" si="124"/>
        <v>-0.85086272816603703</v>
      </c>
      <c r="AN249" s="1">
        <f t="shared" si="134"/>
        <v>-1.0164343536658316</v>
      </c>
      <c r="AO249" s="1">
        <f t="shared" si="134"/>
        <v>-1.0164023075880522</v>
      </c>
      <c r="AP249" s="1">
        <f t="shared" si="134"/>
        <v>-1.016250139914737</v>
      </c>
      <c r="AQ249" s="1">
        <f t="shared" si="134"/>
        <v>-1.0155280961278599</v>
      </c>
      <c r="AR249" s="1">
        <f t="shared" si="134"/>
        <v>-1.0121133449446296</v>
      </c>
      <c r="AS249" s="1">
        <f t="shared" si="134"/>
        <v>-0.99620977815068468</v>
      </c>
      <c r="AT249" s="1">
        <f t="shared" si="134"/>
        <v>-0.9267257057574585</v>
      </c>
      <c r="AU249" s="1">
        <f t="shared" si="125"/>
        <v>-0.6763465129769628</v>
      </c>
    </row>
    <row r="250" spans="1:47" ht="12.95" customHeight="1" x14ac:dyDescent="0.2">
      <c r="A250" s="23" t="s">
        <v>933</v>
      </c>
      <c r="B250" s="24" t="s">
        <v>899</v>
      </c>
      <c r="C250" s="23">
        <v>35451.146999999997</v>
      </c>
      <c r="D250" s="23" t="s">
        <v>873</v>
      </c>
      <c r="E250" s="25">
        <f t="shared" si="109"/>
        <v>-27918.802510682417</v>
      </c>
      <c r="F250" s="1">
        <f t="shared" si="126"/>
        <v>-27919</v>
      </c>
      <c r="G250" s="1">
        <f t="shared" si="110"/>
        <v>0.16774949998944066</v>
      </c>
      <c r="I250" s="1">
        <f t="shared" si="130"/>
        <v>0.16774949998944066</v>
      </c>
      <c r="Q250" s="173">
        <f t="shared" si="128"/>
        <v>20432.646999999997</v>
      </c>
      <c r="S250" s="15">
        <f>S$14</f>
        <v>0.2</v>
      </c>
      <c r="T250" s="15"/>
      <c r="Z250" s="1">
        <f t="shared" si="112"/>
        <v>-27919</v>
      </c>
      <c r="AA250" s="1">
        <f t="shared" si="113"/>
        <v>-0.17926414492212536</v>
      </c>
      <c r="AB250" s="1">
        <f t="shared" si="114"/>
        <v>0.15680849788336462</v>
      </c>
      <c r="AC250" s="1">
        <f t="shared" si="115"/>
        <v>0.16774949998944066</v>
      </c>
      <c r="AD250" s="1">
        <f t="shared" si="116"/>
        <v>0.34701364491156605</v>
      </c>
      <c r="AE250" s="1">
        <f t="shared" si="117"/>
        <v>2.408369395096209E-2</v>
      </c>
      <c r="AF250" s="1">
        <f t="shared" si="118"/>
        <v>0.16774949998944066</v>
      </c>
      <c r="AG250" s="15"/>
      <c r="AH250" s="1">
        <f t="shared" si="119"/>
        <v>1.0941002106076046E-2</v>
      </c>
      <c r="AI250" s="1">
        <f t="shared" si="120"/>
        <v>1.0655816120517272</v>
      </c>
      <c r="AJ250" s="1">
        <f t="shared" si="121"/>
        <v>0.97001961933074787</v>
      </c>
      <c r="AK250" s="1">
        <f t="shared" si="122"/>
        <v>-0.39458719208901949</v>
      </c>
      <c r="AL250" s="1">
        <f t="shared" si="123"/>
        <v>-1.4060987272459635</v>
      </c>
      <c r="AM250" s="1">
        <f t="shared" si="124"/>
        <v>-0.84751455357128658</v>
      </c>
      <c r="AN250" s="1">
        <f t="shared" si="134"/>
        <v>-1.0130855260547775</v>
      </c>
      <c r="AO250" s="1">
        <f t="shared" si="134"/>
        <v>-1.013052622716027</v>
      </c>
      <c r="AP250" s="1">
        <f t="shared" si="134"/>
        <v>-1.01289722451255</v>
      </c>
      <c r="AQ250" s="1">
        <f t="shared" si="134"/>
        <v>-1.0121638212381694</v>
      </c>
      <c r="AR250" s="1">
        <f t="shared" si="134"/>
        <v>-1.0087140617298513</v>
      </c>
      <c r="AS250" s="1">
        <f t="shared" si="134"/>
        <v>-0.99273369900583686</v>
      </c>
      <c r="AT250" s="1">
        <f t="shared" si="134"/>
        <v>-0.92325923147694033</v>
      </c>
      <c r="AU250" s="1">
        <f t="shared" si="125"/>
        <v>-0.6737049394084611</v>
      </c>
    </row>
    <row r="251" spans="1:47" ht="12.95" customHeight="1" x14ac:dyDescent="0.2">
      <c r="A251" s="23" t="s">
        <v>934</v>
      </c>
      <c r="B251" s="24" t="s">
        <v>899</v>
      </c>
      <c r="C251" s="23">
        <v>35451.150399999999</v>
      </c>
      <c r="D251" s="23" t="s">
        <v>873</v>
      </c>
      <c r="E251" s="25">
        <f t="shared" si="109"/>
        <v>-27918.798507906373</v>
      </c>
      <c r="F251" s="1">
        <f t="shared" si="126"/>
        <v>-27919</v>
      </c>
      <c r="G251" s="1">
        <f t="shared" si="110"/>
        <v>0.17114949999086093</v>
      </c>
      <c r="I251" s="1">
        <f t="shared" si="130"/>
        <v>0.17114949999086093</v>
      </c>
      <c r="Q251" s="173">
        <f t="shared" si="128"/>
        <v>20432.650399999999</v>
      </c>
      <c r="S251" s="15">
        <f>S$16</f>
        <v>1</v>
      </c>
      <c r="T251" s="15"/>
      <c r="Z251" s="1">
        <f t="shared" si="112"/>
        <v>-27919</v>
      </c>
      <c r="AA251" s="1">
        <f t="shared" si="113"/>
        <v>-0.17926414492212536</v>
      </c>
      <c r="AB251" s="1">
        <f t="shared" si="114"/>
        <v>0.16020849788478489</v>
      </c>
      <c r="AC251" s="1">
        <f t="shared" si="115"/>
        <v>0.17114949999086093</v>
      </c>
      <c r="AD251" s="1">
        <f t="shared" si="116"/>
        <v>0.35041364491298632</v>
      </c>
      <c r="AE251" s="1">
        <f t="shared" si="117"/>
        <v>0.12278972254120446</v>
      </c>
      <c r="AF251" s="1">
        <f t="shared" si="118"/>
        <v>0.17114949999086093</v>
      </c>
      <c r="AG251" s="15"/>
      <c r="AH251" s="1">
        <f t="shared" si="119"/>
        <v>1.0941002106076046E-2</v>
      </c>
      <c r="AI251" s="1">
        <f t="shared" si="120"/>
        <v>1.0655816120517272</v>
      </c>
      <c r="AJ251" s="1">
        <f t="shared" si="121"/>
        <v>0.97001961933074787</v>
      </c>
      <c r="AK251" s="1">
        <f t="shared" si="122"/>
        <v>-0.39458719208901949</v>
      </c>
      <c r="AL251" s="1">
        <f t="shared" si="123"/>
        <v>-1.4060987272459635</v>
      </c>
      <c r="AM251" s="1">
        <f t="shared" si="124"/>
        <v>-0.84751455357128658</v>
      </c>
      <c r="AN251" s="1">
        <f t="shared" ref="AN251:AT260" si="135">$AU251+$AB$7*SIN(AO251)</f>
        <v>-1.0130855260547775</v>
      </c>
      <c r="AO251" s="1">
        <f t="shared" si="135"/>
        <v>-1.013052622716027</v>
      </c>
      <c r="AP251" s="1">
        <f t="shared" si="135"/>
        <v>-1.01289722451255</v>
      </c>
      <c r="AQ251" s="1">
        <f t="shared" si="135"/>
        <v>-1.0121638212381694</v>
      </c>
      <c r="AR251" s="1">
        <f t="shared" si="135"/>
        <v>-1.0087140617298513</v>
      </c>
      <c r="AS251" s="1">
        <f t="shared" si="135"/>
        <v>-0.99273369900583686</v>
      </c>
      <c r="AT251" s="1">
        <f t="shared" si="135"/>
        <v>-0.92325923147694033</v>
      </c>
      <c r="AU251" s="1">
        <f t="shared" si="125"/>
        <v>-0.6737049394084611</v>
      </c>
    </row>
    <row r="252" spans="1:47" ht="12.95" customHeight="1" x14ac:dyDescent="0.2">
      <c r="A252" s="23" t="s">
        <v>933</v>
      </c>
      <c r="B252" s="24" t="s">
        <v>899</v>
      </c>
      <c r="C252" s="23">
        <v>35456.239999999998</v>
      </c>
      <c r="D252" s="23" t="s">
        <v>873</v>
      </c>
      <c r="E252" s="25">
        <f t="shared" si="109"/>
        <v>-27912.806587627543</v>
      </c>
      <c r="F252" s="1">
        <f t="shared" si="126"/>
        <v>-27913</v>
      </c>
      <c r="G252" s="1">
        <f t="shared" si="110"/>
        <v>0.16428649999579648</v>
      </c>
      <c r="I252" s="1">
        <f t="shared" si="130"/>
        <v>0.16428649999579648</v>
      </c>
      <c r="Q252" s="173">
        <f t="shared" si="128"/>
        <v>20437.739999999998</v>
      </c>
      <c r="S252" s="15">
        <f>S$15</f>
        <v>0.1</v>
      </c>
      <c r="T252" s="15"/>
      <c r="Z252" s="1">
        <f t="shared" si="112"/>
        <v>-27913</v>
      </c>
      <c r="AA252" s="1">
        <f t="shared" si="113"/>
        <v>-0.17922829695490564</v>
      </c>
      <c r="AB252" s="1">
        <f t="shared" si="114"/>
        <v>0.15334978676667316</v>
      </c>
      <c r="AC252" s="1">
        <f t="shared" si="115"/>
        <v>0.16428649999579648</v>
      </c>
      <c r="AD252" s="1">
        <f t="shared" si="116"/>
        <v>0.34351479695070208</v>
      </c>
      <c r="AE252" s="1">
        <f t="shared" si="117"/>
        <v>1.1800241572408209E-2</v>
      </c>
      <c r="AF252" s="1">
        <f t="shared" si="118"/>
        <v>0.16428649999579648</v>
      </c>
      <c r="AG252" s="15"/>
      <c r="AH252" s="1">
        <f t="shared" si="119"/>
        <v>1.093671322912331E-2</v>
      </c>
      <c r="AI252" s="1">
        <f t="shared" si="120"/>
        <v>1.0671207653928765</v>
      </c>
      <c r="AJ252" s="1">
        <f t="shared" si="121"/>
        <v>0.97096050845645587</v>
      </c>
      <c r="AK252" s="1">
        <f t="shared" si="122"/>
        <v>-0.3943282932444418</v>
      </c>
      <c r="AL252" s="1">
        <f t="shared" si="123"/>
        <v>-1.4021967848530401</v>
      </c>
      <c r="AM252" s="1">
        <f t="shared" si="124"/>
        <v>-0.8441677665791375</v>
      </c>
      <c r="AN252" s="1">
        <f t="shared" si="135"/>
        <v>-1.0097318564092095</v>
      </c>
      <c r="AO252" s="1">
        <f t="shared" si="135"/>
        <v>-1.0096980796024191</v>
      </c>
      <c r="AP252" s="1">
        <f t="shared" si="135"/>
        <v>-1.0095394087485599</v>
      </c>
      <c r="AQ252" s="1">
        <f t="shared" si="135"/>
        <v>-1.0087945674044607</v>
      </c>
      <c r="AR252" s="1">
        <f t="shared" si="135"/>
        <v>-1.0053097954819383</v>
      </c>
      <c r="AS252" s="1">
        <f t="shared" si="135"/>
        <v>-0.98925336417630327</v>
      </c>
      <c r="AT252" s="1">
        <f t="shared" si="135"/>
        <v>-0.91979101582981315</v>
      </c>
      <c r="AU252" s="1">
        <f t="shared" si="125"/>
        <v>-0.67106336583995763</v>
      </c>
    </row>
    <row r="253" spans="1:47" ht="12.95" customHeight="1" x14ac:dyDescent="0.2">
      <c r="A253" s="23" t="s">
        <v>935</v>
      </c>
      <c r="B253" s="24" t="s">
        <v>899</v>
      </c>
      <c r="C253" s="23">
        <v>35495.319300000003</v>
      </c>
      <c r="D253" s="23" t="s">
        <v>873</v>
      </c>
      <c r="E253" s="25">
        <f t="shared" si="109"/>
        <v>-27866.7990329764</v>
      </c>
      <c r="F253" s="1">
        <f t="shared" si="126"/>
        <v>-27867</v>
      </c>
      <c r="G253" s="1">
        <f t="shared" si="110"/>
        <v>0.17070349999994505</v>
      </c>
      <c r="I253" s="1">
        <f t="shared" si="130"/>
        <v>0.17070349999994505</v>
      </c>
      <c r="Q253" s="173">
        <f t="shared" si="128"/>
        <v>20476.819300000003</v>
      </c>
      <c r="S253" s="15">
        <f>S$16</f>
        <v>1</v>
      </c>
      <c r="T253" s="15"/>
      <c r="Z253" s="1">
        <f t="shared" si="112"/>
        <v>-27867</v>
      </c>
      <c r="AA253" s="1">
        <f t="shared" si="113"/>
        <v>-0.17895788523227554</v>
      </c>
      <c r="AB253" s="1">
        <f t="shared" si="114"/>
        <v>0.15980400669865399</v>
      </c>
      <c r="AC253" s="1">
        <f t="shared" si="115"/>
        <v>0.17070349999994505</v>
      </c>
      <c r="AD253" s="1">
        <f t="shared" si="116"/>
        <v>0.34966138523222057</v>
      </c>
      <c r="AE253" s="1">
        <f t="shared" si="117"/>
        <v>0.12226308432251536</v>
      </c>
      <c r="AF253" s="1">
        <f t="shared" si="118"/>
        <v>0.17070349999994505</v>
      </c>
      <c r="AG253" s="15"/>
      <c r="AH253" s="1">
        <f t="shared" si="119"/>
        <v>1.0899493301291047E-2</v>
      </c>
      <c r="AI253" s="1">
        <f t="shared" si="120"/>
        <v>1.0790335814162413</v>
      </c>
      <c r="AJ253" s="1">
        <f t="shared" si="121"/>
        <v>0.9777612444986018</v>
      </c>
      <c r="AK253" s="1">
        <f t="shared" si="122"/>
        <v>-0.39211438765814549</v>
      </c>
      <c r="AL253" s="1">
        <f t="shared" si="123"/>
        <v>-1.3719036553162092</v>
      </c>
      <c r="AM253" s="1">
        <f t="shared" si="124"/>
        <v>-0.81855302607152713</v>
      </c>
      <c r="AN253" s="1">
        <f t="shared" si="135"/>
        <v>-0.98385836560040762</v>
      </c>
      <c r="AO253" s="1">
        <f t="shared" si="135"/>
        <v>-0.98381734129875043</v>
      </c>
      <c r="AP253" s="1">
        <f t="shared" si="135"/>
        <v>-0.98363218861200752</v>
      </c>
      <c r="AQ253" s="1">
        <f t="shared" si="135"/>
        <v>-0.9827971893723777</v>
      </c>
      <c r="AR253" s="1">
        <f t="shared" si="135"/>
        <v>-0.97904443273463615</v>
      </c>
      <c r="AS253" s="1">
        <f t="shared" si="135"/>
        <v>-0.96243004448608471</v>
      </c>
      <c r="AT253" s="1">
        <f t="shared" si="135"/>
        <v>-0.89314413010501426</v>
      </c>
      <c r="AU253" s="1">
        <f t="shared" si="125"/>
        <v>-0.65081130181477143</v>
      </c>
    </row>
    <row r="254" spans="1:47" ht="12.95" customHeight="1" x14ac:dyDescent="0.2">
      <c r="A254" s="23" t="s">
        <v>935</v>
      </c>
      <c r="B254" s="24" t="s">
        <v>899</v>
      </c>
      <c r="C254" s="23">
        <v>35669.442300000002</v>
      </c>
      <c r="D254" s="23" t="s">
        <v>873</v>
      </c>
      <c r="E254" s="25">
        <f t="shared" si="109"/>
        <v>-27661.806276235107</v>
      </c>
      <c r="F254" s="1">
        <f t="shared" si="126"/>
        <v>-27662</v>
      </c>
      <c r="G254" s="1">
        <f t="shared" si="110"/>
        <v>0.16455100000166567</v>
      </c>
      <c r="I254" s="1">
        <f t="shared" si="130"/>
        <v>0.16455100000166567</v>
      </c>
      <c r="Q254" s="173">
        <f t="shared" si="128"/>
        <v>20650.942300000002</v>
      </c>
      <c r="S254" s="15">
        <f>S$16</f>
        <v>1</v>
      </c>
      <c r="T254" s="15"/>
      <c r="Z254" s="1">
        <f t="shared" si="112"/>
        <v>-27662</v>
      </c>
      <c r="AA254" s="1">
        <f t="shared" si="113"/>
        <v>-0.177853050532708</v>
      </c>
      <c r="AB254" s="1">
        <f t="shared" si="114"/>
        <v>0.15391582885934652</v>
      </c>
      <c r="AC254" s="1">
        <f t="shared" si="115"/>
        <v>0.16455100000166567</v>
      </c>
      <c r="AD254" s="1">
        <f t="shared" si="116"/>
        <v>0.34240405053437367</v>
      </c>
      <c r="AE254" s="1">
        <f t="shared" si="117"/>
        <v>0.11724053382234592</v>
      </c>
      <c r="AF254" s="1">
        <f t="shared" si="118"/>
        <v>0.16455100000166567</v>
      </c>
      <c r="AG254" s="15"/>
      <c r="AH254" s="1">
        <f t="shared" si="119"/>
        <v>1.0635171142319159E-2</v>
      </c>
      <c r="AI254" s="1">
        <f t="shared" si="120"/>
        <v>1.13431809713277</v>
      </c>
      <c r="AJ254" s="1">
        <f t="shared" si="121"/>
        <v>0.99770699499182558</v>
      </c>
      <c r="AK254" s="1">
        <f t="shared" si="122"/>
        <v>-0.37677400226479507</v>
      </c>
      <c r="AL254" s="1">
        <f t="shared" si="123"/>
        <v>-1.2283469585276088</v>
      </c>
      <c r="AM254" s="1">
        <f t="shared" si="124"/>
        <v>-0.70514924403013901</v>
      </c>
      <c r="AN254" s="1">
        <f t="shared" si="135"/>
        <v>-0.86496406731119535</v>
      </c>
      <c r="AO254" s="1">
        <f t="shared" si="135"/>
        <v>-0.86487830651130104</v>
      </c>
      <c r="AP254" s="1">
        <f t="shared" si="135"/>
        <v>-0.86454787697069291</v>
      </c>
      <c r="AQ254" s="1">
        <f t="shared" si="135"/>
        <v>-0.86327595275717506</v>
      </c>
      <c r="AR254" s="1">
        <f t="shared" si="135"/>
        <v>-0.85839746497252789</v>
      </c>
      <c r="AS254" s="1">
        <f t="shared" si="135"/>
        <v>-0.83993512517619129</v>
      </c>
      <c r="AT254" s="1">
        <f t="shared" si="135"/>
        <v>-0.77322093520314084</v>
      </c>
      <c r="AU254" s="1">
        <f t="shared" si="125"/>
        <v>-0.56055753822426446</v>
      </c>
    </row>
    <row r="255" spans="1:47" ht="12.95" customHeight="1" x14ac:dyDescent="0.2">
      <c r="A255" s="23" t="s">
        <v>935</v>
      </c>
      <c r="B255" s="24" t="s">
        <v>899</v>
      </c>
      <c r="C255" s="23">
        <v>35691.5268</v>
      </c>
      <c r="D255" s="23" t="s">
        <v>873</v>
      </c>
      <c r="E255" s="25">
        <f t="shared" si="109"/>
        <v>-27635.806479905776</v>
      </c>
      <c r="F255" s="1">
        <f t="shared" si="126"/>
        <v>-27636</v>
      </c>
      <c r="G255" s="1">
        <f t="shared" si="110"/>
        <v>0.16437799999403069</v>
      </c>
      <c r="I255" s="1">
        <f t="shared" si="130"/>
        <v>0.16437799999403069</v>
      </c>
      <c r="Q255" s="173">
        <f t="shared" si="128"/>
        <v>20673.0268</v>
      </c>
      <c r="S255" s="15">
        <f>S$16</f>
        <v>1</v>
      </c>
      <c r="T255" s="15"/>
      <c r="Z255" s="1">
        <f t="shared" si="112"/>
        <v>-27636</v>
      </c>
      <c r="AA255" s="1">
        <f t="shared" si="113"/>
        <v>-0.17772526977806424</v>
      </c>
      <c r="AB255" s="1">
        <f t="shared" si="114"/>
        <v>0.15378848595773842</v>
      </c>
      <c r="AC255" s="1">
        <f t="shared" si="115"/>
        <v>0.16437799999403069</v>
      </c>
      <c r="AD255" s="1">
        <f t="shared" si="116"/>
        <v>0.34210326977209493</v>
      </c>
      <c r="AE255" s="1">
        <f t="shared" si="117"/>
        <v>0.11703464718875876</v>
      </c>
      <c r="AF255" s="1">
        <f t="shared" si="118"/>
        <v>0.16437799999403069</v>
      </c>
      <c r="AG255" s="15"/>
      <c r="AH255" s="1">
        <f t="shared" si="119"/>
        <v>1.0589514036292271E-2</v>
      </c>
      <c r="AI255" s="1">
        <f t="shared" si="120"/>
        <v>1.1415482153475667</v>
      </c>
      <c r="AJ255" s="1">
        <f t="shared" si="121"/>
        <v>0.99882525860455962</v>
      </c>
      <c r="AK255" s="1">
        <f t="shared" si="122"/>
        <v>-0.37411776585978768</v>
      </c>
      <c r="AL255" s="1">
        <f t="shared" si="123"/>
        <v>-1.2090901359215309</v>
      </c>
      <c r="AM255" s="1">
        <f t="shared" si="124"/>
        <v>-0.69083002262259918</v>
      </c>
      <c r="AN255" s="1">
        <f t="shared" si="135"/>
        <v>-0.84945422596938225</v>
      </c>
      <c r="AO255" s="1">
        <f t="shared" si="135"/>
        <v>-0.84936136913185734</v>
      </c>
      <c r="AP255" s="1">
        <f t="shared" si="135"/>
        <v>-0.84900995534224044</v>
      </c>
      <c r="AQ255" s="1">
        <f t="shared" si="135"/>
        <v>-0.84768130872807634</v>
      </c>
      <c r="AR255" s="1">
        <f t="shared" si="135"/>
        <v>-0.84267583631775977</v>
      </c>
      <c r="AS255" s="1">
        <f t="shared" si="135"/>
        <v>-0.82406467865678623</v>
      </c>
      <c r="AT255" s="1">
        <f t="shared" si="135"/>
        <v>-0.75788227497131588</v>
      </c>
      <c r="AU255" s="1">
        <f t="shared" si="125"/>
        <v>-0.54911071942741962</v>
      </c>
    </row>
    <row r="256" spans="1:47" ht="12.95" customHeight="1" x14ac:dyDescent="0.2">
      <c r="A256" s="23" t="s">
        <v>935</v>
      </c>
      <c r="B256" s="24" t="s">
        <v>899</v>
      </c>
      <c r="C256" s="23">
        <v>35719.549500000001</v>
      </c>
      <c r="D256" s="23" t="s">
        <v>873</v>
      </c>
      <c r="E256" s="25">
        <f t="shared" si="109"/>
        <v>-27602.815717488778</v>
      </c>
      <c r="F256" s="1">
        <f t="shared" si="126"/>
        <v>-27603</v>
      </c>
      <c r="G256" s="1">
        <f t="shared" si="110"/>
        <v>0.15653149999707239</v>
      </c>
      <c r="I256" s="1">
        <f t="shared" si="130"/>
        <v>0.15653149999707239</v>
      </c>
      <c r="Q256" s="173">
        <f t="shared" si="128"/>
        <v>20701.049500000001</v>
      </c>
      <c r="S256" s="15">
        <f>S$16</f>
        <v>1</v>
      </c>
      <c r="T256" s="15"/>
      <c r="Z256" s="1">
        <f t="shared" si="112"/>
        <v>-27603</v>
      </c>
      <c r="AA256" s="1">
        <f t="shared" si="113"/>
        <v>-0.17756728328036156</v>
      </c>
      <c r="AB256" s="1">
        <f t="shared" si="114"/>
        <v>0.14600406363343046</v>
      </c>
      <c r="AC256" s="1">
        <f t="shared" si="115"/>
        <v>0.15653149999707239</v>
      </c>
      <c r="AD256" s="1">
        <f t="shared" si="116"/>
        <v>0.33409878327743392</v>
      </c>
      <c r="AE256" s="1">
        <f t="shared" si="117"/>
        <v>0.11162199698746175</v>
      </c>
      <c r="AF256" s="1">
        <f t="shared" si="118"/>
        <v>0.15653149999707239</v>
      </c>
      <c r="AG256" s="15"/>
      <c r="AH256" s="1">
        <f t="shared" si="119"/>
        <v>1.0527436363641925E-2</v>
      </c>
      <c r="AI256" s="1">
        <f t="shared" si="120"/>
        <v>1.1507805813688099</v>
      </c>
      <c r="AJ256" s="1">
        <f t="shared" si="121"/>
        <v>0.9997196500362362</v>
      </c>
      <c r="AK256" s="1">
        <f t="shared" si="122"/>
        <v>-0.37049320679613507</v>
      </c>
      <c r="AL256" s="1">
        <f t="shared" si="123"/>
        <v>-1.1842935822918166</v>
      </c>
      <c r="AM256" s="1">
        <f t="shared" si="124"/>
        <v>-0.672669333903128</v>
      </c>
      <c r="AN256" s="1">
        <f t="shared" si="135"/>
        <v>-0.82962601353904286</v>
      </c>
      <c r="AO256" s="1">
        <f t="shared" si="135"/>
        <v>-0.82952374110106486</v>
      </c>
      <c r="AP256" s="1">
        <f t="shared" si="135"/>
        <v>-0.82914515998182803</v>
      </c>
      <c r="AQ256" s="1">
        <f t="shared" si="135"/>
        <v>-0.82774512799147959</v>
      </c>
      <c r="AR256" s="1">
        <f t="shared" si="135"/>
        <v>-0.82258607482264456</v>
      </c>
      <c r="AS256" s="1">
        <f t="shared" si="135"/>
        <v>-0.80381676490534981</v>
      </c>
      <c r="AT256" s="1">
        <f t="shared" si="135"/>
        <v>-0.7383746481491229</v>
      </c>
      <c r="AU256" s="1">
        <f t="shared" si="125"/>
        <v>-0.53458206480065407</v>
      </c>
    </row>
    <row r="257" spans="1:47" ht="12.95" customHeight="1" x14ac:dyDescent="0.2">
      <c r="A257" s="23" t="s">
        <v>936</v>
      </c>
      <c r="B257" s="24" t="s">
        <v>909</v>
      </c>
      <c r="C257" s="23">
        <v>35722.495999999999</v>
      </c>
      <c r="D257" s="23" t="s">
        <v>873</v>
      </c>
      <c r="E257" s="25">
        <f t="shared" si="109"/>
        <v>-27599.346841132767</v>
      </c>
      <c r="F257" s="1">
        <f t="shared" si="126"/>
        <v>-27599.5</v>
      </c>
      <c r="Q257" s="173">
        <f t="shared" si="128"/>
        <v>20703.995999999999</v>
      </c>
      <c r="S257" s="15"/>
      <c r="T257" s="15"/>
      <c r="U257" s="1">
        <f>+C257-(C$7+F257*C$8)</f>
        <v>0.1300947499985341</v>
      </c>
      <c r="Z257" s="1">
        <f t="shared" si="112"/>
        <v>-27599.5</v>
      </c>
      <c r="AA257" s="1">
        <f t="shared" si="113"/>
        <v>-0.17755080544790869</v>
      </c>
      <c r="AB257" s="1">
        <f t="shared" si="114"/>
        <v>-9999</v>
      </c>
      <c r="AC257" s="1">
        <f t="shared" si="115"/>
        <v>0</v>
      </c>
      <c r="AD257" s="1">
        <f t="shared" si="116"/>
        <v>-9999</v>
      </c>
      <c r="AE257" s="1">
        <f t="shared" si="117"/>
        <v>0</v>
      </c>
      <c r="AF257" s="1">
        <f t="shared" si="118"/>
        <v>-9999</v>
      </c>
      <c r="AG257" s="15"/>
      <c r="AH257" s="1">
        <f t="shared" si="119"/>
        <v>1.0520578551289577E-2</v>
      </c>
      <c r="AI257" s="1">
        <f t="shared" si="120"/>
        <v>1.1517631379998634</v>
      </c>
      <c r="AJ257" s="1">
        <f t="shared" si="121"/>
        <v>0.99977895765829028</v>
      </c>
      <c r="AK257" s="1">
        <f t="shared" si="122"/>
        <v>-0.37009181285788317</v>
      </c>
      <c r="AL257" s="1">
        <f t="shared" si="123"/>
        <v>-1.1816401231251434</v>
      </c>
      <c r="AM257" s="1">
        <f t="shared" si="124"/>
        <v>-0.67074399750491265</v>
      </c>
      <c r="AN257" s="1">
        <f t="shared" si="135"/>
        <v>-0.82751362328419598</v>
      </c>
      <c r="AO257" s="1">
        <f t="shared" si="135"/>
        <v>-0.82741032685139615</v>
      </c>
      <c r="AP257" s="1">
        <f t="shared" si="135"/>
        <v>-0.82702883537301708</v>
      </c>
      <c r="AQ257" s="1">
        <f t="shared" si="135"/>
        <v>-0.82562129016201291</v>
      </c>
      <c r="AR257" s="1">
        <f t="shared" si="135"/>
        <v>-0.82044648472844406</v>
      </c>
      <c r="AS257" s="1">
        <f t="shared" si="135"/>
        <v>-0.80166245785685375</v>
      </c>
      <c r="AT257" s="1">
        <f t="shared" si="135"/>
        <v>-0.73630311587215602</v>
      </c>
      <c r="AU257" s="1">
        <f t="shared" si="125"/>
        <v>-0.53304114688569371</v>
      </c>
    </row>
    <row r="258" spans="1:47" ht="12.95" customHeight="1" x14ac:dyDescent="0.2">
      <c r="A258" s="23" t="s">
        <v>935</v>
      </c>
      <c r="B258" s="24" t="s">
        <v>899</v>
      </c>
      <c r="C258" s="23">
        <v>35726.349399999999</v>
      </c>
      <c r="D258" s="23" t="s">
        <v>873</v>
      </c>
      <c r="E258" s="25">
        <f t="shared" si="109"/>
        <v>-27594.810283131657</v>
      </c>
      <c r="F258" s="1">
        <f t="shared" si="126"/>
        <v>-27595</v>
      </c>
      <c r="G258" s="1">
        <f t="shared" ref="G258:G289" si="136">+C258-(C$7+F258*C$8)</f>
        <v>0.16114749999542255</v>
      </c>
      <c r="I258" s="1">
        <f t="shared" ref="I258:I289" si="137">G258</f>
        <v>0.16114749999542255</v>
      </c>
      <c r="Q258" s="173">
        <f t="shared" si="128"/>
        <v>20707.849399999999</v>
      </c>
      <c r="S258" s="15">
        <f>S$16</f>
        <v>1</v>
      </c>
      <c r="T258" s="15"/>
      <c r="Z258" s="1">
        <f t="shared" si="112"/>
        <v>-27595</v>
      </c>
      <c r="AA258" s="1">
        <f t="shared" si="113"/>
        <v>-0.17752969863049925</v>
      </c>
      <c r="AB258" s="1">
        <f t="shared" si="114"/>
        <v>0.15063581633207129</v>
      </c>
      <c r="AC258" s="1">
        <f t="shared" si="115"/>
        <v>0.16114749999542255</v>
      </c>
      <c r="AD258" s="1">
        <f t="shared" si="116"/>
        <v>0.33867719862592183</v>
      </c>
      <c r="AE258" s="1">
        <f t="shared" si="117"/>
        <v>0.1147022448691021</v>
      </c>
      <c r="AF258" s="1">
        <f t="shared" si="118"/>
        <v>0.16114749999542255</v>
      </c>
      <c r="AG258" s="15"/>
      <c r="AH258" s="1">
        <f t="shared" si="119"/>
        <v>1.0511683663351255E-2</v>
      </c>
      <c r="AI258" s="1">
        <f t="shared" si="120"/>
        <v>1.1530273180585919</v>
      </c>
      <c r="AJ258" s="1">
        <f t="shared" si="121"/>
        <v>0.99984498423603385</v>
      </c>
      <c r="AK258" s="1">
        <f t="shared" si="122"/>
        <v>-0.36957088620154394</v>
      </c>
      <c r="AL258" s="1">
        <f t="shared" si="123"/>
        <v>-1.1782218655074623</v>
      </c>
      <c r="AM258" s="1">
        <f t="shared" si="124"/>
        <v>-0.66826877105985705</v>
      </c>
      <c r="AN258" s="1">
        <f t="shared" si="135"/>
        <v>-0.82479503794979869</v>
      </c>
      <c r="AO258" s="1">
        <f t="shared" si="135"/>
        <v>-0.82469041810857902</v>
      </c>
      <c r="AP258" s="1">
        <f t="shared" si="135"/>
        <v>-0.82430517775438561</v>
      </c>
      <c r="AQ258" s="1">
        <f t="shared" si="135"/>
        <v>-0.82288799243180777</v>
      </c>
      <c r="AR258" s="1">
        <f t="shared" si="135"/>
        <v>-0.8176930923776784</v>
      </c>
      <c r="AS258" s="1">
        <f t="shared" si="135"/>
        <v>-0.7988907304450954</v>
      </c>
      <c r="AT258" s="1">
        <f t="shared" si="135"/>
        <v>-0.73363900823497308</v>
      </c>
      <c r="AU258" s="1">
        <f t="shared" si="125"/>
        <v>-0.53105996670931788</v>
      </c>
    </row>
    <row r="259" spans="1:47" ht="12.95" customHeight="1" x14ac:dyDescent="0.2">
      <c r="A259" s="23" t="s">
        <v>935</v>
      </c>
      <c r="B259" s="24" t="s">
        <v>899</v>
      </c>
      <c r="C259" s="23">
        <v>35742.4876</v>
      </c>
      <c r="D259" s="23" t="s">
        <v>873</v>
      </c>
      <c r="E259" s="25">
        <f t="shared" si="109"/>
        <v>-27575.810988915258</v>
      </c>
      <c r="F259" s="1">
        <f t="shared" si="126"/>
        <v>-27576</v>
      </c>
      <c r="G259" s="1">
        <f t="shared" si="136"/>
        <v>0.1605479999925592</v>
      </c>
      <c r="I259" s="1">
        <f t="shared" si="137"/>
        <v>0.1605479999925592</v>
      </c>
      <c r="Q259" s="173">
        <f t="shared" si="128"/>
        <v>20723.9876</v>
      </c>
      <c r="S259" s="15">
        <f>S$16</f>
        <v>1</v>
      </c>
      <c r="T259" s="15"/>
      <c r="Z259" s="1">
        <f t="shared" si="112"/>
        <v>-27576</v>
      </c>
      <c r="AA259" s="1">
        <f t="shared" si="113"/>
        <v>-0.17744156472620068</v>
      </c>
      <c r="AB259" s="1">
        <f t="shared" si="114"/>
        <v>0.15007484058326057</v>
      </c>
      <c r="AC259" s="1">
        <f t="shared" si="115"/>
        <v>0.1605479999925592</v>
      </c>
      <c r="AD259" s="1">
        <f t="shared" si="116"/>
        <v>0.33798956471875985</v>
      </c>
      <c r="AE259" s="1">
        <f t="shared" si="117"/>
        <v>0.11423694585877675</v>
      </c>
      <c r="AF259" s="1">
        <f t="shared" si="118"/>
        <v>0.1605479999925592</v>
      </c>
      <c r="AG259" s="15"/>
      <c r="AH259" s="1">
        <f t="shared" si="119"/>
        <v>1.0473159409298632E-2</v>
      </c>
      <c r="AI259" s="1">
        <f t="shared" si="120"/>
        <v>1.1583755680990067</v>
      </c>
      <c r="AJ259" s="1">
        <f t="shared" si="121"/>
        <v>0.99999521886149334</v>
      </c>
      <c r="AK259" s="1">
        <f t="shared" si="122"/>
        <v>-0.36731073960519711</v>
      </c>
      <c r="AL259" s="1">
        <f t="shared" si="123"/>
        <v>-1.1637062202676742</v>
      </c>
      <c r="AM259" s="1">
        <f t="shared" si="124"/>
        <v>-0.65782022099517889</v>
      </c>
      <c r="AN259" s="1">
        <f t="shared" si="135"/>
        <v>-0.81328358664464306</v>
      </c>
      <c r="AO259" s="1">
        <f t="shared" si="135"/>
        <v>-0.81317329694796248</v>
      </c>
      <c r="AP259" s="1">
        <f t="shared" si="135"/>
        <v>-0.81277215147770865</v>
      </c>
      <c r="AQ259" s="1">
        <f t="shared" si="135"/>
        <v>-0.81131453673041953</v>
      </c>
      <c r="AR259" s="1">
        <f t="shared" si="135"/>
        <v>-0.80603681343396916</v>
      </c>
      <c r="AS259" s="1">
        <f t="shared" si="135"/>
        <v>-0.78716436990161653</v>
      </c>
      <c r="AT259" s="1">
        <f t="shared" si="135"/>
        <v>-0.72238181941826918</v>
      </c>
      <c r="AU259" s="1">
        <f t="shared" si="125"/>
        <v>-0.52269498374239198</v>
      </c>
    </row>
    <row r="260" spans="1:47" ht="12.95" customHeight="1" x14ac:dyDescent="0.2">
      <c r="A260" s="23" t="s">
        <v>937</v>
      </c>
      <c r="B260" s="24" t="s">
        <v>899</v>
      </c>
      <c r="C260" s="23">
        <v>35742.493600000002</v>
      </c>
      <c r="D260" s="23" t="s">
        <v>873</v>
      </c>
      <c r="E260" s="25">
        <f t="shared" si="109"/>
        <v>-27575.803925192828</v>
      </c>
      <c r="F260" s="1">
        <f t="shared" si="126"/>
        <v>-27576</v>
      </c>
      <c r="G260" s="1">
        <f t="shared" si="136"/>
        <v>0.16654799999378156</v>
      </c>
      <c r="I260" s="1">
        <f t="shared" si="137"/>
        <v>0.16654799999378156</v>
      </c>
      <c r="Q260" s="173">
        <f t="shared" si="128"/>
        <v>20723.993600000002</v>
      </c>
      <c r="S260" s="15">
        <f>S$16</f>
        <v>1</v>
      </c>
      <c r="T260" s="15"/>
      <c r="Z260" s="1">
        <f t="shared" si="112"/>
        <v>-27576</v>
      </c>
      <c r="AA260" s="1">
        <f t="shared" si="113"/>
        <v>-0.17744156472620068</v>
      </c>
      <c r="AB260" s="1">
        <f t="shared" si="114"/>
        <v>0.15607484058448293</v>
      </c>
      <c r="AC260" s="1">
        <f t="shared" si="115"/>
        <v>0.16654799999378156</v>
      </c>
      <c r="AD260" s="1">
        <f t="shared" si="116"/>
        <v>0.34398956471998221</v>
      </c>
      <c r="AE260" s="1">
        <f t="shared" si="117"/>
        <v>0.11832882063624282</v>
      </c>
      <c r="AF260" s="1">
        <f t="shared" si="118"/>
        <v>0.16654799999378156</v>
      </c>
      <c r="AG260" s="15"/>
      <c r="AH260" s="1">
        <f t="shared" si="119"/>
        <v>1.0473159409298632E-2</v>
      </c>
      <c r="AI260" s="1">
        <f t="shared" si="120"/>
        <v>1.1583755680990067</v>
      </c>
      <c r="AJ260" s="1">
        <f t="shared" si="121"/>
        <v>0.99999521886149334</v>
      </c>
      <c r="AK260" s="1">
        <f t="shared" si="122"/>
        <v>-0.36731073960519711</v>
      </c>
      <c r="AL260" s="1">
        <f t="shared" si="123"/>
        <v>-1.1637062202676742</v>
      </c>
      <c r="AM260" s="1">
        <f t="shared" si="124"/>
        <v>-0.65782022099517889</v>
      </c>
      <c r="AN260" s="1">
        <f t="shared" si="135"/>
        <v>-0.81328358664464306</v>
      </c>
      <c r="AO260" s="1">
        <f t="shared" si="135"/>
        <v>-0.81317329694796248</v>
      </c>
      <c r="AP260" s="1">
        <f t="shared" si="135"/>
        <v>-0.81277215147770865</v>
      </c>
      <c r="AQ260" s="1">
        <f t="shared" si="135"/>
        <v>-0.81131453673041953</v>
      </c>
      <c r="AR260" s="1">
        <f t="shared" si="135"/>
        <v>-0.80603681343396916</v>
      </c>
      <c r="AS260" s="1">
        <f t="shared" si="135"/>
        <v>-0.78716436990161653</v>
      </c>
      <c r="AT260" s="1">
        <f t="shared" si="135"/>
        <v>-0.72238181941826918</v>
      </c>
      <c r="AU260" s="1">
        <f t="shared" si="125"/>
        <v>-0.52269498374239198</v>
      </c>
    </row>
    <row r="261" spans="1:47" ht="12.95" customHeight="1" x14ac:dyDescent="0.2">
      <c r="A261" s="23" t="s">
        <v>938</v>
      </c>
      <c r="B261" s="24" t="s">
        <v>899</v>
      </c>
      <c r="C261" s="23">
        <v>35743.338000000003</v>
      </c>
      <c r="D261" s="23" t="s">
        <v>873</v>
      </c>
      <c r="E261" s="25">
        <f t="shared" si="109"/>
        <v>-27574.809823989697</v>
      </c>
      <c r="F261" s="1">
        <f t="shared" si="126"/>
        <v>-27575</v>
      </c>
      <c r="G261" s="1">
        <f t="shared" si="136"/>
        <v>0.16153749999648426</v>
      </c>
      <c r="I261" s="1">
        <f t="shared" si="137"/>
        <v>0.16153749999648426</v>
      </c>
      <c r="Q261" s="173">
        <f t="shared" si="128"/>
        <v>20724.838000000003</v>
      </c>
      <c r="S261" s="15">
        <f>S$14</f>
        <v>0.2</v>
      </c>
      <c r="T261" s="15"/>
      <c r="Z261" s="1">
        <f t="shared" si="112"/>
        <v>-27575</v>
      </c>
      <c r="AA261" s="1">
        <f t="shared" si="113"/>
        <v>-0.1774369703416388</v>
      </c>
      <c r="AB261" s="1">
        <f t="shared" si="114"/>
        <v>0.15106641171784838</v>
      </c>
      <c r="AC261" s="1">
        <f t="shared" si="115"/>
        <v>0.16153749999648426</v>
      </c>
      <c r="AD261" s="1">
        <f t="shared" si="116"/>
        <v>0.33897447033812306</v>
      </c>
      <c r="AE261" s="1">
        <f t="shared" si="117"/>
        <v>2.2980738308202214E-2</v>
      </c>
      <c r="AF261" s="1">
        <f t="shared" si="118"/>
        <v>0.16153749999648426</v>
      </c>
      <c r="AG261" s="15"/>
      <c r="AH261" s="1">
        <f t="shared" si="119"/>
        <v>1.0471088278635871E-2</v>
      </c>
      <c r="AI261" s="1">
        <f t="shared" si="120"/>
        <v>1.1586575101298546</v>
      </c>
      <c r="AJ261" s="1">
        <f t="shared" si="121"/>
        <v>0.99999729815872163</v>
      </c>
      <c r="AK261" s="1">
        <f t="shared" si="122"/>
        <v>-0.36718904460699131</v>
      </c>
      <c r="AL261" s="1">
        <f t="shared" si="123"/>
        <v>-1.1629385086275601</v>
      </c>
      <c r="AM261" s="1">
        <f t="shared" si="124"/>
        <v>-0.65727039903507534</v>
      </c>
      <c r="AN261" s="1">
        <f t="shared" ref="AN261:AT270" si="138">$AU261+$AB$7*SIN(AO261)</f>
        <v>-0.81267624154810569</v>
      </c>
      <c r="AO261" s="1">
        <f t="shared" si="138"/>
        <v>-0.81256564987567259</v>
      </c>
      <c r="AP261" s="1">
        <f t="shared" si="138"/>
        <v>-0.8121636642858826</v>
      </c>
      <c r="AQ261" s="1">
        <f t="shared" si="138"/>
        <v>-0.81070393507811289</v>
      </c>
      <c r="AR261" s="1">
        <f t="shared" si="138"/>
        <v>-0.80542194550495338</v>
      </c>
      <c r="AS261" s="1">
        <f t="shared" si="138"/>
        <v>-0.78654614416507151</v>
      </c>
      <c r="AT261" s="1">
        <f t="shared" si="138"/>
        <v>-0.72178894696917051</v>
      </c>
      <c r="AU261" s="1">
        <f t="shared" si="125"/>
        <v>-0.52225472148097474</v>
      </c>
    </row>
    <row r="262" spans="1:47" ht="12.95" customHeight="1" x14ac:dyDescent="0.2">
      <c r="A262" s="23" t="s">
        <v>935</v>
      </c>
      <c r="B262" s="24" t="s">
        <v>899</v>
      </c>
      <c r="C262" s="23">
        <v>35743.343000000001</v>
      </c>
      <c r="D262" s="23" t="s">
        <v>873</v>
      </c>
      <c r="E262" s="25">
        <f t="shared" si="109"/>
        <v>-27574.803937554341</v>
      </c>
      <c r="F262" s="1">
        <f t="shared" si="126"/>
        <v>-27575</v>
      </c>
      <c r="G262" s="1">
        <f t="shared" si="136"/>
        <v>0.16653749999386491</v>
      </c>
      <c r="I262" s="1">
        <f t="shared" si="137"/>
        <v>0.16653749999386491</v>
      </c>
      <c r="Q262" s="173">
        <f t="shared" si="128"/>
        <v>20724.843000000001</v>
      </c>
      <c r="S262" s="15">
        <f>S$14</f>
        <v>0.2</v>
      </c>
      <c r="T262" s="15"/>
      <c r="Z262" s="1">
        <f t="shared" si="112"/>
        <v>-27575</v>
      </c>
      <c r="AA262" s="1">
        <f t="shared" si="113"/>
        <v>-0.1774369703416388</v>
      </c>
      <c r="AB262" s="1">
        <f t="shared" si="114"/>
        <v>0.15606641171522903</v>
      </c>
      <c r="AC262" s="1">
        <f t="shared" si="115"/>
        <v>0.16653749999386491</v>
      </c>
      <c r="AD262" s="1">
        <f t="shared" si="116"/>
        <v>0.34397447033550371</v>
      </c>
      <c r="AE262" s="1">
        <f t="shared" si="117"/>
        <v>2.3663687248518066E-2</v>
      </c>
      <c r="AF262" s="1">
        <f t="shared" si="118"/>
        <v>0.16653749999386491</v>
      </c>
      <c r="AG262" s="15"/>
      <c r="AH262" s="1">
        <f t="shared" si="119"/>
        <v>1.0471088278635871E-2</v>
      </c>
      <c r="AI262" s="1">
        <f t="shared" si="120"/>
        <v>1.1586575101298546</v>
      </c>
      <c r="AJ262" s="1">
        <f t="shared" si="121"/>
        <v>0.99999729815872163</v>
      </c>
      <c r="AK262" s="1">
        <f t="shared" si="122"/>
        <v>-0.36718904460699131</v>
      </c>
      <c r="AL262" s="1">
        <f t="shared" si="123"/>
        <v>-1.1629385086275601</v>
      </c>
      <c r="AM262" s="1">
        <f t="shared" si="124"/>
        <v>-0.65727039903507534</v>
      </c>
      <c r="AN262" s="1">
        <f t="shared" si="138"/>
        <v>-0.81267624154810569</v>
      </c>
      <c r="AO262" s="1">
        <f t="shared" si="138"/>
        <v>-0.81256564987567259</v>
      </c>
      <c r="AP262" s="1">
        <f t="shared" si="138"/>
        <v>-0.8121636642858826</v>
      </c>
      <c r="AQ262" s="1">
        <f t="shared" si="138"/>
        <v>-0.81070393507811289</v>
      </c>
      <c r="AR262" s="1">
        <f t="shared" si="138"/>
        <v>-0.80542194550495338</v>
      </c>
      <c r="AS262" s="1">
        <f t="shared" si="138"/>
        <v>-0.78654614416507151</v>
      </c>
      <c r="AT262" s="1">
        <f t="shared" si="138"/>
        <v>-0.72178894696917051</v>
      </c>
      <c r="AU262" s="1">
        <f t="shared" si="125"/>
        <v>-0.52225472148097474</v>
      </c>
    </row>
    <row r="263" spans="1:47" ht="12.95" customHeight="1" x14ac:dyDescent="0.2">
      <c r="A263" s="23" t="s">
        <v>935</v>
      </c>
      <c r="B263" s="24" t="s">
        <v>899</v>
      </c>
      <c r="C263" s="23">
        <v>35748.433900000004</v>
      </c>
      <c r="D263" s="23" t="s">
        <v>873</v>
      </c>
      <c r="E263" s="25">
        <f t="shared" si="109"/>
        <v>-27568.810486802318</v>
      </c>
      <c r="F263" s="1">
        <f t="shared" si="126"/>
        <v>-27569</v>
      </c>
      <c r="G263" s="1">
        <f t="shared" si="136"/>
        <v>0.16097450000233948</v>
      </c>
      <c r="I263" s="1">
        <f t="shared" si="137"/>
        <v>0.16097450000233948</v>
      </c>
      <c r="Q263" s="173">
        <f t="shared" si="128"/>
        <v>20729.933900000004</v>
      </c>
      <c r="S263" s="15">
        <f>S$16</f>
        <v>1</v>
      </c>
      <c r="T263" s="15"/>
      <c r="Z263" s="1">
        <f t="shared" si="112"/>
        <v>-27569</v>
      </c>
      <c r="AA263" s="1">
        <f t="shared" si="113"/>
        <v>-0.17740949733271874</v>
      </c>
      <c r="AB263" s="1">
        <f t="shared" si="114"/>
        <v>0.15051593032849586</v>
      </c>
      <c r="AC263" s="1">
        <f t="shared" si="115"/>
        <v>0.16097450000233948</v>
      </c>
      <c r="AD263" s="1">
        <f t="shared" si="116"/>
        <v>0.3383839973350582</v>
      </c>
      <c r="AE263" s="1">
        <f t="shared" si="117"/>
        <v>0.11450372965245267</v>
      </c>
      <c r="AF263" s="1">
        <f t="shared" si="118"/>
        <v>0.16097450000233948</v>
      </c>
      <c r="AG263" s="15"/>
      <c r="AH263" s="1">
        <f t="shared" si="119"/>
        <v>1.0458569673843609E-2</v>
      </c>
      <c r="AI263" s="1">
        <f t="shared" si="120"/>
        <v>1.1603500734672361</v>
      </c>
      <c r="AJ263" s="1">
        <f t="shared" si="121"/>
        <v>0.9999973789860761</v>
      </c>
      <c r="AK263" s="1">
        <f t="shared" si="122"/>
        <v>-0.36645307194653448</v>
      </c>
      <c r="AL263" s="1">
        <f t="shared" si="123"/>
        <v>-1.1583243778510623</v>
      </c>
      <c r="AM263" s="1">
        <f t="shared" si="124"/>
        <v>-0.65397166753108515</v>
      </c>
      <c r="AN263" s="1">
        <f t="shared" si="138"/>
        <v>-0.80902906034985178</v>
      </c>
      <c r="AO263" s="1">
        <f t="shared" si="138"/>
        <v>-0.80891664961364151</v>
      </c>
      <c r="AP263" s="1">
        <f t="shared" si="138"/>
        <v>-0.80850961794639242</v>
      </c>
      <c r="AQ263" s="1">
        <f t="shared" si="138"/>
        <v>-0.80703723273910799</v>
      </c>
      <c r="AR263" s="1">
        <f t="shared" si="138"/>
        <v>-0.80172984564043737</v>
      </c>
      <c r="AS263" s="1">
        <f t="shared" si="138"/>
        <v>-0.78283459677166123</v>
      </c>
      <c r="AT263" s="1">
        <f t="shared" si="138"/>
        <v>-0.71823090111674226</v>
      </c>
      <c r="AU263" s="1">
        <f t="shared" si="125"/>
        <v>-0.51961314791247304</v>
      </c>
    </row>
    <row r="264" spans="1:47" ht="12.95" customHeight="1" x14ac:dyDescent="0.2">
      <c r="A264" s="23" t="s">
        <v>939</v>
      </c>
      <c r="B264" s="24" t="s">
        <v>899</v>
      </c>
      <c r="C264" s="23">
        <v>35748.435299999997</v>
      </c>
      <c r="D264" s="23" t="s">
        <v>873</v>
      </c>
      <c r="E264" s="25">
        <f t="shared" si="109"/>
        <v>-27568.808838600424</v>
      </c>
      <c r="F264" s="1">
        <f t="shared" si="126"/>
        <v>-27569</v>
      </c>
      <c r="G264" s="1">
        <f t="shared" si="136"/>
        <v>0.16237449999607634</v>
      </c>
      <c r="I264" s="1">
        <f t="shared" si="137"/>
        <v>0.16237449999607634</v>
      </c>
      <c r="Q264" s="173">
        <f t="shared" si="128"/>
        <v>20729.935299999997</v>
      </c>
      <c r="S264" s="15">
        <f>S$16</f>
        <v>1</v>
      </c>
      <c r="T264" s="15"/>
      <c r="Z264" s="1">
        <f t="shared" si="112"/>
        <v>-27569</v>
      </c>
      <c r="AA264" s="1">
        <f t="shared" si="113"/>
        <v>-0.17740949733271874</v>
      </c>
      <c r="AB264" s="1">
        <f t="shared" si="114"/>
        <v>0.15191593032223272</v>
      </c>
      <c r="AC264" s="1">
        <f t="shared" si="115"/>
        <v>0.16237449999607634</v>
      </c>
      <c r="AD264" s="1">
        <f t="shared" si="116"/>
        <v>0.33978399732879505</v>
      </c>
      <c r="AE264" s="1">
        <f t="shared" si="117"/>
        <v>0.1154531648407346</v>
      </c>
      <c r="AF264" s="1">
        <f t="shared" si="118"/>
        <v>0.16237449999607634</v>
      </c>
      <c r="AG264" s="15"/>
      <c r="AH264" s="1">
        <f t="shared" si="119"/>
        <v>1.0458569673843609E-2</v>
      </c>
      <c r="AI264" s="1">
        <f t="shared" si="120"/>
        <v>1.1603500734672361</v>
      </c>
      <c r="AJ264" s="1">
        <f t="shared" si="121"/>
        <v>0.9999973789860761</v>
      </c>
      <c r="AK264" s="1">
        <f t="shared" si="122"/>
        <v>-0.36645307194653448</v>
      </c>
      <c r="AL264" s="1">
        <f t="shared" si="123"/>
        <v>-1.1583243778510623</v>
      </c>
      <c r="AM264" s="1">
        <f t="shared" si="124"/>
        <v>-0.65397166753108515</v>
      </c>
      <c r="AN264" s="1">
        <f t="shared" si="138"/>
        <v>-0.80902906034985178</v>
      </c>
      <c r="AO264" s="1">
        <f t="shared" si="138"/>
        <v>-0.80891664961364151</v>
      </c>
      <c r="AP264" s="1">
        <f t="shared" si="138"/>
        <v>-0.80850961794639242</v>
      </c>
      <c r="AQ264" s="1">
        <f t="shared" si="138"/>
        <v>-0.80703723273910799</v>
      </c>
      <c r="AR264" s="1">
        <f t="shared" si="138"/>
        <v>-0.80172984564043737</v>
      </c>
      <c r="AS264" s="1">
        <f t="shared" si="138"/>
        <v>-0.78283459677166123</v>
      </c>
      <c r="AT264" s="1">
        <f t="shared" si="138"/>
        <v>-0.71823090111674226</v>
      </c>
      <c r="AU264" s="1">
        <f t="shared" si="125"/>
        <v>-0.51961314791247304</v>
      </c>
    </row>
    <row r="265" spans="1:47" ht="12.95" customHeight="1" x14ac:dyDescent="0.2">
      <c r="A265" s="23" t="s">
        <v>935</v>
      </c>
      <c r="B265" s="24" t="s">
        <v>899</v>
      </c>
      <c r="C265" s="23">
        <v>35749.277300000002</v>
      </c>
      <c r="D265" s="23" t="s">
        <v>873</v>
      </c>
      <c r="E265" s="25">
        <f t="shared" si="109"/>
        <v>-27567.817562886263</v>
      </c>
      <c r="F265" s="1">
        <f t="shared" si="126"/>
        <v>-27568</v>
      </c>
      <c r="G265" s="1">
        <f t="shared" si="136"/>
        <v>0.15496400000120047</v>
      </c>
      <c r="I265" s="1">
        <f t="shared" si="137"/>
        <v>0.15496400000120047</v>
      </c>
      <c r="Q265" s="173">
        <f t="shared" si="128"/>
        <v>20730.777300000002</v>
      </c>
      <c r="S265" s="15">
        <f>S$16</f>
        <v>1</v>
      </c>
      <c r="T265" s="15"/>
      <c r="Z265" s="1">
        <f t="shared" si="112"/>
        <v>-27568</v>
      </c>
      <c r="AA265" s="1">
        <f t="shared" si="113"/>
        <v>-0.17740493406754684</v>
      </c>
      <c r="AB265" s="1">
        <f t="shared" si="114"/>
        <v>0.14450753208486444</v>
      </c>
      <c r="AC265" s="1">
        <f t="shared" si="115"/>
        <v>0.15496400000120047</v>
      </c>
      <c r="AD265" s="1">
        <f t="shared" si="116"/>
        <v>0.33236893406874735</v>
      </c>
      <c r="AE265" s="1">
        <f t="shared" si="117"/>
        <v>0.11046910833399531</v>
      </c>
      <c r="AF265" s="1">
        <f t="shared" si="118"/>
        <v>0.15496400000120047</v>
      </c>
      <c r="AG265" s="15"/>
      <c r="AH265" s="1">
        <f t="shared" si="119"/>
        <v>1.0456467916336042E-2</v>
      </c>
      <c r="AI265" s="1">
        <f t="shared" si="120"/>
        <v>1.1606323168785657</v>
      </c>
      <c r="AJ265" s="1">
        <f t="shared" si="121"/>
        <v>0.9999953185667052</v>
      </c>
      <c r="AK265" s="1">
        <f t="shared" si="122"/>
        <v>-0.36632944022317404</v>
      </c>
      <c r="AL265" s="1">
        <f t="shared" si="123"/>
        <v>-1.1575540445183614</v>
      </c>
      <c r="AM265" s="1">
        <f t="shared" si="124"/>
        <v>-0.65342191164217511</v>
      </c>
      <c r="AN265" s="1">
        <f t="shared" si="138"/>
        <v>-0.80842067817247865</v>
      </c>
      <c r="AO265" s="1">
        <f t="shared" si="138"/>
        <v>-0.80830796307189323</v>
      </c>
      <c r="AP265" s="1">
        <f t="shared" si="138"/>
        <v>-0.8079000895483941</v>
      </c>
      <c r="AQ265" s="1">
        <f t="shared" si="138"/>
        <v>-0.80642560027015486</v>
      </c>
      <c r="AR265" s="1">
        <f t="shared" si="138"/>
        <v>-0.80111401387040693</v>
      </c>
      <c r="AS265" s="1">
        <f t="shared" si="138"/>
        <v>-0.78221564054314308</v>
      </c>
      <c r="AT265" s="1">
        <f t="shared" si="138"/>
        <v>-0.71763775855802714</v>
      </c>
      <c r="AU265" s="1">
        <f t="shared" si="125"/>
        <v>-0.51917288565105579</v>
      </c>
    </row>
    <row r="266" spans="1:47" ht="12.95" customHeight="1" x14ac:dyDescent="0.2">
      <c r="A266" s="23" t="s">
        <v>934</v>
      </c>
      <c r="B266" s="24" t="s">
        <v>899</v>
      </c>
      <c r="C266" s="23">
        <v>35753.538</v>
      </c>
      <c r="D266" s="23" t="s">
        <v>873</v>
      </c>
      <c r="E266" s="25">
        <f t="shared" si="109"/>
        <v>-27562.801495860956</v>
      </c>
      <c r="F266" s="1">
        <f t="shared" si="126"/>
        <v>-27563</v>
      </c>
      <c r="G266" s="1">
        <f t="shared" si="136"/>
        <v>0.16861149999749614</v>
      </c>
      <c r="I266" s="1">
        <f t="shared" si="137"/>
        <v>0.16861149999749614</v>
      </c>
      <c r="Q266" s="173">
        <f t="shared" si="128"/>
        <v>20735.038</v>
      </c>
      <c r="S266" s="15">
        <f>S$14</f>
        <v>0.2</v>
      </c>
      <c r="T266" s="15"/>
      <c r="Z266" s="1">
        <f t="shared" si="112"/>
        <v>-27563</v>
      </c>
      <c r="AA266" s="1">
        <f t="shared" si="113"/>
        <v>-0.17738218459637087</v>
      </c>
      <c r="AB266" s="1">
        <f t="shared" si="114"/>
        <v>0.15816560666792756</v>
      </c>
      <c r="AC266" s="1">
        <f t="shared" si="115"/>
        <v>0.16861149999749614</v>
      </c>
      <c r="AD266" s="1">
        <f t="shared" si="116"/>
        <v>0.34599368459386703</v>
      </c>
      <c r="AE266" s="1">
        <f t="shared" si="117"/>
        <v>2.3942325955768069E-2</v>
      </c>
      <c r="AF266" s="1">
        <f t="shared" si="118"/>
        <v>0.16861149999749614</v>
      </c>
      <c r="AG266" s="15"/>
      <c r="AH266" s="1">
        <f t="shared" si="119"/>
        <v>1.0445893329568577E-2</v>
      </c>
      <c r="AI266" s="1">
        <f t="shared" si="120"/>
        <v>1.1620441595865032</v>
      </c>
      <c r="AJ266" s="1">
        <f t="shared" si="121"/>
        <v>0.99997607642168951</v>
      </c>
      <c r="AK266" s="1">
        <f t="shared" si="122"/>
        <v>-0.36570711005380241</v>
      </c>
      <c r="AL266" s="1">
        <f t="shared" si="123"/>
        <v>-1.153696748166515</v>
      </c>
      <c r="AM266" s="1">
        <f t="shared" si="124"/>
        <v>-0.65067326795612235</v>
      </c>
      <c r="AN266" s="1">
        <f t="shared" si="138"/>
        <v>-0.80537654321497087</v>
      </c>
      <c r="AO266" s="1">
        <f t="shared" si="138"/>
        <v>-0.80526230129968746</v>
      </c>
      <c r="AP266" s="1">
        <f t="shared" si="138"/>
        <v>-0.80485021520521693</v>
      </c>
      <c r="AQ266" s="1">
        <f t="shared" si="138"/>
        <v>-0.80336522899608631</v>
      </c>
      <c r="AR266" s="1">
        <f t="shared" si="138"/>
        <v>-0.79803279187022269</v>
      </c>
      <c r="AS266" s="1">
        <f t="shared" si="138"/>
        <v>-0.77911929835619409</v>
      </c>
      <c r="AT266" s="1">
        <f t="shared" si="138"/>
        <v>-0.71467146932812886</v>
      </c>
      <c r="AU266" s="1">
        <f t="shared" si="125"/>
        <v>-0.51697157434396956</v>
      </c>
    </row>
    <row r="267" spans="1:47" ht="12.95" customHeight="1" x14ac:dyDescent="0.2">
      <c r="A267" s="23" t="s">
        <v>936</v>
      </c>
      <c r="B267" s="24" t="s">
        <v>899</v>
      </c>
      <c r="C267" s="23">
        <v>36069.51</v>
      </c>
      <c r="D267" s="23" t="s">
        <v>873</v>
      </c>
      <c r="E267" s="25">
        <f t="shared" si="109"/>
        <v>-27190.811745322197</v>
      </c>
      <c r="F267" s="1">
        <f t="shared" si="126"/>
        <v>-27191</v>
      </c>
      <c r="G267" s="1">
        <f t="shared" si="136"/>
        <v>0.15990549999696668</v>
      </c>
      <c r="I267" s="1">
        <f t="shared" si="137"/>
        <v>0.15990549999696668</v>
      </c>
      <c r="Q267" s="173">
        <f t="shared" si="128"/>
        <v>21051.010000000002</v>
      </c>
      <c r="S267" s="15">
        <f>S$15</f>
        <v>0.1</v>
      </c>
      <c r="T267" s="15"/>
      <c r="Z267" s="1">
        <f t="shared" si="112"/>
        <v>-27191</v>
      </c>
      <c r="AA267" s="1">
        <f t="shared" si="113"/>
        <v>-0.17601873235440549</v>
      </c>
      <c r="AB267" s="1">
        <f t="shared" si="114"/>
        <v>0.15057053030041564</v>
      </c>
      <c r="AC267" s="1">
        <f t="shared" si="115"/>
        <v>0.15990549999696668</v>
      </c>
      <c r="AD267" s="1">
        <f t="shared" si="116"/>
        <v>0.33592423235137214</v>
      </c>
      <c r="AE267" s="1">
        <f t="shared" si="117"/>
        <v>1.1284508988085867E-2</v>
      </c>
      <c r="AF267" s="1">
        <f t="shared" si="118"/>
        <v>0.15990549999696668</v>
      </c>
      <c r="AG267" s="15"/>
      <c r="AH267" s="1">
        <f t="shared" si="119"/>
        <v>9.3349696965510359E-3</v>
      </c>
      <c r="AI267" s="1">
        <f t="shared" si="120"/>
        <v>1.2671509215006895</v>
      </c>
      <c r="AJ267" s="1">
        <f t="shared" si="121"/>
        <v>0.94886651166853964</v>
      </c>
      <c r="AK267" s="1">
        <f t="shared" si="122"/>
        <v>-0.29770855738680485</v>
      </c>
      <c r="AL267" s="1">
        <f t="shared" si="123"/>
        <v>-0.83944324822416827</v>
      </c>
      <c r="AM267" s="1">
        <f t="shared" si="124"/>
        <v>-0.44623869621155454</v>
      </c>
      <c r="AN267" s="1">
        <f t="shared" si="138"/>
        <v>-0.56844544584408585</v>
      </c>
      <c r="AO267" s="1">
        <f t="shared" si="138"/>
        <v>-0.5682152198117969</v>
      </c>
      <c r="AP267" s="1">
        <f t="shared" si="138"/>
        <v>-0.56753249927763316</v>
      </c>
      <c r="AQ267" s="1">
        <f t="shared" si="138"/>
        <v>-0.56550967891643855</v>
      </c>
      <c r="AR267" s="1">
        <f t="shared" si="138"/>
        <v>-0.55953145743832344</v>
      </c>
      <c r="AS267" s="1">
        <f t="shared" si="138"/>
        <v>-0.54199209886888178</v>
      </c>
      <c r="AT267" s="1">
        <f t="shared" si="138"/>
        <v>-0.49155258190857298</v>
      </c>
      <c r="AU267" s="1">
        <f t="shared" si="125"/>
        <v>-0.35319401309680565</v>
      </c>
    </row>
    <row r="268" spans="1:47" ht="12.95" customHeight="1" x14ac:dyDescent="0.2">
      <c r="A268" s="23" t="s">
        <v>940</v>
      </c>
      <c r="B268" s="24" t="s">
        <v>899</v>
      </c>
      <c r="C268" s="23">
        <v>36069.5144</v>
      </c>
      <c r="D268" s="23" t="s">
        <v>873</v>
      </c>
      <c r="E268" s="25">
        <f t="shared" si="109"/>
        <v>-27190.806565259085</v>
      </c>
      <c r="F268" s="1">
        <f t="shared" si="126"/>
        <v>-27191</v>
      </c>
      <c r="G268" s="1">
        <f t="shared" si="136"/>
        <v>0.1643054999949527</v>
      </c>
      <c r="I268" s="1">
        <f t="shared" si="137"/>
        <v>0.1643054999949527</v>
      </c>
      <c r="Q268" s="173">
        <f t="shared" si="128"/>
        <v>21051.0144</v>
      </c>
      <c r="S268" s="15">
        <f>S$16</f>
        <v>1</v>
      </c>
      <c r="T268" s="15"/>
      <c r="Z268" s="1">
        <f t="shared" si="112"/>
        <v>-27191</v>
      </c>
      <c r="AA268" s="1">
        <f t="shared" si="113"/>
        <v>-0.17601873235440549</v>
      </c>
      <c r="AB268" s="1">
        <f t="shared" si="114"/>
        <v>0.15497053029840166</v>
      </c>
      <c r="AC268" s="1">
        <f t="shared" si="115"/>
        <v>0.1643054999949527</v>
      </c>
      <c r="AD268" s="1">
        <f t="shared" si="116"/>
        <v>0.34032423234935816</v>
      </c>
      <c r="AE268" s="1">
        <f t="shared" si="117"/>
        <v>0.11582058312417992</v>
      </c>
      <c r="AF268" s="1">
        <f t="shared" si="118"/>
        <v>0.1643054999949527</v>
      </c>
      <c r="AG268" s="15"/>
      <c r="AH268" s="1">
        <f t="shared" si="119"/>
        <v>9.3349696965510359E-3</v>
      </c>
      <c r="AI268" s="1">
        <f t="shared" si="120"/>
        <v>1.2671509215006895</v>
      </c>
      <c r="AJ268" s="1">
        <f t="shared" si="121"/>
        <v>0.94886651166853964</v>
      </c>
      <c r="AK268" s="1">
        <f t="shared" si="122"/>
        <v>-0.29770855738680485</v>
      </c>
      <c r="AL268" s="1">
        <f t="shared" si="123"/>
        <v>-0.83944324822416827</v>
      </c>
      <c r="AM268" s="1">
        <f t="shared" si="124"/>
        <v>-0.44623869621155454</v>
      </c>
      <c r="AN268" s="1">
        <f t="shared" si="138"/>
        <v>-0.56844544584408585</v>
      </c>
      <c r="AO268" s="1">
        <f t="shared" si="138"/>
        <v>-0.5682152198117969</v>
      </c>
      <c r="AP268" s="1">
        <f t="shared" si="138"/>
        <v>-0.56753249927763316</v>
      </c>
      <c r="AQ268" s="1">
        <f t="shared" si="138"/>
        <v>-0.56550967891643855</v>
      </c>
      <c r="AR268" s="1">
        <f t="shared" si="138"/>
        <v>-0.55953145743832344</v>
      </c>
      <c r="AS268" s="1">
        <f t="shared" si="138"/>
        <v>-0.54199209886888178</v>
      </c>
      <c r="AT268" s="1">
        <f t="shared" si="138"/>
        <v>-0.49155258190857298</v>
      </c>
      <c r="AU268" s="1">
        <f t="shared" si="125"/>
        <v>-0.35319401309680565</v>
      </c>
    </row>
    <row r="269" spans="1:47" ht="12.95" customHeight="1" x14ac:dyDescent="0.2">
      <c r="A269" s="23" t="s">
        <v>941</v>
      </c>
      <c r="B269" s="24" t="s">
        <v>899</v>
      </c>
      <c r="C269" s="23">
        <v>36075.453300000001</v>
      </c>
      <c r="D269" s="23" t="s">
        <v>873</v>
      </c>
      <c r="E269" s="25">
        <f t="shared" si="109"/>
        <v>-27183.814775070477</v>
      </c>
      <c r="F269" s="1">
        <f t="shared" si="126"/>
        <v>-27184</v>
      </c>
      <c r="G269" s="1">
        <f t="shared" si="136"/>
        <v>0.15733199999522185</v>
      </c>
      <c r="I269" s="1">
        <f t="shared" si="137"/>
        <v>0.15733199999522185</v>
      </c>
      <c r="Q269" s="173">
        <f t="shared" si="128"/>
        <v>21056.953300000001</v>
      </c>
      <c r="S269" s="15">
        <f>S$16</f>
        <v>1</v>
      </c>
      <c r="T269" s="15"/>
      <c r="Z269" s="1">
        <f t="shared" si="112"/>
        <v>-27184</v>
      </c>
      <c r="AA269" s="1">
        <f t="shared" si="113"/>
        <v>-0.17599956233117611</v>
      </c>
      <c r="AB269" s="1">
        <f t="shared" si="114"/>
        <v>0.14802432777448984</v>
      </c>
      <c r="AC269" s="1">
        <f t="shared" si="115"/>
        <v>0.15733199999522185</v>
      </c>
      <c r="AD269" s="1">
        <f t="shared" si="116"/>
        <v>0.33333156232639793</v>
      </c>
      <c r="AE269" s="1">
        <f t="shared" si="117"/>
        <v>0.11110993044295731</v>
      </c>
      <c r="AF269" s="1">
        <f t="shared" si="118"/>
        <v>0.15733199999522185</v>
      </c>
      <c r="AG269" s="15"/>
      <c r="AH269" s="1">
        <f t="shared" si="119"/>
        <v>9.3076722207320085E-3</v>
      </c>
      <c r="AI269" s="1">
        <f t="shared" si="120"/>
        <v>1.2690623059746298</v>
      </c>
      <c r="AJ269" s="1">
        <f t="shared" si="121"/>
        <v>0.94681421781166608</v>
      </c>
      <c r="AK269" s="1">
        <f t="shared" si="122"/>
        <v>-0.29598222160057985</v>
      </c>
      <c r="AL269" s="1">
        <f t="shared" si="123"/>
        <v>-0.83300428054030473</v>
      </c>
      <c r="AM269" s="1">
        <f t="shared" si="124"/>
        <v>-0.44238364492738774</v>
      </c>
      <c r="AN269" s="1">
        <f t="shared" si="138"/>
        <v>-0.56379172974146985</v>
      </c>
      <c r="AO269" s="1">
        <f t="shared" si="138"/>
        <v>-0.56355979589563676</v>
      </c>
      <c r="AP269" s="1">
        <f t="shared" si="138"/>
        <v>-0.56287404088638882</v>
      </c>
      <c r="AQ269" s="1">
        <f t="shared" si="138"/>
        <v>-0.56084821240904104</v>
      </c>
      <c r="AR269" s="1">
        <f t="shared" si="138"/>
        <v>-0.55487856405533564</v>
      </c>
      <c r="AS269" s="1">
        <f t="shared" si="138"/>
        <v>-0.53741368174817417</v>
      </c>
      <c r="AT269" s="1">
        <f t="shared" si="138"/>
        <v>-0.48731344989139758</v>
      </c>
      <c r="AU269" s="1">
        <f t="shared" si="125"/>
        <v>-0.3501121772668867</v>
      </c>
    </row>
    <row r="270" spans="1:47" ht="12.95" customHeight="1" x14ac:dyDescent="0.2">
      <c r="A270" s="23" t="s">
        <v>942</v>
      </c>
      <c r="B270" s="24" t="s">
        <v>899</v>
      </c>
      <c r="C270" s="23">
        <v>36075.457000000002</v>
      </c>
      <c r="D270" s="23" t="s">
        <v>873</v>
      </c>
      <c r="E270" s="25">
        <f t="shared" si="109"/>
        <v>-27183.810419108311</v>
      </c>
      <c r="F270" s="1">
        <f t="shared" si="126"/>
        <v>-27184</v>
      </c>
      <c r="G270" s="1">
        <f t="shared" si="136"/>
        <v>0.16103199999633944</v>
      </c>
      <c r="I270" s="1">
        <f t="shared" si="137"/>
        <v>0.16103199999633944</v>
      </c>
      <c r="Q270" s="173">
        <f t="shared" si="128"/>
        <v>21056.957000000002</v>
      </c>
      <c r="S270" s="15">
        <f>S$14</f>
        <v>0.2</v>
      </c>
      <c r="T270" s="15"/>
      <c r="Z270" s="1">
        <f t="shared" si="112"/>
        <v>-27184</v>
      </c>
      <c r="AA270" s="1">
        <f t="shared" si="113"/>
        <v>-0.17599956233117611</v>
      </c>
      <c r="AB270" s="1">
        <f t="shared" si="114"/>
        <v>0.15172432777560743</v>
      </c>
      <c r="AC270" s="1">
        <f t="shared" si="115"/>
        <v>0.16103199999633944</v>
      </c>
      <c r="AD270" s="1">
        <f t="shared" si="116"/>
        <v>0.33703156232751552</v>
      </c>
      <c r="AE270" s="1">
        <f t="shared" si="117"/>
        <v>2.2718054800985196E-2</v>
      </c>
      <c r="AF270" s="1">
        <f t="shared" si="118"/>
        <v>0.16103199999633944</v>
      </c>
      <c r="AG270" s="15"/>
      <c r="AH270" s="1">
        <f t="shared" si="119"/>
        <v>9.3076722207320085E-3</v>
      </c>
      <c r="AI270" s="1">
        <f t="shared" si="120"/>
        <v>1.2690623059746298</v>
      </c>
      <c r="AJ270" s="1">
        <f t="shared" si="121"/>
        <v>0.94681421781166608</v>
      </c>
      <c r="AK270" s="1">
        <f t="shared" si="122"/>
        <v>-0.29598222160057985</v>
      </c>
      <c r="AL270" s="1">
        <f t="shared" si="123"/>
        <v>-0.83300428054030473</v>
      </c>
      <c r="AM270" s="1">
        <f t="shared" si="124"/>
        <v>-0.44238364492738774</v>
      </c>
      <c r="AN270" s="1">
        <f t="shared" si="138"/>
        <v>-0.56379172974146985</v>
      </c>
      <c r="AO270" s="1">
        <f t="shared" si="138"/>
        <v>-0.56355979589563676</v>
      </c>
      <c r="AP270" s="1">
        <f t="shared" si="138"/>
        <v>-0.56287404088638882</v>
      </c>
      <c r="AQ270" s="1">
        <f t="shared" si="138"/>
        <v>-0.56084821240904104</v>
      </c>
      <c r="AR270" s="1">
        <f t="shared" si="138"/>
        <v>-0.55487856405533564</v>
      </c>
      <c r="AS270" s="1">
        <f t="shared" si="138"/>
        <v>-0.53741368174817417</v>
      </c>
      <c r="AT270" s="1">
        <f t="shared" si="138"/>
        <v>-0.48731344989139758</v>
      </c>
      <c r="AU270" s="1">
        <f t="shared" si="125"/>
        <v>-0.3501121772668867</v>
      </c>
    </row>
    <row r="271" spans="1:47" ht="12.95" customHeight="1" x14ac:dyDescent="0.2">
      <c r="A271" s="23" t="s">
        <v>940</v>
      </c>
      <c r="B271" s="24" t="s">
        <v>899</v>
      </c>
      <c r="C271" s="23">
        <v>36075.462</v>
      </c>
      <c r="D271" s="23" t="s">
        <v>873</v>
      </c>
      <c r="E271" s="25">
        <f t="shared" si="109"/>
        <v>-27183.804532672959</v>
      </c>
      <c r="F271" s="1">
        <f t="shared" si="126"/>
        <v>-27184</v>
      </c>
      <c r="G271" s="1">
        <f t="shared" si="136"/>
        <v>0.16603199999372009</v>
      </c>
      <c r="I271" s="1">
        <f t="shared" si="137"/>
        <v>0.16603199999372009</v>
      </c>
      <c r="Q271" s="173">
        <f t="shared" si="128"/>
        <v>21056.962</v>
      </c>
      <c r="S271" s="15">
        <f>S$14</f>
        <v>0.2</v>
      </c>
      <c r="T271" s="15"/>
      <c r="Z271" s="1">
        <f t="shared" si="112"/>
        <v>-27184</v>
      </c>
      <c r="AA271" s="1">
        <f t="shared" si="113"/>
        <v>-0.17599956233117611</v>
      </c>
      <c r="AB271" s="1">
        <f t="shared" si="114"/>
        <v>0.15672432777298809</v>
      </c>
      <c r="AC271" s="1">
        <f t="shared" si="115"/>
        <v>0.16603199999372009</v>
      </c>
      <c r="AD271" s="1">
        <f t="shared" si="116"/>
        <v>0.34203156232489618</v>
      </c>
      <c r="AE271" s="1">
        <f t="shared" si="117"/>
        <v>2.339711792528187E-2</v>
      </c>
      <c r="AF271" s="1">
        <f t="shared" si="118"/>
        <v>0.16603199999372009</v>
      </c>
      <c r="AG271" s="15"/>
      <c r="AH271" s="1">
        <f t="shared" si="119"/>
        <v>9.3076722207320085E-3</v>
      </c>
      <c r="AI271" s="1">
        <f t="shared" si="120"/>
        <v>1.2690623059746298</v>
      </c>
      <c r="AJ271" s="1">
        <f t="shared" si="121"/>
        <v>0.94681421781166608</v>
      </c>
      <c r="AK271" s="1">
        <f t="shared" si="122"/>
        <v>-0.29598222160057985</v>
      </c>
      <c r="AL271" s="1">
        <f t="shared" si="123"/>
        <v>-0.83300428054030473</v>
      </c>
      <c r="AM271" s="1">
        <f t="shared" si="124"/>
        <v>-0.44238364492738774</v>
      </c>
      <c r="AN271" s="1">
        <f t="shared" ref="AN271:AT280" si="139">$AU271+$AB$7*SIN(AO271)</f>
        <v>-0.56379172974146985</v>
      </c>
      <c r="AO271" s="1">
        <f t="shared" si="139"/>
        <v>-0.56355979589563676</v>
      </c>
      <c r="AP271" s="1">
        <f t="shared" si="139"/>
        <v>-0.56287404088638882</v>
      </c>
      <c r="AQ271" s="1">
        <f t="shared" si="139"/>
        <v>-0.56084821240904104</v>
      </c>
      <c r="AR271" s="1">
        <f t="shared" si="139"/>
        <v>-0.55487856405533564</v>
      </c>
      <c r="AS271" s="1">
        <f t="shared" si="139"/>
        <v>-0.53741368174817417</v>
      </c>
      <c r="AT271" s="1">
        <f t="shared" si="139"/>
        <v>-0.48731344989139758</v>
      </c>
      <c r="AU271" s="1">
        <f t="shared" si="125"/>
        <v>-0.3501121772668867</v>
      </c>
    </row>
    <row r="272" spans="1:47" ht="12.95" customHeight="1" x14ac:dyDescent="0.2">
      <c r="A272" s="23" t="s">
        <v>941</v>
      </c>
      <c r="B272" s="24" t="s">
        <v>899</v>
      </c>
      <c r="C272" s="23">
        <v>36081.398200000003</v>
      </c>
      <c r="D272" s="23" t="s">
        <v>873</v>
      </c>
      <c r="E272" s="25">
        <f t="shared" si="109"/>
        <v>-27176.815921159439</v>
      </c>
      <c r="F272" s="1">
        <f t="shared" si="126"/>
        <v>-27177</v>
      </c>
      <c r="G272" s="1">
        <f t="shared" si="136"/>
        <v>0.15635850000398932</v>
      </c>
      <c r="I272" s="1">
        <f t="shared" si="137"/>
        <v>0.15635850000398932</v>
      </c>
      <c r="Q272" s="173">
        <f t="shared" si="128"/>
        <v>21062.898200000003</v>
      </c>
      <c r="S272" s="15">
        <f>S$16</f>
        <v>1</v>
      </c>
      <c r="T272" s="15"/>
      <c r="Z272" s="1">
        <f t="shared" si="112"/>
        <v>-27177</v>
      </c>
      <c r="AA272" s="1">
        <f t="shared" si="113"/>
        <v>-0.17598063877027845</v>
      </c>
      <c r="AB272" s="1">
        <f t="shared" si="114"/>
        <v>0.14707836827359194</v>
      </c>
      <c r="AC272" s="1">
        <f t="shared" si="115"/>
        <v>0.15635850000398932</v>
      </c>
      <c r="AD272" s="1">
        <f t="shared" si="116"/>
        <v>0.33233913877426779</v>
      </c>
      <c r="AE272" s="1">
        <f t="shared" si="117"/>
        <v>0.11044930316122203</v>
      </c>
      <c r="AF272" s="1">
        <f t="shared" si="118"/>
        <v>0.15635850000398932</v>
      </c>
      <c r="AG272" s="15"/>
      <c r="AH272" s="1">
        <f t="shared" si="119"/>
        <v>9.2801317303973698E-3</v>
      </c>
      <c r="AI272" s="1">
        <f t="shared" si="120"/>
        <v>1.2709682355397278</v>
      </c>
      <c r="AJ272" s="1">
        <f t="shared" si="121"/>
        <v>0.94471631672974188</v>
      </c>
      <c r="AK272" s="1">
        <f t="shared" si="122"/>
        <v>-0.29423836481411902</v>
      </c>
      <c r="AL272" s="1">
        <f t="shared" si="123"/>
        <v>-0.82654593942431431</v>
      </c>
      <c r="AM272" s="1">
        <f t="shared" si="124"/>
        <v>-0.43852800956729832</v>
      </c>
      <c r="AN272" s="1">
        <f t="shared" si="139"/>
        <v>-0.55913102661566338</v>
      </c>
      <c r="AO272" s="1">
        <f t="shared" si="139"/>
        <v>-0.5588974250171922</v>
      </c>
      <c r="AP272" s="1">
        <f t="shared" si="139"/>
        <v>-0.55820875956286153</v>
      </c>
      <c r="AQ272" s="1">
        <f t="shared" si="139"/>
        <v>-0.55618027044447393</v>
      </c>
      <c r="AR272" s="1">
        <f t="shared" si="139"/>
        <v>-0.55022005964715515</v>
      </c>
      <c r="AS272" s="1">
        <f t="shared" si="139"/>
        <v>-0.53283143718525017</v>
      </c>
      <c r="AT272" s="1">
        <f t="shared" si="139"/>
        <v>-0.48307301477706643</v>
      </c>
      <c r="AU272" s="1">
        <f t="shared" si="125"/>
        <v>-0.34703034143696598</v>
      </c>
    </row>
    <row r="273" spans="1:47" ht="12.95" customHeight="1" x14ac:dyDescent="0.2">
      <c r="A273" s="23" t="s">
        <v>942</v>
      </c>
      <c r="B273" s="24" t="s">
        <v>899</v>
      </c>
      <c r="C273" s="23">
        <v>36081.406999999999</v>
      </c>
      <c r="D273" s="23" t="s">
        <v>873</v>
      </c>
      <c r="E273" s="25">
        <f t="shared" si="109"/>
        <v>-27176.805561033216</v>
      </c>
      <c r="F273" s="1">
        <f t="shared" si="126"/>
        <v>-27177</v>
      </c>
      <c r="G273" s="1">
        <f t="shared" si="136"/>
        <v>0.16515849999996135</v>
      </c>
      <c r="I273" s="1">
        <f t="shared" si="137"/>
        <v>0.16515849999996135</v>
      </c>
      <c r="Q273" s="173">
        <f t="shared" si="128"/>
        <v>21062.906999999999</v>
      </c>
      <c r="S273" s="15">
        <f>S$14</f>
        <v>0.2</v>
      </c>
      <c r="T273" s="15"/>
      <c r="Z273" s="1">
        <f t="shared" si="112"/>
        <v>-27177</v>
      </c>
      <c r="AA273" s="1">
        <f t="shared" si="113"/>
        <v>-0.17598063877027845</v>
      </c>
      <c r="AB273" s="1">
        <f t="shared" si="114"/>
        <v>0.15587836826956397</v>
      </c>
      <c r="AC273" s="1">
        <f t="shared" si="115"/>
        <v>0.16515849999996135</v>
      </c>
      <c r="AD273" s="1">
        <f t="shared" si="116"/>
        <v>0.34113913877023982</v>
      </c>
      <c r="AE273" s="1">
        <f t="shared" si="117"/>
        <v>2.3275182400180189E-2</v>
      </c>
      <c r="AF273" s="1">
        <f t="shared" si="118"/>
        <v>0.16515849999996135</v>
      </c>
      <c r="AG273" s="15"/>
      <c r="AH273" s="1">
        <f t="shared" si="119"/>
        <v>9.2801317303973698E-3</v>
      </c>
      <c r="AI273" s="1">
        <f t="shared" si="120"/>
        <v>1.2709682355397278</v>
      </c>
      <c r="AJ273" s="1">
        <f t="shared" si="121"/>
        <v>0.94471631672974188</v>
      </c>
      <c r="AK273" s="1">
        <f t="shared" si="122"/>
        <v>-0.29423836481411902</v>
      </c>
      <c r="AL273" s="1">
        <f t="shared" si="123"/>
        <v>-0.82654593942431431</v>
      </c>
      <c r="AM273" s="1">
        <f t="shared" si="124"/>
        <v>-0.43852800956729832</v>
      </c>
      <c r="AN273" s="1">
        <f t="shared" si="139"/>
        <v>-0.55913102661566338</v>
      </c>
      <c r="AO273" s="1">
        <f t="shared" si="139"/>
        <v>-0.5588974250171922</v>
      </c>
      <c r="AP273" s="1">
        <f t="shared" si="139"/>
        <v>-0.55820875956286153</v>
      </c>
      <c r="AQ273" s="1">
        <f t="shared" si="139"/>
        <v>-0.55618027044447393</v>
      </c>
      <c r="AR273" s="1">
        <f t="shared" si="139"/>
        <v>-0.55022005964715515</v>
      </c>
      <c r="AS273" s="1">
        <f t="shared" si="139"/>
        <v>-0.53283143718525017</v>
      </c>
      <c r="AT273" s="1">
        <f t="shared" si="139"/>
        <v>-0.48307301477706643</v>
      </c>
      <c r="AU273" s="1">
        <f t="shared" si="125"/>
        <v>-0.34703034143696598</v>
      </c>
    </row>
    <row r="274" spans="1:47" ht="12.95" customHeight="1" x14ac:dyDescent="0.2">
      <c r="A274" s="23" t="s">
        <v>940</v>
      </c>
      <c r="B274" s="24" t="s">
        <v>899</v>
      </c>
      <c r="C274" s="23">
        <v>36081.409399999997</v>
      </c>
      <c r="D274" s="23" t="s">
        <v>873</v>
      </c>
      <c r="E274" s="25">
        <f t="shared" si="109"/>
        <v>-27176.802735544246</v>
      </c>
      <c r="F274" s="1">
        <f t="shared" si="126"/>
        <v>-27177</v>
      </c>
      <c r="G274" s="1">
        <f t="shared" si="136"/>
        <v>0.16755849999753991</v>
      </c>
      <c r="I274" s="1">
        <f t="shared" si="137"/>
        <v>0.16755849999753991</v>
      </c>
      <c r="Q274" s="173">
        <f t="shared" si="128"/>
        <v>21062.909399999997</v>
      </c>
      <c r="S274" s="15">
        <f>S$16</f>
        <v>1</v>
      </c>
      <c r="T274" s="15"/>
      <c r="Z274" s="1">
        <f t="shared" si="112"/>
        <v>-27177</v>
      </c>
      <c r="AA274" s="1">
        <f t="shared" si="113"/>
        <v>-0.17598063877027845</v>
      </c>
      <c r="AB274" s="1">
        <f t="shared" si="114"/>
        <v>0.15827836826714253</v>
      </c>
      <c r="AC274" s="1">
        <f t="shared" si="115"/>
        <v>0.16755849999753991</v>
      </c>
      <c r="AD274" s="1">
        <f t="shared" si="116"/>
        <v>0.34353913876781839</v>
      </c>
      <c r="AE274" s="1">
        <f t="shared" si="117"/>
        <v>0.11801913986533438</v>
      </c>
      <c r="AF274" s="1">
        <f t="shared" si="118"/>
        <v>0.16755849999753991</v>
      </c>
      <c r="AG274" s="15"/>
      <c r="AH274" s="1">
        <f t="shared" si="119"/>
        <v>9.2801317303973698E-3</v>
      </c>
      <c r="AI274" s="1">
        <f t="shared" si="120"/>
        <v>1.2709682355397278</v>
      </c>
      <c r="AJ274" s="1">
        <f t="shared" si="121"/>
        <v>0.94471631672974188</v>
      </c>
      <c r="AK274" s="1">
        <f t="shared" si="122"/>
        <v>-0.29423836481411902</v>
      </c>
      <c r="AL274" s="1">
        <f t="shared" si="123"/>
        <v>-0.82654593942431431</v>
      </c>
      <c r="AM274" s="1">
        <f t="shared" si="124"/>
        <v>-0.43852800956729832</v>
      </c>
      <c r="AN274" s="1">
        <f t="shared" si="139"/>
        <v>-0.55913102661566338</v>
      </c>
      <c r="AO274" s="1">
        <f t="shared" si="139"/>
        <v>-0.5588974250171922</v>
      </c>
      <c r="AP274" s="1">
        <f t="shared" si="139"/>
        <v>-0.55820875956286153</v>
      </c>
      <c r="AQ274" s="1">
        <f t="shared" si="139"/>
        <v>-0.55618027044447393</v>
      </c>
      <c r="AR274" s="1">
        <f t="shared" si="139"/>
        <v>-0.55022005964715515</v>
      </c>
      <c r="AS274" s="1">
        <f t="shared" si="139"/>
        <v>-0.53283143718525017</v>
      </c>
      <c r="AT274" s="1">
        <f t="shared" si="139"/>
        <v>-0.48307301477706643</v>
      </c>
      <c r="AU274" s="1">
        <f t="shared" si="125"/>
        <v>-0.34703034143696598</v>
      </c>
    </row>
    <row r="275" spans="1:47" ht="12.95" customHeight="1" x14ac:dyDescent="0.2">
      <c r="A275" s="23" t="s">
        <v>941</v>
      </c>
      <c r="B275" s="24" t="s">
        <v>899</v>
      </c>
      <c r="C275" s="23">
        <v>36104.3318</v>
      </c>
      <c r="D275" s="23" t="s">
        <v>873</v>
      </c>
      <c r="E275" s="25">
        <f t="shared" si="109"/>
        <v>-27149.816490377743</v>
      </c>
      <c r="F275" s="1">
        <f t="shared" si="126"/>
        <v>-27150</v>
      </c>
      <c r="G275" s="1">
        <f t="shared" si="136"/>
        <v>0.15587499999674037</v>
      </c>
      <c r="I275" s="1">
        <f t="shared" si="137"/>
        <v>0.15587499999674037</v>
      </c>
      <c r="Q275" s="173">
        <f t="shared" si="128"/>
        <v>21085.8318</v>
      </c>
      <c r="S275" s="15">
        <f>S$16</f>
        <v>1</v>
      </c>
      <c r="T275" s="15"/>
      <c r="Z275" s="1">
        <f t="shared" si="112"/>
        <v>-27150</v>
      </c>
      <c r="AA275" s="1">
        <f t="shared" si="113"/>
        <v>-0.17590995970860956</v>
      </c>
      <c r="AB275" s="1">
        <f t="shared" si="114"/>
        <v>0.14670337539110848</v>
      </c>
      <c r="AC275" s="1">
        <f t="shared" si="115"/>
        <v>0.15587499999674037</v>
      </c>
      <c r="AD275" s="1">
        <f t="shared" si="116"/>
        <v>0.33178495970534994</v>
      </c>
      <c r="AE275" s="1">
        <f t="shared" si="117"/>
        <v>0.11008125948668068</v>
      </c>
      <c r="AF275" s="1">
        <f t="shared" si="118"/>
        <v>0.15587499999674037</v>
      </c>
      <c r="AG275" s="15"/>
      <c r="AH275" s="1">
        <f t="shared" si="119"/>
        <v>9.1716246056319038E-3</v>
      </c>
      <c r="AI275" s="1">
        <f t="shared" si="120"/>
        <v>1.2782650966545055</v>
      </c>
      <c r="AJ275" s="1">
        <f t="shared" si="121"/>
        <v>0.93619252570305245</v>
      </c>
      <c r="AK275" s="1">
        <f t="shared" si="122"/>
        <v>-0.28734741339336722</v>
      </c>
      <c r="AL275" s="1">
        <f t="shared" si="123"/>
        <v>-0.80145427264975522</v>
      </c>
      <c r="AM275" s="1">
        <f t="shared" si="124"/>
        <v>-0.42365059740017275</v>
      </c>
      <c r="AN275" s="1">
        <f t="shared" si="139"/>
        <v>-0.54108897843449921</v>
      </c>
      <c r="AO275" s="1">
        <f t="shared" si="139"/>
        <v>-0.54084934317965572</v>
      </c>
      <c r="AP275" s="1">
        <f t="shared" si="139"/>
        <v>-0.5401506585948066</v>
      </c>
      <c r="AQ275" s="1">
        <f t="shared" si="139"/>
        <v>-0.53811522967237135</v>
      </c>
      <c r="AR275" s="1">
        <f t="shared" si="139"/>
        <v>-0.53219957223226977</v>
      </c>
      <c r="AS275" s="1">
        <f t="shared" si="139"/>
        <v>-0.515121722547075</v>
      </c>
      <c r="AT275" s="1">
        <f t="shared" si="139"/>
        <v>-0.4667050456100228</v>
      </c>
      <c r="AU275" s="1">
        <f t="shared" si="125"/>
        <v>-0.3351432603787039</v>
      </c>
    </row>
    <row r="276" spans="1:47" ht="12.95" customHeight="1" x14ac:dyDescent="0.2">
      <c r="A276" s="23" t="s">
        <v>934</v>
      </c>
      <c r="B276" s="24" t="s">
        <v>899</v>
      </c>
      <c r="C276" s="23">
        <v>36104.335700000003</v>
      </c>
      <c r="D276" s="23" t="s">
        <v>873</v>
      </c>
      <c r="E276" s="25">
        <f t="shared" si="109"/>
        <v>-27149.81189895816</v>
      </c>
      <c r="F276" s="1">
        <f t="shared" si="126"/>
        <v>-27150</v>
      </c>
      <c r="G276" s="1">
        <f t="shared" si="136"/>
        <v>0.15977500000008149</v>
      </c>
      <c r="I276" s="1">
        <f t="shared" si="137"/>
        <v>0.15977500000008149</v>
      </c>
      <c r="Q276" s="173">
        <f t="shared" si="128"/>
        <v>21085.835700000003</v>
      </c>
      <c r="S276" s="15">
        <f>S$16</f>
        <v>1</v>
      </c>
      <c r="T276" s="15"/>
      <c r="Z276" s="1">
        <f t="shared" si="112"/>
        <v>-27150</v>
      </c>
      <c r="AA276" s="1">
        <f t="shared" si="113"/>
        <v>-0.17590995970860956</v>
      </c>
      <c r="AB276" s="1">
        <f t="shared" si="114"/>
        <v>0.1506033753944496</v>
      </c>
      <c r="AC276" s="1">
        <f t="shared" si="115"/>
        <v>0.15977500000008149</v>
      </c>
      <c r="AD276" s="1">
        <f t="shared" si="116"/>
        <v>0.33568495970869106</v>
      </c>
      <c r="AE276" s="1">
        <f t="shared" si="117"/>
        <v>0.11268439217462553</v>
      </c>
      <c r="AF276" s="1">
        <f t="shared" si="118"/>
        <v>0.15977500000008149</v>
      </c>
      <c r="AG276" s="15"/>
      <c r="AH276" s="1">
        <f t="shared" si="119"/>
        <v>9.1716246056319038E-3</v>
      </c>
      <c r="AI276" s="1">
        <f t="shared" si="120"/>
        <v>1.2782650966545055</v>
      </c>
      <c r="AJ276" s="1">
        <f t="shared" si="121"/>
        <v>0.93619252570305245</v>
      </c>
      <c r="AK276" s="1">
        <f t="shared" si="122"/>
        <v>-0.28734741339336722</v>
      </c>
      <c r="AL276" s="1">
        <f t="shared" si="123"/>
        <v>-0.80145427264975522</v>
      </c>
      <c r="AM276" s="1">
        <f t="shared" si="124"/>
        <v>-0.42365059740017275</v>
      </c>
      <c r="AN276" s="1">
        <f t="shared" si="139"/>
        <v>-0.54108897843449921</v>
      </c>
      <c r="AO276" s="1">
        <f t="shared" si="139"/>
        <v>-0.54084934317965572</v>
      </c>
      <c r="AP276" s="1">
        <f t="shared" si="139"/>
        <v>-0.5401506585948066</v>
      </c>
      <c r="AQ276" s="1">
        <f t="shared" si="139"/>
        <v>-0.53811522967237135</v>
      </c>
      <c r="AR276" s="1">
        <f t="shared" si="139"/>
        <v>-0.53219957223226977</v>
      </c>
      <c r="AS276" s="1">
        <f t="shared" si="139"/>
        <v>-0.515121722547075</v>
      </c>
      <c r="AT276" s="1">
        <f t="shared" si="139"/>
        <v>-0.4667050456100228</v>
      </c>
      <c r="AU276" s="1">
        <f t="shared" si="125"/>
        <v>-0.3351432603787039</v>
      </c>
    </row>
    <row r="277" spans="1:47" ht="12.95" customHeight="1" x14ac:dyDescent="0.2">
      <c r="A277" s="23" t="s">
        <v>934</v>
      </c>
      <c r="B277" s="24" t="s">
        <v>899</v>
      </c>
      <c r="C277" s="23">
        <v>36133.225599999998</v>
      </c>
      <c r="D277" s="23" t="s">
        <v>873</v>
      </c>
      <c r="E277" s="25">
        <f t="shared" ref="E277:E340" si="140">+(C277-C$7)/C$8</f>
        <v>-27115.800193192816</v>
      </c>
      <c r="F277" s="1">
        <f t="shared" si="126"/>
        <v>-27116</v>
      </c>
      <c r="G277" s="1">
        <f t="shared" si="136"/>
        <v>0.16971799999737414</v>
      </c>
      <c r="I277" s="1">
        <f t="shared" si="137"/>
        <v>0.16971799999737414</v>
      </c>
      <c r="Q277" s="173">
        <f t="shared" si="128"/>
        <v>21114.725599999998</v>
      </c>
      <c r="S277" s="15">
        <f>S$16</f>
        <v>1</v>
      </c>
      <c r="T277" s="15"/>
      <c r="Z277" s="1">
        <f t="shared" ref="Z277:Z340" si="141">F277</f>
        <v>-27116</v>
      </c>
      <c r="AA277" s="1">
        <f t="shared" ref="AA277:AA340" si="142">AB$3+AB$4*Z277+AB$5*Z277^2+AH277</f>
        <v>-0.17582618802897435</v>
      </c>
      <c r="AB277" s="1">
        <f t="shared" ref="AB277:AB340" si="143">IF(S277&lt;&gt;0,G277-AH277,-9999)</f>
        <v>0.16068817260945784</v>
      </c>
      <c r="AC277" s="1">
        <f t="shared" ref="AC277:AC340" si="144">+G277-P277</f>
        <v>0.16971799999737414</v>
      </c>
      <c r="AD277" s="1">
        <f t="shared" ref="AD277:AD340" si="145">IF(S277&lt;&gt;0,G277-AA277,-9999)</f>
        <v>0.34554418802634845</v>
      </c>
      <c r="AE277" s="1">
        <f t="shared" ref="AE277:AE340" si="146">+(G277-AA277)^2*S277</f>
        <v>0.11940078587878845</v>
      </c>
      <c r="AF277" s="1">
        <f t="shared" ref="AF277:AF340" si="147">IF(S277&lt;&gt;0,G277-P277,-9999)</f>
        <v>0.16971799999737414</v>
      </c>
      <c r="AG277" s="15"/>
      <c r="AH277" s="1">
        <f t="shared" ref="AH277:AH340" si="148">$AB$6*($AB$11/AI277*AJ277+$AB$12)</f>
        <v>9.0298273879163091E-3</v>
      </c>
      <c r="AI277" s="1">
        <f t="shared" ref="AI277:AI340" si="149">1+$AB$7*COS(AL277)</f>
        <v>1.2873170669982053</v>
      </c>
      <c r="AJ277" s="1">
        <f t="shared" ref="AJ277:AJ340" si="150">SIN(AL277+RADIANS($AB$9))</f>
        <v>0.92446634313060327</v>
      </c>
      <c r="AK277" s="1">
        <f t="shared" ref="AK277:AK340" si="151">$AB$7*SIN(AL277)</f>
        <v>-0.2782964301092431</v>
      </c>
      <c r="AL277" s="1">
        <f t="shared" ref="AL277:AL340" si="152">2*ATAN(AM277)</f>
        <v>-0.76945110370632219</v>
      </c>
      <c r="AM277" s="1">
        <f t="shared" ref="AM277:AM340" si="153">SQRT((1+$AB$7)/(1-$AB$7))*TAN(AN277/2)</f>
        <v>-0.40490254566888234</v>
      </c>
      <c r="AN277" s="1">
        <f t="shared" si="139"/>
        <v>-0.51822402479436069</v>
      </c>
      <c r="AO277" s="1">
        <f t="shared" si="139"/>
        <v>-0.51797778170948938</v>
      </c>
      <c r="AP277" s="1">
        <f t="shared" si="139"/>
        <v>-0.51726937034277665</v>
      </c>
      <c r="AQ277" s="1">
        <f t="shared" si="139"/>
        <v>-0.51523294628877625</v>
      </c>
      <c r="AR277" s="1">
        <f t="shared" si="139"/>
        <v>-0.50939197591345686</v>
      </c>
      <c r="AS277" s="1">
        <f t="shared" si="139"/>
        <v>-0.49274269058682119</v>
      </c>
      <c r="AT277" s="1">
        <f t="shared" si="139"/>
        <v>-0.44606716303079003</v>
      </c>
      <c r="AU277" s="1">
        <f t="shared" ref="AU277:AU340" si="154">RADIANS($AB$9)+$AB$18*(F277-AB$15)</f>
        <v>-0.32017434349052287</v>
      </c>
    </row>
    <row r="278" spans="1:47" ht="12.95" customHeight="1" x14ac:dyDescent="0.2">
      <c r="A278" s="23" t="s">
        <v>934</v>
      </c>
      <c r="B278" s="24" t="s">
        <v>899</v>
      </c>
      <c r="C278" s="23">
        <v>36134.919300000001</v>
      </c>
      <c r="D278" s="23" t="s">
        <v>873</v>
      </c>
      <c r="E278" s="25">
        <f t="shared" si="140"/>
        <v>-27113.806222079904</v>
      </c>
      <c r="F278" s="1">
        <f t="shared" si="126"/>
        <v>-27114</v>
      </c>
      <c r="G278" s="1">
        <f t="shared" si="136"/>
        <v>0.1645970000026864</v>
      </c>
      <c r="I278" s="1">
        <f t="shared" si="137"/>
        <v>0.1645970000026864</v>
      </c>
      <c r="Q278" s="173">
        <f t="shared" si="128"/>
        <v>21116.419300000001</v>
      </c>
      <c r="S278" s="15">
        <f>S$16</f>
        <v>1</v>
      </c>
      <c r="T278" s="15"/>
      <c r="Z278" s="1">
        <f t="shared" si="141"/>
        <v>-27114</v>
      </c>
      <c r="AA278" s="1">
        <f t="shared" si="142"/>
        <v>-0.1758214420808501</v>
      </c>
      <c r="AB278" s="1">
        <f t="shared" si="143"/>
        <v>0.15557569289222412</v>
      </c>
      <c r="AC278" s="1">
        <f t="shared" si="144"/>
        <v>0.1645970000026864</v>
      </c>
      <c r="AD278" s="1">
        <f t="shared" si="145"/>
        <v>0.3404184420835365</v>
      </c>
      <c r="AE278" s="1">
        <f t="shared" si="146"/>
        <v>0.11588471571058209</v>
      </c>
      <c r="AF278" s="1">
        <f t="shared" si="147"/>
        <v>0.1645970000026864</v>
      </c>
      <c r="AG278" s="15"/>
      <c r="AH278" s="1">
        <f t="shared" si="148"/>
        <v>9.0213071104622705E-3</v>
      </c>
      <c r="AI278" s="1">
        <f t="shared" si="149"/>
        <v>1.2878443529579968</v>
      </c>
      <c r="AJ278" s="1">
        <f t="shared" si="150"/>
        <v>0.92374159548590806</v>
      </c>
      <c r="AK278" s="1">
        <f t="shared" si="151"/>
        <v>-0.27775101884636194</v>
      </c>
      <c r="AL278" s="1">
        <f t="shared" si="152"/>
        <v>-0.76755455404052519</v>
      </c>
      <c r="AM278" s="1">
        <f t="shared" si="153"/>
        <v>-0.40379922820028258</v>
      </c>
      <c r="AN278" s="1">
        <f t="shared" si="139"/>
        <v>-0.5168740384401036</v>
      </c>
      <c r="AO278" s="1">
        <f t="shared" si="139"/>
        <v>-0.51662744383708581</v>
      </c>
      <c r="AP278" s="1">
        <f t="shared" si="139"/>
        <v>-0.5159185656970745</v>
      </c>
      <c r="AQ278" s="1">
        <f t="shared" si="139"/>
        <v>-0.51388235903580415</v>
      </c>
      <c r="AR278" s="1">
        <f t="shared" si="139"/>
        <v>-0.50804643141805705</v>
      </c>
      <c r="AS278" s="1">
        <f t="shared" si="139"/>
        <v>-0.49142363540512002</v>
      </c>
      <c r="AT278" s="1">
        <f t="shared" si="139"/>
        <v>-0.44485227904309999</v>
      </c>
      <c r="AU278" s="1">
        <f t="shared" si="154"/>
        <v>-0.31929381896768838</v>
      </c>
    </row>
    <row r="279" spans="1:47" ht="12.95" customHeight="1" x14ac:dyDescent="0.2">
      <c r="A279" s="23" t="s">
        <v>943</v>
      </c>
      <c r="B279" s="24" t="s">
        <v>899</v>
      </c>
      <c r="C279" s="23">
        <v>36138.311999999998</v>
      </c>
      <c r="D279" s="23" t="s">
        <v>873</v>
      </c>
      <c r="E279" s="25">
        <f t="shared" si="140"/>
        <v>-27109.812040232613</v>
      </c>
      <c r="F279" s="1">
        <f t="shared" si="126"/>
        <v>-27110</v>
      </c>
      <c r="G279" s="1">
        <f t="shared" si="136"/>
        <v>0.15965499999583699</v>
      </c>
      <c r="I279" s="1">
        <f t="shared" si="137"/>
        <v>0.15965499999583699</v>
      </c>
      <c r="Q279" s="173">
        <f t="shared" si="128"/>
        <v>21119.811999999998</v>
      </c>
      <c r="S279" s="15">
        <f>S$14</f>
        <v>0.2</v>
      </c>
      <c r="T279" s="15"/>
      <c r="Z279" s="1">
        <f t="shared" si="141"/>
        <v>-27110</v>
      </c>
      <c r="AA279" s="1">
        <f t="shared" si="142"/>
        <v>-0.17581201080210176</v>
      </c>
      <c r="AB279" s="1">
        <f t="shared" si="143"/>
        <v>0.15065079321341979</v>
      </c>
      <c r="AC279" s="1">
        <f t="shared" si="144"/>
        <v>0.15965499999583699</v>
      </c>
      <c r="AD279" s="1">
        <f t="shared" si="145"/>
        <v>0.33546701079793873</v>
      </c>
      <c r="AE279" s="1">
        <f t="shared" si="146"/>
        <v>2.2507623066740867E-2</v>
      </c>
      <c r="AF279" s="1">
        <f t="shared" si="147"/>
        <v>0.15965499999583699</v>
      </c>
      <c r="AG279" s="15"/>
      <c r="AH279" s="1">
        <f t="shared" si="148"/>
        <v>9.0042067824171908E-3</v>
      </c>
      <c r="AI279" s="1">
        <f t="shared" si="149"/>
        <v>1.2888971027768372</v>
      </c>
      <c r="AJ279" s="1">
        <f t="shared" si="150"/>
        <v>0.9222803385473467</v>
      </c>
      <c r="AK279" s="1">
        <f t="shared" si="151"/>
        <v>-0.27665585843634255</v>
      </c>
      <c r="AL279" s="1">
        <f t="shared" si="152"/>
        <v>-0.7637568069465771</v>
      </c>
      <c r="AM279" s="1">
        <f t="shared" si="153"/>
        <v>-0.40159242551781071</v>
      </c>
      <c r="AN279" s="1">
        <f t="shared" si="139"/>
        <v>-0.51417241546181636</v>
      </c>
      <c r="AO279" s="1">
        <f t="shared" si="139"/>
        <v>-0.51392513079879154</v>
      </c>
      <c r="AP279" s="1">
        <f t="shared" si="139"/>
        <v>-0.51321535527306206</v>
      </c>
      <c r="AQ279" s="1">
        <f t="shared" si="139"/>
        <v>-0.5111796767636525</v>
      </c>
      <c r="AR279" s="1">
        <f t="shared" si="139"/>
        <v>-0.50535405181358362</v>
      </c>
      <c r="AS279" s="1">
        <f t="shared" si="139"/>
        <v>-0.48878465805120402</v>
      </c>
      <c r="AT279" s="1">
        <f t="shared" si="139"/>
        <v>-0.44242221928180364</v>
      </c>
      <c r="AU279" s="1">
        <f t="shared" si="154"/>
        <v>-0.31753276992202117</v>
      </c>
    </row>
    <row r="280" spans="1:47" ht="12.95" customHeight="1" x14ac:dyDescent="0.2">
      <c r="A280" s="23" t="s">
        <v>943</v>
      </c>
      <c r="B280" s="24" t="s">
        <v>899</v>
      </c>
      <c r="C280" s="23">
        <v>36144.256999999998</v>
      </c>
      <c r="D280" s="23" t="s">
        <v>873</v>
      </c>
      <c r="E280" s="25">
        <f t="shared" si="140"/>
        <v>-27102.81306859287</v>
      </c>
      <c r="F280" s="1">
        <f t="shared" si="126"/>
        <v>-27103</v>
      </c>
      <c r="G280" s="1">
        <f t="shared" si="136"/>
        <v>0.15878149999480229</v>
      </c>
      <c r="I280" s="1">
        <f t="shared" si="137"/>
        <v>0.15878149999480229</v>
      </c>
      <c r="Q280" s="173">
        <f t="shared" si="128"/>
        <v>21125.756999999998</v>
      </c>
      <c r="S280" s="15">
        <f>S$14</f>
        <v>0.2</v>
      </c>
      <c r="T280" s="15"/>
      <c r="Z280" s="1">
        <f t="shared" si="141"/>
        <v>-27103</v>
      </c>
      <c r="AA280" s="1">
        <f t="shared" si="142"/>
        <v>-0.17579570054946017</v>
      </c>
      <c r="AB280" s="1">
        <f t="shared" si="143"/>
        <v>0.14980741056263355</v>
      </c>
      <c r="AC280" s="1">
        <f t="shared" si="144"/>
        <v>0.15878149999480229</v>
      </c>
      <c r="AD280" s="1">
        <f t="shared" si="145"/>
        <v>0.33457720054426243</v>
      </c>
      <c r="AE280" s="1">
        <f t="shared" si="146"/>
        <v>2.2388380624807122E-2</v>
      </c>
      <c r="AF280" s="1">
        <f t="shared" si="147"/>
        <v>0.15878149999480229</v>
      </c>
      <c r="AG280" s="15"/>
      <c r="AH280" s="1">
        <f t="shared" si="148"/>
        <v>8.9740894321687446E-3</v>
      </c>
      <c r="AI280" s="1">
        <f t="shared" si="149"/>
        <v>1.2907334693546559</v>
      </c>
      <c r="AJ280" s="1">
        <f t="shared" si="150"/>
        <v>0.91968529883933214</v>
      </c>
      <c r="AK280" s="1">
        <f t="shared" si="151"/>
        <v>-0.27472540799315465</v>
      </c>
      <c r="AL280" s="1">
        <f t="shared" si="152"/>
        <v>-0.75709586324052847</v>
      </c>
      <c r="AM280" s="1">
        <f t="shared" si="153"/>
        <v>-0.39772997861219511</v>
      </c>
      <c r="AN280" s="1">
        <f t="shared" si="139"/>
        <v>-0.50943929454755554</v>
      </c>
      <c r="AO280" s="1">
        <f t="shared" si="139"/>
        <v>-0.50919084451134067</v>
      </c>
      <c r="AP280" s="1">
        <f t="shared" si="139"/>
        <v>-0.50847961561845068</v>
      </c>
      <c r="AQ280" s="1">
        <f t="shared" si="139"/>
        <v>-0.50644516228878633</v>
      </c>
      <c r="AR280" s="1">
        <f t="shared" si="139"/>
        <v>-0.50063826425495805</v>
      </c>
      <c r="AS280" s="1">
        <f t="shared" si="139"/>
        <v>-0.48416368030051438</v>
      </c>
      <c r="AT280" s="1">
        <f t="shared" si="139"/>
        <v>-0.43816868396254471</v>
      </c>
      <c r="AU280" s="1">
        <f t="shared" si="154"/>
        <v>-0.31445093409210045</v>
      </c>
    </row>
    <row r="281" spans="1:47" ht="12.95" customHeight="1" x14ac:dyDescent="0.2">
      <c r="A281" s="23" t="s">
        <v>944</v>
      </c>
      <c r="B281" s="24" t="s">
        <v>899</v>
      </c>
      <c r="C281" s="23">
        <v>36256.379000000001</v>
      </c>
      <c r="D281" s="23" t="s">
        <v>873</v>
      </c>
      <c r="E281" s="25">
        <f t="shared" si="140"/>
        <v>-26970.813287568264</v>
      </c>
      <c r="F281" s="1">
        <f t="shared" ref="F281:F344" si="155">ROUND(2*E281,0)/2</f>
        <v>-26971</v>
      </c>
      <c r="G281" s="1">
        <f t="shared" si="136"/>
        <v>0.15859549999731826</v>
      </c>
      <c r="I281" s="1">
        <f t="shared" si="137"/>
        <v>0.15859549999731826</v>
      </c>
      <c r="Q281" s="173">
        <f t="shared" si="128"/>
        <v>21237.879000000001</v>
      </c>
      <c r="S281" s="15">
        <f>S$14</f>
        <v>0.2</v>
      </c>
      <c r="T281" s="15"/>
      <c r="Z281" s="1">
        <f t="shared" si="141"/>
        <v>-26971</v>
      </c>
      <c r="AA281" s="1">
        <f t="shared" si="142"/>
        <v>-0.1755343602257807</v>
      </c>
      <c r="AB281" s="1">
        <f t="shared" si="143"/>
        <v>0.15023491666606195</v>
      </c>
      <c r="AC281" s="1">
        <f t="shared" si="144"/>
        <v>0.15859549999731826</v>
      </c>
      <c r="AD281" s="1">
        <f t="shared" si="145"/>
        <v>0.33412986022309898</v>
      </c>
      <c r="AE281" s="1">
        <f t="shared" si="146"/>
        <v>2.2328552698541532E-2</v>
      </c>
      <c r="AF281" s="1">
        <f t="shared" si="147"/>
        <v>0.15859549999731826</v>
      </c>
      <c r="AG281" s="15"/>
      <c r="AH281" s="1">
        <f t="shared" si="148"/>
        <v>8.3605833312563049E-3</v>
      </c>
      <c r="AI281" s="1">
        <f t="shared" si="149"/>
        <v>1.3236757105787336</v>
      </c>
      <c r="AJ281" s="1">
        <f t="shared" si="150"/>
        <v>0.86149557889036477</v>
      </c>
      <c r="AK281" s="1">
        <f t="shared" si="151"/>
        <v>-0.23501922130190103</v>
      </c>
      <c r="AL281" s="1">
        <f t="shared" si="152"/>
        <v>-0.62802536780010487</v>
      </c>
      <c r="AM281" s="1">
        <f t="shared" si="153"/>
        <v>-0.32475764747438174</v>
      </c>
      <c r="AN281" s="1">
        <f t="shared" ref="AN281:AT290" si="156">$AU281+$AB$7*SIN(AO281)</f>
        <v>-0.41896938553119012</v>
      </c>
      <c r="AO281" s="1">
        <f t="shared" si="156"/>
        <v>-0.41871048761195673</v>
      </c>
      <c r="AP281" s="1">
        <f t="shared" si="156"/>
        <v>-0.4180021547070687</v>
      </c>
      <c r="AQ281" s="1">
        <f t="shared" si="156"/>
        <v>-0.4160653251129538</v>
      </c>
      <c r="AR281" s="1">
        <f t="shared" si="156"/>
        <v>-0.41077777808183702</v>
      </c>
      <c r="AS281" s="1">
        <f t="shared" si="156"/>
        <v>-0.39640395658661598</v>
      </c>
      <c r="AT281" s="1">
        <f t="shared" si="156"/>
        <v>-0.35775163021319389</v>
      </c>
      <c r="AU281" s="1">
        <f t="shared" si="154"/>
        <v>-0.25633631558504177</v>
      </c>
    </row>
    <row r="282" spans="1:47" ht="12.95" customHeight="1" x14ac:dyDescent="0.2">
      <c r="A282" s="23" t="s">
        <v>934</v>
      </c>
      <c r="B282" s="24" t="s">
        <v>899</v>
      </c>
      <c r="C282" s="23">
        <v>36256.385699999999</v>
      </c>
      <c r="D282" s="23" t="s">
        <v>873</v>
      </c>
      <c r="E282" s="25">
        <f t="shared" si="140"/>
        <v>-26970.805399744888</v>
      </c>
      <c r="F282" s="1">
        <f t="shared" si="155"/>
        <v>-26971</v>
      </c>
      <c r="G282" s="1">
        <f t="shared" si="136"/>
        <v>0.16529549999540905</v>
      </c>
      <c r="I282" s="1">
        <f t="shared" si="137"/>
        <v>0.16529549999540905</v>
      </c>
      <c r="Q282" s="173">
        <f t="shared" ref="Q282:Q345" si="157">+C282-15018.5</f>
        <v>21237.885699999999</v>
      </c>
      <c r="S282" s="15">
        <f>S$16</f>
        <v>1</v>
      </c>
      <c r="T282" s="15"/>
      <c r="Z282" s="1">
        <f t="shared" si="141"/>
        <v>-26971</v>
      </c>
      <c r="AA282" s="1">
        <f t="shared" si="142"/>
        <v>-0.1755343602257807</v>
      </c>
      <c r="AB282" s="1">
        <f t="shared" si="143"/>
        <v>0.15693491666415274</v>
      </c>
      <c r="AC282" s="1">
        <f t="shared" si="144"/>
        <v>0.16529549999540905</v>
      </c>
      <c r="AD282" s="1">
        <f t="shared" si="145"/>
        <v>0.34082986022118977</v>
      </c>
      <c r="AE282" s="1">
        <f t="shared" si="146"/>
        <v>0.11616499361839576</v>
      </c>
      <c r="AF282" s="1">
        <f t="shared" si="147"/>
        <v>0.16529549999540905</v>
      </c>
      <c r="AG282" s="15"/>
      <c r="AH282" s="1">
        <f t="shared" si="148"/>
        <v>8.3605833312563049E-3</v>
      </c>
      <c r="AI282" s="1">
        <f t="shared" si="149"/>
        <v>1.3236757105787336</v>
      </c>
      <c r="AJ282" s="1">
        <f t="shared" si="150"/>
        <v>0.86149557889036477</v>
      </c>
      <c r="AK282" s="1">
        <f t="shared" si="151"/>
        <v>-0.23501922130190103</v>
      </c>
      <c r="AL282" s="1">
        <f t="shared" si="152"/>
        <v>-0.62802536780010487</v>
      </c>
      <c r="AM282" s="1">
        <f t="shared" si="153"/>
        <v>-0.32475764747438174</v>
      </c>
      <c r="AN282" s="1">
        <f t="shared" si="156"/>
        <v>-0.41896938553119012</v>
      </c>
      <c r="AO282" s="1">
        <f t="shared" si="156"/>
        <v>-0.41871048761195673</v>
      </c>
      <c r="AP282" s="1">
        <f t="shared" si="156"/>
        <v>-0.4180021547070687</v>
      </c>
      <c r="AQ282" s="1">
        <f t="shared" si="156"/>
        <v>-0.4160653251129538</v>
      </c>
      <c r="AR282" s="1">
        <f t="shared" si="156"/>
        <v>-0.41077777808183702</v>
      </c>
      <c r="AS282" s="1">
        <f t="shared" si="156"/>
        <v>-0.39640395658661598</v>
      </c>
      <c r="AT282" s="1">
        <f t="shared" si="156"/>
        <v>-0.35775163021319389</v>
      </c>
      <c r="AU282" s="1">
        <f t="shared" si="154"/>
        <v>-0.25633631558504177</v>
      </c>
    </row>
    <row r="283" spans="1:47" ht="12.95" customHeight="1" x14ac:dyDescent="0.2">
      <c r="A283" s="23" t="s">
        <v>945</v>
      </c>
      <c r="B283" s="24" t="s">
        <v>899</v>
      </c>
      <c r="C283" s="23">
        <v>36402.474000000002</v>
      </c>
      <c r="D283" s="23" t="s">
        <v>873</v>
      </c>
      <c r="E283" s="25">
        <f t="shared" si="140"/>
        <v>-26798.817532865443</v>
      </c>
      <c r="F283" s="1">
        <f t="shared" si="155"/>
        <v>-26799</v>
      </c>
      <c r="G283" s="1">
        <f t="shared" si="136"/>
        <v>0.1549894999989192</v>
      </c>
      <c r="I283" s="1">
        <f t="shared" si="137"/>
        <v>0.1549894999989192</v>
      </c>
      <c r="Q283" s="173">
        <f t="shared" si="157"/>
        <v>21383.974000000002</v>
      </c>
      <c r="S283" s="15">
        <f t="shared" ref="S283:S295" si="158">S$14</f>
        <v>0.2</v>
      </c>
      <c r="T283" s="15"/>
      <c r="Z283" s="1">
        <f t="shared" si="141"/>
        <v>-26799</v>
      </c>
      <c r="AA283" s="1">
        <f t="shared" si="142"/>
        <v>-0.17532291730092101</v>
      </c>
      <c r="AB283" s="1">
        <f t="shared" si="143"/>
        <v>0.14755558555871628</v>
      </c>
      <c r="AC283" s="1">
        <f t="shared" si="144"/>
        <v>0.1549894999989192</v>
      </c>
      <c r="AD283" s="1">
        <f t="shared" si="145"/>
        <v>0.33031241729984018</v>
      </c>
      <c r="AE283" s="1">
        <f t="shared" si="146"/>
        <v>2.1821258604492754E-2</v>
      </c>
      <c r="AF283" s="1">
        <f t="shared" si="147"/>
        <v>0.1549894999989192</v>
      </c>
      <c r="AG283" s="15"/>
      <c r="AH283" s="1">
        <f t="shared" si="148"/>
        <v>7.4339144402029069E-3</v>
      </c>
      <c r="AI283" s="1">
        <f t="shared" si="149"/>
        <v>1.3600524434611196</v>
      </c>
      <c r="AJ283" s="1">
        <f t="shared" si="150"/>
        <v>0.75843488221132438</v>
      </c>
      <c r="AK283" s="1">
        <f t="shared" si="151"/>
        <v>-0.17424763400883583</v>
      </c>
      <c r="AL283" s="1">
        <f t="shared" si="152"/>
        <v>-0.45072593445612524</v>
      </c>
      <c r="AM283" s="1">
        <f t="shared" si="153"/>
        <v>-0.22925738283972694</v>
      </c>
      <c r="AN283" s="1">
        <f t="shared" si="156"/>
        <v>-0.29794456255009422</v>
      </c>
      <c r="AO283" s="1">
        <f t="shared" si="156"/>
        <v>-0.29771175382709181</v>
      </c>
      <c r="AP283" s="1">
        <f t="shared" si="156"/>
        <v>-0.29710300772106973</v>
      </c>
      <c r="AQ283" s="1">
        <f t="shared" si="156"/>
        <v>-0.29551179936111216</v>
      </c>
      <c r="AR283" s="1">
        <f t="shared" si="156"/>
        <v>-0.29135614756195183</v>
      </c>
      <c r="AS283" s="1">
        <f t="shared" si="156"/>
        <v>-0.28052727679081313</v>
      </c>
      <c r="AT283" s="1">
        <f t="shared" si="156"/>
        <v>-0.25246355531225495</v>
      </c>
      <c r="AU283" s="1">
        <f t="shared" si="154"/>
        <v>-0.18061120662130037</v>
      </c>
    </row>
    <row r="284" spans="1:47" ht="12.95" customHeight="1" x14ac:dyDescent="0.2">
      <c r="A284" s="23" t="s">
        <v>945</v>
      </c>
      <c r="B284" s="24" t="s">
        <v>899</v>
      </c>
      <c r="C284" s="23">
        <v>36408.421999999999</v>
      </c>
      <c r="D284" s="23" t="s">
        <v>873</v>
      </c>
      <c r="E284" s="25">
        <f t="shared" si="140"/>
        <v>-26791.815029364487</v>
      </c>
      <c r="F284" s="1">
        <f t="shared" si="155"/>
        <v>-26792</v>
      </c>
      <c r="G284" s="1">
        <f t="shared" si="136"/>
        <v>0.1571159999948577</v>
      </c>
      <c r="I284" s="1">
        <f t="shared" si="137"/>
        <v>0.1571159999948577</v>
      </c>
      <c r="Q284" s="173">
        <f t="shared" si="157"/>
        <v>21389.921999999999</v>
      </c>
      <c r="S284" s="15">
        <f t="shared" si="158"/>
        <v>0.2</v>
      </c>
      <c r="T284" s="15"/>
      <c r="Z284" s="1">
        <f t="shared" si="141"/>
        <v>-26792</v>
      </c>
      <c r="AA284" s="1">
        <f t="shared" si="142"/>
        <v>-0.17531729281830705</v>
      </c>
      <c r="AB284" s="1">
        <f t="shared" si="143"/>
        <v>0.14972273549338458</v>
      </c>
      <c r="AC284" s="1">
        <f t="shared" si="144"/>
        <v>0.1571159999948577</v>
      </c>
      <c r="AD284" s="1">
        <f t="shared" si="145"/>
        <v>0.33243329281316475</v>
      </c>
      <c r="AE284" s="1">
        <f t="shared" si="146"/>
        <v>2.2102378834120667E-2</v>
      </c>
      <c r="AF284" s="1">
        <f t="shared" si="147"/>
        <v>0.1571159999948577</v>
      </c>
      <c r="AG284" s="15"/>
      <c r="AH284" s="1">
        <f t="shared" si="148"/>
        <v>7.3932645014731209E-3</v>
      </c>
      <c r="AI284" s="1">
        <f t="shared" si="149"/>
        <v>1.3613337190374057</v>
      </c>
      <c r="AJ284" s="1">
        <f t="shared" si="150"/>
        <v>0.75358465604166669</v>
      </c>
      <c r="AK284" s="1">
        <f t="shared" si="151"/>
        <v>-0.17157489177206875</v>
      </c>
      <c r="AL284" s="1">
        <f t="shared" si="152"/>
        <v>-0.44331595032792559</v>
      </c>
      <c r="AM284" s="1">
        <f t="shared" si="153"/>
        <v>-0.22536095207893836</v>
      </c>
      <c r="AN284" s="1">
        <f t="shared" si="156"/>
        <v>-0.29295346280013046</v>
      </c>
      <c r="AO284" s="1">
        <f t="shared" si="156"/>
        <v>-0.29272275998730241</v>
      </c>
      <c r="AP284" s="1">
        <f t="shared" si="156"/>
        <v>-0.29212043334047322</v>
      </c>
      <c r="AQ284" s="1">
        <f t="shared" si="156"/>
        <v>-0.29054837218614393</v>
      </c>
      <c r="AR284" s="1">
        <f t="shared" si="156"/>
        <v>-0.28644878952659597</v>
      </c>
      <c r="AS284" s="1">
        <f t="shared" si="156"/>
        <v>-0.27578104021512617</v>
      </c>
      <c r="AT284" s="1">
        <f t="shared" si="156"/>
        <v>-0.24816869740569777</v>
      </c>
      <c r="AU284" s="1">
        <f t="shared" si="154"/>
        <v>-0.17752937079137965</v>
      </c>
    </row>
    <row r="285" spans="1:47" ht="12.95" customHeight="1" x14ac:dyDescent="0.2">
      <c r="A285" s="23" t="s">
        <v>945</v>
      </c>
      <c r="B285" s="24" t="s">
        <v>899</v>
      </c>
      <c r="C285" s="23">
        <v>36436.451000000001</v>
      </c>
      <c r="D285" s="23" t="s">
        <v>873</v>
      </c>
      <c r="E285" s="25">
        <f t="shared" si="140"/>
        <v>-26758.81685003894</v>
      </c>
      <c r="F285" s="1">
        <f t="shared" si="155"/>
        <v>-26759</v>
      </c>
      <c r="G285" s="1">
        <f t="shared" si="136"/>
        <v>0.15556949999881908</v>
      </c>
      <c r="I285" s="1">
        <f t="shared" si="137"/>
        <v>0.15556949999881908</v>
      </c>
      <c r="Q285" s="173">
        <f t="shared" si="157"/>
        <v>21417.951000000001</v>
      </c>
      <c r="S285" s="15">
        <f t="shared" si="158"/>
        <v>0.2</v>
      </c>
      <c r="T285" s="15"/>
      <c r="Z285" s="1">
        <f t="shared" si="141"/>
        <v>-26759</v>
      </c>
      <c r="AA285" s="1">
        <f t="shared" si="142"/>
        <v>-0.17529379595489544</v>
      </c>
      <c r="AB285" s="1">
        <f t="shared" si="143"/>
        <v>0.14837084303743919</v>
      </c>
      <c r="AC285" s="1">
        <f t="shared" si="144"/>
        <v>0.15556949999881908</v>
      </c>
      <c r="AD285" s="1">
        <f t="shared" si="145"/>
        <v>0.33086329595371455</v>
      </c>
      <c r="AE285" s="1">
        <f t="shared" si="146"/>
        <v>2.1894104121871063E-2</v>
      </c>
      <c r="AF285" s="1">
        <f t="shared" si="147"/>
        <v>0.15556949999881908</v>
      </c>
      <c r="AG285" s="15"/>
      <c r="AH285" s="1">
        <f t="shared" si="148"/>
        <v>7.1986569613798849E-3</v>
      </c>
      <c r="AI285" s="1">
        <f t="shared" si="149"/>
        <v>1.3671346397235724</v>
      </c>
      <c r="AJ285" s="1">
        <f t="shared" si="150"/>
        <v>0.73004171640153581</v>
      </c>
      <c r="AK285" s="1">
        <f t="shared" si="151"/>
        <v>-0.15878336284083017</v>
      </c>
      <c r="AL285" s="1">
        <f t="shared" si="152"/>
        <v>-0.40820058992433883</v>
      </c>
      <c r="AM285" s="1">
        <f t="shared" si="153"/>
        <v>-0.20698239216266626</v>
      </c>
      <c r="AN285" s="1">
        <f t="shared" si="156"/>
        <v>-0.26936299324699842</v>
      </c>
      <c r="AO285" s="1">
        <f t="shared" si="156"/>
        <v>-0.26914331693444893</v>
      </c>
      <c r="AP285" s="1">
        <f t="shared" si="156"/>
        <v>-0.26857366111521963</v>
      </c>
      <c r="AQ285" s="1">
        <f t="shared" si="156"/>
        <v>-0.2670968679131111</v>
      </c>
      <c r="AR285" s="1">
        <f t="shared" si="156"/>
        <v>-0.26327115204426177</v>
      </c>
      <c r="AS285" s="1">
        <f t="shared" si="156"/>
        <v>-0.2533785805939906</v>
      </c>
      <c r="AT285" s="1">
        <f t="shared" si="156"/>
        <v>-0.22791266566949239</v>
      </c>
      <c r="AU285" s="1">
        <f t="shared" si="154"/>
        <v>-0.16300071616461587</v>
      </c>
    </row>
    <row r="286" spans="1:47" ht="12.95" customHeight="1" x14ac:dyDescent="0.2">
      <c r="A286" s="23" t="s">
        <v>945</v>
      </c>
      <c r="B286" s="24" t="s">
        <v>899</v>
      </c>
      <c r="C286" s="23">
        <v>36453.434000000001</v>
      </c>
      <c r="D286" s="23" t="s">
        <v>873</v>
      </c>
      <c r="E286" s="25">
        <f t="shared" si="140"/>
        <v>-26738.822983704584</v>
      </c>
      <c r="F286" s="1">
        <f t="shared" si="155"/>
        <v>-26739</v>
      </c>
      <c r="G286" s="1">
        <f t="shared" si="136"/>
        <v>0.1503595000031055</v>
      </c>
      <c r="I286" s="1">
        <f t="shared" si="137"/>
        <v>0.1503595000031055</v>
      </c>
      <c r="Q286" s="173">
        <f t="shared" si="157"/>
        <v>21434.934000000001</v>
      </c>
      <c r="S286" s="15">
        <f t="shared" si="158"/>
        <v>0.2</v>
      </c>
      <c r="T286" s="15"/>
      <c r="Z286" s="1">
        <f t="shared" si="141"/>
        <v>-26739</v>
      </c>
      <c r="AA286" s="1">
        <f t="shared" si="142"/>
        <v>-0.17528194535848507</v>
      </c>
      <c r="AB286" s="1">
        <f t="shared" si="143"/>
        <v>0.14328113963958256</v>
      </c>
      <c r="AC286" s="1">
        <f t="shared" si="144"/>
        <v>0.1503595000031055</v>
      </c>
      <c r="AD286" s="1">
        <f t="shared" si="145"/>
        <v>0.32564144536159056</v>
      </c>
      <c r="AE286" s="1">
        <f t="shared" si="146"/>
        <v>2.1208470187437156E-2</v>
      </c>
      <c r="AF286" s="1">
        <f t="shared" si="147"/>
        <v>0.1503595000031055</v>
      </c>
      <c r="AG286" s="15"/>
      <c r="AH286" s="1">
        <f t="shared" si="148"/>
        <v>7.0783603635229285E-3</v>
      </c>
      <c r="AI286" s="1">
        <f t="shared" si="149"/>
        <v>1.3704517373960468</v>
      </c>
      <c r="AJ286" s="1">
        <f t="shared" si="150"/>
        <v>0.71523484971353934</v>
      </c>
      <c r="AK286" s="1">
        <f t="shared" si="151"/>
        <v>-0.15088243854156916</v>
      </c>
      <c r="AL286" s="1">
        <f t="shared" si="152"/>
        <v>-0.38677768307420046</v>
      </c>
      <c r="AM286" s="1">
        <f t="shared" si="153"/>
        <v>-0.19583632720657854</v>
      </c>
      <c r="AN286" s="1">
        <f t="shared" si="156"/>
        <v>-0.25501880604932098</v>
      </c>
      <c r="AO286" s="1">
        <f t="shared" si="156"/>
        <v>-0.25480668261331463</v>
      </c>
      <c r="AP286" s="1">
        <f t="shared" si="156"/>
        <v>-0.25425871921918147</v>
      </c>
      <c r="AQ286" s="1">
        <f t="shared" si="156"/>
        <v>-0.25284356495015331</v>
      </c>
      <c r="AR286" s="1">
        <f t="shared" si="156"/>
        <v>-0.24919121339575012</v>
      </c>
      <c r="AS286" s="1">
        <f t="shared" si="156"/>
        <v>-0.23978044248614927</v>
      </c>
      <c r="AT286" s="1">
        <f t="shared" si="156"/>
        <v>-0.21562953710527991</v>
      </c>
      <c r="AU286" s="1">
        <f t="shared" si="154"/>
        <v>-0.15419547093627273</v>
      </c>
    </row>
    <row r="287" spans="1:47" ht="12.95" customHeight="1" x14ac:dyDescent="0.2">
      <c r="A287" s="23" t="s">
        <v>944</v>
      </c>
      <c r="B287" s="24" t="s">
        <v>899</v>
      </c>
      <c r="C287" s="23">
        <v>36453.438000000002</v>
      </c>
      <c r="D287" s="23" t="s">
        <v>873</v>
      </c>
      <c r="E287" s="25">
        <f t="shared" si="140"/>
        <v>-26738.818274556295</v>
      </c>
      <c r="F287" s="1">
        <f t="shared" si="155"/>
        <v>-26739</v>
      </c>
      <c r="G287" s="1">
        <f t="shared" si="136"/>
        <v>0.1543595000039204</v>
      </c>
      <c r="I287" s="1">
        <f t="shared" si="137"/>
        <v>0.1543595000039204</v>
      </c>
      <c r="Q287" s="173">
        <f t="shared" si="157"/>
        <v>21434.938000000002</v>
      </c>
      <c r="S287" s="15">
        <f t="shared" si="158"/>
        <v>0.2</v>
      </c>
      <c r="T287" s="15"/>
      <c r="Z287" s="1">
        <f t="shared" si="141"/>
        <v>-26739</v>
      </c>
      <c r="AA287" s="1">
        <f t="shared" si="142"/>
        <v>-0.17528194535848507</v>
      </c>
      <c r="AB287" s="1">
        <f t="shared" si="143"/>
        <v>0.14728113964039746</v>
      </c>
      <c r="AC287" s="1">
        <f t="shared" si="144"/>
        <v>0.1543595000039204</v>
      </c>
      <c r="AD287" s="1">
        <f t="shared" si="145"/>
        <v>0.32964144536240547</v>
      </c>
      <c r="AE287" s="1">
        <f t="shared" si="146"/>
        <v>2.173269650012315E-2</v>
      </c>
      <c r="AF287" s="1">
        <f t="shared" si="147"/>
        <v>0.1543595000039204</v>
      </c>
      <c r="AG287" s="15"/>
      <c r="AH287" s="1">
        <f t="shared" si="148"/>
        <v>7.0783603635229285E-3</v>
      </c>
      <c r="AI287" s="1">
        <f t="shared" si="149"/>
        <v>1.3704517373960468</v>
      </c>
      <c r="AJ287" s="1">
        <f t="shared" si="150"/>
        <v>0.71523484971353934</v>
      </c>
      <c r="AK287" s="1">
        <f t="shared" si="151"/>
        <v>-0.15088243854156916</v>
      </c>
      <c r="AL287" s="1">
        <f t="shared" si="152"/>
        <v>-0.38677768307420046</v>
      </c>
      <c r="AM287" s="1">
        <f t="shared" si="153"/>
        <v>-0.19583632720657854</v>
      </c>
      <c r="AN287" s="1">
        <f t="shared" si="156"/>
        <v>-0.25501880604932098</v>
      </c>
      <c r="AO287" s="1">
        <f t="shared" si="156"/>
        <v>-0.25480668261331463</v>
      </c>
      <c r="AP287" s="1">
        <f t="shared" si="156"/>
        <v>-0.25425871921918147</v>
      </c>
      <c r="AQ287" s="1">
        <f t="shared" si="156"/>
        <v>-0.25284356495015331</v>
      </c>
      <c r="AR287" s="1">
        <f t="shared" si="156"/>
        <v>-0.24919121339575012</v>
      </c>
      <c r="AS287" s="1">
        <f t="shared" si="156"/>
        <v>-0.23978044248614927</v>
      </c>
      <c r="AT287" s="1">
        <f t="shared" si="156"/>
        <v>-0.21562953710527991</v>
      </c>
      <c r="AU287" s="1">
        <f t="shared" si="154"/>
        <v>-0.15419547093627273</v>
      </c>
    </row>
    <row r="288" spans="1:47" ht="12.95" customHeight="1" x14ac:dyDescent="0.2">
      <c r="A288" s="23" t="s">
        <v>945</v>
      </c>
      <c r="B288" s="24" t="s">
        <v>899</v>
      </c>
      <c r="C288" s="23">
        <v>36454.286</v>
      </c>
      <c r="D288" s="23" t="s">
        <v>873</v>
      </c>
      <c r="E288" s="25">
        <f t="shared" si="140"/>
        <v>-26737.819935119715</v>
      </c>
      <c r="F288" s="1">
        <f t="shared" si="155"/>
        <v>-26738</v>
      </c>
      <c r="G288" s="1">
        <f t="shared" si="136"/>
        <v>0.15294899999571498</v>
      </c>
      <c r="I288" s="1">
        <f t="shared" si="137"/>
        <v>0.15294899999571498</v>
      </c>
      <c r="Q288" s="173">
        <f t="shared" si="157"/>
        <v>21435.786</v>
      </c>
      <c r="S288" s="15">
        <f t="shared" si="158"/>
        <v>0.2</v>
      </c>
      <c r="T288" s="15"/>
      <c r="Z288" s="1">
        <f t="shared" si="141"/>
        <v>-26738</v>
      </c>
      <c r="AA288" s="1">
        <f t="shared" si="142"/>
        <v>-0.17528139953864463</v>
      </c>
      <c r="AB288" s="1">
        <f t="shared" si="143"/>
        <v>0.14587670043324719</v>
      </c>
      <c r="AC288" s="1">
        <f t="shared" si="144"/>
        <v>0.15294899999571498</v>
      </c>
      <c r="AD288" s="1">
        <f t="shared" si="145"/>
        <v>0.32823039953435962</v>
      </c>
      <c r="AE288" s="1">
        <f t="shared" si="146"/>
        <v>2.1547039035697071E-2</v>
      </c>
      <c r="AF288" s="1">
        <f t="shared" si="147"/>
        <v>0.15294899999571498</v>
      </c>
      <c r="AG288" s="15"/>
      <c r="AH288" s="1">
        <f t="shared" si="148"/>
        <v>7.0722995624678073E-3</v>
      </c>
      <c r="AI288" s="1">
        <f t="shared" si="149"/>
        <v>1.3706135459404916</v>
      </c>
      <c r="AJ288" s="1">
        <f t="shared" si="150"/>
        <v>0.71448395433921519</v>
      </c>
      <c r="AK288" s="1">
        <f t="shared" si="151"/>
        <v>-0.15048454925810531</v>
      </c>
      <c r="AL288" s="1">
        <f t="shared" si="152"/>
        <v>-0.38570385259211887</v>
      </c>
      <c r="AM288" s="1">
        <f t="shared" si="153"/>
        <v>-0.1952788788243362</v>
      </c>
      <c r="AN288" s="1">
        <f t="shared" si="156"/>
        <v>-0.25430070431340407</v>
      </c>
      <c r="AO288" s="1">
        <f t="shared" si="156"/>
        <v>-0.254088975487262</v>
      </c>
      <c r="AP288" s="1">
        <f t="shared" si="156"/>
        <v>-0.25354213335221504</v>
      </c>
      <c r="AQ288" s="1">
        <f t="shared" si="156"/>
        <v>-0.25213013606643686</v>
      </c>
      <c r="AR288" s="1">
        <f t="shared" si="156"/>
        <v>-0.24848659385952399</v>
      </c>
      <c r="AS288" s="1">
        <f t="shared" si="156"/>
        <v>-0.23910014087100795</v>
      </c>
      <c r="AT288" s="1">
        <f t="shared" si="156"/>
        <v>-0.21501525340274627</v>
      </c>
      <c r="AU288" s="1">
        <f t="shared" si="154"/>
        <v>-0.15375520867485726</v>
      </c>
    </row>
    <row r="289" spans="1:47" ht="12.95" customHeight="1" x14ac:dyDescent="0.2">
      <c r="A289" s="23" t="s">
        <v>945</v>
      </c>
      <c r="B289" s="24" t="s">
        <v>899</v>
      </c>
      <c r="C289" s="23">
        <v>36482.315999999999</v>
      </c>
      <c r="D289" s="23" t="s">
        <v>873</v>
      </c>
      <c r="E289" s="25">
        <f t="shared" si="140"/>
        <v>-26704.8205785071</v>
      </c>
      <c r="F289" s="1">
        <f t="shared" si="155"/>
        <v>-26705</v>
      </c>
      <c r="G289" s="1">
        <f t="shared" si="136"/>
        <v>0.15240249999624211</v>
      </c>
      <c r="I289" s="1">
        <f t="shared" si="137"/>
        <v>0.15240249999624211</v>
      </c>
      <c r="Q289" s="173">
        <f t="shared" si="157"/>
        <v>21463.815999999999</v>
      </c>
      <c r="S289" s="15">
        <f t="shared" si="158"/>
        <v>0.2</v>
      </c>
      <c r="T289" s="15"/>
      <c r="Z289" s="1">
        <f t="shared" si="141"/>
        <v>-26705</v>
      </c>
      <c r="AA289" s="1">
        <f t="shared" si="142"/>
        <v>-0.17526584676709622</v>
      </c>
      <c r="AB289" s="1">
        <f t="shared" si="143"/>
        <v>0.14553262667780448</v>
      </c>
      <c r="AC289" s="1">
        <f t="shared" si="144"/>
        <v>0.15240249999624211</v>
      </c>
      <c r="AD289" s="1">
        <f t="shared" si="145"/>
        <v>0.32766834676333834</v>
      </c>
      <c r="AE289" s="1">
        <f t="shared" si="146"/>
        <v>2.1473309094123871E-2</v>
      </c>
      <c r="AF289" s="1">
        <f t="shared" si="147"/>
        <v>0.15240249999624211</v>
      </c>
      <c r="AG289" s="15"/>
      <c r="AH289" s="1">
        <f t="shared" si="148"/>
        <v>6.8698733184376221E-3</v>
      </c>
      <c r="AI289" s="1">
        <f t="shared" si="149"/>
        <v>1.3757312689036072</v>
      </c>
      <c r="AJ289" s="1">
        <f t="shared" si="150"/>
        <v>0.68914775784409321</v>
      </c>
      <c r="AK289" s="1">
        <f t="shared" si="151"/>
        <v>-0.13720792093784268</v>
      </c>
      <c r="AL289" s="1">
        <f t="shared" si="152"/>
        <v>-0.35012987154043623</v>
      </c>
      <c r="AM289" s="1">
        <f t="shared" si="153"/>
        <v>-0.17687558364350556</v>
      </c>
      <c r="AN289" s="1">
        <f t="shared" si="156"/>
        <v>-0.23055773129065829</v>
      </c>
      <c r="AO289" s="1">
        <f t="shared" si="156"/>
        <v>-0.23035991212834686</v>
      </c>
      <c r="AP289" s="1">
        <f t="shared" si="156"/>
        <v>-0.22985197616123765</v>
      </c>
      <c r="AQ289" s="1">
        <f t="shared" si="156"/>
        <v>-0.22854803611858421</v>
      </c>
      <c r="AR289" s="1">
        <f t="shared" si="156"/>
        <v>-0.22520245056524985</v>
      </c>
      <c r="AS289" s="1">
        <f t="shared" si="156"/>
        <v>-0.21663012860182557</v>
      </c>
      <c r="AT289" s="1">
        <f t="shared" si="156"/>
        <v>-0.19473743181935865</v>
      </c>
      <c r="AU289" s="1">
        <f t="shared" si="154"/>
        <v>-0.1392265540480917</v>
      </c>
    </row>
    <row r="290" spans="1:47" ht="12.95" customHeight="1" x14ac:dyDescent="0.2">
      <c r="A290" s="23" t="s">
        <v>945</v>
      </c>
      <c r="B290" s="24" t="s">
        <v>899</v>
      </c>
      <c r="C290" s="23">
        <v>36488.266000000003</v>
      </c>
      <c r="D290" s="23" t="s">
        <v>873</v>
      </c>
      <c r="E290" s="25">
        <f t="shared" si="140"/>
        <v>-26697.815720431994</v>
      </c>
      <c r="F290" s="1">
        <f t="shared" si="155"/>
        <v>-26698</v>
      </c>
      <c r="G290" s="1">
        <f t="shared" ref="G290:G321" si="159">+C290-(C$7+F290*C$8)</f>
        <v>0.15652899999986403</v>
      </c>
      <c r="I290" s="1">
        <f t="shared" ref="I290:I318" si="160">G290</f>
        <v>0.15652899999986403</v>
      </c>
      <c r="Q290" s="173">
        <f t="shared" si="157"/>
        <v>21469.766000000003</v>
      </c>
      <c r="S290" s="15">
        <f t="shared" si="158"/>
        <v>0.2</v>
      </c>
      <c r="T290" s="15"/>
      <c r="Z290" s="1">
        <f t="shared" si="141"/>
        <v>-26698</v>
      </c>
      <c r="AA290" s="1">
        <f t="shared" si="142"/>
        <v>-0.17526315422577185</v>
      </c>
      <c r="AB290" s="1">
        <f t="shared" si="143"/>
        <v>0.14970266226220022</v>
      </c>
      <c r="AC290" s="1">
        <f t="shared" si="144"/>
        <v>0.15652899999986403</v>
      </c>
      <c r="AD290" s="1">
        <f t="shared" si="145"/>
        <v>0.3317921542256359</v>
      </c>
      <c r="AE290" s="1">
        <f t="shared" si="146"/>
        <v>2.2017206721137633E-2</v>
      </c>
      <c r="AF290" s="1">
        <f t="shared" si="147"/>
        <v>0.15652899999986403</v>
      </c>
      <c r="AG290" s="15"/>
      <c r="AH290" s="1">
        <f t="shared" si="148"/>
        <v>6.826337737663812E-3</v>
      </c>
      <c r="AI290" s="1">
        <f t="shared" si="149"/>
        <v>1.3767603909976167</v>
      </c>
      <c r="AJ290" s="1">
        <f t="shared" si="150"/>
        <v>0.68363598384414714</v>
      </c>
      <c r="AK290" s="1">
        <f t="shared" si="151"/>
        <v>-0.13435627181238316</v>
      </c>
      <c r="AL290" s="1">
        <f t="shared" si="152"/>
        <v>-0.34255068993202381</v>
      </c>
      <c r="AM290" s="1">
        <f t="shared" si="153"/>
        <v>-0.17297003473596967</v>
      </c>
      <c r="AN290" s="1">
        <f t="shared" si="156"/>
        <v>-0.22551035838171199</v>
      </c>
      <c r="AO290" s="1">
        <f t="shared" si="156"/>
        <v>-0.22531570707967535</v>
      </c>
      <c r="AP290" s="1">
        <f t="shared" si="156"/>
        <v>-0.22481648819892736</v>
      </c>
      <c r="AQ290" s="1">
        <f t="shared" si="156"/>
        <v>-0.22353641017997516</v>
      </c>
      <c r="AR290" s="1">
        <f t="shared" si="156"/>
        <v>-0.22025577888858139</v>
      </c>
      <c r="AS290" s="1">
        <f t="shared" si="156"/>
        <v>-0.2118589525520172</v>
      </c>
      <c r="AT290" s="1">
        <f t="shared" si="156"/>
        <v>-0.19043452837163644</v>
      </c>
      <c r="AU290" s="1">
        <f t="shared" si="154"/>
        <v>-0.13614471821817276</v>
      </c>
    </row>
    <row r="291" spans="1:47" ht="12.95" customHeight="1" x14ac:dyDescent="0.2">
      <c r="A291" s="23" t="s">
        <v>945</v>
      </c>
      <c r="B291" s="24" t="s">
        <v>899</v>
      </c>
      <c r="C291" s="23">
        <v>36544.322</v>
      </c>
      <c r="D291" s="23" t="s">
        <v>873</v>
      </c>
      <c r="E291" s="25">
        <f t="shared" si="140"/>
        <v>-26631.821716355051</v>
      </c>
      <c r="F291" s="1">
        <f t="shared" si="155"/>
        <v>-26632</v>
      </c>
      <c r="G291" s="1">
        <f t="shared" si="159"/>
        <v>0.15143600000010338</v>
      </c>
      <c r="I291" s="1">
        <f t="shared" si="160"/>
        <v>0.15143600000010338</v>
      </c>
      <c r="Q291" s="173">
        <f t="shared" si="157"/>
        <v>21525.822</v>
      </c>
      <c r="S291" s="15">
        <f t="shared" si="158"/>
        <v>0.2</v>
      </c>
      <c r="T291" s="15"/>
      <c r="Z291" s="1">
        <f t="shared" si="141"/>
        <v>-26632</v>
      </c>
      <c r="AA291" s="1">
        <f t="shared" si="142"/>
        <v>-0.17524786071636059</v>
      </c>
      <c r="AB291" s="1">
        <f t="shared" si="143"/>
        <v>0.14503006439833965</v>
      </c>
      <c r="AC291" s="1">
        <f t="shared" si="144"/>
        <v>0.15143600000010338</v>
      </c>
      <c r="AD291" s="1">
        <f t="shared" si="145"/>
        <v>0.32668386071646394</v>
      </c>
      <c r="AE291" s="1">
        <f t="shared" si="146"/>
        <v>2.1344468970522803E-2</v>
      </c>
      <c r="AF291" s="1">
        <f t="shared" si="147"/>
        <v>0.15143600000010338</v>
      </c>
      <c r="AG291" s="15"/>
      <c r="AH291" s="1">
        <f t="shared" si="148"/>
        <v>6.4059356017637219E-3</v>
      </c>
      <c r="AI291" s="1">
        <f t="shared" si="149"/>
        <v>1.3854472510325158</v>
      </c>
      <c r="AJ291" s="1">
        <f t="shared" si="150"/>
        <v>0.62937956507509507</v>
      </c>
      <c r="AK291" s="1">
        <f t="shared" si="151"/>
        <v>-0.10691312675007165</v>
      </c>
      <c r="AL291" s="1">
        <f t="shared" si="152"/>
        <v>-0.27057215244504945</v>
      </c>
      <c r="AM291" s="1">
        <f t="shared" si="153"/>
        <v>-0.13611751344158146</v>
      </c>
      <c r="AN291" s="1">
        <f t="shared" ref="AN291:AT300" si="161">$AU291+$AB$7*SIN(AO291)</f>
        <v>-0.17775017300984391</v>
      </c>
      <c r="AO291" s="1">
        <f t="shared" si="161"/>
        <v>-0.17758890030660457</v>
      </c>
      <c r="AP291" s="1">
        <f t="shared" si="161"/>
        <v>-0.17717929122635934</v>
      </c>
      <c r="AQ291" s="1">
        <f t="shared" si="161"/>
        <v>-0.17613907893374958</v>
      </c>
      <c r="AR291" s="1">
        <f t="shared" si="161"/>
        <v>-0.17349829688594254</v>
      </c>
      <c r="AS291" s="1">
        <f t="shared" si="161"/>
        <v>-0.1667995972306657</v>
      </c>
      <c r="AT291" s="1">
        <f t="shared" si="161"/>
        <v>-0.14984054963475285</v>
      </c>
      <c r="AU291" s="1">
        <f t="shared" si="154"/>
        <v>-0.10708740896464342</v>
      </c>
    </row>
    <row r="292" spans="1:47" ht="12.95" customHeight="1" x14ac:dyDescent="0.2">
      <c r="A292" s="23" t="s">
        <v>945</v>
      </c>
      <c r="B292" s="24" t="s">
        <v>899</v>
      </c>
      <c r="C292" s="23">
        <v>36545.171999999999</v>
      </c>
      <c r="D292" s="23" t="s">
        <v>873</v>
      </c>
      <c r="E292" s="25">
        <f t="shared" si="140"/>
        <v>-26630.821022344324</v>
      </c>
      <c r="F292" s="1">
        <f t="shared" si="155"/>
        <v>-26631</v>
      </c>
      <c r="G292" s="1">
        <f t="shared" si="159"/>
        <v>0.15202549999958137</v>
      </c>
      <c r="I292" s="1">
        <f t="shared" si="160"/>
        <v>0.15202549999958137</v>
      </c>
      <c r="Q292" s="173">
        <f t="shared" si="157"/>
        <v>21526.671999999999</v>
      </c>
      <c r="S292" s="15">
        <f t="shared" si="158"/>
        <v>0.2</v>
      </c>
      <c r="T292" s="15"/>
      <c r="Z292" s="1">
        <f t="shared" si="141"/>
        <v>-26631</v>
      </c>
      <c r="AA292" s="1">
        <f t="shared" si="142"/>
        <v>-0.1752477657991682</v>
      </c>
      <c r="AB292" s="1">
        <f t="shared" si="143"/>
        <v>0.1456260685726162</v>
      </c>
      <c r="AC292" s="1">
        <f t="shared" si="144"/>
        <v>0.15202549999958137</v>
      </c>
      <c r="AD292" s="1">
        <f t="shared" si="145"/>
        <v>0.3272732657987496</v>
      </c>
      <c r="AE292" s="1">
        <f t="shared" si="146"/>
        <v>2.1421558101315803E-2</v>
      </c>
      <c r="AF292" s="1">
        <f t="shared" si="147"/>
        <v>0.15202549999958137</v>
      </c>
      <c r="AG292" s="15"/>
      <c r="AH292" s="1">
        <f t="shared" si="148"/>
        <v>6.3994314269651791E-3</v>
      </c>
      <c r="AI292" s="1">
        <f t="shared" si="149"/>
        <v>1.3855643287013208</v>
      </c>
      <c r="AJ292" s="1">
        <f t="shared" si="150"/>
        <v>0.62852652069796267</v>
      </c>
      <c r="AK292" s="1">
        <f t="shared" si="151"/>
        <v>-0.10649013303165643</v>
      </c>
      <c r="AL292" s="1">
        <f t="shared" si="152"/>
        <v>-0.26947490906480631</v>
      </c>
      <c r="AM292" s="1">
        <f t="shared" si="153"/>
        <v>-0.13555876857049221</v>
      </c>
      <c r="AN292" s="1">
        <f t="shared" si="161"/>
        <v>-0.17702434411109019</v>
      </c>
      <c r="AO292" s="1">
        <f t="shared" si="161"/>
        <v>-0.17686362331320316</v>
      </c>
      <c r="AP292" s="1">
        <f t="shared" si="161"/>
        <v>-0.17645546889939445</v>
      </c>
      <c r="AQ292" s="1">
        <f t="shared" si="161"/>
        <v>-0.1754190840624606</v>
      </c>
      <c r="AR292" s="1">
        <f t="shared" si="161"/>
        <v>-0.17278835029896661</v>
      </c>
      <c r="AS292" s="1">
        <f t="shared" si="161"/>
        <v>-0.16611593675674832</v>
      </c>
      <c r="AT292" s="1">
        <f t="shared" si="161"/>
        <v>-0.1492251871266507</v>
      </c>
      <c r="AU292" s="1">
        <f t="shared" si="154"/>
        <v>-0.10664714670322617</v>
      </c>
    </row>
    <row r="293" spans="1:47" ht="12.95" customHeight="1" x14ac:dyDescent="0.2">
      <c r="A293" s="23" t="s">
        <v>946</v>
      </c>
      <c r="B293" s="24" t="s">
        <v>899</v>
      </c>
      <c r="C293" s="23">
        <v>36629.264999999999</v>
      </c>
      <c r="D293" s="23" t="s">
        <v>873</v>
      </c>
      <c r="E293" s="25">
        <f t="shared" si="140"/>
        <v>-26531.819420645264</v>
      </c>
      <c r="F293" s="1">
        <f t="shared" si="155"/>
        <v>-26532</v>
      </c>
      <c r="G293" s="1">
        <f t="shared" si="159"/>
        <v>0.15338599999086</v>
      </c>
      <c r="I293" s="1">
        <f t="shared" si="160"/>
        <v>0.15338599999086</v>
      </c>
      <c r="Q293" s="173">
        <f t="shared" si="157"/>
        <v>21610.764999999999</v>
      </c>
      <c r="S293" s="15">
        <f t="shared" si="158"/>
        <v>0.2</v>
      </c>
      <c r="T293" s="15"/>
      <c r="Z293" s="1">
        <f t="shared" si="141"/>
        <v>-26532</v>
      </c>
      <c r="AA293" s="1">
        <f t="shared" si="142"/>
        <v>-0.17525728914593719</v>
      </c>
      <c r="AB293" s="1">
        <f t="shared" si="143"/>
        <v>0.14764905371797268</v>
      </c>
      <c r="AC293" s="1">
        <f t="shared" si="144"/>
        <v>0.15338599999086</v>
      </c>
      <c r="AD293" s="1">
        <f t="shared" si="145"/>
        <v>0.32864328913679719</v>
      </c>
      <c r="AE293" s="1">
        <f t="shared" si="146"/>
        <v>2.1601282298930498E-2</v>
      </c>
      <c r="AF293" s="1">
        <f t="shared" si="147"/>
        <v>0.15338599999086</v>
      </c>
      <c r="AG293" s="15"/>
      <c r="AH293" s="1">
        <f t="shared" si="148"/>
        <v>5.7369462728873114E-3</v>
      </c>
      <c r="AI293" s="1">
        <f t="shared" si="149"/>
        <v>1.3948875340558418</v>
      </c>
      <c r="AJ293" s="1">
        <f t="shared" si="150"/>
        <v>0.53983023381148931</v>
      </c>
      <c r="AK293" s="1">
        <f t="shared" si="151"/>
        <v>-6.3748219169608489E-2</v>
      </c>
      <c r="AL293" s="1">
        <f t="shared" si="152"/>
        <v>-0.16005301872689476</v>
      </c>
      <c r="AM293" s="1">
        <f t="shared" si="153"/>
        <v>-8.0197784514670856E-2</v>
      </c>
      <c r="AN293" s="1">
        <f t="shared" si="161"/>
        <v>-0.10490722874942818</v>
      </c>
      <c r="AO293" s="1">
        <f t="shared" si="161"/>
        <v>-0.10480688436825827</v>
      </c>
      <c r="AP293" s="1">
        <f t="shared" si="161"/>
        <v>-0.10455464263594585</v>
      </c>
      <c r="AQ293" s="1">
        <f t="shared" si="161"/>
        <v>-0.10392059680583898</v>
      </c>
      <c r="AR293" s="1">
        <f t="shared" si="161"/>
        <v>-0.1023270160868899</v>
      </c>
      <c r="AS293" s="1">
        <f t="shared" si="161"/>
        <v>-9.832292774933285E-2</v>
      </c>
      <c r="AT293" s="1">
        <f t="shared" si="161"/>
        <v>-8.8268940861901915E-2</v>
      </c>
      <c r="AU293" s="1">
        <f t="shared" si="154"/>
        <v>-6.3061182822933048E-2</v>
      </c>
    </row>
    <row r="294" spans="1:47" ht="12.95" customHeight="1" x14ac:dyDescent="0.2">
      <c r="A294" s="23" t="s">
        <v>947</v>
      </c>
      <c r="B294" s="24" t="s">
        <v>899</v>
      </c>
      <c r="C294" s="23">
        <v>36809.339</v>
      </c>
      <c r="D294" s="23" t="s">
        <v>873</v>
      </c>
      <c r="E294" s="25">
        <f t="shared" si="140"/>
        <v>-26319.820628541798</v>
      </c>
      <c r="F294" s="1">
        <f t="shared" si="155"/>
        <v>-26320</v>
      </c>
      <c r="G294" s="1">
        <f t="shared" si="159"/>
        <v>0.15236000000004424</v>
      </c>
      <c r="I294" s="1">
        <f t="shared" si="160"/>
        <v>0.15236000000004424</v>
      </c>
      <c r="Q294" s="173">
        <f t="shared" si="157"/>
        <v>21790.839</v>
      </c>
      <c r="S294" s="15">
        <f t="shared" si="158"/>
        <v>0.2</v>
      </c>
      <c r="T294" s="15"/>
      <c r="Z294" s="1">
        <f t="shared" si="141"/>
        <v>-26320</v>
      </c>
      <c r="AA294" s="1">
        <f t="shared" si="142"/>
        <v>-0.17538470792903255</v>
      </c>
      <c r="AB294" s="1">
        <f t="shared" si="143"/>
        <v>0.14814641455195374</v>
      </c>
      <c r="AC294" s="1">
        <f t="shared" si="144"/>
        <v>0.15236000000004424</v>
      </c>
      <c r="AD294" s="1">
        <f t="shared" si="145"/>
        <v>0.32774470792907678</v>
      </c>
      <c r="AE294" s="1">
        <f t="shared" si="146"/>
        <v>2.1483318715103172E-2</v>
      </c>
      <c r="AF294" s="1">
        <f t="shared" si="147"/>
        <v>0.15236000000004424</v>
      </c>
      <c r="AG294" s="15"/>
      <c r="AH294" s="1">
        <f t="shared" si="148"/>
        <v>4.2135854480904993E-3</v>
      </c>
      <c r="AI294" s="1">
        <f t="shared" si="149"/>
        <v>1.3988153606289171</v>
      </c>
      <c r="AJ294" s="1">
        <f t="shared" si="150"/>
        <v>0.32706972585179606</v>
      </c>
      <c r="AK294" s="1">
        <f t="shared" si="151"/>
        <v>3.0762121617776444E-2</v>
      </c>
      <c r="AL294" s="1">
        <f t="shared" si="152"/>
        <v>7.6981314973452467E-2</v>
      </c>
      <c r="AM294" s="1">
        <f t="shared" si="153"/>
        <v>3.8509677121828324E-2</v>
      </c>
      <c r="AN294" s="1">
        <f t="shared" si="161"/>
        <v>5.0410325027530851E-2</v>
      </c>
      <c r="AO294" s="1">
        <f t="shared" si="161"/>
        <v>5.0361056296283596E-2</v>
      </c>
      <c r="AP294" s="1">
        <f t="shared" si="161"/>
        <v>5.0237728489521308E-2</v>
      </c>
      <c r="AQ294" s="1">
        <f t="shared" si="161"/>
        <v>4.9929021881057342E-2</v>
      </c>
      <c r="AR294" s="1">
        <f t="shared" si="161"/>
        <v>4.9156307230014212E-2</v>
      </c>
      <c r="AS294" s="1">
        <f t="shared" si="161"/>
        <v>4.72222751236561E-2</v>
      </c>
      <c r="AT294" s="1">
        <f t="shared" si="161"/>
        <v>4.2382333473071646E-2</v>
      </c>
      <c r="AU294" s="1">
        <f t="shared" si="154"/>
        <v>3.0274416597494636E-2</v>
      </c>
    </row>
    <row r="295" spans="1:47" ht="12.95" customHeight="1" x14ac:dyDescent="0.2">
      <c r="A295" s="23" t="s">
        <v>947</v>
      </c>
      <c r="B295" s="24" t="s">
        <v>899</v>
      </c>
      <c r="C295" s="23">
        <v>36814.432000000001</v>
      </c>
      <c r="D295" s="23" t="s">
        <v>873</v>
      </c>
      <c r="E295" s="25">
        <f t="shared" si="140"/>
        <v>-26313.824705486924</v>
      </c>
      <c r="F295" s="1">
        <f t="shared" si="155"/>
        <v>-26314</v>
      </c>
      <c r="G295" s="1">
        <f t="shared" si="159"/>
        <v>0.14889699999912409</v>
      </c>
      <c r="I295" s="1">
        <f t="shared" si="160"/>
        <v>0.14889699999912409</v>
      </c>
      <c r="Q295" s="173">
        <f t="shared" si="157"/>
        <v>21795.932000000001</v>
      </c>
      <c r="S295" s="15">
        <f t="shared" si="158"/>
        <v>0.2</v>
      </c>
      <c r="T295" s="15"/>
      <c r="Z295" s="1">
        <f t="shared" si="141"/>
        <v>-26314</v>
      </c>
      <c r="AA295" s="1">
        <f t="shared" si="142"/>
        <v>-0.17539001558356548</v>
      </c>
      <c r="AB295" s="1">
        <f t="shared" si="143"/>
        <v>0.14472818398140846</v>
      </c>
      <c r="AC295" s="1">
        <f t="shared" si="144"/>
        <v>0.14889699999912409</v>
      </c>
      <c r="AD295" s="1">
        <f t="shared" si="145"/>
        <v>0.32428701558268958</v>
      </c>
      <c r="AE295" s="1">
        <f t="shared" si="146"/>
        <v>2.1032413695105511E-2</v>
      </c>
      <c r="AF295" s="1">
        <f t="shared" si="147"/>
        <v>0.14889699999912409</v>
      </c>
      <c r="AG295" s="15"/>
      <c r="AH295" s="1">
        <f t="shared" si="148"/>
        <v>4.1688160177156385E-3</v>
      </c>
      <c r="AI295" s="1">
        <f t="shared" si="149"/>
        <v>1.398600022500097</v>
      </c>
      <c r="AJ295" s="1">
        <f t="shared" si="150"/>
        <v>0.32072293987139927</v>
      </c>
      <c r="AK295" s="1">
        <f t="shared" si="151"/>
        <v>3.3436836915628147E-2</v>
      </c>
      <c r="AL295" s="1">
        <f t="shared" si="152"/>
        <v>8.368975156385447E-2</v>
      </c>
      <c r="AM295" s="1">
        <f t="shared" si="153"/>
        <v>4.186931627042885E-2</v>
      </c>
      <c r="AN295" s="1">
        <f t="shared" si="161"/>
        <v>5.4806080602820349E-2</v>
      </c>
      <c r="AO295" s="1">
        <f t="shared" si="161"/>
        <v>5.4752578614580862E-2</v>
      </c>
      <c r="AP295" s="1">
        <f t="shared" si="161"/>
        <v>5.4618623396251217E-2</v>
      </c>
      <c r="AQ295" s="1">
        <f t="shared" si="161"/>
        <v>5.4283238279374035E-2</v>
      </c>
      <c r="AR295" s="1">
        <f t="shared" si="161"/>
        <v>5.3443557688791464E-2</v>
      </c>
      <c r="AS295" s="1">
        <f t="shared" si="161"/>
        <v>5.1341471397969629E-2</v>
      </c>
      <c r="AT295" s="1">
        <f t="shared" si="161"/>
        <v>4.6080008811991674E-2</v>
      </c>
      <c r="AU295" s="1">
        <f t="shared" si="154"/>
        <v>3.2915990165996334E-2</v>
      </c>
    </row>
    <row r="296" spans="1:47" ht="12.95" customHeight="1" x14ac:dyDescent="0.2">
      <c r="A296" s="23" t="s">
        <v>947</v>
      </c>
      <c r="B296" s="24" t="s">
        <v>899</v>
      </c>
      <c r="C296" s="23">
        <v>36849.262999999999</v>
      </c>
      <c r="D296" s="23" t="s">
        <v>873</v>
      </c>
      <c r="E296" s="25">
        <f t="shared" si="140"/>
        <v>-26272.818619501413</v>
      </c>
      <c r="F296" s="1">
        <f t="shared" si="155"/>
        <v>-26273</v>
      </c>
      <c r="G296" s="1">
        <f t="shared" si="159"/>
        <v>0.15406649999931687</v>
      </c>
      <c r="I296" s="1">
        <f t="shared" si="160"/>
        <v>0.15406649999931687</v>
      </c>
      <c r="Q296" s="173">
        <f t="shared" si="157"/>
        <v>21830.762999999999</v>
      </c>
      <c r="S296" s="15">
        <f t="shared" ref="S296:S318" si="162">S$15</f>
        <v>0.1</v>
      </c>
      <c r="T296" s="15"/>
      <c r="Z296" s="1">
        <f t="shared" si="141"/>
        <v>-26273</v>
      </c>
      <c r="AA296" s="1">
        <f t="shared" si="142"/>
        <v>-0.17542824255410272</v>
      </c>
      <c r="AB296" s="1">
        <f t="shared" si="143"/>
        <v>0.15020549862506785</v>
      </c>
      <c r="AC296" s="1">
        <f t="shared" si="144"/>
        <v>0.15406649999931687</v>
      </c>
      <c r="AD296" s="1">
        <f t="shared" si="145"/>
        <v>0.3294947425534196</v>
      </c>
      <c r="AE296" s="1">
        <f t="shared" si="146"/>
        <v>1.0856678537034425E-2</v>
      </c>
      <c r="AF296" s="1">
        <f t="shared" si="147"/>
        <v>0.15406649999931687</v>
      </c>
      <c r="AG296" s="15"/>
      <c r="AH296" s="1">
        <f t="shared" si="148"/>
        <v>3.8610013742490109E-3</v>
      </c>
      <c r="AI296" s="1">
        <f t="shared" si="149"/>
        <v>1.3966524470881274</v>
      </c>
      <c r="AJ296" s="1">
        <f t="shared" si="150"/>
        <v>0.27704512613509863</v>
      </c>
      <c r="AK296" s="1">
        <f t="shared" si="151"/>
        <v>5.16414196067492E-2</v>
      </c>
      <c r="AL296" s="1">
        <f t="shared" si="152"/>
        <v>0.12946490978225272</v>
      </c>
      <c r="AM296" s="1">
        <f t="shared" si="153"/>
        <v>6.4823022631143076E-2</v>
      </c>
      <c r="AN296" s="1">
        <f t="shared" si="161"/>
        <v>8.4822365904572386E-2</v>
      </c>
      <c r="AO296" s="1">
        <f t="shared" si="161"/>
        <v>8.4740440511452422E-2</v>
      </c>
      <c r="AP296" s="1">
        <f t="shared" si="161"/>
        <v>8.4534891238033344E-2</v>
      </c>
      <c r="AQ296" s="1">
        <f t="shared" si="161"/>
        <v>8.4019187709587995E-2</v>
      </c>
      <c r="AR296" s="1">
        <f t="shared" si="161"/>
        <v>8.272543500226448E-2</v>
      </c>
      <c r="AS296" s="1">
        <f t="shared" si="161"/>
        <v>7.9480385210694393E-2</v>
      </c>
      <c r="AT296" s="1">
        <f t="shared" si="161"/>
        <v>7.134461507307821E-2</v>
      </c>
      <c r="AU296" s="1">
        <f t="shared" si="154"/>
        <v>5.0966742884098082E-2</v>
      </c>
    </row>
    <row r="297" spans="1:47" ht="12.95" customHeight="1" x14ac:dyDescent="0.2">
      <c r="A297" s="23" t="s">
        <v>947</v>
      </c>
      <c r="B297" s="24" t="s">
        <v>899</v>
      </c>
      <c r="C297" s="23">
        <v>36894.285000000003</v>
      </c>
      <c r="D297" s="23" t="s">
        <v>873</v>
      </c>
      <c r="E297" s="25">
        <f t="shared" si="140"/>
        <v>-26219.814800970791</v>
      </c>
      <c r="F297" s="1">
        <f t="shared" si="155"/>
        <v>-26220</v>
      </c>
      <c r="G297" s="1">
        <f t="shared" si="159"/>
        <v>0.15730999999505002</v>
      </c>
      <c r="I297" s="1">
        <f t="shared" si="160"/>
        <v>0.15730999999505002</v>
      </c>
      <c r="Q297" s="173">
        <f t="shared" si="157"/>
        <v>21875.785000000003</v>
      </c>
      <c r="S297" s="15">
        <f t="shared" si="162"/>
        <v>0.1</v>
      </c>
      <c r="T297" s="15"/>
      <c r="Z297" s="1">
        <f t="shared" si="141"/>
        <v>-26220</v>
      </c>
      <c r="AA297" s="1">
        <f t="shared" si="142"/>
        <v>-0.17548215029505243</v>
      </c>
      <c r="AB297" s="1">
        <f t="shared" si="143"/>
        <v>0.15385122246811495</v>
      </c>
      <c r="AC297" s="1">
        <f t="shared" si="144"/>
        <v>0.15730999999505002</v>
      </c>
      <c r="AD297" s="1">
        <f t="shared" si="145"/>
        <v>0.33279215029010245</v>
      </c>
      <c r="AE297" s="1">
        <f t="shared" si="146"/>
        <v>1.1075061529471015E-2</v>
      </c>
      <c r="AF297" s="1">
        <f t="shared" si="147"/>
        <v>0.15730999999505002</v>
      </c>
      <c r="AG297" s="15"/>
      <c r="AH297" s="1">
        <f t="shared" si="148"/>
        <v>3.4587775269350795E-3</v>
      </c>
      <c r="AI297" s="1">
        <f t="shared" si="149"/>
        <v>1.3929218094187379</v>
      </c>
      <c r="AJ297" s="1">
        <f t="shared" si="150"/>
        <v>0.21996544135455801</v>
      </c>
      <c r="AK297" s="1">
        <f t="shared" si="151"/>
        <v>7.4916297847030869E-2</v>
      </c>
      <c r="AL297" s="1">
        <f t="shared" si="152"/>
        <v>0.18840335688687412</v>
      </c>
      <c r="AM297" s="1">
        <f t="shared" si="153"/>
        <v>9.4481318280234053E-2</v>
      </c>
      <c r="AN297" s="1">
        <f t="shared" si="161"/>
        <v>0.12354769041139366</v>
      </c>
      <c r="AO297" s="1">
        <f t="shared" si="161"/>
        <v>0.12343079519794672</v>
      </c>
      <c r="AP297" s="1">
        <f t="shared" si="161"/>
        <v>0.12313632217261138</v>
      </c>
      <c r="AQ297" s="1">
        <f t="shared" si="161"/>
        <v>0.12239455690609415</v>
      </c>
      <c r="AR297" s="1">
        <f t="shared" si="161"/>
        <v>0.1205263801283103</v>
      </c>
      <c r="AS297" s="1">
        <f t="shared" si="161"/>
        <v>0.11582313100224428</v>
      </c>
      <c r="AT297" s="1">
        <f t="shared" si="161"/>
        <v>0.1039935618452771</v>
      </c>
      <c r="AU297" s="1">
        <f t="shared" si="154"/>
        <v>7.4300642739205003E-2</v>
      </c>
    </row>
    <row r="298" spans="1:47" ht="12.95" customHeight="1" x14ac:dyDescent="0.2">
      <c r="A298" s="23" t="s">
        <v>948</v>
      </c>
      <c r="B298" s="24" t="s">
        <v>899</v>
      </c>
      <c r="C298" s="23">
        <v>36899.370000000003</v>
      </c>
      <c r="D298" s="23" t="s">
        <v>873</v>
      </c>
      <c r="E298" s="25">
        <f t="shared" si="140"/>
        <v>-26213.82829621249</v>
      </c>
      <c r="F298" s="1">
        <f t="shared" si="155"/>
        <v>-26214</v>
      </c>
      <c r="G298" s="1">
        <f t="shared" si="159"/>
        <v>0.14584699999977602</v>
      </c>
      <c r="I298" s="1">
        <f t="shared" si="160"/>
        <v>0.14584699999977602</v>
      </c>
      <c r="Q298" s="173">
        <f t="shared" si="157"/>
        <v>21880.870000000003</v>
      </c>
      <c r="S298" s="15">
        <f t="shared" si="162"/>
        <v>0.1</v>
      </c>
      <c r="T298" s="15"/>
      <c r="Z298" s="1">
        <f t="shared" si="141"/>
        <v>-26214</v>
      </c>
      <c r="AA298" s="1">
        <f t="shared" si="142"/>
        <v>-0.17548853152258198</v>
      </c>
      <c r="AB298" s="1">
        <f t="shared" si="143"/>
        <v>0.14243402325805543</v>
      </c>
      <c r="AC298" s="1">
        <f t="shared" si="144"/>
        <v>0.14584699999977602</v>
      </c>
      <c r="AD298" s="1">
        <f t="shared" si="145"/>
        <v>0.321335531522358</v>
      </c>
      <c r="AE298" s="1">
        <f t="shared" si="146"/>
        <v>1.0325652381875633E-2</v>
      </c>
      <c r="AF298" s="1">
        <f t="shared" si="147"/>
        <v>0.14584699999977602</v>
      </c>
      <c r="AG298" s="15"/>
      <c r="AH298" s="1">
        <f t="shared" si="148"/>
        <v>3.4129767417205993E-3</v>
      </c>
      <c r="AI298" s="1">
        <f t="shared" si="149"/>
        <v>1.3924148431347279</v>
      </c>
      <c r="AJ298" s="1">
        <f t="shared" si="150"/>
        <v>0.21347238284110037</v>
      </c>
      <c r="AK298" s="1">
        <f t="shared" si="151"/>
        <v>7.7528000667803451E-2</v>
      </c>
      <c r="AL298" s="1">
        <f t="shared" si="152"/>
        <v>0.19505449989489718</v>
      </c>
      <c r="AM298" s="1">
        <f t="shared" si="153"/>
        <v>9.7837643173251346E-2</v>
      </c>
      <c r="AN298" s="1">
        <f t="shared" si="161"/>
        <v>0.12792480366555345</v>
      </c>
      <c r="AO298" s="1">
        <f t="shared" si="161"/>
        <v>0.12780410739404821</v>
      </c>
      <c r="AP298" s="1">
        <f t="shared" si="161"/>
        <v>0.12749989147381519</v>
      </c>
      <c r="AQ298" s="1">
        <f t="shared" si="161"/>
        <v>0.12673316537679763</v>
      </c>
      <c r="AR298" s="1">
        <f t="shared" si="161"/>
        <v>0.12480108978893036</v>
      </c>
      <c r="AS298" s="1">
        <f t="shared" si="161"/>
        <v>0.11993450567731806</v>
      </c>
      <c r="AT298" s="1">
        <f t="shared" si="161"/>
        <v>0.10768874475349699</v>
      </c>
      <c r="AU298" s="1">
        <f t="shared" si="154"/>
        <v>7.6942216307708478E-2</v>
      </c>
    </row>
    <row r="299" spans="1:47" ht="12.95" customHeight="1" x14ac:dyDescent="0.2">
      <c r="A299" s="23" t="s">
        <v>948</v>
      </c>
      <c r="B299" s="24" t="s">
        <v>899</v>
      </c>
      <c r="C299" s="23">
        <v>37163.536</v>
      </c>
      <c r="D299" s="23" t="s">
        <v>873</v>
      </c>
      <c r="E299" s="25">
        <f t="shared" si="140"/>
        <v>-25902.82907969704</v>
      </c>
      <c r="F299" s="1">
        <f t="shared" si="155"/>
        <v>-25903</v>
      </c>
      <c r="G299" s="1">
        <f t="shared" si="159"/>
        <v>0.14518149999639718</v>
      </c>
      <c r="I299" s="1">
        <f t="shared" si="160"/>
        <v>0.14518149999639718</v>
      </c>
      <c r="Q299" s="173">
        <f t="shared" si="157"/>
        <v>22145.036</v>
      </c>
      <c r="S299" s="15">
        <f t="shared" si="162"/>
        <v>0.1</v>
      </c>
      <c r="T299" s="15"/>
      <c r="Z299" s="1">
        <f t="shared" si="141"/>
        <v>-25903</v>
      </c>
      <c r="AA299" s="1">
        <f t="shared" si="142"/>
        <v>-0.17585521008248403</v>
      </c>
      <c r="AB299" s="1">
        <f t="shared" si="143"/>
        <v>0.14417498042004318</v>
      </c>
      <c r="AC299" s="1">
        <f t="shared" si="144"/>
        <v>0.14518149999639718</v>
      </c>
      <c r="AD299" s="1">
        <f t="shared" si="145"/>
        <v>0.32103671007888124</v>
      </c>
      <c r="AE299" s="1">
        <f t="shared" si="146"/>
        <v>1.0306456921827165E-2</v>
      </c>
      <c r="AF299" s="1">
        <f t="shared" si="147"/>
        <v>0.14518149999639718</v>
      </c>
      <c r="AG299" s="15"/>
      <c r="AH299" s="1">
        <f t="shared" si="148"/>
        <v>1.0065195763540012E-3</v>
      </c>
      <c r="AI299" s="1">
        <f t="shared" si="149"/>
        <v>1.3451721414971358</v>
      </c>
      <c r="AJ299" s="1">
        <f t="shared" si="150"/>
        <v>-0.11928894289261366</v>
      </c>
      <c r="AK299" s="1">
        <f t="shared" si="151"/>
        <v>0.20212914865076065</v>
      </c>
      <c r="AL299" s="1">
        <f t="shared" si="152"/>
        <v>0.52975608157539678</v>
      </c>
      <c r="AM299" s="1">
        <f t="shared" si="153"/>
        <v>0.2712516174378985</v>
      </c>
      <c r="AN299" s="1">
        <f t="shared" si="161"/>
        <v>0.35148778756022681</v>
      </c>
      <c r="AO299" s="1">
        <f t="shared" si="161"/>
        <v>0.35123750164704665</v>
      </c>
      <c r="AP299" s="1">
        <f t="shared" si="161"/>
        <v>0.3505711828735445</v>
      </c>
      <c r="AQ299" s="1">
        <f t="shared" si="161"/>
        <v>0.3487980788971794</v>
      </c>
      <c r="AR299" s="1">
        <f t="shared" si="161"/>
        <v>0.34408531492597411</v>
      </c>
      <c r="AS299" s="1">
        <f t="shared" si="161"/>
        <v>0.3315974168480198</v>
      </c>
      <c r="AT299" s="1">
        <f t="shared" si="161"/>
        <v>0.2987586717376437</v>
      </c>
      <c r="AU299" s="1">
        <f t="shared" si="154"/>
        <v>0.21386377960842751</v>
      </c>
    </row>
    <row r="300" spans="1:47" ht="12.95" customHeight="1" x14ac:dyDescent="0.2">
      <c r="A300" s="23" t="s">
        <v>949</v>
      </c>
      <c r="B300" s="24" t="s">
        <v>899</v>
      </c>
      <c r="C300" s="23">
        <v>37169.481</v>
      </c>
      <c r="D300" s="23" t="s">
        <v>873</v>
      </c>
      <c r="E300" s="25">
        <f t="shared" si="140"/>
        <v>-25895.830108057296</v>
      </c>
      <c r="F300" s="1">
        <f t="shared" si="155"/>
        <v>-25896</v>
      </c>
      <c r="G300" s="1">
        <f t="shared" si="159"/>
        <v>0.14430799999536248</v>
      </c>
      <c r="I300" s="1">
        <f t="shared" si="160"/>
        <v>0.14430799999536248</v>
      </c>
      <c r="Q300" s="173">
        <f t="shared" si="157"/>
        <v>22150.981</v>
      </c>
      <c r="S300" s="15">
        <f t="shared" si="162"/>
        <v>0.1</v>
      </c>
      <c r="T300" s="15"/>
      <c r="Z300" s="1">
        <f t="shared" si="141"/>
        <v>-25896</v>
      </c>
      <c r="AA300" s="1">
        <f t="shared" si="142"/>
        <v>-0.1758634811488709</v>
      </c>
      <c r="AB300" s="1">
        <f t="shared" si="143"/>
        <v>0.14335558458627118</v>
      </c>
      <c r="AC300" s="1">
        <f t="shared" si="144"/>
        <v>0.14430799999536248</v>
      </c>
      <c r="AD300" s="1">
        <f t="shared" si="145"/>
        <v>0.32017148114423338</v>
      </c>
      <c r="AE300" s="1">
        <f t="shared" si="146"/>
        <v>1.025097773380922E-2</v>
      </c>
      <c r="AF300" s="1">
        <f t="shared" si="147"/>
        <v>0.14430799999536248</v>
      </c>
      <c r="AG300" s="15"/>
      <c r="AH300" s="1">
        <f t="shared" si="148"/>
        <v>9.5241540909129835E-4</v>
      </c>
      <c r="AI300" s="1">
        <f t="shared" si="149"/>
        <v>1.3437007240627292</v>
      </c>
      <c r="AJ300" s="1">
        <f t="shared" si="150"/>
        <v>-0.12646905737915257</v>
      </c>
      <c r="AK300" s="1">
        <f t="shared" si="151"/>
        <v>0.20462114328376654</v>
      </c>
      <c r="AL300" s="1">
        <f t="shared" si="152"/>
        <v>0.53699104142755116</v>
      </c>
      <c r="AM300" s="1">
        <f t="shared" si="153"/>
        <v>0.27513909380906731</v>
      </c>
      <c r="AN300" s="1">
        <f t="shared" si="161"/>
        <v>0.35641992367643294</v>
      </c>
      <c r="AO300" s="1">
        <f t="shared" si="161"/>
        <v>0.35616850318503401</v>
      </c>
      <c r="AP300" s="1">
        <f t="shared" si="161"/>
        <v>0.35549794591920381</v>
      </c>
      <c r="AQ300" s="1">
        <f t="shared" si="161"/>
        <v>0.35371033452294576</v>
      </c>
      <c r="AR300" s="1">
        <f t="shared" si="161"/>
        <v>0.34895055382344309</v>
      </c>
      <c r="AS300" s="1">
        <f t="shared" si="161"/>
        <v>0.3363166537984128</v>
      </c>
      <c r="AT300" s="1">
        <f t="shared" si="161"/>
        <v>0.30304475289930671</v>
      </c>
      <c r="AU300" s="1">
        <f t="shared" si="154"/>
        <v>0.21694561543834823</v>
      </c>
    </row>
    <row r="301" spans="1:47" ht="12.95" customHeight="1" x14ac:dyDescent="0.2">
      <c r="A301" s="23" t="s">
        <v>950</v>
      </c>
      <c r="B301" s="24" t="s">
        <v>899</v>
      </c>
      <c r="C301" s="23">
        <v>37169.483</v>
      </c>
      <c r="D301" s="23" t="s">
        <v>873</v>
      </c>
      <c r="E301" s="25">
        <f t="shared" si="140"/>
        <v>-25895.827753483154</v>
      </c>
      <c r="F301" s="1">
        <f t="shared" si="155"/>
        <v>-25896</v>
      </c>
      <c r="G301" s="1">
        <f t="shared" si="159"/>
        <v>0.14630799999576993</v>
      </c>
      <c r="I301" s="1">
        <f t="shared" si="160"/>
        <v>0.14630799999576993</v>
      </c>
      <c r="Q301" s="173">
        <f t="shared" si="157"/>
        <v>22150.983</v>
      </c>
      <c r="S301" s="15">
        <f t="shared" si="162"/>
        <v>0.1</v>
      </c>
      <c r="T301" s="15"/>
      <c r="Z301" s="1">
        <f t="shared" si="141"/>
        <v>-25896</v>
      </c>
      <c r="AA301" s="1">
        <f t="shared" si="142"/>
        <v>-0.1758634811488709</v>
      </c>
      <c r="AB301" s="1">
        <f t="shared" si="143"/>
        <v>0.14535558458667863</v>
      </c>
      <c r="AC301" s="1">
        <f t="shared" si="144"/>
        <v>0.14630799999576993</v>
      </c>
      <c r="AD301" s="1">
        <f t="shared" si="145"/>
        <v>0.32217148114464084</v>
      </c>
      <c r="AE301" s="1">
        <f t="shared" si="146"/>
        <v>1.0379446326293167E-2</v>
      </c>
      <c r="AF301" s="1">
        <f t="shared" si="147"/>
        <v>0.14630799999576993</v>
      </c>
      <c r="AG301" s="15"/>
      <c r="AH301" s="1">
        <f t="shared" si="148"/>
        <v>9.5241540909129835E-4</v>
      </c>
      <c r="AI301" s="1">
        <f t="shared" si="149"/>
        <v>1.3437007240627292</v>
      </c>
      <c r="AJ301" s="1">
        <f t="shared" si="150"/>
        <v>-0.12646905737915257</v>
      </c>
      <c r="AK301" s="1">
        <f t="shared" si="151"/>
        <v>0.20462114328376654</v>
      </c>
      <c r="AL301" s="1">
        <f t="shared" si="152"/>
        <v>0.53699104142755116</v>
      </c>
      <c r="AM301" s="1">
        <f t="shared" si="153"/>
        <v>0.27513909380906731</v>
      </c>
      <c r="AN301" s="1">
        <f t="shared" ref="AN301:AT310" si="163">$AU301+$AB$7*SIN(AO301)</f>
        <v>0.35641992367643294</v>
      </c>
      <c r="AO301" s="1">
        <f t="shared" si="163"/>
        <v>0.35616850318503401</v>
      </c>
      <c r="AP301" s="1">
        <f t="shared" si="163"/>
        <v>0.35549794591920381</v>
      </c>
      <c r="AQ301" s="1">
        <f t="shared" si="163"/>
        <v>0.35371033452294576</v>
      </c>
      <c r="AR301" s="1">
        <f t="shared" si="163"/>
        <v>0.34895055382344309</v>
      </c>
      <c r="AS301" s="1">
        <f t="shared" si="163"/>
        <v>0.3363166537984128</v>
      </c>
      <c r="AT301" s="1">
        <f t="shared" si="163"/>
        <v>0.30304475289930671</v>
      </c>
      <c r="AU301" s="1">
        <f t="shared" si="154"/>
        <v>0.21694561543834823</v>
      </c>
    </row>
    <row r="302" spans="1:47" ht="12.95" customHeight="1" x14ac:dyDescent="0.2">
      <c r="A302" s="23" t="s">
        <v>949</v>
      </c>
      <c r="B302" s="24" t="s">
        <v>899</v>
      </c>
      <c r="C302" s="23">
        <v>37169.483999999997</v>
      </c>
      <c r="D302" s="23" t="s">
        <v>873</v>
      </c>
      <c r="E302" s="25">
        <f t="shared" si="140"/>
        <v>-25895.826576196087</v>
      </c>
      <c r="F302" s="1">
        <f t="shared" si="155"/>
        <v>-25896</v>
      </c>
      <c r="G302" s="1">
        <f t="shared" si="159"/>
        <v>0.14730799999233568</v>
      </c>
      <c r="I302" s="1">
        <f t="shared" si="160"/>
        <v>0.14730799999233568</v>
      </c>
      <c r="Q302" s="173">
        <f t="shared" si="157"/>
        <v>22150.983999999997</v>
      </c>
      <c r="S302" s="15">
        <f t="shared" si="162"/>
        <v>0.1</v>
      </c>
      <c r="T302" s="15"/>
      <c r="Z302" s="1">
        <f t="shared" si="141"/>
        <v>-25896</v>
      </c>
      <c r="AA302" s="1">
        <f t="shared" si="142"/>
        <v>-0.1758634811488709</v>
      </c>
      <c r="AB302" s="1">
        <f t="shared" si="143"/>
        <v>0.14635558458324438</v>
      </c>
      <c r="AC302" s="1">
        <f t="shared" si="144"/>
        <v>0.14730799999233568</v>
      </c>
      <c r="AD302" s="1">
        <f t="shared" si="145"/>
        <v>0.32317148114120658</v>
      </c>
      <c r="AE302" s="1">
        <f t="shared" si="146"/>
        <v>1.0443980622300125E-2</v>
      </c>
      <c r="AF302" s="1">
        <f t="shared" si="147"/>
        <v>0.14730799999233568</v>
      </c>
      <c r="AG302" s="15"/>
      <c r="AH302" s="1">
        <f t="shared" si="148"/>
        <v>9.5241540909129835E-4</v>
      </c>
      <c r="AI302" s="1">
        <f t="shared" si="149"/>
        <v>1.3437007240627292</v>
      </c>
      <c r="AJ302" s="1">
        <f t="shared" si="150"/>
        <v>-0.12646905737915257</v>
      </c>
      <c r="AK302" s="1">
        <f t="shared" si="151"/>
        <v>0.20462114328376654</v>
      </c>
      <c r="AL302" s="1">
        <f t="shared" si="152"/>
        <v>0.53699104142755116</v>
      </c>
      <c r="AM302" s="1">
        <f t="shared" si="153"/>
        <v>0.27513909380906731</v>
      </c>
      <c r="AN302" s="1">
        <f t="shared" si="163"/>
        <v>0.35641992367643294</v>
      </c>
      <c r="AO302" s="1">
        <f t="shared" si="163"/>
        <v>0.35616850318503401</v>
      </c>
      <c r="AP302" s="1">
        <f t="shared" si="163"/>
        <v>0.35549794591920381</v>
      </c>
      <c r="AQ302" s="1">
        <f t="shared" si="163"/>
        <v>0.35371033452294576</v>
      </c>
      <c r="AR302" s="1">
        <f t="shared" si="163"/>
        <v>0.34895055382344309</v>
      </c>
      <c r="AS302" s="1">
        <f t="shared" si="163"/>
        <v>0.3363166537984128</v>
      </c>
      <c r="AT302" s="1">
        <f t="shared" si="163"/>
        <v>0.30304475289930671</v>
      </c>
      <c r="AU302" s="1">
        <f t="shared" si="154"/>
        <v>0.21694561543834823</v>
      </c>
    </row>
    <row r="303" spans="1:47" ht="12.95" customHeight="1" x14ac:dyDescent="0.2">
      <c r="A303" s="23" t="s">
        <v>949</v>
      </c>
      <c r="B303" s="24" t="s">
        <v>899</v>
      </c>
      <c r="C303" s="23">
        <v>37169.487999999998</v>
      </c>
      <c r="D303" s="23" t="s">
        <v>873</v>
      </c>
      <c r="E303" s="25">
        <f t="shared" si="140"/>
        <v>-25895.821867047802</v>
      </c>
      <c r="F303" s="1">
        <f t="shared" si="155"/>
        <v>-25896</v>
      </c>
      <c r="G303" s="1">
        <f t="shared" si="159"/>
        <v>0.15130799999315059</v>
      </c>
      <c r="I303" s="1">
        <f t="shared" si="160"/>
        <v>0.15130799999315059</v>
      </c>
      <c r="Q303" s="173">
        <f t="shared" si="157"/>
        <v>22150.987999999998</v>
      </c>
      <c r="S303" s="15">
        <f t="shared" si="162"/>
        <v>0.1</v>
      </c>
      <c r="T303" s="15"/>
      <c r="Z303" s="1">
        <f t="shared" si="141"/>
        <v>-25896</v>
      </c>
      <c r="AA303" s="1">
        <f t="shared" si="142"/>
        <v>-0.1758634811488709</v>
      </c>
      <c r="AB303" s="1">
        <f t="shared" si="143"/>
        <v>0.15035558458405929</v>
      </c>
      <c r="AC303" s="1">
        <f t="shared" si="144"/>
        <v>0.15130799999315059</v>
      </c>
      <c r="AD303" s="1">
        <f t="shared" si="145"/>
        <v>0.32717148114202149</v>
      </c>
      <c r="AE303" s="1">
        <f t="shared" si="146"/>
        <v>1.0704117807266413E-2</v>
      </c>
      <c r="AF303" s="1">
        <f t="shared" si="147"/>
        <v>0.15130799999315059</v>
      </c>
      <c r="AG303" s="15"/>
      <c r="AH303" s="1">
        <f t="shared" si="148"/>
        <v>9.5241540909129835E-4</v>
      </c>
      <c r="AI303" s="1">
        <f t="shared" si="149"/>
        <v>1.3437007240627292</v>
      </c>
      <c r="AJ303" s="1">
        <f t="shared" si="150"/>
        <v>-0.12646905737915257</v>
      </c>
      <c r="AK303" s="1">
        <f t="shared" si="151"/>
        <v>0.20462114328376654</v>
      </c>
      <c r="AL303" s="1">
        <f t="shared" si="152"/>
        <v>0.53699104142755116</v>
      </c>
      <c r="AM303" s="1">
        <f t="shared" si="153"/>
        <v>0.27513909380906731</v>
      </c>
      <c r="AN303" s="1">
        <f t="shared" si="163"/>
        <v>0.35641992367643294</v>
      </c>
      <c r="AO303" s="1">
        <f t="shared" si="163"/>
        <v>0.35616850318503401</v>
      </c>
      <c r="AP303" s="1">
        <f t="shared" si="163"/>
        <v>0.35549794591920381</v>
      </c>
      <c r="AQ303" s="1">
        <f t="shared" si="163"/>
        <v>0.35371033452294576</v>
      </c>
      <c r="AR303" s="1">
        <f t="shared" si="163"/>
        <v>0.34895055382344309</v>
      </c>
      <c r="AS303" s="1">
        <f t="shared" si="163"/>
        <v>0.3363166537984128</v>
      </c>
      <c r="AT303" s="1">
        <f t="shared" si="163"/>
        <v>0.30304475289930671</v>
      </c>
      <c r="AU303" s="1">
        <f t="shared" si="154"/>
        <v>0.21694561543834823</v>
      </c>
    </row>
    <row r="304" spans="1:47" ht="12.95" customHeight="1" x14ac:dyDescent="0.2">
      <c r="A304" s="23" t="s">
        <v>950</v>
      </c>
      <c r="B304" s="24" t="s">
        <v>899</v>
      </c>
      <c r="C304" s="23">
        <v>37175.425000000003</v>
      </c>
      <c r="D304" s="23" t="s">
        <v>873</v>
      </c>
      <c r="E304" s="25">
        <f t="shared" si="140"/>
        <v>-25888.832313704621</v>
      </c>
      <c r="F304" s="1">
        <f t="shared" si="155"/>
        <v>-25889</v>
      </c>
      <c r="G304" s="1">
        <f t="shared" si="159"/>
        <v>0.14243449999776203</v>
      </c>
      <c r="I304" s="1">
        <f t="shared" si="160"/>
        <v>0.14243449999776203</v>
      </c>
      <c r="Q304" s="173">
        <f t="shared" si="157"/>
        <v>22156.925000000003</v>
      </c>
      <c r="S304" s="15">
        <f t="shared" si="162"/>
        <v>0.1</v>
      </c>
      <c r="T304" s="15"/>
      <c r="Z304" s="1">
        <f t="shared" si="141"/>
        <v>-25889</v>
      </c>
      <c r="AA304" s="1">
        <f t="shared" si="142"/>
        <v>-0.17587171988217168</v>
      </c>
      <c r="AB304" s="1">
        <f t="shared" si="143"/>
        <v>0.14153615297503122</v>
      </c>
      <c r="AC304" s="1">
        <f t="shared" si="144"/>
        <v>0.14243449999776203</v>
      </c>
      <c r="AD304" s="1">
        <f t="shared" si="145"/>
        <v>0.31830621987993368</v>
      </c>
      <c r="AE304" s="1">
        <f t="shared" si="146"/>
        <v>1.013188496142527E-2</v>
      </c>
      <c r="AF304" s="1">
        <f t="shared" si="147"/>
        <v>0.14243449999776203</v>
      </c>
      <c r="AG304" s="15"/>
      <c r="AH304" s="1">
        <f t="shared" si="148"/>
        <v>8.9834702273081102E-4</v>
      </c>
      <c r="AI304" s="1">
        <f t="shared" si="149"/>
        <v>1.3422145936159653</v>
      </c>
      <c r="AJ304" s="1">
        <f t="shared" si="150"/>
        <v>-0.13362686671196083</v>
      </c>
      <c r="AK304" s="1">
        <f t="shared" si="151"/>
        <v>0.20709701088200114</v>
      </c>
      <c r="AL304" s="1">
        <f t="shared" si="152"/>
        <v>0.54421017411564043</v>
      </c>
      <c r="AM304" s="1">
        <f t="shared" si="153"/>
        <v>0.27902578669742067</v>
      </c>
      <c r="AN304" s="1">
        <f t="shared" si="163"/>
        <v>0.36134668938077708</v>
      </c>
      <c r="AO304" s="1">
        <f t="shared" si="163"/>
        <v>0.36109421580993867</v>
      </c>
      <c r="AP304" s="1">
        <f t="shared" si="163"/>
        <v>0.36041960726138156</v>
      </c>
      <c r="AQ304" s="1">
        <f t="shared" si="163"/>
        <v>0.35861789546449585</v>
      </c>
      <c r="AR304" s="1">
        <f t="shared" si="163"/>
        <v>0.35381190864777429</v>
      </c>
      <c r="AS304" s="1">
        <f t="shared" si="163"/>
        <v>0.3410333860761271</v>
      </c>
      <c r="AT304" s="1">
        <f t="shared" si="163"/>
        <v>0.30733001631679635</v>
      </c>
      <c r="AU304" s="1">
        <f t="shared" si="154"/>
        <v>0.22002745126826717</v>
      </c>
    </row>
    <row r="305" spans="1:47" ht="12.95" customHeight="1" x14ac:dyDescent="0.2">
      <c r="A305" s="23" t="s">
        <v>948</v>
      </c>
      <c r="B305" s="24" t="s">
        <v>899</v>
      </c>
      <c r="C305" s="23">
        <v>37180.527999999998</v>
      </c>
      <c r="D305" s="23" t="s">
        <v>873</v>
      </c>
      <c r="E305" s="25">
        <f t="shared" si="140"/>
        <v>-25882.824617779042</v>
      </c>
      <c r="F305" s="1">
        <f t="shared" si="155"/>
        <v>-25883</v>
      </c>
      <c r="G305" s="1">
        <f t="shared" si="159"/>
        <v>0.14897149999887915</v>
      </c>
      <c r="I305" s="1">
        <f t="shared" si="160"/>
        <v>0.14897149999887915</v>
      </c>
      <c r="Q305" s="173">
        <f t="shared" si="157"/>
        <v>22162.027999999998</v>
      </c>
      <c r="S305" s="15">
        <f t="shared" si="162"/>
        <v>0.1</v>
      </c>
      <c r="T305" s="15"/>
      <c r="Z305" s="1">
        <f t="shared" si="141"/>
        <v>-25883</v>
      </c>
      <c r="AA305" s="1">
        <f t="shared" si="142"/>
        <v>-0.17587875441752196</v>
      </c>
      <c r="AB305" s="1">
        <f t="shared" si="143"/>
        <v>0.14811946732708381</v>
      </c>
      <c r="AC305" s="1">
        <f t="shared" si="144"/>
        <v>0.14897149999887915</v>
      </c>
      <c r="AD305" s="1">
        <f t="shared" si="145"/>
        <v>0.32485025441640114</v>
      </c>
      <c r="AE305" s="1">
        <f t="shared" si="146"/>
        <v>1.0552768779440056E-2</v>
      </c>
      <c r="AF305" s="1">
        <f t="shared" si="147"/>
        <v>0.14897149999887915</v>
      </c>
      <c r="AG305" s="15"/>
      <c r="AH305" s="1">
        <f t="shared" si="148"/>
        <v>8.5203267179533916E-4</v>
      </c>
      <c r="AI305" s="1">
        <f t="shared" si="149"/>
        <v>1.3409292272570663</v>
      </c>
      <c r="AJ305" s="1">
        <f t="shared" si="150"/>
        <v>-0.13974402426422589</v>
      </c>
      <c r="AK305" s="1">
        <f t="shared" si="151"/>
        <v>0.20920626664108244</v>
      </c>
      <c r="AL305" s="1">
        <f t="shared" si="152"/>
        <v>0.55038529856847174</v>
      </c>
      <c r="AM305" s="1">
        <f t="shared" si="153"/>
        <v>0.28235661240624549</v>
      </c>
      <c r="AN305" s="1">
        <f t="shared" si="163"/>
        <v>0.36556531594574082</v>
      </c>
      <c r="AO305" s="1">
        <f t="shared" si="163"/>
        <v>0.36531200434704636</v>
      </c>
      <c r="AP305" s="1">
        <f t="shared" si="163"/>
        <v>0.36463407224529609</v>
      </c>
      <c r="AQ305" s="1">
        <f t="shared" si="163"/>
        <v>0.36282059943695799</v>
      </c>
      <c r="AR305" s="1">
        <f t="shared" si="163"/>
        <v>0.35797565691303512</v>
      </c>
      <c r="AS305" s="1">
        <f t="shared" si="163"/>
        <v>0.34507428084088787</v>
      </c>
      <c r="AT305" s="1">
        <f t="shared" si="163"/>
        <v>0.31100243972426922</v>
      </c>
      <c r="AU305" s="1">
        <f t="shared" si="154"/>
        <v>0.22266902483677065</v>
      </c>
    </row>
    <row r="306" spans="1:47" ht="12.95" customHeight="1" x14ac:dyDescent="0.2">
      <c r="A306" s="23" t="s">
        <v>948</v>
      </c>
      <c r="B306" s="24" t="s">
        <v>899</v>
      </c>
      <c r="C306" s="23">
        <v>37181.373</v>
      </c>
      <c r="D306" s="23" t="s">
        <v>873</v>
      </c>
      <c r="E306" s="25">
        <f t="shared" si="140"/>
        <v>-25881.829810203668</v>
      </c>
      <c r="F306" s="1">
        <f t="shared" si="155"/>
        <v>-25882</v>
      </c>
      <c r="G306" s="1">
        <f t="shared" si="159"/>
        <v>0.14456100000097649</v>
      </c>
      <c r="I306" s="1">
        <f t="shared" si="160"/>
        <v>0.14456100000097649</v>
      </c>
      <c r="Q306" s="173">
        <f t="shared" si="157"/>
        <v>22162.873</v>
      </c>
      <c r="S306" s="15">
        <f t="shared" si="162"/>
        <v>0.1</v>
      </c>
      <c r="T306" s="15"/>
      <c r="Z306" s="1">
        <f t="shared" si="141"/>
        <v>-25882</v>
      </c>
      <c r="AA306" s="1">
        <f t="shared" si="142"/>
        <v>-0.17587992430205998</v>
      </c>
      <c r="AB306" s="1">
        <f t="shared" si="143"/>
        <v>0.14371668360337747</v>
      </c>
      <c r="AC306" s="1">
        <f t="shared" si="144"/>
        <v>0.14456100000097649</v>
      </c>
      <c r="AD306" s="1">
        <f t="shared" si="145"/>
        <v>0.3204409243030365</v>
      </c>
      <c r="AE306" s="1">
        <f t="shared" si="146"/>
        <v>1.0268238596818437E-2</v>
      </c>
      <c r="AF306" s="1">
        <f t="shared" si="147"/>
        <v>0.14456100000097649</v>
      </c>
      <c r="AG306" s="15"/>
      <c r="AH306" s="1">
        <f t="shared" si="148"/>
        <v>8.4431639759903281E-4</v>
      </c>
      <c r="AI306" s="1">
        <f t="shared" si="149"/>
        <v>1.3407139745666048</v>
      </c>
      <c r="AJ306" s="1">
        <f t="shared" si="150"/>
        <v>-0.14076190351901877</v>
      </c>
      <c r="AK306" s="1">
        <f t="shared" si="151"/>
        <v>0.20955664517029057</v>
      </c>
      <c r="AL306" s="1">
        <f t="shared" si="152"/>
        <v>0.551413339330595</v>
      </c>
      <c r="AM306" s="1">
        <f t="shared" si="153"/>
        <v>0.28291169380583531</v>
      </c>
      <c r="AN306" s="1">
        <f t="shared" si="163"/>
        <v>0.36626803053676138</v>
      </c>
      <c r="AO306" s="1">
        <f t="shared" si="163"/>
        <v>0.36601458504776685</v>
      </c>
      <c r="AP306" s="1">
        <f t="shared" si="163"/>
        <v>0.36533611238527003</v>
      </c>
      <c r="AQ306" s="1">
        <f t="shared" si="163"/>
        <v>0.36352070864256381</v>
      </c>
      <c r="AR306" s="1">
        <f t="shared" si="163"/>
        <v>0.35866933205857565</v>
      </c>
      <c r="AS306" s="1">
        <f t="shared" si="163"/>
        <v>0.34574758057059013</v>
      </c>
      <c r="AT306" s="1">
        <f t="shared" si="163"/>
        <v>0.31161445056031778</v>
      </c>
      <c r="AU306" s="1">
        <f t="shared" si="154"/>
        <v>0.22310928709818789</v>
      </c>
    </row>
    <row r="307" spans="1:47" ht="12.95" customHeight="1" x14ac:dyDescent="0.2">
      <c r="A307" s="23" t="s">
        <v>949</v>
      </c>
      <c r="B307" s="24" t="s">
        <v>899</v>
      </c>
      <c r="C307" s="23">
        <v>37192.415000000001</v>
      </c>
      <c r="D307" s="23" t="s">
        <v>873</v>
      </c>
      <c r="E307" s="25">
        <f t="shared" si="140"/>
        <v>-25868.830206360766</v>
      </c>
      <c r="F307" s="1">
        <f t="shared" si="155"/>
        <v>-25869</v>
      </c>
      <c r="G307" s="1">
        <f t="shared" si="159"/>
        <v>0.14422449999983655</v>
      </c>
      <c r="I307" s="1">
        <f t="shared" si="160"/>
        <v>0.14422449999983655</v>
      </c>
      <c r="Q307" s="173">
        <f t="shared" si="157"/>
        <v>22173.915000000001</v>
      </c>
      <c r="S307" s="15">
        <f t="shared" si="162"/>
        <v>0.1</v>
      </c>
      <c r="T307" s="15"/>
      <c r="Z307" s="1">
        <f t="shared" si="141"/>
        <v>-25869</v>
      </c>
      <c r="AA307" s="1">
        <f t="shared" si="142"/>
        <v>-0.17589506335753516</v>
      </c>
      <c r="AB307" s="1">
        <f t="shared" si="143"/>
        <v>0.14348041932018335</v>
      </c>
      <c r="AC307" s="1">
        <f t="shared" si="144"/>
        <v>0.14422449999983655</v>
      </c>
      <c r="AD307" s="1">
        <f t="shared" si="145"/>
        <v>0.32011956335737168</v>
      </c>
      <c r="AE307" s="1">
        <f t="shared" si="146"/>
        <v>1.024765348441143E-2</v>
      </c>
      <c r="AF307" s="1">
        <f t="shared" si="147"/>
        <v>0.14422449999983655</v>
      </c>
      <c r="AG307" s="15"/>
      <c r="AH307" s="1">
        <f t="shared" si="148"/>
        <v>7.4408067965321526E-4</v>
      </c>
      <c r="AI307" s="1">
        <f t="shared" si="149"/>
        <v>1.337889438567839</v>
      </c>
      <c r="AJ307" s="1">
        <f t="shared" si="150"/>
        <v>-0.15395071063768603</v>
      </c>
      <c r="AK307" s="1">
        <f t="shared" si="151"/>
        <v>0.21408112318537215</v>
      </c>
      <c r="AL307" s="1">
        <f t="shared" si="152"/>
        <v>0.56474781683690889</v>
      </c>
      <c r="AM307" s="1">
        <f t="shared" si="153"/>
        <v>0.29012628721299988</v>
      </c>
      <c r="AN307" s="1">
        <f t="shared" si="163"/>
        <v>0.37539309107940533</v>
      </c>
      <c r="AO307" s="1">
        <f t="shared" si="163"/>
        <v>0.37513805460453042</v>
      </c>
      <c r="AP307" s="1">
        <f t="shared" si="163"/>
        <v>0.37445290182050561</v>
      </c>
      <c r="AQ307" s="1">
        <f t="shared" si="163"/>
        <v>0.37261315812634255</v>
      </c>
      <c r="AR307" s="1">
        <f t="shared" si="163"/>
        <v>0.36767967078646691</v>
      </c>
      <c r="AS307" s="1">
        <f t="shared" si="163"/>
        <v>0.35449566778966884</v>
      </c>
      <c r="AT307" s="1">
        <f t="shared" si="163"/>
        <v>0.31956901820800965</v>
      </c>
      <c r="AU307" s="1">
        <f t="shared" si="154"/>
        <v>0.22883269649661031</v>
      </c>
    </row>
    <row r="308" spans="1:47" ht="12.95" customHeight="1" x14ac:dyDescent="0.2">
      <c r="A308" s="23" t="s">
        <v>951</v>
      </c>
      <c r="B308" s="24" t="s">
        <v>899</v>
      </c>
      <c r="C308" s="23">
        <v>37192.417999999998</v>
      </c>
      <c r="D308" s="23" t="s">
        <v>873</v>
      </c>
      <c r="E308" s="25">
        <f t="shared" si="140"/>
        <v>-25868.826674499556</v>
      </c>
      <c r="F308" s="1">
        <f t="shared" si="155"/>
        <v>-25869</v>
      </c>
      <c r="G308" s="1">
        <f t="shared" si="159"/>
        <v>0.14722449999680975</v>
      </c>
      <c r="I308" s="1">
        <f t="shared" si="160"/>
        <v>0.14722449999680975</v>
      </c>
      <c r="Q308" s="173">
        <f t="shared" si="157"/>
        <v>22173.917999999998</v>
      </c>
      <c r="S308" s="15">
        <f t="shared" si="162"/>
        <v>0.1</v>
      </c>
      <c r="T308" s="15"/>
      <c r="Z308" s="1">
        <f t="shared" si="141"/>
        <v>-25869</v>
      </c>
      <c r="AA308" s="1">
        <f t="shared" si="142"/>
        <v>-0.17589506335753516</v>
      </c>
      <c r="AB308" s="1">
        <f t="shared" si="143"/>
        <v>0.14648041931715655</v>
      </c>
      <c r="AC308" s="1">
        <f t="shared" si="144"/>
        <v>0.14722449999680975</v>
      </c>
      <c r="AD308" s="1">
        <f t="shared" si="145"/>
        <v>0.32311956335434489</v>
      </c>
      <c r="AE308" s="1">
        <f t="shared" si="146"/>
        <v>1.044062522223025E-2</v>
      </c>
      <c r="AF308" s="1">
        <f t="shared" si="147"/>
        <v>0.14722449999680975</v>
      </c>
      <c r="AG308" s="15"/>
      <c r="AH308" s="1">
        <f t="shared" si="148"/>
        <v>7.4408067965321526E-4</v>
      </c>
      <c r="AI308" s="1">
        <f t="shared" si="149"/>
        <v>1.337889438567839</v>
      </c>
      <c r="AJ308" s="1">
        <f t="shared" si="150"/>
        <v>-0.15395071063768603</v>
      </c>
      <c r="AK308" s="1">
        <f t="shared" si="151"/>
        <v>0.21408112318537215</v>
      </c>
      <c r="AL308" s="1">
        <f t="shared" si="152"/>
        <v>0.56474781683690889</v>
      </c>
      <c r="AM308" s="1">
        <f t="shared" si="153"/>
        <v>0.29012628721299988</v>
      </c>
      <c r="AN308" s="1">
        <f t="shared" si="163"/>
        <v>0.37539309107940533</v>
      </c>
      <c r="AO308" s="1">
        <f t="shared" si="163"/>
        <v>0.37513805460453042</v>
      </c>
      <c r="AP308" s="1">
        <f t="shared" si="163"/>
        <v>0.37445290182050561</v>
      </c>
      <c r="AQ308" s="1">
        <f t="shared" si="163"/>
        <v>0.37261315812634255</v>
      </c>
      <c r="AR308" s="1">
        <f t="shared" si="163"/>
        <v>0.36767967078646691</v>
      </c>
      <c r="AS308" s="1">
        <f t="shared" si="163"/>
        <v>0.35449566778966884</v>
      </c>
      <c r="AT308" s="1">
        <f t="shared" si="163"/>
        <v>0.31956901820800965</v>
      </c>
      <c r="AU308" s="1">
        <f t="shared" si="154"/>
        <v>0.22883269649661031</v>
      </c>
    </row>
    <row r="309" spans="1:47" ht="12.95" customHeight="1" x14ac:dyDescent="0.2">
      <c r="A309" s="23" t="s">
        <v>951</v>
      </c>
      <c r="B309" s="24" t="s">
        <v>899</v>
      </c>
      <c r="C309" s="23">
        <v>37192.419000000002</v>
      </c>
      <c r="D309" s="23" t="s">
        <v>873</v>
      </c>
      <c r="E309" s="25">
        <f t="shared" si="140"/>
        <v>-25868.825497212481</v>
      </c>
      <c r="F309" s="1">
        <f t="shared" si="155"/>
        <v>-25869</v>
      </c>
      <c r="G309" s="1">
        <f t="shared" si="159"/>
        <v>0.14822450000065146</v>
      </c>
      <c r="I309" s="1">
        <f t="shared" si="160"/>
        <v>0.14822450000065146</v>
      </c>
      <c r="Q309" s="173">
        <f t="shared" si="157"/>
        <v>22173.919000000002</v>
      </c>
      <c r="S309" s="15">
        <f t="shared" si="162"/>
        <v>0.1</v>
      </c>
      <c r="T309" s="15"/>
      <c r="Z309" s="1">
        <f t="shared" si="141"/>
        <v>-25869</v>
      </c>
      <c r="AA309" s="1">
        <f t="shared" si="142"/>
        <v>-0.17589506335753516</v>
      </c>
      <c r="AB309" s="1">
        <f t="shared" si="143"/>
        <v>0.14748041932099826</v>
      </c>
      <c r="AC309" s="1">
        <f t="shared" si="144"/>
        <v>0.14822450000065146</v>
      </c>
      <c r="AD309" s="1">
        <f t="shared" si="145"/>
        <v>0.32411956335818659</v>
      </c>
      <c r="AE309" s="1">
        <f t="shared" si="146"/>
        <v>1.0505349135150154E-2</v>
      </c>
      <c r="AF309" s="1">
        <f t="shared" si="147"/>
        <v>0.14822450000065146</v>
      </c>
      <c r="AG309" s="15"/>
      <c r="AH309" s="1">
        <f t="shared" si="148"/>
        <v>7.4408067965321526E-4</v>
      </c>
      <c r="AI309" s="1">
        <f t="shared" si="149"/>
        <v>1.337889438567839</v>
      </c>
      <c r="AJ309" s="1">
        <f t="shared" si="150"/>
        <v>-0.15395071063768603</v>
      </c>
      <c r="AK309" s="1">
        <f t="shared" si="151"/>
        <v>0.21408112318537215</v>
      </c>
      <c r="AL309" s="1">
        <f t="shared" si="152"/>
        <v>0.56474781683690889</v>
      </c>
      <c r="AM309" s="1">
        <f t="shared" si="153"/>
        <v>0.29012628721299988</v>
      </c>
      <c r="AN309" s="1">
        <f t="shared" si="163"/>
        <v>0.37539309107940533</v>
      </c>
      <c r="AO309" s="1">
        <f t="shared" si="163"/>
        <v>0.37513805460453042</v>
      </c>
      <c r="AP309" s="1">
        <f t="shared" si="163"/>
        <v>0.37445290182050561</v>
      </c>
      <c r="AQ309" s="1">
        <f t="shared" si="163"/>
        <v>0.37261315812634255</v>
      </c>
      <c r="AR309" s="1">
        <f t="shared" si="163"/>
        <v>0.36767967078646691</v>
      </c>
      <c r="AS309" s="1">
        <f t="shared" si="163"/>
        <v>0.35449566778966884</v>
      </c>
      <c r="AT309" s="1">
        <f t="shared" si="163"/>
        <v>0.31956901820800965</v>
      </c>
      <c r="AU309" s="1">
        <f t="shared" si="154"/>
        <v>0.22883269649661031</v>
      </c>
    </row>
    <row r="310" spans="1:47" ht="12.95" customHeight="1" x14ac:dyDescent="0.2">
      <c r="A310" s="23" t="s">
        <v>949</v>
      </c>
      <c r="B310" s="24" t="s">
        <v>899</v>
      </c>
      <c r="C310" s="23">
        <v>37192.421999999999</v>
      </c>
      <c r="D310" s="23" t="s">
        <v>873</v>
      </c>
      <c r="E310" s="25">
        <f t="shared" si="140"/>
        <v>-25868.821965351268</v>
      </c>
      <c r="F310" s="1">
        <f t="shared" si="155"/>
        <v>-25869</v>
      </c>
      <c r="G310" s="1">
        <f t="shared" si="159"/>
        <v>0.15122449999762466</v>
      </c>
      <c r="I310" s="1">
        <f t="shared" si="160"/>
        <v>0.15122449999762466</v>
      </c>
      <c r="Q310" s="173">
        <f t="shared" si="157"/>
        <v>22173.921999999999</v>
      </c>
      <c r="S310" s="15">
        <f t="shared" si="162"/>
        <v>0.1</v>
      </c>
      <c r="T310" s="15"/>
      <c r="Z310" s="1">
        <f t="shared" si="141"/>
        <v>-25869</v>
      </c>
      <c r="AA310" s="1">
        <f t="shared" si="142"/>
        <v>-0.17589506335753516</v>
      </c>
      <c r="AB310" s="1">
        <f t="shared" si="143"/>
        <v>0.15048041931797146</v>
      </c>
      <c r="AC310" s="1">
        <f t="shared" si="144"/>
        <v>0.15122449999762466</v>
      </c>
      <c r="AD310" s="1">
        <f t="shared" si="145"/>
        <v>0.32711956335515979</v>
      </c>
      <c r="AE310" s="1">
        <f t="shared" si="146"/>
        <v>1.0700720872967041E-2</v>
      </c>
      <c r="AF310" s="1">
        <f t="shared" si="147"/>
        <v>0.15122449999762466</v>
      </c>
      <c r="AG310" s="15"/>
      <c r="AH310" s="1">
        <f t="shared" si="148"/>
        <v>7.4408067965321526E-4</v>
      </c>
      <c r="AI310" s="1">
        <f t="shared" si="149"/>
        <v>1.337889438567839</v>
      </c>
      <c r="AJ310" s="1">
        <f t="shared" si="150"/>
        <v>-0.15395071063768603</v>
      </c>
      <c r="AK310" s="1">
        <f t="shared" si="151"/>
        <v>0.21408112318537215</v>
      </c>
      <c r="AL310" s="1">
        <f t="shared" si="152"/>
        <v>0.56474781683690889</v>
      </c>
      <c r="AM310" s="1">
        <f t="shared" si="153"/>
        <v>0.29012628721299988</v>
      </c>
      <c r="AN310" s="1">
        <f t="shared" si="163"/>
        <v>0.37539309107940533</v>
      </c>
      <c r="AO310" s="1">
        <f t="shared" si="163"/>
        <v>0.37513805460453042</v>
      </c>
      <c r="AP310" s="1">
        <f t="shared" si="163"/>
        <v>0.37445290182050561</v>
      </c>
      <c r="AQ310" s="1">
        <f t="shared" si="163"/>
        <v>0.37261315812634255</v>
      </c>
      <c r="AR310" s="1">
        <f t="shared" si="163"/>
        <v>0.36767967078646691</v>
      </c>
      <c r="AS310" s="1">
        <f t="shared" si="163"/>
        <v>0.35449566778966884</v>
      </c>
      <c r="AT310" s="1">
        <f t="shared" si="163"/>
        <v>0.31956901820800965</v>
      </c>
      <c r="AU310" s="1">
        <f t="shared" si="154"/>
        <v>0.22883269649661031</v>
      </c>
    </row>
    <row r="311" spans="1:47" ht="12.95" customHeight="1" x14ac:dyDescent="0.2">
      <c r="A311" s="23" t="s">
        <v>948</v>
      </c>
      <c r="B311" s="24" t="s">
        <v>899</v>
      </c>
      <c r="C311" s="23">
        <v>37197.516000000003</v>
      </c>
      <c r="D311" s="23" t="s">
        <v>873</v>
      </c>
      <c r="E311" s="25">
        <f t="shared" si="140"/>
        <v>-25862.824865009323</v>
      </c>
      <c r="F311" s="1">
        <f t="shared" si="155"/>
        <v>-25863</v>
      </c>
      <c r="G311" s="1">
        <f t="shared" si="159"/>
        <v>0.14876150000054622</v>
      </c>
      <c r="I311" s="1">
        <f t="shared" si="160"/>
        <v>0.14876150000054622</v>
      </c>
      <c r="Q311" s="173">
        <f t="shared" si="157"/>
        <v>22179.016000000003</v>
      </c>
      <c r="S311" s="15">
        <f t="shared" si="162"/>
        <v>0.1</v>
      </c>
      <c r="T311" s="15"/>
      <c r="Z311" s="1">
        <f t="shared" si="141"/>
        <v>-25863</v>
      </c>
      <c r="AA311" s="1">
        <f t="shared" si="142"/>
        <v>-0.17590200496898306</v>
      </c>
      <c r="AB311" s="1">
        <f t="shared" si="143"/>
        <v>0.14806363230429476</v>
      </c>
      <c r="AC311" s="1">
        <f t="shared" si="144"/>
        <v>0.14876150000054622</v>
      </c>
      <c r="AD311" s="1">
        <f t="shared" si="145"/>
        <v>0.32466350496952928</v>
      </c>
      <c r="AE311" s="1">
        <f t="shared" si="146"/>
        <v>1.0540639145909957E-2</v>
      </c>
      <c r="AF311" s="1">
        <f t="shared" si="147"/>
        <v>0.14876150000054622</v>
      </c>
      <c r="AG311" s="15"/>
      <c r="AH311" s="1">
        <f t="shared" si="148"/>
        <v>6.9786769625145581E-4</v>
      </c>
      <c r="AI311" s="1">
        <f t="shared" si="149"/>
        <v>1.3365696132260239</v>
      </c>
      <c r="AJ311" s="1">
        <f t="shared" si="150"/>
        <v>-0.16001003508618977</v>
      </c>
      <c r="AK311" s="1">
        <f t="shared" si="151"/>
        <v>0.21615016875516121</v>
      </c>
      <c r="AL311" s="1">
        <f t="shared" si="152"/>
        <v>0.57088321993908064</v>
      </c>
      <c r="AM311" s="1">
        <f t="shared" si="153"/>
        <v>0.29345518043904606</v>
      </c>
      <c r="AN311" s="1">
        <f t="shared" ref="AN311:AT320" si="164">$AU311+$AB$7*SIN(AO311)</f>
        <v>0.3795981925418595</v>
      </c>
      <c r="AO311" s="1">
        <f t="shared" si="164"/>
        <v>0.37934251497284388</v>
      </c>
      <c r="AP311" s="1">
        <f t="shared" si="164"/>
        <v>0.37865449623116754</v>
      </c>
      <c r="AQ311" s="1">
        <f t="shared" si="164"/>
        <v>0.37680399730179387</v>
      </c>
      <c r="AR311" s="1">
        <f t="shared" si="164"/>
        <v>0.37183357805559791</v>
      </c>
      <c r="AS311" s="1">
        <f t="shared" si="164"/>
        <v>0.35853019772360323</v>
      </c>
      <c r="AT311" s="1">
        <f t="shared" si="164"/>
        <v>0.32323935905847345</v>
      </c>
      <c r="AU311" s="1">
        <f t="shared" si="154"/>
        <v>0.23147427006511201</v>
      </c>
    </row>
    <row r="312" spans="1:47" ht="12.95" customHeight="1" x14ac:dyDescent="0.2">
      <c r="A312" s="23" t="s">
        <v>950</v>
      </c>
      <c r="B312" s="24" t="s">
        <v>899</v>
      </c>
      <c r="C312" s="23">
        <v>37198.362999999998</v>
      </c>
      <c r="D312" s="23" t="s">
        <v>873</v>
      </c>
      <c r="E312" s="25">
        <f t="shared" si="140"/>
        <v>-25861.827702859813</v>
      </c>
      <c r="F312" s="1">
        <f t="shared" si="155"/>
        <v>-25862</v>
      </c>
      <c r="G312" s="1">
        <f t="shared" si="159"/>
        <v>0.14635099999577506</v>
      </c>
      <c r="I312" s="1">
        <f t="shared" si="160"/>
        <v>0.14635099999577506</v>
      </c>
      <c r="Q312" s="173">
        <f t="shared" si="157"/>
        <v>22179.862999999998</v>
      </c>
      <c r="S312" s="15">
        <f t="shared" si="162"/>
        <v>0.1</v>
      </c>
      <c r="T312" s="15"/>
      <c r="Z312" s="1">
        <f t="shared" si="141"/>
        <v>-25862</v>
      </c>
      <c r="AA312" s="1">
        <f t="shared" si="142"/>
        <v>-0.17590315897045133</v>
      </c>
      <c r="AB312" s="1">
        <f t="shared" si="143"/>
        <v>0.14566083128337826</v>
      </c>
      <c r="AC312" s="1">
        <f t="shared" si="144"/>
        <v>0.14635099999577506</v>
      </c>
      <c r="AD312" s="1">
        <f t="shared" si="145"/>
        <v>0.32225415896622639</v>
      </c>
      <c r="AE312" s="1">
        <f t="shared" si="146"/>
        <v>1.0384774297102991E-2</v>
      </c>
      <c r="AF312" s="1">
        <f t="shared" si="147"/>
        <v>0.14635099999577506</v>
      </c>
      <c r="AG312" s="15"/>
      <c r="AH312" s="1">
        <f t="shared" si="148"/>
        <v>6.9016871239679163E-4</v>
      </c>
      <c r="AI312" s="1">
        <f t="shared" si="149"/>
        <v>1.336348663345482</v>
      </c>
      <c r="AJ312" s="1">
        <f t="shared" si="150"/>
        <v>-0.16101818459259096</v>
      </c>
      <c r="AK312" s="1">
        <f t="shared" si="151"/>
        <v>0.21649382592976552</v>
      </c>
      <c r="AL312" s="1">
        <f t="shared" si="152"/>
        <v>0.57190461334357745</v>
      </c>
      <c r="AM312" s="1">
        <f t="shared" si="153"/>
        <v>0.29400993945743109</v>
      </c>
      <c r="AN312" s="1">
        <f t="shared" si="164"/>
        <v>0.38029864231463095</v>
      </c>
      <c r="AO312" s="1">
        <f t="shared" si="164"/>
        <v>0.3800428635876747</v>
      </c>
      <c r="AP312" s="1">
        <f t="shared" si="164"/>
        <v>0.37935438050031378</v>
      </c>
      <c r="AQ312" s="1">
        <f t="shared" si="164"/>
        <v>0.37750211848315984</v>
      </c>
      <c r="AR312" s="1">
        <f t="shared" si="164"/>
        <v>0.37252560353800079</v>
      </c>
      <c r="AS312" s="1">
        <f t="shared" si="164"/>
        <v>0.3592024299445401</v>
      </c>
      <c r="AT312" s="1">
        <f t="shared" si="164"/>
        <v>0.32385102047321884</v>
      </c>
      <c r="AU312" s="1">
        <f t="shared" si="154"/>
        <v>0.23191453232652925</v>
      </c>
    </row>
    <row r="313" spans="1:47" ht="12.95" customHeight="1" x14ac:dyDescent="0.2">
      <c r="A313" s="23" t="s">
        <v>948</v>
      </c>
      <c r="B313" s="24" t="s">
        <v>899</v>
      </c>
      <c r="C313" s="23">
        <v>37208.552000000003</v>
      </c>
      <c r="D313" s="23" t="s">
        <v>873</v>
      </c>
      <c r="E313" s="25">
        <f t="shared" si="140"/>
        <v>-25849.832324888848</v>
      </c>
      <c r="F313" s="1">
        <f t="shared" si="155"/>
        <v>-25850</v>
      </c>
      <c r="G313" s="1">
        <f t="shared" si="159"/>
        <v>0.14242500000545988</v>
      </c>
      <c r="I313" s="1">
        <f t="shared" si="160"/>
        <v>0.14242500000545988</v>
      </c>
      <c r="Q313" s="173">
        <f t="shared" si="157"/>
        <v>22190.052000000003</v>
      </c>
      <c r="S313" s="15">
        <f t="shared" si="162"/>
        <v>0.1</v>
      </c>
      <c r="T313" s="15"/>
      <c r="Z313" s="1">
        <f t="shared" si="141"/>
        <v>-25850</v>
      </c>
      <c r="AA313" s="1">
        <f t="shared" si="142"/>
        <v>-0.17591693886044465</v>
      </c>
      <c r="AB313" s="1">
        <f t="shared" si="143"/>
        <v>0.14182714548333267</v>
      </c>
      <c r="AC313" s="1">
        <f t="shared" si="144"/>
        <v>0.14242500000545988</v>
      </c>
      <c r="AD313" s="1">
        <f t="shared" si="145"/>
        <v>0.31834193886590456</v>
      </c>
      <c r="AE313" s="1">
        <f t="shared" si="146"/>
        <v>1.0134159004090332E-2</v>
      </c>
      <c r="AF313" s="1">
        <f t="shared" si="147"/>
        <v>0.14242500000545988</v>
      </c>
      <c r="AG313" s="15"/>
      <c r="AH313" s="1">
        <f t="shared" si="148"/>
        <v>5.9785452212720864E-4</v>
      </c>
      <c r="AI313" s="1">
        <f t="shared" si="149"/>
        <v>1.3336757722493424</v>
      </c>
      <c r="AJ313" s="1">
        <f t="shared" si="150"/>
        <v>-0.17307663123485287</v>
      </c>
      <c r="AK313" s="1">
        <f t="shared" si="151"/>
        <v>0.22059120339171498</v>
      </c>
      <c r="AL313" s="1">
        <f t="shared" si="152"/>
        <v>0.58413499232560262</v>
      </c>
      <c r="AM313" s="1">
        <f t="shared" si="153"/>
        <v>0.30066578689850237</v>
      </c>
      <c r="AN313" s="1">
        <f t="shared" si="164"/>
        <v>0.38869504200588995</v>
      </c>
      <c r="AO313" s="1">
        <f t="shared" si="164"/>
        <v>0.38843817546899784</v>
      </c>
      <c r="AP313" s="1">
        <f t="shared" si="164"/>
        <v>0.38774441635917278</v>
      </c>
      <c r="AQ313" s="1">
        <f t="shared" si="164"/>
        <v>0.38587165476002538</v>
      </c>
      <c r="AR313" s="1">
        <f t="shared" si="164"/>
        <v>0.38082332696083654</v>
      </c>
      <c r="AS313" s="1">
        <f t="shared" si="164"/>
        <v>0.36726494789645614</v>
      </c>
      <c r="AT313" s="1">
        <f t="shared" si="164"/>
        <v>0.33118955798201577</v>
      </c>
      <c r="AU313" s="1">
        <f t="shared" si="154"/>
        <v>0.23719767946353443</v>
      </c>
    </row>
    <row r="314" spans="1:47" ht="12.95" customHeight="1" x14ac:dyDescent="0.2">
      <c r="A314" s="23" t="s">
        <v>952</v>
      </c>
      <c r="B314" s="24" t="s">
        <v>899</v>
      </c>
      <c r="C314" s="23">
        <v>37284.156000000003</v>
      </c>
      <c r="D314" s="23" t="s">
        <v>873</v>
      </c>
      <c r="E314" s="25">
        <f t="shared" si="140"/>
        <v>-25760.824713139289</v>
      </c>
      <c r="F314" s="1">
        <f t="shared" si="155"/>
        <v>-25761</v>
      </c>
      <c r="G314" s="1">
        <f t="shared" si="159"/>
        <v>0.14889050000056159</v>
      </c>
      <c r="I314" s="1">
        <f t="shared" si="160"/>
        <v>0.14889050000056159</v>
      </c>
      <c r="Q314" s="173">
        <f t="shared" si="157"/>
        <v>22265.656000000003</v>
      </c>
      <c r="S314" s="15">
        <f t="shared" si="162"/>
        <v>0.1</v>
      </c>
      <c r="T314" s="15"/>
      <c r="Z314" s="1">
        <f t="shared" si="141"/>
        <v>-25761</v>
      </c>
      <c r="AA314" s="1">
        <f t="shared" si="142"/>
        <v>-0.1760143940324668</v>
      </c>
      <c r="AB314" s="1">
        <f t="shared" si="143"/>
        <v>0.14897224712832771</v>
      </c>
      <c r="AC314" s="1">
        <f t="shared" si="144"/>
        <v>0.14889050000056159</v>
      </c>
      <c r="AD314" s="1">
        <f t="shared" si="145"/>
        <v>0.32490489403302836</v>
      </c>
      <c r="AE314" s="1">
        <f t="shared" si="146"/>
        <v>1.055631901666134E-2</v>
      </c>
      <c r="AF314" s="1">
        <f t="shared" si="147"/>
        <v>0.14889050000056159</v>
      </c>
      <c r="AG314" s="15"/>
      <c r="AH314" s="1">
        <f t="shared" si="148"/>
        <v>-8.174712776612834E-5</v>
      </c>
      <c r="AI314" s="1">
        <f t="shared" si="149"/>
        <v>1.3127137513404039</v>
      </c>
      <c r="AJ314" s="1">
        <f t="shared" si="150"/>
        <v>-0.26006698122723093</v>
      </c>
      <c r="AK314" s="1">
        <f t="shared" si="151"/>
        <v>0.24941954559058135</v>
      </c>
      <c r="AL314" s="1">
        <f t="shared" si="152"/>
        <v>0.6732739713289555</v>
      </c>
      <c r="AM314" s="1">
        <f t="shared" si="153"/>
        <v>0.34995753220910486</v>
      </c>
      <c r="AN314" s="1">
        <f t="shared" si="164"/>
        <v>0.45042874423350399</v>
      </c>
      <c r="AO314" s="1">
        <f t="shared" si="164"/>
        <v>0.45017078292773838</v>
      </c>
      <c r="AP314" s="1">
        <f t="shared" si="164"/>
        <v>0.44945464430179238</v>
      </c>
      <c r="AQ314" s="1">
        <f t="shared" si="164"/>
        <v>0.44746783221330272</v>
      </c>
      <c r="AR314" s="1">
        <f t="shared" si="164"/>
        <v>0.44196560856840794</v>
      </c>
      <c r="AS314" s="1">
        <f t="shared" si="164"/>
        <v>0.42680163351394074</v>
      </c>
      <c r="AT314" s="1">
        <f t="shared" si="164"/>
        <v>0.38553134342273493</v>
      </c>
      <c r="AU314" s="1">
        <f t="shared" si="154"/>
        <v>0.27638102072965687</v>
      </c>
    </row>
    <row r="315" spans="1:47" ht="12.95" customHeight="1" x14ac:dyDescent="0.2">
      <c r="A315" s="23" t="s">
        <v>953</v>
      </c>
      <c r="B315" s="24" t="s">
        <v>899</v>
      </c>
      <c r="C315" s="23">
        <v>37519.436999999998</v>
      </c>
      <c r="D315" s="23" t="s">
        <v>873</v>
      </c>
      <c r="E315" s="25">
        <f t="shared" si="140"/>
        <v>-25483.831433682542</v>
      </c>
      <c r="F315" s="1">
        <f t="shared" si="155"/>
        <v>-25484</v>
      </c>
      <c r="G315" s="1">
        <f t="shared" si="159"/>
        <v>0.14318199999252101</v>
      </c>
      <c r="I315" s="1">
        <f t="shared" si="160"/>
        <v>0.14318199999252101</v>
      </c>
      <c r="Q315" s="173">
        <f t="shared" si="157"/>
        <v>22500.936999999998</v>
      </c>
      <c r="S315" s="15">
        <f t="shared" si="162"/>
        <v>0.1</v>
      </c>
      <c r="T315" s="15"/>
      <c r="Z315" s="1">
        <f t="shared" si="141"/>
        <v>-25484</v>
      </c>
      <c r="AA315" s="1">
        <f t="shared" si="142"/>
        <v>-0.17623450454006792</v>
      </c>
      <c r="AB315" s="1">
        <f t="shared" si="143"/>
        <v>0.14529213997712212</v>
      </c>
      <c r="AC315" s="1">
        <f t="shared" si="144"/>
        <v>0.14318199999252101</v>
      </c>
      <c r="AD315" s="1">
        <f t="shared" si="145"/>
        <v>0.31941650453258896</v>
      </c>
      <c r="AE315" s="1">
        <f t="shared" si="146"/>
        <v>1.0202690336781743E-2</v>
      </c>
      <c r="AF315" s="1">
        <f t="shared" si="147"/>
        <v>0.14318199999252101</v>
      </c>
      <c r="AG315" s="15"/>
      <c r="AH315" s="1">
        <f t="shared" si="148"/>
        <v>-2.1101399846011146E-3</v>
      </c>
      <c r="AI315" s="1">
        <f t="shared" si="149"/>
        <v>1.2386451562234002</v>
      </c>
      <c r="AJ315" s="1">
        <f t="shared" si="150"/>
        <v>-0.49804258256178213</v>
      </c>
      <c r="AK315" s="1">
        <f t="shared" si="151"/>
        <v>0.32101166553742083</v>
      </c>
      <c r="AL315" s="1">
        <f t="shared" si="152"/>
        <v>0.93152241645037903</v>
      </c>
      <c r="AM315" s="1">
        <f t="shared" si="153"/>
        <v>0.50264479799034112</v>
      </c>
      <c r="AN315" s="1">
        <f t="shared" si="164"/>
        <v>0.63579613679142366</v>
      </c>
      <c r="AO315" s="1">
        <f t="shared" si="164"/>
        <v>0.63559468577336498</v>
      </c>
      <c r="AP315" s="1">
        <f t="shared" si="164"/>
        <v>0.63496898724331152</v>
      </c>
      <c r="AQ315" s="1">
        <f t="shared" si="164"/>
        <v>0.63302742898232878</v>
      </c>
      <c r="AR315" s="1">
        <f t="shared" si="164"/>
        <v>0.62702022350228048</v>
      </c>
      <c r="AS315" s="1">
        <f t="shared" si="164"/>
        <v>0.60859634232540971</v>
      </c>
      <c r="AT315" s="1">
        <f t="shared" si="164"/>
        <v>0.55348687041360367</v>
      </c>
      <c r="AU315" s="1">
        <f t="shared" si="154"/>
        <v>0.39833366714219665</v>
      </c>
    </row>
    <row r="316" spans="1:47" ht="12.95" customHeight="1" x14ac:dyDescent="0.2">
      <c r="A316" s="23" t="s">
        <v>953</v>
      </c>
      <c r="B316" s="24" t="s">
        <v>899</v>
      </c>
      <c r="C316" s="23">
        <v>37525.383999999998</v>
      </c>
      <c r="D316" s="23" t="s">
        <v>873</v>
      </c>
      <c r="E316" s="25">
        <f t="shared" si="140"/>
        <v>-25476.830107468657</v>
      </c>
      <c r="F316" s="1">
        <f t="shared" si="155"/>
        <v>-25477</v>
      </c>
      <c r="G316" s="1">
        <f t="shared" si="159"/>
        <v>0.14430849999916973</v>
      </c>
      <c r="I316" s="1">
        <f t="shared" si="160"/>
        <v>0.14430849999916973</v>
      </c>
      <c r="Q316" s="173">
        <f t="shared" si="157"/>
        <v>22506.883999999998</v>
      </c>
      <c r="S316" s="15">
        <f t="shared" si="162"/>
        <v>0.1</v>
      </c>
      <c r="T316" s="15"/>
      <c r="Z316" s="1">
        <f t="shared" si="141"/>
        <v>-25477</v>
      </c>
      <c r="AA316" s="1">
        <f t="shared" si="142"/>
        <v>-0.17623795330171516</v>
      </c>
      <c r="AB316" s="1">
        <f t="shared" si="143"/>
        <v>0.14646771546986972</v>
      </c>
      <c r="AC316" s="1">
        <f t="shared" si="144"/>
        <v>0.14430849999916973</v>
      </c>
      <c r="AD316" s="1">
        <f t="shared" si="145"/>
        <v>0.32054645330088488</v>
      </c>
      <c r="AE316" s="1">
        <f t="shared" si="146"/>
        <v>1.0275002872377637E-2</v>
      </c>
      <c r="AF316" s="1">
        <f t="shared" si="147"/>
        <v>0.14430849999916973</v>
      </c>
      <c r="AG316" s="15"/>
      <c r="AH316" s="1">
        <f t="shared" si="148"/>
        <v>-2.1592154707000019E-3</v>
      </c>
      <c r="AI316" s="1">
        <f t="shared" si="149"/>
        <v>1.2366716970642671</v>
      </c>
      <c r="AJ316" s="1">
        <f t="shared" si="150"/>
        <v>-0.50335201568960686</v>
      </c>
      <c r="AK316" s="1">
        <f t="shared" si="151"/>
        <v>0.32246939049888096</v>
      </c>
      <c r="AL316" s="1">
        <f t="shared" si="152"/>
        <v>0.93765609498991442</v>
      </c>
      <c r="AM316" s="1">
        <f t="shared" si="153"/>
        <v>0.50649242299572506</v>
      </c>
      <c r="AN316" s="1">
        <f t="shared" si="164"/>
        <v>0.64033826806519212</v>
      </c>
      <c r="AO316" s="1">
        <f t="shared" si="164"/>
        <v>0.64013898233135158</v>
      </c>
      <c r="AP316" s="1">
        <f t="shared" si="164"/>
        <v>0.63951792091991777</v>
      </c>
      <c r="AQ316" s="1">
        <f t="shared" si="164"/>
        <v>0.6375842587359537</v>
      </c>
      <c r="AR316" s="1">
        <f t="shared" si="164"/>
        <v>0.63158146687241457</v>
      </c>
      <c r="AS316" s="1">
        <f t="shared" si="164"/>
        <v>0.61311136800260946</v>
      </c>
      <c r="AT316" s="1">
        <f t="shared" si="164"/>
        <v>0.55770418949974554</v>
      </c>
      <c r="AU316" s="1">
        <f t="shared" si="154"/>
        <v>0.40141550297211559</v>
      </c>
    </row>
    <row r="317" spans="1:47" ht="12.95" customHeight="1" x14ac:dyDescent="0.2">
      <c r="A317" s="23" t="s">
        <v>951</v>
      </c>
      <c r="B317" s="24" t="s">
        <v>899</v>
      </c>
      <c r="C317" s="23">
        <v>37547.468000000001</v>
      </c>
      <c r="D317" s="23" t="s">
        <v>873</v>
      </c>
      <c r="E317" s="25">
        <f t="shared" si="140"/>
        <v>-25450.830899782854</v>
      </c>
      <c r="F317" s="1">
        <f t="shared" si="155"/>
        <v>-25451</v>
      </c>
      <c r="G317" s="1">
        <f t="shared" si="159"/>
        <v>0.14363549999688985</v>
      </c>
      <c r="I317" s="1">
        <f t="shared" si="160"/>
        <v>0.14363549999688985</v>
      </c>
      <c r="Q317" s="173">
        <f t="shared" si="157"/>
        <v>22528.968000000001</v>
      </c>
      <c r="S317" s="15">
        <f t="shared" si="162"/>
        <v>0.1</v>
      </c>
      <c r="T317" s="15"/>
      <c r="Z317" s="1">
        <f t="shared" si="141"/>
        <v>-25451</v>
      </c>
      <c r="AA317" s="1">
        <f t="shared" si="142"/>
        <v>-0.17624971180659865</v>
      </c>
      <c r="AB317" s="1">
        <f t="shared" si="143"/>
        <v>0.14597591447731162</v>
      </c>
      <c r="AC317" s="1">
        <f t="shared" si="144"/>
        <v>0.14363549999688985</v>
      </c>
      <c r="AD317" s="1">
        <f t="shared" si="145"/>
        <v>0.3198852118034885</v>
      </c>
      <c r="AE317" s="1">
        <f t="shared" si="146"/>
        <v>1.023265487305627E-2</v>
      </c>
      <c r="AF317" s="1">
        <f t="shared" si="147"/>
        <v>0.14363549999688985</v>
      </c>
      <c r="AG317" s="15"/>
      <c r="AH317" s="1">
        <f t="shared" si="148"/>
        <v>-2.3404144804217634E-3</v>
      </c>
      <c r="AI317" s="1">
        <f t="shared" si="149"/>
        <v>1.2293204346284659</v>
      </c>
      <c r="AJ317" s="1">
        <f t="shared" si="150"/>
        <v>-0.52275951102463791</v>
      </c>
      <c r="AK317" s="1">
        <f t="shared" si="151"/>
        <v>0.32773791093160332</v>
      </c>
      <c r="AL317" s="1">
        <f t="shared" si="152"/>
        <v>0.96026718906855335</v>
      </c>
      <c r="AM317" s="1">
        <f t="shared" si="153"/>
        <v>0.52078065941890339</v>
      </c>
      <c r="AN317" s="1">
        <f t="shared" si="164"/>
        <v>0.65714554356558508</v>
      </c>
      <c r="AO317" s="1">
        <f t="shared" si="164"/>
        <v>0.65695445389149587</v>
      </c>
      <c r="AP317" s="1">
        <f t="shared" si="164"/>
        <v>0.65635129722765884</v>
      </c>
      <c r="AQ317" s="1">
        <f t="shared" si="164"/>
        <v>0.65444932414882184</v>
      </c>
      <c r="AR317" s="1">
        <f t="shared" si="164"/>
        <v>0.6484697695012841</v>
      </c>
      <c r="AS317" s="1">
        <f t="shared" si="164"/>
        <v>0.62984390205412932</v>
      </c>
      <c r="AT317" s="1">
        <f t="shared" si="164"/>
        <v>0.57335543633558594</v>
      </c>
      <c r="AU317" s="1">
        <f t="shared" si="154"/>
        <v>0.41286232176896043</v>
      </c>
    </row>
    <row r="318" spans="1:47" ht="12.95" customHeight="1" x14ac:dyDescent="0.2">
      <c r="A318" s="23" t="s">
        <v>951</v>
      </c>
      <c r="B318" s="24" t="s">
        <v>899</v>
      </c>
      <c r="C318" s="23">
        <v>37547.472000000002</v>
      </c>
      <c r="D318" s="23" t="s">
        <v>873</v>
      </c>
      <c r="E318" s="25">
        <f t="shared" si="140"/>
        <v>-25450.826190634565</v>
      </c>
      <c r="F318" s="1">
        <f t="shared" si="155"/>
        <v>-25451</v>
      </c>
      <c r="G318" s="1">
        <f t="shared" si="159"/>
        <v>0.14763549999770476</v>
      </c>
      <c r="I318" s="1">
        <f t="shared" si="160"/>
        <v>0.14763549999770476</v>
      </c>
      <c r="Q318" s="173">
        <f t="shared" si="157"/>
        <v>22528.972000000002</v>
      </c>
      <c r="S318" s="15">
        <f t="shared" si="162"/>
        <v>0.1</v>
      </c>
      <c r="T318" s="15"/>
      <c r="Z318" s="1">
        <f t="shared" si="141"/>
        <v>-25451</v>
      </c>
      <c r="AA318" s="1">
        <f t="shared" si="142"/>
        <v>-0.17624971180659865</v>
      </c>
      <c r="AB318" s="1">
        <f t="shared" si="143"/>
        <v>0.14997591447812653</v>
      </c>
      <c r="AC318" s="1">
        <f t="shared" si="144"/>
        <v>0.14763549999770476</v>
      </c>
      <c r="AD318" s="1">
        <f t="shared" si="145"/>
        <v>0.32388521180430341</v>
      </c>
      <c r="AE318" s="1">
        <f t="shared" si="146"/>
        <v>1.0490163042551848E-2</v>
      </c>
      <c r="AF318" s="1">
        <f t="shared" si="147"/>
        <v>0.14763549999770476</v>
      </c>
      <c r="AG318" s="15"/>
      <c r="AH318" s="1">
        <f t="shared" si="148"/>
        <v>-2.3404144804217634E-3</v>
      </c>
      <c r="AI318" s="1">
        <f t="shared" si="149"/>
        <v>1.2293204346284659</v>
      </c>
      <c r="AJ318" s="1">
        <f t="shared" si="150"/>
        <v>-0.52275951102463791</v>
      </c>
      <c r="AK318" s="1">
        <f t="shared" si="151"/>
        <v>0.32773791093160332</v>
      </c>
      <c r="AL318" s="1">
        <f t="shared" si="152"/>
        <v>0.96026718906855335</v>
      </c>
      <c r="AM318" s="1">
        <f t="shared" si="153"/>
        <v>0.52078065941890339</v>
      </c>
      <c r="AN318" s="1">
        <f t="shared" si="164"/>
        <v>0.65714554356558508</v>
      </c>
      <c r="AO318" s="1">
        <f t="shared" si="164"/>
        <v>0.65695445389149587</v>
      </c>
      <c r="AP318" s="1">
        <f t="shared" si="164"/>
        <v>0.65635129722765884</v>
      </c>
      <c r="AQ318" s="1">
        <f t="shared" si="164"/>
        <v>0.65444932414882184</v>
      </c>
      <c r="AR318" s="1">
        <f t="shared" si="164"/>
        <v>0.6484697695012841</v>
      </c>
      <c r="AS318" s="1">
        <f t="shared" si="164"/>
        <v>0.62984390205412932</v>
      </c>
      <c r="AT318" s="1">
        <f t="shared" si="164"/>
        <v>0.57335543633558594</v>
      </c>
      <c r="AU318" s="1">
        <f t="shared" si="154"/>
        <v>0.41286232176896043</v>
      </c>
    </row>
    <row r="319" spans="1:47" ht="12.95" customHeight="1" x14ac:dyDescent="0.2">
      <c r="A319" s="29" t="s">
        <v>954</v>
      </c>
      <c r="B319" s="30"/>
      <c r="C319" s="31">
        <v>37564.466</v>
      </c>
      <c r="D319" s="31"/>
      <c r="E319" s="1">
        <f t="shared" si="140"/>
        <v>-25430.819374142422</v>
      </c>
      <c r="F319" s="1">
        <f t="shared" si="155"/>
        <v>-25431</v>
      </c>
      <c r="G319" s="1">
        <f t="shared" si="159"/>
        <v>0.15342550000059418</v>
      </c>
      <c r="H319" s="1">
        <f>G319</f>
        <v>0.15342550000059418</v>
      </c>
      <c r="Q319" s="173">
        <f t="shared" si="157"/>
        <v>22545.966</v>
      </c>
      <c r="S319" s="15">
        <f>S$14</f>
        <v>0.2</v>
      </c>
      <c r="Z319" s="1">
        <f t="shared" si="141"/>
        <v>-25431</v>
      </c>
      <c r="AA319" s="1">
        <f t="shared" si="142"/>
        <v>-0.17625760911954952</v>
      </c>
      <c r="AB319" s="1">
        <f t="shared" si="143"/>
        <v>0.1559041182765887</v>
      </c>
      <c r="AC319" s="1">
        <f t="shared" si="144"/>
        <v>0.15342550000059418</v>
      </c>
      <c r="AD319" s="1">
        <f t="shared" si="145"/>
        <v>0.3296831091201437</v>
      </c>
      <c r="AE319" s="1">
        <f t="shared" si="146"/>
        <v>2.1738190487824917E-2</v>
      </c>
      <c r="AF319" s="1">
        <f t="shared" si="147"/>
        <v>0.15342550000059418</v>
      </c>
      <c r="AG319" s="15"/>
      <c r="AH319" s="1">
        <f t="shared" si="148"/>
        <v>-2.478618275994516E-3</v>
      </c>
      <c r="AI319" s="1">
        <f t="shared" si="149"/>
        <v>1.2236464349047651</v>
      </c>
      <c r="AJ319" s="1">
        <f t="shared" si="150"/>
        <v>-0.53735242678235495</v>
      </c>
      <c r="AK319" s="1">
        <f t="shared" si="151"/>
        <v>0.33163575222582481</v>
      </c>
      <c r="AL319" s="1">
        <f t="shared" si="152"/>
        <v>0.9774770353115283</v>
      </c>
      <c r="AM319" s="1">
        <f t="shared" si="153"/>
        <v>0.53176885758429404</v>
      </c>
      <c r="AN319" s="1">
        <f t="shared" si="164"/>
        <v>0.67000592179390983</v>
      </c>
      <c r="AO319" s="1">
        <f t="shared" si="164"/>
        <v>0.66982127295825078</v>
      </c>
      <c r="AP319" s="1">
        <f t="shared" si="164"/>
        <v>0.6692325558883726</v>
      </c>
      <c r="AQ319" s="1">
        <f t="shared" si="164"/>
        <v>0.66735737223261105</v>
      </c>
      <c r="AR319" s="1">
        <f t="shared" si="164"/>
        <v>0.66140288064080799</v>
      </c>
      <c r="AS319" s="1">
        <f t="shared" si="164"/>
        <v>0.64267422023924625</v>
      </c>
      <c r="AT319" s="1">
        <f t="shared" si="164"/>
        <v>0.58538057595349946</v>
      </c>
      <c r="AU319" s="1">
        <f t="shared" si="154"/>
        <v>0.42166756699730357</v>
      </c>
    </row>
    <row r="320" spans="1:47" ht="12.95" customHeight="1" x14ac:dyDescent="0.2">
      <c r="A320" s="29" t="s">
        <v>954</v>
      </c>
      <c r="B320" s="30"/>
      <c r="C320" s="31">
        <v>37565.315000000002</v>
      </c>
      <c r="D320" s="31"/>
      <c r="E320" s="1">
        <f t="shared" si="140"/>
        <v>-25429.819857418763</v>
      </c>
      <c r="F320" s="1">
        <f t="shared" si="155"/>
        <v>-25430</v>
      </c>
      <c r="G320" s="1">
        <f t="shared" si="159"/>
        <v>0.15301500000350643</v>
      </c>
      <c r="H320" s="1">
        <f>G320</f>
        <v>0.15301500000350643</v>
      </c>
      <c r="Q320" s="173">
        <f t="shared" si="157"/>
        <v>22546.815000000002</v>
      </c>
      <c r="S320" s="15">
        <f>S$14</f>
        <v>0.2</v>
      </c>
      <c r="Z320" s="1">
        <f t="shared" si="141"/>
        <v>-25430</v>
      </c>
      <c r="AA320" s="1">
        <f t="shared" si="142"/>
        <v>-0.17625797738736379</v>
      </c>
      <c r="AB320" s="1">
        <f t="shared" si="143"/>
        <v>0.15550050113262859</v>
      </c>
      <c r="AC320" s="1">
        <f t="shared" si="144"/>
        <v>0.15301500000350643</v>
      </c>
      <c r="AD320" s="1">
        <f t="shared" si="145"/>
        <v>0.32927297739087025</v>
      </c>
      <c r="AE320" s="1">
        <f t="shared" si="146"/>
        <v>2.1684138727969711E-2</v>
      </c>
      <c r="AF320" s="1">
        <f t="shared" si="147"/>
        <v>0.15301500000350643</v>
      </c>
      <c r="AG320" s="15"/>
      <c r="AH320" s="1">
        <f t="shared" si="148"/>
        <v>-2.4855011291221528E-3</v>
      </c>
      <c r="AI320" s="1">
        <f t="shared" si="149"/>
        <v>1.2233623686543251</v>
      </c>
      <c r="AJ320" s="1">
        <f t="shared" si="150"/>
        <v>-0.53807440864181189</v>
      </c>
      <c r="AK320" s="1">
        <f t="shared" si="151"/>
        <v>0.33182714215255116</v>
      </c>
      <c r="AL320" s="1">
        <f t="shared" si="152"/>
        <v>0.97833334916265369</v>
      </c>
      <c r="AM320" s="1">
        <f t="shared" si="153"/>
        <v>0.53231821303053384</v>
      </c>
      <c r="AN320" s="1">
        <f t="shared" si="164"/>
        <v>0.67064737809100816</v>
      </c>
      <c r="AO320" s="1">
        <f t="shared" si="164"/>
        <v>0.67046305384053628</v>
      </c>
      <c r="AP320" s="1">
        <f t="shared" si="164"/>
        <v>0.66987507268460977</v>
      </c>
      <c r="AQ320" s="1">
        <f t="shared" si="164"/>
        <v>0.66800128115589419</v>
      </c>
      <c r="AR320" s="1">
        <f t="shared" si="164"/>
        <v>0.66204820362885275</v>
      </c>
      <c r="AS320" s="1">
        <f t="shared" si="164"/>
        <v>0.64331479171663852</v>
      </c>
      <c r="AT320" s="1">
        <f t="shared" si="164"/>
        <v>0.58598150181490849</v>
      </c>
      <c r="AU320" s="1">
        <f t="shared" si="154"/>
        <v>0.42210782925872081</v>
      </c>
    </row>
    <row r="321" spans="1:47" ht="12.95" customHeight="1" x14ac:dyDescent="0.2">
      <c r="A321" s="23" t="s">
        <v>948</v>
      </c>
      <c r="B321" s="24" t="s">
        <v>899</v>
      </c>
      <c r="C321" s="23">
        <v>37565.317000000003</v>
      </c>
      <c r="D321" s="23" t="s">
        <v>873</v>
      </c>
      <c r="E321" s="25">
        <f t="shared" si="140"/>
        <v>-25429.81750284462</v>
      </c>
      <c r="F321" s="1">
        <f t="shared" si="155"/>
        <v>-25430</v>
      </c>
      <c r="G321" s="1">
        <f t="shared" si="159"/>
        <v>0.15501500000391388</v>
      </c>
      <c r="I321" s="1">
        <f t="shared" ref="I321:I334" si="165">G321</f>
        <v>0.15501500000391388</v>
      </c>
      <c r="Q321" s="173">
        <f t="shared" si="157"/>
        <v>22546.817000000003</v>
      </c>
      <c r="S321" s="15">
        <f t="shared" ref="S321:S334" si="166">S$15</f>
        <v>0.1</v>
      </c>
      <c r="T321" s="15"/>
      <c r="Z321" s="1">
        <f t="shared" si="141"/>
        <v>-25430</v>
      </c>
      <c r="AA321" s="1">
        <f t="shared" si="142"/>
        <v>-0.17625797738736379</v>
      </c>
      <c r="AB321" s="1">
        <f t="shared" si="143"/>
        <v>0.15750050113303604</v>
      </c>
      <c r="AC321" s="1">
        <f t="shared" si="144"/>
        <v>0.15501500000391388</v>
      </c>
      <c r="AD321" s="1">
        <f t="shared" si="145"/>
        <v>0.3312729773912777</v>
      </c>
      <c r="AE321" s="1">
        <f t="shared" si="146"/>
        <v>1.0974178554968199E-2</v>
      </c>
      <c r="AF321" s="1">
        <f t="shared" si="147"/>
        <v>0.15501500000391388</v>
      </c>
      <c r="AG321" s="15"/>
      <c r="AH321" s="1">
        <f t="shared" si="148"/>
        <v>-2.4855011291221528E-3</v>
      </c>
      <c r="AI321" s="1">
        <f t="shared" si="149"/>
        <v>1.2233623686543251</v>
      </c>
      <c r="AJ321" s="1">
        <f t="shared" si="150"/>
        <v>-0.53807440864181189</v>
      </c>
      <c r="AK321" s="1">
        <f t="shared" si="151"/>
        <v>0.33182714215255116</v>
      </c>
      <c r="AL321" s="1">
        <f t="shared" si="152"/>
        <v>0.97833334916265369</v>
      </c>
      <c r="AM321" s="1">
        <f t="shared" si="153"/>
        <v>0.53231821303053384</v>
      </c>
      <c r="AN321" s="1">
        <f t="shared" ref="AN321:AT330" si="167">$AU321+$AB$7*SIN(AO321)</f>
        <v>0.67064737809100816</v>
      </c>
      <c r="AO321" s="1">
        <f t="shared" si="167"/>
        <v>0.67046305384053628</v>
      </c>
      <c r="AP321" s="1">
        <f t="shared" si="167"/>
        <v>0.66987507268460977</v>
      </c>
      <c r="AQ321" s="1">
        <f t="shared" si="167"/>
        <v>0.66800128115589419</v>
      </c>
      <c r="AR321" s="1">
        <f t="shared" si="167"/>
        <v>0.66204820362885275</v>
      </c>
      <c r="AS321" s="1">
        <f t="shared" si="167"/>
        <v>0.64331479171663852</v>
      </c>
      <c r="AT321" s="1">
        <f t="shared" si="167"/>
        <v>0.58598150181490849</v>
      </c>
      <c r="AU321" s="1">
        <f t="shared" si="154"/>
        <v>0.42210782925872081</v>
      </c>
    </row>
    <row r="322" spans="1:47" ht="12.95" customHeight="1" x14ac:dyDescent="0.2">
      <c r="A322" s="23" t="s">
        <v>948</v>
      </c>
      <c r="B322" s="24" t="s">
        <v>899</v>
      </c>
      <c r="C322" s="23">
        <v>37570.406000000003</v>
      </c>
      <c r="D322" s="23" t="s">
        <v>873</v>
      </c>
      <c r="E322" s="25">
        <f t="shared" si="140"/>
        <v>-25423.826288938035</v>
      </c>
      <c r="F322" s="1">
        <f t="shared" si="155"/>
        <v>-25424</v>
      </c>
      <c r="G322" s="1">
        <f t="shared" ref="G322:G353" si="168">+C322-(C$7+F322*C$8)</f>
        <v>0.14755199999490287</v>
      </c>
      <c r="I322" s="1">
        <f t="shared" si="165"/>
        <v>0.14755199999490287</v>
      </c>
      <c r="Q322" s="173">
        <f t="shared" si="157"/>
        <v>22551.906000000003</v>
      </c>
      <c r="S322" s="15">
        <f t="shared" si="166"/>
        <v>0.1</v>
      </c>
      <c r="T322" s="15"/>
      <c r="Z322" s="1">
        <f t="shared" si="141"/>
        <v>-25424</v>
      </c>
      <c r="AA322" s="1">
        <f t="shared" si="142"/>
        <v>-0.17626013335556562</v>
      </c>
      <c r="AB322" s="1">
        <f t="shared" si="143"/>
        <v>0.15007874312647143</v>
      </c>
      <c r="AC322" s="1">
        <f t="shared" si="144"/>
        <v>0.14755199999490287</v>
      </c>
      <c r="AD322" s="1">
        <f t="shared" si="145"/>
        <v>0.32381213335046849</v>
      </c>
      <c r="AE322" s="1">
        <f t="shared" si="146"/>
        <v>1.0485429770498159E-2</v>
      </c>
      <c r="AF322" s="1">
        <f t="shared" si="147"/>
        <v>0.14755199999490287</v>
      </c>
      <c r="AG322" s="15"/>
      <c r="AH322" s="1">
        <f t="shared" si="148"/>
        <v>-2.52674313156856E-3</v>
      </c>
      <c r="AI322" s="1">
        <f t="shared" si="149"/>
        <v>1.2216573188523316</v>
      </c>
      <c r="AJ322" s="1">
        <f t="shared" si="150"/>
        <v>-0.54239098158004007</v>
      </c>
      <c r="AK322" s="1">
        <f t="shared" si="151"/>
        <v>0.33296851652850878</v>
      </c>
      <c r="AL322" s="1">
        <f t="shared" si="152"/>
        <v>0.9834628834521868</v>
      </c>
      <c r="AM322" s="1">
        <f t="shared" si="153"/>
        <v>0.5356142466772793</v>
      </c>
      <c r="AN322" s="1">
        <f t="shared" si="167"/>
        <v>0.67449298697685567</v>
      </c>
      <c r="AO322" s="1">
        <f t="shared" si="167"/>
        <v>0.67431061468891806</v>
      </c>
      <c r="AP322" s="1">
        <f t="shared" si="167"/>
        <v>0.67372707541754928</v>
      </c>
      <c r="AQ322" s="1">
        <f t="shared" si="167"/>
        <v>0.67186173913878766</v>
      </c>
      <c r="AR322" s="1">
        <f t="shared" si="167"/>
        <v>0.66591746404130225</v>
      </c>
      <c r="AS322" s="1">
        <f t="shared" si="167"/>
        <v>0.64715631843003107</v>
      </c>
      <c r="AT322" s="1">
        <f t="shared" si="167"/>
        <v>0.58958638885457881</v>
      </c>
      <c r="AU322" s="1">
        <f t="shared" si="154"/>
        <v>0.42474940282722251</v>
      </c>
    </row>
    <row r="323" spans="1:47" ht="12.95" customHeight="1" x14ac:dyDescent="0.2">
      <c r="A323" s="23" t="s">
        <v>955</v>
      </c>
      <c r="B323" s="24" t="s">
        <v>899</v>
      </c>
      <c r="C323" s="23">
        <v>37576.358999999997</v>
      </c>
      <c r="D323" s="23" t="s">
        <v>873</v>
      </c>
      <c r="E323" s="25">
        <f t="shared" si="140"/>
        <v>-25416.817899001726</v>
      </c>
      <c r="F323" s="1">
        <f t="shared" si="155"/>
        <v>-25417</v>
      </c>
      <c r="G323" s="1">
        <f t="shared" si="168"/>
        <v>0.15467849999549799</v>
      </c>
      <c r="I323" s="1">
        <f t="shared" si="165"/>
        <v>0.15467849999549799</v>
      </c>
      <c r="Q323" s="173">
        <f t="shared" si="157"/>
        <v>22557.858999999997</v>
      </c>
      <c r="S323" s="15">
        <f t="shared" si="166"/>
        <v>0.1</v>
      </c>
      <c r="T323" s="15"/>
      <c r="Z323" s="1">
        <f t="shared" si="141"/>
        <v>-25417</v>
      </c>
      <c r="AA323" s="1">
        <f t="shared" si="142"/>
        <v>-0.17626253194916111</v>
      </c>
      <c r="AB323" s="1">
        <f t="shared" si="143"/>
        <v>0.15725323889240381</v>
      </c>
      <c r="AC323" s="1">
        <f t="shared" si="144"/>
        <v>0.15467849999549799</v>
      </c>
      <c r="AD323" s="1">
        <f t="shared" si="145"/>
        <v>0.33094103194465907</v>
      </c>
      <c r="AE323" s="1">
        <f t="shared" si="146"/>
        <v>1.0952196662459586E-2</v>
      </c>
      <c r="AF323" s="1">
        <f t="shared" si="147"/>
        <v>0.15467849999549799</v>
      </c>
      <c r="AG323" s="15"/>
      <c r="AH323" s="1">
        <f t="shared" si="148"/>
        <v>-2.5747388969058283E-3</v>
      </c>
      <c r="AI323" s="1">
        <f t="shared" si="149"/>
        <v>1.2196667694389447</v>
      </c>
      <c r="AJ323" s="1">
        <f t="shared" si="150"/>
        <v>-0.54739380823399708</v>
      </c>
      <c r="AK323" s="1">
        <f t="shared" si="151"/>
        <v>0.33428507355886761</v>
      </c>
      <c r="AL323" s="1">
        <f t="shared" si="152"/>
        <v>0.9894292612672948</v>
      </c>
      <c r="AM323" s="1">
        <f t="shared" si="153"/>
        <v>0.53945941600440217</v>
      </c>
      <c r="AN323" s="1">
        <f t="shared" si="167"/>
        <v>0.6789727476920262</v>
      </c>
      <c r="AO323" s="1">
        <f t="shared" si="167"/>
        <v>0.6787926616357931</v>
      </c>
      <c r="AP323" s="1">
        <f t="shared" si="167"/>
        <v>0.6782143601233257</v>
      </c>
      <c r="AQ323" s="1">
        <f t="shared" si="167"/>
        <v>0.6763591071647207</v>
      </c>
      <c r="AR323" s="1">
        <f t="shared" si="167"/>
        <v>0.67042578630765803</v>
      </c>
      <c r="AS323" s="1">
        <f t="shared" si="167"/>
        <v>0.65163396346673264</v>
      </c>
      <c r="AT323" s="1">
        <f t="shared" si="167"/>
        <v>0.59379063618266581</v>
      </c>
      <c r="AU323" s="1">
        <f t="shared" si="154"/>
        <v>0.42783123865714323</v>
      </c>
    </row>
    <row r="324" spans="1:47" ht="12.95" customHeight="1" x14ac:dyDescent="0.2">
      <c r="A324" s="23" t="s">
        <v>953</v>
      </c>
      <c r="B324" s="24" t="s">
        <v>899</v>
      </c>
      <c r="C324" s="23">
        <v>37582.298000000003</v>
      </c>
      <c r="D324" s="23" t="s">
        <v>873</v>
      </c>
      <c r="E324" s="25">
        <f t="shared" si="140"/>
        <v>-25409.825991084406</v>
      </c>
      <c r="F324" s="1">
        <f t="shared" si="155"/>
        <v>-25410</v>
      </c>
      <c r="G324" s="1">
        <f t="shared" si="168"/>
        <v>0.14780500000051688</v>
      </c>
      <c r="I324" s="1">
        <f t="shared" si="165"/>
        <v>0.14780500000051688</v>
      </c>
      <c r="Q324" s="173">
        <f t="shared" si="157"/>
        <v>22563.798000000003</v>
      </c>
      <c r="S324" s="15">
        <f t="shared" si="166"/>
        <v>0.1</v>
      </c>
      <c r="T324" s="15"/>
      <c r="Z324" s="1">
        <f t="shared" si="141"/>
        <v>-25410</v>
      </c>
      <c r="AA324" s="1">
        <f t="shared" si="142"/>
        <v>-0.17626480412758305</v>
      </c>
      <c r="AB324" s="1">
        <f t="shared" si="143"/>
        <v>0.15042760479977027</v>
      </c>
      <c r="AC324" s="1">
        <f t="shared" si="144"/>
        <v>0.14780500000051688</v>
      </c>
      <c r="AD324" s="1">
        <f t="shared" si="145"/>
        <v>0.32406980412809994</v>
      </c>
      <c r="AE324" s="1">
        <f t="shared" si="146"/>
        <v>1.0502123794762508E-2</v>
      </c>
      <c r="AF324" s="1">
        <f t="shared" si="147"/>
        <v>0.14780500000051688</v>
      </c>
      <c r="AG324" s="15"/>
      <c r="AH324" s="1">
        <f t="shared" si="148"/>
        <v>-2.6226047992533898E-3</v>
      </c>
      <c r="AI324" s="1">
        <f t="shared" si="149"/>
        <v>1.2176749285130803</v>
      </c>
      <c r="AJ324" s="1">
        <f t="shared" si="150"/>
        <v>-0.55236093323250368</v>
      </c>
      <c r="AK324" s="1">
        <f t="shared" si="151"/>
        <v>0.33558549655315173</v>
      </c>
      <c r="AL324" s="1">
        <f t="shared" si="152"/>
        <v>0.99537618637330227</v>
      </c>
      <c r="AM324" s="1">
        <f t="shared" si="153"/>
        <v>0.54330438400827075</v>
      </c>
      <c r="AN324" s="1">
        <f t="shared" si="167"/>
        <v>0.68344519833423267</v>
      </c>
      <c r="AO324" s="1">
        <f t="shared" si="167"/>
        <v>0.68326740706939992</v>
      </c>
      <c r="AP324" s="1">
        <f t="shared" si="167"/>
        <v>0.68269440063239695</v>
      </c>
      <c r="AQ324" s="1">
        <f t="shared" si="167"/>
        <v>0.68084946175741212</v>
      </c>
      <c r="AR324" s="1">
        <f t="shared" si="167"/>
        <v>0.67492782576841459</v>
      </c>
      <c r="AS324" s="1">
        <f t="shared" si="167"/>
        <v>0.65610713155875899</v>
      </c>
      <c r="AT324" s="1">
        <f t="shared" si="167"/>
        <v>0.59799330727742284</v>
      </c>
      <c r="AU324" s="1">
        <f t="shared" si="154"/>
        <v>0.43091307448706218</v>
      </c>
    </row>
    <row r="325" spans="1:47" ht="12.95" customHeight="1" x14ac:dyDescent="0.2">
      <c r="A325" s="23" t="s">
        <v>956</v>
      </c>
      <c r="B325" s="24" t="s">
        <v>899</v>
      </c>
      <c r="C325" s="23">
        <v>37582.298000000003</v>
      </c>
      <c r="D325" s="23" t="s">
        <v>873</v>
      </c>
      <c r="E325" s="25">
        <f t="shared" si="140"/>
        <v>-25409.825991084406</v>
      </c>
      <c r="F325" s="1">
        <f t="shared" si="155"/>
        <v>-25410</v>
      </c>
      <c r="G325" s="1">
        <f t="shared" si="168"/>
        <v>0.14780500000051688</v>
      </c>
      <c r="I325" s="1">
        <f t="shared" si="165"/>
        <v>0.14780500000051688</v>
      </c>
      <c r="Q325" s="173">
        <f t="shared" si="157"/>
        <v>22563.798000000003</v>
      </c>
      <c r="S325" s="15">
        <f t="shared" si="166"/>
        <v>0.1</v>
      </c>
      <c r="T325" s="15"/>
      <c r="Z325" s="1">
        <f t="shared" si="141"/>
        <v>-25410</v>
      </c>
      <c r="AA325" s="1">
        <f t="shared" si="142"/>
        <v>-0.17626480412758305</v>
      </c>
      <c r="AB325" s="1">
        <f t="shared" si="143"/>
        <v>0.15042760479977027</v>
      </c>
      <c r="AC325" s="1">
        <f t="shared" si="144"/>
        <v>0.14780500000051688</v>
      </c>
      <c r="AD325" s="1">
        <f t="shared" si="145"/>
        <v>0.32406980412809994</v>
      </c>
      <c r="AE325" s="1">
        <f t="shared" si="146"/>
        <v>1.0502123794762508E-2</v>
      </c>
      <c r="AF325" s="1">
        <f t="shared" si="147"/>
        <v>0.14780500000051688</v>
      </c>
      <c r="AG325" s="15"/>
      <c r="AH325" s="1">
        <f t="shared" si="148"/>
        <v>-2.6226047992533898E-3</v>
      </c>
      <c r="AI325" s="1">
        <f t="shared" si="149"/>
        <v>1.2176749285130803</v>
      </c>
      <c r="AJ325" s="1">
        <f t="shared" si="150"/>
        <v>-0.55236093323250368</v>
      </c>
      <c r="AK325" s="1">
        <f t="shared" si="151"/>
        <v>0.33558549655315173</v>
      </c>
      <c r="AL325" s="1">
        <f t="shared" si="152"/>
        <v>0.99537618637330227</v>
      </c>
      <c r="AM325" s="1">
        <f t="shared" si="153"/>
        <v>0.54330438400827075</v>
      </c>
      <c r="AN325" s="1">
        <f t="shared" si="167"/>
        <v>0.68344519833423267</v>
      </c>
      <c r="AO325" s="1">
        <f t="shared" si="167"/>
        <v>0.68326740706939992</v>
      </c>
      <c r="AP325" s="1">
        <f t="shared" si="167"/>
        <v>0.68269440063239695</v>
      </c>
      <c r="AQ325" s="1">
        <f t="shared" si="167"/>
        <v>0.68084946175741212</v>
      </c>
      <c r="AR325" s="1">
        <f t="shared" si="167"/>
        <v>0.67492782576841459</v>
      </c>
      <c r="AS325" s="1">
        <f t="shared" si="167"/>
        <v>0.65610713155875899</v>
      </c>
      <c r="AT325" s="1">
        <f t="shared" si="167"/>
        <v>0.59799330727742284</v>
      </c>
      <c r="AU325" s="1">
        <f t="shared" si="154"/>
        <v>0.43091307448706218</v>
      </c>
    </row>
    <row r="326" spans="1:47" ht="12.95" customHeight="1" x14ac:dyDescent="0.2">
      <c r="A326" s="23" t="s">
        <v>953</v>
      </c>
      <c r="B326" s="24" t="s">
        <v>899</v>
      </c>
      <c r="C326" s="23">
        <v>37605.226999999999</v>
      </c>
      <c r="D326" s="23" t="s">
        <v>873</v>
      </c>
      <c r="E326" s="25">
        <f t="shared" si="140"/>
        <v>-25382.831975823239</v>
      </c>
      <c r="F326" s="1">
        <f t="shared" si="155"/>
        <v>-25383</v>
      </c>
      <c r="G326" s="1">
        <f t="shared" si="168"/>
        <v>0.14272150000033434</v>
      </c>
      <c r="I326" s="1">
        <f t="shared" si="165"/>
        <v>0.14272150000033434</v>
      </c>
      <c r="Q326" s="173">
        <f t="shared" si="157"/>
        <v>22586.726999999999</v>
      </c>
      <c r="S326" s="15">
        <f t="shared" si="166"/>
        <v>0.1</v>
      </c>
      <c r="T326" s="15"/>
      <c r="Z326" s="1">
        <f t="shared" si="141"/>
        <v>-25383</v>
      </c>
      <c r="AA326" s="1">
        <f t="shared" si="142"/>
        <v>-0.17627237043628605</v>
      </c>
      <c r="AB326" s="1">
        <f t="shared" si="143"/>
        <v>0.14552750031797088</v>
      </c>
      <c r="AC326" s="1">
        <f t="shared" si="144"/>
        <v>0.14272150000033434</v>
      </c>
      <c r="AD326" s="1">
        <f t="shared" si="145"/>
        <v>0.31899387043662042</v>
      </c>
      <c r="AE326" s="1">
        <f t="shared" si="146"/>
        <v>1.0175708937613537E-2</v>
      </c>
      <c r="AF326" s="1">
        <f t="shared" si="147"/>
        <v>0.14272150000033434</v>
      </c>
      <c r="AG326" s="15"/>
      <c r="AH326" s="1">
        <f t="shared" si="148"/>
        <v>-2.8060003176365285E-3</v>
      </c>
      <c r="AI326" s="1">
        <f t="shared" si="149"/>
        <v>1.2099825488208396</v>
      </c>
      <c r="AJ326" s="1">
        <f t="shared" si="150"/>
        <v>-0.57118603860506501</v>
      </c>
      <c r="AK326" s="1">
        <f t="shared" si="151"/>
        <v>0.34045165470401773</v>
      </c>
      <c r="AL326" s="1">
        <f t="shared" si="152"/>
        <v>1.0181324734138399</v>
      </c>
      <c r="AM326" s="1">
        <f t="shared" si="153"/>
        <v>0.55813343408290372</v>
      </c>
      <c r="AN326" s="1">
        <f t="shared" si="167"/>
        <v>0.70062751751924623</v>
      </c>
      <c r="AO326" s="1">
        <f t="shared" si="167"/>
        <v>0.70045863770378847</v>
      </c>
      <c r="AP326" s="1">
        <f t="shared" si="167"/>
        <v>0.69990654408252917</v>
      </c>
      <c r="AQ326" s="1">
        <f t="shared" si="167"/>
        <v>0.69810345428110332</v>
      </c>
      <c r="AR326" s="1">
        <f t="shared" si="167"/>
        <v>0.69223359841810572</v>
      </c>
      <c r="AS326" s="1">
        <f t="shared" si="167"/>
        <v>0.67331841302189332</v>
      </c>
      <c r="AT326" s="1">
        <f t="shared" si="167"/>
        <v>0.61418865045534266</v>
      </c>
      <c r="AU326" s="1">
        <f t="shared" si="154"/>
        <v>0.44280015554532426</v>
      </c>
    </row>
    <row r="327" spans="1:47" ht="12.95" customHeight="1" x14ac:dyDescent="0.2">
      <c r="A327" s="23" t="s">
        <v>948</v>
      </c>
      <c r="B327" s="24" t="s">
        <v>899</v>
      </c>
      <c r="C327" s="23">
        <v>37943.288</v>
      </c>
      <c r="D327" s="23" t="s">
        <v>873</v>
      </c>
      <c r="E327" s="25">
        <f t="shared" si="140"/>
        <v>-24984.83713116332</v>
      </c>
      <c r="F327" s="1">
        <f t="shared" si="155"/>
        <v>-24985</v>
      </c>
      <c r="G327" s="1">
        <f t="shared" si="168"/>
        <v>0.13834249999490567</v>
      </c>
      <c r="I327" s="1">
        <f t="shared" si="165"/>
        <v>0.13834249999490567</v>
      </c>
      <c r="Q327" s="173">
        <f t="shared" si="157"/>
        <v>22924.788</v>
      </c>
      <c r="S327" s="15">
        <f t="shared" si="166"/>
        <v>0.1</v>
      </c>
      <c r="T327" s="15"/>
      <c r="Z327" s="1">
        <f t="shared" si="141"/>
        <v>-24985</v>
      </c>
      <c r="AA327" s="1">
        <f t="shared" si="142"/>
        <v>-0.17614458592705648</v>
      </c>
      <c r="AB327" s="1">
        <f t="shared" si="143"/>
        <v>0.14360661759680904</v>
      </c>
      <c r="AC327" s="1">
        <f t="shared" si="144"/>
        <v>0.13834249999490567</v>
      </c>
      <c r="AD327" s="1">
        <f t="shared" si="145"/>
        <v>0.31448708592196217</v>
      </c>
      <c r="AE327" s="1">
        <f t="shared" si="146"/>
        <v>9.8902127211687625E-3</v>
      </c>
      <c r="AF327" s="1">
        <f t="shared" si="147"/>
        <v>0.13834249999490567</v>
      </c>
      <c r="AG327" s="15"/>
      <c r="AH327" s="1">
        <f t="shared" si="148"/>
        <v>-5.2641176019033783E-3</v>
      </c>
      <c r="AI327" s="1">
        <f t="shared" si="149"/>
        <v>1.0987252065018112</v>
      </c>
      <c r="AJ327" s="1">
        <f t="shared" si="150"/>
        <v>-0.79025423921162219</v>
      </c>
      <c r="AK327" s="1">
        <f t="shared" si="151"/>
        <v>0.3876252489211387</v>
      </c>
      <c r="AL327" s="1">
        <f t="shared" si="152"/>
        <v>1.3214061827690906</v>
      </c>
      <c r="AM327" s="1">
        <f t="shared" si="153"/>
        <v>0.77723211874539755</v>
      </c>
      <c r="AN327" s="1">
        <f t="shared" si="167"/>
        <v>0.94135397361572881</v>
      </c>
      <c r="AO327" s="1">
        <f t="shared" si="167"/>
        <v>0.94129907060673146</v>
      </c>
      <c r="AP327" s="1">
        <f t="shared" si="167"/>
        <v>0.94106596953692145</v>
      </c>
      <c r="AQ327" s="1">
        <f t="shared" si="167"/>
        <v>0.94007712409153776</v>
      </c>
      <c r="AR327" s="1">
        <f t="shared" si="167"/>
        <v>0.93589710416573257</v>
      </c>
      <c r="AS327" s="1">
        <f t="shared" si="167"/>
        <v>0.918482581046699</v>
      </c>
      <c r="AT327" s="1">
        <f t="shared" si="167"/>
        <v>0.84979503155914038</v>
      </c>
      <c r="AU327" s="1">
        <f t="shared" si="154"/>
        <v>0.61802453558933301</v>
      </c>
    </row>
    <row r="328" spans="1:47" ht="12.95" customHeight="1" x14ac:dyDescent="0.2">
      <c r="A328" s="23" t="s">
        <v>948</v>
      </c>
      <c r="B328" s="24" t="s">
        <v>899</v>
      </c>
      <c r="C328" s="23">
        <v>37976.419000000002</v>
      </c>
      <c r="D328" s="23" t="s">
        <v>873</v>
      </c>
      <c r="E328" s="25">
        <f t="shared" si="140"/>
        <v>-24945.832433199263</v>
      </c>
      <c r="F328" s="1">
        <f t="shared" si="155"/>
        <v>-24946</v>
      </c>
      <c r="G328" s="1">
        <f t="shared" si="168"/>
        <v>0.14233300000341842</v>
      </c>
      <c r="I328" s="1">
        <f t="shared" si="165"/>
        <v>0.14233300000341842</v>
      </c>
      <c r="Q328" s="173">
        <f t="shared" si="157"/>
        <v>22957.919000000002</v>
      </c>
      <c r="S328" s="15">
        <f t="shared" si="166"/>
        <v>0.1</v>
      </c>
      <c r="T328" s="15"/>
      <c r="Z328" s="1">
        <f t="shared" si="141"/>
        <v>-24946</v>
      </c>
      <c r="AA328" s="1">
        <f t="shared" si="142"/>
        <v>-0.17610672181238921</v>
      </c>
      <c r="AB328" s="1">
        <f t="shared" si="143"/>
        <v>0.14781204627407957</v>
      </c>
      <c r="AC328" s="1">
        <f t="shared" si="144"/>
        <v>0.14233300000341842</v>
      </c>
      <c r="AD328" s="1">
        <f t="shared" si="145"/>
        <v>0.3184397218158076</v>
      </c>
      <c r="AE328" s="1">
        <f t="shared" si="146"/>
        <v>1.0140385643012895E-2</v>
      </c>
      <c r="AF328" s="1">
        <f t="shared" si="147"/>
        <v>0.14233300000341842</v>
      </c>
      <c r="AG328" s="15"/>
      <c r="AH328" s="1">
        <f t="shared" si="148"/>
        <v>-5.4790462706611484E-3</v>
      </c>
      <c r="AI328" s="1">
        <f t="shared" si="149"/>
        <v>1.0883521342344262</v>
      </c>
      <c r="AJ328" s="1">
        <f t="shared" si="150"/>
        <v>-0.80631594271411944</v>
      </c>
      <c r="AK328" s="1">
        <f t="shared" si="151"/>
        <v>0.39012036652323334</v>
      </c>
      <c r="AL328" s="1">
        <f t="shared" si="152"/>
        <v>1.3480793187026221</v>
      </c>
      <c r="AM328" s="1">
        <f t="shared" si="153"/>
        <v>0.79885054077794182</v>
      </c>
      <c r="AN328" s="1">
        <f t="shared" si="167"/>
        <v>0.96370928017956681</v>
      </c>
      <c r="AO328" s="1">
        <f t="shared" si="167"/>
        <v>0.96366198241029277</v>
      </c>
      <c r="AP328" s="1">
        <f t="shared" si="167"/>
        <v>0.96345475468807051</v>
      </c>
      <c r="AQ328" s="1">
        <f t="shared" si="167"/>
        <v>0.962547546460222</v>
      </c>
      <c r="AR328" s="1">
        <f t="shared" si="167"/>
        <v>0.95858976615932678</v>
      </c>
      <c r="AS328" s="1">
        <f t="shared" si="167"/>
        <v>0.94157753417862544</v>
      </c>
      <c r="AT328" s="1">
        <f t="shared" si="167"/>
        <v>0.87252848455052834</v>
      </c>
      <c r="AU328" s="1">
        <f t="shared" si="154"/>
        <v>0.63519476378460027</v>
      </c>
    </row>
    <row r="329" spans="1:47" ht="12.95" customHeight="1" x14ac:dyDescent="0.2">
      <c r="A329" s="23" t="s">
        <v>948</v>
      </c>
      <c r="B329" s="24" t="s">
        <v>899</v>
      </c>
      <c r="C329" s="23">
        <v>37983.214999999997</v>
      </c>
      <c r="D329" s="23" t="s">
        <v>873</v>
      </c>
      <c r="E329" s="25">
        <f t="shared" si="140"/>
        <v>-24937.831590261725</v>
      </c>
      <c r="F329" s="1">
        <f t="shared" si="155"/>
        <v>-24938</v>
      </c>
      <c r="G329" s="1">
        <f t="shared" si="168"/>
        <v>0.1430489999911515</v>
      </c>
      <c r="I329" s="1">
        <f t="shared" si="165"/>
        <v>0.1430489999911515</v>
      </c>
      <c r="Q329" s="173">
        <f t="shared" si="157"/>
        <v>22964.714999999997</v>
      </c>
      <c r="S329" s="15">
        <f t="shared" si="166"/>
        <v>0.1</v>
      </c>
      <c r="T329" s="15"/>
      <c r="Z329" s="1">
        <f t="shared" si="141"/>
        <v>-24938</v>
      </c>
      <c r="AA329" s="1">
        <f t="shared" si="142"/>
        <v>-0.1760983836611317</v>
      </c>
      <c r="AB329" s="1">
        <f t="shared" si="143"/>
        <v>0.14857154981213261</v>
      </c>
      <c r="AC329" s="1">
        <f t="shared" si="144"/>
        <v>0.1430489999911515</v>
      </c>
      <c r="AD329" s="1">
        <f t="shared" si="145"/>
        <v>0.31914738365228323</v>
      </c>
      <c r="AE329" s="1">
        <f t="shared" si="146"/>
        <v>1.0185505249209768E-2</v>
      </c>
      <c r="AF329" s="1">
        <f t="shared" si="147"/>
        <v>0.1430489999911515</v>
      </c>
      <c r="AG329" s="15"/>
      <c r="AH329" s="1">
        <f t="shared" si="148"/>
        <v>-5.5225498209810989E-3</v>
      </c>
      <c r="AI329" s="1">
        <f t="shared" si="149"/>
        <v>1.0862406376282547</v>
      </c>
      <c r="AJ329" s="1">
        <f t="shared" si="150"/>
        <v>-0.80950355485159908</v>
      </c>
      <c r="AK329" s="1">
        <f t="shared" si="151"/>
        <v>0.39059256575294937</v>
      </c>
      <c r="AL329" s="1">
        <f t="shared" si="152"/>
        <v>1.3534884553277799</v>
      </c>
      <c r="AM329" s="1">
        <f t="shared" si="153"/>
        <v>0.80329066623914891</v>
      </c>
      <c r="AN329" s="1">
        <f t="shared" si="167"/>
        <v>0.96826880622738509</v>
      </c>
      <c r="AO329" s="1">
        <f t="shared" si="167"/>
        <v>0.9682229764642869</v>
      </c>
      <c r="AP329" s="1">
        <f t="shared" si="167"/>
        <v>0.96802085092000723</v>
      </c>
      <c r="AQ329" s="1">
        <f t="shared" si="167"/>
        <v>0.96713011264948334</v>
      </c>
      <c r="AR329" s="1">
        <f t="shared" si="167"/>
        <v>0.96321837849997949</v>
      </c>
      <c r="AS329" s="1">
        <f t="shared" si="167"/>
        <v>0.94629329067310985</v>
      </c>
      <c r="AT329" s="1">
        <f t="shared" si="167"/>
        <v>0.87718316202574775</v>
      </c>
      <c r="AU329" s="1">
        <f t="shared" si="154"/>
        <v>0.63871686187593646</v>
      </c>
    </row>
    <row r="330" spans="1:47" ht="12.95" customHeight="1" x14ac:dyDescent="0.2">
      <c r="A330" s="23" t="s">
        <v>956</v>
      </c>
      <c r="B330" s="24" t="s">
        <v>899</v>
      </c>
      <c r="C330" s="23">
        <v>38084.298000000003</v>
      </c>
      <c r="D330" s="23" t="s">
        <v>873</v>
      </c>
      <c r="E330" s="25">
        <f t="shared" si="140"/>
        <v>-24818.8278812188</v>
      </c>
      <c r="F330" s="1">
        <f t="shared" si="155"/>
        <v>-24819</v>
      </c>
      <c r="G330" s="1">
        <f t="shared" si="168"/>
        <v>0.14619949999905657</v>
      </c>
      <c r="I330" s="1">
        <f t="shared" si="165"/>
        <v>0.14619949999905657</v>
      </c>
      <c r="Q330" s="173">
        <f t="shared" si="157"/>
        <v>23065.798000000003</v>
      </c>
      <c r="S330" s="15">
        <f t="shared" si="166"/>
        <v>0.1</v>
      </c>
      <c r="T330" s="15"/>
      <c r="Z330" s="1">
        <f t="shared" si="141"/>
        <v>-24819</v>
      </c>
      <c r="AA330" s="1">
        <f t="shared" si="142"/>
        <v>-0.17595141156301283</v>
      </c>
      <c r="AB330" s="1">
        <f t="shared" si="143"/>
        <v>0.15234569133037815</v>
      </c>
      <c r="AC330" s="1">
        <f t="shared" si="144"/>
        <v>0.14619949999905657</v>
      </c>
      <c r="AD330" s="1">
        <f t="shared" si="145"/>
        <v>0.32215091156206943</v>
      </c>
      <c r="AE330" s="1">
        <f t="shared" si="146"/>
        <v>1.0378120982027228E-2</v>
      </c>
      <c r="AF330" s="1">
        <f t="shared" si="147"/>
        <v>0.14619949999905657</v>
      </c>
      <c r="AG330" s="15"/>
      <c r="AH330" s="1">
        <f t="shared" si="148"/>
        <v>-6.1461913313215705E-3</v>
      </c>
      <c r="AI330" s="1">
        <f t="shared" si="149"/>
        <v>1.0555281855764493</v>
      </c>
      <c r="AJ330" s="1">
        <f t="shared" si="150"/>
        <v>-0.85281048855238417</v>
      </c>
      <c r="AK330" s="1">
        <f t="shared" si="151"/>
        <v>0.39612702584724946</v>
      </c>
      <c r="AL330" s="1">
        <f t="shared" si="152"/>
        <v>1.4315260803172152</v>
      </c>
      <c r="AM330" s="1">
        <f t="shared" si="153"/>
        <v>0.86959937582340707</v>
      </c>
      <c r="AN330" s="1">
        <f t="shared" si="167"/>
        <v>1.0350595482184239</v>
      </c>
      <c r="AO330" s="1">
        <f t="shared" si="167"/>
        <v>1.0350320004348708</v>
      </c>
      <c r="AP330" s="1">
        <f t="shared" si="167"/>
        <v>1.0348971094462209</v>
      </c>
      <c r="AQ330" s="1">
        <f t="shared" si="167"/>
        <v>1.0342370415165447</v>
      </c>
      <c r="AR330" s="1">
        <f t="shared" si="167"/>
        <v>1.0310176028131273</v>
      </c>
      <c r="AS330" s="1">
        <f t="shared" si="167"/>
        <v>1.0155560994761477</v>
      </c>
      <c r="AT330" s="1">
        <f t="shared" si="167"/>
        <v>0.94606462562511451</v>
      </c>
      <c r="AU330" s="1">
        <f t="shared" si="154"/>
        <v>0.69110807098457272</v>
      </c>
    </row>
    <row r="331" spans="1:47" ht="12.95" customHeight="1" x14ac:dyDescent="0.2">
      <c r="A331" s="23" t="s">
        <v>948</v>
      </c>
      <c r="B331" s="24" t="s">
        <v>899</v>
      </c>
      <c r="C331" s="23">
        <v>38658.49</v>
      </c>
      <c r="D331" s="23" t="s">
        <v>873</v>
      </c>
      <c r="E331" s="25">
        <f t="shared" si="140"/>
        <v>-24142.839063091407</v>
      </c>
      <c r="F331" s="1">
        <f t="shared" si="155"/>
        <v>-24143</v>
      </c>
      <c r="G331" s="1">
        <f t="shared" si="168"/>
        <v>0.13670149999234127</v>
      </c>
      <c r="I331" s="1">
        <f t="shared" si="165"/>
        <v>0.13670149999234127</v>
      </c>
      <c r="Q331" s="173">
        <f t="shared" si="157"/>
        <v>23639.989999999998</v>
      </c>
      <c r="S331" s="15">
        <f t="shared" si="166"/>
        <v>0.1</v>
      </c>
      <c r="T331" s="15"/>
      <c r="Z331" s="1">
        <f t="shared" si="141"/>
        <v>-24143</v>
      </c>
      <c r="AA331" s="1">
        <f t="shared" si="142"/>
        <v>-0.17433123497151284</v>
      </c>
      <c r="AB331" s="1">
        <f t="shared" si="143"/>
        <v>0.14558621068616606</v>
      </c>
      <c r="AC331" s="1">
        <f t="shared" si="144"/>
        <v>0.13670149999234127</v>
      </c>
      <c r="AD331" s="1">
        <f t="shared" si="145"/>
        <v>0.31103273496385409</v>
      </c>
      <c r="AE331" s="1">
        <f t="shared" si="146"/>
        <v>9.6741362219095114E-3</v>
      </c>
      <c r="AF331" s="1">
        <f t="shared" si="147"/>
        <v>0.13670149999234127</v>
      </c>
      <c r="AG331" s="15"/>
      <c r="AH331" s="1">
        <f t="shared" si="148"/>
        <v>-8.8847106938248054E-3</v>
      </c>
      <c r="AI331" s="1">
        <f t="shared" si="149"/>
        <v>0.90833701438271108</v>
      </c>
      <c r="AJ331" s="1">
        <f t="shared" si="150"/>
        <v>-0.98402750445869513</v>
      </c>
      <c r="AK331" s="1">
        <f t="shared" si="151"/>
        <v>0.38935574615988999</v>
      </c>
      <c r="AL331" s="1">
        <f t="shared" si="152"/>
        <v>1.8020083520358621</v>
      </c>
      <c r="AM331" s="1">
        <f t="shared" si="153"/>
        <v>1.2627603174383004</v>
      </c>
      <c r="AN331" s="1">
        <f t="shared" ref="AN331:AT340" si="169">$AU331+$AB$7*SIN(AO331)</f>
        <v>1.3815866212147339</v>
      </c>
      <c r="AO331" s="1">
        <f t="shared" si="169"/>
        <v>1.3815864681480117</v>
      </c>
      <c r="AP331" s="1">
        <f t="shared" si="169"/>
        <v>1.3815844335943976</v>
      </c>
      <c r="AQ331" s="1">
        <f t="shared" si="169"/>
        <v>1.3815573924835975</v>
      </c>
      <c r="AR331" s="1">
        <f t="shared" si="169"/>
        <v>1.3811983528452219</v>
      </c>
      <c r="AS331" s="1">
        <f t="shared" si="169"/>
        <v>1.3764933078604504</v>
      </c>
      <c r="AT331" s="1">
        <f t="shared" si="169"/>
        <v>1.3228557266760914</v>
      </c>
      <c r="AU331" s="1">
        <f t="shared" si="154"/>
        <v>0.98872535970253672</v>
      </c>
    </row>
    <row r="332" spans="1:47" ht="12.95" customHeight="1" x14ac:dyDescent="0.2">
      <c r="A332" s="23" t="s">
        <v>948</v>
      </c>
      <c r="B332" s="24" t="s">
        <v>899</v>
      </c>
      <c r="C332" s="23">
        <v>38659.341</v>
      </c>
      <c r="D332" s="23" t="s">
        <v>873</v>
      </c>
      <c r="E332" s="25">
        <f t="shared" si="140"/>
        <v>-24141.837191793606</v>
      </c>
      <c r="F332" s="1">
        <f t="shared" si="155"/>
        <v>-24142</v>
      </c>
      <c r="G332" s="1">
        <f t="shared" si="168"/>
        <v>0.13829099999566097</v>
      </c>
      <c r="I332" s="1">
        <f t="shared" si="165"/>
        <v>0.13829099999566097</v>
      </c>
      <c r="Q332" s="173">
        <f t="shared" si="157"/>
        <v>23640.841</v>
      </c>
      <c r="S332" s="15">
        <f t="shared" si="166"/>
        <v>0.1</v>
      </c>
      <c r="T332" s="15"/>
      <c r="Z332" s="1">
        <f t="shared" si="141"/>
        <v>-24142</v>
      </c>
      <c r="AA332" s="1">
        <f t="shared" si="142"/>
        <v>-0.1743279081024616</v>
      </c>
      <c r="AB332" s="1">
        <f t="shared" si="143"/>
        <v>0.1471788077774375</v>
      </c>
      <c r="AC332" s="1">
        <f t="shared" si="144"/>
        <v>0.13829099999566097</v>
      </c>
      <c r="AD332" s="1">
        <f t="shared" si="145"/>
        <v>0.31261890809812254</v>
      </c>
      <c r="AE332" s="1">
        <f t="shared" si="146"/>
        <v>9.7730581700462386E-3</v>
      </c>
      <c r="AF332" s="1">
        <f t="shared" si="147"/>
        <v>0.13829099999566097</v>
      </c>
      <c r="AG332" s="15"/>
      <c r="AH332" s="1">
        <f t="shared" si="148"/>
        <v>-8.887807781776523E-3</v>
      </c>
      <c r="AI332" s="1">
        <f t="shared" si="149"/>
        <v>0.90815335151430832</v>
      </c>
      <c r="AJ332" s="1">
        <f t="shared" si="150"/>
        <v>-0.98411137173010965</v>
      </c>
      <c r="AK332" s="1">
        <f t="shared" si="151"/>
        <v>0.38931246212001208</v>
      </c>
      <c r="AL332" s="1">
        <f t="shared" si="152"/>
        <v>1.8024800879126932</v>
      </c>
      <c r="AM332" s="1">
        <f t="shared" si="153"/>
        <v>1.2633724741492394</v>
      </c>
      <c r="AN332" s="1">
        <f t="shared" si="169"/>
        <v>1.3820626524485033</v>
      </c>
      <c r="AO332" s="1">
        <f t="shared" si="169"/>
        <v>1.3820625013722978</v>
      </c>
      <c r="AP332" s="1">
        <f t="shared" si="169"/>
        <v>1.3820604882720213</v>
      </c>
      <c r="AQ332" s="1">
        <f t="shared" si="169"/>
        <v>1.3820336656043823</v>
      </c>
      <c r="AR332" s="1">
        <f t="shared" si="169"/>
        <v>1.3816766374938012</v>
      </c>
      <c r="AS332" s="1">
        <f t="shared" si="169"/>
        <v>1.3769862322127706</v>
      </c>
      <c r="AT332" s="1">
        <f t="shared" si="169"/>
        <v>1.3233927711120745</v>
      </c>
      <c r="AU332" s="1">
        <f t="shared" si="154"/>
        <v>0.98916562196395397</v>
      </c>
    </row>
    <row r="333" spans="1:47" ht="12.95" customHeight="1" x14ac:dyDescent="0.2">
      <c r="A333" s="23" t="s">
        <v>948</v>
      </c>
      <c r="B333" s="24" t="s">
        <v>899</v>
      </c>
      <c r="C333" s="23">
        <v>38665.285000000003</v>
      </c>
      <c r="D333" s="23" t="s">
        <v>873</v>
      </c>
      <c r="E333" s="25">
        <f t="shared" si="140"/>
        <v>-24134.83939744093</v>
      </c>
      <c r="F333" s="1">
        <f t="shared" si="155"/>
        <v>-24135</v>
      </c>
      <c r="G333" s="1">
        <f t="shared" si="168"/>
        <v>0.13641750000533648</v>
      </c>
      <c r="I333" s="1">
        <f t="shared" si="165"/>
        <v>0.13641750000533648</v>
      </c>
      <c r="Q333" s="173">
        <f t="shared" si="157"/>
        <v>23646.785000000003</v>
      </c>
      <c r="S333" s="15">
        <f t="shared" si="166"/>
        <v>0.1</v>
      </c>
      <c r="T333" s="15"/>
      <c r="Z333" s="1">
        <f t="shared" si="141"/>
        <v>-24135</v>
      </c>
      <c r="AA333" s="1">
        <f t="shared" si="142"/>
        <v>-0.17430454812889806</v>
      </c>
      <c r="AB333" s="1">
        <f t="shared" si="143"/>
        <v>0.14532691354238964</v>
      </c>
      <c r="AC333" s="1">
        <f t="shared" si="144"/>
        <v>0.13641750000533648</v>
      </c>
      <c r="AD333" s="1">
        <f t="shared" si="145"/>
        <v>0.31072204813423454</v>
      </c>
      <c r="AE333" s="1">
        <f t="shared" si="146"/>
        <v>9.6548191196733565E-3</v>
      </c>
      <c r="AF333" s="1">
        <f t="shared" si="147"/>
        <v>0.13641750000533648</v>
      </c>
      <c r="AG333" s="15"/>
      <c r="AH333" s="1">
        <f t="shared" si="148"/>
        <v>-8.9094135370531673E-3</v>
      </c>
      <c r="AI333" s="1">
        <f t="shared" si="149"/>
        <v>0.90687036040336577</v>
      </c>
      <c r="AJ333" s="1">
        <f t="shared" si="150"/>
        <v>-0.98469138014075119</v>
      </c>
      <c r="AK333" s="1">
        <f t="shared" si="151"/>
        <v>0.38900754520780317</v>
      </c>
      <c r="AL333" s="1">
        <f t="shared" si="152"/>
        <v>1.80577690653946</v>
      </c>
      <c r="AM333" s="1">
        <f t="shared" si="153"/>
        <v>1.2676608607506836</v>
      </c>
      <c r="AN333" s="1">
        <f t="shared" si="169"/>
        <v>1.3853921791585768</v>
      </c>
      <c r="AO333" s="1">
        <f t="shared" si="169"/>
        <v>1.3853920414286296</v>
      </c>
      <c r="AP333" s="1">
        <f t="shared" si="169"/>
        <v>1.385390173598211</v>
      </c>
      <c r="AQ333" s="1">
        <f t="shared" si="169"/>
        <v>1.3853648447745406</v>
      </c>
      <c r="AR333" s="1">
        <f t="shared" si="169"/>
        <v>1.3850217087959458</v>
      </c>
      <c r="AS333" s="1">
        <f t="shared" si="169"/>
        <v>1.3804333947816516</v>
      </c>
      <c r="AT333" s="1">
        <f t="shared" si="169"/>
        <v>1.3271502671760529</v>
      </c>
      <c r="AU333" s="1">
        <f t="shared" si="154"/>
        <v>0.99224745779387469</v>
      </c>
    </row>
    <row r="334" spans="1:47" ht="12.95" customHeight="1" x14ac:dyDescent="0.2">
      <c r="A334" s="29" t="s">
        <v>957</v>
      </c>
      <c r="B334" s="30"/>
      <c r="C334" s="31">
        <v>38770.603000000003</v>
      </c>
      <c r="D334" s="31"/>
      <c r="E334" s="1">
        <f t="shared" si="140"/>
        <v>-24010.849877650442</v>
      </c>
      <c r="F334" s="1">
        <f t="shared" si="155"/>
        <v>-24011</v>
      </c>
      <c r="G334" s="1">
        <f t="shared" si="168"/>
        <v>0.12751550000393763</v>
      </c>
      <c r="I334" s="1">
        <f t="shared" si="165"/>
        <v>0.12751550000393763</v>
      </c>
      <c r="Q334" s="173">
        <f t="shared" si="157"/>
        <v>23752.103000000003</v>
      </c>
      <c r="S334" s="15">
        <f t="shared" si="166"/>
        <v>0.1</v>
      </c>
      <c r="Z334" s="1">
        <f t="shared" si="141"/>
        <v>-24011</v>
      </c>
      <c r="AA334" s="1">
        <f t="shared" si="142"/>
        <v>-0.17387019159799327</v>
      </c>
      <c r="AB334" s="1">
        <f t="shared" si="143"/>
        <v>0.13678652128499325</v>
      </c>
      <c r="AC334" s="1">
        <f t="shared" si="144"/>
        <v>0.12751550000393763</v>
      </c>
      <c r="AD334" s="1">
        <f t="shared" si="145"/>
        <v>0.30138569160193091</v>
      </c>
      <c r="AE334" s="1">
        <f t="shared" si="146"/>
        <v>9.0833335102374207E-3</v>
      </c>
      <c r="AF334" s="1">
        <f t="shared" si="147"/>
        <v>0.12751550000393763</v>
      </c>
      <c r="AG334" s="15"/>
      <c r="AH334" s="1">
        <f t="shared" si="148"/>
        <v>-9.2710212810556275E-3</v>
      </c>
      <c r="AI334" s="1">
        <f t="shared" si="149"/>
        <v>0.8848978331077122</v>
      </c>
      <c r="AJ334" s="1">
        <f t="shared" si="150"/>
        <v>-0.99301069965790367</v>
      </c>
      <c r="AK334" s="1">
        <f t="shared" si="151"/>
        <v>0.383081572483851</v>
      </c>
      <c r="AL334" s="1">
        <f t="shared" si="152"/>
        <v>1.8626786239923028</v>
      </c>
      <c r="AM334" s="1">
        <f t="shared" si="153"/>
        <v>1.3446278910061702</v>
      </c>
      <c r="AN334" s="1">
        <f t="shared" si="169"/>
        <v>1.4436090137276798</v>
      </c>
      <c r="AO334" s="1">
        <f t="shared" si="169"/>
        <v>1.4436089942211274</v>
      </c>
      <c r="AP334" s="1">
        <f t="shared" si="169"/>
        <v>1.4436086097643228</v>
      </c>
      <c r="AQ334" s="1">
        <f t="shared" si="169"/>
        <v>1.4436010326984299</v>
      </c>
      <c r="AR334" s="1">
        <f t="shared" si="169"/>
        <v>1.4434517916203498</v>
      </c>
      <c r="AS334" s="1">
        <f t="shared" si="169"/>
        <v>1.4405469376100313</v>
      </c>
      <c r="AT334" s="1">
        <f t="shared" si="169"/>
        <v>1.393178602981763</v>
      </c>
      <c r="AU334" s="1">
        <f t="shared" si="154"/>
        <v>1.0468399782095954</v>
      </c>
    </row>
    <row r="335" spans="1:47" ht="12.95" customHeight="1" x14ac:dyDescent="0.2">
      <c r="A335" s="29" t="s">
        <v>954</v>
      </c>
      <c r="B335" s="30"/>
      <c r="C335" s="31">
        <v>39013.531300000002</v>
      </c>
      <c r="D335" s="31"/>
      <c r="E335" s="1">
        <f t="shared" si="140"/>
        <v>-23724.853530772223</v>
      </c>
      <c r="F335" s="1">
        <f t="shared" si="155"/>
        <v>-23725</v>
      </c>
      <c r="G335" s="1">
        <f t="shared" si="168"/>
        <v>0.12441249999392312</v>
      </c>
      <c r="H335" s="1">
        <f>G335</f>
        <v>0.12441249999392312</v>
      </c>
      <c r="Q335" s="173">
        <f t="shared" si="157"/>
        <v>23995.031300000002</v>
      </c>
      <c r="S335" s="15">
        <f>S$14</f>
        <v>0.2</v>
      </c>
      <c r="Z335" s="1">
        <f t="shared" si="141"/>
        <v>-23725</v>
      </c>
      <c r="AA335" s="1">
        <f t="shared" si="142"/>
        <v>-0.17272688919361903</v>
      </c>
      <c r="AB335" s="1">
        <f t="shared" si="143"/>
        <v>0.13437194653870244</v>
      </c>
      <c r="AC335" s="1">
        <f t="shared" si="144"/>
        <v>0.12441249999392312</v>
      </c>
      <c r="AD335" s="1">
        <f t="shared" si="145"/>
        <v>0.29713938918754212</v>
      </c>
      <c r="AE335" s="1">
        <f t="shared" si="146"/>
        <v>1.7658363321349124E-2</v>
      </c>
      <c r="AF335" s="1">
        <f t="shared" si="147"/>
        <v>0.12441249999392312</v>
      </c>
      <c r="AG335" s="15"/>
      <c r="AH335" s="1">
        <f t="shared" si="148"/>
        <v>-9.9594465447793261E-3</v>
      </c>
      <c r="AI335" s="1">
        <f t="shared" si="149"/>
        <v>0.83934266366908816</v>
      </c>
      <c r="AJ335" s="1">
        <f t="shared" si="150"/>
        <v>-0.99999510724874641</v>
      </c>
      <c r="AK335" s="1">
        <f t="shared" si="151"/>
        <v>0.36631846838926413</v>
      </c>
      <c r="AL335" s="1">
        <f t="shared" si="152"/>
        <v>1.9841069077781974</v>
      </c>
      <c r="AM335" s="1">
        <f t="shared" si="153"/>
        <v>1.5305188919253063</v>
      </c>
      <c r="AN335" s="1">
        <f t="shared" si="169"/>
        <v>1.5727542183072978</v>
      </c>
      <c r="AO335" s="1">
        <f t="shared" si="169"/>
        <v>1.5727542183072978</v>
      </c>
      <c r="AP335" s="1">
        <f t="shared" si="169"/>
        <v>1.5727542183073764</v>
      </c>
      <c r="AQ335" s="1">
        <f t="shared" si="169"/>
        <v>1.5727542182069574</v>
      </c>
      <c r="AR335" s="1">
        <f t="shared" si="169"/>
        <v>1.5727543464261311</v>
      </c>
      <c r="AS335" s="1">
        <f t="shared" si="169"/>
        <v>1.5725831520894595</v>
      </c>
      <c r="AT335" s="1">
        <f t="shared" si="169"/>
        <v>1.5414837706488631</v>
      </c>
      <c r="AU335" s="1">
        <f t="shared" si="154"/>
        <v>1.1727549849748877</v>
      </c>
    </row>
    <row r="336" spans="1:47" ht="12.95" customHeight="1" x14ac:dyDescent="0.2">
      <c r="A336" s="29" t="s">
        <v>954</v>
      </c>
      <c r="B336" s="30"/>
      <c r="C336" s="31">
        <v>39030.522499999999</v>
      </c>
      <c r="D336" s="31"/>
      <c r="E336" s="1">
        <f t="shared" si="140"/>
        <v>-23704.850010683884</v>
      </c>
      <c r="F336" s="1">
        <f t="shared" si="155"/>
        <v>-23705</v>
      </c>
      <c r="G336" s="1">
        <f t="shared" si="168"/>
        <v>0.12740249999478692</v>
      </c>
      <c r="H336" s="1">
        <f>G336</f>
        <v>0.12740249999478692</v>
      </c>
      <c r="Q336" s="173">
        <f t="shared" si="157"/>
        <v>24012.022499999999</v>
      </c>
      <c r="S336" s="15">
        <f>S$14</f>
        <v>0.2</v>
      </c>
      <c r="Z336" s="1">
        <f t="shared" si="141"/>
        <v>-23705</v>
      </c>
      <c r="AA336" s="1">
        <f t="shared" si="142"/>
        <v>-0.1726399197546154</v>
      </c>
      <c r="AB336" s="1">
        <f t="shared" si="143"/>
        <v>0.13740285463188479</v>
      </c>
      <c r="AC336" s="1">
        <f t="shared" si="144"/>
        <v>0.12740249999478692</v>
      </c>
      <c r="AD336" s="1">
        <f t="shared" si="145"/>
        <v>0.30004241974940232</v>
      </c>
      <c r="AE336" s="1">
        <f t="shared" si="146"/>
        <v>1.8005090729815307E-2</v>
      </c>
      <c r="AF336" s="1">
        <f t="shared" si="147"/>
        <v>0.12740249999478692</v>
      </c>
      <c r="AG336" s="15"/>
      <c r="AH336" s="1">
        <f t="shared" si="148"/>
        <v>-1.0000354637097864E-2</v>
      </c>
      <c r="AI336" s="1">
        <f t="shared" si="149"/>
        <v>0.83640658852090499</v>
      </c>
      <c r="AJ336" s="1">
        <f t="shared" si="150"/>
        <v>-0.99993775582424627</v>
      </c>
      <c r="AK336" s="1">
        <f t="shared" si="151"/>
        <v>0.36501670608429898</v>
      </c>
      <c r="AL336" s="1">
        <f t="shared" si="152"/>
        <v>1.9921362204015098</v>
      </c>
      <c r="AM336" s="1">
        <f t="shared" si="153"/>
        <v>1.5440208683186563</v>
      </c>
      <c r="AN336" s="1">
        <f t="shared" si="169"/>
        <v>1.5815371573369026</v>
      </c>
      <c r="AO336" s="1">
        <f t="shared" si="169"/>
        <v>1.5815371573368853</v>
      </c>
      <c r="AP336" s="1">
        <f t="shared" si="169"/>
        <v>1.5815371573408834</v>
      </c>
      <c r="AQ336" s="1">
        <f t="shared" si="169"/>
        <v>1.5815371564103018</v>
      </c>
      <c r="AR336" s="1">
        <f t="shared" si="169"/>
        <v>1.5815373730113598</v>
      </c>
      <c r="AS336" s="1">
        <f t="shared" si="169"/>
        <v>1.5814868388409911</v>
      </c>
      <c r="AT336" s="1">
        <f t="shared" si="169"/>
        <v>1.5516399170794668</v>
      </c>
      <c r="AU336" s="1">
        <f t="shared" si="154"/>
        <v>1.18156023020323</v>
      </c>
    </row>
    <row r="337" spans="1:47" ht="12.95" customHeight="1" x14ac:dyDescent="0.2">
      <c r="A337" s="29" t="s">
        <v>954</v>
      </c>
      <c r="B337" s="30"/>
      <c r="C337" s="31">
        <v>39037.315999999999</v>
      </c>
      <c r="D337" s="31"/>
      <c r="E337" s="1">
        <f t="shared" si="140"/>
        <v>-23696.852110964021</v>
      </c>
      <c r="F337" s="1">
        <f t="shared" si="155"/>
        <v>-23697</v>
      </c>
      <c r="G337" s="1">
        <f t="shared" si="168"/>
        <v>0.12561849999474362</v>
      </c>
      <c r="H337" s="1">
        <f>G337</f>
        <v>0.12561849999474362</v>
      </c>
      <c r="Q337" s="173">
        <f t="shared" si="157"/>
        <v>24018.815999999999</v>
      </c>
      <c r="S337" s="15">
        <f>S$14</f>
        <v>0.2</v>
      </c>
      <c r="Z337" s="1">
        <f t="shared" si="141"/>
        <v>-23697</v>
      </c>
      <c r="AA337" s="1">
        <f t="shared" si="142"/>
        <v>-0.17260488470351754</v>
      </c>
      <c r="AB337" s="1">
        <f t="shared" si="143"/>
        <v>0.13563496271254985</v>
      </c>
      <c r="AC337" s="1">
        <f t="shared" si="144"/>
        <v>0.12561849999474362</v>
      </c>
      <c r="AD337" s="1">
        <f t="shared" si="145"/>
        <v>0.29822338469826115</v>
      </c>
      <c r="AE337" s="1">
        <f t="shared" si="146"/>
        <v>1.7787437436177413E-2</v>
      </c>
      <c r="AF337" s="1">
        <f t="shared" si="147"/>
        <v>0.12561849999474362</v>
      </c>
      <c r="AG337" s="15"/>
      <c r="AH337" s="1">
        <f t="shared" si="148"/>
        <v>-1.0016462717806224E-2</v>
      </c>
      <c r="AI337" s="1">
        <f t="shared" si="149"/>
        <v>0.83524081985600107</v>
      </c>
      <c r="AJ337" s="1">
        <f t="shared" si="150"/>
        <v>-0.99989698988985376</v>
      </c>
      <c r="AK337" s="1">
        <f t="shared" si="151"/>
        <v>0.36449199244740249</v>
      </c>
      <c r="AL337" s="1">
        <f t="shared" si="152"/>
        <v>1.9953322554177462</v>
      </c>
      <c r="AM337" s="1">
        <f t="shared" si="153"/>
        <v>1.5494419406909077</v>
      </c>
      <c r="AN337" s="1">
        <f t="shared" si="169"/>
        <v>1.5850417426065886</v>
      </c>
      <c r="AO337" s="1">
        <f t="shared" si="169"/>
        <v>1.5850417426065833</v>
      </c>
      <c r="AP337" s="1">
        <f t="shared" si="169"/>
        <v>1.5850417426075185</v>
      </c>
      <c r="AQ337" s="1">
        <f t="shared" si="169"/>
        <v>1.5850417424433931</v>
      </c>
      <c r="AR337" s="1">
        <f t="shared" si="169"/>
        <v>1.5850417712475342</v>
      </c>
      <c r="AS337" s="1">
        <f t="shared" si="169"/>
        <v>1.585036715205244</v>
      </c>
      <c r="AT337" s="1">
        <f t="shared" si="169"/>
        <v>1.5556943474135594</v>
      </c>
      <c r="AU337" s="1">
        <f t="shared" si="154"/>
        <v>1.1850823282945671</v>
      </c>
    </row>
    <row r="338" spans="1:47" ht="12.95" customHeight="1" x14ac:dyDescent="0.2">
      <c r="A338" s="29" t="s">
        <v>958</v>
      </c>
      <c r="B338" s="30"/>
      <c r="C338" s="31">
        <v>39051.75</v>
      </c>
      <c r="D338" s="31"/>
      <c r="E338" s="1">
        <f t="shared" si="140"/>
        <v>-23679.859149374777</v>
      </c>
      <c r="F338" s="1">
        <f t="shared" si="155"/>
        <v>-23680</v>
      </c>
      <c r="G338" s="1">
        <f t="shared" si="168"/>
        <v>0.11963999999716179</v>
      </c>
      <c r="I338" s="1">
        <f>G338</f>
        <v>0.11963999999716179</v>
      </c>
      <c r="Q338" s="173">
        <f t="shared" si="157"/>
        <v>24033.25</v>
      </c>
      <c r="S338" s="15">
        <f>S$15</f>
        <v>0.1</v>
      </c>
      <c r="Z338" s="1">
        <f t="shared" si="141"/>
        <v>-23680</v>
      </c>
      <c r="AA338" s="1">
        <f t="shared" si="142"/>
        <v>-0.17252996862112324</v>
      </c>
      <c r="AB338" s="1">
        <f t="shared" si="143"/>
        <v>0.12969021083539806</v>
      </c>
      <c r="AC338" s="1">
        <f t="shared" si="144"/>
        <v>0.11963999999716179</v>
      </c>
      <c r="AD338" s="1">
        <f t="shared" si="145"/>
        <v>0.29216996861828504</v>
      </c>
      <c r="AE338" s="1">
        <f t="shared" si="146"/>
        <v>8.5363290562409672E-3</v>
      </c>
      <c r="AF338" s="1">
        <f t="shared" si="147"/>
        <v>0.11963999999716179</v>
      </c>
      <c r="AG338" s="15"/>
      <c r="AH338" s="1">
        <f t="shared" si="148"/>
        <v>-1.005021083823625E-2</v>
      </c>
      <c r="AI338" s="1">
        <f t="shared" si="149"/>
        <v>0.8327798678000371</v>
      </c>
      <c r="AJ338" s="1">
        <f t="shared" si="150"/>
        <v>-0.99977707304405561</v>
      </c>
      <c r="AK338" s="1">
        <f t="shared" si="151"/>
        <v>0.36336954658725457</v>
      </c>
      <c r="AL338" s="1">
        <f t="shared" si="152"/>
        <v>2.0020943730636782</v>
      </c>
      <c r="AM338" s="1">
        <f t="shared" si="153"/>
        <v>1.561000742982622</v>
      </c>
      <c r="AN338" s="1">
        <f t="shared" si="169"/>
        <v>1.592472816378099</v>
      </c>
      <c r="AO338" s="1">
        <f t="shared" si="169"/>
        <v>1.5924728163785873</v>
      </c>
      <c r="AP338" s="1">
        <f t="shared" si="169"/>
        <v>1.5924728163222637</v>
      </c>
      <c r="AQ338" s="1">
        <f t="shared" si="169"/>
        <v>1.5924728228187104</v>
      </c>
      <c r="AR338" s="1">
        <f t="shared" si="169"/>
        <v>1.5924720734969748</v>
      </c>
      <c r="AS338" s="1">
        <f t="shared" si="169"/>
        <v>1.5925583326385755</v>
      </c>
      <c r="AT338" s="1">
        <f t="shared" si="169"/>
        <v>1.5642947385804136</v>
      </c>
      <c r="AU338" s="1">
        <f t="shared" si="154"/>
        <v>1.1925667867386576</v>
      </c>
    </row>
    <row r="339" spans="1:47" ht="12.95" customHeight="1" x14ac:dyDescent="0.2">
      <c r="A339" s="29" t="s">
        <v>954</v>
      </c>
      <c r="B339" s="30"/>
      <c r="C339" s="31">
        <v>39071.29</v>
      </c>
      <c r="D339" s="31"/>
      <c r="E339" s="1">
        <f t="shared" si="140"/>
        <v>-23656.854959998731</v>
      </c>
      <c r="F339" s="1">
        <f t="shared" si="155"/>
        <v>-23657</v>
      </c>
      <c r="G339" s="1">
        <f t="shared" si="168"/>
        <v>0.1231984999976703</v>
      </c>
      <c r="H339" s="1">
        <f>G339</f>
        <v>0.1231984999976703</v>
      </c>
      <c r="Q339" s="173">
        <f t="shared" si="157"/>
        <v>24052.79</v>
      </c>
      <c r="S339" s="15">
        <f>S$14</f>
        <v>0.2</v>
      </c>
      <c r="Z339" s="1">
        <f t="shared" si="141"/>
        <v>-23657</v>
      </c>
      <c r="AA339" s="1">
        <f t="shared" si="142"/>
        <v>-0.17242760740953467</v>
      </c>
      <c r="AB339" s="1">
        <f t="shared" si="143"/>
        <v>0.13329333353147366</v>
      </c>
      <c r="AC339" s="1">
        <f t="shared" si="144"/>
        <v>0.1231984999976703</v>
      </c>
      <c r="AD339" s="1">
        <f t="shared" si="145"/>
        <v>0.29562610740720496</v>
      </c>
      <c r="AE339" s="1">
        <f t="shared" si="146"/>
        <v>1.7478959076147257E-2</v>
      </c>
      <c r="AF339" s="1">
        <f t="shared" si="147"/>
        <v>0.1231984999976703</v>
      </c>
      <c r="AG339" s="15"/>
      <c r="AH339" s="1">
        <f t="shared" si="148"/>
        <v>-1.0094833533803348E-2</v>
      </c>
      <c r="AI339" s="1">
        <f t="shared" si="149"/>
        <v>0.82948535077541763</v>
      </c>
      <c r="AJ339" s="1">
        <f t="shared" si="150"/>
        <v>-0.99954397422439789</v>
      </c>
      <c r="AK339" s="1">
        <f t="shared" si="151"/>
        <v>0.36183525864655264</v>
      </c>
      <c r="AL339" s="1">
        <f t="shared" si="152"/>
        <v>2.0111800667527628</v>
      </c>
      <c r="AM339" s="1">
        <f t="shared" si="153"/>
        <v>1.5767248646762519</v>
      </c>
      <c r="AN339" s="1">
        <f t="shared" si="169"/>
        <v>1.6024919135276514</v>
      </c>
      <c r="AO339" s="1">
        <f t="shared" si="169"/>
        <v>1.602491913532784</v>
      </c>
      <c r="AP339" s="1">
        <f t="shared" si="169"/>
        <v>1.6024919131278881</v>
      </c>
      <c r="AQ339" s="1">
        <f t="shared" si="169"/>
        <v>1.6024919450695136</v>
      </c>
      <c r="AR339" s="1">
        <f t="shared" si="169"/>
        <v>1.6024894251435955</v>
      </c>
      <c r="AS339" s="1">
        <f t="shared" si="169"/>
        <v>1.6026876145597546</v>
      </c>
      <c r="AT339" s="1">
        <f t="shared" si="169"/>
        <v>1.5758974064756841</v>
      </c>
      <c r="AU339" s="1">
        <f t="shared" si="154"/>
        <v>1.2026928187512516</v>
      </c>
    </row>
    <row r="340" spans="1:47" ht="12.95" customHeight="1" x14ac:dyDescent="0.2">
      <c r="A340" s="29" t="s">
        <v>959</v>
      </c>
      <c r="B340" s="30"/>
      <c r="C340" s="31">
        <v>39079.790999999997</v>
      </c>
      <c r="D340" s="31"/>
      <c r="E340" s="1">
        <f t="shared" si="140"/>
        <v>-23646.846842604376</v>
      </c>
      <c r="F340" s="1">
        <f t="shared" si="155"/>
        <v>-23647</v>
      </c>
      <c r="G340" s="1">
        <f t="shared" si="168"/>
        <v>0.13009349998901598</v>
      </c>
      <c r="I340" s="1">
        <f>G340</f>
        <v>0.13009349998901598</v>
      </c>
      <c r="Q340" s="173">
        <f t="shared" si="157"/>
        <v>24061.290999999997</v>
      </c>
      <c r="S340" s="15">
        <f>S$15</f>
        <v>0.1</v>
      </c>
      <c r="Z340" s="1">
        <f t="shared" si="141"/>
        <v>-23647</v>
      </c>
      <c r="AA340" s="1">
        <f t="shared" si="142"/>
        <v>-0.17238274453982372</v>
      </c>
      <c r="AB340" s="1">
        <f t="shared" si="143"/>
        <v>0.14020736508970466</v>
      </c>
      <c r="AC340" s="1">
        <f t="shared" si="144"/>
        <v>0.13009349998901598</v>
      </c>
      <c r="AD340" s="1">
        <f t="shared" si="145"/>
        <v>0.3024762445288397</v>
      </c>
      <c r="AE340" s="1">
        <f t="shared" si="146"/>
        <v>9.1491878504270426E-3</v>
      </c>
      <c r="AF340" s="1">
        <f t="shared" si="147"/>
        <v>0.13009349998901598</v>
      </c>
      <c r="AG340" s="15"/>
      <c r="AH340" s="1">
        <f t="shared" si="148"/>
        <v>-1.0113865100688686E-2</v>
      </c>
      <c r="AI340" s="1">
        <f t="shared" si="149"/>
        <v>0.82806539999483719</v>
      </c>
      <c r="AJ340" s="1">
        <f t="shared" si="150"/>
        <v>-0.99941765243529657</v>
      </c>
      <c r="AK340" s="1">
        <f t="shared" si="151"/>
        <v>0.36116269646942317</v>
      </c>
      <c r="AL340" s="1">
        <f t="shared" si="152"/>
        <v>2.0151080141137694</v>
      </c>
      <c r="AM340" s="1">
        <f t="shared" si="153"/>
        <v>1.5835926733191397</v>
      </c>
      <c r="AN340" s="1">
        <f t="shared" si="169"/>
        <v>1.6068357021649156</v>
      </c>
      <c r="AO340" s="1">
        <f t="shared" si="169"/>
        <v>1.6068357021754198</v>
      </c>
      <c r="AP340" s="1">
        <f t="shared" si="169"/>
        <v>1.606835701446593</v>
      </c>
      <c r="AQ340" s="1">
        <f t="shared" si="169"/>
        <v>1.6068357520151826</v>
      </c>
      <c r="AR340" s="1">
        <f t="shared" si="169"/>
        <v>1.606832243218991</v>
      </c>
      <c r="AS340" s="1">
        <f t="shared" si="169"/>
        <v>1.6070749027976192</v>
      </c>
      <c r="AT340" s="1">
        <f t="shared" si="169"/>
        <v>1.5809301176870336</v>
      </c>
      <c r="AU340" s="1">
        <f t="shared" si="154"/>
        <v>1.2070954413654222</v>
      </c>
    </row>
    <row r="341" spans="1:47" ht="12.95" customHeight="1" x14ac:dyDescent="0.2">
      <c r="A341" s="29" t="s">
        <v>959</v>
      </c>
      <c r="B341" s="30"/>
      <c r="C341" s="31">
        <v>39091.675000000003</v>
      </c>
      <c r="D341" s="31"/>
      <c r="E341" s="1">
        <f t="shared" ref="E341:E404" si="170">+(C341-C$7)/C$8</f>
        <v>-23632.855963047314</v>
      </c>
      <c r="F341" s="1">
        <f t="shared" si="155"/>
        <v>-23633</v>
      </c>
      <c r="G341" s="1">
        <f t="shared" si="168"/>
        <v>0.12234650000027614</v>
      </c>
      <c r="I341" s="1">
        <f>G341</f>
        <v>0.12234650000027614</v>
      </c>
      <c r="Q341" s="173">
        <f t="shared" si="157"/>
        <v>24073.175000000003</v>
      </c>
      <c r="S341" s="15">
        <f>S$15</f>
        <v>0.1</v>
      </c>
      <c r="Z341" s="1">
        <f t="shared" ref="Z341:Z404" si="171">F341</f>
        <v>-23633</v>
      </c>
      <c r="AA341" s="1">
        <f t="shared" ref="AA341:AA404" si="172">AB$3+AB$4*Z341+AB$5*Z341^2+AH341</f>
        <v>-0.17231957410723775</v>
      </c>
      <c r="AB341" s="1">
        <f t="shared" ref="AB341:AB404" si="173">IF(S341&lt;&gt;0,G341-AH341,-9999)</f>
        <v>0.13248663505852964</v>
      </c>
      <c r="AC341" s="1">
        <f t="shared" ref="AC341:AC404" si="174">+G341-P341</f>
        <v>0.12234650000027614</v>
      </c>
      <c r="AD341" s="1">
        <f t="shared" ref="AD341:AD404" si="175">IF(S341&lt;&gt;0,G341-AA341,-9999)</f>
        <v>0.29466607410751389</v>
      </c>
      <c r="AE341" s="1">
        <f t="shared" ref="AE341:AE404" si="176">+(G341-AA341)^2*S341</f>
        <v>8.6828095229934867E-3</v>
      </c>
      <c r="AF341" s="1">
        <f t="shared" ref="AF341:AF404" si="177">IF(S341&lt;&gt;0,G341-P341,-9999)</f>
        <v>0.12234650000027614</v>
      </c>
      <c r="AG341" s="15"/>
      <c r="AH341" s="1">
        <f t="shared" ref="AH341:AH404" si="178">$AB$6*($AB$11/AI341*AJ341+$AB$12)</f>
        <v>-1.0140135058253516E-2</v>
      </c>
      <c r="AI341" s="1">
        <f t="shared" ref="AI341:AI404" si="179">1+$AB$7*COS(AL341)</f>
        <v>0.82609003961837191</v>
      </c>
      <c r="AJ341" s="1">
        <f t="shared" ref="AJ341:AJ404" si="180">SIN(AL341+RADIANS($AB$9))</f>
        <v>-0.99921578884393525</v>
      </c>
      <c r="AK341" s="1">
        <f t="shared" ref="AK341:AK404" si="181">$AB$7*SIN(AL341)</f>
        <v>0.36021566551173279</v>
      </c>
      <c r="AL341" s="1">
        <f t="shared" ref="AL341:AL404" si="182">2*ATAN(AM341)</f>
        <v>2.0205846281717221</v>
      </c>
      <c r="AM341" s="1">
        <f t="shared" ref="AM341:AM404" si="183">SQRT((1+$AB$7)/(1-$AB$7))*TAN(AN341/2)</f>
        <v>1.5932398708043833</v>
      </c>
      <c r="AN341" s="1">
        <f t="shared" ref="AN341:AT350" si="184">$AU341+$AB$7*SIN(AO341)</f>
        <v>1.6129045450116595</v>
      </c>
      <c r="AO341" s="1">
        <f t="shared" si="184"/>
        <v>1.6129045450359079</v>
      </c>
      <c r="AP341" s="1">
        <f t="shared" si="184"/>
        <v>1.6129045435958336</v>
      </c>
      <c r="AQ341" s="1">
        <f t="shared" si="184"/>
        <v>1.6129046291194289</v>
      </c>
      <c r="AR341" s="1">
        <f t="shared" si="184"/>
        <v>1.6128995497154606</v>
      </c>
      <c r="AS341" s="1">
        <f t="shared" si="184"/>
        <v>1.6132001704762453</v>
      </c>
      <c r="AT341" s="1">
        <f t="shared" si="184"/>
        <v>1.5879637372966116</v>
      </c>
      <c r="AU341" s="1">
        <f t="shared" ref="AU341:AU404" si="185">RADIANS($AB$9)+$AB$18*(F341-AB$15)</f>
        <v>1.2132591130252619</v>
      </c>
    </row>
    <row r="342" spans="1:47" ht="12.95" customHeight="1" x14ac:dyDescent="0.2">
      <c r="A342" s="31" t="s">
        <v>954</v>
      </c>
      <c r="B342" s="30" t="s">
        <v>899</v>
      </c>
      <c r="C342" s="31">
        <v>39093.373999999996</v>
      </c>
      <c r="D342" s="31" t="s">
        <v>870</v>
      </c>
      <c r="E342" s="1">
        <f t="shared" si="170"/>
        <v>-23630.855752312935</v>
      </c>
      <c r="F342" s="1">
        <f t="shared" si="155"/>
        <v>-23631</v>
      </c>
      <c r="G342" s="1">
        <f t="shared" si="168"/>
        <v>0.12252549998811446</v>
      </c>
      <c r="H342" s="1">
        <f>G342</f>
        <v>0.12252549998811446</v>
      </c>
      <c r="Q342" s="173">
        <f t="shared" si="157"/>
        <v>24074.873999999996</v>
      </c>
      <c r="S342" s="15">
        <f>S$14</f>
        <v>0.2</v>
      </c>
      <c r="Z342" s="1">
        <f t="shared" si="171"/>
        <v>-23631</v>
      </c>
      <c r="AA342" s="1">
        <f t="shared" si="172"/>
        <v>-0.17231051535370223</v>
      </c>
      <c r="AB342" s="1">
        <f t="shared" si="173"/>
        <v>0.1326693523656079</v>
      </c>
      <c r="AC342" s="1">
        <f t="shared" si="174"/>
        <v>0.12252549998811446</v>
      </c>
      <c r="AD342" s="1">
        <f t="shared" si="175"/>
        <v>0.29483601534181669</v>
      </c>
      <c r="AE342" s="1">
        <f t="shared" si="176"/>
        <v>1.7385655188527995E-2</v>
      </c>
      <c r="AF342" s="1">
        <f t="shared" si="177"/>
        <v>0.12252549998811446</v>
      </c>
      <c r="AG342" s="15"/>
      <c r="AH342" s="1">
        <f t="shared" si="178"/>
        <v>-1.014385237749342E-2</v>
      </c>
      <c r="AI342" s="1">
        <f t="shared" si="179"/>
        <v>0.8258090370561153</v>
      </c>
      <c r="AJ342" s="1">
        <f t="shared" si="180"/>
        <v>-0.99918459057317022</v>
      </c>
      <c r="AK342" s="1">
        <f t="shared" si="181"/>
        <v>0.36007986395893088</v>
      </c>
      <c r="AL342" s="1">
        <f t="shared" si="182"/>
        <v>2.0213648705486462</v>
      </c>
      <c r="AM342" s="1">
        <f t="shared" si="183"/>
        <v>1.5946211394074907</v>
      </c>
      <c r="AN342" s="1">
        <f t="shared" si="184"/>
        <v>1.6137703412036584</v>
      </c>
      <c r="AO342" s="1">
        <f t="shared" si="184"/>
        <v>1.613770341230651</v>
      </c>
      <c r="AP342" s="1">
        <f t="shared" si="184"/>
        <v>1.6137703396598713</v>
      </c>
      <c r="AQ342" s="1">
        <f t="shared" si="184"/>
        <v>1.6137704310675405</v>
      </c>
      <c r="AR342" s="1">
        <f t="shared" si="184"/>
        <v>1.6137651114996485</v>
      </c>
      <c r="AS342" s="1">
        <f t="shared" si="184"/>
        <v>1.6140736019389654</v>
      </c>
      <c r="AT342" s="1">
        <f t="shared" si="184"/>
        <v>1.5889673787966461</v>
      </c>
      <c r="AU342" s="1">
        <f t="shared" si="185"/>
        <v>1.2141396375480964</v>
      </c>
    </row>
    <row r="343" spans="1:47" ht="12.95" customHeight="1" x14ac:dyDescent="0.2">
      <c r="A343" s="23" t="s">
        <v>960</v>
      </c>
      <c r="B343" s="24" t="s">
        <v>899</v>
      </c>
      <c r="C343" s="23">
        <v>39093.374000000003</v>
      </c>
      <c r="D343" s="23" t="s">
        <v>873</v>
      </c>
      <c r="E343" s="25">
        <f t="shared" si="170"/>
        <v>-23630.855752312928</v>
      </c>
      <c r="F343" s="1">
        <f t="shared" si="155"/>
        <v>-23631</v>
      </c>
      <c r="G343" s="1">
        <f t="shared" si="168"/>
        <v>0.12252549999539042</v>
      </c>
      <c r="I343" s="1">
        <f t="shared" ref="I343:I348" si="186">G343</f>
        <v>0.12252549999539042</v>
      </c>
      <c r="Q343" s="173">
        <f t="shared" si="157"/>
        <v>24074.874000000003</v>
      </c>
      <c r="S343" s="15">
        <f t="shared" ref="S343:S348" si="187">S$15</f>
        <v>0.1</v>
      </c>
      <c r="T343" s="15"/>
      <c r="Z343" s="1">
        <f t="shared" si="171"/>
        <v>-23631</v>
      </c>
      <c r="AA343" s="1">
        <f t="shared" si="172"/>
        <v>-0.17231051535370223</v>
      </c>
      <c r="AB343" s="1">
        <f t="shared" si="173"/>
        <v>0.13266935237288385</v>
      </c>
      <c r="AC343" s="1">
        <f t="shared" si="174"/>
        <v>0.12252549999539042</v>
      </c>
      <c r="AD343" s="1">
        <f t="shared" si="175"/>
        <v>0.29483601534909265</v>
      </c>
      <c r="AE343" s="1">
        <f t="shared" si="176"/>
        <v>8.6928275946930398E-3</v>
      </c>
      <c r="AF343" s="1">
        <f t="shared" si="177"/>
        <v>0.12252549999539042</v>
      </c>
      <c r="AG343" s="15"/>
      <c r="AH343" s="1">
        <f t="shared" si="178"/>
        <v>-1.014385237749342E-2</v>
      </c>
      <c r="AI343" s="1">
        <f t="shared" si="179"/>
        <v>0.8258090370561153</v>
      </c>
      <c r="AJ343" s="1">
        <f t="shared" si="180"/>
        <v>-0.99918459057317022</v>
      </c>
      <c r="AK343" s="1">
        <f t="shared" si="181"/>
        <v>0.36007986395893088</v>
      </c>
      <c r="AL343" s="1">
        <f t="shared" si="182"/>
        <v>2.0213648705486462</v>
      </c>
      <c r="AM343" s="1">
        <f t="shared" si="183"/>
        <v>1.5946211394074907</v>
      </c>
      <c r="AN343" s="1">
        <f t="shared" si="184"/>
        <v>1.6137703412036584</v>
      </c>
      <c r="AO343" s="1">
        <f t="shared" si="184"/>
        <v>1.613770341230651</v>
      </c>
      <c r="AP343" s="1">
        <f t="shared" si="184"/>
        <v>1.6137703396598713</v>
      </c>
      <c r="AQ343" s="1">
        <f t="shared" si="184"/>
        <v>1.6137704310675405</v>
      </c>
      <c r="AR343" s="1">
        <f t="shared" si="184"/>
        <v>1.6137651114996485</v>
      </c>
      <c r="AS343" s="1">
        <f t="shared" si="184"/>
        <v>1.6140736019389654</v>
      </c>
      <c r="AT343" s="1">
        <f t="shared" si="184"/>
        <v>1.5889673787966461</v>
      </c>
      <c r="AU343" s="1">
        <f t="shared" si="185"/>
        <v>1.2141396375480964</v>
      </c>
    </row>
    <row r="344" spans="1:47" ht="12.95" customHeight="1" x14ac:dyDescent="0.2">
      <c r="A344" s="29" t="s">
        <v>959</v>
      </c>
      <c r="B344" s="30"/>
      <c r="C344" s="31">
        <v>39120.555999999997</v>
      </c>
      <c r="D344" s="31"/>
      <c r="E344" s="1">
        <f t="shared" si="170"/>
        <v>-23598.854735136905</v>
      </c>
      <c r="F344" s="1">
        <f t="shared" si="155"/>
        <v>-23599</v>
      </c>
      <c r="G344" s="1">
        <f t="shared" si="168"/>
        <v>0.12338949998957105</v>
      </c>
      <c r="I344" s="1">
        <f t="shared" si="186"/>
        <v>0.12338949998957105</v>
      </c>
      <c r="Q344" s="173">
        <f t="shared" si="157"/>
        <v>24102.055999999997</v>
      </c>
      <c r="S344" s="15">
        <f t="shared" si="187"/>
        <v>0.1</v>
      </c>
      <c r="Z344" s="1">
        <f t="shared" si="171"/>
        <v>-23599</v>
      </c>
      <c r="AA344" s="1">
        <f t="shared" si="172"/>
        <v>-0.17216441234915378</v>
      </c>
      <c r="AB344" s="1">
        <f t="shared" si="173"/>
        <v>0.13359162824912754</v>
      </c>
      <c r="AC344" s="1">
        <f t="shared" si="174"/>
        <v>0.12338949998957105</v>
      </c>
      <c r="AD344" s="1">
        <f t="shared" si="175"/>
        <v>0.29555391233872486</v>
      </c>
      <c r="AE344" s="1">
        <f t="shared" si="176"/>
        <v>8.7352115098726663E-3</v>
      </c>
      <c r="AF344" s="1">
        <f t="shared" si="177"/>
        <v>0.12338949998957105</v>
      </c>
      <c r="AG344" s="15"/>
      <c r="AH344" s="1">
        <f t="shared" si="178"/>
        <v>-1.0202128259556499E-2</v>
      </c>
      <c r="AI344" s="1">
        <f t="shared" si="179"/>
        <v>0.8213531770295468</v>
      </c>
      <c r="AJ344" s="1">
        <f t="shared" si="180"/>
        <v>-0.99860648986217027</v>
      </c>
      <c r="AK344" s="1">
        <f t="shared" si="181"/>
        <v>0.35789008458263205</v>
      </c>
      <c r="AL344" s="1">
        <f t="shared" si="182"/>
        <v>2.0337770970726288</v>
      </c>
      <c r="AM344" s="1">
        <f t="shared" si="183"/>
        <v>1.6168283165633539</v>
      </c>
      <c r="AN344" s="1">
        <f t="shared" si="184"/>
        <v>1.6275832522296081</v>
      </c>
      <c r="AO344" s="1">
        <f t="shared" si="184"/>
        <v>1.6275832523416645</v>
      </c>
      <c r="AP344" s="1">
        <f t="shared" si="184"/>
        <v>1.6275832474058167</v>
      </c>
      <c r="AQ344" s="1">
        <f t="shared" si="184"/>
        <v>1.6275834648190843</v>
      </c>
      <c r="AR344" s="1">
        <f t="shared" si="184"/>
        <v>1.6275738874527903</v>
      </c>
      <c r="AS344" s="1">
        <f t="shared" si="184"/>
        <v>1.6279942651797916</v>
      </c>
      <c r="AT344" s="1">
        <f t="shared" si="184"/>
        <v>1.6049860552485786</v>
      </c>
      <c r="AU344" s="1">
        <f t="shared" si="185"/>
        <v>1.2282280299134438</v>
      </c>
    </row>
    <row r="345" spans="1:47" ht="12.95" customHeight="1" x14ac:dyDescent="0.2">
      <c r="A345" s="29" t="s">
        <v>959</v>
      </c>
      <c r="B345" s="30"/>
      <c r="C345" s="31">
        <v>39148.587</v>
      </c>
      <c r="D345" s="31"/>
      <c r="E345" s="1">
        <f t="shared" si="170"/>
        <v>-23565.854201237216</v>
      </c>
      <c r="F345" s="1">
        <f t="shared" ref="F345:F408" si="188">ROUND(2*E345,0)/2</f>
        <v>-23566</v>
      </c>
      <c r="G345" s="1">
        <f t="shared" si="168"/>
        <v>0.12384299999393988</v>
      </c>
      <c r="I345" s="1">
        <f t="shared" si="186"/>
        <v>0.12384299999393988</v>
      </c>
      <c r="Q345" s="173">
        <f t="shared" si="157"/>
        <v>24130.087</v>
      </c>
      <c r="S345" s="15">
        <f t="shared" si="187"/>
        <v>0.1</v>
      </c>
      <c r="Z345" s="1">
        <f t="shared" si="171"/>
        <v>-23566</v>
      </c>
      <c r="AA345" s="1">
        <f t="shared" si="172"/>
        <v>-0.17201146962348279</v>
      </c>
      <c r="AB345" s="1">
        <f t="shared" si="173"/>
        <v>0.13410287578968783</v>
      </c>
      <c r="AC345" s="1">
        <f t="shared" si="174"/>
        <v>0.12384299999393988</v>
      </c>
      <c r="AD345" s="1">
        <f t="shared" si="175"/>
        <v>0.29585446961742268</v>
      </c>
      <c r="AE345" s="1">
        <f t="shared" si="176"/>
        <v>8.7529867192606484E-3</v>
      </c>
      <c r="AF345" s="1">
        <f t="shared" si="177"/>
        <v>0.12384299999393988</v>
      </c>
      <c r="AG345" s="15"/>
      <c r="AH345" s="1">
        <f t="shared" si="178"/>
        <v>-1.0259875795747933E-2</v>
      </c>
      <c r="AI345" s="1">
        <f t="shared" si="179"/>
        <v>0.81683636080876554</v>
      </c>
      <c r="AJ345" s="1">
        <f t="shared" si="180"/>
        <v>-0.99785829867777676</v>
      </c>
      <c r="AK345" s="1">
        <f t="shared" si="181"/>
        <v>0.3555996080962735</v>
      </c>
      <c r="AL345" s="1">
        <f t="shared" si="182"/>
        <v>2.0464381233754114</v>
      </c>
      <c r="AM345" s="1">
        <f t="shared" si="183"/>
        <v>1.639944549751448</v>
      </c>
      <c r="AN345" s="1">
        <f t="shared" si="184"/>
        <v>1.641750216009884</v>
      </c>
      <c r="AO345" s="1">
        <f t="shared" si="184"/>
        <v>1.6417502163394342</v>
      </c>
      <c r="AP345" s="1">
        <f t="shared" si="184"/>
        <v>1.6417502047182597</v>
      </c>
      <c r="AQ345" s="1">
        <f t="shared" si="184"/>
        <v>1.6417506145231255</v>
      </c>
      <c r="AR345" s="1">
        <f t="shared" si="184"/>
        <v>1.6417361618858077</v>
      </c>
      <c r="AS345" s="1">
        <f t="shared" si="184"/>
        <v>1.6422441012265196</v>
      </c>
      <c r="AT345" s="1">
        <f t="shared" si="184"/>
        <v>1.6214269907646426</v>
      </c>
      <c r="AU345" s="1">
        <f t="shared" si="185"/>
        <v>1.2427566845402085</v>
      </c>
    </row>
    <row r="346" spans="1:47" ht="12.95" customHeight="1" x14ac:dyDescent="0.2">
      <c r="A346" s="29" t="s">
        <v>959</v>
      </c>
      <c r="B346" s="30"/>
      <c r="C346" s="31">
        <v>39154.531999999999</v>
      </c>
      <c r="D346" s="31"/>
      <c r="E346" s="1">
        <f t="shared" si="170"/>
        <v>-23558.855229597473</v>
      </c>
      <c r="F346" s="1">
        <f t="shared" si="188"/>
        <v>-23559</v>
      </c>
      <c r="G346" s="1">
        <f t="shared" si="168"/>
        <v>0.12296950000018114</v>
      </c>
      <c r="I346" s="1">
        <f t="shared" si="186"/>
        <v>0.12296950000018114</v>
      </c>
      <c r="Q346" s="173">
        <f t="shared" ref="Q346:Q409" si="189">+C346-15018.5</f>
        <v>24136.031999999999</v>
      </c>
      <c r="S346" s="15">
        <f t="shared" si="187"/>
        <v>0.1</v>
      </c>
      <c r="Z346" s="1">
        <f t="shared" si="171"/>
        <v>-23559</v>
      </c>
      <c r="AA346" s="1">
        <f t="shared" si="172"/>
        <v>-0.1719787330045888</v>
      </c>
      <c r="AB346" s="1">
        <f t="shared" si="173"/>
        <v>0.13324132119986018</v>
      </c>
      <c r="AC346" s="1">
        <f t="shared" si="174"/>
        <v>0.12296950000018114</v>
      </c>
      <c r="AD346" s="1">
        <f t="shared" si="175"/>
        <v>0.29494823300476991</v>
      </c>
      <c r="AE346" s="1">
        <f t="shared" si="176"/>
        <v>8.6994460152636042E-3</v>
      </c>
      <c r="AF346" s="1">
        <f t="shared" si="177"/>
        <v>0.12296950000018114</v>
      </c>
      <c r="AG346" s="15"/>
      <c r="AH346" s="1">
        <f t="shared" si="178"/>
        <v>-1.0271821199679031E-2</v>
      </c>
      <c r="AI346" s="1">
        <f t="shared" si="179"/>
        <v>0.81588833861364973</v>
      </c>
      <c r="AJ346" s="1">
        <f t="shared" si="180"/>
        <v>-0.99768023879852619</v>
      </c>
      <c r="AK346" s="1">
        <f t="shared" si="181"/>
        <v>0.35510969592726971</v>
      </c>
      <c r="AL346" s="1">
        <f t="shared" si="182"/>
        <v>2.0491059416450539</v>
      </c>
      <c r="AM346" s="1">
        <f t="shared" si="183"/>
        <v>1.6448766904578764</v>
      </c>
      <c r="AN346" s="1">
        <f t="shared" si="184"/>
        <v>1.6447453277198576</v>
      </c>
      <c r="AO346" s="1">
        <f t="shared" si="184"/>
        <v>1.6447453281199611</v>
      </c>
      <c r="AP346" s="1">
        <f t="shared" si="184"/>
        <v>1.6447453145812865</v>
      </c>
      <c r="AQ346" s="1">
        <f t="shared" si="184"/>
        <v>1.6447457727004684</v>
      </c>
      <c r="AR346" s="1">
        <f t="shared" si="184"/>
        <v>1.6447302693736721</v>
      </c>
      <c r="AS346" s="1">
        <f t="shared" si="184"/>
        <v>1.6452531308273057</v>
      </c>
      <c r="AT346" s="1">
        <f t="shared" si="184"/>
        <v>1.6249041997103442</v>
      </c>
      <c r="AU346" s="1">
        <f t="shared" si="185"/>
        <v>1.2458385203701283</v>
      </c>
    </row>
    <row r="347" spans="1:47" ht="12.95" customHeight="1" x14ac:dyDescent="0.2">
      <c r="A347" s="29" t="s">
        <v>959</v>
      </c>
      <c r="B347" s="30"/>
      <c r="C347" s="31">
        <v>39165.576000000001</v>
      </c>
      <c r="D347" s="31"/>
      <c r="E347" s="1">
        <f t="shared" si="170"/>
        <v>-23545.853271180426</v>
      </c>
      <c r="F347" s="1">
        <f t="shared" si="188"/>
        <v>-23546</v>
      </c>
      <c r="G347" s="1">
        <f t="shared" si="168"/>
        <v>0.12463299999944866</v>
      </c>
      <c r="I347" s="1">
        <f t="shared" si="186"/>
        <v>0.12463299999944866</v>
      </c>
      <c r="Q347" s="173">
        <f t="shared" si="189"/>
        <v>24147.076000000001</v>
      </c>
      <c r="S347" s="15">
        <f t="shared" si="187"/>
        <v>0.1</v>
      </c>
      <c r="Z347" s="1">
        <f t="shared" si="171"/>
        <v>-23546</v>
      </c>
      <c r="AA347" s="1">
        <f t="shared" si="172"/>
        <v>-0.17191766499722799</v>
      </c>
      <c r="AB347" s="1">
        <f t="shared" si="173"/>
        <v>0.13492672494403191</v>
      </c>
      <c r="AC347" s="1">
        <f t="shared" si="174"/>
        <v>0.12463299999944866</v>
      </c>
      <c r="AD347" s="1">
        <f t="shared" si="175"/>
        <v>0.29655066499667665</v>
      </c>
      <c r="AE347" s="1">
        <f t="shared" si="176"/>
        <v>8.7942296909971143E-3</v>
      </c>
      <c r="AF347" s="1">
        <f t="shared" si="177"/>
        <v>0.12463299999944866</v>
      </c>
      <c r="AG347" s="15"/>
      <c r="AH347" s="1">
        <f t="shared" si="178"/>
        <v>-1.0293724944583251E-2</v>
      </c>
      <c r="AI347" s="1">
        <f t="shared" si="179"/>
        <v>0.81413700791038424</v>
      </c>
      <c r="AJ347" s="1">
        <f t="shared" si="180"/>
        <v>-0.99733191406517729</v>
      </c>
      <c r="AK347" s="1">
        <f t="shared" si="181"/>
        <v>0.35419620010877506</v>
      </c>
      <c r="AL347" s="1">
        <f t="shared" si="182"/>
        <v>2.0540440851291653</v>
      </c>
      <c r="AM347" s="1">
        <f t="shared" si="183"/>
        <v>1.6540634594885406</v>
      </c>
      <c r="AN347" s="1">
        <f t="shared" si="184"/>
        <v>1.6502984770624596</v>
      </c>
      <c r="AO347" s="1">
        <f t="shared" si="184"/>
        <v>1.6502984776214484</v>
      </c>
      <c r="AP347" s="1">
        <f t="shared" si="184"/>
        <v>1.650298460025128</v>
      </c>
      <c r="AQ347" s="1">
        <f t="shared" si="184"/>
        <v>1.650299013935091</v>
      </c>
      <c r="AR347" s="1">
        <f t="shared" si="184"/>
        <v>1.6502815757006646</v>
      </c>
      <c r="AS347" s="1">
        <f t="shared" si="184"/>
        <v>1.6508287482222093</v>
      </c>
      <c r="AT347" s="1">
        <f t="shared" si="184"/>
        <v>1.6313523189513377</v>
      </c>
      <c r="AU347" s="1">
        <f t="shared" si="185"/>
        <v>1.2515619297685507</v>
      </c>
    </row>
    <row r="348" spans="1:47" ht="12.95" customHeight="1" x14ac:dyDescent="0.2">
      <c r="A348" s="29" t="s">
        <v>961</v>
      </c>
      <c r="B348" s="30"/>
      <c r="C348" s="31">
        <v>39199.546000000002</v>
      </c>
      <c r="D348" s="31"/>
      <c r="E348" s="1">
        <f t="shared" si="170"/>
        <v>-23505.860829363424</v>
      </c>
      <c r="F348" s="1">
        <f t="shared" si="188"/>
        <v>-23506</v>
      </c>
      <c r="G348" s="1">
        <f t="shared" si="168"/>
        <v>0.11821299999428447</v>
      </c>
      <c r="I348" s="1">
        <f t="shared" si="186"/>
        <v>0.11821299999428447</v>
      </c>
      <c r="Q348" s="173">
        <f t="shared" si="189"/>
        <v>24181.046000000002</v>
      </c>
      <c r="S348" s="15">
        <f t="shared" si="187"/>
        <v>0.1</v>
      </c>
      <c r="Z348" s="1">
        <f t="shared" si="171"/>
        <v>-23506</v>
      </c>
      <c r="AA348" s="1">
        <f t="shared" si="172"/>
        <v>-0.17172756652914284</v>
      </c>
      <c r="AB348" s="1">
        <f t="shared" si="173"/>
        <v>0.12857184958464871</v>
      </c>
      <c r="AC348" s="1">
        <f t="shared" si="174"/>
        <v>0.11821299999428447</v>
      </c>
      <c r="AD348" s="1">
        <f t="shared" si="175"/>
        <v>0.28994056652342731</v>
      </c>
      <c r="AE348" s="1">
        <f t="shared" si="176"/>
        <v>8.4065532115925982E-3</v>
      </c>
      <c r="AF348" s="1">
        <f t="shared" si="177"/>
        <v>0.11821299999428447</v>
      </c>
      <c r="AG348" s="15"/>
      <c r="AH348" s="1">
        <f t="shared" si="178"/>
        <v>-1.0358849590364238E-2</v>
      </c>
      <c r="AI348" s="1">
        <f t="shared" si="179"/>
        <v>0.80882317988442931</v>
      </c>
      <c r="AJ348" s="1">
        <f t="shared" si="180"/>
        <v>-0.99611924466787538</v>
      </c>
      <c r="AK348" s="1">
        <f t="shared" si="181"/>
        <v>0.35135654747065515</v>
      </c>
      <c r="AL348" s="1">
        <f t="shared" si="182"/>
        <v>2.0691066798855462</v>
      </c>
      <c r="AM348" s="1">
        <f t="shared" si="183"/>
        <v>1.6825552970944568</v>
      </c>
      <c r="AN348" s="1">
        <f t="shared" si="184"/>
        <v>1.6673108550627869</v>
      </c>
      <c r="AO348" s="1">
        <f t="shared" si="184"/>
        <v>1.6673108563780414</v>
      </c>
      <c r="AP348" s="1">
        <f t="shared" si="184"/>
        <v>1.6673108222562627</v>
      </c>
      <c r="AQ348" s="1">
        <f t="shared" si="184"/>
        <v>1.6673117074770369</v>
      </c>
      <c r="AR348" s="1">
        <f t="shared" si="184"/>
        <v>1.6672887395889782</v>
      </c>
      <c r="AS348" s="1">
        <f t="shared" si="184"/>
        <v>1.6678829101706822</v>
      </c>
      <c r="AT348" s="1">
        <f t="shared" si="184"/>
        <v>1.6511145532196039</v>
      </c>
      <c r="AU348" s="1">
        <f t="shared" si="185"/>
        <v>1.2691724202252344</v>
      </c>
    </row>
    <row r="349" spans="1:47" ht="12.95" customHeight="1" x14ac:dyDescent="0.2">
      <c r="A349" s="29" t="s">
        <v>954</v>
      </c>
      <c r="B349" s="30"/>
      <c r="C349" s="31">
        <v>39381.326999999997</v>
      </c>
      <c r="D349" s="31"/>
      <c r="E349" s="1">
        <f t="shared" si="170"/>
        <v>-23291.852408229006</v>
      </c>
      <c r="F349" s="1">
        <f t="shared" si="188"/>
        <v>-23292</v>
      </c>
      <c r="G349" s="1">
        <f t="shared" si="168"/>
        <v>0.12536599999293685</v>
      </c>
      <c r="H349" s="1">
        <f>G349</f>
        <v>0.12536599999293685</v>
      </c>
      <c r="Q349" s="173">
        <f t="shared" si="189"/>
        <v>24362.826999999997</v>
      </c>
      <c r="S349" s="15">
        <f>S$14</f>
        <v>0.2</v>
      </c>
      <c r="Z349" s="1">
        <f t="shared" si="171"/>
        <v>-23292</v>
      </c>
      <c r="AA349" s="1">
        <f t="shared" si="172"/>
        <v>-0.17065602890862383</v>
      </c>
      <c r="AB349" s="1">
        <f t="shared" si="173"/>
        <v>0.13601684328018088</v>
      </c>
      <c r="AC349" s="1">
        <f t="shared" si="174"/>
        <v>0.12536599999293685</v>
      </c>
      <c r="AD349" s="1">
        <f t="shared" si="175"/>
        <v>0.29602202890156071</v>
      </c>
      <c r="AE349" s="1">
        <f t="shared" si="176"/>
        <v>1.7525808318999289E-2</v>
      </c>
      <c r="AF349" s="1">
        <f t="shared" si="177"/>
        <v>0.12536599999293685</v>
      </c>
      <c r="AG349" s="15"/>
      <c r="AH349" s="1">
        <f t="shared" si="178"/>
        <v>-1.0650843287244029E-2</v>
      </c>
      <c r="AI349" s="1">
        <f t="shared" si="179"/>
        <v>0.78222534359876339</v>
      </c>
      <c r="AJ349" s="1">
        <f t="shared" si="180"/>
        <v>-0.98633034842071665</v>
      </c>
      <c r="AK349" s="1">
        <f t="shared" si="181"/>
        <v>0.33552078777524852</v>
      </c>
      <c r="AL349" s="1">
        <f t="shared" si="182"/>
        <v>2.1465136716675626</v>
      </c>
      <c r="AM349" s="1">
        <f t="shared" si="183"/>
        <v>1.8412410762908025</v>
      </c>
      <c r="AN349" s="1">
        <f t="shared" si="184"/>
        <v>1.7565104031425092</v>
      </c>
      <c r="AO349" s="1">
        <f t="shared" si="184"/>
        <v>1.7565104071256701</v>
      </c>
      <c r="AP349" s="1">
        <f t="shared" si="184"/>
        <v>1.7565103531966628</v>
      </c>
      <c r="AQ349" s="1">
        <f t="shared" si="184"/>
        <v>1.7565110833535882</v>
      </c>
      <c r="AR349" s="1">
        <f t="shared" si="184"/>
        <v>1.7565011973543214</v>
      </c>
      <c r="AS349" s="1">
        <f t="shared" si="184"/>
        <v>1.7566350052478328</v>
      </c>
      <c r="AT349" s="1">
        <f t="shared" si="184"/>
        <v>1.7548157447729211</v>
      </c>
      <c r="AU349" s="1">
        <f t="shared" si="185"/>
        <v>1.3633885441684956</v>
      </c>
    </row>
    <row r="350" spans="1:47" ht="12.95" customHeight="1" x14ac:dyDescent="0.2">
      <c r="A350" s="23" t="s">
        <v>962</v>
      </c>
      <c r="B350" s="24" t="s">
        <v>899</v>
      </c>
      <c r="C350" s="23">
        <v>39435.682999999997</v>
      </c>
      <c r="D350" s="23" t="s">
        <v>873</v>
      </c>
      <c r="E350" s="25">
        <f t="shared" si="170"/>
        <v>-23227.85979217352</v>
      </c>
      <c r="F350" s="1">
        <f t="shared" si="188"/>
        <v>-23228</v>
      </c>
      <c r="G350" s="1">
        <f t="shared" si="168"/>
        <v>0.11909399999422021</v>
      </c>
      <c r="I350" s="1">
        <f t="shared" ref="I350:I355" si="190">G350</f>
        <v>0.11909399999422021</v>
      </c>
      <c r="Q350" s="173">
        <f t="shared" si="189"/>
        <v>24417.182999999997</v>
      </c>
      <c r="S350" s="15">
        <f t="shared" ref="S350:S355" si="191">S$15</f>
        <v>0.1</v>
      </c>
      <c r="T350" s="15"/>
      <c r="Z350" s="1">
        <f t="shared" si="171"/>
        <v>-23228</v>
      </c>
      <c r="AA350" s="1">
        <f t="shared" si="172"/>
        <v>-0.17031841484750856</v>
      </c>
      <c r="AB350" s="1">
        <f t="shared" si="173"/>
        <v>0.12981438833269338</v>
      </c>
      <c r="AC350" s="1">
        <f t="shared" si="174"/>
        <v>0.11909399999422021</v>
      </c>
      <c r="AD350" s="1">
        <f t="shared" si="175"/>
        <v>0.28941241484172875</v>
      </c>
      <c r="AE350" s="1">
        <f t="shared" si="176"/>
        <v>8.3759545864520897E-3</v>
      </c>
      <c r="AF350" s="1">
        <f t="shared" si="177"/>
        <v>0.11909399999422021</v>
      </c>
      <c r="AG350" s="15"/>
      <c r="AH350" s="1">
        <f t="shared" si="178"/>
        <v>-1.0720388338473164E-2</v>
      </c>
      <c r="AI350" s="1">
        <f t="shared" si="179"/>
        <v>0.77483694093786115</v>
      </c>
      <c r="AJ350" s="1">
        <f t="shared" si="180"/>
        <v>-0.98243281382006209</v>
      </c>
      <c r="AK350" s="1">
        <f t="shared" si="181"/>
        <v>0.33060792010140916</v>
      </c>
      <c r="AL350" s="1">
        <f t="shared" si="182"/>
        <v>2.1686958704402572</v>
      </c>
      <c r="AM350" s="1">
        <f t="shared" si="183"/>
        <v>1.8909500379494208</v>
      </c>
      <c r="AN350" s="1">
        <f t="shared" si="184"/>
        <v>1.7826245938762415</v>
      </c>
      <c r="AO350" s="1">
        <f t="shared" si="184"/>
        <v>1.7826245822607232</v>
      </c>
      <c r="AP350" s="1">
        <f t="shared" si="184"/>
        <v>1.7826247203777863</v>
      </c>
      <c r="AQ350" s="1">
        <f t="shared" si="184"/>
        <v>1.782623078058504</v>
      </c>
      <c r="AR350" s="1">
        <f t="shared" si="184"/>
        <v>1.7826426056998346</v>
      </c>
      <c r="AS350" s="1">
        <f t="shared" si="184"/>
        <v>1.7824103015958066</v>
      </c>
      <c r="AT350" s="1">
        <f t="shared" si="184"/>
        <v>1.7851577592945005</v>
      </c>
      <c r="AU350" s="1">
        <f t="shared" si="185"/>
        <v>1.3915653288991905</v>
      </c>
    </row>
    <row r="351" spans="1:47" ht="12.95" customHeight="1" x14ac:dyDescent="0.2">
      <c r="A351" s="31" t="s">
        <v>963</v>
      </c>
      <c r="B351" s="30" t="s">
        <v>899</v>
      </c>
      <c r="C351" s="31">
        <v>39435.683000000005</v>
      </c>
      <c r="D351" s="31" t="s">
        <v>873</v>
      </c>
      <c r="E351" s="1">
        <f t="shared" si="170"/>
        <v>-23227.859792173513</v>
      </c>
      <c r="F351" s="1">
        <f t="shared" si="188"/>
        <v>-23228</v>
      </c>
      <c r="G351" s="1">
        <f t="shared" si="168"/>
        <v>0.11909400000149617</v>
      </c>
      <c r="I351" s="1">
        <f t="shared" si="190"/>
        <v>0.11909400000149617</v>
      </c>
      <c r="Q351" s="173">
        <f t="shared" si="189"/>
        <v>24417.183000000005</v>
      </c>
      <c r="S351" s="15">
        <f t="shared" si="191"/>
        <v>0.1</v>
      </c>
      <c r="Z351" s="1">
        <f t="shared" si="171"/>
        <v>-23228</v>
      </c>
      <c r="AA351" s="1">
        <f t="shared" si="172"/>
        <v>-0.17031841484750856</v>
      </c>
      <c r="AB351" s="1">
        <f t="shared" si="173"/>
        <v>0.12981438833996933</v>
      </c>
      <c r="AC351" s="1">
        <f t="shared" si="174"/>
        <v>0.11909400000149617</v>
      </c>
      <c r="AD351" s="1">
        <f t="shared" si="175"/>
        <v>0.28941241484900471</v>
      </c>
      <c r="AE351" s="1">
        <f t="shared" si="176"/>
        <v>8.3759545868732407E-3</v>
      </c>
      <c r="AF351" s="1">
        <f t="shared" si="177"/>
        <v>0.11909400000149617</v>
      </c>
      <c r="AG351" s="15"/>
      <c r="AH351" s="1">
        <f t="shared" si="178"/>
        <v>-1.0720388338473164E-2</v>
      </c>
      <c r="AI351" s="1">
        <f t="shared" si="179"/>
        <v>0.77483694093786115</v>
      </c>
      <c r="AJ351" s="1">
        <f t="shared" si="180"/>
        <v>-0.98243281382006209</v>
      </c>
      <c r="AK351" s="1">
        <f t="shared" si="181"/>
        <v>0.33060792010140916</v>
      </c>
      <c r="AL351" s="1">
        <f t="shared" si="182"/>
        <v>2.1686958704402572</v>
      </c>
      <c r="AM351" s="1">
        <f t="shared" si="183"/>
        <v>1.8909500379494208</v>
      </c>
      <c r="AN351" s="1">
        <f t="shared" ref="AN351:AT360" si="192">$AU351+$AB$7*SIN(AO351)</f>
        <v>1.7826245938762415</v>
      </c>
      <c r="AO351" s="1">
        <f t="shared" si="192"/>
        <v>1.7826245822607232</v>
      </c>
      <c r="AP351" s="1">
        <f t="shared" si="192"/>
        <v>1.7826247203777863</v>
      </c>
      <c r="AQ351" s="1">
        <f t="shared" si="192"/>
        <v>1.782623078058504</v>
      </c>
      <c r="AR351" s="1">
        <f t="shared" si="192"/>
        <v>1.7826426056998346</v>
      </c>
      <c r="AS351" s="1">
        <f t="shared" si="192"/>
        <v>1.7824103015958066</v>
      </c>
      <c r="AT351" s="1">
        <f t="shared" si="192"/>
        <v>1.7851577592945005</v>
      </c>
      <c r="AU351" s="1">
        <f t="shared" si="185"/>
        <v>1.3915653288991905</v>
      </c>
    </row>
    <row r="352" spans="1:47" ht="12.95" customHeight="1" x14ac:dyDescent="0.2">
      <c r="A352" s="29" t="s">
        <v>964</v>
      </c>
      <c r="B352" s="30"/>
      <c r="C352" s="31">
        <v>39440.775999999998</v>
      </c>
      <c r="D352" s="31"/>
      <c r="E352" s="1">
        <f t="shared" si="170"/>
        <v>-23221.863869118646</v>
      </c>
      <c r="F352" s="1">
        <f t="shared" si="188"/>
        <v>-23222</v>
      </c>
      <c r="G352" s="1">
        <f t="shared" si="168"/>
        <v>0.11563099999330007</v>
      </c>
      <c r="I352" s="1">
        <f t="shared" si="190"/>
        <v>0.11563099999330007</v>
      </c>
      <c r="Q352" s="173">
        <f t="shared" si="189"/>
        <v>24422.275999999998</v>
      </c>
      <c r="S352" s="15">
        <f t="shared" si="191"/>
        <v>0.1</v>
      </c>
      <c r="Z352" s="1">
        <f t="shared" si="171"/>
        <v>-23222</v>
      </c>
      <c r="AA352" s="1">
        <f t="shared" si="172"/>
        <v>-0.17028637268169025</v>
      </c>
      <c r="AB352" s="1">
        <f t="shared" si="173"/>
        <v>0.12635750255638226</v>
      </c>
      <c r="AC352" s="1">
        <f t="shared" si="174"/>
        <v>0.11563099999330007</v>
      </c>
      <c r="AD352" s="1">
        <f t="shared" si="175"/>
        <v>0.28591737267499029</v>
      </c>
      <c r="AE352" s="1">
        <f t="shared" si="176"/>
        <v>8.174874399736928E-3</v>
      </c>
      <c r="AF352" s="1">
        <f t="shared" si="177"/>
        <v>0.11563099999330007</v>
      </c>
      <c r="AG352" s="15"/>
      <c r="AH352" s="1">
        <f t="shared" si="178"/>
        <v>-1.0726502563082194E-2</v>
      </c>
      <c r="AI352" s="1">
        <f t="shared" si="179"/>
        <v>0.77415696815185742</v>
      </c>
      <c r="AJ352" s="1">
        <f t="shared" si="180"/>
        <v>-0.98204664288253574</v>
      </c>
      <c r="AK352" s="1">
        <f t="shared" si="181"/>
        <v>0.33014379437699404</v>
      </c>
      <c r="AL352" s="1">
        <f t="shared" si="182"/>
        <v>2.1707540491208963</v>
      </c>
      <c r="AM352" s="1">
        <f t="shared" si="183"/>
        <v>1.8956680165052173</v>
      </c>
      <c r="AN352" s="1">
        <f t="shared" si="192"/>
        <v>1.7850601776749071</v>
      </c>
      <c r="AO352" s="1">
        <f t="shared" si="192"/>
        <v>1.7850601634571821</v>
      </c>
      <c r="AP352" s="1">
        <f t="shared" si="192"/>
        <v>1.7850603306236543</v>
      </c>
      <c r="AQ352" s="1">
        <f t="shared" si="192"/>
        <v>1.7850583651372662</v>
      </c>
      <c r="AR352" s="1">
        <f t="shared" si="192"/>
        <v>1.7850814735334795</v>
      </c>
      <c r="AS352" s="1">
        <f t="shared" si="192"/>
        <v>1.7848096307262868</v>
      </c>
      <c r="AT352" s="1">
        <f t="shared" si="192"/>
        <v>1.7879863278556336</v>
      </c>
      <c r="AU352" s="1">
        <f t="shared" si="185"/>
        <v>1.3942069024676931</v>
      </c>
    </row>
    <row r="353" spans="1:47" ht="12.95" customHeight="1" x14ac:dyDescent="0.2">
      <c r="A353" s="29" t="s">
        <v>964</v>
      </c>
      <c r="B353" s="30"/>
      <c r="C353" s="31">
        <v>39526.567999999999</v>
      </c>
      <c r="D353" s="31"/>
      <c r="E353" s="1">
        <f t="shared" si="170"/>
        <v>-23120.862056685201</v>
      </c>
      <c r="F353" s="1">
        <f t="shared" si="188"/>
        <v>-23121</v>
      </c>
      <c r="G353" s="1">
        <f t="shared" si="168"/>
        <v>0.11717050000152085</v>
      </c>
      <c r="I353" s="1">
        <f t="shared" si="190"/>
        <v>0.11717050000152085</v>
      </c>
      <c r="Q353" s="173">
        <f t="shared" si="189"/>
        <v>24508.067999999999</v>
      </c>
      <c r="S353" s="15">
        <f t="shared" si="191"/>
        <v>0.1</v>
      </c>
      <c r="Z353" s="1">
        <f t="shared" si="171"/>
        <v>-23121</v>
      </c>
      <c r="AA353" s="1">
        <f t="shared" si="172"/>
        <v>-0.16973714998436251</v>
      </c>
      <c r="AB353" s="1">
        <f t="shared" si="173"/>
        <v>0.1279896988964499</v>
      </c>
      <c r="AC353" s="1">
        <f t="shared" si="174"/>
        <v>0.11717050000152085</v>
      </c>
      <c r="AD353" s="1">
        <f t="shared" si="175"/>
        <v>0.28690764998588336</v>
      </c>
      <c r="AE353" s="1">
        <f t="shared" si="176"/>
        <v>8.2315999620422159E-3</v>
      </c>
      <c r="AF353" s="1">
        <f t="shared" si="177"/>
        <v>0.11717050000152085</v>
      </c>
      <c r="AG353" s="15"/>
      <c r="AH353" s="1">
        <f t="shared" si="178"/>
        <v>-1.0819198894929044E-2</v>
      </c>
      <c r="AI353" s="1">
        <f t="shared" si="179"/>
        <v>0.76302739201080261</v>
      </c>
      <c r="AJ353" s="1">
        <f t="shared" si="180"/>
        <v>-0.97504086670818124</v>
      </c>
      <c r="AK353" s="1">
        <f t="shared" si="181"/>
        <v>0.32224832515126933</v>
      </c>
      <c r="AL353" s="1">
        <f t="shared" si="182"/>
        <v>2.2048700241950554</v>
      </c>
      <c r="AM353" s="1">
        <f t="shared" si="183"/>
        <v>1.9766514153027499</v>
      </c>
      <c r="AN353" s="1">
        <f t="shared" si="192"/>
        <v>1.8257439994811779</v>
      </c>
      <c r="AO353" s="1">
        <f t="shared" si="192"/>
        <v>1.8257438891002227</v>
      </c>
      <c r="AP353" s="1">
        <f t="shared" si="192"/>
        <v>1.825744983301828</v>
      </c>
      <c r="AQ353" s="1">
        <f t="shared" si="192"/>
        <v>1.8257341363259751</v>
      </c>
      <c r="AR353" s="1">
        <f t="shared" si="192"/>
        <v>1.8258416440006082</v>
      </c>
      <c r="AS353" s="1">
        <f t="shared" si="192"/>
        <v>1.8247741368393438</v>
      </c>
      <c r="AT353" s="1">
        <f t="shared" si="192"/>
        <v>1.8351871726828972</v>
      </c>
      <c r="AU353" s="1">
        <f t="shared" si="185"/>
        <v>1.4386733908708207</v>
      </c>
    </row>
    <row r="354" spans="1:47" ht="12.95" customHeight="1" x14ac:dyDescent="0.2">
      <c r="A354" s="29" t="s">
        <v>965</v>
      </c>
      <c r="B354" s="30"/>
      <c r="C354" s="31">
        <v>39537.61</v>
      </c>
      <c r="D354" s="31"/>
      <c r="E354" s="1">
        <f t="shared" si="170"/>
        <v>-23107.862452842299</v>
      </c>
      <c r="F354" s="1">
        <f t="shared" si="188"/>
        <v>-23108</v>
      </c>
      <c r="G354" s="1">
        <f t="shared" ref="G354:G385" si="193">+C354-(C$7+F354*C$8)</f>
        <v>0.11683400000038091</v>
      </c>
      <c r="I354" s="1">
        <f t="shared" si="190"/>
        <v>0.11683400000038091</v>
      </c>
      <c r="Q354" s="173">
        <f t="shared" si="189"/>
        <v>24519.11</v>
      </c>
      <c r="S354" s="15">
        <f t="shared" si="191"/>
        <v>0.1</v>
      </c>
      <c r="Z354" s="1">
        <f t="shared" si="171"/>
        <v>-23108</v>
      </c>
      <c r="AA354" s="1">
        <f t="shared" si="172"/>
        <v>-0.16966512762045377</v>
      </c>
      <c r="AB354" s="1">
        <f t="shared" si="173"/>
        <v>0.12766374763335622</v>
      </c>
      <c r="AC354" s="1">
        <f t="shared" si="174"/>
        <v>0.11683400000038091</v>
      </c>
      <c r="AD354" s="1">
        <f t="shared" si="175"/>
        <v>0.28649912762083468</v>
      </c>
      <c r="AE354" s="1">
        <f t="shared" si="176"/>
        <v>8.2081750127499312E-3</v>
      </c>
      <c r="AF354" s="1">
        <f t="shared" si="177"/>
        <v>0.11683400000038091</v>
      </c>
      <c r="AG354" s="15"/>
      <c r="AH354" s="1">
        <f t="shared" si="178"/>
        <v>-1.0829747632975317E-2</v>
      </c>
      <c r="AI354" s="1">
        <f t="shared" si="179"/>
        <v>0.76163736610498589</v>
      </c>
      <c r="AJ354" s="1">
        <f t="shared" si="180"/>
        <v>-0.97407253073665001</v>
      </c>
      <c r="AK354" s="1">
        <f t="shared" si="181"/>
        <v>0.32122150420330126</v>
      </c>
      <c r="AL354" s="1">
        <f t="shared" si="182"/>
        <v>2.2091904248734866</v>
      </c>
      <c r="AM354" s="1">
        <f t="shared" si="183"/>
        <v>1.9872973183358051</v>
      </c>
      <c r="AN354" s="1">
        <f t="shared" si="192"/>
        <v>1.8309382110277426</v>
      </c>
      <c r="AO354" s="1">
        <f t="shared" si="192"/>
        <v>1.8309380781995006</v>
      </c>
      <c r="AP354" s="1">
        <f t="shared" si="192"/>
        <v>1.8309393692071212</v>
      </c>
      <c r="AQ354" s="1">
        <f t="shared" si="192"/>
        <v>1.8309268211533636</v>
      </c>
      <c r="AR354" s="1">
        <f t="shared" si="192"/>
        <v>1.831048757927962</v>
      </c>
      <c r="AS354" s="1">
        <f t="shared" si="192"/>
        <v>1.8298614511136806</v>
      </c>
      <c r="AT354" s="1">
        <f t="shared" si="192"/>
        <v>1.8412056842667885</v>
      </c>
      <c r="AU354" s="1">
        <f t="shared" si="185"/>
        <v>1.4443968002692431</v>
      </c>
    </row>
    <row r="355" spans="1:47" ht="12.95" customHeight="1" x14ac:dyDescent="0.2">
      <c r="A355" s="23" t="s">
        <v>966</v>
      </c>
      <c r="B355" s="24" t="s">
        <v>899</v>
      </c>
      <c r="C355" s="23">
        <v>39762.699999999997</v>
      </c>
      <c r="D355" s="23" t="s">
        <v>873</v>
      </c>
      <c r="E355" s="25">
        <f t="shared" si="170"/>
        <v>-22842.866905930648</v>
      </c>
      <c r="F355" s="1">
        <f t="shared" si="188"/>
        <v>-22843</v>
      </c>
      <c r="G355" s="1">
        <f t="shared" si="193"/>
        <v>0.11305149999679998</v>
      </c>
      <c r="I355" s="1">
        <f t="shared" si="190"/>
        <v>0.11305149999679998</v>
      </c>
      <c r="Q355" s="173">
        <f t="shared" si="189"/>
        <v>24744.199999999997</v>
      </c>
      <c r="S355" s="15">
        <f t="shared" si="191"/>
        <v>0.1</v>
      </c>
      <c r="T355" s="15"/>
      <c r="Z355" s="1">
        <f t="shared" si="171"/>
        <v>-22843</v>
      </c>
      <c r="AA355" s="1">
        <f t="shared" si="172"/>
        <v>-0.16813385943530623</v>
      </c>
      <c r="AB355" s="1">
        <f t="shared" si="173"/>
        <v>0.12403056775684222</v>
      </c>
      <c r="AC355" s="1">
        <f t="shared" si="174"/>
        <v>0.11305149999679998</v>
      </c>
      <c r="AD355" s="1">
        <f t="shared" si="175"/>
        <v>0.28118535943210621</v>
      </c>
      <c r="AE355" s="1">
        <f t="shared" si="176"/>
        <v>7.9065206358962768E-3</v>
      </c>
      <c r="AF355" s="1">
        <f t="shared" si="177"/>
        <v>0.11305149999679998</v>
      </c>
      <c r="AG355" s="15"/>
      <c r="AH355" s="1">
        <f t="shared" si="178"/>
        <v>-1.0979067760042252E-2</v>
      </c>
      <c r="AI355" s="1">
        <f t="shared" si="179"/>
        <v>0.73527713245642756</v>
      </c>
      <c r="AJ355" s="1">
        <f t="shared" si="180"/>
        <v>-0.9514004348459616</v>
      </c>
      <c r="AK355" s="1">
        <f t="shared" si="181"/>
        <v>0.299869644011374</v>
      </c>
      <c r="AL355" s="1">
        <f t="shared" si="182"/>
        <v>2.2940231364026999</v>
      </c>
      <c r="AM355" s="1">
        <f t="shared" si="183"/>
        <v>2.216706094860204</v>
      </c>
      <c r="AN355" s="1">
        <f t="shared" si="192"/>
        <v>1.9348508842405765</v>
      </c>
      <c r="AO355" s="1">
        <f t="shared" si="192"/>
        <v>1.9348490782197874</v>
      </c>
      <c r="AP355" s="1">
        <f t="shared" si="192"/>
        <v>1.9348617584492054</v>
      </c>
      <c r="AQ355" s="1">
        <f t="shared" si="192"/>
        <v>1.9347727205316583</v>
      </c>
      <c r="AR355" s="1">
        <f t="shared" si="192"/>
        <v>1.9353974869441197</v>
      </c>
      <c r="AS355" s="1">
        <f t="shared" si="192"/>
        <v>1.9309917351023493</v>
      </c>
      <c r="AT355" s="1">
        <f t="shared" si="192"/>
        <v>1.9610473650081031</v>
      </c>
      <c r="AU355" s="1">
        <f t="shared" si="185"/>
        <v>1.5610662995447768</v>
      </c>
    </row>
    <row r="356" spans="1:47" ht="12.95" customHeight="1" x14ac:dyDescent="0.2">
      <c r="A356" s="29" t="s">
        <v>967</v>
      </c>
      <c r="B356" s="30"/>
      <c r="C356" s="31">
        <v>39781.385000000002</v>
      </c>
      <c r="D356" s="31" t="s">
        <v>870</v>
      </c>
      <c r="E356" s="1">
        <f t="shared" si="170"/>
        <v>-22820.869297000685</v>
      </c>
      <c r="F356" s="1">
        <f t="shared" si="188"/>
        <v>-22821</v>
      </c>
      <c r="G356" s="1">
        <f t="shared" si="193"/>
        <v>0.11102050000044983</v>
      </c>
      <c r="H356" s="1">
        <f>G356</f>
        <v>0.11102050000044983</v>
      </c>
      <c r="Q356" s="173">
        <f t="shared" si="189"/>
        <v>24762.885000000002</v>
      </c>
      <c r="S356" s="15">
        <f>S$14</f>
        <v>0.2</v>
      </c>
      <c r="Z356" s="1">
        <f t="shared" si="171"/>
        <v>-22821</v>
      </c>
      <c r="AA356" s="1">
        <f t="shared" si="172"/>
        <v>-0.16800152168218138</v>
      </c>
      <c r="AB356" s="1">
        <f t="shared" si="173"/>
        <v>0.12200652840862504</v>
      </c>
      <c r="AC356" s="1">
        <f t="shared" si="174"/>
        <v>0.11102050000044983</v>
      </c>
      <c r="AD356" s="1">
        <f t="shared" si="175"/>
        <v>0.27902202168263124</v>
      </c>
      <c r="AE356" s="1">
        <f t="shared" si="176"/>
        <v>1.5570657716772549E-2</v>
      </c>
      <c r="AF356" s="1">
        <f t="shared" si="177"/>
        <v>0.11102050000044983</v>
      </c>
      <c r="AG356" s="15"/>
      <c r="AH356" s="1">
        <f t="shared" si="178"/>
        <v>-1.0986028408175212E-2</v>
      </c>
      <c r="AI356" s="1">
        <f t="shared" si="179"/>
        <v>0.73324923529763242</v>
      </c>
      <c r="AJ356" s="1">
        <f t="shared" si="180"/>
        <v>-0.94928970935993406</v>
      </c>
      <c r="AK356" s="1">
        <f t="shared" si="181"/>
        <v>0.29806715607510686</v>
      </c>
      <c r="AL356" s="1">
        <f t="shared" si="182"/>
        <v>2.3008060920042146</v>
      </c>
      <c r="AM356" s="1">
        <f t="shared" si="183"/>
        <v>2.2369145714744891</v>
      </c>
      <c r="AN356" s="1">
        <f t="shared" si="192"/>
        <v>1.9433174589104276</v>
      </c>
      <c r="AO356" s="1">
        <f t="shared" si="192"/>
        <v>1.9433153413151871</v>
      </c>
      <c r="AP356" s="1">
        <f t="shared" si="192"/>
        <v>1.9433298864532187</v>
      </c>
      <c r="AQ356" s="1">
        <f t="shared" si="192"/>
        <v>1.9432299692693351</v>
      </c>
      <c r="AR356" s="1">
        <f t="shared" si="192"/>
        <v>1.9439158317232088</v>
      </c>
      <c r="AS356" s="1">
        <f t="shared" si="192"/>
        <v>1.9391833604700481</v>
      </c>
      <c r="AT356" s="1">
        <f t="shared" si="192"/>
        <v>1.9707520689042084</v>
      </c>
      <c r="AU356" s="1">
        <f t="shared" si="185"/>
        <v>1.5707520692959536</v>
      </c>
    </row>
    <row r="357" spans="1:47" ht="12.95" customHeight="1" x14ac:dyDescent="0.2">
      <c r="A357" s="31" t="s">
        <v>967</v>
      </c>
      <c r="B357" s="30" t="s">
        <v>899</v>
      </c>
      <c r="C357" s="31">
        <v>39784.381500000003</v>
      </c>
      <c r="D357" s="31" t="s">
        <v>870</v>
      </c>
      <c r="E357" s="1">
        <f t="shared" si="170"/>
        <v>-22817.3415562911</v>
      </c>
      <c r="F357" s="1">
        <f t="shared" si="188"/>
        <v>-22817.5</v>
      </c>
      <c r="Q357" s="173">
        <f t="shared" si="189"/>
        <v>24765.881500000003</v>
      </c>
      <c r="S357" s="15"/>
      <c r="U357" s="1">
        <f>+C357-(C$7+F357*C$8)</f>
        <v>0.13458374999754597</v>
      </c>
      <c r="Z357" s="1">
        <f t="shared" si="171"/>
        <v>-22817.5</v>
      </c>
      <c r="AA357" s="1">
        <f t="shared" si="172"/>
        <v>-0.16798039685676275</v>
      </c>
      <c r="AB357" s="1">
        <f t="shared" si="173"/>
        <v>-9999</v>
      </c>
      <c r="AC357" s="1">
        <f t="shared" si="174"/>
        <v>0</v>
      </c>
      <c r="AD357" s="1">
        <f t="shared" si="175"/>
        <v>-9999</v>
      </c>
      <c r="AE357" s="1">
        <f t="shared" si="176"/>
        <v>0</v>
      </c>
      <c r="AF357" s="1">
        <f t="shared" si="177"/>
        <v>-9999</v>
      </c>
      <c r="AG357" s="15"/>
      <c r="AH357" s="1">
        <f t="shared" si="178"/>
        <v>-1.09870615520722E-2</v>
      </c>
      <c r="AI357" s="1">
        <f t="shared" si="179"/>
        <v>0.73292876972990428</v>
      </c>
      <c r="AJ357" s="1">
        <f t="shared" si="180"/>
        <v>-0.94895096875402163</v>
      </c>
      <c r="AK357" s="1">
        <f t="shared" si="181"/>
        <v>0.29778004963734145</v>
      </c>
      <c r="AL357" s="1">
        <f t="shared" si="182"/>
        <v>2.3018817554755078</v>
      </c>
      <c r="AM357" s="1">
        <f t="shared" si="183"/>
        <v>2.2401474883307477</v>
      </c>
      <c r="AN357" s="1">
        <f t="shared" si="192"/>
        <v>1.944662264115292</v>
      </c>
      <c r="AO357" s="1">
        <f t="shared" si="192"/>
        <v>1.9446600933620652</v>
      </c>
      <c r="AP357" s="1">
        <f t="shared" si="192"/>
        <v>1.9446749524998694</v>
      </c>
      <c r="AQ357" s="1">
        <f t="shared" si="192"/>
        <v>1.9445732281675863</v>
      </c>
      <c r="AR357" s="1">
        <f t="shared" si="192"/>
        <v>1.9452690969313462</v>
      </c>
      <c r="AS357" s="1">
        <f t="shared" si="192"/>
        <v>1.9404839114884034</v>
      </c>
      <c r="AT357" s="1">
        <f t="shared" si="192"/>
        <v>1.9722925392125166</v>
      </c>
      <c r="AU357" s="1">
        <f t="shared" si="185"/>
        <v>1.572292987210913</v>
      </c>
    </row>
    <row r="358" spans="1:47" ht="12.95" customHeight="1" x14ac:dyDescent="0.2">
      <c r="A358" s="31" t="s">
        <v>967</v>
      </c>
      <c r="B358" s="30" t="s">
        <v>899</v>
      </c>
      <c r="C358" s="31">
        <v>39786.3315</v>
      </c>
      <c r="D358" s="31" t="s">
        <v>870</v>
      </c>
      <c r="E358" s="1">
        <f t="shared" si="170"/>
        <v>-22815.045846501784</v>
      </c>
      <c r="F358" s="1">
        <f t="shared" si="188"/>
        <v>-22815</v>
      </c>
      <c r="Q358" s="173">
        <f t="shared" si="189"/>
        <v>24767.8315</v>
      </c>
      <c r="S358" s="15"/>
      <c r="U358" s="1">
        <f>+C358-(C$7+F358*C$8)</f>
        <v>-3.8942500003031455E-2</v>
      </c>
      <c r="Z358" s="1">
        <f t="shared" si="171"/>
        <v>-22815</v>
      </c>
      <c r="AA358" s="1">
        <f t="shared" si="172"/>
        <v>-0.16796529578843961</v>
      </c>
      <c r="AB358" s="1">
        <f t="shared" si="173"/>
        <v>-9999</v>
      </c>
      <c r="AC358" s="1">
        <f t="shared" si="174"/>
        <v>0</v>
      </c>
      <c r="AD358" s="1">
        <f t="shared" si="175"/>
        <v>-9999</v>
      </c>
      <c r="AE358" s="1">
        <f t="shared" si="176"/>
        <v>0</v>
      </c>
      <c r="AF358" s="1">
        <f t="shared" si="177"/>
        <v>-9999</v>
      </c>
      <c r="AG358" s="15"/>
      <c r="AH358" s="1">
        <f t="shared" si="178"/>
        <v>-1.0987787076961804E-2</v>
      </c>
      <c r="AI358" s="1">
        <f t="shared" si="179"/>
        <v>0.73270022607858776</v>
      </c>
      <c r="AJ358" s="1">
        <f t="shared" si="180"/>
        <v>-0.94870852075884149</v>
      </c>
      <c r="AK358" s="1">
        <f t="shared" si="181"/>
        <v>0.29757491638503725</v>
      </c>
      <c r="AL358" s="1">
        <f t="shared" si="182"/>
        <v>2.3026495113627803</v>
      </c>
      <c r="AM358" s="1">
        <f t="shared" si="183"/>
        <v>2.2424597544303149</v>
      </c>
      <c r="AN358" s="1">
        <f t="shared" si="192"/>
        <v>1.9456224797142636</v>
      </c>
      <c r="AO358" s="1">
        <f t="shared" si="192"/>
        <v>1.9456202703659775</v>
      </c>
      <c r="AP358" s="1">
        <f t="shared" si="192"/>
        <v>1.9456353567728093</v>
      </c>
      <c r="AQ358" s="1">
        <f t="shared" si="192"/>
        <v>1.9455323286025712</v>
      </c>
      <c r="AR358" s="1">
        <f t="shared" si="192"/>
        <v>1.9462353929770637</v>
      </c>
      <c r="AS358" s="1">
        <f t="shared" si="192"/>
        <v>1.9414124326618303</v>
      </c>
      <c r="AT358" s="1">
        <f t="shared" si="192"/>
        <v>1.9733922936550616</v>
      </c>
      <c r="AU358" s="1">
        <f t="shared" si="185"/>
        <v>1.5733936428644562</v>
      </c>
    </row>
    <row r="359" spans="1:47" ht="12.95" customHeight="1" x14ac:dyDescent="0.2">
      <c r="A359" s="29" t="s">
        <v>967</v>
      </c>
      <c r="B359" s="30"/>
      <c r="C359" s="31">
        <v>39810.262000000002</v>
      </c>
      <c r="D359" s="31" t="s">
        <v>870</v>
      </c>
      <c r="E359" s="1">
        <f t="shared" si="170"/>
        <v>-22786.872778238554</v>
      </c>
      <c r="F359" s="1">
        <f t="shared" si="188"/>
        <v>-22787</v>
      </c>
      <c r="G359" s="1">
        <f t="shared" ref="G359:G365" si="194">+C359-(C$7+F359*C$8)</f>
        <v>0.10806349999620579</v>
      </c>
      <c r="H359" s="1">
        <f>G359</f>
        <v>0.10806349999620579</v>
      </c>
      <c r="Q359" s="173">
        <f t="shared" si="189"/>
        <v>24791.762000000002</v>
      </c>
      <c r="S359" s="15">
        <f>S$14</f>
        <v>0.2</v>
      </c>
      <c r="Z359" s="1">
        <f t="shared" si="171"/>
        <v>-22787</v>
      </c>
      <c r="AA359" s="1">
        <f t="shared" si="172"/>
        <v>-0.16779548871303795</v>
      </c>
      <c r="AB359" s="1">
        <f t="shared" si="173"/>
        <v>0.11905870779649358</v>
      </c>
      <c r="AC359" s="1">
        <f t="shared" si="174"/>
        <v>0.10806349999620579</v>
      </c>
      <c r="AD359" s="1">
        <f t="shared" si="175"/>
        <v>0.27585898870924375</v>
      </c>
      <c r="AE359" s="1">
        <f t="shared" si="176"/>
        <v>1.5219636330337334E-2</v>
      </c>
      <c r="AF359" s="1">
        <f t="shared" si="177"/>
        <v>0.10806349999620579</v>
      </c>
      <c r="AG359" s="15"/>
      <c r="AH359" s="1">
        <f t="shared" si="178"/>
        <v>-1.0995207800287791E-2</v>
      </c>
      <c r="AI359" s="1">
        <f t="shared" si="179"/>
        <v>0.73016093087134615</v>
      </c>
      <c r="AJ359" s="1">
        <f t="shared" si="180"/>
        <v>-0.94596547215077631</v>
      </c>
      <c r="AK359" s="1">
        <f t="shared" si="181"/>
        <v>0.29527423993938512</v>
      </c>
      <c r="AL359" s="1">
        <f t="shared" si="182"/>
        <v>2.3112158714623416</v>
      </c>
      <c r="AM359" s="1">
        <f t="shared" si="183"/>
        <v>2.2685320238777371</v>
      </c>
      <c r="AN359" s="1">
        <f t="shared" si="192"/>
        <v>1.9563565458899497</v>
      </c>
      <c r="AO359" s="1">
        <f t="shared" si="192"/>
        <v>1.9563538671415166</v>
      </c>
      <c r="AP359" s="1">
        <f t="shared" si="192"/>
        <v>1.9563716739881039</v>
      </c>
      <c r="AQ359" s="1">
        <f t="shared" si="192"/>
        <v>1.9562532891955018</v>
      </c>
      <c r="AR359" s="1">
        <f t="shared" si="192"/>
        <v>1.9570396965308101</v>
      </c>
      <c r="AS359" s="1">
        <f t="shared" si="192"/>
        <v>1.9517868469462187</v>
      </c>
      <c r="AT359" s="1">
        <f t="shared" si="192"/>
        <v>1.9856764379194771</v>
      </c>
      <c r="AU359" s="1">
        <f t="shared" si="185"/>
        <v>1.5857209861841346</v>
      </c>
    </row>
    <row r="360" spans="1:47" ht="12.95" customHeight="1" x14ac:dyDescent="0.2">
      <c r="A360" s="23" t="s">
        <v>966</v>
      </c>
      <c r="B360" s="24" t="s">
        <v>899</v>
      </c>
      <c r="C360" s="23">
        <v>39869.724999999999</v>
      </c>
      <c r="D360" s="23" t="s">
        <v>873</v>
      </c>
      <c r="E360" s="25">
        <f t="shared" si="170"/>
        <v>-22716.867757109201</v>
      </c>
      <c r="F360" s="1">
        <f t="shared" si="188"/>
        <v>-22717</v>
      </c>
      <c r="G360" s="1">
        <f t="shared" si="194"/>
        <v>0.11232849999942118</v>
      </c>
      <c r="I360" s="1">
        <f t="shared" ref="I360:I365" si="195">G360</f>
        <v>0.11232849999942118</v>
      </c>
      <c r="Q360" s="173">
        <f t="shared" si="189"/>
        <v>24851.224999999999</v>
      </c>
      <c r="S360" s="15">
        <f t="shared" ref="S360:S365" si="196">S$15</f>
        <v>0.1</v>
      </c>
      <c r="T360" s="15"/>
      <c r="Z360" s="1">
        <f t="shared" si="171"/>
        <v>-22717</v>
      </c>
      <c r="AA360" s="1">
        <f t="shared" si="172"/>
        <v>-0.16736561408091874</v>
      </c>
      <c r="AB360" s="1">
        <f t="shared" si="173"/>
        <v>0.12333666131727797</v>
      </c>
      <c r="AC360" s="1">
        <f t="shared" si="174"/>
        <v>0.11232849999942118</v>
      </c>
      <c r="AD360" s="1">
        <f t="shared" si="175"/>
        <v>0.27969411408033995</v>
      </c>
      <c r="AE360" s="1">
        <f t="shared" si="176"/>
        <v>7.8228797451186226E-3</v>
      </c>
      <c r="AF360" s="1">
        <f t="shared" si="177"/>
        <v>0.11232849999942118</v>
      </c>
      <c r="AG360" s="15"/>
      <c r="AH360" s="1">
        <f t="shared" si="178"/>
        <v>-1.100816131785678E-2</v>
      </c>
      <c r="AI360" s="1">
        <f t="shared" si="179"/>
        <v>0.7239736901772269</v>
      </c>
      <c r="AJ360" s="1">
        <f t="shared" si="180"/>
        <v>-0.93889258619911742</v>
      </c>
      <c r="AK360" s="1">
        <f t="shared" si="181"/>
        <v>0.28949866370265431</v>
      </c>
      <c r="AL360" s="1">
        <f t="shared" si="182"/>
        <v>2.3323762562418584</v>
      </c>
      <c r="AM360" s="1">
        <f t="shared" si="183"/>
        <v>2.3351621080956813</v>
      </c>
      <c r="AN360" s="1">
        <f t="shared" si="192"/>
        <v>1.9830311074159943</v>
      </c>
      <c r="AO360" s="1">
        <f t="shared" si="192"/>
        <v>1.9830269184432514</v>
      </c>
      <c r="AP360" s="1">
        <f t="shared" si="192"/>
        <v>1.983053056001858</v>
      </c>
      <c r="AQ360" s="1">
        <f t="shared" si="192"/>
        <v>1.982889942268222</v>
      </c>
      <c r="AR360" s="1">
        <f t="shared" si="192"/>
        <v>1.9839068750542572</v>
      </c>
      <c r="AS360" s="1">
        <f t="shared" si="192"/>
        <v>1.977527699950739</v>
      </c>
      <c r="AT360" s="1">
        <f t="shared" si="192"/>
        <v>2.016120932715407</v>
      </c>
      <c r="AU360" s="1">
        <f t="shared" si="185"/>
        <v>1.616539344483332</v>
      </c>
    </row>
    <row r="361" spans="1:47" ht="12.95" customHeight="1" x14ac:dyDescent="0.2">
      <c r="A361" s="23" t="s">
        <v>966</v>
      </c>
      <c r="B361" s="24" t="s">
        <v>899</v>
      </c>
      <c r="C361" s="23">
        <v>39886.713000000003</v>
      </c>
      <c r="D361" s="23" t="s">
        <v>873</v>
      </c>
      <c r="E361" s="25">
        <f t="shared" si="170"/>
        <v>-22696.868004339482</v>
      </c>
      <c r="F361" s="1">
        <f t="shared" si="188"/>
        <v>-22697</v>
      </c>
      <c r="G361" s="1">
        <f t="shared" si="194"/>
        <v>0.11211850000108825</v>
      </c>
      <c r="I361" s="1">
        <f t="shared" si="195"/>
        <v>0.11211850000108825</v>
      </c>
      <c r="Q361" s="173">
        <f t="shared" si="189"/>
        <v>24868.213000000003</v>
      </c>
      <c r="S361" s="15">
        <f t="shared" si="196"/>
        <v>0.1</v>
      </c>
      <c r="T361" s="15"/>
      <c r="Z361" s="1">
        <f t="shared" si="171"/>
        <v>-22697</v>
      </c>
      <c r="AA361" s="1">
        <f t="shared" si="172"/>
        <v>-0.16724140724955269</v>
      </c>
      <c r="AB361" s="1">
        <f t="shared" si="173"/>
        <v>0.12312891348882582</v>
      </c>
      <c r="AC361" s="1">
        <f t="shared" si="174"/>
        <v>0.11211850000108825</v>
      </c>
      <c r="AD361" s="1">
        <f t="shared" si="175"/>
        <v>0.27935990725064097</v>
      </c>
      <c r="AE361" s="1">
        <f t="shared" si="176"/>
        <v>7.8041957779086723E-3</v>
      </c>
      <c r="AF361" s="1">
        <f t="shared" si="177"/>
        <v>0.11211850000108825</v>
      </c>
      <c r="AG361" s="15"/>
      <c r="AH361" s="1">
        <f t="shared" si="178"/>
        <v>-1.1010413487737564E-2</v>
      </c>
      <c r="AI361" s="1">
        <f t="shared" si="179"/>
        <v>0.72224729945323096</v>
      </c>
      <c r="AJ361" s="1">
        <f t="shared" si="180"/>
        <v>-0.93681727013423588</v>
      </c>
      <c r="AK361" s="1">
        <f t="shared" si="181"/>
        <v>0.28784273021734774</v>
      </c>
      <c r="AL361" s="1">
        <f t="shared" si="182"/>
        <v>2.3383567232468856</v>
      </c>
      <c r="AM361" s="1">
        <f t="shared" si="183"/>
        <v>2.3545937742982201</v>
      </c>
      <c r="AN361" s="1">
        <f t="shared" ref="AN361:AT370" si="197">$AU361+$AB$7*SIN(AO361)</f>
        <v>1.9906111348762043</v>
      </c>
      <c r="AO361" s="1">
        <f t="shared" si="197"/>
        <v>1.9906064136606285</v>
      </c>
      <c r="AP361" s="1">
        <f t="shared" si="197"/>
        <v>1.9906353710488147</v>
      </c>
      <c r="AQ361" s="1">
        <f t="shared" si="197"/>
        <v>1.9904577324726809</v>
      </c>
      <c r="AR361" s="1">
        <f t="shared" si="197"/>
        <v>1.9915463422006749</v>
      </c>
      <c r="AS361" s="1">
        <f t="shared" si="197"/>
        <v>1.9848327968277779</v>
      </c>
      <c r="AT361" s="1">
        <f t="shared" si="197"/>
        <v>2.0247496346608842</v>
      </c>
      <c r="AU361" s="1">
        <f t="shared" si="185"/>
        <v>1.6253445897116743</v>
      </c>
    </row>
    <row r="362" spans="1:47" ht="12.95" customHeight="1" x14ac:dyDescent="0.2">
      <c r="A362" s="23" t="s">
        <v>966</v>
      </c>
      <c r="B362" s="24" t="s">
        <v>899</v>
      </c>
      <c r="C362" s="23">
        <v>39892.656000000003</v>
      </c>
      <c r="D362" s="23" t="s">
        <v>873</v>
      </c>
      <c r="E362" s="25">
        <f t="shared" si="170"/>
        <v>-22689.871387273881</v>
      </c>
      <c r="F362" s="1">
        <f t="shared" si="188"/>
        <v>-22690</v>
      </c>
      <c r="G362" s="1">
        <f t="shared" si="194"/>
        <v>0.1092449999996461</v>
      </c>
      <c r="I362" s="1">
        <f t="shared" si="195"/>
        <v>0.1092449999996461</v>
      </c>
      <c r="Q362" s="173">
        <f t="shared" si="189"/>
        <v>24874.156000000003</v>
      </c>
      <c r="S362" s="15">
        <f t="shared" si="196"/>
        <v>0.1</v>
      </c>
      <c r="T362" s="15"/>
      <c r="Z362" s="1">
        <f t="shared" si="171"/>
        <v>-22690</v>
      </c>
      <c r="AA362" s="1">
        <f t="shared" si="172"/>
        <v>-0.16719779109319108</v>
      </c>
      <c r="AB362" s="1">
        <f t="shared" si="173"/>
        <v>0.12025605133209875</v>
      </c>
      <c r="AC362" s="1">
        <f t="shared" si="174"/>
        <v>0.1092449999996461</v>
      </c>
      <c r="AD362" s="1">
        <f t="shared" si="175"/>
        <v>0.2764427910928372</v>
      </c>
      <c r="AE362" s="1">
        <f t="shared" si="176"/>
        <v>7.6420616747198038E-3</v>
      </c>
      <c r="AF362" s="1">
        <f t="shared" si="177"/>
        <v>0.1092449999996461</v>
      </c>
      <c r="AG362" s="15"/>
      <c r="AH362" s="1">
        <f t="shared" si="178"/>
        <v>-1.1011051332452651E-2</v>
      </c>
      <c r="AI362" s="1">
        <f t="shared" si="179"/>
        <v>0.72164733688630733</v>
      </c>
      <c r="AJ362" s="1">
        <f t="shared" si="180"/>
        <v>-0.93608535381431579</v>
      </c>
      <c r="AK362" s="1">
        <f t="shared" si="181"/>
        <v>0.28726258882338845</v>
      </c>
      <c r="AL362" s="1">
        <f t="shared" si="182"/>
        <v>2.340443166649202</v>
      </c>
      <c r="AM362" s="1">
        <f t="shared" si="183"/>
        <v>2.3614375470616884</v>
      </c>
      <c r="AN362" s="1">
        <f t="shared" si="197"/>
        <v>1.9932598840217097</v>
      </c>
      <c r="AO362" s="1">
        <f t="shared" si="197"/>
        <v>1.9932549648256712</v>
      </c>
      <c r="AP362" s="1">
        <f t="shared" si="197"/>
        <v>1.9932849586175001</v>
      </c>
      <c r="AQ362" s="1">
        <f t="shared" si="197"/>
        <v>1.9931020464949494</v>
      </c>
      <c r="AR362" s="1">
        <f t="shared" si="197"/>
        <v>1.9942163510755049</v>
      </c>
      <c r="AS362" s="1">
        <f t="shared" si="197"/>
        <v>1.9873845429737422</v>
      </c>
      <c r="AT362" s="1">
        <f t="shared" si="197"/>
        <v>2.0277623637075535</v>
      </c>
      <c r="AU362" s="1">
        <f t="shared" si="185"/>
        <v>1.6284264255415941</v>
      </c>
    </row>
    <row r="363" spans="1:47" ht="12.95" customHeight="1" x14ac:dyDescent="0.2">
      <c r="A363" s="23" t="s">
        <v>966</v>
      </c>
      <c r="B363" s="24" t="s">
        <v>899</v>
      </c>
      <c r="C363" s="23">
        <v>39904.557000000001</v>
      </c>
      <c r="D363" s="23" t="s">
        <v>873</v>
      </c>
      <c r="E363" s="25">
        <f t="shared" si="170"/>
        <v>-22675.860493836612</v>
      </c>
      <c r="F363" s="1">
        <f t="shared" si="188"/>
        <v>-22676</v>
      </c>
      <c r="G363" s="1">
        <f t="shared" si="194"/>
        <v>0.11849799999617971</v>
      </c>
      <c r="I363" s="1">
        <f t="shared" si="195"/>
        <v>0.11849799999617971</v>
      </c>
      <c r="Q363" s="173">
        <f t="shared" si="189"/>
        <v>24886.057000000001</v>
      </c>
      <c r="S363" s="15">
        <f t="shared" si="196"/>
        <v>0.1</v>
      </c>
      <c r="T363" s="15"/>
      <c r="Z363" s="1">
        <f t="shared" si="171"/>
        <v>-22676</v>
      </c>
      <c r="AA363" s="1">
        <f t="shared" si="172"/>
        <v>-0.16711033625880423</v>
      </c>
      <c r="AB363" s="1">
        <f t="shared" si="173"/>
        <v>0.12951009415295039</v>
      </c>
      <c r="AC363" s="1">
        <f t="shared" si="174"/>
        <v>0.11849799999617971</v>
      </c>
      <c r="AD363" s="1">
        <f t="shared" si="175"/>
        <v>0.28560833625498394</v>
      </c>
      <c r="AE363" s="1">
        <f t="shared" si="176"/>
        <v>8.157212173833998E-3</v>
      </c>
      <c r="AF363" s="1">
        <f t="shared" si="177"/>
        <v>0.11849799999617971</v>
      </c>
      <c r="AG363" s="15"/>
      <c r="AH363" s="1">
        <f t="shared" si="178"/>
        <v>-1.1012094156770678E-2</v>
      </c>
      <c r="AI363" s="1">
        <f t="shared" si="179"/>
        <v>0.72045401401614639</v>
      </c>
      <c r="AJ363" s="1">
        <f t="shared" si="180"/>
        <v>-0.9346129846658251</v>
      </c>
      <c r="AK363" s="1">
        <f t="shared" si="181"/>
        <v>0.28610145354456901</v>
      </c>
      <c r="AL363" s="1">
        <f t="shared" si="182"/>
        <v>2.3446056918825997</v>
      </c>
      <c r="AM363" s="1">
        <f t="shared" si="183"/>
        <v>2.3751923576927712</v>
      </c>
      <c r="AN363" s="1">
        <f t="shared" si="197"/>
        <v>1.9985508025722658</v>
      </c>
      <c r="AO363" s="1">
        <f t="shared" si="197"/>
        <v>1.9985454684632755</v>
      </c>
      <c r="AP363" s="1">
        <f t="shared" si="197"/>
        <v>1.9985776141659011</v>
      </c>
      <c r="AQ363" s="1">
        <f t="shared" si="197"/>
        <v>1.9983838555859028</v>
      </c>
      <c r="AR363" s="1">
        <f t="shared" si="197"/>
        <v>1.9995504927823617</v>
      </c>
      <c r="AS363" s="1">
        <f t="shared" si="197"/>
        <v>1.992480298423152</v>
      </c>
      <c r="AT363" s="1">
        <f t="shared" si="197"/>
        <v>2.0337764441689812</v>
      </c>
      <c r="AU363" s="1">
        <f t="shared" si="185"/>
        <v>1.6345900972014338</v>
      </c>
    </row>
    <row r="364" spans="1:47" ht="12.95" customHeight="1" x14ac:dyDescent="0.2">
      <c r="A364" s="23" t="s">
        <v>966</v>
      </c>
      <c r="B364" s="24" t="s">
        <v>899</v>
      </c>
      <c r="C364" s="23">
        <v>39920.686999999998</v>
      </c>
      <c r="D364" s="23" t="s">
        <v>873</v>
      </c>
      <c r="E364" s="25">
        <f t="shared" si="170"/>
        <v>-22656.870853374199</v>
      </c>
      <c r="F364" s="1">
        <f t="shared" si="188"/>
        <v>-22657</v>
      </c>
      <c r="G364" s="1">
        <f t="shared" si="194"/>
        <v>0.10969849999673897</v>
      </c>
      <c r="I364" s="1">
        <f t="shared" si="195"/>
        <v>0.10969849999673897</v>
      </c>
      <c r="Q364" s="173">
        <f t="shared" si="189"/>
        <v>24902.186999999998</v>
      </c>
      <c r="S364" s="15">
        <f t="shared" si="196"/>
        <v>0.1</v>
      </c>
      <c r="T364" s="15"/>
      <c r="Z364" s="1">
        <f t="shared" si="171"/>
        <v>-22657</v>
      </c>
      <c r="AA364" s="1">
        <f t="shared" si="172"/>
        <v>-0.16699117529567042</v>
      </c>
      <c r="AB364" s="1">
        <f t="shared" si="173"/>
        <v>0.120711515096774</v>
      </c>
      <c r="AC364" s="1">
        <f t="shared" si="174"/>
        <v>0.10969849999673897</v>
      </c>
      <c r="AD364" s="1">
        <f t="shared" si="175"/>
        <v>0.2766896752924094</v>
      </c>
      <c r="AE364" s="1">
        <f t="shared" si="176"/>
        <v>7.6557176413418948E-3</v>
      </c>
      <c r="AF364" s="1">
        <f t="shared" si="177"/>
        <v>0.10969849999673897</v>
      </c>
      <c r="AG364" s="15"/>
      <c r="AH364" s="1">
        <f t="shared" si="178"/>
        <v>-1.1013015100035019E-2</v>
      </c>
      <c r="AI364" s="1">
        <f t="shared" si="179"/>
        <v>0.7188484890266098</v>
      </c>
      <c r="AJ364" s="1">
        <f t="shared" si="180"/>
        <v>-0.93259678016776693</v>
      </c>
      <c r="AK364" s="1">
        <f t="shared" si="181"/>
        <v>0.28452386170122829</v>
      </c>
      <c r="AL364" s="1">
        <f t="shared" si="182"/>
        <v>2.3502329247093225</v>
      </c>
      <c r="AM364" s="1">
        <f t="shared" si="183"/>
        <v>2.3940048715093396</v>
      </c>
      <c r="AN364" s="1">
        <f t="shared" si="197"/>
        <v>2.005717400985541</v>
      </c>
      <c r="AO364" s="1">
        <f t="shared" si="197"/>
        <v>2.0057114617578247</v>
      </c>
      <c r="AP364" s="1">
        <f t="shared" si="197"/>
        <v>2.0057467010833614</v>
      </c>
      <c r="AQ364" s="1">
        <f t="shared" si="197"/>
        <v>2.005537575830417</v>
      </c>
      <c r="AR364" s="1">
        <f t="shared" si="197"/>
        <v>2.0067772397444457</v>
      </c>
      <c r="AS364" s="1">
        <f t="shared" si="197"/>
        <v>1.9993796730871638</v>
      </c>
      <c r="AT364" s="1">
        <f t="shared" si="197"/>
        <v>2.0419141548132336</v>
      </c>
      <c r="AU364" s="1">
        <f t="shared" si="185"/>
        <v>1.6429550801683588</v>
      </c>
    </row>
    <row r="365" spans="1:47" ht="12.95" customHeight="1" x14ac:dyDescent="0.2">
      <c r="A365" s="23" t="s">
        <v>966</v>
      </c>
      <c r="B365" s="24" t="s">
        <v>899</v>
      </c>
      <c r="C365" s="23">
        <v>39937.673999999999</v>
      </c>
      <c r="D365" s="23" t="s">
        <v>873</v>
      </c>
      <c r="E365" s="25">
        <f t="shared" si="170"/>
        <v>-22636.872277891554</v>
      </c>
      <c r="F365" s="1">
        <f t="shared" si="188"/>
        <v>-22637</v>
      </c>
      <c r="G365" s="1">
        <f t="shared" si="194"/>
        <v>0.10848849999456434</v>
      </c>
      <c r="I365" s="1">
        <f t="shared" si="195"/>
        <v>0.10848849999456434</v>
      </c>
      <c r="Q365" s="173">
        <f t="shared" si="189"/>
        <v>24919.173999999999</v>
      </c>
      <c r="S365" s="15">
        <f t="shared" si="196"/>
        <v>0.1</v>
      </c>
      <c r="T365" s="15"/>
      <c r="Z365" s="1">
        <f t="shared" si="171"/>
        <v>-22637</v>
      </c>
      <c r="AA365" s="1">
        <f t="shared" si="172"/>
        <v>-0.16686515897450785</v>
      </c>
      <c r="AB365" s="1">
        <f t="shared" si="173"/>
        <v>0.11950187333836962</v>
      </c>
      <c r="AC365" s="1">
        <f t="shared" si="174"/>
        <v>0.10848849999456434</v>
      </c>
      <c r="AD365" s="1">
        <f t="shared" si="175"/>
        <v>0.27535365896907216</v>
      </c>
      <c r="AE365" s="1">
        <f t="shared" si="176"/>
        <v>7.58196375076561E-3</v>
      </c>
      <c r="AF365" s="1">
        <f t="shared" si="177"/>
        <v>0.10848849999456434</v>
      </c>
      <c r="AG365" s="15"/>
      <c r="AH365" s="1">
        <f t="shared" si="178"/>
        <v>-1.1013373343805278E-2</v>
      </c>
      <c r="AI365" s="1">
        <f t="shared" si="179"/>
        <v>0.71717570366990779</v>
      </c>
      <c r="AJ365" s="1">
        <f t="shared" si="180"/>
        <v>-0.93045243104477438</v>
      </c>
      <c r="AK365" s="1">
        <f t="shared" si="181"/>
        <v>0.28286112742013203</v>
      </c>
      <c r="AL365" s="1">
        <f t="shared" si="182"/>
        <v>2.3561293814084849</v>
      </c>
      <c r="AM365" s="1">
        <f t="shared" si="183"/>
        <v>2.4139912845496698</v>
      </c>
      <c r="AN365" s="1">
        <f t="shared" si="197"/>
        <v>2.0132440157214875</v>
      </c>
      <c r="AO365" s="1">
        <f t="shared" si="197"/>
        <v>2.0132373845667626</v>
      </c>
      <c r="AP365" s="1">
        <f t="shared" si="197"/>
        <v>2.0132761030893889</v>
      </c>
      <c r="AQ365" s="1">
        <f t="shared" si="197"/>
        <v>2.0130499855275623</v>
      </c>
      <c r="AR365" s="1">
        <f t="shared" si="197"/>
        <v>2.0143689988350544</v>
      </c>
      <c r="AS365" s="1">
        <f t="shared" si="197"/>
        <v>2.0066222424279072</v>
      </c>
      <c r="AT365" s="1">
        <f t="shared" si="197"/>
        <v>2.0504500075970058</v>
      </c>
      <c r="AU365" s="1">
        <f t="shared" si="185"/>
        <v>1.651760325396701</v>
      </c>
    </row>
    <row r="366" spans="1:47" ht="12.95" customHeight="1" x14ac:dyDescent="0.2">
      <c r="A366" s="31" t="s">
        <v>967</v>
      </c>
      <c r="B366" s="30" t="s">
        <v>899</v>
      </c>
      <c r="C366" s="31">
        <v>40013.408499999998</v>
      </c>
      <c r="D366" s="31" t="s">
        <v>870</v>
      </c>
      <c r="E366" s="1">
        <f t="shared" si="170"/>
        <v>-22547.711030179173</v>
      </c>
      <c r="F366" s="1">
        <f t="shared" si="188"/>
        <v>-22547.5</v>
      </c>
      <c r="Q366" s="173">
        <f t="shared" si="189"/>
        <v>24994.908499999998</v>
      </c>
      <c r="S366" s="15"/>
      <c r="U366" s="1">
        <f>+C366-(C$7+F366*C$8)</f>
        <v>-0.1792512500032899</v>
      </c>
      <c r="Z366" s="1">
        <f t="shared" si="171"/>
        <v>-22547.5</v>
      </c>
      <c r="AA366" s="1">
        <f t="shared" si="172"/>
        <v>-0.16629401492993154</v>
      </c>
      <c r="AB366" s="1">
        <f t="shared" si="173"/>
        <v>-9999</v>
      </c>
      <c r="AC366" s="1">
        <f t="shared" si="174"/>
        <v>0</v>
      </c>
      <c r="AD366" s="1">
        <f t="shared" si="175"/>
        <v>-9999</v>
      </c>
      <c r="AE366" s="1">
        <f t="shared" si="176"/>
        <v>0</v>
      </c>
      <c r="AF366" s="1">
        <f t="shared" si="177"/>
        <v>-9999</v>
      </c>
      <c r="AG366" s="15"/>
      <c r="AH366" s="1">
        <f t="shared" si="178"/>
        <v>-1.1007410686892399E-2</v>
      </c>
      <c r="AI366" s="1">
        <f t="shared" si="179"/>
        <v>0.70990196693216812</v>
      </c>
      <c r="AJ366" s="1">
        <f t="shared" si="180"/>
        <v>-0.92058994474124445</v>
      </c>
      <c r="AK366" s="1">
        <f t="shared" si="181"/>
        <v>0.27539631662419733</v>
      </c>
      <c r="AL366" s="1">
        <f t="shared" si="182"/>
        <v>2.3821866252502111</v>
      </c>
      <c r="AM366" s="1">
        <f t="shared" si="183"/>
        <v>2.5058361038631163</v>
      </c>
      <c r="AN366" s="1">
        <f t="shared" si="197"/>
        <v>2.0467146646137384</v>
      </c>
      <c r="AO366" s="1">
        <f t="shared" si="197"/>
        <v>2.046704162490784</v>
      </c>
      <c r="AP366" s="1">
        <f t="shared" si="197"/>
        <v>2.0467614670867524</v>
      </c>
      <c r="AQ366" s="1">
        <f t="shared" si="197"/>
        <v>2.0464487083536347</v>
      </c>
      <c r="AR366" s="1">
        <f t="shared" si="197"/>
        <v>2.0481533905516063</v>
      </c>
      <c r="AS366" s="1">
        <f t="shared" si="197"/>
        <v>2.038792547440385</v>
      </c>
      <c r="AT366" s="1">
        <f t="shared" si="197"/>
        <v>2.0882696290169607</v>
      </c>
      <c r="AU366" s="1">
        <f t="shared" si="185"/>
        <v>1.6911637977935321</v>
      </c>
    </row>
    <row r="367" spans="1:47" ht="12.95" customHeight="1" x14ac:dyDescent="0.2">
      <c r="A367" s="31" t="s">
        <v>967</v>
      </c>
      <c r="B367" s="30" t="s">
        <v>899</v>
      </c>
      <c r="C367" s="31">
        <v>40039.417500000003</v>
      </c>
      <c r="D367" s="31" t="s">
        <v>870</v>
      </c>
      <c r="E367" s="1">
        <f t="shared" si="170"/>
        <v>-22517.09097073794</v>
      </c>
      <c r="F367" s="1">
        <f t="shared" si="188"/>
        <v>-22517</v>
      </c>
      <c r="Q367" s="173">
        <f t="shared" si="189"/>
        <v>25020.917500000003</v>
      </c>
      <c r="S367" s="15"/>
      <c r="U367" s="1">
        <f>+C367-(C$7+F367*C$8)</f>
        <v>-7.7271499998460058E-2</v>
      </c>
      <c r="Z367" s="1">
        <f t="shared" si="171"/>
        <v>-22517</v>
      </c>
      <c r="AA367" s="1">
        <f t="shared" si="172"/>
        <v>-0.16609672780235404</v>
      </c>
      <c r="AB367" s="1">
        <f t="shared" si="173"/>
        <v>-9999</v>
      </c>
      <c r="AC367" s="1">
        <f t="shared" si="174"/>
        <v>0</v>
      </c>
      <c r="AD367" s="1">
        <f t="shared" si="175"/>
        <v>-9999</v>
      </c>
      <c r="AE367" s="1">
        <f t="shared" si="176"/>
        <v>0</v>
      </c>
      <c r="AF367" s="1">
        <f t="shared" si="177"/>
        <v>-9999</v>
      </c>
      <c r="AG367" s="15"/>
      <c r="AH367" s="1">
        <f t="shared" si="178"/>
        <v>-1.1002598507050402E-2</v>
      </c>
      <c r="AI367" s="1">
        <f t="shared" si="179"/>
        <v>0.70750053314001282</v>
      </c>
      <c r="AJ367" s="1">
        <f t="shared" si="180"/>
        <v>-0.91713343819382198</v>
      </c>
      <c r="AK367" s="1">
        <f t="shared" si="181"/>
        <v>0.27284439134170091</v>
      </c>
      <c r="AL367" s="1">
        <f t="shared" si="182"/>
        <v>2.3909470780913327</v>
      </c>
      <c r="AM367" s="1">
        <f t="shared" si="183"/>
        <v>2.5380747738835678</v>
      </c>
      <c r="AN367" s="1">
        <f t="shared" si="197"/>
        <v>2.0580440032342264</v>
      </c>
      <c r="AO367" s="1">
        <f t="shared" si="197"/>
        <v>2.0580318576744476</v>
      </c>
      <c r="AP367" s="1">
        <f t="shared" si="197"/>
        <v>2.0580967082082005</v>
      </c>
      <c r="AQ367" s="1">
        <f t="shared" si="197"/>
        <v>2.0577503504199055</v>
      </c>
      <c r="AR367" s="1">
        <f t="shared" si="197"/>
        <v>2.0595975835432236</v>
      </c>
      <c r="AS367" s="1">
        <f t="shared" si="197"/>
        <v>2.0496700159744687</v>
      </c>
      <c r="AT367" s="1">
        <f t="shared" si="197"/>
        <v>2.1010168889230894</v>
      </c>
      <c r="AU367" s="1">
        <f t="shared" si="185"/>
        <v>1.7045917967667537</v>
      </c>
    </row>
    <row r="368" spans="1:47" ht="12.95" customHeight="1" x14ac:dyDescent="0.2">
      <c r="A368" s="31" t="s">
        <v>967</v>
      </c>
      <c r="B368" s="30" t="s">
        <v>899</v>
      </c>
      <c r="C368" s="31">
        <v>40046.3534</v>
      </c>
      <c r="D368" s="31" t="s">
        <v>870</v>
      </c>
      <c r="E368" s="1">
        <f t="shared" si="170"/>
        <v>-22508.925425339108</v>
      </c>
      <c r="F368" s="1">
        <f t="shared" si="188"/>
        <v>-22509</v>
      </c>
      <c r="Q368" s="173">
        <f t="shared" si="189"/>
        <v>25027.8534</v>
      </c>
      <c r="S368" s="15"/>
      <c r="U368" s="1">
        <f>+C368-(C$7+F368*C$8)</f>
        <v>6.334449999849312E-2</v>
      </c>
      <c r="Z368" s="1">
        <f t="shared" si="171"/>
        <v>-22509</v>
      </c>
      <c r="AA368" s="1">
        <f t="shared" si="172"/>
        <v>-0.16604476066477963</v>
      </c>
      <c r="AB368" s="1">
        <f t="shared" si="173"/>
        <v>-9999</v>
      </c>
      <c r="AC368" s="1">
        <f t="shared" si="174"/>
        <v>0</v>
      </c>
      <c r="AD368" s="1">
        <f t="shared" si="175"/>
        <v>-9999</v>
      </c>
      <c r="AE368" s="1">
        <f t="shared" si="176"/>
        <v>0</v>
      </c>
      <c r="AF368" s="1">
        <f t="shared" si="177"/>
        <v>-9999</v>
      </c>
      <c r="AG368" s="15"/>
      <c r="AH368" s="1">
        <f t="shared" si="178"/>
        <v>-1.1001105765675291E-2</v>
      </c>
      <c r="AI368" s="1">
        <f t="shared" si="179"/>
        <v>0.70687701806292846</v>
      </c>
      <c r="AJ368" s="1">
        <f t="shared" si="180"/>
        <v>-0.91621906716495904</v>
      </c>
      <c r="AK368" s="1">
        <f t="shared" si="181"/>
        <v>0.27217442469916103</v>
      </c>
      <c r="AL368" s="1">
        <f t="shared" si="182"/>
        <v>2.3932351268218204</v>
      </c>
      <c r="AM368" s="1">
        <f t="shared" si="183"/>
        <v>2.5466131974126225</v>
      </c>
      <c r="AN368" s="1">
        <f t="shared" si="197"/>
        <v>2.061009310217643</v>
      </c>
      <c r="AO368" s="1">
        <f t="shared" si="197"/>
        <v>2.0609967035719365</v>
      </c>
      <c r="AP368" s="1">
        <f t="shared" si="197"/>
        <v>2.0610636416741466</v>
      </c>
      <c r="AQ368" s="1">
        <f t="shared" si="197"/>
        <v>2.0607081211447316</v>
      </c>
      <c r="AR368" s="1">
        <f t="shared" si="197"/>
        <v>2.0625936529403641</v>
      </c>
      <c r="AS368" s="1">
        <f t="shared" si="197"/>
        <v>2.0525162312652525</v>
      </c>
      <c r="AT368" s="1">
        <f t="shared" si="197"/>
        <v>2.1043485941191813</v>
      </c>
      <c r="AU368" s="1">
        <f t="shared" si="185"/>
        <v>1.7081138948580907</v>
      </c>
    </row>
    <row r="369" spans="1:47" ht="12.95" customHeight="1" x14ac:dyDescent="0.2">
      <c r="A369" s="31" t="s">
        <v>967</v>
      </c>
      <c r="B369" s="30" t="s">
        <v>899</v>
      </c>
      <c r="C369" s="31">
        <v>40065.427499999998</v>
      </c>
      <c r="D369" s="31" t="s">
        <v>870</v>
      </c>
      <c r="E369" s="1">
        <f t="shared" si="170"/>
        <v>-22486.46973400965</v>
      </c>
      <c r="F369" s="1">
        <f t="shared" si="188"/>
        <v>-22486.5</v>
      </c>
      <c r="Q369" s="173">
        <f t="shared" si="189"/>
        <v>25046.927499999998</v>
      </c>
      <c r="S369" s="15"/>
      <c r="U369" s="1">
        <f>+C369-(C$7+F369*C$8)</f>
        <v>2.5708249995659571E-2</v>
      </c>
      <c r="Z369" s="1">
        <f t="shared" si="171"/>
        <v>-22486.5</v>
      </c>
      <c r="AA369" s="1">
        <f t="shared" si="172"/>
        <v>-0.16589811718178246</v>
      </c>
      <c r="AB369" s="1">
        <f t="shared" si="173"/>
        <v>-9999</v>
      </c>
      <c r="AC369" s="1">
        <f t="shared" si="174"/>
        <v>0</v>
      </c>
      <c r="AD369" s="1">
        <f t="shared" si="175"/>
        <v>-9999</v>
      </c>
      <c r="AE369" s="1">
        <f t="shared" si="176"/>
        <v>0</v>
      </c>
      <c r="AF369" s="1">
        <f t="shared" si="177"/>
        <v>-9999</v>
      </c>
      <c r="AG369" s="15"/>
      <c r="AH369" s="1">
        <f t="shared" si="178"/>
        <v>-1.099639737848008E-2</v>
      </c>
      <c r="AI369" s="1">
        <f t="shared" si="179"/>
        <v>0.70513743024753328</v>
      </c>
      <c r="AJ369" s="1">
        <f t="shared" si="180"/>
        <v>-0.91363043843791059</v>
      </c>
      <c r="AK369" s="1">
        <f t="shared" si="181"/>
        <v>0.27028885467027997</v>
      </c>
      <c r="AL369" s="1">
        <f t="shared" si="182"/>
        <v>2.3996487659322314</v>
      </c>
      <c r="AM369" s="1">
        <f t="shared" si="183"/>
        <v>2.570814733001535</v>
      </c>
      <c r="AN369" s="1">
        <f t="shared" si="197"/>
        <v>2.0693352996754903</v>
      </c>
      <c r="AO369" s="1">
        <f t="shared" si="197"/>
        <v>2.0693213264173878</v>
      </c>
      <c r="AP369" s="1">
        <f t="shared" si="197"/>
        <v>2.0693943834496635</v>
      </c>
      <c r="AQ369" s="1">
        <f t="shared" si="197"/>
        <v>2.0690123075465556</v>
      </c>
      <c r="AR369" s="1">
        <f t="shared" si="197"/>
        <v>2.0710075437428919</v>
      </c>
      <c r="AS369" s="1">
        <f t="shared" si="197"/>
        <v>2.0605061843674024</v>
      </c>
      <c r="AT369" s="1">
        <f t="shared" si="197"/>
        <v>2.1136926700364604</v>
      </c>
      <c r="AU369" s="1">
        <f t="shared" si="185"/>
        <v>1.7180197957399752</v>
      </c>
    </row>
    <row r="370" spans="1:47" ht="12.95" customHeight="1" x14ac:dyDescent="0.2">
      <c r="A370" s="23" t="s">
        <v>966</v>
      </c>
      <c r="B370" s="24" t="s">
        <v>899</v>
      </c>
      <c r="C370" s="23">
        <v>40128.786999999997</v>
      </c>
      <c r="D370" s="23" t="s">
        <v>873</v>
      </c>
      <c r="E370" s="25">
        <f t="shared" si="170"/>
        <v>-22411.877413806407</v>
      </c>
      <c r="F370" s="1">
        <f t="shared" si="188"/>
        <v>-22412</v>
      </c>
      <c r="G370" s="1">
        <f t="shared" ref="G370:G392" si="198">+C370-(C$7+F370*C$8)</f>
        <v>0.10412599999108352</v>
      </c>
      <c r="I370" s="1">
        <f t="shared" ref="I370:I377" si="199">G370</f>
        <v>0.10412599999108352</v>
      </c>
      <c r="Q370" s="173">
        <f t="shared" si="189"/>
        <v>25110.286999999997</v>
      </c>
      <c r="S370" s="15">
        <f t="shared" ref="S370:S377" si="200">S$15</f>
        <v>0.1</v>
      </c>
      <c r="T370" s="15"/>
      <c r="Z370" s="1">
        <f t="shared" si="171"/>
        <v>-22412</v>
      </c>
      <c r="AA370" s="1">
        <f t="shared" si="172"/>
        <v>-0.16540751164454409</v>
      </c>
      <c r="AB370" s="1">
        <f t="shared" si="173"/>
        <v>0.11510150046383205</v>
      </c>
      <c r="AC370" s="1">
        <f t="shared" si="174"/>
        <v>0.10412599999108352</v>
      </c>
      <c r="AD370" s="1">
        <f t="shared" si="175"/>
        <v>0.26953351163562761</v>
      </c>
      <c r="AE370" s="1">
        <f t="shared" si="176"/>
        <v>7.2648313894633004E-3</v>
      </c>
      <c r="AF370" s="1">
        <f t="shared" si="177"/>
        <v>0.10412599999108352</v>
      </c>
      <c r="AG370" s="15"/>
      <c r="AH370" s="1">
        <f t="shared" si="178"/>
        <v>-1.0975500472748539E-2</v>
      </c>
      <c r="AI370" s="1">
        <f t="shared" si="179"/>
        <v>0.69952286845298794</v>
      </c>
      <c r="AJ370" s="1">
        <f t="shared" si="180"/>
        <v>-0.90488582570442833</v>
      </c>
      <c r="AK370" s="1">
        <f t="shared" si="181"/>
        <v>0.26403312939341461</v>
      </c>
      <c r="AL370" s="1">
        <f t="shared" si="182"/>
        <v>2.4206636421038792</v>
      </c>
      <c r="AM370" s="1">
        <f t="shared" si="183"/>
        <v>2.6529895439874407</v>
      </c>
      <c r="AN370" s="1">
        <f t="shared" si="197"/>
        <v>2.0967595177490219</v>
      </c>
      <c r="AO370" s="1">
        <f t="shared" si="197"/>
        <v>2.0967402316261943</v>
      </c>
      <c r="AP370" s="1">
        <f t="shared" si="197"/>
        <v>2.0968362644548821</v>
      </c>
      <c r="AQ370" s="1">
        <f t="shared" si="197"/>
        <v>2.0963579235195358</v>
      </c>
      <c r="AR370" s="1">
        <f t="shared" si="197"/>
        <v>2.0987366533380163</v>
      </c>
      <c r="AS370" s="1">
        <f t="shared" si="197"/>
        <v>2.0868094083517814</v>
      </c>
      <c r="AT370" s="1">
        <f t="shared" si="197"/>
        <v>2.144355163623159</v>
      </c>
      <c r="AU370" s="1">
        <f t="shared" si="185"/>
        <v>1.7508193342155502</v>
      </c>
    </row>
    <row r="371" spans="1:47" ht="12.95" customHeight="1" x14ac:dyDescent="0.2">
      <c r="A371" s="23" t="s">
        <v>966</v>
      </c>
      <c r="B371" s="24" t="s">
        <v>899</v>
      </c>
      <c r="C371" s="23">
        <v>40135.601000000002</v>
      </c>
      <c r="D371" s="23" t="s">
        <v>873</v>
      </c>
      <c r="E371" s="25">
        <f t="shared" si="170"/>
        <v>-22403.85537970157</v>
      </c>
      <c r="F371" s="1">
        <f t="shared" si="188"/>
        <v>-22404</v>
      </c>
      <c r="G371" s="1">
        <f t="shared" si="198"/>
        <v>0.12284200000431156</v>
      </c>
      <c r="I371" s="1">
        <f t="shared" si="199"/>
        <v>0.12284200000431156</v>
      </c>
      <c r="Q371" s="173">
        <f t="shared" si="189"/>
        <v>25117.101000000002</v>
      </c>
      <c r="S371" s="15">
        <f t="shared" si="200"/>
        <v>0.1</v>
      </c>
      <c r="T371" s="15"/>
      <c r="Z371" s="1">
        <f t="shared" si="171"/>
        <v>-22404</v>
      </c>
      <c r="AA371" s="1">
        <f t="shared" si="172"/>
        <v>-0.16535437349867754</v>
      </c>
      <c r="AB371" s="1">
        <f t="shared" si="173"/>
        <v>0.13381477762197302</v>
      </c>
      <c r="AC371" s="1">
        <f t="shared" si="174"/>
        <v>0.12284200000431156</v>
      </c>
      <c r="AD371" s="1">
        <f t="shared" si="175"/>
        <v>0.2881963735029891</v>
      </c>
      <c r="AE371" s="1">
        <f t="shared" si="176"/>
        <v>8.3057149700274408E-3</v>
      </c>
      <c r="AF371" s="1">
        <f t="shared" si="177"/>
        <v>0.12284200000431156</v>
      </c>
      <c r="AG371" s="15"/>
      <c r="AH371" s="1">
        <f t="shared" si="178"/>
        <v>-1.0972777617661474E-2</v>
      </c>
      <c r="AI371" s="1">
        <f t="shared" si="179"/>
        <v>0.69893301613672754</v>
      </c>
      <c r="AJ371" s="1">
        <f t="shared" si="180"/>
        <v>-0.90393143444285651</v>
      </c>
      <c r="AK371" s="1">
        <f t="shared" si="181"/>
        <v>0.26336034482714371</v>
      </c>
      <c r="AL371" s="1">
        <f t="shared" si="182"/>
        <v>2.4229004997790211</v>
      </c>
      <c r="AM371" s="1">
        <f t="shared" si="183"/>
        <v>2.6620066294468789</v>
      </c>
      <c r="AN371" s="1">
        <f t="shared" ref="AN371:AT380" si="201">$AU371+$AB$7*SIN(AO371)</f>
        <v>2.0996914864080294</v>
      </c>
      <c r="AO371" s="1">
        <f t="shared" si="201"/>
        <v>2.0996715530419197</v>
      </c>
      <c r="AP371" s="1">
        <f t="shared" si="201"/>
        <v>2.0997703102807042</v>
      </c>
      <c r="AQ371" s="1">
        <f t="shared" si="201"/>
        <v>2.0992808669433702</v>
      </c>
      <c r="AR371" s="1">
        <f t="shared" si="201"/>
        <v>2.1017025572197667</v>
      </c>
      <c r="AS371" s="1">
        <f t="shared" si="201"/>
        <v>2.0896205248679887</v>
      </c>
      <c r="AT371" s="1">
        <f t="shared" si="201"/>
        <v>2.14762256552061</v>
      </c>
      <c r="AU371" s="1">
        <f t="shared" si="185"/>
        <v>1.7543414323068873</v>
      </c>
    </row>
    <row r="372" spans="1:47" ht="12.95" customHeight="1" x14ac:dyDescent="0.2">
      <c r="A372" s="23" t="s">
        <v>966</v>
      </c>
      <c r="B372" s="24" t="s">
        <v>899</v>
      </c>
      <c r="C372" s="23">
        <v>40208.635000000002</v>
      </c>
      <c r="D372" s="23" t="s">
        <v>873</v>
      </c>
      <c r="E372" s="25">
        <f t="shared" si="170"/>
        <v>-22317.873395725626</v>
      </c>
      <c r="F372" s="1">
        <f t="shared" si="188"/>
        <v>-22318</v>
      </c>
      <c r="G372" s="1">
        <f t="shared" si="198"/>
        <v>0.10753899999690475</v>
      </c>
      <c r="I372" s="1">
        <f t="shared" si="199"/>
        <v>0.10753899999690475</v>
      </c>
      <c r="Q372" s="173">
        <f t="shared" si="189"/>
        <v>25190.135000000002</v>
      </c>
      <c r="S372" s="15">
        <f t="shared" si="200"/>
        <v>0.1</v>
      </c>
      <c r="T372" s="15"/>
      <c r="Z372" s="1">
        <f t="shared" si="171"/>
        <v>-22318</v>
      </c>
      <c r="AA372" s="1">
        <f t="shared" si="172"/>
        <v>-0.16477766875691305</v>
      </c>
      <c r="AB372" s="1">
        <f t="shared" si="173"/>
        <v>0.11847675283903007</v>
      </c>
      <c r="AC372" s="1">
        <f t="shared" si="174"/>
        <v>0.10753899999690475</v>
      </c>
      <c r="AD372" s="1">
        <f t="shared" si="175"/>
        <v>0.27231666875381777</v>
      </c>
      <c r="AE372" s="1">
        <f t="shared" si="176"/>
        <v>7.4156368081176515E-3</v>
      </c>
      <c r="AF372" s="1">
        <f t="shared" si="177"/>
        <v>0.10753899999690475</v>
      </c>
      <c r="AG372" s="15"/>
      <c r="AH372" s="1">
        <f t="shared" si="178"/>
        <v>-1.0937752842125326E-2</v>
      </c>
      <c r="AI372" s="1">
        <f t="shared" si="179"/>
        <v>0.6927476856534327</v>
      </c>
      <c r="AJ372" s="1">
        <f t="shared" si="180"/>
        <v>-0.89349204513542713</v>
      </c>
      <c r="AK372" s="1">
        <f t="shared" si="181"/>
        <v>0.25611719061530847</v>
      </c>
      <c r="AL372" s="1">
        <f t="shared" si="182"/>
        <v>2.4467130336528742</v>
      </c>
      <c r="AM372" s="1">
        <f t="shared" si="183"/>
        <v>2.7614402322914362</v>
      </c>
      <c r="AN372" s="1">
        <f t="shared" si="201"/>
        <v>2.1310566440893979</v>
      </c>
      <c r="AO372" s="1">
        <f t="shared" si="201"/>
        <v>2.131028721545404</v>
      </c>
      <c r="AP372" s="1">
        <f t="shared" si="201"/>
        <v>2.1311600750915596</v>
      </c>
      <c r="AQ372" s="1">
        <f t="shared" si="201"/>
        <v>2.130541920404339</v>
      </c>
      <c r="AR372" s="1">
        <f t="shared" si="201"/>
        <v>2.1334456899246055</v>
      </c>
      <c r="AS372" s="1">
        <f t="shared" si="201"/>
        <v>2.1196861767724</v>
      </c>
      <c r="AT372" s="1">
        <f t="shared" si="201"/>
        <v>2.1824397025682312</v>
      </c>
      <c r="AU372" s="1">
        <f t="shared" si="185"/>
        <v>1.792203986788758</v>
      </c>
    </row>
    <row r="373" spans="1:47" ht="12.95" customHeight="1" x14ac:dyDescent="0.2">
      <c r="A373" s="23" t="s">
        <v>966</v>
      </c>
      <c r="B373" s="24" t="s">
        <v>899</v>
      </c>
      <c r="C373" s="23">
        <v>40208.635000000002</v>
      </c>
      <c r="D373" s="23" t="s">
        <v>873</v>
      </c>
      <c r="E373" s="25">
        <f t="shared" si="170"/>
        <v>-22317.873395725626</v>
      </c>
      <c r="F373" s="1">
        <f t="shared" si="188"/>
        <v>-22318</v>
      </c>
      <c r="G373" s="1">
        <f t="shared" si="198"/>
        <v>0.10753899999690475</v>
      </c>
      <c r="I373" s="1">
        <f t="shared" si="199"/>
        <v>0.10753899999690475</v>
      </c>
      <c r="Q373" s="173">
        <f t="shared" si="189"/>
        <v>25190.135000000002</v>
      </c>
      <c r="S373" s="15">
        <f t="shared" si="200"/>
        <v>0.1</v>
      </c>
      <c r="T373" s="15"/>
      <c r="Z373" s="1">
        <f t="shared" si="171"/>
        <v>-22318</v>
      </c>
      <c r="AA373" s="1">
        <f t="shared" si="172"/>
        <v>-0.16477766875691305</v>
      </c>
      <c r="AB373" s="1">
        <f t="shared" si="173"/>
        <v>0.11847675283903007</v>
      </c>
      <c r="AC373" s="1">
        <f t="shared" si="174"/>
        <v>0.10753899999690475</v>
      </c>
      <c r="AD373" s="1">
        <f t="shared" si="175"/>
        <v>0.27231666875381777</v>
      </c>
      <c r="AE373" s="1">
        <f t="shared" si="176"/>
        <v>7.4156368081176515E-3</v>
      </c>
      <c r="AF373" s="1">
        <f t="shared" si="177"/>
        <v>0.10753899999690475</v>
      </c>
      <c r="AG373" s="15"/>
      <c r="AH373" s="1">
        <f t="shared" si="178"/>
        <v>-1.0937752842125326E-2</v>
      </c>
      <c r="AI373" s="1">
        <f t="shared" si="179"/>
        <v>0.6927476856534327</v>
      </c>
      <c r="AJ373" s="1">
        <f t="shared" si="180"/>
        <v>-0.89349204513542713</v>
      </c>
      <c r="AK373" s="1">
        <f t="shared" si="181"/>
        <v>0.25611719061530847</v>
      </c>
      <c r="AL373" s="1">
        <f t="shared" si="182"/>
        <v>2.4467130336528742</v>
      </c>
      <c r="AM373" s="1">
        <f t="shared" si="183"/>
        <v>2.7614402322914362</v>
      </c>
      <c r="AN373" s="1">
        <f t="shared" si="201"/>
        <v>2.1310566440893979</v>
      </c>
      <c r="AO373" s="1">
        <f t="shared" si="201"/>
        <v>2.131028721545404</v>
      </c>
      <c r="AP373" s="1">
        <f t="shared" si="201"/>
        <v>2.1311600750915596</v>
      </c>
      <c r="AQ373" s="1">
        <f t="shared" si="201"/>
        <v>2.130541920404339</v>
      </c>
      <c r="AR373" s="1">
        <f t="shared" si="201"/>
        <v>2.1334456899246055</v>
      </c>
      <c r="AS373" s="1">
        <f t="shared" si="201"/>
        <v>2.1196861767724</v>
      </c>
      <c r="AT373" s="1">
        <f t="shared" si="201"/>
        <v>2.1824397025682312</v>
      </c>
      <c r="AU373" s="1">
        <f t="shared" si="185"/>
        <v>1.792203986788758</v>
      </c>
    </row>
    <row r="374" spans="1:47" ht="12.95" customHeight="1" x14ac:dyDescent="0.2">
      <c r="A374" s="23" t="s">
        <v>966</v>
      </c>
      <c r="B374" s="24" t="s">
        <v>899</v>
      </c>
      <c r="C374" s="23">
        <v>40270.637999999999</v>
      </c>
      <c r="D374" s="23" t="s">
        <v>873</v>
      </c>
      <c r="E374" s="25">
        <f t="shared" si="170"/>
        <v>-22244.878065434797</v>
      </c>
      <c r="F374" s="1">
        <f t="shared" si="188"/>
        <v>-22245</v>
      </c>
      <c r="G374" s="1">
        <f t="shared" si="198"/>
        <v>0.10357249999651685</v>
      </c>
      <c r="I374" s="1">
        <f t="shared" si="199"/>
        <v>0.10357249999651685</v>
      </c>
      <c r="Q374" s="173">
        <f t="shared" si="189"/>
        <v>25252.137999999999</v>
      </c>
      <c r="S374" s="15">
        <f t="shared" si="200"/>
        <v>0.1</v>
      </c>
      <c r="T374" s="15"/>
      <c r="Z374" s="1">
        <f t="shared" si="171"/>
        <v>-22245</v>
      </c>
      <c r="AA374" s="1">
        <f t="shared" si="172"/>
        <v>-0.16428044192401403</v>
      </c>
      <c r="AB374" s="1">
        <f t="shared" si="173"/>
        <v>0.11447241576148783</v>
      </c>
      <c r="AC374" s="1">
        <f t="shared" si="174"/>
        <v>0.10357249999651685</v>
      </c>
      <c r="AD374" s="1">
        <f t="shared" si="175"/>
        <v>0.26785294192053088</v>
      </c>
      <c r="AE374" s="1">
        <f t="shared" si="176"/>
        <v>7.1745198495483291E-3</v>
      </c>
      <c r="AF374" s="1">
        <f t="shared" si="177"/>
        <v>0.10357249999651685</v>
      </c>
      <c r="AG374" s="15"/>
      <c r="AH374" s="1">
        <f t="shared" si="178"/>
        <v>-1.089991576497097E-2</v>
      </c>
      <c r="AI374" s="1">
        <f t="shared" si="179"/>
        <v>0.68771485754120287</v>
      </c>
      <c r="AJ374" s="1">
        <f t="shared" si="180"/>
        <v>-0.88438415436576245</v>
      </c>
      <c r="AK374" s="1">
        <f t="shared" si="181"/>
        <v>0.24995597572270359</v>
      </c>
      <c r="AL374" s="1">
        <f t="shared" si="182"/>
        <v>2.4666021032213483</v>
      </c>
      <c r="AM374" s="1">
        <f t="shared" si="183"/>
        <v>2.8496423836211573</v>
      </c>
      <c r="AN374" s="1">
        <f t="shared" si="201"/>
        <v>2.1574666092257759</v>
      </c>
      <c r="AO374" s="1">
        <f t="shared" si="201"/>
        <v>2.1574303017332594</v>
      </c>
      <c r="AP374" s="1">
        <f t="shared" si="201"/>
        <v>2.1575942539508004</v>
      </c>
      <c r="AQ374" s="1">
        <f t="shared" si="201"/>
        <v>2.1568535805015179</v>
      </c>
      <c r="AR374" s="1">
        <f t="shared" si="201"/>
        <v>2.1601931327434816</v>
      </c>
      <c r="AS374" s="1">
        <f t="shared" si="201"/>
        <v>2.1450001920798982</v>
      </c>
      <c r="AT374" s="1">
        <f t="shared" si="201"/>
        <v>2.2115546660974177</v>
      </c>
      <c r="AU374" s="1">
        <f t="shared" si="185"/>
        <v>1.8243431318722072</v>
      </c>
    </row>
    <row r="375" spans="1:47" ht="12.95" customHeight="1" x14ac:dyDescent="0.2">
      <c r="A375" s="23" t="s">
        <v>966</v>
      </c>
      <c r="B375" s="24" t="s">
        <v>899</v>
      </c>
      <c r="C375" s="23">
        <v>40524.616999999998</v>
      </c>
      <c r="D375" s="23" t="s">
        <v>873</v>
      </c>
      <c r="E375" s="25">
        <f t="shared" si="170"/>
        <v>-21945.871872316158</v>
      </c>
      <c r="F375" s="1">
        <f t="shared" si="188"/>
        <v>-21946</v>
      </c>
      <c r="G375" s="1">
        <f t="shared" si="198"/>
        <v>0.1088329999911366</v>
      </c>
      <c r="I375" s="1">
        <f t="shared" si="199"/>
        <v>0.1088329999911366</v>
      </c>
      <c r="Q375" s="173">
        <f t="shared" si="189"/>
        <v>25506.116999999998</v>
      </c>
      <c r="S375" s="15">
        <f t="shared" si="200"/>
        <v>0.1</v>
      </c>
      <c r="T375" s="15"/>
      <c r="Z375" s="1">
        <f t="shared" si="171"/>
        <v>-21946</v>
      </c>
      <c r="AA375" s="1">
        <f t="shared" si="172"/>
        <v>-0.16217396988314414</v>
      </c>
      <c r="AB375" s="1">
        <f t="shared" si="173"/>
        <v>0.11950414060971219</v>
      </c>
      <c r="AC375" s="1">
        <f t="shared" si="174"/>
        <v>0.1088329999911366</v>
      </c>
      <c r="AD375" s="1">
        <f t="shared" si="175"/>
        <v>0.27100696987428075</v>
      </c>
      <c r="AE375" s="1">
        <f t="shared" si="176"/>
        <v>7.3444777720439308E-3</v>
      </c>
      <c r="AF375" s="1">
        <f t="shared" si="177"/>
        <v>0.1088329999911366</v>
      </c>
      <c r="AG375" s="15"/>
      <c r="AH375" s="1">
        <f t="shared" si="178"/>
        <v>-1.0671140618575586E-2</v>
      </c>
      <c r="AI375" s="1">
        <f t="shared" si="179"/>
        <v>0.66904295568201633</v>
      </c>
      <c r="AJ375" s="1">
        <f t="shared" si="180"/>
        <v>-0.84498099832160445</v>
      </c>
      <c r="AK375" s="1">
        <f t="shared" si="181"/>
        <v>0.22464958227493803</v>
      </c>
      <c r="AL375" s="1">
        <f t="shared" si="182"/>
        <v>2.5452454191255653</v>
      </c>
      <c r="AM375" s="1">
        <f t="shared" si="183"/>
        <v>3.253765428432446</v>
      </c>
      <c r="AN375" s="1">
        <f t="shared" si="201"/>
        <v>2.2637493535249495</v>
      </c>
      <c r="AO375" s="1">
        <f t="shared" si="201"/>
        <v>2.2636607936612405</v>
      </c>
      <c r="AP375" s="1">
        <f t="shared" si="201"/>
        <v>2.2640073386621649</v>
      </c>
      <c r="AQ375" s="1">
        <f t="shared" si="201"/>
        <v>2.2626504422618479</v>
      </c>
      <c r="AR375" s="1">
        <f t="shared" si="201"/>
        <v>2.2679507867086293</v>
      </c>
      <c r="AS375" s="1">
        <f t="shared" si="201"/>
        <v>2.2470497189806111</v>
      </c>
      <c r="AT375" s="1">
        <f t="shared" si="201"/>
        <v>2.3266730901344825</v>
      </c>
      <c r="AU375" s="1">
        <f t="shared" si="185"/>
        <v>1.9559815480359219</v>
      </c>
    </row>
    <row r="376" spans="1:47" ht="12.95" customHeight="1" x14ac:dyDescent="0.2">
      <c r="A376" s="23" t="s">
        <v>966</v>
      </c>
      <c r="B376" s="24" t="s">
        <v>899</v>
      </c>
      <c r="C376" s="23">
        <v>40529.701999999997</v>
      </c>
      <c r="D376" s="23" t="s">
        <v>873</v>
      </c>
      <c r="E376" s="25">
        <f t="shared" si="170"/>
        <v>-21939.885367557861</v>
      </c>
      <c r="F376" s="1">
        <f t="shared" si="188"/>
        <v>-21940</v>
      </c>
      <c r="G376" s="1">
        <f t="shared" si="198"/>
        <v>9.7369999995862599E-2</v>
      </c>
      <c r="I376" s="1">
        <f t="shared" si="199"/>
        <v>9.7369999995862599E-2</v>
      </c>
      <c r="Q376" s="173">
        <f t="shared" si="189"/>
        <v>25511.201999999997</v>
      </c>
      <c r="S376" s="15">
        <f t="shared" si="200"/>
        <v>0.1</v>
      </c>
      <c r="T376" s="15"/>
      <c r="Z376" s="1">
        <f t="shared" si="171"/>
        <v>-21940</v>
      </c>
      <c r="AA376" s="1">
        <f t="shared" si="172"/>
        <v>-0.16213060013647887</v>
      </c>
      <c r="AB376" s="1">
        <f t="shared" si="173"/>
        <v>0.10803538602142744</v>
      </c>
      <c r="AC376" s="1">
        <f t="shared" si="174"/>
        <v>9.7369999995862599E-2</v>
      </c>
      <c r="AD376" s="1">
        <f t="shared" si="175"/>
        <v>0.25950060013234144</v>
      </c>
      <c r="AE376" s="1">
        <f t="shared" si="176"/>
        <v>6.7340561469045367E-3</v>
      </c>
      <c r="AF376" s="1">
        <f t="shared" si="177"/>
        <v>9.7369999995862599E-2</v>
      </c>
      <c r="AG376" s="15"/>
      <c r="AH376" s="1">
        <f t="shared" si="178"/>
        <v>-1.0665386025564844E-2</v>
      </c>
      <c r="AI376" s="1">
        <f t="shared" si="179"/>
        <v>0.66869844005567458</v>
      </c>
      <c r="AJ376" s="1">
        <f t="shared" si="180"/>
        <v>-0.84415892682458549</v>
      </c>
      <c r="AK376" s="1">
        <f t="shared" si="181"/>
        <v>0.22414119741461316</v>
      </c>
      <c r="AL376" s="1">
        <f t="shared" si="182"/>
        <v>2.5467807249930638</v>
      </c>
      <c r="AM376" s="1">
        <f t="shared" si="183"/>
        <v>3.2626824893398529</v>
      </c>
      <c r="AN376" s="1">
        <f t="shared" si="201"/>
        <v>2.2658530953138669</v>
      </c>
      <c r="AO376" s="1">
        <f t="shared" si="201"/>
        <v>2.2657631703512764</v>
      </c>
      <c r="AP376" s="1">
        <f t="shared" si="201"/>
        <v>2.2661141683948909</v>
      </c>
      <c r="AQ376" s="1">
        <f t="shared" si="201"/>
        <v>2.2647433029458646</v>
      </c>
      <c r="AR376" s="1">
        <f t="shared" si="201"/>
        <v>2.2700846732741575</v>
      </c>
      <c r="AS376" s="1">
        <f t="shared" si="201"/>
        <v>2.2490750722959039</v>
      </c>
      <c r="AT376" s="1">
        <f t="shared" si="201"/>
        <v>2.328916362626444</v>
      </c>
      <c r="AU376" s="1">
        <f t="shared" si="185"/>
        <v>1.9586231216044245</v>
      </c>
    </row>
    <row r="377" spans="1:47" ht="12.95" customHeight="1" x14ac:dyDescent="0.2">
      <c r="A377" s="23" t="s">
        <v>968</v>
      </c>
      <c r="B377" s="24" t="s">
        <v>899</v>
      </c>
      <c r="C377" s="23">
        <v>40531.406000000003</v>
      </c>
      <c r="D377" s="23" t="s">
        <v>873</v>
      </c>
      <c r="E377" s="25">
        <f t="shared" si="170"/>
        <v>-21937.879270388112</v>
      </c>
      <c r="F377" s="1">
        <f t="shared" si="188"/>
        <v>-21938</v>
      </c>
      <c r="G377" s="1">
        <f t="shared" si="198"/>
        <v>0.10254900000290945</v>
      </c>
      <c r="I377" s="1">
        <f t="shared" si="199"/>
        <v>0.10254900000290945</v>
      </c>
      <c r="Q377" s="173">
        <f t="shared" si="189"/>
        <v>25512.906000000003</v>
      </c>
      <c r="S377" s="15">
        <f t="shared" si="200"/>
        <v>0.1</v>
      </c>
      <c r="T377" s="15"/>
      <c r="Z377" s="1">
        <f t="shared" si="171"/>
        <v>-21938</v>
      </c>
      <c r="AA377" s="1">
        <f t="shared" si="172"/>
        <v>-0.16211613428672733</v>
      </c>
      <c r="AB377" s="1">
        <f t="shared" si="173"/>
        <v>0.1132124580003655</v>
      </c>
      <c r="AC377" s="1">
        <f t="shared" si="174"/>
        <v>0.10254900000290945</v>
      </c>
      <c r="AD377" s="1">
        <f t="shared" si="175"/>
        <v>0.26466513428963678</v>
      </c>
      <c r="AE377" s="1">
        <f t="shared" si="176"/>
        <v>7.0047633308551478E-3</v>
      </c>
      <c r="AF377" s="1">
        <f t="shared" si="177"/>
        <v>0.10254900000290945</v>
      </c>
      <c r="AG377" s="15"/>
      <c r="AH377" s="1">
        <f t="shared" si="178"/>
        <v>-1.0663457997456046E-2</v>
      </c>
      <c r="AI377" s="1">
        <f t="shared" si="179"/>
        <v>0.66858385350674943</v>
      </c>
      <c r="AJ377" s="1">
        <f t="shared" si="180"/>
        <v>-0.84388464874375313</v>
      </c>
      <c r="AK377" s="1">
        <f t="shared" si="181"/>
        <v>0.223971734474608</v>
      </c>
      <c r="AL377" s="1">
        <f t="shared" si="182"/>
        <v>2.5472921431569833</v>
      </c>
      <c r="AM377" s="1">
        <f t="shared" si="183"/>
        <v>3.265662732884592</v>
      </c>
      <c r="AN377" s="1">
        <f t="shared" si="201"/>
        <v>2.2665541028693448</v>
      </c>
      <c r="AO377" s="1">
        <f t="shared" si="201"/>
        <v>2.2664637200417861</v>
      </c>
      <c r="AP377" s="1">
        <f t="shared" si="201"/>
        <v>2.2668162089306989</v>
      </c>
      <c r="AQ377" s="1">
        <f t="shared" si="201"/>
        <v>2.2654406756792529</v>
      </c>
      <c r="AR377" s="1">
        <f t="shared" si="201"/>
        <v>2.270795726693966</v>
      </c>
      <c r="AS377" s="1">
        <f t="shared" si="201"/>
        <v>2.2497500231861394</v>
      </c>
      <c r="AT377" s="1">
        <f t="shared" si="201"/>
        <v>2.3296635457922741</v>
      </c>
      <c r="AU377" s="1">
        <f t="shared" si="185"/>
        <v>1.959503646127259</v>
      </c>
    </row>
    <row r="378" spans="1:47" ht="12.95" customHeight="1" x14ac:dyDescent="0.2">
      <c r="A378" s="23" t="s">
        <v>969</v>
      </c>
      <c r="B378" s="24" t="s">
        <v>899</v>
      </c>
      <c r="C378" s="23">
        <v>40539.8992</v>
      </c>
      <c r="D378" s="23" t="s">
        <v>873</v>
      </c>
      <c r="E378" s="25">
        <f t="shared" si="170"/>
        <v>-21927.880335832913</v>
      </c>
      <c r="F378" s="1">
        <f t="shared" si="188"/>
        <v>-21928</v>
      </c>
      <c r="G378" s="1">
        <f t="shared" si="198"/>
        <v>0.10164399999484885</v>
      </c>
      <c r="J378" s="1">
        <f>G378</f>
        <v>0.10164399999484885</v>
      </c>
      <c r="Q378" s="173">
        <f t="shared" si="189"/>
        <v>25521.3992</v>
      </c>
      <c r="S378" s="15">
        <f>S$16</f>
        <v>1</v>
      </c>
      <c r="T378" s="15"/>
      <c r="Z378" s="1">
        <f t="shared" si="171"/>
        <v>-21928</v>
      </c>
      <c r="AA378" s="1">
        <f t="shared" si="172"/>
        <v>-0.16204373567850422</v>
      </c>
      <c r="AB378" s="1">
        <f t="shared" si="173"/>
        <v>0.11229774427047987</v>
      </c>
      <c r="AC378" s="1">
        <f t="shared" si="174"/>
        <v>0.10164399999484885</v>
      </c>
      <c r="AD378" s="1">
        <f t="shared" si="175"/>
        <v>0.26368773567335307</v>
      </c>
      <c r="AE378" s="1">
        <f t="shared" si="176"/>
        <v>6.9531221944540117E-2</v>
      </c>
      <c r="AF378" s="1">
        <f t="shared" si="177"/>
        <v>0.10164399999484885</v>
      </c>
      <c r="AG378" s="15"/>
      <c r="AH378" s="1">
        <f t="shared" si="178"/>
        <v>-1.0653744275631016E-2</v>
      </c>
      <c r="AI378" s="1">
        <f t="shared" si="179"/>
        <v>0.66801280581461198</v>
      </c>
      <c r="AJ378" s="1">
        <f t="shared" si="180"/>
        <v>-0.84251135951532574</v>
      </c>
      <c r="AK378" s="1">
        <f t="shared" si="181"/>
        <v>0.22312441125281099</v>
      </c>
      <c r="AL378" s="1">
        <f t="shared" si="182"/>
        <v>2.5498466155543484</v>
      </c>
      <c r="AM378" s="1">
        <f t="shared" si="183"/>
        <v>3.2806235322947708</v>
      </c>
      <c r="AN378" s="1">
        <f t="shared" si="201"/>
        <v>2.2700573487922351</v>
      </c>
      <c r="AO378" s="1">
        <f t="shared" si="201"/>
        <v>2.269964655409781</v>
      </c>
      <c r="AP378" s="1">
        <f t="shared" si="201"/>
        <v>2.2703246469800962</v>
      </c>
      <c r="AQ378" s="1">
        <f t="shared" si="201"/>
        <v>2.2689256901490338</v>
      </c>
      <c r="AR378" s="1">
        <f t="shared" si="201"/>
        <v>2.2743491807712024</v>
      </c>
      <c r="AS378" s="1">
        <f t="shared" si="201"/>
        <v>2.2531235383083321</v>
      </c>
      <c r="AT378" s="1">
        <f t="shared" si="201"/>
        <v>2.3333951587924648</v>
      </c>
      <c r="AU378" s="1">
        <f t="shared" si="185"/>
        <v>1.9639062687414297</v>
      </c>
    </row>
    <row r="379" spans="1:47" ht="12.95" customHeight="1" x14ac:dyDescent="0.2">
      <c r="A379" s="23" t="s">
        <v>969</v>
      </c>
      <c r="B379" s="24" t="s">
        <v>909</v>
      </c>
      <c r="C379" s="23">
        <v>40543.721899999997</v>
      </c>
      <c r="D379" s="23" t="s">
        <v>873</v>
      </c>
      <c r="E379" s="25">
        <f t="shared" si="170"/>
        <v>-21923.379920544903</v>
      </c>
      <c r="F379" s="1">
        <f t="shared" si="188"/>
        <v>-21923.5</v>
      </c>
      <c r="G379" s="1">
        <f t="shared" si="198"/>
        <v>0.10199674999603303</v>
      </c>
      <c r="J379" s="1">
        <f>G379</f>
        <v>0.10199674999603303</v>
      </c>
      <c r="Q379" s="173">
        <f t="shared" si="189"/>
        <v>25525.221899999997</v>
      </c>
      <c r="S379" s="15">
        <f>S$16</f>
        <v>1</v>
      </c>
      <c r="T379" s="15"/>
      <c r="Z379" s="1">
        <f t="shared" si="171"/>
        <v>-21923.5</v>
      </c>
      <c r="AA379" s="1">
        <f t="shared" si="172"/>
        <v>-0.16201111866371287</v>
      </c>
      <c r="AB379" s="1">
        <f t="shared" si="173"/>
        <v>0.11264608316013953</v>
      </c>
      <c r="AC379" s="1">
        <f t="shared" si="174"/>
        <v>0.10199674999603303</v>
      </c>
      <c r="AD379" s="1">
        <f t="shared" si="175"/>
        <v>0.2640078686597459</v>
      </c>
      <c r="AE379" s="1">
        <f t="shared" si="176"/>
        <v>6.970015471426165E-2</v>
      </c>
      <c r="AF379" s="1">
        <f t="shared" si="177"/>
        <v>0.10199674999603303</v>
      </c>
      <c r="AG379" s="15"/>
      <c r="AH379" s="1">
        <f t="shared" si="178"/>
        <v>-1.06493331641065E-2</v>
      </c>
      <c r="AI379" s="1">
        <f t="shared" si="179"/>
        <v>0.66775685691980047</v>
      </c>
      <c r="AJ379" s="1">
        <f t="shared" si="180"/>
        <v>-0.8418923508584365</v>
      </c>
      <c r="AK379" s="1">
        <f t="shared" si="181"/>
        <v>0.22274311184903126</v>
      </c>
      <c r="AL379" s="1">
        <f t="shared" si="182"/>
        <v>2.5509947093420133</v>
      </c>
      <c r="AM379" s="1">
        <f t="shared" si="183"/>
        <v>3.287388494313991</v>
      </c>
      <c r="AN379" s="1">
        <f t="shared" si="201"/>
        <v>2.2716328380956456</v>
      </c>
      <c r="AO379" s="1">
        <f t="shared" si="201"/>
        <v>2.271539093426107</v>
      </c>
      <c r="AP379" s="1">
        <f t="shared" si="201"/>
        <v>2.2719024874081546</v>
      </c>
      <c r="AQ379" s="1">
        <f t="shared" si="201"/>
        <v>2.2704929446516182</v>
      </c>
      <c r="AR379" s="1">
        <f t="shared" si="201"/>
        <v>2.2759472506347511</v>
      </c>
      <c r="AS379" s="1">
        <f t="shared" si="201"/>
        <v>2.2546409523251927</v>
      </c>
      <c r="AT379" s="1">
        <f t="shared" si="201"/>
        <v>2.3350720473146698</v>
      </c>
      <c r="AU379" s="1">
        <f t="shared" si="185"/>
        <v>1.9658874489178073</v>
      </c>
    </row>
    <row r="380" spans="1:47" ht="12.95" customHeight="1" x14ac:dyDescent="0.2">
      <c r="A380" s="23" t="s">
        <v>966</v>
      </c>
      <c r="B380" s="24" t="s">
        <v>899</v>
      </c>
      <c r="C380" s="23">
        <v>40552.646000000001</v>
      </c>
      <c r="D380" s="23" t="s">
        <v>873</v>
      </c>
      <c r="E380" s="25">
        <f t="shared" si="170"/>
        <v>-21912.873692990612</v>
      </c>
      <c r="F380" s="1">
        <f t="shared" si="188"/>
        <v>-21913</v>
      </c>
      <c r="G380" s="1">
        <f t="shared" si="198"/>
        <v>0.10728649999509798</v>
      </c>
      <c r="I380" s="1">
        <f>G380</f>
        <v>0.10728649999509798</v>
      </c>
      <c r="Q380" s="173">
        <f t="shared" si="189"/>
        <v>25534.146000000001</v>
      </c>
      <c r="S380" s="15">
        <f>S$15</f>
        <v>0.1</v>
      </c>
      <c r="T380" s="15"/>
      <c r="Z380" s="1">
        <f t="shared" si="171"/>
        <v>-21913</v>
      </c>
      <c r="AA380" s="1">
        <f t="shared" si="172"/>
        <v>-0.16193492170479132</v>
      </c>
      <c r="AB380" s="1">
        <f t="shared" si="173"/>
        <v>0.11792544443343911</v>
      </c>
      <c r="AC380" s="1">
        <f t="shared" si="174"/>
        <v>0.10728649999509798</v>
      </c>
      <c r="AD380" s="1">
        <f t="shared" si="175"/>
        <v>0.26922142169988927</v>
      </c>
      <c r="AE380" s="1">
        <f t="shared" si="176"/>
        <v>7.2480173902109623E-3</v>
      </c>
      <c r="AF380" s="1">
        <f t="shared" si="177"/>
        <v>0.10728649999509798</v>
      </c>
      <c r="AG380" s="15"/>
      <c r="AH380" s="1">
        <f t="shared" si="178"/>
        <v>-1.0638944438341128E-2</v>
      </c>
      <c r="AI380" s="1">
        <f t="shared" si="179"/>
        <v>0.66716210225010841</v>
      </c>
      <c r="AJ380" s="1">
        <f t="shared" si="180"/>
        <v>-0.84044552917998827</v>
      </c>
      <c r="AK380" s="1">
        <f t="shared" si="181"/>
        <v>0.22185340615242463</v>
      </c>
      <c r="AL380" s="1">
        <f t="shared" si="182"/>
        <v>2.5536701883025104</v>
      </c>
      <c r="AM380" s="1">
        <f t="shared" si="183"/>
        <v>3.3032528571880224</v>
      </c>
      <c r="AN380" s="1">
        <f t="shared" si="201"/>
        <v>2.2753066459257192</v>
      </c>
      <c r="AO380" s="1">
        <f t="shared" si="201"/>
        <v>2.275210420434262</v>
      </c>
      <c r="AP380" s="1">
        <f t="shared" si="201"/>
        <v>2.2755818160944923</v>
      </c>
      <c r="AQ380" s="1">
        <f t="shared" si="201"/>
        <v>2.274147465940124</v>
      </c>
      <c r="AR380" s="1">
        <f t="shared" si="201"/>
        <v>2.2796737089436148</v>
      </c>
      <c r="AS380" s="1">
        <f t="shared" si="201"/>
        <v>2.2581799953171471</v>
      </c>
      <c r="AT380" s="1">
        <f t="shared" si="201"/>
        <v>2.3389791539764331</v>
      </c>
      <c r="AU380" s="1">
        <f t="shared" si="185"/>
        <v>1.9705102026626866</v>
      </c>
    </row>
    <row r="381" spans="1:47" ht="12.95" customHeight="1" x14ac:dyDescent="0.2">
      <c r="A381" s="23" t="s">
        <v>966</v>
      </c>
      <c r="B381" s="24" t="s">
        <v>899</v>
      </c>
      <c r="C381" s="23">
        <v>40557.74</v>
      </c>
      <c r="D381" s="23" t="s">
        <v>873</v>
      </c>
      <c r="E381" s="25">
        <f t="shared" si="170"/>
        <v>-21906.876592648674</v>
      </c>
      <c r="F381" s="1">
        <f t="shared" si="188"/>
        <v>-21907</v>
      </c>
      <c r="G381" s="1">
        <f t="shared" si="198"/>
        <v>0.10482349999801954</v>
      </c>
      <c r="I381" s="1">
        <f>G381</f>
        <v>0.10482349999801954</v>
      </c>
      <c r="Q381" s="173">
        <f t="shared" si="189"/>
        <v>25539.239999999998</v>
      </c>
      <c r="S381" s="15">
        <f>S$15</f>
        <v>0.1</v>
      </c>
      <c r="T381" s="15"/>
      <c r="Z381" s="1">
        <f t="shared" si="171"/>
        <v>-21907</v>
      </c>
      <c r="AA381" s="1">
        <f t="shared" si="172"/>
        <v>-0.16189132378286814</v>
      </c>
      <c r="AB381" s="1">
        <f t="shared" si="173"/>
        <v>0.11545644773610024</v>
      </c>
      <c r="AC381" s="1">
        <f t="shared" si="174"/>
        <v>0.10482349999801954</v>
      </c>
      <c r="AD381" s="1">
        <f t="shared" si="175"/>
        <v>0.26671482378088768</v>
      </c>
      <c r="AE381" s="1">
        <f t="shared" si="176"/>
        <v>7.1136797224469975E-3</v>
      </c>
      <c r="AF381" s="1">
        <f t="shared" si="177"/>
        <v>0.10482349999801954</v>
      </c>
      <c r="AG381" s="15"/>
      <c r="AH381" s="1">
        <f t="shared" si="178"/>
        <v>-1.0632947738080696E-2</v>
      </c>
      <c r="AI381" s="1">
        <f t="shared" si="179"/>
        <v>0.66682378371428763</v>
      </c>
      <c r="AJ381" s="1">
        <f t="shared" si="180"/>
        <v>-0.83961723009207367</v>
      </c>
      <c r="AK381" s="1">
        <f t="shared" si="181"/>
        <v>0.22134499972110544</v>
      </c>
      <c r="AL381" s="1">
        <f t="shared" si="182"/>
        <v>2.5551969016914708</v>
      </c>
      <c r="AM381" s="1">
        <f t="shared" si="183"/>
        <v>3.3123685523030297</v>
      </c>
      <c r="AN381" s="1">
        <f t="shared" ref="AN381:AT390" si="202">$AU381+$AB$7*SIN(AO381)</f>
        <v>2.2774045033532984</v>
      </c>
      <c r="AO381" s="1">
        <f t="shared" si="202"/>
        <v>2.2773068427831435</v>
      </c>
      <c r="AP381" s="1">
        <f t="shared" si="202"/>
        <v>2.2776828499605335</v>
      </c>
      <c r="AQ381" s="1">
        <f t="shared" si="202"/>
        <v>2.2762342582768507</v>
      </c>
      <c r="AR381" s="1">
        <f t="shared" si="202"/>
        <v>2.2818016257005702</v>
      </c>
      <c r="AS381" s="1">
        <f t="shared" si="202"/>
        <v>2.2602013179980962</v>
      </c>
      <c r="AT381" s="1">
        <f t="shared" si="202"/>
        <v>2.3412082500506917</v>
      </c>
      <c r="AU381" s="1">
        <f t="shared" si="185"/>
        <v>1.9731517762311892</v>
      </c>
    </row>
    <row r="382" spans="1:47" ht="12.95" customHeight="1" x14ac:dyDescent="0.2">
      <c r="A382" s="23" t="s">
        <v>969</v>
      </c>
      <c r="B382" s="24" t="s">
        <v>899</v>
      </c>
      <c r="C382" s="23">
        <v>40614.647199999999</v>
      </c>
      <c r="D382" s="23" t="s">
        <v>873</v>
      </c>
      <c r="E382" s="25">
        <f t="shared" si="170"/>
        <v>-21839.880481816512</v>
      </c>
      <c r="F382" s="1">
        <f t="shared" si="188"/>
        <v>-21840</v>
      </c>
      <c r="G382" s="1">
        <f t="shared" si="198"/>
        <v>0.10151999999652617</v>
      </c>
      <c r="J382" s="1">
        <f>G382</f>
        <v>0.10151999999652617</v>
      </c>
      <c r="Q382" s="173">
        <f t="shared" si="189"/>
        <v>25596.147199999999</v>
      </c>
      <c r="S382" s="15">
        <f>S$16</f>
        <v>1</v>
      </c>
      <c r="T382" s="15"/>
      <c r="Z382" s="1">
        <f t="shared" si="171"/>
        <v>-21840</v>
      </c>
      <c r="AA382" s="1">
        <f t="shared" si="172"/>
        <v>-0.16140170140417379</v>
      </c>
      <c r="AB382" s="1">
        <f t="shared" si="173"/>
        <v>0.112083033590308</v>
      </c>
      <c r="AC382" s="1">
        <f t="shared" si="174"/>
        <v>0.10151999999652617</v>
      </c>
      <c r="AD382" s="1">
        <f t="shared" si="175"/>
        <v>0.26292170140069993</v>
      </c>
      <c r="AE382" s="1">
        <f t="shared" si="176"/>
        <v>6.912782106743881E-2</v>
      </c>
      <c r="AF382" s="1">
        <f t="shared" si="177"/>
        <v>0.10151999999652617</v>
      </c>
      <c r="AG382" s="15"/>
      <c r="AH382" s="1">
        <f t="shared" si="178"/>
        <v>-1.0563033593781825E-2</v>
      </c>
      <c r="AI382" s="1">
        <f t="shared" si="179"/>
        <v>0.66312114066087835</v>
      </c>
      <c r="AJ382" s="1">
        <f t="shared" si="180"/>
        <v>-0.83029306724031249</v>
      </c>
      <c r="AK382" s="1">
        <f t="shared" si="181"/>
        <v>0.21566787922723285</v>
      </c>
      <c r="AL382" s="1">
        <f t="shared" si="182"/>
        <v>2.572141731636751</v>
      </c>
      <c r="AM382" s="1">
        <f t="shared" si="183"/>
        <v>3.4167297512242345</v>
      </c>
      <c r="AN382" s="1">
        <f t="shared" si="202"/>
        <v>2.3007594863150338</v>
      </c>
      <c r="AO382" s="1">
        <f t="shared" si="202"/>
        <v>2.3006449439594014</v>
      </c>
      <c r="AP382" s="1">
        <f t="shared" si="202"/>
        <v>2.3010743166919121</v>
      </c>
      <c r="AQ382" s="1">
        <f t="shared" si="202"/>
        <v>2.2994637095909156</v>
      </c>
      <c r="AR382" s="1">
        <f t="shared" si="202"/>
        <v>2.3054903472701147</v>
      </c>
      <c r="AS382" s="1">
        <f t="shared" si="202"/>
        <v>2.2827262140938851</v>
      </c>
      <c r="AT382" s="1">
        <f t="shared" si="202"/>
        <v>2.3659260354400407</v>
      </c>
      <c r="AU382" s="1">
        <f t="shared" si="185"/>
        <v>2.0026493477461358</v>
      </c>
    </row>
    <row r="383" spans="1:47" ht="12.95" customHeight="1" x14ac:dyDescent="0.2">
      <c r="A383" s="25" t="s">
        <v>970</v>
      </c>
      <c r="B383" s="25"/>
      <c r="C383" s="28">
        <v>40853.341</v>
      </c>
      <c r="D383" s="28"/>
      <c r="E383" s="1">
        <f t="shared" si="170"/>
        <v>-21558.869357042327</v>
      </c>
      <c r="F383" s="1">
        <f t="shared" si="188"/>
        <v>-21559</v>
      </c>
      <c r="G383" s="1">
        <f t="shared" si="198"/>
        <v>0.11096949999773642</v>
      </c>
      <c r="I383" s="1">
        <f t="shared" ref="I383:I392" si="203">G383</f>
        <v>0.11096949999773642</v>
      </c>
      <c r="Q383" s="173">
        <f t="shared" si="189"/>
        <v>25834.841</v>
      </c>
      <c r="S383" s="15">
        <f t="shared" ref="S383:S392" si="204">S$15</f>
        <v>0.1</v>
      </c>
      <c r="Z383" s="1">
        <f t="shared" si="171"/>
        <v>-21559</v>
      </c>
      <c r="AA383" s="1">
        <f t="shared" si="172"/>
        <v>-0.15929489337454764</v>
      </c>
      <c r="AB383" s="1">
        <f t="shared" si="173"/>
        <v>0.12118255406793658</v>
      </c>
      <c r="AC383" s="1">
        <f t="shared" si="174"/>
        <v>0.11096949999773642</v>
      </c>
      <c r="AD383" s="1">
        <f t="shared" si="175"/>
        <v>0.27026439337228403</v>
      </c>
      <c r="AE383" s="1">
        <f t="shared" si="176"/>
        <v>7.3042842324888687E-3</v>
      </c>
      <c r="AF383" s="1">
        <f t="shared" si="177"/>
        <v>0.11096949999773642</v>
      </c>
      <c r="AG383" s="15"/>
      <c r="AH383" s="1">
        <f t="shared" si="178"/>
        <v>-1.0213054070200166E-2</v>
      </c>
      <c r="AI383" s="1">
        <f t="shared" si="179"/>
        <v>0.64902530716003315</v>
      </c>
      <c r="AJ383" s="1">
        <f t="shared" si="180"/>
        <v>-0.78980222888919815</v>
      </c>
      <c r="AK383" s="1">
        <f t="shared" si="181"/>
        <v>0.19187695272202676</v>
      </c>
      <c r="AL383" s="1">
        <f t="shared" si="182"/>
        <v>2.6412885621194357</v>
      </c>
      <c r="AM383" s="1">
        <f t="shared" si="183"/>
        <v>3.9138347893605987</v>
      </c>
      <c r="AN383" s="1">
        <f t="shared" si="202"/>
        <v>2.3973794985369654</v>
      </c>
      <c r="AO383" s="1">
        <f t="shared" si="202"/>
        <v>2.3971783738174093</v>
      </c>
      <c r="AP383" s="1">
        <f t="shared" si="202"/>
        <v>2.3978618054153671</v>
      </c>
      <c r="AQ383" s="1">
        <f t="shared" si="202"/>
        <v>2.3955377151683077</v>
      </c>
      <c r="AR383" s="1">
        <f t="shared" si="202"/>
        <v>2.4034209041645536</v>
      </c>
      <c r="AS383" s="1">
        <f t="shared" si="202"/>
        <v>2.3764434101974943</v>
      </c>
      <c r="AT383" s="1">
        <f t="shared" si="202"/>
        <v>2.4662037137605637</v>
      </c>
      <c r="AU383" s="1">
        <f t="shared" si="185"/>
        <v>2.1263630432043428</v>
      </c>
    </row>
    <row r="384" spans="1:47" ht="12.95" customHeight="1" x14ac:dyDescent="0.2">
      <c r="A384" s="23" t="s">
        <v>973</v>
      </c>
      <c r="B384" s="24" t="s">
        <v>899</v>
      </c>
      <c r="C384" s="23">
        <v>40858.417999999998</v>
      </c>
      <c r="D384" s="23" t="s">
        <v>873</v>
      </c>
      <c r="E384" s="25">
        <f t="shared" si="170"/>
        <v>-21552.892270580604</v>
      </c>
      <c r="F384" s="1">
        <f t="shared" si="188"/>
        <v>-21553</v>
      </c>
      <c r="G384" s="1">
        <f t="shared" si="198"/>
        <v>9.1506499993556645E-2</v>
      </c>
      <c r="I384" s="1">
        <f t="shared" si="203"/>
        <v>9.1506499993556645E-2</v>
      </c>
      <c r="Q384" s="173">
        <f t="shared" si="189"/>
        <v>25839.917999999998</v>
      </c>
      <c r="S384" s="15">
        <f t="shared" si="204"/>
        <v>0.1</v>
      </c>
      <c r="T384" s="15"/>
      <c r="Z384" s="1">
        <f t="shared" si="171"/>
        <v>-21553</v>
      </c>
      <c r="AA384" s="1">
        <f t="shared" si="172"/>
        <v>-0.15924900750130908</v>
      </c>
      <c r="AB384" s="1">
        <f t="shared" si="173"/>
        <v>0.10171111995990519</v>
      </c>
      <c r="AC384" s="1">
        <f t="shared" si="174"/>
        <v>9.1506499993556645E-2</v>
      </c>
      <c r="AD384" s="1">
        <f t="shared" si="175"/>
        <v>0.25075550749486575</v>
      </c>
      <c r="AE384" s="1">
        <f t="shared" si="176"/>
        <v>6.2878324539007678E-3</v>
      </c>
      <c r="AF384" s="1">
        <f t="shared" si="177"/>
        <v>9.1506499993556645E-2</v>
      </c>
      <c r="AG384" s="15"/>
      <c r="AH384" s="1">
        <f t="shared" si="178"/>
        <v>-1.0204619966348546E-2</v>
      </c>
      <c r="AI384" s="1">
        <f t="shared" si="179"/>
        <v>0.64874839033036802</v>
      </c>
      <c r="AJ384" s="1">
        <f t="shared" si="180"/>
        <v>-0.78891502921916101</v>
      </c>
      <c r="AK384" s="1">
        <f t="shared" si="181"/>
        <v>0.19136955532292096</v>
      </c>
      <c r="AL384" s="1">
        <f t="shared" si="182"/>
        <v>2.6427336726457455</v>
      </c>
      <c r="AM384" s="1">
        <f t="shared" si="183"/>
        <v>3.925658960757652</v>
      </c>
      <c r="AN384" s="1">
        <f t="shared" si="202"/>
        <v>2.399420633786141</v>
      </c>
      <c r="AO384" s="1">
        <f t="shared" si="202"/>
        <v>2.3992174209438337</v>
      </c>
      <c r="AP384" s="1">
        <f t="shared" si="202"/>
        <v>2.3999066539112137</v>
      </c>
      <c r="AQ384" s="1">
        <f t="shared" si="202"/>
        <v>2.3975672251418185</v>
      </c>
      <c r="AR384" s="1">
        <f t="shared" si="202"/>
        <v>2.4054875835973677</v>
      </c>
      <c r="AS384" s="1">
        <f t="shared" si="202"/>
        <v>2.378434129239638</v>
      </c>
      <c r="AT384" s="1">
        <f t="shared" si="202"/>
        <v>2.4682868096525543</v>
      </c>
      <c r="AU384" s="1">
        <f t="shared" si="185"/>
        <v>2.1290046167728454</v>
      </c>
    </row>
    <row r="385" spans="1:47" ht="12.95" customHeight="1" x14ac:dyDescent="0.2">
      <c r="A385" s="23" t="s">
        <v>974</v>
      </c>
      <c r="B385" s="24" t="s">
        <v>899</v>
      </c>
      <c r="C385" s="23">
        <v>40858.428</v>
      </c>
      <c r="D385" s="23" t="s">
        <v>873</v>
      </c>
      <c r="E385" s="25">
        <f t="shared" si="170"/>
        <v>-21552.880497709884</v>
      </c>
      <c r="F385" s="1">
        <f t="shared" si="188"/>
        <v>-21553</v>
      </c>
      <c r="G385" s="1">
        <f t="shared" si="198"/>
        <v>0.10150649999559391</v>
      </c>
      <c r="I385" s="1">
        <f t="shared" si="203"/>
        <v>0.10150649999559391</v>
      </c>
      <c r="Q385" s="173">
        <f t="shared" si="189"/>
        <v>25839.928</v>
      </c>
      <c r="S385" s="15">
        <f t="shared" si="204"/>
        <v>0.1</v>
      </c>
      <c r="T385" s="15"/>
      <c r="Z385" s="1">
        <f t="shared" si="171"/>
        <v>-21553</v>
      </c>
      <c r="AA385" s="1">
        <f t="shared" si="172"/>
        <v>-0.15924900750130908</v>
      </c>
      <c r="AB385" s="1">
        <f t="shared" si="173"/>
        <v>0.11171111996194245</v>
      </c>
      <c r="AC385" s="1">
        <f t="shared" si="174"/>
        <v>0.10150649999559391</v>
      </c>
      <c r="AD385" s="1">
        <f t="shared" si="175"/>
        <v>0.26075550749690302</v>
      </c>
      <c r="AE385" s="1">
        <f t="shared" si="176"/>
        <v>6.7993434689967453E-3</v>
      </c>
      <c r="AF385" s="1">
        <f t="shared" si="177"/>
        <v>0.10150649999559391</v>
      </c>
      <c r="AG385" s="15"/>
      <c r="AH385" s="1">
        <f t="shared" si="178"/>
        <v>-1.0204619966348546E-2</v>
      </c>
      <c r="AI385" s="1">
        <f t="shared" si="179"/>
        <v>0.64874839033036802</v>
      </c>
      <c r="AJ385" s="1">
        <f t="shared" si="180"/>
        <v>-0.78891502921916101</v>
      </c>
      <c r="AK385" s="1">
        <f t="shared" si="181"/>
        <v>0.19136955532292096</v>
      </c>
      <c r="AL385" s="1">
        <f t="shared" si="182"/>
        <v>2.6427336726457455</v>
      </c>
      <c r="AM385" s="1">
        <f t="shared" si="183"/>
        <v>3.925658960757652</v>
      </c>
      <c r="AN385" s="1">
        <f t="shared" si="202"/>
        <v>2.399420633786141</v>
      </c>
      <c r="AO385" s="1">
        <f t="shared" si="202"/>
        <v>2.3992174209438337</v>
      </c>
      <c r="AP385" s="1">
        <f t="shared" si="202"/>
        <v>2.3999066539112137</v>
      </c>
      <c r="AQ385" s="1">
        <f t="shared" si="202"/>
        <v>2.3975672251418185</v>
      </c>
      <c r="AR385" s="1">
        <f t="shared" si="202"/>
        <v>2.4054875835973677</v>
      </c>
      <c r="AS385" s="1">
        <f t="shared" si="202"/>
        <v>2.378434129239638</v>
      </c>
      <c r="AT385" s="1">
        <f t="shared" si="202"/>
        <v>2.4682868096525543</v>
      </c>
      <c r="AU385" s="1">
        <f t="shared" si="185"/>
        <v>2.1290046167728454</v>
      </c>
    </row>
    <row r="386" spans="1:47" ht="12.95" customHeight="1" x14ac:dyDescent="0.2">
      <c r="A386" s="25" t="s">
        <v>975</v>
      </c>
      <c r="B386" s="25"/>
      <c r="C386" s="28">
        <v>40876.271000000001</v>
      </c>
      <c r="D386" s="28"/>
      <c r="E386" s="1">
        <f t="shared" si="170"/>
        <v>-21531.874164494086</v>
      </c>
      <c r="F386" s="1">
        <f t="shared" si="188"/>
        <v>-21532</v>
      </c>
      <c r="G386" s="1">
        <f t="shared" si="198"/>
        <v>0.10688600000139559</v>
      </c>
      <c r="I386" s="1">
        <f t="shared" si="203"/>
        <v>0.10688600000139559</v>
      </c>
      <c r="Q386" s="173">
        <f t="shared" si="189"/>
        <v>25857.771000000001</v>
      </c>
      <c r="S386" s="15">
        <f t="shared" si="204"/>
        <v>0.1</v>
      </c>
      <c r="Z386" s="1">
        <f t="shared" si="171"/>
        <v>-21532</v>
      </c>
      <c r="AA386" s="1">
        <f t="shared" si="172"/>
        <v>-0.1590881209892589</v>
      </c>
      <c r="AB386" s="1">
        <f t="shared" si="173"/>
        <v>0.11706079470046901</v>
      </c>
      <c r="AC386" s="1">
        <f t="shared" si="174"/>
        <v>0.10688600000139559</v>
      </c>
      <c r="AD386" s="1">
        <f t="shared" si="175"/>
        <v>0.26597412099065448</v>
      </c>
      <c r="AE386" s="1">
        <f t="shared" si="176"/>
        <v>7.0742233036751312E-3</v>
      </c>
      <c r="AF386" s="1">
        <f t="shared" si="177"/>
        <v>0.10688600000139559</v>
      </c>
      <c r="AG386" s="15"/>
      <c r="AH386" s="1">
        <f t="shared" si="178"/>
        <v>-1.017479469907342E-2</v>
      </c>
      <c r="AI386" s="1">
        <f t="shared" si="179"/>
        <v>0.6477867901504768</v>
      </c>
      <c r="AJ386" s="1">
        <f t="shared" si="180"/>
        <v>-0.78580283270860707</v>
      </c>
      <c r="AK386" s="1">
        <f t="shared" si="181"/>
        <v>0.18959392080838389</v>
      </c>
      <c r="AL386" s="1">
        <f t="shared" si="182"/>
        <v>2.6477819158394307</v>
      </c>
      <c r="AM386" s="1">
        <f t="shared" si="183"/>
        <v>3.9674964610798855</v>
      </c>
      <c r="AN386" s="1">
        <f t="shared" si="202"/>
        <v>2.4065578060923154</v>
      </c>
      <c r="AO386" s="1">
        <f t="shared" si="202"/>
        <v>2.4063472214148285</v>
      </c>
      <c r="AP386" s="1">
        <f t="shared" si="202"/>
        <v>2.4070568302578339</v>
      </c>
      <c r="AQ386" s="1">
        <f t="shared" si="202"/>
        <v>2.4046638340603463</v>
      </c>
      <c r="AR386" s="1">
        <f t="shared" si="202"/>
        <v>2.4127131189106792</v>
      </c>
      <c r="AS386" s="1">
        <f t="shared" si="202"/>
        <v>2.3853989966596676</v>
      </c>
      <c r="AT386" s="1">
        <f t="shared" si="202"/>
        <v>2.4755590270962249</v>
      </c>
      <c r="AU386" s="1">
        <f t="shared" si="185"/>
        <v>2.1382501242626049</v>
      </c>
    </row>
    <row r="387" spans="1:47" ht="12.95" customHeight="1" x14ac:dyDescent="0.2">
      <c r="A387" s="23" t="s">
        <v>974</v>
      </c>
      <c r="B387" s="24" t="s">
        <v>899</v>
      </c>
      <c r="C387" s="23">
        <v>40892.404999999999</v>
      </c>
      <c r="D387" s="23" t="s">
        <v>873</v>
      </c>
      <c r="E387" s="25">
        <f t="shared" si="170"/>
        <v>-21512.879814883385</v>
      </c>
      <c r="F387" s="1">
        <f t="shared" si="188"/>
        <v>-21513</v>
      </c>
      <c r="G387" s="1">
        <f t="shared" si="198"/>
        <v>0.1020864999954938</v>
      </c>
      <c r="I387" s="1">
        <f t="shared" si="203"/>
        <v>0.1020864999954938</v>
      </c>
      <c r="Q387" s="173">
        <f t="shared" si="189"/>
        <v>25873.904999999999</v>
      </c>
      <c r="S387" s="15">
        <f t="shared" si="204"/>
        <v>0.1</v>
      </c>
      <c r="T387" s="15"/>
      <c r="Z387" s="1">
        <f t="shared" si="171"/>
        <v>-21513</v>
      </c>
      <c r="AA387" s="1">
        <f t="shared" si="172"/>
        <v>-0.15894217577352421</v>
      </c>
      <c r="AB387" s="1">
        <f t="shared" si="173"/>
        <v>0.11223390196212958</v>
      </c>
      <c r="AC387" s="1">
        <f t="shared" si="174"/>
        <v>0.1020864999954938</v>
      </c>
      <c r="AD387" s="1">
        <f t="shared" si="175"/>
        <v>0.261028675769018</v>
      </c>
      <c r="AE387" s="1">
        <f t="shared" si="176"/>
        <v>6.8135969573727131E-3</v>
      </c>
      <c r="AF387" s="1">
        <f t="shared" si="177"/>
        <v>0.1020864999954938</v>
      </c>
      <c r="AG387" s="15"/>
      <c r="AH387" s="1">
        <f t="shared" si="178"/>
        <v>-1.0147401966635787E-2</v>
      </c>
      <c r="AI387" s="1">
        <f t="shared" si="179"/>
        <v>0.64692691046671025</v>
      </c>
      <c r="AJ387" s="1">
        <f t="shared" si="180"/>
        <v>-0.78297773845293062</v>
      </c>
      <c r="AK387" s="1">
        <f t="shared" si="181"/>
        <v>0.18798774813114172</v>
      </c>
      <c r="AL387" s="1">
        <f t="shared" si="182"/>
        <v>2.6523365765551841</v>
      </c>
      <c r="AM387" s="1">
        <f t="shared" si="183"/>
        <v>4.0059689901064184</v>
      </c>
      <c r="AN387" s="1">
        <f t="shared" si="202"/>
        <v>2.4130062124726339</v>
      </c>
      <c r="AO387" s="1">
        <f t="shared" si="202"/>
        <v>2.4127888768862054</v>
      </c>
      <c r="AP387" s="1">
        <f t="shared" si="202"/>
        <v>2.4135170044420251</v>
      </c>
      <c r="AQ387" s="1">
        <f t="shared" si="202"/>
        <v>2.4110757314570739</v>
      </c>
      <c r="AR387" s="1">
        <f t="shared" si="202"/>
        <v>2.4192400311617321</v>
      </c>
      <c r="AS387" s="1">
        <f t="shared" si="202"/>
        <v>2.3916971330698682</v>
      </c>
      <c r="AT387" s="1">
        <f t="shared" si="202"/>
        <v>2.4821138031840464</v>
      </c>
      <c r="AU387" s="1">
        <f t="shared" si="185"/>
        <v>2.1466151072295299</v>
      </c>
    </row>
    <row r="388" spans="1:47" ht="12.95" customHeight="1" x14ac:dyDescent="0.2">
      <c r="A388" s="25" t="s">
        <v>975</v>
      </c>
      <c r="B388" s="25"/>
      <c r="C388" s="28">
        <v>40927.230000000003</v>
      </c>
      <c r="D388" s="28"/>
      <c r="E388" s="1">
        <f t="shared" si="170"/>
        <v>-21471.880792620294</v>
      </c>
      <c r="F388" s="1">
        <f t="shared" si="188"/>
        <v>-21472</v>
      </c>
      <c r="G388" s="1">
        <f t="shared" si="198"/>
        <v>0.10125600000174018</v>
      </c>
      <c r="I388" s="1">
        <f t="shared" si="203"/>
        <v>0.10125600000174018</v>
      </c>
      <c r="Q388" s="173">
        <f t="shared" si="189"/>
        <v>25908.730000000003</v>
      </c>
      <c r="S388" s="15">
        <f t="shared" si="204"/>
        <v>0.1</v>
      </c>
      <c r="Z388" s="1">
        <f t="shared" si="171"/>
        <v>-21472</v>
      </c>
      <c r="AA388" s="1">
        <f t="shared" si="172"/>
        <v>-0.15862601905715509</v>
      </c>
      <c r="AB388" s="1">
        <f t="shared" si="173"/>
        <v>0.11134298248453127</v>
      </c>
      <c r="AC388" s="1">
        <f t="shared" si="174"/>
        <v>0.10125600000174018</v>
      </c>
      <c r="AD388" s="1">
        <f t="shared" si="175"/>
        <v>0.2598820190588953</v>
      </c>
      <c r="AE388" s="1">
        <f t="shared" si="176"/>
        <v>6.7538663830128028E-3</v>
      </c>
      <c r="AF388" s="1">
        <f t="shared" si="177"/>
        <v>0.10125600000174018</v>
      </c>
      <c r="AG388" s="15"/>
      <c r="AH388" s="1">
        <f t="shared" si="178"/>
        <v>-1.008698248279109E-2</v>
      </c>
      <c r="AI388" s="1">
        <f t="shared" si="179"/>
        <v>0.64510386915575701</v>
      </c>
      <c r="AJ388" s="1">
        <f t="shared" si="180"/>
        <v>-0.77685184471933133</v>
      </c>
      <c r="AK388" s="1">
        <f t="shared" si="181"/>
        <v>0.18452299670172811</v>
      </c>
      <c r="AL388" s="1">
        <f t="shared" si="182"/>
        <v>2.6621243573490094</v>
      </c>
      <c r="AM388" s="1">
        <f t="shared" si="183"/>
        <v>4.091068020451095</v>
      </c>
      <c r="AN388" s="1">
        <f t="shared" si="202"/>
        <v>2.4268924056069348</v>
      </c>
      <c r="AO388" s="1">
        <f t="shared" si="202"/>
        <v>2.4266602625256559</v>
      </c>
      <c r="AP388" s="1">
        <f t="shared" si="202"/>
        <v>2.4274285520492174</v>
      </c>
      <c r="AQ388" s="1">
        <f t="shared" si="202"/>
        <v>2.4248838959593497</v>
      </c>
      <c r="AR388" s="1">
        <f t="shared" si="202"/>
        <v>2.4332907108153385</v>
      </c>
      <c r="AS388" s="1">
        <f t="shared" si="202"/>
        <v>2.405277593977345</v>
      </c>
      <c r="AT388" s="1">
        <f t="shared" si="202"/>
        <v>2.4961785023879792</v>
      </c>
      <c r="AU388" s="1">
        <f t="shared" si="185"/>
        <v>2.1646658599476307</v>
      </c>
    </row>
    <row r="389" spans="1:47" ht="12.95" customHeight="1" x14ac:dyDescent="0.2">
      <c r="A389" s="25" t="s">
        <v>976</v>
      </c>
      <c r="B389" s="25"/>
      <c r="C389" s="28">
        <v>40938.271000000001</v>
      </c>
      <c r="D389" s="28"/>
      <c r="E389" s="1">
        <f t="shared" si="170"/>
        <v>-21458.882366064467</v>
      </c>
      <c r="F389" s="1">
        <f t="shared" si="188"/>
        <v>-21459</v>
      </c>
      <c r="G389" s="1">
        <f t="shared" si="198"/>
        <v>9.9919499996758532E-2</v>
      </c>
      <c r="I389" s="1">
        <f t="shared" si="203"/>
        <v>9.9919499996758532E-2</v>
      </c>
      <c r="Q389" s="173">
        <f t="shared" si="189"/>
        <v>25919.771000000001</v>
      </c>
      <c r="S389" s="15">
        <f t="shared" si="204"/>
        <v>0.1</v>
      </c>
      <c r="Z389" s="1">
        <f t="shared" si="171"/>
        <v>-21459</v>
      </c>
      <c r="AA389" s="1">
        <f t="shared" si="172"/>
        <v>-0.15852542841994441</v>
      </c>
      <c r="AB389" s="1">
        <f t="shared" si="173"/>
        <v>0.10998695455990776</v>
      </c>
      <c r="AC389" s="1">
        <f t="shared" si="174"/>
        <v>9.9919499996758532E-2</v>
      </c>
      <c r="AD389" s="1">
        <f t="shared" si="175"/>
        <v>0.25844492841670297</v>
      </c>
      <c r="AE389" s="1">
        <f t="shared" si="176"/>
        <v>6.6793781024314727E-3</v>
      </c>
      <c r="AF389" s="1">
        <f t="shared" si="177"/>
        <v>9.9919499996758532E-2</v>
      </c>
      <c r="AG389" s="15"/>
      <c r="AH389" s="1">
        <f t="shared" si="178"/>
        <v>-1.0067454563149232E-2</v>
      </c>
      <c r="AI389" s="1">
        <f t="shared" si="179"/>
        <v>0.64453501901358168</v>
      </c>
      <c r="AJ389" s="1">
        <f t="shared" si="180"/>
        <v>-0.77490114477949001</v>
      </c>
      <c r="AK389" s="1">
        <f t="shared" si="181"/>
        <v>0.18342477284250683</v>
      </c>
      <c r="AL389" s="1">
        <f t="shared" si="182"/>
        <v>2.6652163705968142</v>
      </c>
      <c r="AM389" s="1">
        <f t="shared" si="183"/>
        <v>4.1186638493758965</v>
      </c>
      <c r="AN389" s="1">
        <f t="shared" si="202"/>
        <v>2.4312872457517209</v>
      </c>
      <c r="AO389" s="1">
        <f t="shared" si="202"/>
        <v>2.4310503453892176</v>
      </c>
      <c r="AP389" s="1">
        <f t="shared" si="202"/>
        <v>2.4318314081245349</v>
      </c>
      <c r="AQ389" s="1">
        <f t="shared" si="202"/>
        <v>2.4292542452920118</v>
      </c>
      <c r="AR389" s="1">
        <f t="shared" si="202"/>
        <v>2.4377362367129423</v>
      </c>
      <c r="AS389" s="1">
        <f t="shared" si="202"/>
        <v>2.4095808642299623</v>
      </c>
      <c r="AT389" s="1">
        <f t="shared" si="202"/>
        <v>2.5006154247263539</v>
      </c>
      <c r="AU389" s="1">
        <f t="shared" si="185"/>
        <v>2.1703892693460531</v>
      </c>
    </row>
    <row r="390" spans="1:47" ht="12.95" customHeight="1" x14ac:dyDescent="0.2">
      <c r="A390" s="23" t="s">
        <v>977</v>
      </c>
      <c r="B390" s="24" t="s">
        <v>899</v>
      </c>
      <c r="C390" s="23">
        <v>40975.641000000003</v>
      </c>
      <c r="D390" s="23" t="s">
        <v>873</v>
      </c>
      <c r="E390" s="25">
        <f t="shared" si="170"/>
        <v>-21414.887148204547</v>
      </c>
      <c r="F390" s="1">
        <f t="shared" si="188"/>
        <v>-21415</v>
      </c>
      <c r="G390" s="1">
        <f t="shared" si="198"/>
        <v>9.5857499996782281E-2</v>
      </c>
      <c r="I390" s="1">
        <f t="shared" si="203"/>
        <v>9.5857499996782281E-2</v>
      </c>
      <c r="Q390" s="173">
        <f t="shared" si="189"/>
        <v>25957.141000000003</v>
      </c>
      <c r="S390" s="15">
        <f t="shared" si="204"/>
        <v>0.1</v>
      </c>
      <c r="T390" s="15"/>
      <c r="Z390" s="1">
        <f t="shared" si="171"/>
        <v>-21415</v>
      </c>
      <c r="AA390" s="1">
        <f t="shared" si="172"/>
        <v>-0.15818374644281916</v>
      </c>
      <c r="AB390" s="1">
        <f t="shared" si="173"/>
        <v>0.10585755046786029</v>
      </c>
      <c r="AC390" s="1">
        <f t="shared" si="174"/>
        <v>9.5857499996782281E-2</v>
      </c>
      <c r="AD390" s="1">
        <f t="shared" si="175"/>
        <v>0.25404124643960146</v>
      </c>
      <c r="AE390" s="1">
        <f t="shared" si="176"/>
        <v>6.4536954892586325E-3</v>
      </c>
      <c r="AF390" s="1">
        <f t="shared" si="177"/>
        <v>9.5857499996782281E-2</v>
      </c>
      <c r="AG390" s="15"/>
      <c r="AH390" s="1">
        <f t="shared" si="178"/>
        <v>-1.0000050471078001E-2</v>
      </c>
      <c r="AI390" s="1">
        <f t="shared" si="179"/>
        <v>0.64264211018368478</v>
      </c>
      <c r="AJ390" s="1">
        <f t="shared" si="180"/>
        <v>-0.76826949679656553</v>
      </c>
      <c r="AK390" s="1">
        <f t="shared" si="181"/>
        <v>0.17970903868762514</v>
      </c>
      <c r="AL390" s="1">
        <f t="shared" si="182"/>
        <v>2.6756416828381604</v>
      </c>
      <c r="AM390" s="1">
        <f t="shared" si="183"/>
        <v>4.214356135601915</v>
      </c>
      <c r="AN390" s="1">
        <f t="shared" si="202"/>
        <v>2.4461337048687688</v>
      </c>
      <c r="AO390" s="1">
        <f t="shared" si="202"/>
        <v>2.4458805120441829</v>
      </c>
      <c r="AP390" s="1">
        <f t="shared" si="202"/>
        <v>2.4467048560447191</v>
      </c>
      <c r="AQ390" s="1">
        <f t="shared" si="202"/>
        <v>2.4440188730014283</v>
      </c>
      <c r="AR390" s="1">
        <f t="shared" si="202"/>
        <v>2.4527487006517066</v>
      </c>
      <c r="AS390" s="1">
        <f t="shared" si="202"/>
        <v>2.4241369415928227</v>
      </c>
      <c r="AT390" s="1">
        <f t="shared" si="202"/>
        <v>2.5155526858609822</v>
      </c>
      <c r="AU390" s="1">
        <f t="shared" si="185"/>
        <v>2.1897608088484066</v>
      </c>
    </row>
    <row r="391" spans="1:47" ht="12.95" customHeight="1" x14ac:dyDescent="0.2">
      <c r="A391" s="25" t="s">
        <v>978</v>
      </c>
      <c r="B391" s="25"/>
      <c r="C391" s="28">
        <v>41000.273999999998</v>
      </c>
      <c r="D391" s="28"/>
      <c r="E391" s="1">
        <f t="shared" si="170"/>
        <v>-21385.887035773641</v>
      </c>
      <c r="F391" s="1">
        <f t="shared" si="188"/>
        <v>-21386</v>
      </c>
      <c r="G391" s="1">
        <f t="shared" si="198"/>
        <v>9.5952999996370636E-2</v>
      </c>
      <c r="I391" s="1">
        <f t="shared" si="203"/>
        <v>9.5952999996370636E-2</v>
      </c>
      <c r="Q391" s="173">
        <f t="shared" si="189"/>
        <v>25981.773999999998</v>
      </c>
      <c r="S391" s="15">
        <f t="shared" si="204"/>
        <v>0.1</v>
      </c>
      <c r="Z391" s="1">
        <f t="shared" si="171"/>
        <v>-21386</v>
      </c>
      <c r="AA391" s="1">
        <f t="shared" si="172"/>
        <v>-0.15795752638574867</v>
      </c>
      <c r="AB391" s="1">
        <f t="shared" si="173"/>
        <v>0.10590752999111662</v>
      </c>
      <c r="AC391" s="1">
        <f t="shared" si="174"/>
        <v>9.5952999996370636E-2</v>
      </c>
      <c r="AD391" s="1">
        <f t="shared" si="175"/>
        <v>0.25391052638211931</v>
      </c>
      <c r="AE391" s="1">
        <f t="shared" si="176"/>
        <v>6.4470555407644906E-3</v>
      </c>
      <c r="AF391" s="1">
        <f t="shared" si="177"/>
        <v>9.5952999996370636E-2</v>
      </c>
      <c r="AG391" s="15"/>
      <c r="AH391" s="1">
        <f t="shared" si="178"/>
        <v>-9.9545299947459819E-3</v>
      </c>
      <c r="AI391" s="1">
        <f t="shared" si="179"/>
        <v>0.64142160113204061</v>
      </c>
      <c r="AJ391" s="1">
        <f t="shared" si="180"/>
        <v>-0.76387430088501729</v>
      </c>
      <c r="AK391" s="1">
        <f t="shared" si="181"/>
        <v>0.17726119672757107</v>
      </c>
      <c r="AL391" s="1">
        <f t="shared" si="182"/>
        <v>2.6824798120413016</v>
      </c>
      <c r="AM391" s="1">
        <f t="shared" si="183"/>
        <v>4.2794385509751613</v>
      </c>
      <c r="AN391" s="1">
        <f t="shared" ref="AN391:AT400" si="205">$AU391+$AB$7*SIN(AO391)</f>
        <v>2.4558953146481102</v>
      </c>
      <c r="AO391" s="1">
        <f t="shared" si="205"/>
        <v>2.4556312470512598</v>
      </c>
      <c r="AP391" s="1">
        <f t="shared" si="205"/>
        <v>2.4564840899292633</v>
      </c>
      <c r="AQ391" s="1">
        <f t="shared" si="205"/>
        <v>2.4537275678306201</v>
      </c>
      <c r="AR391" s="1">
        <f t="shared" si="205"/>
        <v>2.4626148244337789</v>
      </c>
      <c r="AS391" s="1">
        <f t="shared" si="205"/>
        <v>2.4337239142491436</v>
      </c>
      <c r="AT391" s="1">
        <f t="shared" si="205"/>
        <v>2.5253307529813718</v>
      </c>
      <c r="AU391" s="1">
        <f t="shared" si="185"/>
        <v>2.2025284144295023</v>
      </c>
    </row>
    <row r="392" spans="1:47" ht="12.95" customHeight="1" x14ac:dyDescent="0.2">
      <c r="A392" s="25" t="s">
        <v>980</v>
      </c>
      <c r="B392" s="25"/>
      <c r="C392" s="28">
        <v>41056.336000000003</v>
      </c>
      <c r="D392" s="28"/>
      <c r="E392" s="1">
        <f t="shared" si="170"/>
        <v>-21319.88596797426</v>
      </c>
      <c r="F392" s="1">
        <f t="shared" si="188"/>
        <v>-21320</v>
      </c>
      <c r="G392" s="1">
        <f t="shared" si="198"/>
        <v>9.6859999997832347E-2</v>
      </c>
      <c r="I392" s="1">
        <f t="shared" si="203"/>
        <v>9.6859999997832347E-2</v>
      </c>
      <c r="Q392" s="173">
        <f t="shared" si="189"/>
        <v>26037.836000000003</v>
      </c>
      <c r="S392" s="15">
        <f t="shared" si="204"/>
        <v>0.1</v>
      </c>
      <c r="Z392" s="1">
        <f t="shared" si="171"/>
        <v>-21320</v>
      </c>
      <c r="AA392" s="1">
        <f t="shared" si="172"/>
        <v>-0.15743970714102198</v>
      </c>
      <c r="AB392" s="1">
        <f t="shared" si="173"/>
        <v>0.10670773747966195</v>
      </c>
      <c r="AC392" s="1">
        <f t="shared" si="174"/>
        <v>9.6859999997832347E-2</v>
      </c>
      <c r="AD392" s="1">
        <f t="shared" si="175"/>
        <v>0.2542997071388543</v>
      </c>
      <c r="AE392" s="1">
        <f t="shared" si="176"/>
        <v>6.4668341050907064E-3</v>
      </c>
      <c r="AF392" s="1">
        <f t="shared" si="177"/>
        <v>9.6859999997832347E-2</v>
      </c>
      <c r="AG392" s="15"/>
      <c r="AH392" s="1">
        <f t="shared" si="178"/>
        <v>-9.8477374818295976E-3</v>
      </c>
      <c r="AI392" s="1">
        <f t="shared" si="179"/>
        <v>0.63872280185242092</v>
      </c>
      <c r="AJ392" s="1">
        <f t="shared" si="180"/>
        <v>-0.75380108727972794</v>
      </c>
      <c r="AK392" s="1">
        <f t="shared" si="181"/>
        <v>0.17169387321228102</v>
      </c>
      <c r="AL392" s="1">
        <f t="shared" si="182"/>
        <v>2.6979473934318956</v>
      </c>
      <c r="AM392" s="1">
        <f t="shared" si="183"/>
        <v>4.433921746330121</v>
      </c>
      <c r="AN392" s="1">
        <f t="shared" si="205"/>
        <v>2.4780435229533864</v>
      </c>
      <c r="AO392" s="1">
        <f t="shared" si="205"/>
        <v>2.4777544261533535</v>
      </c>
      <c r="AP392" s="1">
        <f t="shared" si="205"/>
        <v>2.4786717096618354</v>
      </c>
      <c r="AQ392" s="1">
        <f t="shared" si="205"/>
        <v>2.4757589609443285</v>
      </c>
      <c r="AR392" s="1">
        <f t="shared" si="205"/>
        <v>2.4849853898332888</v>
      </c>
      <c r="AS392" s="1">
        <f t="shared" si="205"/>
        <v>2.4555253834247992</v>
      </c>
      <c r="AT392" s="1">
        <f t="shared" si="205"/>
        <v>2.5473889208317564</v>
      </c>
      <c r="AU392" s="1">
        <f t="shared" si="185"/>
        <v>2.2315857236830317</v>
      </c>
    </row>
    <row r="393" spans="1:47" ht="12.95" customHeight="1" x14ac:dyDescent="0.2">
      <c r="A393" s="25" t="s">
        <v>981</v>
      </c>
      <c r="B393" s="25"/>
      <c r="C393" s="28">
        <v>41202.455999999998</v>
      </c>
      <c r="D393" s="28"/>
      <c r="E393" s="1">
        <f t="shared" si="170"/>
        <v>-21147.86078109466</v>
      </c>
      <c r="F393" s="1">
        <f t="shared" si="188"/>
        <v>-21148</v>
      </c>
      <c r="Q393" s="173">
        <f t="shared" si="189"/>
        <v>26183.955999999998</v>
      </c>
      <c r="S393" s="15"/>
      <c r="U393" s="1">
        <f>+C393-(C$7+F393*C$8)</f>
        <v>0.11825399999361252</v>
      </c>
      <c r="Z393" s="1">
        <f t="shared" si="171"/>
        <v>-21148</v>
      </c>
      <c r="AA393" s="1">
        <f t="shared" si="172"/>
        <v>-0.15607142530999937</v>
      </c>
      <c r="AB393" s="1">
        <f t="shared" si="173"/>
        <v>-9999</v>
      </c>
      <c r="AC393" s="1">
        <f t="shared" si="174"/>
        <v>0</v>
      </c>
      <c r="AD393" s="1">
        <f t="shared" si="175"/>
        <v>-9999</v>
      </c>
      <c r="AE393" s="1">
        <f t="shared" si="176"/>
        <v>0</v>
      </c>
      <c r="AF393" s="1">
        <f t="shared" si="177"/>
        <v>-9999</v>
      </c>
      <c r="AG393" s="15"/>
      <c r="AH393" s="1">
        <f t="shared" si="178"/>
        <v>-9.5491760225530475E-3</v>
      </c>
      <c r="AI393" s="1">
        <f t="shared" si="179"/>
        <v>0.6321891289025281</v>
      </c>
      <c r="AJ393" s="1">
        <f t="shared" si="180"/>
        <v>-0.72711006122723565</v>
      </c>
      <c r="AK393" s="1">
        <f t="shared" si="181"/>
        <v>0.15721056930918764</v>
      </c>
      <c r="AL393" s="1">
        <f t="shared" si="182"/>
        <v>2.7376720847215443</v>
      </c>
      <c r="AM393" s="1">
        <f t="shared" si="183"/>
        <v>4.8839647007919096</v>
      </c>
      <c r="AN393" s="1">
        <f t="shared" si="205"/>
        <v>2.535343085936669</v>
      </c>
      <c r="AO393" s="1">
        <f t="shared" si="205"/>
        <v>2.5349886586691226</v>
      </c>
      <c r="AP393" s="1">
        <f t="shared" si="205"/>
        <v>2.5360667370303061</v>
      </c>
      <c r="AQ393" s="1">
        <f t="shared" si="205"/>
        <v>2.5327849851055144</v>
      </c>
      <c r="AR393" s="1">
        <f t="shared" si="205"/>
        <v>2.542751834279672</v>
      </c>
      <c r="AS393" s="1">
        <f t="shared" si="205"/>
        <v>2.5122635729563179</v>
      </c>
      <c r="AT393" s="1">
        <f t="shared" si="205"/>
        <v>2.6036365505829187</v>
      </c>
      <c r="AU393" s="1">
        <f t="shared" si="185"/>
        <v>2.3073108326467739</v>
      </c>
    </row>
    <row r="394" spans="1:47" ht="12.95" customHeight="1" x14ac:dyDescent="0.2">
      <c r="A394" s="23" t="s">
        <v>977</v>
      </c>
      <c r="B394" s="24" t="s">
        <v>899</v>
      </c>
      <c r="C394" s="23">
        <v>41248.300999999999</v>
      </c>
      <c r="D394" s="23" t="s">
        <v>873</v>
      </c>
      <c r="E394" s="25">
        <f t="shared" si="170"/>
        <v>-21093.88805530424</v>
      </c>
      <c r="F394" s="1">
        <f t="shared" si="188"/>
        <v>-21094</v>
      </c>
      <c r="G394" s="1">
        <f t="shared" ref="G394:G425" si="206">+C394-(C$7+F394*C$8)</f>
        <v>9.5087000001512934E-2</v>
      </c>
      <c r="I394" s="1">
        <f t="shared" ref="I394:I399" si="207">G394</f>
        <v>9.5087000001512934E-2</v>
      </c>
      <c r="Q394" s="173">
        <f t="shared" si="189"/>
        <v>26229.800999999999</v>
      </c>
      <c r="S394" s="15">
        <f t="shared" ref="S394:S399" si="208">S$15</f>
        <v>0.1</v>
      </c>
      <c r="T394" s="15"/>
      <c r="Z394" s="1">
        <f t="shared" si="171"/>
        <v>-21094</v>
      </c>
      <c r="AA394" s="1">
        <f t="shared" si="172"/>
        <v>-0.1556364308708226</v>
      </c>
      <c r="AB394" s="1">
        <f t="shared" si="173"/>
        <v>0.10453659466852483</v>
      </c>
      <c r="AC394" s="1">
        <f t="shared" si="174"/>
        <v>9.5087000001512934E-2</v>
      </c>
      <c r="AD394" s="1">
        <f t="shared" si="175"/>
        <v>0.25072343087233551</v>
      </c>
      <c r="AE394" s="1">
        <f t="shared" si="176"/>
        <v>6.28622387883948E-3</v>
      </c>
      <c r="AF394" s="1">
        <f t="shared" si="177"/>
        <v>9.5087000001512934E-2</v>
      </c>
      <c r="AG394" s="15"/>
      <c r="AH394" s="1">
        <f t="shared" si="178"/>
        <v>-9.4495946670118992E-3</v>
      </c>
      <c r="AI394" s="1">
        <f t="shared" si="179"/>
        <v>0.6302819960350472</v>
      </c>
      <c r="AJ394" s="1">
        <f t="shared" si="180"/>
        <v>-0.71860507875691548</v>
      </c>
      <c r="AK394" s="1">
        <f t="shared" si="181"/>
        <v>0.15267153481959625</v>
      </c>
      <c r="AL394" s="1">
        <f t="shared" si="182"/>
        <v>2.7499806934741238</v>
      </c>
      <c r="AM394" s="1">
        <f t="shared" si="183"/>
        <v>5.0416602209081542</v>
      </c>
      <c r="AN394" s="1">
        <f t="shared" si="205"/>
        <v>2.5532145727784665</v>
      </c>
      <c r="AO394" s="1">
        <f t="shared" si="205"/>
        <v>2.5528402097761016</v>
      </c>
      <c r="AP394" s="1">
        <f t="shared" si="205"/>
        <v>2.5539651712038913</v>
      </c>
      <c r="AQ394" s="1">
        <f t="shared" si="205"/>
        <v>2.5505821092385306</v>
      </c>
      <c r="AR394" s="1">
        <f t="shared" si="205"/>
        <v>2.560733019305161</v>
      </c>
      <c r="AS394" s="1">
        <f t="shared" si="205"/>
        <v>2.5300636174874076</v>
      </c>
      <c r="AT394" s="1">
        <f t="shared" si="205"/>
        <v>2.6209398391591852</v>
      </c>
      <c r="AU394" s="1">
        <f t="shared" si="185"/>
        <v>2.3310849947632981</v>
      </c>
    </row>
    <row r="395" spans="1:47" ht="12.95" customHeight="1" x14ac:dyDescent="0.2">
      <c r="A395" s="23" t="s">
        <v>977</v>
      </c>
      <c r="B395" s="24" t="s">
        <v>899</v>
      </c>
      <c r="C395" s="23">
        <v>41253.396000000001</v>
      </c>
      <c r="D395" s="23" t="s">
        <v>873</v>
      </c>
      <c r="E395" s="25">
        <f t="shared" si="170"/>
        <v>-21087.889777675227</v>
      </c>
      <c r="F395" s="1">
        <f t="shared" si="188"/>
        <v>-21088</v>
      </c>
      <c r="G395" s="1">
        <f t="shared" si="206"/>
        <v>9.3623999993724283E-2</v>
      </c>
      <c r="I395" s="1">
        <f t="shared" si="207"/>
        <v>9.3623999993724283E-2</v>
      </c>
      <c r="Q395" s="173">
        <f t="shared" si="189"/>
        <v>26234.896000000001</v>
      </c>
      <c r="S395" s="15">
        <f t="shared" si="208"/>
        <v>0.1</v>
      </c>
      <c r="T395" s="15"/>
      <c r="Z395" s="1">
        <f t="shared" si="171"/>
        <v>-21088</v>
      </c>
      <c r="AA395" s="1">
        <f t="shared" si="172"/>
        <v>-0.15558794272735024</v>
      </c>
      <c r="AB395" s="1">
        <f t="shared" si="173"/>
        <v>0.10306236197222066</v>
      </c>
      <c r="AC395" s="1">
        <f t="shared" si="174"/>
        <v>9.3623999993724283E-2</v>
      </c>
      <c r="AD395" s="1">
        <f t="shared" si="175"/>
        <v>0.24921194272107453</v>
      </c>
      <c r="AE395" s="1">
        <f t="shared" si="176"/>
        <v>6.210659239481213E-3</v>
      </c>
      <c r="AF395" s="1">
        <f t="shared" si="177"/>
        <v>9.3623999993724283E-2</v>
      </c>
      <c r="AG395" s="15"/>
      <c r="AH395" s="1">
        <f t="shared" si="178"/>
        <v>-9.4383619784963804E-3</v>
      </c>
      <c r="AI395" s="1">
        <f t="shared" si="179"/>
        <v>0.63007423816536789</v>
      </c>
      <c r="AJ395" s="1">
        <f t="shared" si="180"/>
        <v>-0.71765651025227195</v>
      </c>
      <c r="AK395" s="1">
        <f t="shared" si="181"/>
        <v>0.15216744307198907</v>
      </c>
      <c r="AL395" s="1">
        <f t="shared" si="182"/>
        <v>2.7513437595685541</v>
      </c>
      <c r="AM395" s="1">
        <f t="shared" si="183"/>
        <v>5.0597272733983418</v>
      </c>
      <c r="AN395" s="1">
        <f t="shared" si="205"/>
        <v>2.555196981881414</v>
      </c>
      <c r="AO395" s="1">
        <f t="shared" si="205"/>
        <v>2.5548204356936535</v>
      </c>
      <c r="AP395" s="1">
        <f t="shared" si="205"/>
        <v>2.5559504654947558</v>
      </c>
      <c r="AQ395" s="1">
        <f t="shared" si="205"/>
        <v>2.5525566473392169</v>
      </c>
      <c r="AR395" s="1">
        <f t="shared" si="205"/>
        <v>2.5627264606154174</v>
      </c>
      <c r="AS395" s="1">
        <f t="shared" si="205"/>
        <v>2.5320412263433196</v>
      </c>
      <c r="AT395" s="1">
        <f t="shared" si="205"/>
        <v>2.6228522465568225</v>
      </c>
      <c r="AU395" s="1">
        <f t="shared" si="185"/>
        <v>2.3337265683318007</v>
      </c>
    </row>
    <row r="396" spans="1:47" ht="12.95" customHeight="1" x14ac:dyDescent="0.2">
      <c r="A396" s="25" t="s">
        <v>981</v>
      </c>
      <c r="B396" s="25"/>
      <c r="C396" s="28">
        <v>41271.235999999997</v>
      </c>
      <c r="D396" s="28"/>
      <c r="E396" s="1">
        <f t="shared" si="170"/>
        <v>-21066.886976320642</v>
      </c>
      <c r="F396" s="1">
        <f t="shared" si="188"/>
        <v>-21067</v>
      </c>
      <c r="G396" s="1">
        <f t="shared" si="206"/>
        <v>9.6003499995276798E-2</v>
      </c>
      <c r="I396" s="1">
        <f t="shared" si="207"/>
        <v>9.6003499995276798E-2</v>
      </c>
      <c r="Q396" s="173">
        <f t="shared" si="189"/>
        <v>26252.735999999997</v>
      </c>
      <c r="S396" s="15">
        <f t="shared" si="208"/>
        <v>0.1</v>
      </c>
      <c r="Z396" s="1">
        <f t="shared" si="171"/>
        <v>-21067</v>
      </c>
      <c r="AA396" s="1">
        <f t="shared" si="172"/>
        <v>-0.15541799179244986</v>
      </c>
      <c r="AB396" s="1">
        <f t="shared" si="173"/>
        <v>0.10540228518314264</v>
      </c>
      <c r="AC396" s="1">
        <f t="shared" si="174"/>
        <v>9.6003499995276798E-2</v>
      </c>
      <c r="AD396" s="1">
        <f t="shared" si="175"/>
        <v>0.25142149178772666</v>
      </c>
      <c r="AE396" s="1">
        <f t="shared" si="176"/>
        <v>6.3212766532765906E-3</v>
      </c>
      <c r="AF396" s="1">
        <f t="shared" si="177"/>
        <v>9.6003499995276798E-2</v>
      </c>
      <c r="AG396" s="15"/>
      <c r="AH396" s="1">
        <f t="shared" si="178"/>
        <v>-9.3987851878658407E-3</v>
      </c>
      <c r="AI396" s="1">
        <f t="shared" si="179"/>
        <v>0.62935355976476393</v>
      </c>
      <c r="AJ396" s="1">
        <f t="shared" si="180"/>
        <v>-0.71433095975082028</v>
      </c>
      <c r="AK396" s="1">
        <f t="shared" si="181"/>
        <v>0.1504035117307691</v>
      </c>
      <c r="AL396" s="1">
        <f t="shared" si="182"/>
        <v>2.7561074490524047</v>
      </c>
      <c r="AM396" s="1">
        <f t="shared" si="183"/>
        <v>5.1238593525311913</v>
      </c>
      <c r="AN396" s="1">
        <f t="shared" si="205"/>
        <v>2.562130287415981</v>
      </c>
      <c r="AO396" s="1">
        <f t="shared" si="205"/>
        <v>2.5617461587696866</v>
      </c>
      <c r="AP396" s="1">
        <f t="shared" si="205"/>
        <v>2.5628936870692249</v>
      </c>
      <c r="AQ396" s="1">
        <f t="shared" si="205"/>
        <v>2.559463048188058</v>
      </c>
      <c r="AR396" s="1">
        <f t="shared" si="205"/>
        <v>2.5696965241671776</v>
      </c>
      <c r="AS396" s="1">
        <f t="shared" si="205"/>
        <v>2.5389626898941033</v>
      </c>
      <c r="AT396" s="1">
        <f t="shared" si="205"/>
        <v>2.6295298182159161</v>
      </c>
      <c r="AU396" s="1">
        <f t="shared" si="185"/>
        <v>2.3429720758215593</v>
      </c>
    </row>
    <row r="397" spans="1:47" ht="12.95" customHeight="1" x14ac:dyDescent="0.2">
      <c r="A397" s="23" t="s">
        <v>977</v>
      </c>
      <c r="B397" s="24" t="s">
        <v>899</v>
      </c>
      <c r="C397" s="23">
        <v>41276.326000000001</v>
      </c>
      <c r="D397" s="23" t="s">
        <v>873</v>
      </c>
      <c r="E397" s="25">
        <f t="shared" si="170"/>
        <v>-21060.894585126982</v>
      </c>
      <c r="F397" s="1">
        <f t="shared" si="188"/>
        <v>-21061</v>
      </c>
      <c r="G397" s="1">
        <f t="shared" si="206"/>
        <v>8.9540499997383449E-2</v>
      </c>
      <c r="I397" s="1">
        <f t="shared" si="207"/>
        <v>8.9540499997383449E-2</v>
      </c>
      <c r="Q397" s="173">
        <f t="shared" si="189"/>
        <v>26257.826000000001</v>
      </c>
      <c r="S397" s="15">
        <f t="shared" si="208"/>
        <v>0.1</v>
      </c>
      <c r="T397" s="15"/>
      <c r="Z397" s="1">
        <f t="shared" si="171"/>
        <v>-21061</v>
      </c>
      <c r="AA397" s="1">
        <f t="shared" si="172"/>
        <v>-0.1553693653897395</v>
      </c>
      <c r="AB397" s="1">
        <f t="shared" si="173"/>
        <v>9.8927902838593373E-2</v>
      </c>
      <c r="AC397" s="1">
        <f t="shared" si="174"/>
        <v>8.9540499997383449E-2</v>
      </c>
      <c r="AD397" s="1">
        <f t="shared" si="175"/>
        <v>0.24490986538712295</v>
      </c>
      <c r="AE397" s="1">
        <f t="shared" si="176"/>
        <v>5.9980842163938689E-3</v>
      </c>
      <c r="AF397" s="1">
        <f t="shared" si="177"/>
        <v>8.9540499997383449E-2</v>
      </c>
      <c r="AG397" s="15"/>
      <c r="AH397" s="1">
        <f t="shared" si="178"/>
        <v>-9.387402841209919E-3</v>
      </c>
      <c r="AI397" s="1">
        <f t="shared" si="179"/>
        <v>0.62914949505959639</v>
      </c>
      <c r="AJ397" s="1">
        <f t="shared" si="180"/>
        <v>-0.7133792207765326</v>
      </c>
      <c r="AK397" s="1">
        <f t="shared" si="181"/>
        <v>0.14989964304643208</v>
      </c>
      <c r="AL397" s="1">
        <f t="shared" si="182"/>
        <v>2.757466506861233</v>
      </c>
      <c r="AM397" s="1">
        <f t="shared" si="183"/>
        <v>5.1424438996270911</v>
      </c>
      <c r="AN397" s="1">
        <f t="shared" si="205"/>
        <v>2.5641097775342727</v>
      </c>
      <c r="AO397" s="1">
        <f t="shared" si="205"/>
        <v>2.5637235002300347</v>
      </c>
      <c r="AP397" s="1">
        <f t="shared" si="205"/>
        <v>2.5648759571033759</v>
      </c>
      <c r="AQ397" s="1">
        <f t="shared" si="205"/>
        <v>2.5614350383045981</v>
      </c>
      <c r="AR397" s="1">
        <f t="shared" si="205"/>
        <v>2.5716859829715877</v>
      </c>
      <c r="AS397" s="1">
        <f t="shared" si="205"/>
        <v>2.5409402150367448</v>
      </c>
      <c r="AT397" s="1">
        <f t="shared" si="205"/>
        <v>2.6314331871706624</v>
      </c>
      <c r="AU397" s="1">
        <f t="shared" si="185"/>
        <v>2.3456136493900619</v>
      </c>
    </row>
    <row r="398" spans="1:47" ht="12.95" customHeight="1" x14ac:dyDescent="0.2">
      <c r="A398" s="25" t="s">
        <v>983</v>
      </c>
      <c r="B398" s="25"/>
      <c r="C398" s="28">
        <v>41276.334000000003</v>
      </c>
      <c r="D398" s="28"/>
      <c r="E398" s="1">
        <f t="shared" si="170"/>
        <v>-21060.885166830409</v>
      </c>
      <c r="F398" s="1">
        <f t="shared" si="188"/>
        <v>-21061</v>
      </c>
      <c r="G398" s="1">
        <f t="shared" si="206"/>
        <v>9.7540499999013264E-2</v>
      </c>
      <c r="I398" s="1">
        <f t="shared" si="207"/>
        <v>9.7540499999013264E-2</v>
      </c>
      <c r="Q398" s="173">
        <f t="shared" si="189"/>
        <v>26257.834000000003</v>
      </c>
      <c r="S398" s="15">
        <f t="shared" si="208"/>
        <v>0.1</v>
      </c>
      <c r="Z398" s="1">
        <f t="shared" si="171"/>
        <v>-21061</v>
      </c>
      <c r="AA398" s="1">
        <f t="shared" si="172"/>
        <v>-0.1553693653897395</v>
      </c>
      <c r="AB398" s="1">
        <f t="shared" si="173"/>
        <v>0.10692790284022319</v>
      </c>
      <c r="AC398" s="1">
        <f t="shared" si="174"/>
        <v>9.7540499999013264E-2</v>
      </c>
      <c r="AD398" s="1">
        <f t="shared" si="175"/>
        <v>0.25290986538875276</v>
      </c>
      <c r="AE398" s="1">
        <f t="shared" si="176"/>
        <v>6.3963400010957046E-3</v>
      </c>
      <c r="AF398" s="1">
        <f t="shared" si="177"/>
        <v>9.7540499999013264E-2</v>
      </c>
      <c r="AG398" s="15"/>
      <c r="AH398" s="1">
        <f t="shared" si="178"/>
        <v>-9.387402841209919E-3</v>
      </c>
      <c r="AI398" s="1">
        <f t="shared" si="179"/>
        <v>0.62914949505959639</v>
      </c>
      <c r="AJ398" s="1">
        <f t="shared" si="180"/>
        <v>-0.7133792207765326</v>
      </c>
      <c r="AK398" s="1">
        <f t="shared" si="181"/>
        <v>0.14989964304643208</v>
      </c>
      <c r="AL398" s="1">
        <f t="shared" si="182"/>
        <v>2.757466506861233</v>
      </c>
      <c r="AM398" s="1">
        <f t="shared" si="183"/>
        <v>5.1424438996270911</v>
      </c>
      <c r="AN398" s="1">
        <f t="shared" si="205"/>
        <v>2.5641097775342727</v>
      </c>
      <c r="AO398" s="1">
        <f t="shared" si="205"/>
        <v>2.5637235002300347</v>
      </c>
      <c r="AP398" s="1">
        <f t="shared" si="205"/>
        <v>2.5648759571033759</v>
      </c>
      <c r="AQ398" s="1">
        <f t="shared" si="205"/>
        <v>2.5614350383045981</v>
      </c>
      <c r="AR398" s="1">
        <f t="shared" si="205"/>
        <v>2.5716859829715877</v>
      </c>
      <c r="AS398" s="1">
        <f t="shared" si="205"/>
        <v>2.5409402150367448</v>
      </c>
      <c r="AT398" s="1">
        <f t="shared" si="205"/>
        <v>2.6314331871706624</v>
      </c>
      <c r="AU398" s="1">
        <f t="shared" si="185"/>
        <v>2.3456136493900619</v>
      </c>
    </row>
    <row r="399" spans="1:47" ht="12.95" customHeight="1" x14ac:dyDescent="0.2">
      <c r="A399" s="25" t="s">
        <v>983</v>
      </c>
      <c r="B399" s="25"/>
      <c r="C399" s="28">
        <v>41282.279000000002</v>
      </c>
      <c r="D399" s="28"/>
      <c r="E399" s="1">
        <f t="shared" si="170"/>
        <v>-21053.886195190666</v>
      </c>
      <c r="F399" s="1">
        <f t="shared" si="188"/>
        <v>-21054</v>
      </c>
      <c r="G399" s="1">
        <f t="shared" si="206"/>
        <v>9.6666999997978564E-2</v>
      </c>
      <c r="I399" s="1">
        <f t="shared" si="207"/>
        <v>9.6666999997978564E-2</v>
      </c>
      <c r="Q399" s="173">
        <f t="shared" si="189"/>
        <v>26263.779000000002</v>
      </c>
      <c r="S399" s="15">
        <f t="shared" si="208"/>
        <v>0.1</v>
      </c>
      <c r="Z399" s="1">
        <f t="shared" si="171"/>
        <v>-21054</v>
      </c>
      <c r="AA399" s="1">
        <f t="shared" si="172"/>
        <v>-0.15531259598939162</v>
      </c>
      <c r="AB399" s="1">
        <f t="shared" si="173"/>
        <v>0.10604108163602724</v>
      </c>
      <c r="AC399" s="1">
        <f t="shared" si="174"/>
        <v>9.6666999997978564E-2</v>
      </c>
      <c r="AD399" s="1">
        <f t="shared" si="175"/>
        <v>0.25197959598737019</v>
      </c>
      <c r="AE399" s="1">
        <f t="shared" si="176"/>
        <v>6.3493716793958307E-3</v>
      </c>
      <c r="AF399" s="1">
        <f t="shared" si="177"/>
        <v>9.6666999997978564E-2</v>
      </c>
      <c r="AG399" s="15"/>
      <c r="AH399" s="1">
        <f t="shared" si="178"/>
        <v>-9.3740816380486827E-3</v>
      </c>
      <c r="AI399" s="1">
        <f t="shared" si="179"/>
        <v>0.6289124514218456</v>
      </c>
      <c r="AJ399" s="1">
        <f t="shared" si="180"/>
        <v>-0.71226797421148336</v>
      </c>
      <c r="AK399" s="1">
        <f t="shared" si="181"/>
        <v>0.14931185917486911</v>
      </c>
      <c r="AL399" s="1">
        <f t="shared" si="182"/>
        <v>2.7590509619132586</v>
      </c>
      <c r="AM399" s="1">
        <f t="shared" si="183"/>
        <v>5.1642753150309497</v>
      </c>
      <c r="AN399" s="1">
        <f t="shared" si="205"/>
        <v>2.5664183717058848</v>
      </c>
      <c r="AO399" s="1">
        <f t="shared" si="205"/>
        <v>2.5660295981839387</v>
      </c>
      <c r="AP399" s="1">
        <f t="shared" si="205"/>
        <v>2.5671877639125804</v>
      </c>
      <c r="AQ399" s="1">
        <f t="shared" si="205"/>
        <v>2.5637349893244501</v>
      </c>
      <c r="AR399" s="1">
        <f t="shared" si="205"/>
        <v>2.5740059054509463</v>
      </c>
      <c r="AS399" s="1">
        <f t="shared" si="205"/>
        <v>2.5432473143706149</v>
      </c>
      <c r="AT399" s="1">
        <f t="shared" si="205"/>
        <v>2.6336512639190497</v>
      </c>
      <c r="AU399" s="1">
        <f t="shared" si="185"/>
        <v>2.3486954852199817</v>
      </c>
    </row>
    <row r="400" spans="1:47" ht="12.95" customHeight="1" x14ac:dyDescent="0.2">
      <c r="A400" s="31" t="s">
        <v>984</v>
      </c>
      <c r="B400" s="30" t="s">
        <v>899</v>
      </c>
      <c r="C400" s="31">
        <v>41298.412799999998</v>
      </c>
      <c r="D400" s="31">
        <v>8.9999999999999998E-4</v>
      </c>
      <c r="E400" s="1">
        <f t="shared" si="170"/>
        <v>-21034.892081037386</v>
      </c>
      <c r="F400" s="1">
        <f t="shared" si="188"/>
        <v>-21035</v>
      </c>
      <c r="G400" s="1">
        <f t="shared" si="206"/>
        <v>9.1667499997129198E-2</v>
      </c>
      <c r="J400" s="1">
        <f>G400</f>
        <v>9.1667499997129198E-2</v>
      </c>
      <c r="Q400" s="173">
        <f t="shared" si="189"/>
        <v>26279.912799999998</v>
      </c>
      <c r="S400" s="15">
        <f>S$16</f>
        <v>1</v>
      </c>
      <c r="Z400" s="1">
        <f t="shared" si="171"/>
        <v>-21035</v>
      </c>
      <c r="AA400" s="1">
        <f t="shared" si="172"/>
        <v>-0.15515829889368796</v>
      </c>
      <c r="AB400" s="1">
        <f t="shared" si="173"/>
        <v>0.10100519798060138</v>
      </c>
      <c r="AC400" s="1">
        <f t="shared" si="174"/>
        <v>9.1667499997129198E-2</v>
      </c>
      <c r="AD400" s="1">
        <f t="shared" si="175"/>
        <v>0.24682579889081716</v>
      </c>
      <c r="AE400" s="1">
        <f t="shared" si="176"/>
        <v>6.0922974998090115E-2</v>
      </c>
      <c r="AF400" s="1">
        <f t="shared" si="177"/>
        <v>9.1667499997129198E-2</v>
      </c>
      <c r="AG400" s="15"/>
      <c r="AH400" s="1">
        <f t="shared" si="178"/>
        <v>-9.3376979834721898E-3</v>
      </c>
      <c r="AI400" s="1">
        <f t="shared" si="179"/>
        <v>0.62827463032047492</v>
      </c>
      <c r="AJ400" s="1">
        <f t="shared" si="180"/>
        <v>-0.70924695268354121</v>
      </c>
      <c r="AK400" s="1">
        <f t="shared" si="181"/>
        <v>0.14771678826937862</v>
      </c>
      <c r="AL400" s="1">
        <f t="shared" si="182"/>
        <v>2.7633456326564141</v>
      </c>
      <c r="AM400" s="1">
        <f t="shared" si="183"/>
        <v>5.2243578994704043</v>
      </c>
      <c r="AN400" s="1">
        <f t="shared" si="205"/>
        <v>2.5726801838459741</v>
      </c>
      <c r="AO400" s="1">
        <f t="shared" si="205"/>
        <v>2.5722846950879306</v>
      </c>
      <c r="AP400" s="1">
        <f t="shared" si="205"/>
        <v>2.5734581264685699</v>
      </c>
      <c r="AQ400" s="1">
        <f t="shared" si="205"/>
        <v>2.5699739304920275</v>
      </c>
      <c r="AR400" s="1">
        <f t="shared" si="205"/>
        <v>2.5802968170504252</v>
      </c>
      <c r="AS400" s="1">
        <f t="shared" si="205"/>
        <v>2.5495094028521819</v>
      </c>
      <c r="AT400" s="1">
        <f t="shared" si="205"/>
        <v>2.6396581390728162</v>
      </c>
      <c r="AU400" s="1">
        <f t="shared" si="185"/>
        <v>2.3570604681869067</v>
      </c>
    </row>
    <row r="401" spans="1:47" ht="12.95" customHeight="1" x14ac:dyDescent="0.2">
      <c r="A401" s="25" t="s">
        <v>983</v>
      </c>
      <c r="B401" s="25"/>
      <c r="C401" s="28">
        <v>41299.262000000002</v>
      </c>
      <c r="D401" s="28"/>
      <c r="E401" s="1">
        <f t="shared" si="170"/>
        <v>-21033.892328856309</v>
      </c>
      <c r="F401" s="1">
        <f t="shared" si="188"/>
        <v>-21034</v>
      </c>
      <c r="G401" s="1">
        <f t="shared" si="206"/>
        <v>9.1457000002264977E-2</v>
      </c>
      <c r="I401" s="1">
        <f>G401</f>
        <v>9.1457000002264977E-2</v>
      </c>
      <c r="Q401" s="173">
        <f t="shared" si="189"/>
        <v>26280.762000000002</v>
      </c>
      <c r="S401" s="15">
        <f>S$15</f>
        <v>0.1</v>
      </c>
      <c r="Z401" s="1">
        <f t="shared" si="171"/>
        <v>-21034</v>
      </c>
      <c r="AA401" s="1">
        <f t="shared" si="172"/>
        <v>-0.15515016957098682</v>
      </c>
      <c r="AB401" s="1">
        <f t="shared" si="173"/>
        <v>0.10079277392998573</v>
      </c>
      <c r="AC401" s="1">
        <f t="shared" si="174"/>
        <v>9.1457000002264977E-2</v>
      </c>
      <c r="AD401" s="1">
        <f t="shared" si="175"/>
        <v>0.24660716957325179</v>
      </c>
      <c r="AE401" s="1">
        <f t="shared" si="176"/>
        <v>6.0815096084930569E-3</v>
      </c>
      <c r="AF401" s="1">
        <f t="shared" si="177"/>
        <v>9.1457000002264977E-2</v>
      </c>
      <c r="AG401" s="15"/>
      <c r="AH401" s="1">
        <f t="shared" si="178"/>
        <v>-9.3357739277207478E-3</v>
      </c>
      <c r="AI401" s="1">
        <f t="shared" si="179"/>
        <v>0.62824128619839392</v>
      </c>
      <c r="AJ401" s="1">
        <f t="shared" si="180"/>
        <v>-0.7090877586805765</v>
      </c>
      <c r="AK401" s="1">
        <f t="shared" si="181"/>
        <v>0.14763285106159671</v>
      </c>
      <c r="AL401" s="1">
        <f t="shared" si="182"/>
        <v>2.7635714268846705</v>
      </c>
      <c r="AM401" s="1">
        <f t="shared" si="183"/>
        <v>5.2275540860455605</v>
      </c>
      <c r="AN401" s="1">
        <f t="shared" ref="AN401:AT410" si="209">$AU401+$AB$7*SIN(AO401)</f>
        <v>2.5730095769341821</v>
      </c>
      <c r="AO401" s="1">
        <f t="shared" si="209"/>
        <v>2.5726137372809776</v>
      </c>
      <c r="AP401" s="1">
        <f t="shared" si="209"/>
        <v>2.5737879625935252</v>
      </c>
      <c r="AQ401" s="1">
        <f t="shared" si="209"/>
        <v>2.5703021439951299</v>
      </c>
      <c r="AR401" s="1">
        <f t="shared" si="209"/>
        <v>2.580627674590505</v>
      </c>
      <c r="AS401" s="1">
        <f t="shared" si="209"/>
        <v>2.5498389860556556</v>
      </c>
      <c r="AT401" s="1">
        <f t="shared" si="209"/>
        <v>2.6399737411887854</v>
      </c>
      <c r="AU401" s="1">
        <f t="shared" si="185"/>
        <v>2.357500730448324</v>
      </c>
    </row>
    <row r="402" spans="1:47" ht="12.95" customHeight="1" x14ac:dyDescent="0.2">
      <c r="A402" s="31" t="s">
        <v>984</v>
      </c>
      <c r="B402" s="30" t="s">
        <v>909</v>
      </c>
      <c r="C402" s="31">
        <v>41300.539700000001</v>
      </c>
      <c r="D402" s="31">
        <v>6.9999999999999999E-4</v>
      </c>
      <c r="E402" s="1">
        <f t="shared" si="170"/>
        <v>-21032.388109165124</v>
      </c>
      <c r="F402" s="1">
        <f t="shared" si="188"/>
        <v>-21032.5</v>
      </c>
      <c r="G402" s="1">
        <f t="shared" si="206"/>
        <v>9.5041250002395827E-2</v>
      </c>
      <c r="J402" s="1">
        <f>G402</f>
        <v>9.5041250002395827E-2</v>
      </c>
      <c r="Q402" s="173">
        <f t="shared" si="189"/>
        <v>26282.039700000001</v>
      </c>
      <c r="S402" s="15">
        <f>S$16</f>
        <v>1</v>
      </c>
      <c r="Z402" s="1">
        <f t="shared" si="171"/>
        <v>-21032.5</v>
      </c>
      <c r="AA402" s="1">
        <f t="shared" si="172"/>
        <v>-0.15513797401172064</v>
      </c>
      <c r="AB402" s="1">
        <f t="shared" si="173"/>
        <v>0.10437413613934321</v>
      </c>
      <c r="AC402" s="1">
        <f t="shared" si="174"/>
        <v>9.5041250002395827E-2</v>
      </c>
      <c r="AD402" s="1">
        <f t="shared" si="175"/>
        <v>0.25017922401411646</v>
      </c>
      <c r="AE402" s="1">
        <f t="shared" si="176"/>
        <v>6.2589644128305463E-2</v>
      </c>
      <c r="AF402" s="1">
        <f t="shared" si="177"/>
        <v>9.5041250002395827E-2</v>
      </c>
      <c r="AG402" s="15"/>
      <c r="AH402" s="1">
        <f t="shared" si="178"/>
        <v>-9.3328861369473756E-3</v>
      </c>
      <c r="AI402" s="1">
        <f t="shared" si="179"/>
        <v>0.62819131218675328</v>
      </c>
      <c r="AJ402" s="1">
        <f t="shared" si="180"/>
        <v>-0.70884893161458229</v>
      </c>
      <c r="AK402" s="1">
        <f t="shared" si="181"/>
        <v>0.14750694785870822</v>
      </c>
      <c r="AL402" s="1">
        <f t="shared" si="182"/>
        <v>2.763910073257311</v>
      </c>
      <c r="AM402" s="1">
        <f t="shared" si="183"/>
        <v>5.2323548078056303</v>
      </c>
      <c r="AN402" s="1">
        <f t="shared" si="209"/>
        <v>2.5735036337257799</v>
      </c>
      <c r="AO402" s="1">
        <f t="shared" si="209"/>
        <v>2.5731072682207996</v>
      </c>
      <c r="AP402" s="1">
        <f t="shared" si="209"/>
        <v>2.5742826826129104</v>
      </c>
      <c r="AQ402" s="1">
        <f t="shared" si="209"/>
        <v>2.5707944359822528</v>
      </c>
      <c r="AR402" s="1">
        <f t="shared" si="209"/>
        <v>2.5811239154282708</v>
      </c>
      <c r="AS402" s="1">
        <f t="shared" si="209"/>
        <v>2.5503333609552641</v>
      </c>
      <c r="AT402" s="1">
        <f t="shared" si="209"/>
        <v>2.640447041710321</v>
      </c>
      <c r="AU402" s="1">
        <f t="shared" si="185"/>
        <v>2.3581611238404498</v>
      </c>
    </row>
    <row r="403" spans="1:47" ht="12.95" customHeight="1" x14ac:dyDescent="0.2">
      <c r="A403" s="31" t="s">
        <v>984</v>
      </c>
      <c r="B403" s="30" t="s">
        <v>899</v>
      </c>
      <c r="C403" s="31">
        <v>41304.359499999999</v>
      </c>
      <c r="D403" s="31">
        <v>1.6000000000000001E-3</v>
      </c>
      <c r="E403" s="1">
        <f t="shared" si="170"/>
        <v>-21027.891108009619</v>
      </c>
      <c r="F403" s="1">
        <f t="shared" si="188"/>
        <v>-21028</v>
      </c>
      <c r="G403" s="1">
        <f t="shared" si="206"/>
        <v>9.2493999996804632E-2</v>
      </c>
      <c r="J403" s="1">
        <f>G403</f>
        <v>9.2493999996804632E-2</v>
      </c>
      <c r="Q403" s="173">
        <f t="shared" si="189"/>
        <v>26285.859499999999</v>
      </c>
      <c r="S403" s="15">
        <f>S$16</f>
        <v>1</v>
      </c>
      <c r="Z403" s="1">
        <f t="shared" si="171"/>
        <v>-21028</v>
      </c>
      <c r="AA403" s="1">
        <f t="shared" si="172"/>
        <v>-0.15510137600193516</v>
      </c>
      <c r="AB403" s="1">
        <f t="shared" si="173"/>
        <v>0.10181821047953638</v>
      </c>
      <c r="AC403" s="1">
        <f t="shared" si="174"/>
        <v>9.2493999996804632E-2</v>
      </c>
      <c r="AD403" s="1">
        <f t="shared" si="175"/>
        <v>0.24759537599873979</v>
      </c>
      <c r="AE403" s="1">
        <f t="shared" si="176"/>
        <v>6.1303470215957334E-2</v>
      </c>
      <c r="AF403" s="1">
        <f t="shared" si="177"/>
        <v>9.2493999996804632E-2</v>
      </c>
      <c r="AG403" s="15"/>
      <c r="AH403" s="1">
        <f t="shared" si="178"/>
        <v>-9.3242104827317412E-3</v>
      </c>
      <c r="AI403" s="1">
        <f t="shared" si="179"/>
        <v>0.62804169357004413</v>
      </c>
      <c r="AJ403" s="1">
        <f t="shared" si="180"/>
        <v>-0.70813219100942815</v>
      </c>
      <c r="AK403" s="1">
        <f t="shared" si="181"/>
        <v>0.14712925704209592</v>
      </c>
      <c r="AL403" s="1">
        <f t="shared" si="182"/>
        <v>2.7649256891345164</v>
      </c>
      <c r="AM403" s="1">
        <f t="shared" si="183"/>
        <v>5.2468035382594698</v>
      </c>
      <c r="AN403" s="1">
        <f t="shared" si="209"/>
        <v>2.5749855680076617</v>
      </c>
      <c r="AO403" s="1">
        <f t="shared" si="209"/>
        <v>2.5745876285175617</v>
      </c>
      <c r="AP403" s="1">
        <f t="shared" si="209"/>
        <v>2.5757665969802712</v>
      </c>
      <c r="AQ403" s="1">
        <f t="shared" si="209"/>
        <v>2.5722711088823873</v>
      </c>
      <c r="AR403" s="1">
        <f t="shared" si="209"/>
        <v>2.5826123107840919</v>
      </c>
      <c r="AS403" s="1">
        <f t="shared" si="209"/>
        <v>2.5518164867269273</v>
      </c>
      <c r="AT403" s="1">
        <f t="shared" si="209"/>
        <v>2.6418662049393551</v>
      </c>
      <c r="AU403" s="1">
        <f t="shared" si="185"/>
        <v>2.3601423040168266</v>
      </c>
    </row>
    <row r="404" spans="1:47" ht="12.95" customHeight="1" x14ac:dyDescent="0.2">
      <c r="A404" s="25" t="s">
        <v>985</v>
      </c>
      <c r="B404" s="25"/>
      <c r="C404" s="28">
        <v>41394.396999999997</v>
      </c>
      <c r="D404" s="28"/>
      <c r="E404" s="1">
        <f t="shared" si="170"/>
        <v>-20921.891123314352</v>
      </c>
      <c r="F404" s="1">
        <f t="shared" si="188"/>
        <v>-20922</v>
      </c>
      <c r="G404" s="1">
        <f t="shared" si="206"/>
        <v>9.2480999992403667E-2</v>
      </c>
      <c r="I404" s="1">
        <f t="shared" ref="I404:I410" si="210">G404</f>
        <v>9.2480999992403667E-2</v>
      </c>
      <c r="Q404" s="173">
        <f t="shared" si="189"/>
        <v>26375.896999999997</v>
      </c>
      <c r="S404" s="15">
        <f t="shared" ref="S404:S410" si="211">S$15</f>
        <v>0.1</v>
      </c>
      <c r="Z404" s="1">
        <f t="shared" si="171"/>
        <v>-20922</v>
      </c>
      <c r="AA404" s="1">
        <f t="shared" si="172"/>
        <v>-0.15423443939144768</v>
      </c>
      <c r="AB404" s="1">
        <f t="shared" si="173"/>
        <v>0.10159558837812155</v>
      </c>
      <c r="AC404" s="1">
        <f t="shared" si="174"/>
        <v>9.2480999992403667E-2</v>
      </c>
      <c r="AD404" s="1">
        <f t="shared" si="175"/>
        <v>0.24671543938385135</v>
      </c>
      <c r="AE404" s="1">
        <f t="shared" si="176"/>
        <v>6.0868508030366836E-3</v>
      </c>
      <c r="AF404" s="1">
        <f t="shared" si="177"/>
        <v>9.2480999992403667E-2</v>
      </c>
      <c r="AG404" s="15"/>
      <c r="AH404" s="1">
        <f t="shared" si="178"/>
        <v>-9.1145883857178846E-3</v>
      </c>
      <c r="AI404" s="1">
        <f t="shared" si="179"/>
        <v>0.62464750230496202</v>
      </c>
      <c r="AJ404" s="1">
        <f t="shared" si="180"/>
        <v>-0.69113800930928448</v>
      </c>
      <c r="AK404" s="1">
        <f t="shared" si="181"/>
        <v>0.13824074100675415</v>
      </c>
      <c r="AL404" s="1">
        <f t="shared" si="182"/>
        <v>2.7887125710506639</v>
      </c>
      <c r="AM404" s="1">
        <f t="shared" si="183"/>
        <v>5.60871196181707</v>
      </c>
      <c r="AN404" s="1">
        <f t="shared" si="209"/>
        <v>2.6097934103764429</v>
      </c>
      <c r="AO404" s="1">
        <f t="shared" si="209"/>
        <v>2.6093601883632003</v>
      </c>
      <c r="AP404" s="1">
        <f t="shared" si="209"/>
        <v>2.6106166401400768</v>
      </c>
      <c r="AQ404" s="1">
        <f t="shared" si="209"/>
        <v>2.6069700497716077</v>
      </c>
      <c r="AR404" s="1">
        <f t="shared" si="209"/>
        <v>2.6175320919567335</v>
      </c>
      <c r="AS404" s="1">
        <f t="shared" si="209"/>
        <v>2.5867554051831174</v>
      </c>
      <c r="AT404" s="1">
        <f t="shared" si="209"/>
        <v>2.6749804351613697</v>
      </c>
      <c r="AU404" s="1">
        <f t="shared" si="185"/>
        <v>2.4068101037270404</v>
      </c>
    </row>
    <row r="405" spans="1:47" ht="12.95" customHeight="1" x14ac:dyDescent="0.2">
      <c r="A405" s="25" t="s">
        <v>985</v>
      </c>
      <c r="B405" s="25"/>
      <c r="C405" s="28">
        <v>41400.345000000001</v>
      </c>
      <c r="D405" s="28"/>
      <c r="E405" s="1">
        <f t="shared" ref="E405:E468" si="212">+(C405-C$7)/C$8</f>
        <v>-20914.888619813391</v>
      </c>
      <c r="F405" s="1">
        <f t="shared" si="188"/>
        <v>-20915</v>
      </c>
      <c r="G405" s="1">
        <f t="shared" si="206"/>
        <v>9.4607499995618127E-2</v>
      </c>
      <c r="I405" s="1">
        <f t="shared" si="210"/>
        <v>9.4607499995618127E-2</v>
      </c>
      <c r="Q405" s="173">
        <f t="shared" si="189"/>
        <v>26381.845000000001</v>
      </c>
      <c r="S405" s="15">
        <f t="shared" si="211"/>
        <v>0.1</v>
      </c>
      <c r="Z405" s="1">
        <f t="shared" ref="Z405:Z468" si="213">F405</f>
        <v>-20915</v>
      </c>
      <c r="AA405" s="1">
        <f t="shared" ref="AA405:AA468" si="214">AB$3+AB$4*Z405+AB$5*Z405^2+AH405</f>
        <v>-0.15417686594671903</v>
      </c>
      <c r="AB405" s="1">
        <f t="shared" ref="AB405:AB468" si="215">IF(S405&lt;&gt;0,G405-AH405,-9999)</f>
        <v>0.10370789467001605</v>
      </c>
      <c r="AC405" s="1">
        <f t="shared" ref="AC405:AC468" si="216">+G405-P405</f>
        <v>9.4607499995618127E-2</v>
      </c>
      <c r="AD405" s="1">
        <f t="shared" ref="AD405:AD468" si="217">IF(S405&lt;&gt;0,G405-AA405,-9999)</f>
        <v>0.24878436594233716</v>
      </c>
      <c r="AE405" s="1">
        <f t="shared" ref="AE405:AE468" si="218">+(G405-AA405)^2*S405</f>
        <v>6.1893660737330734E-3</v>
      </c>
      <c r="AF405" s="1">
        <f t="shared" ref="AF405:AF468" si="219">IF(S405&lt;&gt;0,G405-P405,-9999)</f>
        <v>9.4607499995618127E-2</v>
      </c>
      <c r="AG405" s="15"/>
      <c r="AH405" s="1">
        <f t="shared" ref="AH405:AH468" si="220">$AB$6*($AB$11/AI405*AJ405+$AB$12)</f>
        <v>-9.100394674397919E-3</v>
      </c>
      <c r="AI405" s="1">
        <f t="shared" ref="AI405:AI468" si="221">1+$AB$7*COS(AL405)</f>
        <v>0.62443204581501366</v>
      </c>
      <c r="AJ405" s="1">
        <f t="shared" ref="AJ405:AJ468" si="222">SIN(AL405+RADIANS($AB$9))</f>
        <v>-0.69000836594074422</v>
      </c>
      <c r="AK405" s="1">
        <f t="shared" ref="AK405:AK468" si="223">$AB$7*SIN(AL405)</f>
        <v>0.1376543199078909</v>
      </c>
      <c r="AL405" s="1">
        <f t="shared" ref="AL405:AL468" si="224">2*ATAN(AM405)</f>
        <v>2.7902744434918345</v>
      </c>
      <c r="AM405" s="1">
        <f t="shared" ref="AM405:AM468" si="225">SQRT((1+$AB$7)/(1-$AB$7))*TAN(AN405/2)</f>
        <v>5.6341708324442301</v>
      </c>
      <c r="AN405" s="1">
        <f t="shared" si="209"/>
        <v>2.6120854660406345</v>
      </c>
      <c r="AO405" s="1">
        <f t="shared" si="209"/>
        <v>2.6116500524737476</v>
      </c>
      <c r="AP405" s="1">
        <f t="shared" si="209"/>
        <v>2.612911163665177</v>
      </c>
      <c r="AQ405" s="1">
        <f t="shared" si="209"/>
        <v>2.6092559770729902</v>
      </c>
      <c r="AR405" s="1">
        <f t="shared" si="209"/>
        <v>2.6198287726554366</v>
      </c>
      <c r="AS405" s="1">
        <f t="shared" si="209"/>
        <v>2.5890630742794487</v>
      </c>
      <c r="AT405" s="1">
        <f t="shared" si="209"/>
        <v>2.6771463389648353</v>
      </c>
      <c r="AU405" s="1">
        <f t="shared" ref="AU405:AU468" si="226">RADIANS($AB$9)+$AB$18*(F405-AB$15)</f>
        <v>2.4098919395569602</v>
      </c>
    </row>
    <row r="406" spans="1:47" ht="12.95" customHeight="1" x14ac:dyDescent="0.2">
      <c r="A406" s="23" t="s">
        <v>977</v>
      </c>
      <c r="B406" s="24" t="s">
        <v>899</v>
      </c>
      <c r="C406" s="23">
        <v>41562.571000000004</v>
      </c>
      <c r="D406" s="23" t="s">
        <v>873</v>
      </c>
      <c r="E406" s="25">
        <f t="shared" si="212"/>
        <v>-20723.90204736108</v>
      </c>
      <c r="F406" s="1">
        <f t="shared" si="188"/>
        <v>-20724</v>
      </c>
      <c r="G406" s="1">
        <f t="shared" si="206"/>
        <v>8.3202000001620036E-2</v>
      </c>
      <c r="I406" s="1">
        <f t="shared" si="210"/>
        <v>8.3202000001620036E-2</v>
      </c>
      <c r="Q406" s="173">
        <f t="shared" si="189"/>
        <v>26544.071000000004</v>
      </c>
      <c r="S406" s="15">
        <f t="shared" si="211"/>
        <v>0.1</v>
      </c>
      <c r="T406" s="15"/>
      <c r="Z406" s="1">
        <f t="shared" si="213"/>
        <v>-20724</v>
      </c>
      <c r="AA406" s="1">
        <f t="shared" si="214"/>
        <v>-0.15259105536015433</v>
      </c>
      <c r="AB406" s="1">
        <f t="shared" si="215"/>
        <v>9.1898900595815333E-2</v>
      </c>
      <c r="AC406" s="1">
        <f t="shared" si="216"/>
        <v>8.3202000001620036E-2</v>
      </c>
      <c r="AD406" s="1">
        <f t="shared" si="217"/>
        <v>0.23579305536177436</v>
      </c>
      <c r="AE406" s="1">
        <f t="shared" si="218"/>
        <v>5.5598364956840791E-3</v>
      </c>
      <c r="AF406" s="1">
        <f t="shared" si="219"/>
        <v>8.3202000001620036E-2</v>
      </c>
      <c r="AG406" s="15"/>
      <c r="AH406" s="1">
        <f t="shared" si="220"/>
        <v>-8.6969005941952941E-3</v>
      </c>
      <c r="AI406" s="1">
        <f t="shared" si="221"/>
        <v>0.61895673975526866</v>
      </c>
      <c r="AJ406" s="1">
        <f t="shared" si="222"/>
        <v>-0.65884398411483636</v>
      </c>
      <c r="AK406" s="1">
        <f t="shared" si="223"/>
        <v>0.1216800469348443</v>
      </c>
      <c r="AL406" s="1">
        <f t="shared" si="224"/>
        <v>2.8324940134990961</v>
      </c>
      <c r="AM406" s="1">
        <f t="shared" si="225"/>
        <v>6.418827736506004</v>
      </c>
      <c r="AN406" s="1">
        <f t="shared" si="209"/>
        <v>2.6743324868600995</v>
      </c>
      <c r="AO406" s="1">
        <f t="shared" si="209"/>
        <v>2.673845985061333</v>
      </c>
      <c r="AP406" s="1">
        <f t="shared" si="209"/>
        <v>2.675208134888758</v>
      </c>
      <c r="AQ406" s="1">
        <f t="shared" si="209"/>
        <v>2.6713919036830198</v>
      </c>
      <c r="AR406" s="1">
        <f t="shared" si="209"/>
        <v>2.6820651448095703</v>
      </c>
      <c r="AS406" s="1">
        <f t="shared" si="209"/>
        <v>2.6520664567045746</v>
      </c>
      <c r="AT406" s="1">
        <f t="shared" si="209"/>
        <v>2.7352950454759353</v>
      </c>
      <c r="AU406" s="1">
        <f t="shared" si="226"/>
        <v>2.4939820314876275</v>
      </c>
    </row>
    <row r="407" spans="1:47" ht="12.95" customHeight="1" x14ac:dyDescent="0.2">
      <c r="A407" s="25" t="s">
        <v>986</v>
      </c>
      <c r="B407" s="25"/>
      <c r="C407" s="28">
        <v>41580.415999999997</v>
      </c>
      <c r="D407" s="28"/>
      <c r="E407" s="1">
        <f t="shared" si="212"/>
        <v>-20702.893359571146</v>
      </c>
      <c r="F407" s="1">
        <f t="shared" si="188"/>
        <v>-20703</v>
      </c>
      <c r="G407" s="1">
        <f t="shared" si="206"/>
        <v>9.0581499993277248E-2</v>
      </c>
      <c r="I407" s="1">
        <f t="shared" si="210"/>
        <v>9.0581499993277248E-2</v>
      </c>
      <c r="Q407" s="173">
        <f t="shared" si="189"/>
        <v>26561.915999999997</v>
      </c>
      <c r="S407" s="15">
        <f t="shared" si="211"/>
        <v>0.1</v>
      </c>
      <c r="Z407" s="1">
        <f t="shared" si="213"/>
        <v>-20703</v>
      </c>
      <c r="AA407" s="1">
        <f t="shared" si="214"/>
        <v>-0.15241499429972516</v>
      </c>
      <c r="AB407" s="1">
        <f t="shared" si="215"/>
        <v>9.9232175811992965E-2</v>
      </c>
      <c r="AC407" s="1">
        <f t="shared" si="216"/>
        <v>9.0581499993277248E-2</v>
      </c>
      <c r="AD407" s="1">
        <f t="shared" si="217"/>
        <v>0.24299649429300241</v>
      </c>
      <c r="AE407" s="1">
        <f t="shared" si="218"/>
        <v>5.9047296238689158E-3</v>
      </c>
      <c r="AF407" s="1">
        <f t="shared" si="219"/>
        <v>9.0581499993277248E-2</v>
      </c>
      <c r="AG407" s="15"/>
      <c r="AH407" s="1">
        <f t="shared" si="220"/>
        <v>-8.650675818715715E-3</v>
      </c>
      <c r="AI407" s="1">
        <f t="shared" si="221"/>
        <v>0.61840131667801579</v>
      </c>
      <c r="AJ407" s="1">
        <f t="shared" si="222"/>
        <v>-0.65537825097011271</v>
      </c>
      <c r="AK407" s="1">
        <f t="shared" si="223"/>
        <v>0.11992683138867653</v>
      </c>
      <c r="AL407" s="1">
        <f t="shared" si="224"/>
        <v>2.8370917476586119</v>
      </c>
      <c r="AM407" s="1">
        <f t="shared" si="225"/>
        <v>6.517296206958588</v>
      </c>
      <c r="AN407" s="1">
        <f t="shared" si="209"/>
        <v>2.6811436080204403</v>
      </c>
      <c r="AO407" s="1">
        <f t="shared" si="209"/>
        <v>2.6806526842331544</v>
      </c>
      <c r="AP407" s="1">
        <f t="shared" si="209"/>
        <v>2.6820225422595732</v>
      </c>
      <c r="AQ407" s="1">
        <f t="shared" si="209"/>
        <v>2.6781978018997807</v>
      </c>
      <c r="AR407" s="1">
        <f t="shared" si="209"/>
        <v>2.6888587319731081</v>
      </c>
      <c r="AS407" s="1">
        <f t="shared" si="209"/>
        <v>2.6589992199563435</v>
      </c>
      <c r="AT407" s="1">
        <f t="shared" si="209"/>
        <v>2.7415808626596805</v>
      </c>
      <c r="AU407" s="1">
        <f t="shared" si="226"/>
        <v>2.503227538977387</v>
      </c>
    </row>
    <row r="408" spans="1:47" ht="12.95" customHeight="1" x14ac:dyDescent="0.2">
      <c r="A408" s="23" t="s">
        <v>987</v>
      </c>
      <c r="B408" s="24" t="s">
        <v>899</v>
      </c>
      <c r="C408" s="23">
        <v>41597.402000000002</v>
      </c>
      <c r="D408" s="23" t="s">
        <v>873</v>
      </c>
      <c r="E408" s="25">
        <f t="shared" si="212"/>
        <v>-20682.895961375569</v>
      </c>
      <c r="F408" s="1">
        <f t="shared" si="188"/>
        <v>-20683</v>
      </c>
      <c r="G408" s="1">
        <f t="shared" si="206"/>
        <v>8.8371499994536862E-2</v>
      </c>
      <c r="I408" s="1">
        <f t="shared" si="210"/>
        <v>8.8371499994536862E-2</v>
      </c>
      <c r="Q408" s="173">
        <f t="shared" si="189"/>
        <v>26578.902000000002</v>
      </c>
      <c r="S408" s="15">
        <f t="shared" si="211"/>
        <v>0.1</v>
      </c>
      <c r="T408" s="15"/>
      <c r="Z408" s="1">
        <f t="shared" si="213"/>
        <v>-20683</v>
      </c>
      <c r="AA408" s="1">
        <f t="shared" si="214"/>
        <v>-0.15224701201876575</v>
      </c>
      <c r="AB408" s="1">
        <f t="shared" si="215"/>
        <v>9.697781828793306E-2</v>
      </c>
      <c r="AC408" s="1">
        <f t="shared" si="216"/>
        <v>8.8371499994536862E-2</v>
      </c>
      <c r="AD408" s="1">
        <f t="shared" si="217"/>
        <v>0.24061851201330262</v>
      </c>
      <c r="AE408" s="1">
        <f t="shared" si="218"/>
        <v>5.7897268323495862E-3</v>
      </c>
      <c r="AF408" s="1">
        <f t="shared" si="219"/>
        <v>8.8371499994536862E-2</v>
      </c>
      <c r="AG408" s="15"/>
      <c r="AH408" s="1">
        <f t="shared" si="220"/>
        <v>-8.6063182933962014E-3</v>
      </c>
      <c r="AI408" s="1">
        <f t="shared" si="221"/>
        <v>0.61788074703209395</v>
      </c>
      <c r="AJ408" s="1">
        <f t="shared" si="222"/>
        <v>-0.65207047523157502</v>
      </c>
      <c r="AK408" s="1">
        <f t="shared" si="223"/>
        <v>0.11825766998909369</v>
      </c>
      <c r="AL408" s="1">
        <f t="shared" si="224"/>
        <v>2.8414628869564216</v>
      </c>
      <c r="AM408" s="1">
        <f t="shared" si="225"/>
        <v>6.6136873239599359</v>
      </c>
      <c r="AN408" s="1">
        <f t="shared" si="209"/>
        <v>2.6876246848491459</v>
      </c>
      <c r="AO408" s="1">
        <f t="shared" si="209"/>
        <v>2.6871298012638762</v>
      </c>
      <c r="AP408" s="1">
        <f t="shared" si="209"/>
        <v>2.6885063150739796</v>
      </c>
      <c r="AQ408" s="1">
        <f t="shared" si="209"/>
        <v>2.6846752574352122</v>
      </c>
      <c r="AR408" s="1">
        <f t="shared" si="209"/>
        <v>2.6953200654342102</v>
      </c>
      <c r="AS408" s="1">
        <f t="shared" si="209"/>
        <v>2.6656031257105712</v>
      </c>
      <c r="AT408" s="1">
        <f t="shared" si="209"/>
        <v>2.7475484095040286</v>
      </c>
      <c r="AU408" s="1">
        <f t="shared" si="226"/>
        <v>2.5120327842057284</v>
      </c>
    </row>
    <row r="409" spans="1:47" ht="12.95" customHeight="1" x14ac:dyDescent="0.2">
      <c r="A409" s="23" t="s">
        <v>977</v>
      </c>
      <c r="B409" s="24" t="s">
        <v>899</v>
      </c>
      <c r="C409" s="23">
        <v>41597.402999999998</v>
      </c>
      <c r="D409" s="23" t="s">
        <v>873</v>
      </c>
      <c r="E409" s="25">
        <f t="shared" si="212"/>
        <v>-20682.894784088501</v>
      </c>
      <c r="F409" s="1">
        <f t="shared" ref="F409:F472" si="227">ROUND(2*E409,0)/2</f>
        <v>-20683</v>
      </c>
      <c r="G409" s="1">
        <f t="shared" si="206"/>
        <v>8.937149999110261E-2</v>
      </c>
      <c r="I409" s="1">
        <f t="shared" si="210"/>
        <v>8.937149999110261E-2</v>
      </c>
      <c r="Q409" s="173">
        <f t="shared" si="189"/>
        <v>26578.902999999998</v>
      </c>
      <c r="S409" s="15">
        <f t="shared" si="211"/>
        <v>0.1</v>
      </c>
      <c r="T409" s="15"/>
      <c r="Z409" s="1">
        <f t="shared" si="213"/>
        <v>-20683</v>
      </c>
      <c r="AA409" s="1">
        <f t="shared" si="214"/>
        <v>-0.15224701201876575</v>
      </c>
      <c r="AB409" s="1">
        <f t="shared" si="215"/>
        <v>9.7977818284498808E-2</v>
      </c>
      <c r="AC409" s="1">
        <f t="shared" si="216"/>
        <v>8.937149999110261E-2</v>
      </c>
      <c r="AD409" s="1">
        <f t="shared" si="217"/>
        <v>0.24161851200986836</v>
      </c>
      <c r="AE409" s="1">
        <f t="shared" si="218"/>
        <v>5.8379505345862908E-3</v>
      </c>
      <c r="AF409" s="1">
        <f t="shared" si="219"/>
        <v>8.937149999110261E-2</v>
      </c>
      <c r="AG409" s="15"/>
      <c r="AH409" s="1">
        <f t="shared" si="220"/>
        <v>-8.6063182933962014E-3</v>
      </c>
      <c r="AI409" s="1">
        <f t="shared" si="221"/>
        <v>0.61788074703209395</v>
      </c>
      <c r="AJ409" s="1">
        <f t="shared" si="222"/>
        <v>-0.65207047523157502</v>
      </c>
      <c r="AK409" s="1">
        <f t="shared" si="223"/>
        <v>0.11825766998909369</v>
      </c>
      <c r="AL409" s="1">
        <f t="shared" si="224"/>
        <v>2.8414628869564216</v>
      </c>
      <c r="AM409" s="1">
        <f t="shared" si="225"/>
        <v>6.6136873239599359</v>
      </c>
      <c r="AN409" s="1">
        <f t="shared" si="209"/>
        <v>2.6876246848491459</v>
      </c>
      <c r="AO409" s="1">
        <f t="shared" si="209"/>
        <v>2.6871298012638762</v>
      </c>
      <c r="AP409" s="1">
        <f t="shared" si="209"/>
        <v>2.6885063150739796</v>
      </c>
      <c r="AQ409" s="1">
        <f t="shared" si="209"/>
        <v>2.6846752574352122</v>
      </c>
      <c r="AR409" s="1">
        <f t="shared" si="209"/>
        <v>2.6953200654342102</v>
      </c>
      <c r="AS409" s="1">
        <f t="shared" si="209"/>
        <v>2.6656031257105712</v>
      </c>
      <c r="AT409" s="1">
        <f t="shared" si="209"/>
        <v>2.7475484095040286</v>
      </c>
      <c r="AU409" s="1">
        <f t="shared" si="226"/>
        <v>2.5120327842057284</v>
      </c>
    </row>
    <row r="410" spans="1:47" ht="12.95" customHeight="1" x14ac:dyDescent="0.2">
      <c r="A410" s="25" t="s">
        <v>988</v>
      </c>
      <c r="B410" s="25"/>
      <c r="C410" s="28">
        <v>41626.288</v>
      </c>
      <c r="D410" s="28"/>
      <c r="E410" s="1">
        <f t="shared" si="212"/>
        <v>-20648.888847029797</v>
      </c>
      <c r="F410" s="1">
        <f t="shared" si="227"/>
        <v>-20649</v>
      </c>
      <c r="G410" s="1">
        <f t="shared" si="206"/>
        <v>9.4414499995764345E-2</v>
      </c>
      <c r="I410" s="1">
        <f t="shared" si="210"/>
        <v>9.4414499995764345E-2</v>
      </c>
      <c r="Q410" s="173">
        <f t="shared" ref="Q410:Q473" si="228">+C410-15018.5</f>
        <v>26607.788</v>
      </c>
      <c r="S410" s="15">
        <f t="shared" si="211"/>
        <v>0.1</v>
      </c>
      <c r="Z410" s="1">
        <f t="shared" si="213"/>
        <v>-20649</v>
      </c>
      <c r="AA410" s="1">
        <f t="shared" si="214"/>
        <v>-0.15196076542435999</v>
      </c>
      <c r="AB410" s="1">
        <f t="shared" si="215"/>
        <v>0.10294466918556244</v>
      </c>
      <c r="AC410" s="1">
        <f t="shared" si="216"/>
        <v>9.4414499995764345E-2</v>
      </c>
      <c r="AD410" s="1">
        <f t="shared" si="217"/>
        <v>0.24637526542012433</v>
      </c>
      <c r="AE410" s="1">
        <f t="shared" si="218"/>
        <v>6.0700771410836718E-3</v>
      </c>
      <c r="AF410" s="1">
        <f t="shared" si="219"/>
        <v>9.4414499995764345E-2</v>
      </c>
      <c r="AG410" s="15"/>
      <c r="AH410" s="1">
        <f t="shared" si="220"/>
        <v>-8.5301691897980945E-3</v>
      </c>
      <c r="AI410" s="1">
        <f t="shared" si="221"/>
        <v>0.61701447841327561</v>
      </c>
      <c r="AJ410" s="1">
        <f t="shared" si="222"/>
        <v>-0.6464315117694891</v>
      </c>
      <c r="AK410" s="1">
        <f t="shared" si="223"/>
        <v>0.11542135961313522</v>
      </c>
      <c r="AL410" s="1">
        <f t="shared" si="224"/>
        <v>2.8488770280720703</v>
      </c>
      <c r="AM410" s="1">
        <f t="shared" si="225"/>
        <v>6.7837142467486515</v>
      </c>
      <c r="AN410" s="1">
        <f t="shared" si="209"/>
        <v>2.6986299796068263</v>
      </c>
      <c r="AO410" s="1">
        <f t="shared" si="209"/>
        <v>2.698128948953086</v>
      </c>
      <c r="AP410" s="1">
        <f t="shared" si="209"/>
        <v>2.6995152050000888</v>
      </c>
      <c r="AQ410" s="1">
        <f t="shared" si="209"/>
        <v>2.6956774640388348</v>
      </c>
      <c r="AR410" s="1">
        <f t="shared" si="209"/>
        <v>2.7062849733997987</v>
      </c>
      <c r="AS410" s="1">
        <f t="shared" si="209"/>
        <v>2.6768327549318824</v>
      </c>
      <c r="AT410" s="1">
        <f t="shared" si="209"/>
        <v>2.7576514510485186</v>
      </c>
      <c r="AU410" s="1">
        <f t="shared" si="226"/>
        <v>2.5270017010939103</v>
      </c>
    </row>
    <row r="411" spans="1:47" ht="12.95" customHeight="1" x14ac:dyDescent="0.2">
      <c r="A411" s="31" t="s">
        <v>984</v>
      </c>
      <c r="B411" s="30" t="s">
        <v>909</v>
      </c>
      <c r="C411" s="31">
        <v>41627.558799999999</v>
      </c>
      <c r="D411" s="31">
        <v>-2.8299999999999999E-2</v>
      </c>
      <c r="E411" s="1">
        <f t="shared" si="212"/>
        <v>-20647.392750619405</v>
      </c>
      <c r="F411" s="1">
        <f t="shared" si="227"/>
        <v>-20647.5</v>
      </c>
      <c r="G411" s="1">
        <f t="shared" si="206"/>
        <v>9.1098749995580874E-2</v>
      </c>
      <c r="J411" s="1">
        <f>G411</f>
        <v>9.1098749995580874E-2</v>
      </c>
      <c r="Q411" s="173">
        <f t="shared" si="228"/>
        <v>26609.058799999999</v>
      </c>
      <c r="S411" s="15">
        <f>S$16</f>
        <v>1</v>
      </c>
      <c r="Z411" s="1">
        <f t="shared" si="213"/>
        <v>-20647.5</v>
      </c>
      <c r="AA411" s="1">
        <f t="shared" si="214"/>
        <v>-0.15194811740712247</v>
      </c>
      <c r="AB411" s="1">
        <f t="shared" si="215"/>
        <v>9.9625538301658156E-2</v>
      </c>
      <c r="AC411" s="1">
        <f t="shared" si="216"/>
        <v>9.1098749995580874E-2</v>
      </c>
      <c r="AD411" s="1">
        <f t="shared" si="217"/>
        <v>0.24304686740270334</v>
      </c>
      <c r="AE411" s="1">
        <f t="shared" si="218"/>
        <v>5.9071779754267258E-2</v>
      </c>
      <c r="AF411" s="1">
        <f t="shared" si="219"/>
        <v>9.1098749995580874E-2</v>
      </c>
      <c r="AG411" s="15"/>
      <c r="AH411" s="1">
        <f t="shared" si="220"/>
        <v>-8.5267883060772855E-3</v>
      </c>
      <c r="AI411" s="1">
        <f t="shared" si="221"/>
        <v>0.61697680053224913</v>
      </c>
      <c r="AJ411" s="1">
        <f t="shared" si="222"/>
        <v>-0.6461822794381441</v>
      </c>
      <c r="AK411" s="1">
        <f t="shared" si="223"/>
        <v>0.11529626476815102</v>
      </c>
      <c r="AL411" s="1">
        <f t="shared" si="224"/>
        <v>2.8492036427448117</v>
      </c>
      <c r="AM411" s="1">
        <f t="shared" si="225"/>
        <v>6.7914012742939285</v>
      </c>
      <c r="AN411" s="1">
        <f t="shared" ref="AN411:AT420" si="229">$AU411+$AB$7*SIN(AO411)</f>
        <v>2.6991151488280947</v>
      </c>
      <c r="AO411" s="1">
        <f t="shared" si="229"/>
        <v>2.6986138643785509</v>
      </c>
      <c r="AP411" s="1">
        <f t="shared" si="229"/>
        <v>2.7000005038342274</v>
      </c>
      <c r="AQ411" s="1">
        <f t="shared" si="229"/>
        <v>2.696162586779578</v>
      </c>
      <c r="AR411" s="1">
        <f t="shared" si="229"/>
        <v>2.7067681629083555</v>
      </c>
      <c r="AS411" s="1">
        <f t="shared" si="229"/>
        <v>2.6773282692281306</v>
      </c>
      <c r="AT411" s="1">
        <f t="shared" si="229"/>
        <v>2.7580959751220417</v>
      </c>
      <c r="AU411" s="1">
        <f t="shared" si="226"/>
        <v>2.5276620944860362</v>
      </c>
    </row>
    <row r="412" spans="1:47" ht="12.95" customHeight="1" x14ac:dyDescent="0.2">
      <c r="A412" s="31" t="s">
        <v>984</v>
      </c>
      <c r="B412" s="30" t="s">
        <v>909</v>
      </c>
      <c r="C412" s="31">
        <v>41627.558799999999</v>
      </c>
      <c r="D412" s="31">
        <v>1E-3</v>
      </c>
      <c r="E412" s="1">
        <f t="shared" si="212"/>
        <v>-20647.392750619405</v>
      </c>
      <c r="F412" s="1">
        <f t="shared" si="227"/>
        <v>-20647.5</v>
      </c>
      <c r="G412" s="1">
        <f t="shared" si="206"/>
        <v>9.1098749995580874E-2</v>
      </c>
      <c r="J412" s="1">
        <f>G412</f>
        <v>9.1098749995580874E-2</v>
      </c>
      <c r="Q412" s="173">
        <f t="shared" si="228"/>
        <v>26609.058799999999</v>
      </c>
      <c r="S412" s="15">
        <f>S$16</f>
        <v>1</v>
      </c>
      <c r="Z412" s="1">
        <f t="shared" si="213"/>
        <v>-20647.5</v>
      </c>
      <c r="AA412" s="1">
        <f t="shared" si="214"/>
        <v>-0.15194811740712247</v>
      </c>
      <c r="AB412" s="1">
        <f t="shared" si="215"/>
        <v>9.9625538301658156E-2</v>
      </c>
      <c r="AC412" s="1">
        <f t="shared" si="216"/>
        <v>9.1098749995580874E-2</v>
      </c>
      <c r="AD412" s="1">
        <f t="shared" si="217"/>
        <v>0.24304686740270334</v>
      </c>
      <c r="AE412" s="1">
        <f t="shared" si="218"/>
        <v>5.9071779754267258E-2</v>
      </c>
      <c r="AF412" s="1">
        <f t="shared" si="219"/>
        <v>9.1098749995580874E-2</v>
      </c>
      <c r="AG412" s="15"/>
      <c r="AH412" s="1">
        <f t="shared" si="220"/>
        <v>-8.5267883060772855E-3</v>
      </c>
      <c r="AI412" s="1">
        <f t="shared" si="221"/>
        <v>0.61697680053224913</v>
      </c>
      <c r="AJ412" s="1">
        <f t="shared" si="222"/>
        <v>-0.6461822794381441</v>
      </c>
      <c r="AK412" s="1">
        <f t="shared" si="223"/>
        <v>0.11529626476815102</v>
      </c>
      <c r="AL412" s="1">
        <f t="shared" si="224"/>
        <v>2.8492036427448117</v>
      </c>
      <c r="AM412" s="1">
        <f t="shared" si="225"/>
        <v>6.7914012742939285</v>
      </c>
      <c r="AN412" s="1">
        <f t="shared" si="229"/>
        <v>2.6991151488280947</v>
      </c>
      <c r="AO412" s="1">
        <f t="shared" si="229"/>
        <v>2.6986138643785509</v>
      </c>
      <c r="AP412" s="1">
        <f t="shared" si="229"/>
        <v>2.7000005038342274</v>
      </c>
      <c r="AQ412" s="1">
        <f t="shared" si="229"/>
        <v>2.696162586779578</v>
      </c>
      <c r="AR412" s="1">
        <f t="shared" si="229"/>
        <v>2.7067681629083555</v>
      </c>
      <c r="AS412" s="1">
        <f t="shared" si="229"/>
        <v>2.6773282692281306</v>
      </c>
      <c r="AT412" s="1">
        <f t="shared" si="229"/>
        <v>2.7580959751220417</v>
      </c>
      <c r="AU412" s="1">
        <f t="shared" si="226"/>
        <v>2.5276620944860362</v>
      </c>
    </row>
    <row r="413" spans="1:47" ht="12.95" customHeight="1" x14ac:dyDescent="0.2">
      <c r="A413" s="25" t="s">
        <v>988</v>
      </c>
      <c r="B413" s="25"/>
      <c r="C413" s="28">
        <v>41648.368000000002</v>
      </c>
      <c r="D413" s="28"/>
      <c r="E413" s="1">
        <f t="shared" si="212"/>
        <v>-20622.894348492278</v>
      </c>
      <c r="F413" s="1">
        <f t="shared" si="227"/>
        <v>-20623</v>
      </c>
      <c r="G413" s="1">
        <f t="shared" si="206"/>
        <v>8.9741499999945518E-2</v>
      </c>
      <c r="I413" s="1">
        <f>G413</f>
        <v>8.9741499999945518E-2</v>
      </c>
      <c r="Q413" s="173">
        <f t="shared" si="228"/>
        <v>26629.868000000002</v>
      </c>
      <c r="S413" s="15">
        <f>S$15</f>
        <v>0.1</v>
      </c>
      <c r="Z413" s="1">
        <f t="shared" si="213"/>
        <v>-20623</v>
      </c>
      <c r="AA413" s="1">
        <f t="shared" si="214"/>
        <v>-0.15174130171542449</v>
      </c>
      <c r="AB413" s="1">
        <f t="shared" si="215"/>
        <v>9.8212813384292247E-2</v>
      </c>
      <c r="AC413" s="1">
        <f t="shared" si="216"/>
        <v>8.9741499999945518E-2</v>
      </c>
      <c r="AD413" s="1">
        <f t="shared" si="217"/>
        <v>0.24148280171537001</v>
      </c>
      <c r="AE413" s="1">
        <f t="shared" si="218"/>
        <v>5.8313943524304713E-3</v>
      </c>
      <c r="AF413" s="1">
        <f t="shared" si="219"/>
        <v>8.9741499999945518E-2</v>
      </c>
      <c r="AG413" s="15"/>
      <c r="AH413" s="1">
        <f t="shared" si="220"/>
        <v>-8.4713133843467257E-3</v>
      </c>
      <c r="AI413" s="1">
        <f t="shared" si="221"/>
        <v>0.61636782129610257</v>
      </c>
      <c r="AJ413" s="1">
        <f t="shared" si="222"/>
        <v>-0.64210607378555795</v>
      </c>
      <c r="AK413" s="1">
        <f t="shared" si="223"/>
        <v>0.11325348322634921</v>
      </c>
      <c r="AL413" s="1">
        <f t="shared" si="224"/>
        <v>2.8545327039255386</v>
      </c>
      <c r="AM413" s="1">
        <f t="shared" si="225"/>
        <v>6.9192766207263103</v>
      </c>
      <c r="AN413" s="1">
        <f t="shared" si="229"/>
        <v>2.70703535660174</v>
      </c>
      <c r="AO413" s="1">
        <f t="shared" si="229"/>
        <v>2.7065301405155724</v>
      </c>
      <c r="AP413" s="1">
        <f t="shared" si="229"/>
        <v>2.7079224775844875</v>
      </c>
      <c r="AQ413" s="1">
        <f t="shared" si="229"/>
        <v>2.7040831184615319</v>
      </c>
      <c r="AR413" s="1">
        <f t="shared" si="229"/>
        <v>2.714653668099682</v>
      </c>
      <c r="AS413" s="1">
        <f t="shared" si="229"/>
        <v>2.685422773508733</v>
      </c>
      <c r="AT413" s="1">
        <f t="shared" si="229"/>
        <v>2.7653423773841515</v>
      </c>
      <c r="AU413" s="1">
        <f t="shared" si="226"/>
        <v>2.5384485198907552</v>
      </c>
    </row>
    <row r="414" spans="1:47" ht="12.95" customHeight="1" x14ac:dyDescent="0.2">
      <c r="A414" s="25" t="s">
        <v>988</v>
      </c>
      <c r="B414" s="25"/>
      <c r="C414" s="28">
        <v>41649.211000000003</v>
      </c>
      <c r="D414" s="28"/>
      <c r="E414" s="1">
        <f t="shared" si="212"/>
        <v>-20621.90189549105</v>
      </c>
      <c r="F414" s="1">
        <f t="shared" si="227"/>
        <v>-20622</v>
      </c>
      <c r="G414" s="1">
        <f t="shared" si="206"/>
        <v>8.3331000001635402E-2</v>
      </c>
      <c r="I414" s="1">
        <f>G414</f>
        <v>8.3331000001635402E-2</v>
      </c>
      <c r="Q414" s="173">
        <f t="shared" si="228"/>
        <v>26630.711000000003</v>
      </c>
      <c r="S414" s="15">
        <f>S$15</f>
        <v>0.1</v>
      </c>
      <c r="Z414" s="1">
        <f t="shared" si="213"/>
        <v>-20622</v>
      </c>
      <c r="AA414" s="1">
        <f t="shared" si="214"/>
        <v>-0.15173285102635503</v>
      </c>
      <c r="AB414" s="1">
        <f t="shared" si="215"/>
        <v>9.1800038974061193E-2</v>
      </c>
      <c r="AC414" s="1">
        <f t="shared" si="216"/>
        <v>8.3331000001635402E-2</v>
      </c>
      <c r="AD414" s="1">
        <f t="shared" si="217"/>
        <v>0.23506385102799043</v>
      </c>
      <c r="AE414" s="1">
        <f t="shared" si="218"/>
        <v>5.5255014060109284E-3</v>
      </c>
      <c r="AF414" s="1">
        <f t="shared" si="219"/>
        <v>8.3331000001635402E-2</v>
      </c>
      <c r="AG414" s="15"/>
      <c r="AH414" s="1">
        <f t="shared" si="220"/>
        <v>-8.4690389724257856E-3</v>
      </c>
      <c r="AI414" s="1">
        <f t="shared" si="221"/>
        <v>0.6163432216836382</v>
      </c>
      <c r="AJ414" s="1">
        <f t="shared" si="222"/>
        <v>-0.64193948190084904</v>
      </c>
      <c r="AK414" s="1">
        <f t="shared" si="223"/>
        <v>0.11317012172791033</v>
      </c>
      <c r="AL414" s="1">
        <f t="shared" si="224"/>
        <v>2.8547499923338968</v>
      </c>
      <c r="AM414" s="1">
        <f t="shared" si="225"/>
        <v>6.9245907519696006</v>
      </c>
      <c r="AN414" s="1">
        <f t="shared" si="229"/>
        <v>2.7073584625192799</v>
      </c>
      <c r="AO414" s="1">
        <f t="shared" si="229"/>
        <v>2.7068530946105556</v>
      </c>
      <c r="AP414" s="1">
        <f t="shared" si="229"/>
        <v>2.7082456414593015</v>
      </c>
      <c r="AQ414" s="1">
        <f t="shared" si="229"/>
        <v>2.7044062811150793</v>
      </c>
      <c r="AR414" s="1">
        <f t="shared" si="229"/>
        <v>2.7149752628480868</v>
      </c>
      <c r="AS414" s="1">
        <f t="shared" si="229"/>
        <v>2.6857532062162592</v>
      </c>
      <c r="AT414" s="1">
        <f t="shared" si="229"/>
        <v>2.7656375853699862</v>
      </c>
      <c r="AU414" s="1">
        <f t="shared" si="226"/>
        <v>2.5388887821521724</v>
      </c>
    </row>
    <row r="415" spans="1:47" ht="12.95" customHeight="1" x14ac:dyDescent="0.2">
      <c r="A415" s="25" t="s">
        <v>989</v>
      </c>
      <c r="B415" s="25"/>
      <c r="C415" s="28">
        <v>41703.58</v>
      </c>
      <c r="D415" s="28"/>
      <c r="E415" s="1">
        <f t="shared" si="212"/>
        <v>-20557.893974703635</v>
      </c>
      <c r="F415" s="1">
        <f t="shared" si="227"/>
        <v>-20558</v>
      </c>
      <c r="G415" s="1">
        <f t="shared" si="206"/>
        <v>9.0058999994653277E-2</v>
      </c>
      <c r="I415" s="1">
        <f>G415</f>
        <v>9.0058999994653277E-2</v>
      </c>
      <c r="Q415" s="173">
        <f t="shared" si="228"/>
        <v>26685.08</v>
      </c>
      <c r="S415" s="15">
        <f>S$15</f>
        <v>0.1</v>
      </c>
      <c r="Z415" s="1">
        <f t="shared" si="213"/>
        <v>-20558</v>
      </c>
      <c r="AA415" s="1">
        <f t="shared" si="214"/>
        <v>-0.15119051768926378</v>
      </c>
      <c r="AB415" s="1">
        <f t="shared" si="215"/>
        <v>9.8380841011217315E-2</v>
      </c>
      <c r="AC415" s="1">
        <f t="shared" si="216"/>
        <v>9.0058999994653277E-2</v>
      </c>
      <c r="AD415" s="1">
        <f t="shared" si="217"/>
        <v>0.24124951768391706</v>
      </c>
      <c r="AE415" s="1">
        <f t="shared" si="218"/>
        <v>5.8201329782722614E-3</v>
      </c>
      <c r="AF415" s="1">
        <f t="shared" si="219"/>
        <v>9.0058999994653277E-2</v>
      </c>
      <c r="AG415" s="15"/>
      <c r="AH415" s="1">
        <f t="shared" si="220"/>
        <v>-8.3218410165640435E-3</v>
      </c>
      <c r="AI415" s="1">
        <f t="shared" si="221"/>
        <v>0.61481042164387834</v>
      </c>
      <c r="AJ415" s="1">
        <f t="shared" si="222"/>
        <v>-0.63124257977548626</v>
      </c>
      <c r="AK415" s="1">
        <f t="shared" si="223"/>
        <v>0.10783778895096696</v>
      </c>
      <c r="AL415" s="1">
        <f t="shared" si="224"/>
        <v>2.8686207669978843</v>
      </c>
      <c r="AM415" s="1">
        <f t="shared" si="225"/>
        <v>7.2812099171760751</v>
      </c>
      <c r="AN415" s="1">
        <f t="shared" si="229"/>
        <v>2.7280104890128536</v>
      </c>
      <c r="AO415" s="1">
        <f t="shared" si="229"/>
        <v>2.7274968668908905</v>
      </c>
      <c r="AP415" s="1">
        <f t="shared" si="229"/>
        <v>2.7288990378428535</v>
      </c>
      <c r="AQ415" s="1">
        <f t="shared" si="229"/>
        <v>2.7250691144955224</v>
      </c>
      <c r="AR415" s="1">
        <f t="shared" si="229"/>
        <v>2.7355151484207947</v>
      </c>
      <c r="AS415" s="1">
        <f t="shared" si="229"/>
        <v>2.7069084943324082</v>
      </c>
      <c r="AT415" s="1">
        <f t="shared" si="229"/>
        <v>2.7844407127587361</v>
      </c>
      <c r="AU415" s="1">
        <f t="shared" si="226"/>
        <v>2.5670655668828672</v>
      </c>
    </row>
    <row r="416" spans="1:47" ht="12.95" customHeight="1" x14ac:dyDescent="0.2">
      <c r="A416" s="25" t="s">
        <v>989</v>
      </c>
      <c r="B416" s="25"/>
      <c r="C416" s="28">
        <v>41708.671999999999</v>
      </c>
      <c r="D416" s="28"/>
      <c r="E416" s="1">
        <f t="shared" si="212"/>
        <v>-20551.899228935839</v>
      </c>
      <c r="F416" s="1">
        <f t="shared" si="227"/>
        <v>-20552</v>
      </c>
      <c r="G416" s="1">
        <f t="shared" si="206"/>
        <v>8.5595999997167382E-2</v>
      </c>
      <c r="I416" s="1">
        <f>G416</f>
        <v>8.5595999997167382E-2</v>
      </c>
      <c r="Q416" s="173">
        <f t="shared" si="228"/>
        <v>26690.171999999999</v>
      </c>
      <c r="S416" s="15">
        <f>S$15</f>
        <v>0.1</v>
      </c>
      <c r="Z416" s="1">
        <f t="shared" si="213"/>
        <v>-20552</v>
      </c>
      <c r="AA416" s="1">
        <f t="shared" si="214"/>
        <v>-0.1511395249282344</v>
      </c>
      <c r="AB416" s="1">
        <f t="shared" si="215"/>
        <v>9.3903877418337361E-2</v>
      </c>
      <c r="AC416" s="1">
        <f t="shared" si="216"/>
        <v>8.5595999997167382E-2</v>
      </c>
      <c r="AD416" s="1">
        <f t="shared" si="217"/>
        <v>0.23673552492540179</v>
      </c>
      <c r="AE416" s="1">
        <f t="shared" si="218"/>
        <v>5.6043708761705537E-3</v>
      </c>
      <c r="AF416" s="1">
        <f t="shared" si="219"/>
        <v>8.5595999997167382E-2</v>
      </c>
      <c r="AG416" s="15"/>
      <c r="AH416" s="1">
        <f t="shared" si="220"/>
        <v>-8.307877421169986E-3</v>
      </c>
      <c r="AI416" s="1">
        <f t="shared" si="221"/>
        <v>0.61467089566736277</v>
      </c>
      <c r="AJ416" s="1">
        <f t="shared" si="222"/>
        <v>-0.63023622769998244</v>
      </c>
      <c r="AK416" s="1">
        <f t="shared" si="223"/>
        <v>0.1073381635496322</v>
      </c>
      <c r="AL416" s="1">
        <f t="shared" si="224"/>
        <v>2.8699176215519295</v>
      </c>
      <c r="AM416" s="1">
        <f t="shared" si="225"/>
        <v>7.3164015328947567</v>
      </c>
      <c r="AN416" s="1">
        <f t="shared" si="229"/>
        <v>2.7299439660403082</v>
      </c>
      <c r="AO416" s="1">
        <f t="shared" si="229"/>
        <v>2.7294297216326746</v>
      </c>
      <c r="AP416" s="1">
        <f t="shared" si="229"/>
        <v>2.7308324045446462</v>
      </c>
      <c r="AQ416" s="1">
        <f t="shared" si="229"/>
        <v>2.727004334583865</v>
      </c>
      <c r="AR416" s="1">
        <f t="shared" si="229"/>
        <v>2.7374365582829219</v>
      </c>
      <c r="AS416" s="1">
        <f t="shared" si="229"/>
        <v>2.7088925906924142</v>
      </c>
      <c r="AT416" s="1">
        <f t="shared" si="229"/>
        <v>2.7861945420131722</v>
      </c>
      <c r="AU416" s="1">
        <f t="shared" si="226"/>
        <v>2.5697071404513698</v>
      </c>
    </row>
    <row r="417" spans="1:47" ht="12.95" customHeight="1" x14ac:dyDescent="0.2">
      <c r="A417" s="23" t="s">
        <v>991</v>
      </c>
      <c r="B417" s="24" t="s">
        <v>909</v>
      </c>
      <c r="C417" s="23">
        <v>41718.434399999998</v>
      </c>
      <c r="D417" s="23" t="s">
        <v>873</v>
      </c>
      <c r="E417" s="25">
        <f t="shared" si="212"/>
        <v>-20540.406081629561</v>
      </c>
      <c r="F417" s="1">
        <f t="shared" si="227"/>
        <v>-20540.5</v>
      </c>
      <c r="G417" s="1">
        <f t="shared" si="206"/>
        <v>7.9775249992962927E-2</v>
      </c>
      <c r="J417" s="1">
        <f>G417</f>
        <v>7.9775249992962927E-2</v>
      </c>
      <c r="Q417" s="173">
        <f t="shared" si="228"/>
        <v>26699.934399999998</v>
      </c>
      <c r="S417" s="15">
        <f>S$16</f>
        <v>1</v>
      </c>
      <c r="T417" s="15"/>
      <c r="Z417" s="1">
        <f t="shared" si="213"/>
        <v>-20540.5</v>
      </c>
      <c r="AA417" s="1">
        <f t="shared" si="214"/>
        <v>-0.15104171813807316</v>
      </c>
      <c r="AB417" s="1">
        <f t="shared" si="215"/>
        <v>8.8056286111102583E-2</v>
      </c>
      <c r="AC417" s="1">
        <f t="shared" si="216"/>
        <v>7.9775249992962927E-2</v>
      </c>
      <c r="AD417" s="1">
        <f t="shared" si="217"/>
        <v>0.23081696813103608</v>
      </c>
      <c r="AE417" s="1">
        <f t="shared" si="218"/>
        <v>5.3276472777203723E-2</v>
      </c>
      <c r="AF417" s="1">
        <f t="shared" si="219"/>
        <v>7.9775249992962927E-2</v>
      </c>
      <c r="AG417" s="15"/>
      <c r="AH417" s="1">
        <f t="shared" si="220"/>
        <v>-8.2810361181396494E-3</v>
      </c>
      <c r="AI417" s="1">
        <f t="shared" si="221"/>
        <v>0.61440545826907422</v>
      </c>
      <c r="AJ417" s="1">
        <f t="shared" si="222"/>
        <v>-0.62830571042537731</v>
      </c>
      <c r="AK417" s="1">
        <f t="shared" si="223"/>
        <v>0.10638068145728984</v>
      </c>
      <c r="AL417" s="1">
        <f t="shared" si="224"/>
        <v>2.8724016071059109</v>
      </c>
      <c r="AM417" s="1">
        <f t="shared" si="225"/>
        <v>7.3847481607488046</v>
      </c>
      <c r="AN417" s="1">
        <f t="shared" si="229"/>
        <v>2.73364855465696</v>
      </c>
      <c r="AO417" s="1">
        <f t="shared" si="229"/>
        <v>2.7331331922062394</v>
      </c>
      <c r="AP417" s="1">
        <f t="shared" si="229"/>
        <v>2.734536666016639</v>
      </c>
      <c r="AQ417" s="1">
        <f t="shared" si="229"/>
        <v>2.7307126164652917</v>
      </c>
      <c r="AR417" s="1">
        <f t="shared" si="229"/>
        <v>2.7411172760297</v>
      </c>
      <c r="AS417" s="1">
        <f t="shared" si="229"/>
        <v>2.7126958305105524</v>
      </c>
      <c r="AT417" s="1">
        <f t="shared" si="229"/>
        <v>2.7895518309659582</v>
      </c>
      <c r="AU417" s="1">
        <f t="shared" si="226"/>
        <v>2.5747701564576664</v>
      </c>
    </row>
    <row r="418" spans="1:47" ht="12.95" customHeight="1" x14ac:dyDescent="0.2">
      <c r="A418" s="25" t="s">
        <v>989</v>
      </c>
      <c r="B418" s="25"/>
      <c r="C418" s="28">
        <v>41725.663999999997</v>
      </c>
      <c r="D418" s="28"/>
      <c r="E418" s="1">
        <f t="shared" si="212"/>
        <v>-20531.894767017839</v>
      </c>
      <c r="F418" s="1">
        <f t="shared" si="227"/>
        <v>-20532</v>
      </c>
      <c r="G418" s="1">
        <f t="shared" si="206"/>
        <v>8.9385999992373399E-2</v>
      </c>
      <c r="I418" s="1">
        <f>G418</f>
        <v>8.9385999992373399E-2</v>
      </c>
      <c r="Q418" s="173">
        <f t="shared" si="228"/>
        <v>26707.163999999997</v>
      </c>
      <c r="S418" s="15">
        <f>S$15</f>
        <v>0.1</v>
      </c>
      <c r="Z418" s="1">
        <f t="shared" si="213"/>
        <v>-20532</v>
      </c>
      <c r="AA418" s="1">
        <f t="shared" si="214"/>
        <v>-0.15096936666798152</v>
      </c>
      <c r="AB418" s="1">
        <f t="shared" si="215"/>
        <v>9.7647131410873472E-2</v>
      </c>
      <c r="AC418" s="1">
        <f t="shared" si="216"/>
        <v>8.9385999992373399E-2</v>
      </c>
      <c r="AD418" s="1">
        <f t="shared" si="217"/>
        <v>0.24035536666035492</v>
      </c>
      <c r="AE418" s="1">
        <f t="shared" si="218"/>
        <v>5.7770702282433656E-3</v>
      </c>
      <c r="AF418" s="1">
        <f t="shared" si="219"/>
        <v>8.9385999992373399E-2</v>
      </c>
      <c r="AG418" s="15"/>
      <c r="AH418" s="1">
        <f t="shared" si="220"/>
        <v>-8.2611314185000659E-3</v>
      </c>
      <c r="AI418" s="1">
        <f t="shared" si="221"/>
        <v>0.61421094085609407</v>
      </c>
      <c r="AJ418" s="1">
        <f t="shared" si="222"/>
        <v>-0.62687739326194847</v>
      </c>
      <c r="AK418" s="1">
        <f t="shared" si="223"/>
        <v>0.10567308950182086</v>
      </c>
      <c r="AL418" s="1">
        <f t="shared" si="224"/>
        <v>2.8742362112022395</v>
      </c>
      <c r="AM418" s="1">
        <f t="shared" si="225"/>
        <v>7.4360375271356718</v>
      </c>
      <c r="AN418" s="1">
        <f t="shared" si="229"/>
        <v>2.7363856868321252</v>
      </c>
      <c r="AO418" s="1">
        <f t="shared" si="229"/>
        <v>2.7358695616046842</v>
      </c>
      <c r="AP418" s="1">
        <f t="shared" si="229"/>
        <v>2.7372734583572833</v>
      </c>
      <c r="AQ418" s="1">
        <f t="shared" si="229"/>
        <v>2.7334527767342234</v>
      </c>
      <c r="AR418" s="1">
        <f t="shared" si="229"/>
        <v>2.7438361384455603</v>
      </c>
      <c r="AS418" s="1">
        <f t="shared" si="229"/>
        <v>2.7155072516122547</v>
      </c>
      <c r="AT418" s="1">
        <f t="shared" si="229"/>
        <v>2.7920297643058456</v>
      </c>
      <c r="AU418" s="1">
        <f t="shared" si="226"/>
        <v>2.5785123856797121</v>
      </c>
    </row>
    <row r="419" spans="1:47" ht="12.95" customHeight="1" x14ac:dyDescent="0.2">
      <c r="A419" s="25" t="s">
        <v>989</v>
      </c>
      <c r="B419" s="25"/>
      <c r="C419" s="28">
        <v>41742.646000000001</v>
      </c>
      <c r="D419" s="28"/>
      <c r="E419" s="1">
        <f t="shared" si="212"/>
        <v>-20511.90207797055</v>
      </c>
      <c r="F419" s="1">
        <f t="shared" si="227"/>
        <v>-20512</v>
      </c>
      <c r="G419" s="1">
        <f t="shared" si="206"/>
        <v>8.3175999992818106E-2</v>
      </c>
      <c r="I419" s="1">
        <f>G419</f>
        <v>8.3175999992818106E-2</v>
      </c>
      <c r="Q419" s="173">
        <f t="shared" si="228"/>
        <v>26724.146000000001</v>
      </c>
      <c r="S419" s="15">
        <f>S$15</f>
        <v>0.1</v>
      </c>
      <c r="Z419" s="1">
        <f t="shared" si="213"/>
        <v>-20512</v>
      </c>
      <c r="AA419" s="1">
        <f t="shared" si="214"/>
        <v>-0.15079892944735596</v>
      </c>
      <c r="AB419" s="1">
        <f t="shared" si="215"/>
        <v>9.1390078302837643E-2</v>
      </c>
      <c r="AC419" s="1">
        <f t="shared" si="216"/>
        <v>8.3175999992818106E-2</v>
      </c>
      <c r="AD419" s="1">
        <f t="shared" si="217"/>
        <v>0.23397492944017406</v>
      </c>
      <c r="AE419" s="1">
        <f t="shared" si="218"/>
        <v>5.474426760653444E-3</v>
      </c>
      <c r="AF419" s="1">
        <f t="shared" si="219"/>
        <v>8.3175999992818106E-2</v>
      </c>
      <c r="AG419" s="15"/>
      <c r="AH419" s="1">
        <f t="shared" si="220"/>
        <v>-8.2140783100195375E-3</v>
      </c>
      <c r="AI419" s="1">
        <f t="shared" si="221"/>
        <v>0.6137588534416043</v>
      </c>
      <c r="AJ419" s="1">
        <f t="shared" si="222"/>
        <v>-0.62351192151645374</v>
      </c>
      <c r="AK419" s="1">
        <f t="shared" si="223"/>
        <v>0.10400854150143604</v>
      </c>
      <c r="AL419" s="1">
        <f t="shared" si="224"/>
        <v>2.8785483363206965</v>
      </c>
      <c r="AM419" s="1">
        <f t="shared" si="225"/>
        <v>7.5593901732343767</v>
      </c>
      <c r="AN419" s="1">
        <f t="shared" si="229"/>
        <v>2.7428225422000256</v>
      </c>
      <c r="AO419" s="1">
        <f t="shared" si="229"/>
        <v>2.7423048381037805</v>
      </c>
      <c r="AP419" s="1">
        <f t="shared" si="229"/>
        <v>2.7437091839271366</v>
      </c>
      <c r="AQ419" s="1">
        <f t="shared" si="229"/>
        <v>2.7398977600588035</v>
      </c>
      <c r="AR419" s="1">
        <f t="shared" si="229"/>
        <v>2.7502279116333654</v>
      </c>
      <c r="AS419" s="1">
        <f t="shared" si="229"/>
        <v>2.7221234822949372</v>
      </c>
      <c r="AT419" s="1">
        <f t="shared" si="229"/>
        <v>2.7978484322027284</v>
      </c>
      <c r="AU419" s="1">
        <f t="shared" si="226"/>
        <v>2.5873176309080543</v>
      </c>
    </row>
    <row r="420" spans="1:47" ht="12.95" customHeight="1" x14ac:dyDescent="0.2">
      <c r="A420" s="23" t="s">
        <v>991</v>
      </c>
      <c r="B420" s="24" t="s">
        <v>909</v>
      </c>
      <c r="C420" s="23">
        <v>41747.317799999997</v>
      </c>
      <c r="D420" s="23" t="s">
        <v>873</v>
      </c>
      <c r="E420" s="25">
        <f t="shared" si="212"/>
        <v>-20506.402028230175</v>
      </c>
      <c r="F420" s="1">
        <f t="shared" si="227"/>
        <v>-20506.5</v>
      </c>
      <c r="G420" s="1">
        <f t="shared" si="206"/>
        <v>8.3218249994388316E-2</v>
      </c>
      <c r="J420" s="1">
        <f>G420</f>
        <v>8.3218249994388316E-2</v>
      </c>
      <c r="Q420" s="173">
        <f t="shared" si="228"/>
        <v>26728.817799999997</v>
      </c>
      <c r="S420" s="15">
        <f>S$16</f>
        <v>1</v>
      </c>
      <c r="T420" s="15"/>
      <c r="Z420" s="1">
        <f t="shared" si="213"/>
        <v>-20506.5</v>
      </c>
      <c r="AA420" s="1">
        <f t="shared" si="214"/>
        <v>-0.1507520105899389</v>
      </c>
      <c r="AB420" s="1">
        <f t="shared" si="215"/>
        <v>9.1419335143583538E-2</v>
      </c>
      <c r="AC420" s="1">
        <f t="shared" si="216"/>
        <v>8.3218249994388316E-2</v>
      </c>
      <c r="AD420" s="1">
        <f t="shared" si="217"/>
        <v>0.23397026058432721</v>
      </c>
      <c r="AE420" s="1">
        <f t="shared" si="218"/>
        <v>5.4742082837897978E-2</v>
      </c>
      <c r="AF420" s="1">
        <f t="shared" si="219"/>
        <v>8.3218249994388316E-2</v>
      </c>
      <c r="AG420" s="15"/>
      <c r="AH420" s="1">
        <f t="shared" si="220"/>
        <v>-8.201085149195219E-3</v>
      </c>
      <c r="AI420" s="1">
        <f t="shared" si="221"/>
        <v>0.61363590391920531</v>
      </c>
      <c r="AJ420" s="1">
        <f t="shared" si="222"/>
        <v>-0.62258525662810416</v>
      </c>
      <c r="AK420" s="1">
        <f t="shared" si="223"/>
        <v>0.10355088246688421</v>
      </c>
      <c r="AL420" s="1">
        <f t="shared" si="224"/>
        <v>2.8797330525399638</v>
      </c>
      <c r="AM420" s="1">
        <f t="shared" si="225"/>
        <v>7.59398739390054</v>
      </c>
      <c r="AN420" s="1">
        <f t="shared" si="229"/>
        <v>2.7445918351311369</v>
      </c>
      <c r="AO420" s="1">
        <f t="shared" si="229"/>
        <v>2.7440737505058985</v>
      </c>
      <c r="AP420" s="1">
        <f t="shared" si="229"/>
        <v>2.7454780846290361</v>
      </c>
      <c r="AQ420" s="1">
        <f t="shared" si="229"/>
        <v>2.7416695355230405</v>
      </c>
      <c r="AR420" s="1">
        <f t="shared" si="229"/>
        <v>2.7519842926690186</v>
      </c>
      <c r="AS420" s="1">
        <f t="shared" si="229"/>
        <v>2.7239432244468085</v>
      </c>
      <c r="AT420" s="1">
        <f t="shared" si="229"/>
        <v>2.7994456944353456</v>
      </c>
      <c r="AU420" s="1">
        <f t="shared" si="226"/>
        <v>2.5897390733458483</v>
      </c>
    </row>
    <row r="421" spans="1:47" ht="12.95" customHeight="1" x14ac:dyDescent="0.2">
      <c r="A421" s="31" t="s">
        <v>992</v>
      </c>
      <c r="B421" s="30"/>
      <c r="C421" s="31">
        <v>41766.442999999999</v>
      </c>
      <c r="D421" s="31">
        <v>5.0000000000000001E-3</v>
      </c>
      <c r="E421" s="1">
        <f t="shared" si="212"/>
        <v>-20483.886177531364</v>
      </c>
      <c r="F421" s="1">
        <f t="shared" si="227"/>
        <v>-20484</v>
      </c>
      <c r="G421" s="1">
        <f t="shared" si="206"/>
        <v>9.6681999995780643E-2</v>
      </c>
      <c r="I421" s="1">
        <f>G421</f>
        <v>9.6681999995780643E-2</v>
      </c>
      <c r="Q421" s="173">
        <f t="shared" si="228"/>
        <v>26747.942999999999</v>
      </c>
      <c r="S421" s="15">
        <f>S$15</f>
        <v>0.1</v>
      </c>
      <c r="Z421" s="1">
        <f t="shared" si="213"/>
        <v>-20484</v>
      </c>
      <c r="AA421" s="1">
        <f t="shared" si="214"/>
        <v>-0.15055985273978667</v>
      </c>
      <c r="AB421" s="1">
        <f t="shared" si="215"/>
        <v>0.104829692070898</v>
      </c>
      <c r="AC421" s="1">
        <f t="shared" si="216"/>
        <v>9.6681999995780643E-2</v>
      </c>
      <c r="AD421" s="1">
        <f t="shared" si="217"/>
        <v>0.24724185273556731</v>
      </c>
      <c r="AE421" s="1">
        <f t="shared" si="218"/>
        <v>6.112853374411596E-3</v>
      </c>
      <c r="AF421" s="1">
        <f t="shared" si="219"/>
        <v>9.6681999995780643E-2</v>
      </c>
      <c r="AG421" s="15"/>
      <c r="AH421" s="1">
        <f t="shared" si="220"/>
        <v>-8.1476920751173548E-3</v>
      </c>
      <c r="AI421" s="1">
        <f t="shared" si="221"/>
        <v>0.61313908081137347</v>
      </c>
      <c r="AJ421" s="1">
        <f t="shared" si="222"/>
        <v>-0.61878915913726418</v>
      </c>
      <c r="AK421" s="1">
        <f t="shared" si="223"/>
        <v>0.10167904997850317</v>
      </c>
      <c r="AL421" s="1">
        <f t="shared" si="224"/>
        <v>2.8845746673219743</v>
      </c>
      <c r="AM421" s="1">
        <f t="shared" si="225"/>
        <v>7.7386730044683105</v>
      </c>
      <c r="AN421" s="1">
        <f t="shared" ref="AN421:AT430" si="230">$AU421+$AB$7*SIN(AO421)</f>
        <v>2.7518261185265658</v>
      </c>
      <c r="AO421" s="1">
        <f t="shared" si="230"/>
        <v>2.7513067215121834</v>
      </c>
      <c r="AP421" s="1">
        <f t="shared" si="230"/>
        <v>2.7527103955155279</v>
      </c>
      <c r="AQ421" s="1">
        <f t="shared" si="230"/>
        <v>2.7489150888273333</v>
      </c>
      <c r="AR421" s="1">
        <f t="shared" si="230"/>
        <v>2.7591634518925661</v>
      </c>
      <c r="AS421" s="1">
        <f t="shared" si="230"/>
        <v>2.7313888915017102</v>
      </c>
      <c r="AT421" s="1">
        <f t="shared" si="230"/>
        <v>2.8059671969952285</v>
      </c>
      <c r="AU421" s="1">
        <f t="shared" si="226"/>
        <v>2.5996449742277328</v>
      </c>
    </row>
    <row r="422" spans="1:47" ht="12.95" customHeight="1" x14ac:dyDescent="0.2">
      <c r="A422" s="25" t="s">
        <v>993</v>
      </c>
      <c r="B422" s="25"/>
      <c r="C422" s="28">
        <v>41927.82</v>
      </c>
      <c r="D422" s="28"/>
      <c r="E422" s="1">
        <f t="shared" si="212"/>
        <v>-20293.899121802711</v>
      </c>
      <c r="F422" s="1">
        <f t="shared" si="227"/>
        <v>-20294</v>
      </c>
      <c r="G422" s="1">
        <f t="shared" si="206"/>
        <v>8.5686999991594348E-2</v>
      </c>
      <c r="I422" s="1">
        <f>G422</f>
        <v>8.5686999991594348E-2</v>
      </c>
      <c r="Q422" s="173">
        <f t="shared" si="228"/>
        <v>26909.32</v>
      </c>
      <c r="S422" s="15">
        <f>S$15</f>
        <v>0.1</v>
      </c>
      <c r="Z422" s="1">
        <f t="shared" si="213"/>
        <v>-20294</v>
      </c>
      <c r="AA422" s="1">
        <f t="shared" si="214"/>
        <v>-0.14892365912940483</v>
      </c>
      <c r="AB422" s="1">
        <f t="shared" si="215"/>
        <v>9.3368869433661572E-2</v>
      </c>
      <c r="AC422" s="1">
        <f t="shared" si="216"/>
        <v>8.5686999991594348E-2</v>
      </c>
      <c r="AD422" s="1">
        <f t="shared" si="217"/>
        <v>0.23461065912099918</v>
      </c>
      <c r="AE422" s="1">
        <f t="shared" si="218"/>
        <v>5.504216137318968E-3</v>
      </c>
      <c r="AF422" s="1">
        <f t="shared" si="219"/>
        <v>8.5686999991594348E-2</v>
      </c>
      <c r="AG422" s="15"/>
      <c r="AH422" s="1">
        <f t="shared" si="220"/>
        <v>-7.6818694420672249E-3</v>
      </c>
      <c r="AI422" s="1">
        <f t="shared" si="221"/>
        <v>0.60933189078050809</v>
      </c>
      <c r="AJ422" s="1">
        <f t="shared" si="222"/>
        <v>-0.58640424349887921</v>
      </c>
      <c r="AK422" s="1">
        <f t="shared" si="223"/>
        <v>8.5897779010095043E-2</v>
      </c>
      <c r="AL422" s="1">
        <f t="shared" si="224"/>
        <v>2.9251624881358742</v>
      </c>
      <c r="AM422" s="1">
        <f t="shared" si="225"/>
        <v>9.2047561454012676</v>
      </c>
      <c r="AN422" s="1">
        <f t="shared" si="230"/>
        <v>2.8126909117609156</v>
      </c>
      <c r="AO422" s="1">
        <f t="shared" si="230"/>
        <v>2.8121768805738077</v>
      </c>
      <c r="AP422" s="1">
        <f t="shared" si="230"/>
        <v>2.8135346668833012</v>
      </c>
      <c r="AQ422" s="1">
        <f t="shared" si="230"/>
        <v>2.8099467772862887</v>
      </c>
      <c r="AR422" s="1">
        <f t="shared" si="230"/>
        <v>2.8194181475035802</v>
      </c>
      <c r="AS422" s="1">
        <f t="shared" si="230"/>
        <v>2.7943478435138434</v>
      </c>
      <c r="AT422" s="1">
        <f t="shared" si="230"/>
        <v>2.8602637033127261</v>
      </c>
      <c r="AU422" s="1">
        <f t="shared" si="226"/>
        <v>2.6832948038969837</v>
      </c>
    </row>
    <row r="423" spans="1:47" ht="12.95" customHeight="1" x14ac:dyDescent="0.2">
      <c r="A423" s="25" t="s">
        <v>993</v>
      </c>
      <c r="B423" s="25"/>
      <c r="C423" s="28">
        <v>41930.368999999999</v>
      </c>
      <c r="D423" s="28"/>
      <c r="E423" s="1">
        <f t="shared" si="212"/>
        <v>-20290.898217057598</v>
      </c>
      <c r="F423" s="1">
        <f t="shared" si="227"/>
        <v>-20291</v>
      </c>
      <c r="G423" s="1">
        <f t="shared" si="206"/>
        <v>8.6455499993462581E-2</v>
      </c>
      <c r="I423" s="1">
        <f>G423</f>
        <v>8.6455499993462581E-2</v>
      </c>
      <c r="Q423" s="173">
        <f t="shared" si="228"/>
        <v>26911.868999999999</v>
      </c>
      <c r="S423" s="15">
        <f>S$15</f>
        <v>0.1</v>
      </c>
      <c r="Z423" s="1">
        <f t="shared" si="213"/>
        <v>-20291</v>
      </c>
      <c r="AA423" s="1">
        <f t="shared" si="214"/>
        <v>-0.14889763588043331</v>
      </c>
      <c r="AB423" s="1">
        <f t="shared" si="215"/>
        <v>9.4129805358044827E-2</v>
      </c>
      <c r="AC423" s="1">
        <f t="shared" si="216"/>
        <v>8.6455499993462581E-2</v>
      </c>
      <c r="AD423" s="1">
        <f t="shared" si="217"/>
        <v>0.23535313587389589</v>
      </c>
      <c r="AE423" s="1">
        <f t="shared" si="218"/>
        <v>5.5391098565676505E-3</v>
      </c>
      <c r="AF423" s="1">
        <f t="shared" si="219"/>
        <v>8.6455499993462581E-2</v>
      </c>
      <c r="AG423" s="15"/>
      <c r="AH423" s="1">
        <f t="shared" si="220"/>
        <v>-7.6743053645822517E-3</v>
      </c>
      <c r="AI423" s="1">
        <f t="shared" si="221"/>
        <v>0.60927726281941474</v>
      </c>
      <c r="AJ423" s="1">
        <f t="shared" si="222"/>
        <v>-0.58588823414067082</v>
      </c>
      <c r="AK423" s="1">
        <f t="shared" si="223"/>
        <v>8.5648950081780167E-2</v>
      </c>
      <c r="AL423" s="1">
        <f t="shared" si="224"/>
        <v>2.9257993753506408</v>
      </c>
      <c r="AM423" s="1">
        <f t="shared" si="225"/>
        <v>9.2321357871355101</v>
      </c>
      <c r="AN423" s="1">
        <f t="shared" si="230"/>
        <v>2.813648916688881</v>
      </c>
      <c r="AO423" s="1">
        <f t="shared" si="230"/>
        <v>2.8131352150142912</v>
      </c>
      <c r="AP423" s="1">
        <f t="shared" si="230"/>
        <v>2.8144916884263509</v>
      </c>
      <c r="AQ423" s="1">
        <f t="shared" si="230"/>
        <v>2.8109084433404345</v>
      </c>
      <c r="AR423" s="1">
        <f t="shared" si="230"/>
        <v>2.8203644982308496</v>
      </c>
      <c r="AS423" s="1">
        <f t="shared" si="230"/>
        <v>2.7953431725564482</v>
      </c>
      <c r="AT423" s="1">
        <f t="shared" si="230"/>
        <v>2.8611105396132137</v>
      </c>
      <c r="AU423" s="1">
        <f t="shared" si="226"/>
        <v>2.6846155906812346</v>
      </c>
    </row>
    <row r="424" spans="1:47" ht="12.95" customHeight="1" x14ac:dyDescent="0.2">
      <c r="A424" s="25" t="s">
        <v>993</v>
      </c>
      <c r="B424" s="25"/>
      <c r="C424" s="28">
        <v>41934.61</v>
      </c>
      <c r="D424" s="28"/>
      <c r="E424" s="1">
        <f t="shared" si="212"/>
        <v>-20285.905342587597</v>
      </c>
      <c r="F424" s="1">
        <f t="shared" si="227"/>
        <v>-20286</v>
      </c>
      <c r="G424" s="1">
        <f t="shared" si="206"/>
        <v>8.0402999999932945E-2</v>
      </c>
      <c r="I424" s="1">
        <f>G424</f>
        <v>8.0402999999932945E-2</v>
      </c>
      <c r="Q424" s="173">
        <f t="shared" si="228"/>
        <v>26916.11</v>
      </c>
      <c r="S424" s="15">
        <f>S$15</f>
        <v>0.1</v>
      </c>
      <c r="Z424" s="1">
        <f t="shared" si="213"/>
        <v>-20286</v>
      </c>
      <c r="AA424" s="1">
        <f t="shared" si="214"/>
        <v>-0.14885425110556158</v>
      </c>
      <c r="AB424" s="1">
        <f t="shared" si="215"/>
        <v>8.8064684468182552E-2</v>
      </c>
      <c r="AC424" s="1">
        <f t="shared" si="216"/>
        <v>8.0402999999932945E-2</v>
      </c>
      <c r="AD424" s="1">
        <f t="shared" si="217"/>
        <v>0.22925725110549453</v>
      </c>
      <c r="AE424" s="1">
        <f t="shared" si="218"/>
        <v>5.255888718444777E-3</v>
      </c>
      <c r="AF424" s="1">
        <f t="shared" si="219"/>
        <v>8.0402999999932945E-2</v>
      </c>
      <c r="AG424" s="15"/>
      <c r="AH424" s="1">
        <f t="shared" si="220"/>
        <v>-7.6616844682496094E-3</v>
      </c>
      <c r="AI424" s="1">
        <f t="shared" si="221"/>
        <v>0.60918659029721911</v>
      </c>
      <c r="AJ424" s="1">
        <f t="shared" si="222"/>
        <v>-0.58502789867958882</v>
      </c>
      <c r="AK424" s="1">
        <f t="shared" si="223"/>
        <v>8.5234258350069619E-2</v>
      </c>
      <c r="AL424" s="1">
        <f t="shared" si="224"/>
        <v>2.9268605973925022</v>
      </c>
      <c r="AM424" s="1">
        <f t="shared" si="225"/>
        <v>9.2781168629964892</v>
      </c>
      <c r="AN424" s="1">
        <f t="shared" si="230"/>
        <v>2.8152453959361767</v>
      </c>
      <c r="AO424" s="1">
        <f t="shared" si="230"/>
        <v>2.8147322607741967</v>
      </c>
      <c r="AP424" s="1">
        <f t="shared" si="230"/>
        <v>2.8160865050520747</v>
      </c>
      <c r="AQ424" s="1">
        <f t="shared" si="230"/>
        <v>2.8125110947070673</v>
      </c>
      <c r="AR424" s="1">
        <f t="shared" si="230"/>
        <v>2.8219414181725644</v>
      </c>
      <c r="AS424" s="1">
        <f t="shared" si="230"/>
        <v>2.797002140887014</v>
      </c>
      <c r="AT424" s="1">
        <f t="shared" si="230"/>
        <v>2.8625212496526475</v>
      </c>
      <c r="AU424" s="1">
        <f t="shared" si="226"/>
        <v>2.6868169019883208</v>
      </c>
    </row>
    <row r="425" spans="1:47" ht="12.95" customHeight="1" x14ac:dyDescent="0.2">
      <c r="A425" s="23" t="s">
        <v>991</v>
      </c>
      <c r="B425" s="24" t="s">
        <v>899</v>
      </c>
      <c r="C425" s="23">
        <v>41946.5046</v>
      </c>
      <c r="D425" s="23" t="s">
        <v>873</v>
      </c>
      <c r="E425" s="25">
        <f t="shared" si="212"/>
        <v>-20271.901983787582</v>
      </c>
      <c r="F425" s="1">
        <f t="shared" si="227"/>
        <v>-20272</v>
      </c>
      <c r="G425" s="1">
        <f t="shared" si="206"/>
        <v>8.3255999998073094E-2</v>
      </c>
      <c r="J425" s="1">
        <f>G425</f>
        <v>8.3255999998073094E-2</v>
      </c>
      <c r="Q425" s="173">
        <f t="shared" si="228"/>
        <v>26928.0046</v>
      </c>
      <c r="S425" s="15">
        <f>S$16</f>
        <v>1</v>
      </c>
      <c r="T425" s="15"/>
      <c r="Z425" s="1">
        <f t="shared" si="213"/>
        <v>-20272</v>
      </c>
      <c r="AA425" s="1">
        <f t="shared" si="214"/>
        <v>-0.14873268957185987</v>
      </c>
      <c r="AB425" s="1">
        <f t="shared" si="215"/>
        <v>9.0882252434172292E-2</v>
      </c>
      <c r="AC425" s="1">
        <f t="shared" si="216"/>
        <v>8.3255999998073094E-2</v>
      </c>
      <c r="AD425" s="1">
        <f t="shared" si="217"/>
        <v>0.23198868956993296</v>
      </c>
      <c r="AE425" s="1">
        <f t="shared" si="218"/>
        <v>5.3818752088374722E-2</v>
      </c>
      <c r="AF425" s="1">
        <f t="shared" si="219"/>
        <v>8.3255999998073094E-2</v>
      </c>
      <c r="AG425" s="15"/>
      <c r="AH425" s="1">
        <f t="shared" si="220"/>
        <v>-7.6262524360991976E-3</v>
      </c>
      <c r="AI425" s="1">
        <f t="shared" si="221"/>
        <v>0.60893519145146313</v>
      </c>
      <c r="AJ425" s="1">
        <f t="shared" si="222"/>
        <v>-0.58261683394362573</v>
      </c>
      <c r="AK425" s="1">
        <f t="shared" si="223"/>
        <v>8.4073274676892185E-2</v>
      </c>
      <c r="AL425" s="1">
        <f t="shared" si="224"/>
        <v>2.9298303253957201</v>
      </c>
      <c r="AM425" s="1">
        <f t="shared" si="225"/>
        <v>9.4092303599298592</v>
      </c>
      <c r="AN425" s="1">
        <f t="shared" si="230"/>
        <v>2.8197142463204945</v>
      </c>
      <c r="AO425" s="1">
        <f t="shared" si="230"/>
        <v>2.8192028127994129</v>
      </c>
      <c r="AP425" s="1">
        <f t="shared" si="230"/>
        <v>2.8205505430332702</v>
      </c>
      <c r="AQ425" s="1">
        <f t="shared" si="230"/>
        <v>2.816997693338688</v>
      </c>
      <c r="AR425" s="1">
        <f t="shared" si="230"/>
        <v>2.8263546039041172</v>
      </c>
      <c r="AS425" s="1">
        <f t="shared" si="230"/>
        <v>2.8016478280643882</v>
      </c>
      <c r="AT425" s="1">
        <f t="shared" si="230"/>
        <v>2.8664667204384888</v>
      </c>
      <c r="AU425" s="1">
        <f t="shared" si="226"/>
        <v>2.6929805736481596</v>
      </c>
    </row>
    <row r="426" spans="1:47" ht="12.95" customHeight="1" x14ac:dyDescent="0.2">
      <c r="A426" s="23" t="s">
        <v>991</v>
      </c>
      <c r="B426" s="24" t="s">
        <v>899</v>
      </c>
      <c r="C426" s="23">
        <v>41947.354899999998</v>
      </c>
      <c r="D426" s="23" t="s">
        <v>873</v>
      </c>
      <c r="E426" s="25">
        <f t="shared" si="212"/>
        <v>-20270.900936590733</v>
      </c>
      <c r="F426" s="1">
        <f t="shared" si="227"/>
        <v>-20271</v>
      </c>
      <c r="G426" s="1">
        <f t="shared" ref="G426:G457" si="231">+C426-(C$7+F426*C$8)</f>
        <v>8.4145499997248407E-2</v>
      </c>
      <c r="J426" s="1">
        <f>G426</f>
        <v>8.4145499997248407E-2</v>
      </c>
      <c r="Q426" s="173">
        <f t="shared" si="228"/>
        <v>26928.854899999998</v>
      </c>
      <c r="S426" s="15">
        <f>S$16</f>
        <v>1</v>
      </c>
      <c r="T426" s="15"/>
      <c r="Z426" s="1">
        <f t="shared" si="213"/>
        <v>-20271</v>
      </c>
      <c r="AA426" s="1">
        <f t="shared" si="214"/>
        <v>-0.14872400187167181</v>
      </c>
      <c r="AB426" s="1">
        <f t="shared" si="215"/>
        <v>9.1769216312686239E-2</v>
      </c>
      <c r="AC426" s="1">
        <f t="shared" si="216"/>
        <v>8.4145499997248407E-2</v>
      </c>
      <c r="AD426" s="1">
        <f t="shared" si="217"/>
        <v>0.23286950186892022</v>
      </c>
      <c r="AE426" s="1">
        <f t="shared" si="218"/>
        <v>5.422820490067904E-2</v>
      </c>
      <c r="AF426" s="1">
        <f t="shared" si="219"/>
        <v>8.4145499997248407E-2</v>
      </c>
      <c r="AG426" s="15"/>
      <c r="AH426" s="1">
        <f t="shared" si="220"/>
        <v>-7.6237163154378321E-3</v>
      </c>
      <c r="AI426" s="1">
        <f t="shared" si="221"/>
        <v>0.60891737430455972</v>
      </c>
      <c r="AJ426" s="1">
        <f t="shared" si="222"/>
        <v>-0.5824444952609229</v>
      </c>
      <c r="AK426" s="1">
        <f t="shared" si="223"/>
        <v>8.3990355869946007E-2</v>
      </c>
      <c r="AL426" s="1">
        <f t="shared" si="224"/>
        <v>2.9300423539801153</v>
      </c>
      <c r="AM426" s="1">
        <f t="shared" si="225"/>
        <v>9.4187316805799011</v>
      </c>
      <c r="AN426" s="1">
        <f t="shared" si="230"/>
        <v>2.8200333775740516</v>
      </c>
      <c r="AO426" s="1">
        <f t="shared" si="230"/>
        <v>2.8195220721158774</v>
      </c>
      <c r="AP426" s="1">
        <f t="shared" si="230"/>
        <v>2.8208693216971392</v>
      </c>
      <c r="AQ426" s="1">
        <f t="shared" si="230"/>
        <v>2.8173181185772833</v>
      </c>
      <c r="AR426" s="1">
        <f t="shared" si="230"/>
        <v>2.8266697086146864</v>
      </c>
      <c r="AS426" s="1">
        <f t="shared" si="230"/>
        <v>2.8019796953325615</v>
      </c>
      <c r="AT426" s="1">
        <f t="shared" si="230"/>
        <v>2.8667482865792149</v>
      </c>
      <c r="AU426" s="1">
        <f t="shared" si="226"/>
        <v>2.6934208359095768</v>
      </c>
    </row>
    <row r="427" spans="1:47" ht="12.95" customHeight="1" x14ac:dyDescent="0.2">
      <c r="A427" s="23" t="s">
        <v>994</v>
      </c>
      <c r="B427" s="24" t="s">
        <v>899</v>
      </c>
      <c r="C427" s="23">
        <v>41979.627</v>
      </c>
      <c r="D427" s="23" t="s">
        <v>873</v>
      </c>
      <c r="E427" s="25">
        <f t="shared" si="212"/>
        <v>-20232.907410492338</v>
      </c>
      <c r="F427" s="1">
        <f t="shared" si="227"/>
        <v>-20233</v>
      </c>
      <c r="G427" s="1">
        <f t="shared" si="231"/>
        <v>7.8646499998285435E-2</v>
      </c>
      <c r="I427" s="1">
        <f t="shared" ref="I427:I437" si="232">G427</f>
        <v>7.8646499998285435E-2</v>
      </c>
      <c r="Q427" s="173">
        <f t="shared" si="228"/>
        <v>26961.127</v>
      </c>
      <c r="S427" s="15">
        <f t="shared" ref="S427:S437" si="233">S$15</f>
        <v>0.1</v>
      </c>
      <c r="T427" s="15"/>
      <c r="Z427" s="1">
        <f t="shared" si="213"/>
        <v>-20233</v>
      </c>
      <c r="AA427" s="1">
        <f t="shared" si="214"/>
        <v>-0.14839340488328079</v>
      </c>
      <c r="AB427" s="1">
        <f t="shared" si="215"/>
        <v>8.6173327207922965E-2</v>
      </c>
      <c r="AC427" s="1">
        <f t="shared" si="216"/>
        <v>7.8646499998285435E-2</v>
      </c>
      <c r="AD427" s="1">
        <f t="shared" si="217"/>
        <v>0.22703990488156622</v>
      </c>
      <c r="AE427" s="1">
        <f t="shared" si="218"/>
        <v>5.1547118408630643E-3</v>
      </c>
      <c r="AF427" s="1">
        <f t="shared" si="219"/>
        <v>7.8646499998285435E-2</v>
      </c>
      <c r="AG427" s="15"/>
      <c r="AH427" s="1">
        <f t="shared" si="220"/>
        <v>-7.526827209637532E-3</v>
      </c>
      <c r="AI427" s="1">
        <f t="shared" si="221"/>
        <v>0.60825410136723779</v>
      </c>
      <c r="AJ427" s="1">
        <f t="shared" si="222"/>
        <v>-0.57588381233228325</v>
      </c>
      <c r="AK427" s="1">
        <f t="shared" si="223"/>
        <v>8.0840280209865362E-2</v>
      </c>
      <c r="AL427" s="1">
        <f t="shared" si="224"/>
        <v>2.9380902432943685</v>
      </c>
      <c r="AM427" s="1">
        <f t="shared" si="225"/>
        <v>9.7939529226933679</v>
      </c>
      <c r="AN427" s="1">
        <f t="shared" si="230"/>
        <v>2.8321533440305751</v>
      </c>
      <c r="AO427" s="1">
        <f t="shared" si="230"/>
        <v>2.831647550862737</v>
      </c>
      <c r="AP427" s="1">
        <f t="shared" si="230"/>
        <v>2.8329750188478395</v>
      </c>
      <c r="AQ427" s="1">
        <f t="shared" si="230"/>
        <v>2.8294898378686737</v>
      </c>
      <c r="AR427" s="1">
        <f t="shared" si="230"/>
        <v>2.8386317251698849</v>
      </c>
      <c r="AS427" s="1">
        <f t="shared" si="230"/>
        <v>2.8145938564411916</v>
      </c>
      <c r="AT427" s="1">
        <f t="shared" si="230"/>
        <v>2.877423186845339</v>
      </c>
      <c r="AU427" s="1">
        <f t="shared" si="226"/>
        <v>2.7101508018434268</v>
      </c>
    </row>
    <row r="428" spans="1:47" ht="12.95" customHeight="1" x14ac:dyDescent="0.2">
      <c r="A428" s="25" t="s">
        <v>995</v>
      </c>
      <c r="B428" s="25"/>
      <c r="C428" s="28">
        <v>41981.334999999999</v>
      </c>
      <c r="D428" s="28"/>
      <c r="E428" s="1">
        <f t="shared" si="212"/>
        <v>-20230.896604174312</v>
      </c>
      <c r="F428" s="1">
        <f t="shared" si="227"/>
        <v>-20231</v>
      </c>
      <c r="G428" s="1">
        <f t="shared" si="231"/>
        <v>8.7825499991595279E-2</v>
      </c>
      <c r="I428" s="1">
        <f t="shared" si="232"/>
        <v>8.7825499991595279E-2</v>
      </c>
      <c r="Q428" s="173">
        <f t="shared" si="228"/>
        <v>26962.834999999999</v>
      </c>
      <c r="S428" s="15">
        <f t="shared" si="233"/>
        <v>0.1</v>
      </c>
      <c r="Z428" s="1">
        <f t="shared" si="213"/>
        <v>-20231</v>
      </c>
      <c r="AA428" s="1">
        <f t="shared" si="214"/>
        <v>-0.14837598011086728</v>
      </c>
      <c r="AB428" s="1">
        <f t="shared" si="215"/>
        <v>9.5347200029148677E-2</v>
      </c>
      <c r="AC428" s="1">
        <f t="shared" si="216"/>
        <v>8.7825499991595279E-2</v>
      </c>
      <c r="AD428" s="1">
        <f t="shared" si="217"/>
        <v>0.23620148010246256</v>
      </c>
      <c r="AE428" s="1">
        <f t="shared" si="218"/>
        <v>5.5791139202594018E-3</v>
      </c>
      <c r="AF428" s="1">
        <f t="shared" si="219"/>
        <v>8.7825499991595279E-2</v>
      </c>
      <c r="AG428" s="15"/>
      <c r="AH428" s="1">
        <f t="shared" si="220"/>
        <v>-7.5217000375534041E-3</v>
      </c>
      <c r="AI428" s="1">
        <f t="shared" si="221"/>
        <v>0.60821993420882836</v>
      </c>
      <c r="AJ428" s="1">
        <f t="shared" si="222"/>
        <v>-0.57553787636808673</v>
      </c>
      <c r="AK428" s="1">
        <f t="shared" si="223"/>
        <v>8.0674531598672605E-2</v>
      </c>
      <c r="AL428" s="1">
        <f t="shared" si="224"/>
        <v>2.9385133271901069</v>
      </c>
      <c r="AM428" s="1">
        <f t="shared" si="225"/>
        <v>9.8144984557208108</v>
      </c>
      <c r="AN428" s="1">
        <f t="shared" si="230"/>
        <v>2.832790863267312</v>
      </c>
      <c r="AO428" s="1">
        <f t="shared" si="230"/>
        <v>2.8322853951532734</v>
      </c>
      <c r="AP428" s="1">
        <f t="shared" si="230"/>
        <v>2.8336117402055492</v>
      </c>
      <c r="AQ428" s="1">
        <f t="shared" si="230"/>
        <v>2.8301302197203939</v>
      </c>
      <c r="AR428" s="1">
        <f t="shared" si="230"/>
        <v>2.8392606665760067</v>
      </c>
      <c r="AS428" s="1">
        <f t="shared" si="230"/>
        <v>2.8152579324432683</v>
      </c>
      <c r="AT428" s="1">
        <f t="shared" si="230"/>
        <v>2.8779837119452303</v>
      </c>
      <c r="AU428" s="1">
        <f t="shared" si="226"/>
        <v>2.7110313263662613</v>
      </c>
    </row>
    <row r="429" spans="1:47" ht="12.95" customHeight="1" x14ac:dyDescent="0.2">
      <c r="A429" s="23" t="s">
        <v>994</v>
      </c>
      <c r="B429" s="24" t="s">
        <v>899</v>
      </c>
      <c r="C429" s="23">
        <v>41985.582999999999</v>
      </c>
      <c r="D429" s="23" t="s">
        <v>873</v>
      </c>
      <c r="E429" s="25">
        <f t="shared" si="212"/>
        <v>-20225.895488694812</v>
      </c>
      <c r="F429" s="1">
        <f t="shared" si="227"/>
        <v>-20226</v>
      </c>
      <c r="G429" s="1">
        <f t="shared" si="231"/>
        <v>8.8772999995853752E-2</v>
      </c>
      <c r="I429" s="1">
        <f t="shared" si="232"/>
        <v>8.8772999995853752E-2</v>
      </c>
      <c r="Q429" s="173">
        <f t="shared" si="228"/>
        <v>26967.082999999999</v>
      </c>
      <c r="S429" s="15">
        <f t="shared" si="233"/>
        <v>0.1</v>
      </c>
      <c r="T429" s="15"/>
      <c r="Z429" s="1">
        <f t="shared" si="213"/>
        <v>-20226</v>
      </c>
      <c r="AA429" s="1">
        <f t="shared" si="214"/>
        <v>-0.14833240733812608</v>
      </c>
      <c r="AB429" s="1">
        <f t="shared" si="215"/>
        <v>9.6281870030126532E-2</v>
      </c>
      <c r="AC429" s="1">
        <f t="shared" si="216"/>
        <v>8.8772999995853752E-2</v>
      </c>
      <c r="AD429" s="1">
        <f t="shared" si="217"/>
        <v>0.23710540733397983</v>
      </c>
      <c r="AE429" s="1">
        <f t="shared" si="218"/>
        <v>5.6218974187012506E-3</v>
      </c>
      <c r="AF429" s="1">
        <f t="shared" si="219"/>
        <v>8.8772999995853752E-2</v>
      </c>
      <c r="AG429" s="15"/>
      <c r="AH429" s="1">
        <f t="shared" si="220"/>
        <v>-7.5088700342727738E-3</v>
      </c>
      <c r="AI429" s="1">
        <f t="shared" si="221"/>
        <v>0.60813484003945639</v>
      </c>
      <c r="AJ429" s="1">
        <f t="shared" si="222"/>
        <v>-0.57467275820403341</v>
      </c>
      <c r="AK429" s="1">
        <f t="shared" si="223"/>
        <v>8.0260179473370483E-2</v>
      </c>
      <c r="AL429" s="1">
        <f t="shared" si="224"/>
        <v>2.9395708263570044</v>
      </c>
      <c r="AM429" s="1">
        <f t="shared" si="225"/>
        <v>9.8662271272801885</v>
      </c>
      <c r="AN429" s="1">
        <f t="shared" si="230"/>
        <v>2.834384500380799</v>
      </c>
      <c r="AO429" s="1">
        <f t="shared" si="230"/>
        <v>2.8338798602098141</v>
      </c>
      <c r="AP429" s="1">
        <f t="shared" si="230"/>
        <v>2.8352033621976003</v>
      </c>
      <c r="AQ429" s="1">
        <f t="shared" si="230"/>
        <v>2.8317310737977048</v>
      </c>
      <c r="AR429" s="1">
        <f t="shared" si="230"/>
        <v>2.8408327443289805</v>
      </c>
      <c r="AS429" s="1">
        <f t="shared" si="230"/>
        <v>2.8169181979013604</v>
      </c>
      <c r="AT429" s="1">
        <f t="shared" si="230"/>
        <v>2.8793844589287922</v>
      </c>
      <c r="AU429" s="1">
        <f t="shared" si="226"/>
        <v>2.7132326376733467</v>
      </c>
    </row>
    <row r="430" spans="1:47" ht="12.95" customHeight="1" x14ac:dyDescent="0.2">
      <c r="A430" s="23" t="s">
        <v>994</v>
      </c>
      <c r="B430" s="24" t="s">
        <v>899</v>
      </c>
      <c r="C430" s="23">
        <v>41990.673000000003</v>
      </c>
      <c r="D430" s="23" t="s">
        <v>873</v>
      </c>
      <c r="E430" s="25">
        <f t="shared" si="212"/>
        <v>-20219.903097501148</v>
      </c>
      <c r="F430" s="1">
        <f t="shared" si="227"/>
        <v>-20220</v>
      </c>
      <c r="G430" s="1">
        <f t="shared" si="231"/>
        <v>8.2309999997960404E-2</v>
      </c>
      <c r="I430" s="1">
        <f t="shared" si="232"/>
        <v>8.2309999997960404E-2</v>
      </c>
      <c r="Q430" s="173">
        <f t="shared" si="228"/>
        <v>26972.173000000003</v>
      </c>
      <c r="S430" s="15">
        <f t="shared" si="233"/>
        <v>0.1</v>
      </c>
      <c r="T430" s="15"/>
      <c r="Z430" s="1">
        <f t="shared" si="213"/>
        <v>-20220</v>
      </c>
      <c r="AA430" s="1">
        <f t="shared" si="214"/>
        <v>-0.14828009960209532</v>
      </c>
      <c r="AB430" s="1">
        <f t="shared" si="215"/>
        <v>8.98034512975565E-2</v>
      </c>
      <c r="AC430" s="1">
        <f t="shared" si="216"/>
        <v>8.2309999997960404E-2</v>
      </c>
      <c r="AD430" s="1">
        <f t="shared" si="217"/>
        <v>0.23059009960005572</v>
      </c>
      <c r="AE430" s="1">
        <f t="shared" si="218"/>
        <v>5.3171794033563622E-3</v>
      </c>
      <c r="AF430" s="1">
        <f t="shared" si="219"/>
        <v>8.2309999997960404E-2</v>
      </c>
      <c r="AG430" s="15"/>
      <c r="AH430" s="1">
        <f t="shared" si="220"/>
        <v>-7.4934512995960918E-3</v>
      </c>
      <c r="AI430" s="1">
        <f t="shared" si="221"/>
        <v>0.60803333702304907</v>
      </c>
      <c r="AJ430" s="1">
        <f t="shared" si="222"/>
        <v>-0.57363409189352199</v>
      </c>
      <c r="AK430" s="1">
        <f t="shared" si="223"/>
        <v>7.9762993391130022E-2</v>
      </c>
      <c r="AL430" s="1">
        <f t="shared" si="224"/>
        <v>2.9408394301595346</v>
      </c>
      <c r="AM430" s="1">
        <f t="shared" si="225"/>
        <v>9.9289987663003245</v>
      </c>
      <c r="AN430" s="1">
        <f t="shared" si="230"/>
        <v>2.8362965627345575</v>
      </c>
      <c r="AO430" s="1">
        <f t="shared" si="230"/>
        <v>2.835792944972404</v>
      </c>
      <c r="AP430" s="1">
        <f t="shared" si="230"/>
        <v>2.8371129679391704</v>
      </c>
      <c r="AQ430" s="1">
        <f t="shared" si="230"/>
        <v>2.833651910285147</v>
      </c>
      <c r="AR430" s="1">
        <f t="shared" si="230"/>
        <v>2.8427187195668258</v>
      </c>
      <c r="AS430" s="1">
        <f t="shared" si="230"/>
        <v>2.8189106586356303</v>
      </c>
      <c r="AT430" s="1">
        <f t="shared" si="230"/>
        <v>2.8810642928745969</v>
      </c>
      <c r="AU430" s="1">
        <f t="shared" si="226"/>
        <v>2.7158742112418492</v>
      </c>
    </row>
    <row r="431" spans="1:47" ht="12.95" customHeight="1" x14ac:dyDescent="0.2">
      <c r="A431" s="25" t="s">
        <v>995</v>
      </c>
      <c r="B431" s="25"/>
      <c r="C431" s="28">
        <v>41991.525999999998</v>
      </c>
      <c r="D431" s="28"/>
      <c r="E431" s="1">
        <f t="shared" si="212"/>
        <v>-20218.898871629211</v>
      </c>
      <c r="F431" s="1">
        <f t="shared" si="227"/>
        <v>-20219</v>
      </c>
      <c r="G431" s="1">
        <f t="shared" si="231"/>
        <v>8.5899499994411599E-2</v>
      </c>
      <c r="I431" s="1">
        <f t="shared" si="232"/>
        <v>8.5899499994411599E-2</v>
      </c>
      <c r="Q431" s="173">
        <f t="shared" si="228"/>
        <v>26973.025999999998</v>
      </c>
      <c r="S431" s="15">
        <f t="shared" si="233"/>
        <v>0.1</v>
      </c>
      <c r="Z431" s="1">
        <f t="shared" si="213"/>
        <v>-20219</v>
      </c>
      <c r="AA431" s="1">
        <f t="shared" si="214"/>
        <v>-0.14827137948501151</v>
      </c>
      <c r="AB431" s="1">
        <f t="shared" si="215"/>
        <v>9.3390379097543608E-2</v>
      </c>
      <c r="AC431" s="1">
        <f t="shared" si="216"/>
        <v>8.5899499994411599E-2</v>
      </c>
      <c r="AD431" s="1">
        <f t="shared" si="217"/>
        <v>0.23417087947942311</v>
      </c>
      <c r="AE431" s="1">
        <f t="shared" si="218"/>
        <v>5.4836000796166509E-3</v>
      </c>
      <c r="AF431" s="1">
        <f t="shared" si="219"/>
        <v>8.5899499994411599E-2</v>
      </c>
      <c r="AG431" s="15"/>
      <c r="AH431" s="1">
        <f t="shared" si="220"/>
        <v>-7.490879103132007E-3</v>
      </c>
      <c r="AI431" s="1">
        <f t="shared" si="221"/>
        <v>0.60801648450347479</v>
      </c>
      <c r="AJ431" s="1">
        <f t="shared" si="222"/>
        <v>-0.57346092523015302</v>
      </c>
      <c r="AK431" s="1">
        <f t="shared" si="223"/>
        <v>7.9680132900149095E-2</v>
      </c>
      <c r="AL431" s="1">
        <f t="shared" si="224"/>
        <v>2.9410508223957956</v>
      </c>
      <c r="AM431" s="1">
        <f t="shared" si="225"/>
        <v>9.9395355739302804</v>
      </c>
      <c r="AN431" s="1">
        <f t="shared" ref="AN431:AT440" si="234">$AU431+$AB$7*SIN(AO431)</f>
        <v>2.8366152078786069</v>
      </c>
      <c r="AO431" s="1">
        <f t="shared" si="234"/>
        <v>2.8361117635814828</v>
      </c>
      <c r="AP431" s="1">
        <f t="shared" si="234"/>
        <v>2.837431199572805</v>
      </c>
      <c r="AQ431" s="1">
        <f t="shared" si="234"/>
        <v>2.8339720298351496</v>
      </c>
      <c r="AR431" s="1">
        <f t="shared" si="234"/>
        <v>2.8430329940173658</v>
      </c>
      <c r="AS431" s="1">
        <f t="shared" si="234"/>
        <v>2.8192427504946895</v>
      </c>
      <c r="AT431" s="1">
        <f t="shared" si="234"/>
        <v>2.8813441529513346</v>
      </c>
      <c r="AU431" s="1">
        <f t="shared" si="226"/>
        <v>2.7163144735032665</v>
      </c>
    </row>
    <row r="432" spans="1:47" ht="12.95" customHeight="1" x14ac:dyDescent="0.2">
      <c r="A432" s="25" t="s">
        <v>995</v>
      </c>
      <c r="B432" s="25"/>
      <c r="C432" s="28">
        <v>42009.360999999997</v>
      </c>
      <c r="D432" s="28"/>
      <c r="E432" s="1">
        <f t="shared" si="212"/>
        <v>-20197.901956709982</v>
      </c>
      <c r="F432" s="1">
        <f t="shared" si="227"/>
        <v>-20198</v>
      </c>
      <c r="G432" s="1">
        <f t="shared" si="231"/>
        <v>8.3278999991307501E-2</v>
      </c>
      <c r="I432" s="1">
        <f t="shared" si="232"/>
        <v>8.3278999991307501E-2</v>
      </c>
      <c r="Q432" s="173">
        <f t="shared" si="228"/>
        <v>26990.860999999997</v>
      </c>
      <c r="S432" s="15">
        <f t="shared" si="233"/>
        <v>0.1</v>
      </c>
      <c r="Z432" s="1">
        <f t="shared" si="213"/>
        <v>-20198</v>
      </c>
      <c r="AA432" s="1">
        <f t="shared" si="214"/>
        <v>-0.14808811493075485</v>
      </c>
      <c r="AB432" s="1">
        <f t="shared" si="215"/>
        <v>9.0715704619207388E-2</v>
      </c>
      <c r="AC432" s="1">
        <f t="shared" si="216"/>
        <v>8.3278999991307501E-2</v>
      </c>
      <c r="AD432" s="1">
        <f t="shared" si="217"/>
        <v>0.23136711492206236</v>
      </c>
      <c r="AE432" s="1">
        <f t="shared" si="218"/>
        <v>5.3530741867358813E-3</v>
      </c>
      <c r="AF432" s="1">
        <f t="shared" si="219"/>
        <v>8.3278999991307501E-2</v>
      </c>
      <c r="AG432" s="15"/>
      <c r="AH432" s="1">
        <f t="shared" si="220"/>
        <v>-7.4367046278998811E-3</v>
      </c>
      <c r="AI432" s="1">
        <f t="shared" si="221"/>
        <v>0.60766684150192773</v>
      </c>
      <c r="AJ432" s="1">
        <f t="shared" si="222"/>
        <v>-0.56982075769761631</v>
      </c>
      <c r="AK432" s="1">
        <f t="shared" si="223"/>
        <v>7.7940315260631027E-2</v>
      </c>
      <c r="AL432" s="1">
        <f t="shared" si="224"/>
        <v>2.9454873334213074</v>
      </c>
      <c r="AM432" s="1">
        <f t="shared" si="225"/>
        <v>10.165896248283381</v>
      </c>
      <c r="AN432" s="1">
        <f t="shared" si="234"/>
        <v>2.8433046702528313</v>
      </c>
      <c r="AO432" s="1">
        <f t="shared" si="234"/>
        <v>2.8428050710028789</v>
      </c>
      <c r="AP432" s="1">
        <f t="shared" si="234"/>
        <v>2.8441117100443032</v>
      </c>
      <c r="AQ432" s="1">
        <f t="shared" si="234"/>
        <v>2.8406932473383972</v>
      </c>
      <c r="AR432" s="1">
        <f t="shared" si="234"/>
        <v>2.8496291730762078</v>
      </c>
      <c r="AS432" s="1">
        <f t="shared" si="234"/>
        <v>2.8262176723862455</v>
      </c>
      <c r="AT432" s="1">
        <f t="shared" si="234"/>
        <v>2.887213873305539</v>
      </c>
      <c r="AU432" s="1">
        <f t="shared" si="226"/>
        <v>2.725559980993026</v>
      </c>
    </row>
    <row r="433" spans="1:47" ht="12.95" customHeight="1" x14ac:dyDescent="0.2">
      <c r="A433" s="23" t="s">
        <v>996</v>
      </c>
      <c r="B433" s="24" t="s">
        <v>899</v>
      </c>
      <c r="C433" s="23">
        <v>42064.571000000004</v>
      </c>
      <c r="D433" s="23" t="s">
        <v>873</v>
      </c>
      <c r="E433" s="25">
        <f t="shared" si="212"/>
        <v>-20132.903937495474</v>
      </c>
      <c r="F433" s="1">
        <f t="shared" si="227"/>
        <v>-20133</v>
      </c>
      <c r="G433" s="1">
        <f t="shared" si="231"/>
        <v>8.1596500000159722E-2</v>
      </c>
      <c r="I433" s="1">
        <f t="shared" si="232"/>
        <v>8.1596500000159722E-2</v>
      </c>
      <c r="Q433" s="173">
        <f t="shared" si="228"/>
        <v>27046.071000000004</v>
      </c>
      <c r="S433" s="15">
        <f t="shared" si="233"/>
        <v>0.1</v>
      </c>
      <c r="T433" s="15"/>
      <c r="Z433" s="1">
        <f t="shared" si="213"/>
        <v>-20133</v>
      </c>
      <c r="AA433" s="1">
        <f t="shared" si="214"/>
        <v>-0.14751916824676828</v>
      </c>
      <c r="AB433" s="1">
        <f t="shared" si="215"/>
        <v>8.886362580813896E-2</v>
      </c>
      <c r="AC433" s="1">
        <f t="shared" si="216"/>
        <v>8.1596500000159722E-2</v>
      </c>
      <c r="AD433" s="1">
        <f t="shared" si="217"/>
        <v>0.229115668246928</v>
      </c>
      <c r="AE433" s="1">
        <f t="shared" si="218"/>
        <v>5.2493989436236373E-3</v>
      </c>
      <c r="AF433" s="1">
        <f t="shared" si="219"/>
        <v>8.1596500000159722E-2</v>
      </c>
      <c r="AG433" s="15"/>
      <c r="AH433" s="1">
        <f t="shared" si="220"/>
        <v>-7.2671258079792401E-3</v>
      </c>
      <c r="AI433" s="1">
        <f t="shared" si="221"/>
        <v>0.60663590079142127</v>
      </c>
      <c r="AJ433" s="1">
        <f t="shared" si="222"/>
        <v>-0.55850928930557375</v>
      </c>
      <c r="AK433" s="1">
        <f t="shared" si="223"/>
        <v>7.2558152221673236E-2</v>
      </c>
      <c r="AL433" s="1">
        <f t="shared" si="224"/>
        <v>2.9591874674175549</v>
      </c>
      <c r="AM433" s="1">
        <f t="shared" si="225"/>
        <v>10.934182788789357</v>
      </c>
      <c r="AN433" s="1">
        <f t="shared" si="234"/>
        <v>2.8639856913402344</v>
      </c>
      <c r="AO433" s="1">
        <f t="shared" si="234"/>
        <v>2.8635004398599095</v>
      </c>
      <c r="AP433" s="1">
        <f t="shared" si="234"/>
        <v>2.8647618112241879</v>
      </c>
      <c r="AQ433" s="1">
        <f t="shared" si="234"/>
        <v>2.8614820343473242</v>
      </c>
      <c r="AR433" s="1">
        <f t="shared" si="234"/>
        <v>2.8700036695294497</v>
      </c>
      <c r="AS433" s="1">
        <f t="shared" si="234"/>
        <v>2.8478186417090168</v>
      </c>
      <c r="AT433" s="1">
        <f t="shared" si="234"/>
        <v>2.9052957627270808</v>
      </c>
      <c r="AU433" s="1">
        <f t="shared" si="226"/>
        <v>2.7541770279851381</v>
      </c>
    </row>
    <row r="434" spans="1:47" ht="12.95" customHeight="1" x14ac:dyDescent="0.2">
      <c r="A434" s="25" t="s">
        <v>997</v>
      </c>
      <c r="B434" s="25"/>
      <c r="C434" s="28">
        <v>42071.37</v>
      </c>
      <c r="D434" s="28"/>
      <c r="E434" s="1">
        <f t="shared" si="212"/>
        <v>-20124.899562696719</v>
      </c>
      <c r="F434" s="1">
        <f t="shared" si="227"/>
        <v>-20125</v>
      </c>
      <c r="G434" s="1">
        <f t="shared" si="231"/>
        <v>8.5312499999417923E-2</v>
      </c>
      <c r="I434" s="1">
        <f t="shared" si="232"/>
        <v>8.5312499999417923E-2</v>
      </c>
      <c r="Q434" s="173">
        <f t="shared" si="228"/>
        <v>27052.870000000003</v>
      </c>
      <c r="S434" s="15">
        <f t="shared" si="233"/>
        <v>0.1</v>
      </c>
      <c r="Z434" s="1">
        <f t="shared" si="213"/>
        <v>-20125</v>
      </c>
      <c r="AA434" s="1">
        <f t="shared" si="214"/>
        <v>-0.14744896876526153</v>
      </c>
      <c r="AB434" s="1">
        <f t="shared" si="215"/>
        <v>9.2558558747605726E-2</v>
      </c>
      <c r="AC434" s="1">
        <f t="shared" si="216"/>
        <v>8.5312499999417923E-2</v>
      </c>
      <c r="AD434" s="1">
        <f t="shared" si="217"/>
        <v>0.23276146876467946</v>
      </c>
      <c r="AE434" s="1">
        <f t="shared" si="218"/>
        <v>5.4177901341490855E-3</v>
      </c>
      <c r="AF434" s="1">
        <f t="shared" si="219"/>
        <v>8.5312499999417923E-2</v>
      </c>
      <c r="AG434" s="15"/>
      <c r="AH434" s="1">
        <f t="shared" si="220"/>
        <v>-7.246058748187797E-3</v>
      </c>
      <c r="AI434" s="1">
        <f t="shared" si="221"/>
        <v>0.60651434587878739</v>
      </c>
      <c r="AJ434" s="1">
        <f t="shared" si="222"/>
        <v>-0.55711249151711451</v>
      </c>
      <c r="AK434" s="1">
        <f t="shared" si="223"/>
        <v>7.1896036057639862E-2</v>
      </c>
      <c r="AL434" s="1">
        <f t="shared" si="224"/>
        <v>2.9608704215138193</v>
      </c>
      <c r="AM434" s="1">
        <f t="shared" si="225"/>
        <v>11.036570270509303</v>
      </c>
      <c r="AN434" s="1">
        <f t="shared" si="234"/>
        <v>2.8665285802412259</v>
      </c>
      <c r="AO434" s="1">
        <f t="shared" si="234"/>
        <v>2.8660453495986173</v>
      </c>
      <c r="AP434" s="1">
        <f t="shared" si="234"/>
        <v>2.8673005633248505</v>
      </c>
      <c r="AQ434" s="1">
        <f t="shared" si="234"/>
        <v>2.8640391625475301</v>
      </c>
      <c r="AR434" s="1">
        <f t="shared" si="234"/>
        <v>2.8725070141875264</v>
      </c>
      <c r="AS434" s="1">
        <f t="shared" si="234"/>
        <v>2.8504784561326999</v>
      </c>
      <c r="AT434" s="1">
        <f t="shared" si="234"/>
        <v>2.9075124981145914</v>
      </c>
      <c r="AU434" s="1">
        <f t="shared" si="226"/>
        <v>2.7576991260764752</v>
      </c>
    </row>
    <row r="435" spans="1:47" ht="12.95" customHeight="1" x14ac:dyDescent="0.2">
      <c r="A435" s="25" t="s">
        <v>998</v>
      </c>
      <c r="B435" s="25"/>
      <c r="C435" s="28">
        <v>42302.41</v>
      </c>
      <c r="D435" s="28"/>
      <c r="E435" s="1">
        <f t="shared" si="212"/>
        <v>-19852.899157709962</v>
      </c>
      <c r="F435" s="1">
        <f t="shared" si="227"/>
        <v>-19853</v>
      </c>
      <c r="G435" s="1">
        <f t="shared" si="231"/>
        <v>8.5656499999458902E-2</v>
      </c>
      <c r="I435" s="1">
        <f t="shared" si="232"/>
        <v>8.5656499999458902E-2</v>
      </c>
      <c r="Q435" s="173">
        <f t="shared" si="228"/>
        <v>27283.910000000003</v>
      </c>
      <c r="S435" s="15">
        <f t="shared" si="233"/>
        <v>0.1</v>
      </c>
      <c r="Z435" s="1">
        <f t="shared" si="213"/>
        <v>-19853</v>
      </c>
      <c r="AA435" s="1">
        <f t="shared" si="214"/>
        <v>-0.14504038600755681</v>
      </c>
      <c r="AB435" s="1">
        <f t="shared" si="215"/>
        <v>9.216179888256408E-2</v>
      </c>
      <c r="AC435" s="1">
        <f t="shared" si="216"/>
        <v>8.5656499999458902E-2</v>
      </c>
      <c r="AD435" s="1">
        <f t="shared" si="217"/>
        <v>0.23069688600701571</v>
      </c>
      <c r="AE435" s="1">
        <f t="shared" si="218"/>
        <v>5.3221053213334006E-3</v>
      </c>
      <c r="AF435" s="1">
        <f t="shared" si="219"/>
        <v>8.5656499999458902E-2</v>
      </c>
      <c r="AG435" s="15"/>
      <c r="AH435" s="1">
        <f t="shared" si="220"/>
        <v>-6.5052988831051832E-3</v>
      </c>
      <c r="AI435" s="1">
        <f t="shared" si="221"/>
        <v>0.60306459920694966</v>
      </c>
      <c r="AJ435" s="1">
        <f t="shared" si="222"/>
        <v>-0.50902153973064346</v>
      </c>
      <c r="AK435" s="1">
        <f t="shared" si="223"/>
        <v>4.9419506242580589E-2</v>
      </c>
      <c r="AL435" s="1">
        <f t="shared" si="224"/>
        <v>3.0177273949721117</v>
      </c>
      <c r="AM435" s="1">
        <f t="shared" si="225"/>
        <v>16.125928026905285</v>
      </c>
      <c r="AN435" s="1">
        <f t="shared" si="234"/>
        <v>2.9527066620844167</v>
      </c>
      <c r="AO435" s="1">
        <f t="shared" si="234"/>
        <v>2.9523241598596486</v>
      </c>
      <c r="AP435" s="1">
        <f t="shared" si="234"/>
        <v>2.9532977119857926</v>
      </c>
      <c r="AQ435" s="1">
        <f t="shared" si="234"/>
        <v>2.9508194506486798</v>
      </c>
      <c r="AR435" s="1">
        <f t="shared" si="234"/>
        <v>2.9571257845473866</v>
      </c>
      <c r="AS435" s="1">
        <f t="shared" si="234"/>
        <v>2.9410630921176137</v>
      </c>
      <c r="AT435" s="1">
        <f t="shared" si="234"/>
        <v>2.9818829844682622</v>
      </c>
      <c r="AU435" s="1">
        <f t="shared" si="226"/>
        <v>2.8774504611819278</v>
      </c>
    </row>
    <row r="436" spans="1:47" ht="12.95" customHeight="1" x14ac:dyDescent="0.2">
      <c r="A436" s="25" t="s">
        <v>999</v>
      </c>
      <c r="B436" s="25"/>
      <c r="C436" s="28">
        <v>42374.603999999999</v>
      </c>
      <c r="D436" s="28"/>
      <c r="E436" s="1">
        <f t="shared" si="212"/>
        <v>-19767.906094874037</v>
      </c>
      <c r="F436" s="1">
        <f t="shared" si="227"/>
        <v>-19768</v>
      </c>
      <c r="G436" s="1">
        <f t="shared" si="231"/>
        <v>7.9763999994611368E-2</v>
      </c>
      <c r="I436" s="1">
        <f t="shared" si="232"/>
        <v>7.9763999994611368E-2</v>
      </c>
      <c r="Q436" s="173">
        <f t="shared" si="228"/>
        <v>27356.103999999999</v>
      </c>
      <c r="S436" s="15">
        <f t="shared" si="233"/>
        <v>0.1</v>
      </c>
      <c r="Z436" s="1">
        <f t="shared" si="213"/>
        <v>-19768</v>
      </c>
      <c r="AA436" s="1">
        <f t="shared" si="214"/>
        <v>-0.14427945423864952</v>
      </c>
      <c r="AB436" s="1">
        <f t="shared" si="215"/>
        <v>8.602849417110843E-2</v>
      </c>
      <c r="AC436" s="1">
        <f t="shared" si="216"/>
        <v>7.9763999994611368E-2</v>
      </c>
      <c r="AD436" s="1">
        <f t="shared" si="217"/>
        <v>0.22404345423326089</v>
      </c>
      <c r="AE436" s="1">
        <f t="shared" si="218"/>
        <v>5.0195469384771265E-3</v>
      </c>
      <c r="AF436" s="1">
        <f t="shared" si="219"/>
        <v>7.9763999994611368E-2</v>
      </c>
      <c r="AG436" s="15"/>
      <c r="AH436" s="1">
        <f t="shared" si="220"/>
        <v>-6.2644941764970581E-3</v>
      </c>
      <c r="AI436" s="1">
        <f t="shared" si="221"/>
        <v>0.60225437814077898</v>
      </c>
      <c r="AJ436" s="1">
        <f t="shared" si="222"/>
        <v>-0.49375407033162472</v>
      </c>
      <c r="AK436" s="1">
        <f t="shared" si="223"/>
        <v>4.2407785745327463E-2</v>
      </c>
      <c r="AL436" s="1">
        <f t="shared" si="224"/>
        <v>3.0353735658248011</v>
      </c>
      <c r="AM436" s="1">
        <f t="shared" si="225"/>
        <v>18.811300987274894</v>
      </c>
      <c r="AN436" s="1">
        <f t="shared" si="234"/>
        <v>2.9795431463357005</v>
      </c>
      <c r="AO436" s="1">
        <f t="shared" si="234"/>
        <v>2.9792039103453396</v>
      </c>
      <c r="AP436" s="1">
        <f t="shared" si="234"/>
        <v>2.9800632462418428</v>
      </c>
      <c r="AQ436" s="1">
        <f t="shared" si="234"/>
        <v>2.9778861836884656</v>
      </c>
      <c r="AR436" s="1">
        <f t="shared" si="234"/>
        <v>2.9834001113678594</v>
      </c>
      <c r="AS436" s="1">
        <f t="shared" si="234"/>
        <v>2.9694249607882957</v>
      </c>
      <c r="AT436" s="1">
        <f t="shared" si="234"/>
        <v>3.0047857853592133</v>
      </c>
      <c r="AU436" s="1">
        <f t="shared" si="226"/>
        <v>2.9148727534023822</v>
      </c>
    </row>
    <row r="437" spans="1:47" ht="12.95" customHeight="1" x14ac:dyDescent="0.2">
      <c r="A437" s="25" t="s">
        <v>1002</v>
      </c>
      <c r="B437" s="25"/>
      <c r="C437" s="28">
        <v>42376.309000000001</v>
      </c>
      <c r="D437" s="28"/>
      <c r="E437" s="1">
        <f t="shared" si="212"/>
        <v>-19765.89882041722</v>
      </c>
      <c r="F437" s="1">
        <f t="shared" si="227"/>
        <v>-19766</v>
      </c>
      <c r="G437" s="1">
        <f t="shared" si="231"/>
        <v>8.5942999998223968E-2</v>
      </c>
      <c r="I437" s="1">
        <f t="shared" si="232"/>
        <v>8.5942999998223968E-2</v>
      </c>
      <c r="Q437" s="173">
        <f t="shared" si="228"/>
        <v>27357.809000000001</v>
      </c>
      <c r="S437" s="15">
        <f t="shared" si="233"/>
        <v>0.1</v>
      </c>
      <c r="Z437" s="1">
        <f t="shared" si="213"/>
        <v>-19766</v>
      </c>
      <c r="AA437" s="1">
        <f t="shared" si="214"/>
        <v>-0.14426150507768362</v>
      </c>
      <c r="AB437" s="1">
        <f t="shared" si="215"/>
        <v>9.2201777175941163E-2</v>
      </c>
      <c r="AC437" s="1">
        <f t="shared" si="216"/>
        <v>8.5942999998223968E-2</v>
      </c>
      <c r="AD437" s="1">
        <f t="shared" si="217"/>
        <v>0.23020450507590759</v>
      </c>
      <c r="AE437" s="1">
        <f t="shared" si="218"/>
        <v>5.2994114157243564E-3</v>
      </c>
      <c r="AF437" s="1">
        <f t="shared" si="219"/>
        <v>8.5942999998223968E-2</v>
      </c>
      <c r="AG437" s="15"/>
      <c r="AH437" s="1">
        <f t="shared" si="220"/>
        <v>-6.2587771777171961E-3</v>
      </c>
      <c r="AI437" s="1">
        <f t="shared" si="221"/>
        <v>0.60223682855227634</v>
      </c>
      <c r="AJ437" s="1">
        <f t="shared" si="222"/>
        <v>-0.49339346008036994</v>
      </c>
      <c r="AK437" s="1">
        <f t="shared" si="223"/>
        <v>4.2242862590605085E-2</v>
      </c>
      <c r="AL437" s="1">
        <f t="shared" si="224"/>
        <v>3.0357882014737019</v>
      </c>
      <c r="AM437" s="1">
        <f t="shared" si="225"/>
        <v>18.885158877115177</v>
      </c>
      <c r="AN437" s="1">
        <f t="shared" si="234"/>
        <v>2.9801741511133093</v>
      </c>
      <c r="AO437" s="1">
        <f t="shared" si="234"/>
        <v>2.9798359932000813</v>
      </c>
      <c r="AP437" s="1">
        <f t="shared" si="234"/>
        <v>2.9806925100743791</v>
      </c>
      <c r="AQ437" s="1">
        <f t="shared" si="234"/>
        <v>2.9785228141822873</v>
      </c>
      <c r="AR437" s="1">
        <f t="shared" si="234"/>
        <v>2.984017525716224</v>
      </c>
      <c r="AS437" s="1">
        <f t="shared" si="234"/>
        <v>2.9700925681923454</v>
      </c>
      <c r="AT437" s="1">
        <f t="shared" si="234"/>
        <v>3.0053230786820788</v>
      </c>
      <c r="AU437" s="1">
        <f t="shared" si="226"/>
        <v>2.9157532779252167</v>
      </c>
    </row>
    <row r="438" spans="1:47" ht="12.95" customHeight="1" x14ac:dyDescent="0.2">
      <c r="A438" s="31" t="s">
        <v>1003</v>
      </c>
      <c r="B438" s="30"/>
      <c r="C438" s="31">
        <v>42398.388099999996</v>
      </c>
      <c r="D438" s="31"/>
      <c r="E438" s="1">
        <f t="shared" si="212"/>
        <v>-19739.905381438075</v>
      </c>
      <c r="F438" s="1">
        <f t="shared" si="227"/>
        <v>-19740</v>
      </c>
      <c r="G438" s="1">
        <f t="shared" si="231"/>
        <v>8.0369999996037222E-2</v>
      </c>
      <c r="J438" s="1">
        <f>G438</f>
        <v>8.0369999996037222E-2</v>
      </c>
      <c r="Q438" s="173">
        <f t="shared" si="228"/>
        <v>27379.888099999996</v>
      </c>
      <c r="S438" s="15">
        <f>S$16</f>
        <v>1</v>
      </c>
      <c r="Z438" s="1">
        <f t="shared" si="213"/>
        <v>-19740</v>
      </c>
      <c r="AA438" s="1">
        <f t="shared" si="214"/>
        <v>-0.14402798132823683</v>
      </c>
      <c r="AB438" s="1">
        <f t="shared" si="215"/>
        <v>8.6554245920377568E-2</v>
      </c>
      <c r="AC438" s="1">
        <f t="shared" si="216"/>
        <v>8.0369999996037222E-2</v>
      </c>
      <c r="AD438" s="1">
        <f t="shared" si="217"/>
        <v>0.22439798132427405</v>
      </c>
      <c r="AE438" s="1">
        <f t="shared" si="218"/>
        <v>5.0354454022409248E-2</v>
      </c>
      <c r="AF438" s="1">
        <f t="shared" si="219"/>
        <v>8.0369999996037222E-2</v>
      </c>
      <c r="AG438" s="15"/>
      <c r="AH438" s="1">
        <f t="shared" si="220"/>
        <v>-6.1842459243403392E-3</v>
      </c>
      <c r="AI438" s="1">
        <f t="shared" si="221"/>
        <v>0.60201499659405022</v>
      </c>
      <c r="AJ438" s="1">
        <f t="shared" si="222"/>
        <v>-0.48869975840152463</v>
      </c>
      <c r="AK438" s="1">
        <f t="shared" si="223"/>
        <v>4.0099090562830786E-2</v>
      </c>
      <c r="AL438" s="1">
        <f t="shared" si="224"/>
        <v>3.0411762549036054</v>
      </c>
      <c r="AM438" s="1">
        <f t="shared" si="225"/>
        <v>19.900326720766778</v>
      </c>
      <c r="AN438" s="1">
        <f t="shared" si="234"/>
        <v>2.9883754930340847</v>
      </c>
      <c r="AO438" s="1">
        <f t="shared" si="234"/>
        <v>2.9880515887127017</v>
      </c>
      <c r="AP438" s="1">
        <f t="shared" si="234"/>
        <v>2.988870937325387</v>
      </c>
      <c r="AQ438" s="1">
        <f t="shared" si="234"/>
        <v>2.9867981112383366</v>
      </c>
      <c r="AR438" s="1">
        <f t="shared" si="234"/>
        <v>2.992040766609728</v>
      </c>
      <c r="AS438" s="1">
        <f t="shared" si="234"/>
        <v>2.9787725275869672</v>
      </c>
      <c r="AT438" s="1">
        <f t="shared" si="234"/>
        <v>3.0123016692720617</v>
      </c>
      <c r="AU438" s="1">
        <f t="shared" si="226"/>
        <v>2.9272000967220615</v>
      </c>
    </row>
    <row r="439" spans="1:47" ht="12.95" customHeight="1" x14ac:dyDescent="0.2">
      <c r="A439" s="25" t="s">
        <v>1004</v>
      </c>
      <c r="B439" s="25"/>
      <c r="C439" s="28">
        <v>42404.334000000003</v>
      </c>
      <c r="D439" s="28"/>
      <c r="E439" s="1">
        <f t="shared" si="212"/>
        <v>-19732.905350239962</v>
      </c>
      <c r="F439" s="1">
        <f t="shared" si="227"/>
        <v>-19733</v>
      </c>
      <c r="G439" s="1">
        <f t="shared" si="231"/>
        <v>8.0396500001370441E-2</v>
      </c>
      <c r="I439" s="1">
        <f t="shared" ref="I439:I444" si="235">G439</f>
        <v>8.0396500001370441E-2</v>
      </c>
      <c r="Q439" s="173">
        <f t="shared" si="228"/>
        <v>27385.834000000003</v>
      </c>
      <c r="S439" s="15">
        <f t="shared" ref="S439:S444" si="236">S$15</f>
        <v>0.1</v>
      </c>
      <c r="Z439" s="1">
        <f t="shared" si="213"/>
        <v>-19733</v>
      </c>
      <c r="AA439" s="1">
        <f t="shared" si="214"/>
        <v>-0.14396505126299344</v>
      </c>
      <c r="AB439" s="1">
        <f t="shared" si="215"/>
        <v>8.6560613405490969E-2</v>
      </c>
      <c r="AC439" s="1">
        <f t="shared" si="216"/>
        <v>8.0396500001370441E-2</v>
      </c>
      <c r="AD439" s="1">
        <f t="shared" si="217"/>
        <v>0.22436155126436388</v>
      </c>
      <c r="AE439" s="1">
        <f t="shared" si="218"/>
        <v>5.0338105685751788E-3</v>
      </c>
      <c r="AF439" s="1">
        <f t="shared" si="219"/>
        <v>8.0396500001370441E-2</v>
      </c>
      <c r="AG439" s="15"/>
      <c r="AH439" s="1">
        <f t="shared" si="220"/>
        <v>-6.1641134041205284E-3</v>
      </c>
      <c r="AI439" s="1">
        <f t="shared" si="221"/>
        <v>0.60195727348933348</v>
      </c>
      <c r="AJ439" s="1">
        <f t="shared" si="222"/>
        <v>-0.48743423769721395</v>
      </c>
      <c r="AK439" s="1">
        <f t="shared" si="223"/>
        <v>3.9521992256902859E-2</v>
      </c>
      <c r="AL439" s="1">
        <f t="shared" si="224"/>
        <v>3.0426261998819886</v>
      </c>
      <c r="AM439" s="1">
        <f t="shared" si="225"/>
        <v>20.192370903854989</v>
      </c>
      <c r="AN439" s="1">
        <f t="shared" si="234"/>
        <v>2.9905830134419249</v>
      </c>
      <c r="AO439" s="1">
        <f t="shared" si="234"/>
        <v>2.9902630210130514</v>
      </c>
      <c r="AP439" s="1">
        <f t="shared" si="234"/>
        <v>2.9910722005212809</v>
      </c>
      <c r="AQ439" s="1">
        <f t="shared" si="234"/>
        <v>2.9890257980272157</v>
      </c>
      <c r="AR439" s="1">
        <f t="shared" si="234"/>
        <v>2.9941998938763357</v>
      </c>
      <c r="AS439" s="1">
        <f t="shared" si="234"/>
        <v>2.9811097705720848</v>
      </c>
      <c r="AT439" s="1">
        <f t="shared" si="234"/>
        <v>3.0141785909954426</v>
      </c>
      <c r="AU439" s="1">
        <f t="shared" si="226"/>
        <v>2.9302819325519804</v>
      </c>
    </row>
    <row r="440" spans="1:47" ht="12.95" customHeight="1" x14ac:dyDescent="0.2">
      <c r="A440" s="25" t="s">
        <v>1005</v>
      </c>
      <c r="B440" s="25"/>
      <c r="C440" s="28">
        <v>42425.571000000004</v>
      </c>
      <c r="D440" s="28"/>
      <c r="E440" s="1">
        <f t="shared" si="212"/>
        <v>-19707.903304703672</v>
      </c>
      <c r="F440" s="1">
        <f t="shared" si="227"/>
        <v>-19708</v>
      </c>
      <c r="G440" s="1">
        <f t="shared" si="231"/>
        <v>8.2134000003861729E-2</v>
      </c>
      <c r="I440" s="1">
        <f t="shared" si="235"/>
        <v>8.2134000003861729E-2</v>
      </c>
      <c r="Q440" s="173">
        <f t="shared" si="228"/>
        <v>27407.071000000004</v>
      </c>
      <c r="S440" s="15">
        <f t="shared" si="236"/>
        <v>0.1</v>
      </c>
      <c r="Z440" s="1">
        <f t="shared" si="213"/>
        <v>-19708</v>
      </c>
      <c r="AA440" s="1">
        <f t="shared" si="214"/>
        <v>-0.14374010092672157</v>
      </c>
      <c r="AB440" s="1">
        <f t="shared" si="215"/>
        <v>8.8225983301356684E-2</v>
      </c>
      <c r="AC440" s="1">
        <f t="shared" si="216"/>
        <v>8.2134000003861729E-2</v>
      </c>
      <c r="AD440" s="1">
        <f t="shared" si="217"/>
        <v>0.2258741009305833</v>
      </c>
      <c r="AE440" s="1">
        <f t="shared" si="218"/>
        <v>5.1019109471199331E-3</v>
      </c>
      <c r="AF440" s="1">
        <f t="shared" si="219"/>
        <v>8.2134000003861729E-2</v>
      </c>
      <c r="AG440" s="15"/>
      <c r="AH440" s="1">
        <f t="shared" si="220"/>
        <v>-6.0919832974949528E-3</v>
      </c>
      <c r="AI440" s="1">
        <f t="shared" si="221"/>
        <v>0.60175803687621265</v>
      </c>
      <c r="AJ440" s="1">
        <f t="shared" si="222"/>
        <v>-0.48290816832149103</v>
      </c>
      <c r="AK440" s="1">
        <f t="shared" si="223"/>
        <v>3.7461163987682393E-2</v>
      </c>
      <c r="AL440" s="1">
        <f t="shared" si="224"/>
        <v>3.047802297563897</v>
      </c>
      <c r="AM440" s="1">
        <f t="shared" si="225"/>
        <v>21.308520028535593</v>
      </c>
      <c r="AN440" s="1">
        <f t="shared" si="234"/>
        <v>2.9984652409013863</v>
      </c>
      <c r="AO440" s="1">
        <f t="shared" si="234"/>
        <v>2.9981594693537845</v>
      </c>
      <c r="AP440" s="1">
        <f t="shared" si="234"/>
        <v>2.9989317865282552</v>
      </c>
      <c r="AQ440" s="1">
        <f t="shared" si="234"/>
        <v>2.9969809031450039</v>
      </c>
      <c r="AR440" s="1">
        <f t="shared" si="234"/>
        <v>3.001907809653384</v>
      </c>
      <c r="AS440" s="1">
        <f t="shared" si="234"/>
        <v>2.989458174729164</v>
      </c>
      <c r="AT440" s="1">
        <f t="shared" si="234"/>
        <v>3.0208754583127559</v>
      </c>
      <c r="AU440" s="1">
        <f t="shared" si="226"/>
        <v>2.9412884890874089</v>
      </c>
    </row>
    <row r="441" spans="1:47" ht="12.95" customHeight="1" x14ac:dyDescent="0.2">
      <c r="A441" s="25" t="s">
        <v>1006</v>
      </c>
      <c r="B441" s="25"/>
      <c r="C441" s="28">
        <v>42426.417999999998</v>
      </c>
      <c r="D441" s="28"/>
      <c r="E441" s="1">
        <f t="shared" si="212"/>
        <v>-19706.906142554166</v>
      </c>
      <c r="F441" s="1">
        <f t="shared" si="227"/>
        <v>-19707</v>
      </c>
      <c r="G441" s="1">
        <f t="shared" si="231"/>
        <v>7.9723499999090564E-2</v>
      </c>
      <c r="I441" s="1">
        <f t="shared" si="235"/>
        <v>7.9723499999090564E-2</v>
      </c>
      <c r="Q441" s="173">
        <f t="shared" si="228"/>
        <v>27407.917999999998</v>
      </c>
      <c r="S441" s="15">
        <f t="shared" si="236"/>
        <v>0.1</v>
      </c>
      <c r="Z441" s="1">
        <f t="shared" si="213"/>
        <v>-19707</v>
      </c>
      <c r="AA441" s="1">
        <f t="shared" si="214"/>
        <v>-0.14373109644229146</v>
      </c>
      <c r="AB441" s="1">
        <f t="shared" si="215"/>
        <v>8.5812590706614511E-2</v>
      </c>
      <c r="AC441" s="1">
        <f t="shared" si="216"/>
        <v>7.9723499999090564E-2</v>
      </c>
      <c r="AD441" s="1">
        <f t="shared" si="217"/>
        <v>0.22345459644138202</v>
      </c>
      <c r="AE441" s="1">
        <f t="shared" si="218"/>
        <v>4.9931956670780896E-3</v>
      </c>
      <c r="AF441" s="1">
        <f t="shared" si="219"/>
        <v>7.9723499999090564E-2</v>
      </c>
      <c r="AG441" s="15"/>
      <c r="AH441" s="1">
        <f t="shared" si="220"/>
        <v>-6.0890907075239449E-3</v>
      </c>
      <c r="AI441" s="1">
        <f t="shared" si="221"/>
        <v>0.60175029200756258</v>
      </c>
      <c r="AJ441" s="1">
        <f t="shared" si="222"/>
        <v>-0.48272691891753267</v>
      </c>
      <c r="AK441" s="1">
        <f t="shared" si="223"/>
        <v>3.7378738394151033E-2</v>
      </c>
      <c r="AL441" s="1">
        <f t="shared" si="224"/>
        <v>3.048009269202713</v>
      </c>
      <c r="AM441" s="1">
        <f t="shared" si="225"/>
        <v>21.355715636388265</v>
      </c>
      <c r="AN441" s="1">
        <f t="shared" ref="AN441:AT450" si="237">$AU441+$AB$7*SIN(AO441)</f>
        <v>2.9987804736857635</v>
      </c>
      <c r="AO441" s="1">
        <f t="shared" si="237"/>
        <v>2.9984752789454729</v>
      </c>
      <c r="AP441" s="1">
        <f t="shared" si="237"/>
        <v>2.9992461042801755</v>
      </c>
      <c r="AQ441" s="1">
        <f t="shared" si="237"/>
        <v>2.9972990782636573</v>
      </c>
      <c r="AR441" s="1">
        <f t="shared" si="237"/>
        <v>3.0022160229223562</v>
      </c>
      <c r="AS441" s="1">
        <f t="shared" si="237"/>
        <v>2.9897921461841177</v>
      </c>
      <c r="AT441" s="1">
        <f t="shared" si="237"/>
        <v>3.0211431289850612</v>
      </c>
      <c r="AU441" s="1">
        <f t="shared" si="226"/>
        <v>2.9417287513488253</v>
      </c>
    </row>
    <row r="442" spans="1:47" ht="12.95" customHeight="1" x14ac:dyDescent="0.2">
      <c r="A442" s="25" t="s">
        <v>1005</v>
      </c>
      <c r="B442" s="25"/>
      <c r="C442" s="28">
        <v>42453.603000000003</v>
      </c>
      <c r="D442" s="28"/>
      <c r="E442" s="1">
        <f t="shared" si="212"/>
        <v>-19674.901593516915</v>
      </c>
      <c r="F442" s="1">
        <f t="shared" si="227"/>
        <v>-19675</v>
      </c>
      <c r="G442" s="1">
        <f t="shared" si="231"/>
        <v>8.3587500004796311E-2</v>
      </c>
      <c r="I442" s="1">
        <f t="shared" si="235"/>
        <v>8.3587500004796311E-2</v>
      </c>
      <c r="Q442" s="173">
        <f t="shared" si="228"/>
        <v>27435.103000000003</v>
      </c>
      <c r="S442" s="15">
        <f t="shared" si="236"/>
        <v>0.1</v>
      </c>
      <c r="Z442" s="1">
        <f t="shared" si="213"/>
        <v>-19675</v>
      </c>
      <c r="AA442" s="1">
        <f t="shared" si="214"/>
        <v>-0.14344269242473762</v>
      </c>
      <c r="AB442" s="1">
        <f t="shared" si="215"/>
        <v>8.9583730165479949E-2</v>
      </c>
      <c r="AC442" s="1">
        <f t="shared" si="216"/>
        <v>8.3587500004796311E-2</v>
      </c>
      <c r="AD442" s="1">
        <f t="shared" si="217"/>
        <v>0.22703019242953393</v>
      </c>
      <c r="AE442" s="1">
        <f t="shared" si="218"/>
        <v>5.154270827459121E-3</v>
      </c>
      <c r="AF442" s="1">
        <f t="shared" si="219"/>
        <v>8.3587500004796311E-2</v>
      </c>
      <c r="AG442" s="15"/>
      <c r="AH442" s="1">
        <f t="shared" si="220"/>
        <v>-5.99623016068364E-3</v>
      </c>
      <c r="AI442" s="1">
        <f t="shared" si="221"/>
        <v>0.60151156328621558</v>
      </c>
      <c r="AJ442" s="1">
        <f t="shared" si="222"/>
        <v>-0.47691853280941876</v>
      </c>
      <c r="AK442" s="1">
        <f t="shared" si="223"/>
        <v>3.4741413405390706E-2</v>
      </c>
      <c r="AL442" s="1">
        <f t="shared" si="224"/>
        <v>3.054629550593428</v>
      </c>
      <c r="AM442" s="1">
        <f t="shared" si="225"/>
        <v>22.983763711521441</v>
      </c>
      <c r="AN442" s="1">
        <f t="shared" si="237"/>
        <v>3.0088657312642666</v>
      </c>
      <c r="AO442" s="1">
        <f t="shared" si="237"/>
        <v>3.0085793073211837</v>
      </c>
      <c r="AP442" s="1">
        <f t="shared" si="237"/>
        <v>3.0093017138255918</v>
      </c>
      <c r="AQ442" s="1">
        <f t="shared" si="237"/>
        <v>3.0074795561321905</v>
      </c>
      <c r="AR442" s="1">
        <f t="shared" si="237"/>
        <v>3.0120748186743209</v>
      </c>
      <c r="AS442" s="1">
        <f t="shared" si="237"/>
        <v>3.0004806141266704</v>
      </c>
      <c r="AT442" s="1">
        <f t="shared" si="237"/>
        <v>3.0297006456769533</v>
      </c>
      <c r="AU442" s="1">
        <f t="shared" si="226"/>
        <v>2.9558171437141727</v>
      </c>
    </row>
    <row r="443" spans="1:47" ht="12.95" customHeight="1" x14ac:dyDescent="0.2">
      <c r="A443" s="25" t="s">
        <v>1007</v>
      </c>
      <c r="B443" s="25"/>
      <c r="C443" s="28">
        <v>42460.391000000003</v>
      </c>
      <c r="D443" s="28"/>
      <c r="E443" s="1">
        <f t="shared" si="212"/>
        <v>-19666.910168875944</v>
      </c>
      <c r="F443" s="1">
        <f t="shared" si="227"/>
        <v>-19667</v>
      </c>
      <c r="G443" s="1">
        <f t="shared" si="231"/>
        <v>7.6303499998175539E-2</v>
      </c>
      <c r="I443" s="1">
        <f t="shared" si="235"/>
        <v>7.6303499998175539E-2</v>
      </c>
      <c r="Q443" s="173">
        <f t="shared" si="228"/>
        <v>27441.891000000003</v>
      </c>
      <c r="S443" s="15">
        <f t="shared" si="236"/>
        <v>0.1</v>
      </c>
      <c r="Z443" s="1">
        <f t="shared" si="213"/>
        <v>-19667</v>
      </c>
      <c r="AA443" s="1">
        <f t="shared" si="214"/>
        <v>-0.1433705129688275</v>
      </c>
      <c r="AB443" s="1">
        <f t="shared" si="215"/>
        <v>8.2276425312452231E-2</v>
      </c>
      <c r="AC443" s="1">
        <f t="shared" si="216"/>
        <v>7.6303499998175539E-2</v>
      </c>
      <c r="AD443" s="1">
        <f t="shared" si="217"/>
        <v>0.21967401296700304</v>
      </c>
      <c r="AE443" s="1">
        <f t="shared" si="218"/>
        <v>4.8256671973027025E-3</v>
      </c>
      <c r="AF443" s="1">
        <f t="shared" si="219"/>
        <v>7.6303499998175539E-2</v>
      </c>
      <c r="AG443" s="15"/>
      <c r="AH443" s="1">
        <f t="shared" si="220"/>
        <v>-5.972925314276698E-3</v>
      </c>
      <c r="AI443" s="1">
        <f t="shared" si="221"/>
        <v>0.60145463773751739</v>
      </c>
      <c r="AJ443" s="1">
        <f t="shared" si="222"/>
        <v>-0.47546388634712672</v>
      </c>
      <c r="AK443" s="1">
        <f t="shared" si="223"/>
        <v>3.4082168637962269E-2</v>
      </c>
      <c r="AL443" s="1">
        <f t="shared" si="224"/>
        <v>3.0562837956654398</v>
      </c>
      <c r="AM443" s="1">
        <f t="shared" si="225"/>
        <v>23.43000443267065</v>
      </c>
      <c r="AN443" s="1">
        <f t="shared" si="237"/>
        <v>3.01138640205455</v>
      </c>
      <c r="AO443" s="1">
        <f t="shared" si="237"/>
        <v>3.0111047632684489</v>
      </c>
      <c r="AP443" s="1">
        <f t="shared" si="237"/>
        <v>3.011814864391805</v>
      </c>
      <c r="AQ443" s="1">
        <f t="shared" si="237"/>
        <v>3.0100243461380356</v>
      </c>
      <c r="AR443" s="1">
        <f t="shared" si="237"/>
        <v>3.0145383331401741</v>
      </c>
      <c r="AS443" s="1">
        <f t="shared" si="237"/>
        <v>3.0031531384123284</v>
      </c>
      <c r="AT443" s="1">
        <f t="shared" si="237"/>
        <v>3.0318376905963063</v>
      </c>
      <c r="AU443" s="1">
        <f t="shared" si="226"/>
        <v>2.9593392418055098</v>
      </c>
    </row>
    <row r="444" spans="1:47" ht="12.95" customHeight="1" x14ac:dyDescent="0.2">
      <c r="A444" s="25" t="s">
        <v>1005</v>
      </c>
      <c r="B444" s="25"/>
      <c r="C444" s="28">
        <v>42632.813999999998</v>
      </c>
      <c r="D444" s="28"/>
      <c r="E444" s="1">
        <f t="shared" si="212"/>
        <v>-19463.918800156112</v>
      </c>
      <c r="F444" s="1">
        <f t="shared" si="227"/>
        <v>-19464</v>
      </c>
      <c r="G444" s="1">
        <f t="shared" si="231"/>
        <v>6.8971999993664213E-2</v>
      </c>
      <c r="I444" s="1">
        <f t="shared" si="235"/>
        <v>6.8971999993664213E-2</v>
      </c>
      <c r="Q444" s="173">
        <f t="shared" si="228"/>
        <v>27614.313999999998</v>
      </c>
      <c r="S444" s="15">
        <f t="shared" si="236"/>
        <v>0.1</v>
      </c>
      <c r="Z444" s="1">
        <f t="shared" si="213"/>
        <v>-19464</v>
      </c>
      <c r="AA444" s="1">
        <f t="shared" si="214"/>
        <v>-0.14152884585578637</v>
      </c>
      <c r="AB444" s="1">
        <f t="shared" si="215"/>
        <v>7.434194446911066E-2</v>
      </c>
      <c r="AC444" s="1">
        <f t="shared" si="216"/>
        <v>6.8971999993664213E-2</v>
      </c>
      <c r="AD444" s="1">
        <f t="shared" si="217"/>
        <v>0.21050084584945059</v>
      </c>
      <c r="AE444" s="1">
        <f t="shared" si="218"/>
        <v>4.4310606103334154E-3</v>
      </c>
      <c r="AF444" s="1">
        <f t="shared" si="219"/>
        <v>6.8971999993664213E-2</v>
      </c>
      <c r="AG444" s="15"/>
      <c r="AH444" s="1">
        <f t="shared" si="220"/>
        <v>-5.3699444754464485E-3</v>
      </c>
      <c r="AI444" s="1">
        <f t="shared" si="221"/>
        <v>0.60037703274267118</v>
      </c>
      <c r="AJ444" s="1">
        <f t="shared" si="222"/>
        <v>-0.43820816900062926</v>
      </c>
      <c r="AK444" s="1">
        <f t="shared" si="223"/>
        <v>1.7363295782999204E-2</v>
      </c>
      <c r="AL444" s="1">
        <f t="shared" si="224"/>
        <v>3.0981707703817016</v>
      </c>
      <c r="AM444" s="1">
        <f t="shared" si="225"/>
        <v>46.052487802474623</v>
      </c>
      <c r="AN444" s="1">
        <f t="shared" si="237"/>
        <v>3.0752785202627861</v>
      </c>
      <c r="AO444" s="1">
        <f t="shared" si="237"/>
        <v>3.0751286321620652</v>
      </c>
      <c r="AP444" s="1">
        <f t="shared" si="237"/>
        <v>3.0755041769120912</v>
      </c>
      <c r="AQ444" s="1">
        <f t="shared" si="237"/>
        <v>3.0745632315336096</v>
      </c>
      <c r="AR444" s="1">
        <f t="shared" si="237"/>
        <v>3.0769207050490119</v>
      </c>
      <c r="AS444" s="1">
        <f t="shared" si="237"/>
        <v>3.0710135104042897</v>
      </c>
      <c r="AT444" s="1">
        <f t="shared" si="237"/>
        <v>3.0858111562059771</v>
      </c>
      <c r="AU444" s="1">
        <f t="shared" si="226"/>
        <v>3.0487124808731831</v>
      </c>
    </row>
    <row r="445" spans="1:47" ht="12.95" customHeight="1" x14ac:dyDescent="0.2">
      <c r="A445" s="25" t="s">
        <v>1008</v>
      </c>
      <c r="B445" s="25"/>
      <c r="C445" s="28">
        <v>42656.635999999999</v>
      </c>
      <c r="D445" s="28"/>
      <c r="E445" s="1">
        <f t="shared" si="212"/>
        <v>-19435.873467540139</v>
      </c>
      <c r="F445" s="1">
        <f t="shared" si="227"/>
        <v>-19436</v>
      </c>
      <c r="Q445" s="173">
        <f t="shared" si="228"/>
        <v>27638.135999999999</v>
      </c>
      <c r="S445" s="15"/>
      <c r="U445" s="1">
        <f>+C445-(C$7+F445*C$8)</f>
        <v>0.10747799999080598</v>
      </c>
      <c r="Z445" s="1">
        <f t="shared" si="213"/>
        <v>-19436</v>
      </c>
      <c r="AA445" s="1">
        <f t="shared" si="214"/>
        <v>-0.14127335269597699</v>
      </c>
      <c r="AB445" s="1">
        <f t="shared" si="215"/>
        <v>-9999</v>
      </c>
      <c r="AC445" s="1">
        <f t="shared" si="216"/>
        <v>0</v>
      </c>
      <c r="AD445" s="1">
        <f t="shared" si="217"/>
        <v>-9999</v>
      </c>
      <c r="AE445" s="1">
        <f t="shared" si="218"/>
        <v>0</v>
      </c>
      <c r="AF445" s="1">
        <f t="shared" si="219"/>
        <v>-9999</v>
      </c>
      <c r="AG445" s="15"/>
      <c r="AH445" s="1">
        <f t="shared" si="220"/>
        <v>-5.2850770389722994E-3</v>
      </c>
      <c r="AI445" s="1">
        <f t="shared" si="221"/>
        <v>0.60028354302338149</v>
      </c>
      <c r="AJ445" s="1">
        <f t="shared" si="222"/>
        <v>-0.43301701633282103</v>
      </c>
      <c r="AK445" s="1">
        <f t="shared" si="223"/>
        <v>1.505835389606297E-2</v>
      </c>
      <c r="AL445" s="1">
        <f t="shared" si="224"/>
        <v>3.1039378711367194</v>
      </c>
      <c r="AM445" s="1">
        <f t="shared" si="225"/>
        <v>53.107827223113858</v>
      </c>
      <c r="AN445" s="1">
        <f t="shared" si="237"/>
        <v>3.0840830817193154</v>
      </c>
      <c r="AO445" s="1">
        <f t="shared" si="237"/>
        <v>3.0839525980857578</v>
      </c>
      <c r="AP445" s="1">
        <f t="shared" si="237"/>
        <v>3.0842793467408804</v>
      </c>
      <c r="AQ445" s="1">
        <f t="shared" si="237"/>
        <v>3.0834611123300126</v>
      </c>
      <c r="AR445" s="1">
        <f t="shared" si="237"/>
        <v>3.0855100388054391</v>
      </c>
      <c r="AS445" s="1">
        <f t="shared" si="237"/>
        <v>3.0803788949603459</v>
      </c>
      <c r="AT445" s="1">
        <f t="shared" si="237"/>
        <v>3.093226121399054</v>
      </c>
      <c r="AU445" s="1">
        <f t="shared" si="226"/>
        <v>3.0610398241928616</v>
      </c>
    </row>
    <row r="446" spans="1:47" ht="12.95" customHeight="1" x14ac:dyDescent="0.2">
      <c r="A446" s="25" t="s">
        <v>1005</v>
      </c>
      <c r="B446" s="25"/>
      <c r="C446" s="28">
        <v>42678.69</v>
      </c>
      <c r="D446" s="28"/>
      <c r="E446" s="1">
        <f t="shared" si="212"/>
        <v>-19409.909578466479</v>
      </c>
      <c r="F446" s="1">
        <f t="shared" si="227"/>
        <v>-19410</v>
      </c>
      <c r="G446" s="1">
        <f t="shared" ref="G446:G466" si="238">+C446-(C$7+F446*C$8)</f>
        <v>7.6805000004242174E-2</v>
      </c>
      <c r="I446" s="1">
        <f t="shared" ref="I446:I454" si="239">G446</f>
        <v>7.6805000004242174E-2</v>
      </c>
      <c r="Q446" s="173">
        <f t="shared" si="228"/>
        <v>27660.190000000002</v>
      </c>
      <c r="S446" s="15">
        <f t="shared" ref="S446:S454" si="240">S$15</f>
        <v>0.1</v>
      </c>
      <c r="Z446" s="1">
        <f t="shared" si="213"/>
        <v>-19410</v>
      </c>
      <c r="AA446" s="1">
        <f t="shared" si="214"/>
        <v>-0.14103580315326314</v>
      </c>
      <c r="AB446" s="1">
        <f t="shared" si="215"/>
        <v>8.2010916276925361E-2</v>
      </c>
      <c r="AC446" s="1">
        <f t="shared" si="216"/>
        <v>7.6805000004242174E-2</v>
      </c>
      <c r="AD446" s="1">
        <f t="shared" si="217"/>
        <v>0.21784080315750531</v>
      </c>
      <c r="AE446" s="1">
        <f t="shared" si="218"/>
        <v>4.7454615520306984E-3</v>
      </c>
      <c r="AF446" s="1">
        <f t="shared" si="219"/>
        <v>7.6805000004242174E-2</v>
      </c>
      <c r="AG446" s="15"/>
      <c r="AH446" s="1">
        <f t="shared" si="220"/>
        <v>-5.2059162726831847E-3</v>
      </c>
      <c r="AI446" s="1">
        <f t="shared" si="221"/>
        <v>0.60020865479939856</v>
      </c>
      <c r="AJ446" s="1">
        <f t="shared" si="222"/>
        <v>-0.42818515185807526</v>
      </c>
      <c r="AK446" s="1">
        <f t="shared" si="223"/>
        <v>1.2918215925334653E-2</v>
      </c>
      <c r="AL446" s="1">
        <f t="shared" si="224"/>
        <v>3.1092914970883392</v>
      </c>
      <c r="AM446" s="1">
        <f t="shared" si="225"/>
        <v>61.911904075862374</v>
      </c>
      <c r="AN446" s="1">
        <f t="shared" si="237"/>
        <v>3.0922575405843196</v>
      </c>
      <c r="AO446" s="1">
        <f t="shared" si="237"/>
        <v>3.0921452618872869</v>
      </c>
      <c r="AP446" s="1">
        <f t="shared" si="237"/>
        <v>3.0924263001872014</v>
      </c>
      <c r="AQ446" s="1">
        <f t="shared" si="237"/>
        <v>3.0917228421453458</v>
      </c>
      <c r="AR446" s="1">
        <f t="shared" si="237"/>
        <v>3.0934835999327199</v>
      </c>
      <c r="AS446" s="1">
        <f t="shared" si="237"/>
        <v>3.0890761245872218</v>
      </c>
      <c r="AT446" s="1">
        <f t="shared" si="237"/>
        <v>3.1001070507842936</v>
      </c>
      <c r="AU446" s="1">
        <f t="shared" si="226"/>
        <v>3.0724866429897064</v>
      </c>
    </row>
    <row r="447" spans="1:47" ht="12.95" customHeight="1" x14ac:dyDescent="0.2">
      <c r="A447" s="25" t="s">
        <v>1005</v>
      </c>
      <c r="B447" s="25"/>
      <c r="C447" s="28">
        <v>42683.786</v>
      </c>
      <c r="D447" s="28"/>
      <c r="E447" s="1">
        <f t="shared" si="212"/>
        <v>-19403.910123550395</v>
      </c>
      <c r="F447" s="1">
        <f t="shared" si="227"/>
        <v>-19404</v>
      </c>
      <c r="G447" s="1">
        <f t="shared" si="238"/>
        <v>7.6341999993019272E-2</v>
      </c>
      <c r="I447" s="1">
        <f t="shared" si="239"/>
        <v>7.6341999993019272E-2</v>
      </c>
      <c r="Q447" s="173">
        <f t="shared" si="228"/>
        <v>27665.286</v>
      </c>
      <c r="S447" s="15">
        <f t="shared" si="240"/>
        <v>0.1</v>
      </c>
      <c r="Z447" s="1">
        <f t="shared" si="213"/>
        <v>-19404</v>
      </c>
      <c r="AA447" s="1">
        <f t="shared" si="214"/>
        <v>-0.14098094261559344</v>
      </c>
      <c r="AB447" s="1">
        <f t="shared" si="215"/>
        <v>8.1529600229225674E-2</v>
      </c>
      <c r="AC447" s="1">
        <f t="shared" si="216"/>
        <v>7.6341999993019272E-2</v>
      </c>
      <c r="AD447" s="1">
        <f t="shared" si="217"/>
        <v>0.21732294260861271</v>
      </c>
      <c r="AE447" s="1">
        <f t="shared" si="218"/>
        <v>4.7229261384066374E-3</v>
      </c>
      <c r="AF447" s="1">
        <f t="shared" si="219"/>
        <v>7.6341999993019272E-2</v>
      </c>
      <c r="AG447" s="15"/>
      <c r="AH447" s="1">
        <f t="shared" si="220"/>
        <v>-5.1876002362063961E-3</v>
      </c>
      <c r="AI447" s="1">
        <f t="shared" si="221"/>
        <v>0.60019300240461648</v>
      </c>
      <c r="AJ447" s="1">
        <f t="shared" si="222"/>
        <v>-0.42706852788831473</v>
      </c>
      <c r="AK447" s="1">
        <f t="shared" si="223"/>
        <v>1.242435808261559E-2</v>
      </c>
      <c r="AL447" s="1">
        <f t="shared" si="224"/>
        <v>3.1105267617293211</v>
      </c>
      <c r="AM447" s="1">
        <f t="shared" si="225"/>
        <v>64.374110298260888</v>
      </c>
      <c r="AN447" s="1">
        <f t="shared" si="237"/>
        <v>3.0941438072906053</v>
      </c>
      <c r="AO447" s="1">
        <f t="shared" si="237"/>
        <v>3.0940357525382538</v>
      </c>
      <c r="AP447" s="1">
        <f t="shared" si="237"/>
        <v>3.0943061934488689</v>
      </c>
      <c r="AQ447" s="1">
        <f t="shared" si="237"/>
        <v>3.0936293236899868</v>
      </c>
      <c r="AR447" s="1">
        <f t="shared" si="237"/>
        <v>3.0953233782965519</v>
      </c>
      <c r="AS447" s="1">
        <f t="shared" si="237"/>
        <v>3.0910832754185891</v>
      </c>
      <c r="AT447" s="1">
        <f t="shared" si="237"/>
        <v>3.1016944218223039</v>
      </c>
      <c r="AU447" s="1">
        <f t="shared" si="226"/>
        <v>3.075128216558209</v>
      </c>
    </row>
    <row r="448" spans="1:47" ht="12.95" customHeight="1" x14ac:dyDescent="0.2">
      <c r="A448" s="25" t="s">
        <v>1005</v>
      </c>
      <c r="B448" s="25"/>
      <c r="C448" s="28">
        <v>42683.786999999997</v>
      </c>
      <c r="D448" s="28"/>
      <c r="E448" s="1">
        <f t="shared" si="212"/>
        <v>-19403.908946263327</v>
      </c>
      <c r="F448" s="1">
        <f t="shared" si="227"/>
        <v>-19404</v>
      </c>
      <c r="G448" s="1">
        <f t="shared" si="238"/>
        <v>7.734199998958502E-2</v>
      </c>
      <c r="I448" s="1">
        <f t="shared" si="239"/>
        <v>7.734199998958502E-2</v>
      </c>
      <c r="Q448" s="173">
        <f t="shared" si="228"/>
        <v>27665.286999999997</v>
      </c>
      <c r="S448" s="15">
        <f t="shared" si="240"/>
        <v>0.1</v>
      </c>
      <c r="Z448" s="1">
        <f t="shared" si="213"/>
        <v>-19404</v>
      </c>
      <c r="AA448" s="1">
        <f t="shared" si="214"/>
        <v>-0.14098094261559344</v>
      </c>
      <c r="AB448" s="1">
        <f t="shared" si="215"/>
        <v>8.2529600225791422E-2</v>
      </c>
      <c r="AC448" s="1">
        <f t="shared" si="216"/>
        <v>7.734199998958502E-2</v>
      </c>
      <c r="AD448" s="1">
        <f t="shared" si="217"/>
        <v>0.21832294260517845</v>
      </c>
      <c r="AE448" s="1">
        <f t="shared" si="218"/>
        <v>4.7664907267784048E-3</v>
      </c>
      <c r="AF448" s="1">
        <f t="shared" si="219"/>
        <v>7.734199998958502E-2</v>
      </c>
      <c r="AG448" s="15"/>
      <c r="AH448" s="1">
        <f t="shared" si="220"/>
        <v>-5.1876002362063961E-3</v>
      </c>
      <c r="AI448" s="1">
        <f t="shared" si="221"/>
        <v>0.60019300240461648</v>
      </c>
      <c r="AJ448" s="1">
        <f t="shared" si="222"/>
        <v>-0.42706852788831473</v>
      </c>
      <c r="AK448" s="1">
        <f t="shared" si="223"/>
        <v>1.242435808261559E-2</v>
      </c>
      <c r="AL448" s="1">
        <f t="shared" si="224"/>
        <v>3.1105267617293211</v>
      </c>
      <c r="AM448" s="1">
        <f t="shared" si="225"/>
        <v>64.374110298260888</v>
      </c>
      <c r="AN448" s="1">
        <f t="shared" si="237"/>
        <v>3.0941438072906053</v>
      </c>
      <c r="AO448" s="1">
        <f t="shared" si="237"/>
        <v>3.0940357525382538</v>
      </c>
      <c r="AP448" s="1">
        <f t="shared" si="237"/>
        <v>3.0943061934488689</v>
      </c>
      <c r="AQ448" s="1">
        <f t="shared" si="237"/>
        <v>3.0936293236899868</v>
      </c>
      <c r="AR448" s="1">
        <f t="shared" si="237"/>
        <v>3.0953233782965519</v>
      </c>
      <c r="AS448" s="1">
        <f t="shared" si="237"/>
        <v>3.0910832754185891</v>
      </c>
      <c r="AT448" s="1">
        <f t="shared" si="237"/>
        <v>3.1016944218223039</v>
      </c>
      <c r="AU448" s="1">
        <f t="shared" si="226"/>
        <v>3.075128216558209</v>
      </c>
    </row>
    <row r="449" spans="1:47" ht="12.95" customHeight="1" x14ac:dyDescent="0.2">
      <c r="A449" s="23" t="s">
        <v>1010</v>
      </c>
      <c r="B449" s="24" t="s">
        <v>899</v>
      </c>
      <c r="C449" s="23">
        <v>42684.633999999998</v>
      </c>
      <c r="D449" s="23" t="s">
        <v>873</v>
      </c>
      <c r="E449" s="25">
        <f t="shared" si="212"/>
        <v>-19402.91178411381</v>
      </c>
      <c r="F449" s="1">
        <f t="shared" si="227"/>
        <v>-19403</v>
      </c>
      <c r="G449" s="1">
        <f t="shared" si="238"/>
        <v>7.4931499992089812E-2</v>
      </c>
      <c r="I449" s="1">
        <f t="shared" si="239"/>
        <v>7.4931499992089812E-2</v>
      </c>
      <c r="Q449" s="173">
        <f t="shared" si="228"/>
        <v>27666.133999999998</v>
      </c>
      <c r="S449" s="15">
        <f t="shared" si="240"/>
        <v>0.1</v>
      </c>
      <c r="T449" s="15"/>
      <c r="Z449" s="1">
        <f t="shared" si="213"/>
        <v>-19403</v>
      </c>
      <c r="AA449" s="1">
        <f t="shared" si="214"/>
        <v>-0.14097179769121634</v>
      </c>
      <c r="AB449" s="1">
        <f t="shared" si="215"/>
        <v>8.0116045807845329E-2</v>
      </c>
      <c r="AC449" s="1">
        <f t="shared" si="216"/>
        <v>7.4931499992089812E-2</v>
      </c>
      <c r="AD449" s="1">
        <f t="shared" si="217"/>
        <v>0.21590329768330616</v>
      </c>
      <c r="AE449" s="1">
        <f t="shared" si="218"/>
        <v>4.6614233950526317E-3</v>
      </c>
      <c r="AF449" s="1">
        <f t="shared" si="219"/>
        <v>7.4931499992089812E-2</v>
      </c>
      <c r="AG449" s="15"/>
      <c r="AH449" s="1">
        <f t="shared" si="220"/>
        <v>-5.1845458157555192E-3</v>
      </c>
      <c r="AI449" s="1">
        <f t="shared" si="221"/>
        <v>0.60019045306130026</v>
      </c>
      <c r="AJ449" s="1">
        <f t="shared" si="222"/>
        <v>-0.4268823662576306</v>
      </c>
      <c r="AK449" s="1">
        <f t="shared" si="223"/>
        <v>1.2342049127745995E-2</v>
      </c>
      <c r="AL449" s="1">
        <f t="shared" si="224"/>
        <v>3.1107326327937495</v>
      </c>
      <c r="AM449" s="1">
        <f t="shared" si="225"/>
        <v>64.80362690670691</v>
      </c>
      <c r="AN449" s="1">
        <f t="shared" si="237"/>
        <v>3.0944581800800899</v>
      </c>
      <c r="AO449" s="1">
        <f t="shared" si="237"/>
        <v>3.0943508300954279</v>
      </c>
      <c r="AP449" s="1">
        <f t="shared" si="237"/>
        <v>3.0946195031109696</v>
      </c>
      <c r="AQ449" s="1">
        <f t="shared" si="237"/>
        <v>3.0939470681858503</v>
      </c>
      <c r="AR449" s="1">
        <f t="shared" si="237"/>
        <v>3.0956299986959368</v>
      </c>
      <c r="AS449" s="1">
        <f t="shared" si="237"/>
        <v>3.0914178038882159</v>
      </c>
      <c r="AT449" s="1">
        <f t="shared" si="237"/>
        <v>3.1019589654405766</v>
      </c>
      <c r="AU449" s="1">
        <f t="shared" si="226"/>
        <v>3.0755684788196263</v>
      </c>
    </row>
    <row r="450" spans="1:47" ht="12.95" customHeight="1" x14ac:dyDescent="0.2">
      <c r="A450" s="25" t="s">
        <v>1005</v>
      </c>
      <c r="B450" s="25"/>
      <c r="C450" s="28">
        <v>42684.641000000003</v>
      </c>
      <c r="D450" s="28"/>
      <c r="E450" s="1">
        <f t="shared" si="212"/>
        <v>-19402.903543104305</v>
      </c>
      <c r="F450" s="1">
        <f t="shared" si="227"/>
        <v>-19403</v>
      </c>
      <c r="G450" s="1">
        <f t="shared" si="238"/>
        <v>8.1931499997153878E-2</v>
      </c>
      <c r="I450" s="1">
        <f t="shared" si="239"/>
        <v>8.1931499997153878E-2</v>
      </c>
      <c r="Q450" s="173">
        <f t="shared" si="228"/>
        <v>27666.141000000003</v>
      </c>
      <c r="S450" s="15">
        <f t="shared" si="240"/>
        <v>0.1</v>
      </c>
      <c r="Z450" s="1">
        <f t="shared" si="213"/>
        <v>-19403</v>
      </c>
      <c r="AA450" s="1">
        <f t="shared" si="214"/>
        <v>-0.14097179769121634</v>
      </c>
      <c r="AB450" s="1">
        <f t="shared" si="215"/>
        <v>8.7116045812909396E-2</v>
      </c>
      <c r="AC450" s="1">
        <f t="shared" si="216"/>
        <v>8.1931499997153878E-2</v>
      </c>
      <c r="AD450" s="1">
        <f t="shared" si="217"/>
        <v>0.22290329768837022</v>
      </c>
      <c r="AE450" s="1">
        <f t="shared" si="218"/>
        <v>4.96858801203502E-3</v>
      </c>
      <c r="AF450" s="1">
        <f t="shared" si="219"/>
        <v>8.1931499997153878E-2</v>
      </c>
      <c r="AG450" s="15"/>
      <c r="AH450" s="1">
        <f t="shared" si="220"/>
        <v>-5.1845458157555192E-3</v>
      </c>
      <c r="AI450" s="1">
        <f t="shared" si="221"/>
        <v>0.60019045306130026</v>
      </c>
      <c r="AJ450" s="1">
        <f t="shared" si="222"/>
        <v>-0.4268823662576306</v>
      </c>
      <c r="AK450" s="1">
        <f t="shared" si="223"/>
        <v>1.2342049127745995E-2</v>
      </c>
      <c r="AL450" s="1">
        <f t="shared" si="224"/>
        <v>3.1107326327937495</v>
      </c>
      <c r="AM450" s="1">
        <f t="shared" si="225"/>
        <v>64.80362690670691</v>
      </c>
      <c r="AN450" s="1">
        <f t="shared" si="237"/>
        <v>3.0944581800800899</v>
      </c>
      <c r="AO450" s="1">
        <f t="shared" si="237"/>
        <v>3.0943508300954279</v>
      </c>
      <c r="AP450" s="1">
        <f t="shared" si="237"/>
        <v>3.0946195031109696</v>
      </c>
      <c r="AQ450" s="1">
        <f t="shared" si="237"/>
        <v>3.0939470681858503</v>
      </c>
      <c r="AR450" s="1">
        <f t="shared" si="237"/>
        <v>3.0956299986959368</v>
      </c>
      <c r="AS450" s="1">
        <f t="shared" si="237"/>
        <v>3.0914178038882159</v>
      </c>
      <c r="AT450" s="1">
        <f t="shared" si="237"/>
        <v>3.1019589654405766</v>
      </c>
      <c r="AU450" s="1">
        <f t="shared" si="226"/>
        <v>3.0755684788196263</v>
      </c>
    </row>
    <row r="451" spans="1:47" ht="12.95" customHeight="1" x14ac:dyDescent="0.2">
      <c r="A451" s="25" t="s">
        <v>1005</v>
      </c>
      <c r="B451" s="25"/>
      <c r="C451" s="28">
        <v>42689.726999999999</v>
      </c>
      <c r="D451" s="28"/>
      <c r="E451" s="1">
        <f t="shared" si="212"/>
        <v>-19396.91586105894</v>
      </c>
      <c r="F451" s="1">
        <f t="shared" si="227"/>
        <v>-19397</v>
      </c>
      <c r="G451" s="1">
        <f t="shared" si="238"/>
        <v>7.1468499998445623E-2</v>
      </c>
      <c r="I451" s="1">
        <f t="shared" si="239"/>
        <v>7.1468499998445623E-2</v>
      </c>
      <c r="Q451" s="173">
        <f t="shared" si="228"/>
        <v>27671.226999999999</v>
      </c>
      <c r="S451" s="15">
        <f t="shared" si="240"/>
        <v>0.1</v>
      </c>
      <c r="Z451" s="1">
        <f t="shared" si="213"/>
        <v>-19397</v>
      </c>
      <c r="AA451" s="1">
        <f t="shared" si="214"/>
        <v>-0.14091691915618931</v>
      </c>
      <c r="AB451" s="1">
        <f t="shared" si="215"/>
        <v>7.6634708825096043E-2</v>
      </c>
      <c r="AC451" s="1">
        <f t="shared" si="216"/>
        <v>7.1468499998445623E-2</v>
      </c>
      <c r="AD451" s="1">
        <f t="shared" si="217"/>
        <v>0.21238541915463494</v>
      </c>
      <c r="AE451" s="1">
        <f t="shared" si="218"/>
        <v>4.5107566269489974E-3</v>
      </c>
      <c r="AF451" s="1">
        <f t="shared" si="219"/>
        <v>7.1468499998445623E-2</v>
      </c>
      <c r="AG451" s="15"/>
      <c r="AH451" s="1">
        <f t="shared" si="220"/>
        <v>-5.1662088266504159E-3</v>
      </c>
      <c r="AI451" s="1">
        <f t="shared" si="221"/>
        <v>0.60017551329230123</v>
      </c>
      <c r="AJ451" s="1">
        <f t="shared" si="222"/>
        <v>-0.42576505043681834</v>
      </c>
      <c r="AK451" s="1">
        <f t="shared" si="223"/>
        <v>1.1848199395908907E-2</v>
      </c>
      <c r="AL451" s="1">
        <f t="shared" si="224"/>
        <v>3.1119678220134892</v>
      </c>
      <c r="AM451" s="1">
        <f t="shared" si="225"/>
        <v>67.505994791399971</v>
      </c>
      <c r="AN451" s="1">
        <f t="shared" ref="AN451:AT460" si="241">$AU451+$AB$7*SIN(AO451)</f>
        <v>3.0963443876985703</v>
      </c>
      <c r="AO451" s="1">
        <f t="shared" si="241"/>
        <v>3.0962412708520035</v>
      </c>
      <c r="AP451" s="1">
        <f t="shared" si="241"/>
        <v>3.0964993267942891</v>
      </c>
      <c r="AQ451" s="1">
        <f t="shared" si="241"/>
        <v>3.0958535210113811</v>
      </c>
      <c r="AR451" s="1">
        <f t="shared" si="241"/>
        <v>3.0974696667075023</v>
      </c>
      <c r="AS451" s="1">
        <f t="shared" si="241"/>
        <v>3.0934249941328376</v>
      </c>
      <c r="AT451" s="1">
        <f t="shared" si="241"/>
        <v>3.1035461209212674</v>
      </c>
      <c r="AU451" s="1">
        <f t="shared" si="226"/>
        <v>3.0782100523881288</v>
      </c>
    </row>
    <row r="452" spans="1:47" ht="12.95" customHeight="1" x14ac:dyDescent="0.2">
      <c r="A452" s="25" t="s">
        <v>1011</v>
      </c>
      <c r="B452" s="25"/>
      <c r="C452" s="28">
        <v>42723.713000000003</v>
      </c>
      <c r="D452" s="28"/>
      <c r="E452" s="1">
        <f t="shared" si="212"/>
        <v>-19356.904582648789</v>
      </c>
      <c r="F452" s="1">
        <f t="shared" si="227"/>
        <v>-19357</v>
      </c>
      <c r="G452" s="1">
        <f t="shared" si="238"/>
        <v>8.1048499996541068E-2</v>
      </c>
      <c r="I452" s="1">
        <f t="shared" si="239"/>
        <v>8.1048499996541068E-2</v>
      </c>
      <c r="Q452" s="173">
        <f t="shared" si="228"/>
        <v>27705.213000000003</v>
      </c>
      <c r="S452" s="15">
        <f t="shared" si="240"/>
        <v>0.1</v>
      </c>
      <c r="Z452" s="1">
        <f t="shared" si="213"/>
        <v>-19357</v>
      </c>
      <c r="AA452" s="1">
        <f t="shared" si="214"/>
        <v>-0.14055067159973766</v>
      </c>
      <c r="AB452" s="1">
        <f t="shared" si="215"/>
        <v>8.6092006838378463E-2</v>
      </c>
      <c r="AC452" s="1">
        <f t="shared" si="216"/>
        <v>8.1048499996541068E-2</v>
      </c>
      <c r="AD452" s="1">
        <f t="shared" si="217"/>
        <v>0.22159917159627873</v>
      </c>
      <c r="AE452" s="1">
        <f t="shared" si="218"/>
        <v>4.9106192852156989E-3</v>
      </c>
      <c r="AF452" s="1">
        <f t="shared" si="219"/>
        <v>8.1048499996541068E-2</v>
      </c>
      <c r="AG452" s="15"/>
      <c r="AH452" s="1">
        <f t="shared" si="220"/>
        <v>-5.0435068418373972E-3</v>
      </c>
      <c r="AI452" s="1">
        <f t="shared" si="221"/>
        <v>0.60009151741452604</v>
      </c>
      <c r="AJ452" s="1">
        <f t="shared" si="222"/>
        <v>-0.41830108270016836</v>
      </c>
      <c r="AK452" s="1">
        <f t="shared" si="223"/>
        <v>8.5560245548790183E-3</v>
      </c>
      <c r="AL452" s="1">
        <f t="shared" si="224"/>
        <v>3.1202009607506929</v>
      </c>
      <c r="AM452" s="1">
        <f t="shared" si="225"/>
        <v>93.490671684588321</v>
      </c>
      <c r="AN452" s="1">
        <f t="shared" si="241"/>
        <v>3.1089179642675857</v>
      </c>
      <c r="AO452" s="1">
        <f t="shared" si="241"/>
        <v>3.1088432462609736</v>
      </c>
      <c r="AP452" s="1">
        <f t="shared" si="241"/>
        <v>3.1090301409222487</v>
      </c>
      <c r="AQ452" s="1">
        <f t="shared" si="241"/>
        <v>3.1085626528735641</v>
      </c>
      <c r="AR452" s="1">
        <f t="shared" si="241"/>
        <v>3.1097319884874528</v>
      </c>
      <c r="AS452" s="1">
        <f t="shared" si="241"/>
        <v>3.1068070245739494</v>
      </c>
      <c r="AT452" s="1">
        <f t="shared" si="241"/>
        <v>3.1141229947115434</v>
      </c>
      <c r="AU452" s="1">
        <f t="shared" si="226"/>
        <v>3.0958205428448133</v>
      </c>
    </row>
    <row r="453" spans="1:47" ht="12.95" customHeight="1" x14ac:dyDescent="0.2">
      <c r="A453" s="25" t="s">
        <v>1005</v>
      </c>
      <c r="B453" s="25"/>
      <c r="C453" s="28">
        <v>42727.953999999998</v>
      </c>
      <c r="D453" s="28"/>
      <c r="E453" s="1">
        <f t="shared" si="212"/>
        <v>-19351.911708178795</v>
      </c>
      <c r="F453" s="1">
        <f t="shared" si="227"/>
        <v>-19352</v>
      </c>
      <c r="G453" s="1">
        <f t="shared" si="238"/>
        <v>7.4995999995735474E-2</v>
      </c>
      <c r="I453" s="1">
        <f t="shared" si="239"/>
        <v>7.4995999995735474E-2</v>
      </c>
      <c r="Q453" s="173">
        <f t="shared" si="228"/>
        <v>27709.453999999998</v>
      </c>
      <c r="S453" s="15">
        <f t="shared" si="240"/>
        <v>0.1</v>
      </c>
      <c r="Z453" s="1">
        <f t="shared" si="213"/>
        <v>-19352</v>
      </c>
      <c r="AA453" s="1">
        <f t="shared" si="214"/>
        <v>-0.14050484330056595</v>
      </c>
      <c r="AB453" s="1">
        <f t="shared" si="215"/>
        <v>8.0024113818951567E-2</v>
      </c>
      <c r="AC453" s="1">
        <f t="shared" si="216"/>
        <v>7.4995999995735474E-2</v>
      </c>
      <c r="AD453" s="1">
        <f t="shared" si="217"/>
        <v>0.21550084329630143</v>
      </c>
      <c r="AE453" s="1">
        <f t="shared" si="218"/>
        <v>4.6440613461417061E-3</v>
      </c>
      <c r="AF453" s="1">
        <f t="shared" si="219"/>
        <v>7.4995999995735474E-2</v>
      </c>
      <c r="AG453" s="15"/>
      <c r="AH453" s="1">
        <f t="shared" si="220"/>
        <v>-5.028113823216088E-3</v>
      </c>
      <c r="AI453" s="1">
        <f t="shared" si="221"/>
        <v>0.6000829250913372</v>
      </c>
      <c r="AJ453" s="1">
        <f t="shared" si="222"/>
        <v>-0.41736622372597737</v>
      </c>
      <c r="AK453" s="1">
        <f t="shared" si="223"/>
        <v>8.1445194148580639E-3</v>
      </c>
      <c r="AL453" s="1">
        <f t="shared" si="224"/>
        <v>3.1212299478838403</v>
      </c>
      <c r="AM453" s="1">
        <f t="shared" si="225"/>
        <v>98.215380695069399</v>
      </c>
      <c r="AN453" s="1">
        <f t="shared" si="241"/>
        <v>3.1104895397110002</v>
      </c>
      <c r="AO453" s="1">
        <f t="shared" si="241"/>
        <v>3.1104183905657621</v>
      </c>
      <c r="AP453" s="1">
        <f t="shared" si="241"/>
        <v>3.1105963494025231</v>
      </c>
      <c r="AQ453" s="1">
        <f t="shared" si="241"/>
        <v>3.1101512354166703</v>
      </c>
      <c r="AR453" s="1">
        <f t="shared" si="241"/>
        <v>3.111264551375029</v>
      </c>
      <c r="AS453" s="1">
        <f t="shared" si="241"/>
        <v>3.1084798597372862</v>
      </c>
      <c r="AT453" s="1">
        <f t="shared" si="241"/>
        <v>3.1154446600877801</v>
      </c>
      <c r="AU453" s="1">
        <f t="shared" si="226"/>
        <v>3.0980218541518987</v>
      </c>
    </row>
    <row r="454" spans="1:47" ht="12.95" customHeight="1" x14ac:dyDescent="0.2">
      <c r="A454" s="25" t="s">
        <v>1005</v>
      </c>
      <c r="B454" s="25"/>
      <c r="C454" s="28">
        <v>42728.800999999999</v>
      </c>
      <c r="D454" s="28"/>
      <c r="E454" s="1">
        <f t="shared" si="212"/>
        <v>-19350.914546029278</v>
      </c>
      <c r="F454" s="1">
        <f t="shared" si="227"/>
        <v>-19351</v>
      </c>
      <c r="G454" s="1">
        <f t="shared" si="238"/>
        <v>7.2585499998240266E-2</v>
      </c>
      <c r="I454" s="1">
        <f t="shared" si="239"/>
        <v>7.2585499998240266E-2</v>
      </c>
      <c r="Q454" s="173">
        <f t="shared" si="228"/>
        <v>27710.300999999999</v>
      </c>
      <c r="S454" s="15">
        <f t="shared" si="240"/>
        <v>0.1</v>
      </c>
      <c r="Z454" s="1">
        <f t="shared" si="213"/>
        <v>-19351</v>
      </c>
      <c r="AA454" s="1">
        <f t="shared" si="214"/>
        <v>-0.14049567638793425</v>
      </c>
      <c r="AB454" s="1">
        <f t="shared" si="215"/>
        <v>7.7610533753843941E-2</v>
      </c>
      <c r="AC454" s="1">
        <f t="shared" si="216"/>
        <v>7.2585499998240266E-2</v>
      </c>
      <c r="AD454" s="1">
        <f t="shared" si="217"/>
        <v>0.21308117638617452</v>
      </c>
      <c r="AE454" s="1">
        <f t="shared" si="218"/>
        <v>4.5403587730116022E-3</v>
      </c>
      <c r="AF454" s="1">
        <f t="shared" si="219"/>
        <v>7.2585499998240266E-2</v>
      </c>
      <c r="AG454" s="15"/>
      <c r="AH454" s="1">
        <f t="shared" si="220"/>
        <v>-5.0250337556036742E-3</v>
      </c>
      <c r="AI454" s="1">
        <f t="shared" si="221"/>
        <v>0.60008125746791308</v>
      </c>
      <c r="AJ454" s="1">
        <f t="shared" si="222"/>
        <v>-0.41717920213222454</v>
      </c>
      <c r="AK454" s="1">
        <f t="shared" si="223"/>
        <v>8.0622187736610826E-3</v>
      </c>
      <c r="AL454" s="1">
        <f t="shared" si="224"/>
        <v>3.1214357417208052</v>
      </c>
      <c r="AM454" s="1">
        <f t="shared" si="225"/>
        <v>99.218188564342441</v>
      </c>
      <c r="AN454" s="1">
        <f t="shared" si="241"/>
        <v>3.1108038519863936</v>
      </c>
      <c r="AO454" s="1">
        <f t="shared" si="241"/>
        <v>3.1107334170538228</v>
      </c>
      <c r="AP454" s="1">
        <f t="shared" si="241"/>
        <v>3.1109095877837345</v>
      </c>
      <c r="AQ454" s="1">
        <f t="shared" si="241"/>
        <v>3.1104689505636411</v>
      </c>
      <c r="AR454" s="1">
        <f t="shared" si="241"/>
        <v>3.1115710586925056</v>
      </c>
      <c r="AS454" s="1">
        <f t="shared" si="241"/>
        <v>3.1088144286539281</v>
      </c>
      <c r="AT454" s="1">
        <f t="shared" si="241"/>
        <v>3.1157089828953897</v>
      </c>
      <c r="AU454" s="1">
        <f t="shared" si="226"/>
        <v>3.0984621164133159</v>
      </c>
    </row>
    <row r="455" spans="1:47" ht="12.95" customHeight="1" x14ac:dyDescent="0.2">
      <c r="A455" s="25" t="s">
        <v>1012</v>
      </c>
      <c r="B455" s="25"/>
      <c r="C455" s="28">
        <v>42742.394399999997</v>
      </c>
      <c r="D455" s="28"/>
      <c r="E455" s="1">
        <f t="shared" si="212"/>
        <v>-19334.911211952294</v>
      </c>
      <c r="F455" s="1">
        <f t="shared" si="227"/>
        <v>-19335</v>
      </c>
      <c r="G455" s="1">
        <f t="shared" si="238"/>
        <v>7.5417499996547122E-2</v>
      </c>
      <c r="J455" s="1">
        <f>G455</f>
        <v>7.5417499996547122E-2</v>
      </c>
      <c r="Q455" s="173">
        <f t="shared" si="228"/>
        <v>27723.894399999997</v>
      </c>
      <c r="S455" s="15">
        <f>S$16</f>
        <v>1</v>
      </c>
      <c r="Z455" s="1">
        <f t="shared" si="213"/>
        <v>-19335</v>
      </c>
      <c r="AA455" s="1">
        <f t="shared" si="214"/>
        <v>-0.14034894920875163</v>
      </c>
      <c r="AB455" s="1">
        <f t="shared" si="215"/>
        <v>8.0393186523827931E-2</v>
      </c>
      <c r="AC455" s="1">
        <f t="shared" si="216"/>
        <v>7.5417499996547122E-2</v>
      </c>
      <c r="AD455" s="1">
        <f t="shared" si="217"/>
        <v>0.21576644920529875</v>
      </c>
      <c r="AE455" s="1">
        <f t="shared" si="218"/>
        <v>4.6555160602662765E-2</v>
      </c>
      <c r="AF455" s="1">
        <f t="shared" si="219"/>
        <v>7.5417499996547122E-2</v>
      </c>
      <c r="AG455" s="15"/>
      <c r="AH455" s="1">
        <f t="shared" si="220"/>
        <v>-4.9756865272808145E-3</v>
      </c>
      <c r="AI455" s="1">
        <f t="shared" si="221"/>
        <v>0.60005687998833501</v>
      </c>
      <c r="AJ455" s="1">
        <f t="shared" si="222"/>
        <v>-0.4141845964541449</v>
      </c>
      <c r="AK455" s="1">
        <f t="shared" si="223"/>
        <v>6.7454247705363707E-3</v>
      </c>
      <c r="AL455" s="1">
        <f t="shared" si="224"/>
        <v>3.1247282922853121</v>
      </c>
      <c r="AM455" s="1">
        <f t="shared" si="225"/>
        <v>118.59047387286532</v>
      </c>
      <c r="AN455" s="1">
        <f t="shared" si="241"/>
        <v>3.1158327301820563</v>
      </c>
      <c r="AO455" s="1">
        <f t="shared" si="241"/>
        <v>3.1157737411691881</v>
      </c>
      <c r="AP455" s="1">
        <f t="shared" si="241"/>
        <v>3.1159212625883366</v>
      </c>
      <c r="AQ455" s="1">
        <f t="shared" si="241"/>
        <v>3.1155523357267905</v>
      </c>
      <c r="AR455" s="1">
        <f t="shared" si="241"/>
        <v>3.1164749547251067</v>
      </c>
      <c r="AS455" s="1">
        <f t="shared" si="241"/>
        <v>3.114167610516354</v>
      </c>
      <c r="AT455" s="1">
        <f t="shared" si="241"/>
        <v>3.1199377163641842</v>
      </c>
      <c r="AU455" s="1">
        <f t="shared" si="226"/>
        <v>3.1055063125959892</v>
      </c>
    </row>
    <row r="456" spans="1:47" ht="12.95" customHeight="1" x14ac:dyDescent="0.2">
      <c r="A456" s="25" t="s">
        <v>1014</v>
      </c>
      <c r="B456" s="25"/>
      <c r="C456" s="28">
        <v>42742.398000000001</v>
      </c>
      <c r="D456" s="28"/>
      <c r="E456" s="1">
        <f t="shared" si="212"/>
        <v>-19334.906973718833</v>
      </c>
      <c r="F456" s="1">
        <f t="shared" si="227"/>
        <v>-19335</v>
      </c>
      <c r="G456" s="1">
        <f t="shared" si="238"/>
        <v>7.9017500000190921E-2</v>
      </c>
      <c r="I456" s="1">
        <f>G456</f>
        <v>7.9017500000190921E-2</v>
      </c>
      <c r="Q456" s="173">
        <f t="shared" si="228"/>
        <v>27723.898000000001</v>
      </c>
      <c r="S456" s="15">
        <f>S$15</f>
        <v>0.1</v>
      </c>
      <c r="Z456" s="1">
        <f t="shared" si="213"/>
        <v>-19335</v>
      </c>
      <c r="AA456" s="1">
        <f t="shared" si="214"/>
        <v>-0.14034894920875163</v>
      </c>
      <c r="AB456" s="1">
        <f t="shared" si="215"/>
        <v>8.399318652747173E-2</v>
      </c>
      <c r="AC456" s="1">
        <f t="shared" si="216"/>
        <v>7.9017500000190921E-2</v>
      </c>
      <c r="AD456" s="1">
        <f t="shared" si="217"/>
        <v>0.21936644920894255</v>
      </c>
      <c r="AE456" s="1">
        <f t="shared" si="218"/>
        <v>4.8121639038539573E-3</v>
      </c>
      <c r="AF456" s="1">
        <f t="shared" si="219"/>
        <v>7.9017500000190921E-2</v>
      </c>
      <c r="AG456" s="15"/>
      <c r="AH456" s="1">
        <f t="shared" si="220"/>
        <v>-4.9756865272808145E-3</v>
      </c>
      <c r="AI456" s="1">
        <f t="shared" si="221"/>
        <v>0.60005687998833501</v>
      </c>
      <c r="AJ456" s="1">
        <f t="shared" si="222"/>
        <v>-0.4141845964541449</v>
      </c>
      <c r="AK456" s="1">
        <f t="shared" si="223"/>
        <v>6.7454247705363707E-3</v>
      </c>
      <c r="AL456" s="1">
        <f t="shared" si="224"/>
        <v>3.1247282922853121</v>
      </c>
      <c r="AM456" s="1">
        <f t="shared" si="225"/>
        <v>118.59047387286532</v>
      </c>
      <c r="AN456" s="1">
        <f t="shared" si="241"/>
        <v>3.1158327301820563</v>
      </c>
      <c r="AO456" s="1">
        <f t="shared" si="241"/>
        <v>3.1157737411691881</v>
      </c>
      <c r="AP456" s="1">
        <f t="shared" si="241"/>
        <v>3.1159212625883366</v>
      </c>
      <c r="AQ456" s="1">
        <f t="shared" si="241"/>
        <v>3.1155523357267905</v>
      </c>
      <c r="AR456" s="1">
        <f t="shared" si="241"/>
        <v>3.1164749547251067</v>
      </c>
      <c r="AS456" s="1">
        <f t="shared" si="241"/>
        <v>3.114167610516354</v>
      </c>
      <c r="AT456" s="1">
        <f t="shared" si="241"/>
        <v>3.1199377163641842</v>
      </c>
      <c r="AU456" s="1">
        <f t="shared" si="226"/>
        <v>3.1055063125959892</v>
      </c>
    </row>
    <row r="457" spans="1:47" ht="12.95" customHeight="1" x14ac:dyDescent="0.2">
      <c r="A457" s="25" t="s">
        <v>1012</v>
      </c>
      <c r="B457" s="25"/>
      <c r="C457" s="28">
        <v>42743.244500000001</v>
      </c>
      <c r="D457" s="28"/>
      <c r="E457" s="1">
        <f t="shared" si="212"/>
        <v>-19333.910400212855</v>
      </c>
      <c r="F457" s="1">
        <f t="shared" si="227"/>
        <v>-19334</v>
      </c>
      <c r="G457" s="1">
        <f t="shared" si="238"/>
        <v>7.610700000077486E-2</v>
      </c>
      <c r="J457" s="1">
        <f>G457</f>
        <v>7.610700000077486E-2</v>
      </c>
      <c r="Q457" s="173">
        <f t="shared" si="228"/>
        <v>27724.744500000001</v>
      </c>
      <c r="S457" s="15">
        <f>S$16</f>
        <v>1</v>
      </c>
      <c r="Z457" s="1">
        <f t="shared" si="213"/>
        <v>-19334</v>
      </c>
      <c r="AA457" s="1">
        <f t="shared" si="214"/>
        <v>-0.14033977523504726</v>
      </c>
      <c r="AB457" s="1">
        <f t="shared" si="215"/>
        <v>8.1079598203189482E-2</v>
      </c>
      <c r="AC457" s="1">
        <f t="shared" si="216"/>
        <v>7.610700000077486E-2</v>
      </c>
      <c r="AD457" s="1">
        <f t="shared" si="217"/>
        <v>0.21644677523582212</v>
      </c>
      <c r="AE457" s="1">
        <f t="shared" si="218"/>
        <v>4.6849206509986502E-2</v>
      </c>
      <c r="AF457" s="1">
        <f t="shared" si="219"/>
        <v>7.610700000077486E-2</v>
      </c>
      <c r="AG457" s="15"/>
      <c r="AH457" s="1">
        <f t="shared" si="220"/>
        <v>-4.9725982024146249E-3</v>
      </c>
      <c r="AI457" s="1">
        <f t="shared" si="221"/>
        <v>0.600055500412082</v>
      </c>
      <c r="AJ457" s="1">
        <f t="shared" si="222"/>
        <v>-0.41399729220278719</v>
      </c>
      <c r="AK457" s="1">
        <f t="shared" si="223"/>
        <v>6.6631260959002063E-3</v>
      </c>
      <c r="AL457" s="1">
        <f t="shared" si="224"/>
        <v>3.1249340678776059</v>
      </c>
      <c r="AM457" s="1">
        <f t="shared" si="225"/>
        <v>120.05543465253156</v>
      </c>
      <c r="AN457" s="1">
        <f t="shared" si="241"/>
        <v>3.1161470281579722</v>
      </c>
      <c r="AO457" s="1">
        <f t="shared" si="241"/>
        <v>3.1160887555982679</v>
      </c>
      <c r="AP457" s="1">
        <f t="shared" si="241"/>
        <v>3.116234484119166</v>
      </c>
      <c r="AQ457" s="1">
        <f t="shared" si="241"/>
        <v>3.1158700439571123</v>
      </c>
      <c r="AR457" s="1">
        <f t="shared" si="241"/>
        <v>3.1167814353021388</v>
      </c>
      <c r="AS457" s="1">
        <f t="shared" si="241"/>
        <v>3.1145021890146083</v>
      </c>
      <c r="AT457" s="1">
        <f t="shared" si="241"/>
        <v>3.1202019869796689</v>
      </c>
      <c r="AU457" s="1">
        <f t="shared" si="226"/>
        <v>3.1059465748574064</v>
      </c>
    </row>
    <row r="458" spans="1:47" ht="12.95" customHeight="1" x14ac:dyDescent="0.2">
      <c r="A458" s="25" t="s">
        <v>1005</v>
      </c>
      <c r="B458" s="25"/>
      <c r="C458" s="28">
        <v>42751.737999999998</v>
      </c>
      <c r="D458" s="28"/>
      <c r="E458" s="1">
        <f t="shared" si="212"/>
        <v>-19323.911112471538</v>
      </c>
      <c r="F458" s="1">
        <f t="shared" si="227"/>
        <v>-19324</v>
      </c>
      <c r="G458" s="1">
        <f t="shared" si="238"/>
        <v>7.5501999992411584E-2</v>
      </c>
      <c r="I458" s="1">
        <f t="shared" ref="I458:I466" si="242">G458</f>
        <v>7.5501999992411584E-2</v>
      </c>
      <c r="Q458" s="173">
        <f t="shared" si="228"/>
        <v>27733.237999999998</v>
      </c>
      <c r="S458" s="15">
        <f t="shared" ref="S458:S466" si="243">S$15</f>
        <v>0.1</v>
      </c>
      <c r="Z458" s="1">
        <f t="shared" si="213"/>
        <v>-19324</v>
      </c>
      <c r="AA458" s="1">
        <f t="shared" si="214"/>
        <v>-0.14024801279645863</v>
      </c>
      <c r="AB458" s="1">
        <f t="shared" si="215"/>
        <v>8.0443688374621611E-2</v>
      </c>
      <c r="AC458" s="1">
        <f t="shared" si="216"/>
        <v>7.5501999992411584E-2</v>
      </c>
      <c r="AD458" s="1">
        <f t="shared" si="217"/>
        <v>0.21575001278887021</v>
      </c>
      <c r="AE458" s="1">
        <f t="shared" si="218"/>
        <v>4.6548068018397656E-3</v>
      </c>
      <c r="AF458" s="1">
        <f t="shared" si="219"/>
        <v>7.5501999992411584E-2</v>
      </c>
      <c r="AG458" s="15"/>
      <c r="AH458" s="1">
        <f t="shared" si="220"/>
        <v>-4.9416883822100315E-3</v>
      </c>
      <c r="AI458" s="1">
        <f t="shared" si="221"/>
        <v>0.60004263638737843</v>
      </c>
      <c r="AJ458" s="1">
        <f t="shared" si="222"/>
        <v>-0.412123333445366</v>
      </c>
      <c r="AK458" s="1">
        <f t="shared" si="223"/>
        <v>5.8401448647456417E-3</v>
      </c>
      <c r="AL458" s="1">
        <f t="shared" si="224"/>
        <v>3.1269917726502294</v>
      </c>
      <c r="AM458" s="1">
        <f t="shared" si="225"/>
        <v>136.97560285560846</v>
      </c>
      <c r="AN458" s="1">
        <f t="shared" si="241"/>
        <v>3.1192899678250905</v>
      </c>
      <c r="AO458" s="1">
        <f t="shared" si="241"/>
        <v>3.1192388660850794</v>
      </c>
      <c r="AP458" s="1">
        <f t="shared" si="241"/>
        <v>3.1193666521784631</v>
      </c>
      <c r="AQ458" s="1">
        <f t="shared" si="241"/>
        <v>3.1190471068812577</v>
      </c>
      <c r="AR458" s="1">
        <f t="shared" si="241"/>
        <v>3.1198461660852401</v>
      </c>
      <c r="AS458" s="1">
        <f t="shared" si="241"/>
        <v>3.1178480008789036</v>
      </c>
      <c r="AT458" s="1">
        <f t="shared" si="241"/>
        <v>3.1228445467907249</v>
      </c>
      <c r="AU458" s="1">
        <f t="shared" si="226"/>
        <v>3.110349197471578</v>
      </c>
    </row>
    <row r="459" spans="1:47" ht="12.95" customHeight="1" x14ac:dyDescent="0.2">
      <c r="A459" s="25" t="s">
        <v>1015</v>
      </c>
      <c r="B459" s="25"/>
      <c r="C459" s="28">
        <v>42754.283000000003</v>
      </c>
      <c r="D459" s="28"/>
      <c r="E459" s="1">
        <f t="shared" si="212"/>
        <v>-19320.914916874703</v>
      </c>
      <c r="F459" s="1">
        <f t="shared" si="227"/>
        <v>-19321</v>
      </c>
      <c r="G459" s="1">
        <f t="shared" si="238"/>
        <v>7.2270500000740867E-2</v>
      </c>
      <c r="I459" s="1">
        <f t="shared" si="242"/>
        <v>7.2270500000740867E-2</v>
      </c>
      <c r="Q459" s="173">
        <f t="shared" si="228"/>
        <v>27735.783000000003</v>
      </c>
      <c r="S459" s="15">
        <f t="shared" si="243"/>
        <v>0.1</v>
      </c>
      <c r="Z459" s="1">
        <f t="shared" si="213"/>
        <v>-19321</v>
      </c>
      <c r="AA459" s="1">
        <f t="shared" si="214"/>
        <v>-0.14022047603587121</v>
      </c>
      <c r="AB459" s="1">
        <f t="shared" si="215"/>
        <v>7.720290603578861E-2</v>
      </c>
      <c r="AC459" s="1">
        <f t="shared" si="216"/>
        <v>7.2270500000740867E-2</v>
      </c>
      <c r="AD459" s="1">
        <f t="shared" si="217"/>
        <v>0.21249097603661207</v>
      </c>
      <c r="AE459" s="1">
        <f t="shared" si="218"/>
        <v>4.5152414896992045E-3</v>
      </c>
      <c r="AF459" s="1">
        <f t="shared" si="219"/>
        <v>7.2270500000740867E-2</v>
      </c>
      <c r="AG459" s="15"/>
      <c r="AH459" s="1">
        <f t="shared" si="220"/>
        <v>-4.9324060350477384E-3</v>
      </c>
      <c r="AI459" s="1">
        <f t="shared" si="221"/>
        <v>0.60003910750133427</v>
      </c>
      <c r="AJ459" s="1">
        <f t="shared" si="222"/>
        <v>-0.41156082072207351</v>
      </c>
      <c r="AK459" s="1">
        <f t="shared" si="223"/>
        <v>5.5932523339139607E-3</v>
      </c>
      <c r="AL459" s="1">
        <f t="shared" si="224"/>
        <v>3.127609067032763</v>
      </c>
      <c r="AM459" s="1">
        <f t="shared" si="225"/>
        <v>143.02249295069538</v>
      </c>
      <c r="AN459" s="1">
        <f t="shared" si="241"/>
        <v>3.1202328363616112</v>
      </c>
      <c r="AO459" s="1">
        <f t="shared" si="241"/>
        <v>3.1201838879641728</v>
      </c>
      <c r="AP459" s="1">
        <f t="shared" si="241"/>
        <v>3.1203062868465086</v>
      </c>
      <c r="AQ459" s="1">
        <f t="shared" si="241"/>
        <v>3.1200002193005183</v>
      </c>
      <c r="AR459" s="1">
        <f t="shared" si="241"/>
        <v>3.1207655603236062</v>
      </c>
      <c r="AS459" s="1">
        <f t="shared" si="241"/>
        <v>3.1188517534004712</v>
      </c>
      <c r="AT459" s="1">
        <f t="shared" si="241"/>
        <v>3.1236372659530449</v>
      </c>
      <c r="AU459" s="1">
        <f t="shared" si="226"/>
        <v>3.1116699842558289</v>
      </c>
    </row>
    <row r="460" spans="1:47" ht="12.95" customHeight="1" x14ac:dyDescent="0.2">
      <c r="A460" s="25" t="s">
        <v>1005</v>
      </c>
      <c r="B460" s="25"/>
      <c r="C460" s="28">
        <v>42769.578999999998</v>
      </c>
      <c r="D460" s="28"/>
      <c r="E460" s="1">
        <f t="shared" si="212"/>
        <v>-19302.907133829878</v>
      </c>
      <c r="F460" s="1">
        <f t="shared" si="227"/>
        <v>-19303</v>
      </c>
      <c r="G460" s="1">
        <f t="shared" si="238"/>
        <v>7.8881499997805804E-2</v>
      </c>
      <c r="I460" s="1">
        <f t="shared" si="242"/>
        <v>7.8881499997805804E-2</v>
      </c>
      <c r="Q460" s="173">
        <f t="shared" si="228"/>
        <v>27751.078999999998</v>
      </c>
      <c r="S460" s="15">
        <f t="shared" si="243"/>
        <v>0.1</v>
      </c>
      <c r="Z460" s="1">
        <f t="shared" si="213"/>
        <v>-19303</v>
      </c>
      <c r="AA460" s="1">
        <f t="shared" si="214"/>
        <v>-0.14005517807568491</v>
      </c>
      <c r="AB460" s="1">
        <f t="shared" si="215"/>
        <v>8.3758121254498483E-2</v>
      </c>
      <c r="AC460" s="1">
        <f t="shared" si="216"/>
        <v>7.8881499997805804E-2</v>
      </c>
      <c r="AD460" s="1">
        <f t="shared" si="217"/>
        <v>0.21893667807349071</v>
      </c>
      <c r="AE460" s="1">
        <f t="shared" si="218"/>
        <v>4.7933269005855312E-3</v>
      </c>
      <c r="AF460" s="1">
        <f t="shared" si="219"/>
        <v>7.8881499997805804E-2</v>
      </c>
      <c r="AG460" s="15"/>
      <c r="AH460" s="1">
        <f t="shared" si="220"/>
        <v>-4.8766212566926778E-3</v>
      </c>
      <c r="AI460" s="1">
        <f t="shared" si="221"/>
        <v>0.60002113533846546</v>
      </c>
      <c r="AJ460" s="1">
        <f t="shared" si="222"/>
        <v>-0.40818258811963631</v>
      </c>
      <c r="AK460" s="1">
        <f t="shared" si="223"/>
        <v>4.1119124589304116E-3</v>
      </c>
      <c r="AL460" s="1">
        <f t="shared" si="224"/>
        <v>3.1313126913830955</v>
      </c>
      <c r="AM460" s="1">
        <f t="shared" si="225"/>
        <v>194.55153110667609</v>
      </c>
      <c r="AN460" s="1">
        <f t="shared" si="241"/>
        <v>3.1258899363165762</v>
      </c>
      <c r="AO460" s="1">
        <f t="shared" si="241"/>
        <v>3.1258539254427413</v>
      </c>
      <c r="AP460" s="1">
        <f t="shared" si="241"/>
        <v>3.1259439637150064</v>
      </c>
      <c r="AQ460" s="1">
        <f t="shared" si="241"/>
        <v>3.1257188400721718</v>
      </c>
      <c r="AR460" s="1">
        <f t="shared" si="241"/>
        <v>3.1262817176093001</v>
      </c>
      <c r="AS460" s="1">
        <f t="shared" si="241"/>
        <v>3.1248743431808395</v>
      </c>
      <c r="AT460" s="1">
        <f t="shared" si="241"/>
        <v>3.1283931747617775</v>
      </c>
      <c r="AU460" s="1">
        <f t="shared" si="226"/>
        <v>3.1195947049613366</v>
      </c>
    </row>
    <row r="461" spans="1:47" ht="12.95" customHeight="1" x14ac:dyDescent="0.2">
      <c r="A461" s="25" t="s">
        <v>1016</v>
      </c>
      <c r="B461" s="25"/>
      <c r="C461" s="28">
        <v>42782.317000000003</v>
      </c>
      <c r="D461" s="28"/>
      <c r="E461" s="1">
        <f t="shared" si="212"/>
        <v>-19287.910851113804</v>
      </c>
      <c r="F461" s="1">
        <f t="shared" si="227"/>
        <v>-19288</v>
      </c>
      <c r="G461" s="1">
        <f t="shared" si="238"/>
        <v>7.5724000002082903E-2</v>
      </c>
      <c r="I461" s="1">
        <f t="shared" si="242"/>
        <v>7.5724000002082903E-2</v>
      </c>
      <c r="Q461" s="173">
        <f t="shared" si="228"/>
        <v>27763.817000000003</v>
      </c>
      <c r="S461" s="15">
        <f t="shared" si="243"/>
        <v>0.1</v>
      </c>
      <c r="Z461" s="1">
        <f t="shared" si="213"/>
        <v>-19288</v>
      </c>
      <c r="AA461" s="1">
        <f t="shared" si="214"/>
        <v>-0.13991732906555648</v>
      </c>
      <c r="AB461" s="1">
        <f t="shared" si="215"/>
        <v>8.0554015818516733E-2</v>
      </c>
      <c r="AC461" s="1">
        <f t="shared" si="216"/>
        <v>7.5724000002082903E-2</v>
      </c>
      <c r="AD461" s="1">
        <f t="shared" si="217"/>
        <v>0.21564132906763939</v>
      </c>
      <c r="AE461" s="1">
        <f t="shared" si="218"/>
        <v>4.6501182802057934E-3</v>
      </c>
      <c r="AF461" s="1">
        <f t="shared" si="219"/>
        <v>7.5724000002082903E-2</v>
      </c>
      <c r="AG461" s="15"/>
      <c r="AH461" s="1">
        <f t="shared" si="220"/>
        <v>-4.830015816433832E-3</v>
      </c>
      <c r="AI461" s="1">
        <f t="shared" si="221"/>
        <v>0.60001034998916292</v>
      </c>
      <c r="AJ461" s="1">
        <f t="shared" si="222"/>
        <v>-0.4053632528612367</v>
      </c>
      <c r="AK461" s="1">
        <f t="shared" si="223"/>
        <v>2.877478793686241E-3</v>
      </c>
      <c r="AL461" s="1">
        <f t="shared" si="224"/>
        <v>3.1343988945593639</v>
      </c>
      <c r="AM461" s="1">
        <f t="shared" si="225"/>
        <v>278.01756585179919</v>
      </c>
      <c r="AN461" s="1">
        <f t="shared" ref="AN461:AT470" si="244">$AU461+$AB$7*SIN(AO461)</f>
        <v>3.1306040683445056</v>
      </c>
      <c r="AO461" s="1">
        <f t="shared" si="244"/>
        <v>3.130578857267305</v>
      </c>
      <c r="AP461" s="1">
        <f t="shared" si="244"/>
        <v>3.1306418887614087</v>
      </c>
      <c r="AQ461" s="1">
        <f t="shared" si="244"/>
        <v>3.1304843004406817</v>
      </c>
      <c r="AR461" s="1">
        <f t="shared" si="244"/>
        <v>3.1308782946988383</v>
      </c>
      <c r="AS461" s="1">
        <f t="shared" si="244"/>
        <v>3.129893247156132</v>
      </c>
      <c r="AT461" s="1">
        <f t="shared" si="244"/>
        <v>3.1323560015678726</v>
      </c>
      <c r="AU461" s="1">
        <f t="shared" si="226"/>
        <v>3.1261986388825935</v>
      </c>
    </row>
    <row r="462" spans="1:47" ht="12.95" customHeight="1" x14ac:dyDescent="0.2">
      <c r="A462" s="25" t="s">
        <v>1016</v>
      </c>
      <c r="B462" s="25"/>
      <c r="C462" s="28">
        <v>42787.413</v>
      </c>
      <c r="D462" s="28"/>
      <c r="E462" s="1">
        <f t="shared" si="212"/>
        <v>-19281.91139619772</v>
      </c>
      <c r="F462" s="1">
        <f t="shared" si="227"/>
        <v>-19282</v>
      </c>
      <c r="G462" s="1">
        <f t="shared" si="238"/>
        <v>7.5260999998135958E-2</v>
      </c>
      <c r="I462" s="1">
        <f t="shared" si="242"/>
        <v>7.5260999998135958E-2</v>
      </c>
      <c r="Q462" s="173">
        <f t="shared" si="228"/>
        <v>27768.913</v>
      </c>
      <c r="S462" s="15">
        <f t="shared" si="243"/>
        <v>0.1</v>
      </c>
      <c r="Z462" s="1">
        <f t="shared" si="213"/>
        <v>-19282</v>
      </c>
      <c r="AA462" s="1">
        <f t="shared" si="214"/>
        <v>-0.13986216400338863</v>
      </c>
      <c r="AB462" s="1">
        <f t="shared" si="215"/>
        <v>8.0072343747443292E-2</v>
      </c>
      <c r="AC462" s="1">
        <f t="shared" si="216"/>
        <v>7.5260999998135958E-2</v>
      </c>
      <c r="AD462" s="1">
        <f t="shared" si="217"/>
        <v>0.21512316400152459</v>
      </c>
      <c r="AE462" s="1">
        <f t="shared" si="218"/>
        <v>4.6277975690026847E-3</v>
      </c>
      <c r="AF462" s="1">
        <f t="shared" si="219"/>
        <v>7.5260999998135958E-2</v>
      </c>
      <c r="AG462" s="15"/>
      <c r="AH462" s="1">
        <f t="shared" si="220"/>
        <v>-4.8113437493073289E-3</v>
      </c>
      <c r="AI462" s="1">
        <f t="shared" si="221"/>
        <v>0.60000710264526358</v>
      </c>
      <c r="AJ462" s="1">
        <f t="shared" si="222"/>
        <v>-0.40423446228171278</v>
      </c>
      <c r="AK462" s="1">
        <f t="shared" si="223"/>
        <v>2.3837084056716135E-3</v>
      </c>
      <c r="AL462" s="1">
        <f t="shared" si="224"/>
        <v>3.135633347303207</v>
      </c>
      <c r="AM462" s="1">
        <f t="shared" si="225"/>
        <v>335.60853980766831</v>
      </c>
      <c r="AN462" s="1">
        <f t="shared" si="244"/>
        <v>3.1324896987932966</v>
      </c>
      <c r="AO462" s="1">
        <f t="shared" si="244"/>
        <v>3.1324688111498671</v>
      </c>
      <c r="AP462" s="1">
        <f t="shared" si="244"/>
        <v>3.132521032419576</v>
      </c>
      <c r="AQ462" s="1">
        <f t="shared" si="244"/>
        <v>3.1323904737955388</v>
      </c>
      <c r="AR462" s="1">
        <f t="shared" si="244"/>
        <v>3.1327168836913351</v>
      </c>
      <c r="AS462" s="1">
        <f t="shared" si="244"/>
        <v>3.1319008237617836</v>
      </c>
      <c r="AT462" s="1">
        <f t="shared" si="244"/>
        <v>3.1339410506501912</v>
      </c>
      <c r="AU462" s="1">
        <f t="shared" si="226"/>
        <v>3.1288402124510961</v>
      </c>
    </row>
    <row r="463" spans="1:47" ht="12.95" customHeight="1" x14ac:dyDescent="0.2">
      <c r="A463" s="25" t="s">
        <v>1014</v>
      </c>
      <c r="B463" s="25"/>
      <c r="C463" s="28">
        <v>42811.201999999997</v>
      </c>
      <c r="D463" s="28"/>
      <c r="E463" s="1">
        <f t="shared" si="212"/>
        <v>-19253.904914055107</v>
      </c>
      <c r="F463" s="1">
        <f t="shared" si="227"/>
        <v>-19254</v>
      </c>
      <c r="G463" s="1">
        <f t="shared" si="238"/>
        <v>8.0766999992192723E-2</v>
      </c>
      <c r="I463" s="1">
        <f t="shared" si="242"/>
        <v>8.0766999992192723E-2</v>
      </c>
      <c r="Q463" s="173">
        <f t="shared" si="228"/>
        <v>27792.701999999997</v>
      </c>
      <c r="S463" s="15">
        <f t="shared" si="243"/>
        <v>0.1</v>
      </c>
      <c r="Z463" s="1">
        <f t="shared" si="213"/>
        <v>-19254</v>
      </c>
      <c r="AA463" s="1">
        <f t="shared" si="214"/>
        <v>-0.13960453637653689</v>
      </c>
      <c r="AB463" s="1">
        <f t="shared" si="215"/>
        <v>8.5490983265103362E-2</v>
      </c>
      <c r="AC463" s="1">
        <f t="shared" si="216"/>
        <v>8.0766999992192723E-2</v>
      </c>
      <c r="AD463" s="1">
        <f t="shared" si="217"/>
        <v>0.22037153636872961</v>
      </c>
      <c r="AE463" s="1">
        <f t="shared" si="218"/>
        <v>4.8563614041514319E-3</v>
      </c>
      <c r="AF463" s="1">
        <f t="shared" si="219"/>
        <v>8.0766999992192723E-2</v>
      </c>
      <c r="AG463" s="15"/>
      <c r="AH463" s="1">
        <f t="shared" si="220"/>
        <v>-4.723983272910643E-3</v>
      </c>
      <c r="AI463" s="1">
        <f t="shared" si="221"/>
        <v>0.60000000789233432</v>
      </c>
      <c r="AJ463" s="1">
        <f t="shared" si="222"/>
        <v>-0.39895876842549333</v>
      </c>
      <c r="AK463" s="1">
        <f t="shared" si="223"/>
        <v>7.9459847702928617E-5</v>
      </c>
      <c r="AL463" s="1">
        <f t="shared" si="224"/>
        <v>3.1413940039692294</v>
      </c>
      <c r="AM463" s="1">
        <f t="shared" si="225"/>
        <v>10067.977918839069</v>
      </c>
      <c r="AN463" s="1">
        <f t="shared" si="244"/>
        <v>3.1412892112834543</v>
      </c>
      <c r="AO463" s="1">
        <f t="shared" si="244"/>
        <v>3.1412885148034078</v>
      </c>
      <c r="AP463" s="1">
        <f t="shared" si="244"/>
        <v>3.1412902560036033</v>
      </c>
      <c r="AQ463" s="1">
        <f t="shared" si="244"/>
        <v>3.1412859030029132</v>
      </c>
      <c r="AR463" s="1">
        <f t="shared" si="244"/>
        <v>3.1412967855051317</v>
      </c>
      <c r="AS463" s="1">
        <f t="shared" si="244"/>
        <v>3.1412695792482821</v>
      </c>
      <c r="AT463" s="1">
        <f t="shared" si="244"/>
        <v>3.1413375948932614</v>
      </c>
      <c r="AU463" s="1">
        <f t="shared" si="226"/>
        <v>3.1411675557707754</v>
      </c>
    </row>
    <row r="464" spans="1:47" ht="12.95" customHeight="1" x14ac:dyDescent="0.2">
      <c r="A464" s="25" t="s">
        <v>1008</v>
      </c>
      <c r="B464" s="25"/>
      <c r="C464" s="28">
        <v>42814.362000000001</v>
      </c>
      <c r="D464" s="28"/>
      <c r="E464" s="1">
        <f t="shared" si="212"/>
        <v>-19250.184686909335</v>
      </c>
      <c r="F464" s="1">
        <f t="shared" si="227"/>
        <v>-19250</v>
      </c>
      <c r="G464" s="1">
        <f t="shared" si="238"/>
        <v>-0.15687500000058208</v>
      </c>
      <c r="I464" s="1">
        <f t="shared" si="242"/>
        <v>-0.15687500000058208</v>
      </c>
      <c r="Q464" s="173">
        <f t="shared" si="228"/>
        <v>27795.862000000001</v>
      </c>
      <c r="S464" s="15">
        <f t="shared" si="243"/>
        <v>0.1</v>
      </c>
      <c r="Z464" s="1">
        <f t="shared" si="213"/>
        <v>-19250</v>
      </c>
      <c r="AA464" s="1">
        <f t="shared" si="214"/>
        <v>-0.13956770696860554</v>
      </c>
      <c r="AB464" s="1">
        <f t="shared" si="215"/>
        <v>-0.1521635267602364</v>
      </c>
      <c r="AC464" s="1">
        <f t="shared" si="216"/>
        <v>-0.15687500000058208</v>
      </c>
      <c r="AD464" s="1">
        <f t="shared" si="217"/>
        <v>-1.7307293031976534E-2</v>
      </c>
      <c r="AE464" s="1">
        <f t="shared" si="218"/>
        <v>2.9954239209470349E-5</v>
      </c>
      <c r="AF464" s="1">
        <f t="shared" si="219"/>
        <v>-0.15687500000058208</v>
      </c>
      <c r="AG464" s="15"/>
      <c r="AH464" s="1">
        <f t="shared" si="220"/>
        <v>-4.7114732403456799E-3</v>
      </c>
      <c r="AI464" s="1">
        <f t="shared" si="221"/>
        <v>0.60000007794871912</v>
      </c>
      <c r="AJ464" s="1">
        <f t="shared" si="222"/>
        <v>-0.39820401928944255</v>
      </c>
      <c r="AK464" s="1">
        <f t="shared" si="223"/>
        <v>-2.4971777917763766E-4</v>
      </c>
      <c r="AL464" s="1">
        <f t="shared" si="224"/>
        <v>-3.1409683591012967</v>
      </c>
      <c r="AM464" s="1">
        <f t="shared" si="225"/>
        <v>-3203.6161969959808</v>
      </c>
      <c r="AN464" s="1">
        <f t="shared" si="244"/>
        <v>3.1425462791316563</v>
      </c>
      <c r="AO464" s="1">
        <f t="shared" si="244"/>
        <v>3.1425484679472975</v>
      </c>
      <c r="AP464" s="1">
        <f t="shared" si="244"/>
        <v>3.1425429959057092</v>
      </c>
      <c r="AQ464" s="1">
        <f t="shared" si="244"/>
        <v>3.1425566760159462</v>
      </c>
      <c r="AR464" s="1">
        <f t="shared" si="244"/>
        <v>3.1425224757250194</v>
      </c>
      <c r="AS464" s="1">
        <f t="shared" si="244"/>
        <v>3.1426079764927994</v>
      </c>
      <c r="AT464" s="1">
        <f t="shared" si="244"/>
        <v>3.1423942244847409</v>
      </c>
      <c r="AU464" s="1">
        <f t="shared" si="226"/>
        <v>3.1429286048164435</v>
      </c>
    </row>
    <row r="465" spans="1:47" ht="12.95" customHeight="1" x14ac:dyDescent="0.2">
      <c r="A465" s="25" t="s">
        <v>1016</v>
      </c>
      <c r="B465" s="25"/>
      <c r="C465" s="28">
        <v>42827.339</v>
      </c>
      <c r="D465" s="28"/>
      <c r="E465" s="1">
        <f t="shared" si="212"/>
        <v>-19234.907032583189</v>
      </c>
      <c r="F465" s="1">
        <f t="shared" si="227"/>
        <v>-19235</v>
      </c>
      <c r="G465" s="1">
        <f t="shared" si="238"/>
        <v>7.8967499997816049E-2</v>
      </c>
      <c r="I465" s="1">
        <f t="shared" si="242"/>
        <v>7.8967499997816049E-2</v>
      </c>
      <c r="Q465" s="173">
        <f t="shared" si="228"/>
        <v>27808.839</v>
      </c>
      <c r="S465" s="15">
        <f t="shared" si="243"/>
        <v>0.1</v>
      </c>
      <c r="Z465" s="1">
        <f t="shared" si="213"/>
        <v>-19235</v>
      </c>
      <c r="AA465" s="1">
        <f t="shared" si="214"/>
        <v>-0.13942954047966602</v>
      </c>
      <c r="AB465" s="1">
        <f t="shared" si="215"/>
        <v>8.363199438003377E-2</v>
      </c>
      <c r="AC465" s="1">
        <f t="shared" si="216"/>
        <v>7.8967499997816049E-2</v>
      </c>
      <c r="AD465" s="1">
        <f t="shared" si="217"/>
        <v>0.21839704047748207</v>
      </c>
      <c r="AE465" s="1">
        <f t="shared" si="218"/>
        <v>4.7697267289322949E-3</v>
      </c>
      <c r="AF465" s="1">
        <f t="shared" si="219"/>
        <v>7.8967499997816049E-2</v>
      </c>
      <c r="AG465" s="15"/>
      <c r="AH465" s="1">
        <f t="shared" si="220"/>
        <v>-4.664494382217727E-3</v>
      </c>
      <c r="AI465" s="1">
        <f t="shared" si="221"/>
        <v>0.60000275333075348</v>
      </c>
      <c r="AJ465" s="1">
        <f t="shared" si="222"/>
        <v>-0.39537130191990627</v>
      </c>
      <c r="AK465" s="1">
        <f t="shared" si="223"/>
        <v>-1.4841351090852221E-3</v>
      </c>
      <c r="AL465" s="1">
        <f t="shared" si="224"/>
        <v>-3.1378823073039008</v>
      </c>
      <c r="AM465" s="1">
        <f t="shared" si="225"/>
        <v>-539.03262699737331</v>
      </c>
      <c r="AN465" s="1">
        <f t="shared" si="244"/>
        <v>3.1472602924902864</v>
      </c>
      <c r="AO465" s="1">
        <f t="shared" si="244"/>
        <v>3.1472732997604429</v>
      </c>
      <c r="AP465" s="1">
        <f t="shared" si="244"/>
        <v>3.1472407810633656</v>
      </c>
      <c r="AQ465" s="1">
        <f t="shared" si="244"/>
        <v>3.1473220791215688</v>
      </c>
      <c r="AR465" s="1">
        <f t="shared" si="244"/>
        <v>3.147118830757063</v>
      </c>
      <c r="AS465" s="1">
        <f t="shared" si="244"/>
        <v>3.1476269601623761</v>
      </c>
      <c r="AT465" s="1">
        <f t="shared" si="244"/>
        <v>3.1463566180480633</v>
      </c>
      <c r="AU465" s="1">
        <f t="shared" si="226"/>
        <v>3.1495325387377004</v>
      </c>
    </row>
    <row r="466" spans="1:47" ht="12.95" customHeight="1" x14ac:dyDescent="0.2">
      <c r="A466" s="25" t="s">
        <v>1016</v>
      </c>
      <c r="B466" s="25"/>
      <c r="C466" s="28">
        <v>42827.347999999998</v>
      </c>
      <c r="D466" s="28"/>
      <c r="E466" s="1">
        <f t="shared" si="212"/>
        <v>-19234.896436999548</v>
      </c>
      <c r="F466" s="1">
        <f t="shared" si="227"/>
        <v>-19235</v>
      </c>
      <c r="G466" s="1">
        <f t="shared" si="238"/>
        <v>8.7967499996011611E-2</v>
      </c>
      <c r="I466" s="1">
        <f t="shared" si="242"/>
        <v>8.7967499996011611E-2</v>
      </c>
      <c r="Q466" s="173">
        <f t="shared" si="228"/>
        <v>27808.847999999998</v>
      </c>
      <c r="S466" s="15">
        <f t="shared" si="243"/>
        <v>0.1</v>
      </c>
      <c r="Z466" s="1">
        <f t="shared" si="213"/>
        <v>-19235</v>
      </c>
      <c r="AA466" s="1">
        <f t="shared" si="214"/>
        <v>-0.13942954047966602</v>
      </c>
      <c r="AB466" s="1">
        <f t="shared" si="215"/>
        <v>9.2631994378229332E-2</v>
      </c>
      <c r="AC466" s="1">
        <f t="shared" si="216"/>
        <v>8.7967499996011611E-2</v>
      </c>
      <c r="AD466" s="1">
        <f t="shared" si="217"/>
        <v>0.22739704047567763</v>
      </c>
      <c r="AE466" s="1">
        <f t="shared" si="218"/>
        <v>5.1709414017096977E-3</v>
      </c>
      <c r="AF466" s="1">
        <f t="shared" si="219"/>
        <v>8.7967499996011611E-2</v>
      </c>
      <c r="AG466" s="15"/>
      <c r="AH466" s="1">
        <f t="shared" si="220"/>
        <v>-4.664494382217727E-3</v>
      </c>
      <c r="AI466" s="1">
        <f t="shared" si="221"/>
        <v>0.60000275333075348</v>
      </c>
      <c r="AJ466" s="1">
        <f t="shared" si="222"/>
        <v>-0.39537130191990627</v>
      </c>
      <c r="AK466" s="1">
        <f t="shared" si="223"/>
        <v>-1.4841351090852221E-3</v>
      </c>
      <c r="AL466" s="1">
        <f t="shared" si="224"/>
        <v>-3.1378823073039008</v>
      </c>
      <c r="AM466" s="1">
        <f t="shared" si="225"/>
        <v>-539.03262699737331</v>
      </c>
      <c r="AN466" s="1">
        <f t="shared" si="244"/>
        <v>3.1472602924902864</v>
      </c>
      <c r="AO466" s="1">
        <f t="shared" si="244"/>
        <v>3.1472732997604429</v>
      </c>
      <c r="AP466" s="1">
        <f t="shared" si="244"/>
        <v>3.1472407810633656</v>
      </c>
      <c r="AQ466" s="1">
        <f t="shared" si="244"/>
        <v>3.1473220791215688</v>
      </c>
      <c r="AR466" s="1">
        <f t="shared" si="244"/>
        <v>3.147118830757063</v>
      </c>
      <c r="AS466" s="1">
        <f t="shared" si="244"/>
        <v>3.1476269601623761</v>
      </c>
      <c r="AT466" s="1">
        <f t="shared" si="244"/>
        <v>3.1463566180480633</v>
      </c>
      <c r="AU466" s="1">
        <f t="shared" si="226"/>
        <v>3.1495325387377004</v>
      </c>
    </row>
    <row r="467" spans="1:47" ht="12.95" customHeight="1" x14ac:dyDescent="0.2">
      <c r="A467" s="25" t="s">
        <v>1008</v>
      </c>
      <c r="B467" s="25"/>
      <c r="C467" s="28">
        <v>42837.288999999997</v>
      </c>
      <c r="D467" s="28"/>
      <c r="E467" s="1">
        <f t="shared" si="212"/>
        <v>-19223.19302622231</v>
      </c>
      <c r="F467" s="1">
        <f t="shared" si="227"/>
        <v>-19223</v>
      </c>
      <c r="I467" s="1">
        <f>U467</f>
        <v>-0.16395850000844803</v>
      </c>
      <c r="Q467" s="173">
        <f t="shared" si="228"/>
        <v>27818.788999999997</v>
      </c>
      <c r="S467" s="15"/>
      <c r="U467" s="1">
        <f>+C467-(C$7+F467*C$8)</f>
        <v>-0.16395850000844803</v>
      </c>
      <c r="Z467" s="1">
        <f t="shared" si="213"/>
        <v>-19223</v>
      </c>
      <c r="AA467" s="1">
        <f t="shared" si="214"/>
        <v>-0.13931894374860598</v>
      </c>
      <c r="AB467" s="1">
        <f t="shared" si="215"/>
        <v>-9999</v>
      </c>
      <c r="AC467" s="1">
        <f t="shared" si="216"/>
        <v>0</v>
      </c>
      <c r="AD467" s="1">
        <f t="shared" si="217"/>
        <v>-9999</v>
      </c>
      <c r="AE467" s="1">
        <f t="shared" si="218"/>
        <v>0</v>
      </c>
      <c r="AF467" s="1">
        <f t="shared" si="219"/>
        <v>-9999</v>
      </c>
      <c r="AG467" s="15"/>
      <c r="AH467" s="1">
        <f t="shared" si="220"/>
        <v>-4.6268363569045611E-3</v>
      </c>
      <c r="AI467" s="1">
        <f t="shared" si="221"/>
        <v>0.60000763652923339</v>
      </c>
      <c r="AJ467" s="1">
        <f t="shared" si="222"/>
        <v>-0.39310238537748199</v>
      </c>
      <c r="AK467" s="1">
        <f t="shared" si="223"/>
        <v>-2.4716725248627182E-3</v>
      </c>
      <c r="AL467" s="1">
        <f t="shared" si="224"/>
        <v>-3.1354134329544205</v>
      </c>
      <c r="AM467" s="1">
        <f t="shared" si="225"/>
        <v>-323.66438329656376</v>
      </c>
      <c r="AN467" s="1">
        <f t="shared" si="244"/>
        <v>3.1510315289777724</v>
      </c>
      <c r="AO467" s="1">
        <f t="shared" si="244"/>
        <v>3.1510531869537841</v>
      </c>
      <c r="AP467" s="1">
        <f t="shared" si="244"/>
        <v>3.1509990396044754</v>
      </c>
      <c r="AQ467" s="1">
        <f t="shared" si="244"/>
        <v>3.15113441405328</v>
      </c>
      <c r="AR467" s="1">
        <f t="shared" si="244"/>
        <v>3.1507959630642479</v>
      </c>
      <c r="AS467" s="1">
        <f t="shared" si="244"/>
        <v>3.151642129767819</v>
      </c>
      <c r="AT467" s="1">
        <f t="shared" si="244"/>
        <v>3.1495266270946236</v>
      </c>
      <c r="AU467" s="1">
        <f t="shared" si="226"/>
        <v>3.1548156858747056</v>
      </c>
    </row>
    <row r="468" spans="1:47" ht="12.95" customHeight="1" x14ac:dyDescent="0.2">
      <c r="A468" s="25" t="s">
        <v>1008</v>
      </c>
      <c r="B468" s="25"/>
      <c r="C468" s="28">
        <v>42837.298000000003</v>
      </c>
      <c r="D468" s="28"/>
      <c r="E468" s="1">
        <f t="shared" si="212"/>
        <v>-19223.182430638662</v>
      </c>
      <c r="F468" s="1">
        <f t="shared" si="227"/>
        <v>-19223</v>
      </c>
      <c r="I468" s="1">
        <f>U468</f>
        <v>-0.15495850000297651</v>
      </c>
      <c r="Q468" s="173">
        <f t="shared" si="228"/>
        <v>27818.798000000003</v>
      </c>
      <c r="S468" s="15"/>
      <c r="U468" s="1">
        <f>+C468-(C$7+F468*C$8)</f>
        <v>-0.15495850000297651</v>
      </c>
      <c r="Z468" s="1">
        <f t="shared" si="213"/>
        <v>-19223</v>
      </c>
      <c r="AA468" s="1">
        <f t="shared" si="214"/>
        <v>-0.13931894374860598</v>
      </c>
      <c r="AB468" s="1">
        <f t="shared" si="215"/>
        <v>-9999</v>
      </c>
      <c r="AC468" s="1">
        <f t="shared" si="216"/>
        <v>0</v>
      </c>
      <c r="AD468" s="1">
        <f t="shared" si="217"/>
        <v>-9999</v>
      </c>
      <c r="AE468" s="1">
        <f t="shared" si="218"/>
        <v>0</v>
      </c>
      <c r="AF468" s="1">
        <f t="shared" si="219"/>
        <v>-9999</v>
      </c>
      <c r="AG468" s="15"/>
      <c r="AH468" s="1">
        <f t="shared" si="220"/>
        <v>-4.6268363569045611E-3</v>
      </c>
      <c r="AI468" s="1">
        <f t="shared" si="221"/>
        <v>0.60000763652923339</v>
      </c>
      <c r="AJ468" s="1">
        <f t="shared" si="222"/>
        <v>-0.39310238537748199</v>
      </c>
      <c r="AK468" s="1">
        <f t="shared" si="223"/>
        <v>-2.4716725248627182E-3</v>
      </c>
      <c r="AL468" s="1">
        <f t="shared" si="224"/>
        <v>-3.1354134329544205</v>
      </c>
      <c r="AM468" s="1">
        <f t="shared" si="225"/>
        <v>-323.66438329656376</v>
      </c>
      <c r="AN468" s="1">
        <f t="shared" si="244"/>
        <v>3.1510315289777724</v>
      </c>
      <c r="AO468" s="1">
        <f t="shared" si="244"/>
        <v>3.1510531869537841</v>
      </c>
      <c r="AP468" s="1">
        <f t="shared" si="244"/>
        <v>3.1509990396044754</v>
      </c>
      <c r="AQ468" s="1">
        <f t="shared" si="244"/>
        <v>3.15113441405328</v>
      </c>
      <c r="AR468" s="1">
        <f t="shared" si="244"/>
        <v>3.1507959630642479</v>
      </c>
      <c r="AS468" s="1">
        <f t="shared" si="244"/>
        <v>3.151642129767819</v>
      </c>
      <c r="AT468" s="1">
        <f t="shared" si="244"/>
        <v>3.1495266270946236</v>
      </c>
      <c r="AU468" s="1">
        <f t="shared" si="226"/>
        <v>3.1548156858747056</v>
      </c>
    </row>
    <row r="469" spans="1:47" ht="12.95" customHeight="1" x14ac:dyDescent="0.2">
      <c r="A469" s="25" t="s">
        <v>1008</v>
      </c>
      <c r="B469" s="25"/>
      <c r="C469" s="28">
        <v>42838.374000000003</v>
      </c>
      <c r="D469" s="28"/>
      <c r="E469" s="1">
        <f t="shared" ref="E469:E532" si="245">+(C469-C$7)/C$8</f>
        <v>-19221.915669749786</v>
      </c>
      <c r="F469" s="1">
        <f t="shared" si="227"/>
        <v>-19222</v>
      </c>
      <c r="G469" s="1">
        <f t="shared" ref="G469:G500" si="246">+C469-(C$7+F469*C$8)</f>
        <v>7.1630999998888001E-2</v>
      </c>
      <c r="I469" s="1">
        <f t="shared" ref="I469:I500" si="247">G469</f>
        <v>7.1630999998888001E-2</v>
      </c>
      <c r="Q469" s="173">
        <f t="shared" si="228"/>
        <v>27819.874000000003</v>
      </c>
      <c r="S469" s="15">
        <f t="shared" ref="S469:S500" si="248">S$15</f>
        <v>0.1</v>
      </c>
      <c r="Z469" s="1">
        <f t="shared" ref="Z469:Z532" si="249">F469</f>
        <v>-19222</v>
      </c>
      <c r="AA469" s="1">
        <f t="shared" ref="AA469:AA532" si="250">AB$3+AB$4*Z469+AB$5*Z469^2+AH469</f>
        <v>-0.13930972481799159</v>
      </c>
      <c r="AB469" s="1">
        <f t="shared" ref="AB469:AB532" si="251">IF(S469&lt;&gt;0,G469-AH469,-9999)</f>
        <v>7.6254695193293712E-2</v>
      </c>
      <c r="AC469" s="1">
        <f t="shared" ref="AC469:AC532" si="252">+G469-P469</f>
        <v>7.1630999998888001E-2</v>
      </c>
      <c r="AD469" s="1">
        <f t="shared" ref="AD469:AD532" si="253">IF(S469&lt;&gt;0,G469-AA469,-9999)</f>
        <v>0.21094072481687959</v>
      </c>
      <c r="AE469" s="1">
        <f t="shared" ref="AE469:AE532" si="254">+(G469-AA469)^2*S469</f>
        <v>4.4495989386270527E-3</v>
      </c>
      <c r="AF469" s="1">
        <f t="shared" ref="AF469:AF532" si="255">IF(S469&lt;&gt;0,G469-P469,-9999)</f>
        <v>7.1630999998888001E-2</v>
      </c>
      <c r="AG469" s="15"/>
      <c r="AH469" s="1">
        <f t="shared" ref="AH469:AH532" si="256">$AB$6*($AB$11/AI469*AJ469+$AB$12)</f>
        <v>-4.6236951944057109E-3</v>
      </c>
      <c r="AI469" s="1">
        <f t="shared" ref="AI469:AI532" si="257">1+$AB$7*COS(AL469)</f>
        <v>0.60000815352078085</v>
      </c>
      <c r="AJ469" s="1">
        <f t="shared" ref="AJ469:AJ532" si="258">SIN(AL469+RADIANS($AB$9))</f>
        <v>-0.39291319877149539</v>
      </c>
      <c r="AK469" s="1">
        <f t="shared" ref="AK469:AK532" si="259">$AB$7*SIN(AL469)</f>
        <v>-2.5539675300979559E-3</v>
      </c>
      <c r="AL469" s="1">
        <f t="shared" ref="AL469:AL532" si="260">2*ATAN(AM469)</f>
        <v>-3.135207691381221</v>
      </c>
      <c r="AM469" s="1">
        <f t="shared" ref="AM469:AM532" si="261">SQRT((1+$AB$7)/(1-$AB$7))*TAN(AN469/2)</f>
        <v>-313.2349323362489</v>
      </c>
      <c r="AN469" s="1">
        <f t="shared" si="244"/>
        <v>3.1513458002874737</v>
      </c>
      <c r="AO469" s="1">
        <f t="shared" si="244"/>
        <v>3.1513681789036641</v>
      </c>
      <c r="AP469" s="1">
        <f t="shared" si="244"/>
        <v>3.1513122297052023</v>
      </c>
      <c r="AQ469" s="1">
        <f t="shared" si="244"/>
        <v>3.1514521094040768</v>
      </c>
      <c r="AR469" s="1">
        <f t="shared" si="244"/>
        <v>3.1511023937550697</v>
      </c>
      <c r="AS469" s="1">
        <f t="shared" si="244"/>
        <v>3.1519767261587166</v>
      </c>
      <c r="AT469" s="1">
        <f t="shared" si="244"/>
        <v>3.1497908003653761</v>
      </c>
      <c r="AU469" s="1">
        <f t="shared" ref="AU469:AU532" si="262">RADIANS($AB$9)+$AB$18*(F469-AB$15)</f>
        <v>3.1552559481361229</v>
      </c>
    </row>
    <row r="470" spans="1:47" ht="12.95" customHeight="1" x14ac:dyDescent="0.2">
      <c r="A470" s="25" t="s">
        <v>1020</v>
      </c>
      <c r="B470" s="25"/>
      <c r="C470" s="28">
        <v>42842.624000000003</v>
      </c>
      <c r="D470" s="28"/>
      <c r="E470" s="1">
        <f t="shared" si="245"/>
        <v>-19216.91219969614</v>
      </c>
      <c r="F470" s="1">
        <f t="shared" si="227"/>
        <v>-19217</v>
      </c>
      <c r="G470" s="1">
        <f t="shared" si="246"/>
        <v>7.4578499996277969E-2</v>
      </c>
      <c r="I470" s="1">
        <f t="shared" si="247"/>
        <v>7.4578499996277969E-2</v>
      </c>
      <c r="Q470" s="173">
        <f t="shared" si="228"/>
        <v>27824.124000000003</v>
      </c>
      <c r="S470" s="15">
        <f t="shared" si="248"/>
        <v>0.1</v>
      </c>
      <c r="Z470" s="1">
        <f t="shared" si="249"/>
        <v>-19217</v>
      </c>
      <c r="AA470" s="1">
        <f t="shared" si="250"/>
        <v>-0.13926362433118317</v>
      </c>
      <c r="AB470" s="1">
        <f t="shared" si="251"/>
        <v>7.918648248899901E-2</v>
      </c>
      <c r="AC470" s="1">
        <f t="shared" si="252"/>
        <v>7.4578499996277969E-2</v>
      </c>
      <c r="AD470" s="1">
        <f t="shared" si="253"/>
        <v>0.21384212432746114</v>
      </c>
      <c r="AE470" s="1">
        <f t="shared" si="254"/>
        <v>4.5728454136881348E-3</v>
      </c>
      <c r="AF470" s="1">
        <f t="shared" si="255"/>
        <v>7.4578499996277969E-2</v>
      </c>
      <c r="AG470" s="15"/>
      <c r="AH470" s="1">
        <f t="shared" si="256"/>
        <v>-4.607982492721042E-3</v>
      </c>
      <c r="AI470" s="1">
        <f t="shared" si="257"/>
        <v>0.60001099246761846</v>
      </c>
      <c r="AJ470" s="1">
        <f t="shared" si="258"/>
        <v>-0.3919670110967321</v>
      </c>
      <c r="AK470" s="1">
        <f t="shared" si="259"/>
        <v>-2.9654431811280968E-3</v>
      </c>
      <c r="AL470" s="1">
        <f t="shared" si="260"/>
        <v>-3.1341789777246887</v>
      </c>
      <c r="AM470" s="1">
        <f t="shared" si="261"/>
        <v>-269.77047229346863</v>
      </c>
      <c r="AN470" s="1">
        <f t="shared" si="244"/>
        <v>3.1529171613753046</v>
      </c>
      <c r="AO470" s="1">
        <f t="shared" si="244"/>
        <v>3.1529431424787027</v>
      </c>
      <c r="AP470" s="1">
        <f t="shared" si="244"/>
        <v>3.1528781855598353</v>
      </c>
      <c r="AQ470" s="1">
        <f t="shared" si="244"/>
        <v>3.1530405883485026</v>
      </c>
      <c r="AR470" s="1">
        <f t="shared" si="244"/>
        <v>3.1526345557032696</v>
      </c>
      <c r="AS470" s="1">
        <f t="shared" si="244"/>
        <v>3.1536497050647831</v>
      </c>
      <c r="AT470" s="1">
        <f t="shared" si="244"/>
        <v>3.1511116832914743</v>
      </c>
      <c r="AU470" s="1">
        <f t="shared" si="262"/>
        <v>3.1574572594432082</v>
      </c>
    </row>
    <row r="471" spans="1:47" ht="12.95" customHeight="1" x14ac:dyDescent="0.2">
      <c r="A471" s="23" t="s">
        <v>1010</v>
      </c>
      <c r="B471" s="24" t="s">
        <v>899</v>
      </c>
      <c r="C471" s="23">
        <v>42842.625</v>
      </c>
      <c r="D471" s="23" t="s">
        <v>873</v>
      </c>
      <c r="E471" s="25">
        <f t="shared" si="245"/>
        <v>-19216.911022409073</v>
      </c>
      <c r="F471" s="1">
        <f t="shared" si="227"/>
        <v>-19217</v>
      </c>
      <c r="G471" s="1">
        <f t="shared" si="246"/>
        <v>7.5578499992843717E-2</v>
      </c>
      <c r="I471" s="1">
        <f t="shared" si="247"/>
        <v>7.5578499992843717E-2</v>
      </c>
      <c r="Q471" s="173">
        <f t="shared" si="228"/>
        <v>27824.125</v>
      </c>
      <c r="S471" s="15">
        <f t="shared" si="248"/>
        <v>0.1</v>
      </c>
      <c r="T471" s="15"/>
      <c r="Z471" s="1">
        <f t="shared" si="249"/>
        <v>-19217</v>
      </c>
      <c r="AA471" s="1">
        <f t="shared" si="250"/>
        <v>-0.13926362433118317</v>
      </c>
      <c r="AB471" s="1">
        <f t="shared" si="251"/>
        <v>8.0186482485564758E-2</v>
      </c>
      <c r="AC471" s="1">
        <f t="shared" si="252"/>
        <v>7.5578499992843717E-2</v>
      </c>
      <c r="AD471" s="1">
        <f t="shared" si="253"/>
        <v>0.21484212432402688</v>
      </c>
      <c r="AE471" s="1">
        <f t="shared" si="254"/>
        <v>4.6157138384060629E-3</v>
      </c>
      <c r="AF471" s="1">
        <f t="shared" si="255"/>
        <v>7.5578499992843717E-2</v>
      </c>
      <c r="AG471" s="15"/>
      <c r="AH471" s="1">
        <f t="shared" si="256"/>
        <v>-4.607982492721042E-3</v>
      </c>
      <c r="AI471" s="1">
        <f t="shared" si="257"/>
        <v>0.60001099246761846</v>
      </c>
      <c r="AJ471" s="1">
        <f t="shared" si="258"/>
        <v>-0.3919670110967321</v>
      </c>
      <c r="AK471" s="1">
        <f t="shared" si="259"/>
        <v>-2.9654431811280968E-3</v>
      </c>
      <c r="AL471" s="1">
        <f t="shared" si="260"/>
        <v>-3.1341789777246887</v>
      </c>
      <c r="AM471" s="1">
        <f t="shared" si="261"/>
        <v>-269.77047229346863</v>
      </c>
      <c r="AN471" s="1">
        <f t="shared" ref="AN471:AT480" si="263">$AU471+$AB$7*SIN(AO471)</f>
        <v>3.1529171613753046</v>
      </c>
      <c r="AO471" s="1">
        <f t="shared" si="263"/>
        <v>3.1529431424787027</v>
      </c>
      <c r="AP471" s="1">
        <f t="shared" si="263"/>
        <v>3.1528781855598353</v>
      </c>
      <c r="AQ471" s="1">
        <f t="shared" si="263"/>
        <v>3.1530405883485026</v>
      </c>
      <c r="AR471" s="1">
        <f t="shared" si="263"/>
        <v>3.1526345557032696</v>
      </c>
      <c r="AS471" s="1">
        <f t="shared" si="263"/>
        <v>3.1536497050647831</v>
      </c>
      <c r="AT471" s="1">
        <f t="shared" si="263"/>
        <v>3.1511116832914743</v>
      </c>
      <c r="AU471" s="1">
        <f t="shared" si="262"/>
        <v>3.1574572594432082</v>
      </c>
    </row>
    <row r="472" spans="1:47" ht="12.95" customHeight="1" x14ac:dyDescent="0.2">
      <c r="A472" s="25" t="s">
        <v>1020</v>
      </c>
      <c r="B472" s="25"/>
      <c r="C472" s="28">
        <v>42993.815000000002</v>
      </c>
      <c r="D472" s="28"/>
      <c r="E472" s="1">
        <f t="shared" si="245"/>
        <v>-19038.916990077236</v>
      </c>
      <c r="F472" s="1">
        <f t="shared" si="227"/>
        <v>-19039</v>
      </c>
      <c r="G472" s="1">
        <f t="shared" si="246"/>
        <v>7.0509500001207925E-2</v>
      </c>
      <c r="I472" s="1">
        <f t="shared" si="247"/>
        <v>7.0509500001207925E-2</v>
      </c>
      <c r="Q472" s="173">
        <f t="shared" si="228"/>
        <v>27975.315000000002</v>
      </c>
      <c r="S472" s="15">
        <f t="shared" si="248"/>
        <v>0.1</v>
      </c>
      <c r="Z472" s="1">
        <f t="shared" si="249"/>
        <v>-19039</v>
      </c>
      <c r="AA472" s="1">
        <f t="shared" si="250"/>
        <v>-0.137616327795022</v>
      </c>
      <c r="AB472" s="1">
        <f t="shared" si="251"/>
        <v>7.4550845096301777E-2</v>
      </c>
      <c r="AC472" s="1">
        <f t="shared" si="252"/>
        <v>7.0509500001207925E-2</v>
      </c>
      <c r="AD472" s="1">
        <f t="shared" si="253"/>
        <v>0.20812582779622993</v>
      </c>
      <c r="AE472" s="1">
        <f t="shared" si="254"/>
        <v>4.3316360195865952E-3</v>
      </c>
      <c r="AF472" s="1">
        <f t="shared" si="255"/>
        <v>7.0509500001207925E-2</v>
      </c>
      <c r="AG472" s="15"/>
      <c r="AH472" s="1">
        <f t="shared" si="256"/>
        <v>-4.0413450950938477E-3</v>
      </c>
      <c r="AI472" s="1">
        <f t="shared" si="257"/>
        <v>0.60038808981467873</v>
      </c>
      <c r="AJ472" s="1">
        <f t="shared" si="258"/>
        <v>-0.35800304815691913</v>
      </c>
      <c r="AK472" s="1">
        <f t="shared" si="259"/>
        <v>-1.7615937046854387E-2</v>
      </c>
      <c r="AL472" s="1">
        <f t="shared" si="260"/>
        <v>-3.0975385625975549</v>
      </c>
      <c r="AM472" s="1">
        <f t="shared" si="261"/>
        <v>-45.391392354464806</v>
      </c>
      <c r="AN472" s="1">
        <f t="shared" si="263"/>
        <v>3.2088718849316171</v>
      </c>
      <c r="AO472" s="1">
        <f t="shared" si="263"/>
        <v>3.2090238858934734</v>
      </c>
      <c r="AP472" s="1">
        <f t="shared" si="263"/>
        <v>3.208643022807943</v>
      </c>
      <c r="AQ472" s="1">
        <f t="shared" si="263"/>
        <v>3.2095973555947204</v>
      </c>
      <c r="AR472" s="1">
        <f t="shared" si="263"/>
        <v>3.2072061886069143</v>
      </c>
      <c r="AS472" s="1">
        <f t="shared" si="263"/>
        <v>3.2131982125251488</v>
      </c>
      <c r="AT472" s="1">
        <f t="shared" si="263"/>
        <v>3.1981871838665286</v>
      </c>
      <c r="AU472" s="1">
        <f t="shared" si="262"/>
        <v>3.2358239419754531</v>
      </c>
    </row>
    <row r="473" spans="1:47" ht="12.95" customHeight="1" x14ac:dyDescent="0.2">
      <c r="A473" s="25" t="s">
        <v>1020</v>
      </c>
      <c r="B473" s="25"/>
      <c r="C473" s="28">
        <v>43044.779000000002</v>
      </c>
      <c r="D473" s="28"/>
      <c r="E473" s="1">
        <f t="shared" si="245"/>
        <v>-18978.917731768091</v>
      </c>
      <c r="F473" s="1">
        <f t="shared" ref="F473:F536" si="264">ROUND(2*E473,0)/2</f>
        <v>-18979</v>
      </c>
      <c r="G473" s="1">
        <f t="shared" si="246"/>
        <v>6.987949999893317E-2</v>
      </c>
      <c r="I473" s="1">
        <f t="shared" si="247"/>
        <v>6.987949999893317E-2</v>
      </c>
      <c r="Q473" s="173">
        <f t="shared" si="228"/>
        <v>28026.279000000002</v>
      </c>
      <c r="S473" s="15">
        <f t="shared" si="248"/>
        <v>0.1</v>
      </c>
      <c r="Z473" s="1">
        <f t="shared" si="249"/>
        <v>-18979</v>
      </c>
      <c r="AA473" s="1">
        <f t="shared" si="250"/>
        <v>-0.13705850115494189</v>
      </c>
      <c r="AB473" s="1">
        <f t="shared" si="251"/>
        <v>7.372678318322709E-2</v>
      </c>
      <c r="AC473" s="1">
        <f t="shared" si="252"/>
        <v>6.987949999893317E-2</v>
      </c>
      <c r="AD473" s="1">
        <f t="shared" si="253"/>
        <v>0.20693800115387506</v>
      </c>
      <c r="AE473" s="1">
        <f t="shared" si="254"/>
        <v>4.2823336321561201E-3</v>
      </c>
      <c r="AF473" s="1">
        <f t="shared" si="255"/>
        <v>6.987949999893317E-2</v>
      </c>
      <c r="AG473" s="15"/>
      <c r="AH473" s="1">
        <f t="shared" si="256"/>
        <v>-3.8472831842939238E-3</v>
      </c>
      <c r="AI473" s="1">
        <f t="shared" si="257"/>
        <v>0.6006364673481146</v>
      </c>
      <c r="AJ473" s="1">
        <f t="shared" si="258"/>
        <v>-0.3464299628882811</v>
      </c>
      <c r="AK473" s="1">
        <f t="shared" si="259"/>
        <v>-2.2555903613166228E-2</v>
      </c>
      <c r="AL473" s="1">
        <f t="shared" si="260"/>
        <v>-3.0851729669744219</v>
      </c>
      <c r="AM473" s="1">
        <f t="shared" si="261"/>
        <v>-35.439215664376462</v>
      </c>
      <c r="AN473" s="1">
        <f t="shared" si="263"/>
        <v>3.2277446910821102</v>
      </c>
      <c r="AO473" s="1">
        <f t="shared" si="263"/>
        <v>3.2279373692569049</v>
      </c>
      <c r="AP473" s="1">
        <f t="shared" si="263"/>
        <v>3.2274538827047938</v>
      </c>
      <c r="AQ473" s="1">
        <f t="shared" si="263"/>
        <v>3.228667131877816</v>
      </c>
      <c r="AR473" s="1">
        <f t="shared" si="263"/>
        <v>3.2256228737938324</v>
      </c>
      <c r="AS473" s="1">
        <f t="shared" si="263"/>
        <v>3.2332630005553149</v>
      </c>
      <c r="AT473" s="1">
        <f t="shared" si="263"/>
        <v>3.2140978563521139</v>
      </c>
      <c r="AU473" s="1">
        <f t="shared" si="262"/>
        <v>3.2622396776604798</v>
      </c>
    </row>
    <row r="474" spans="1:47" ht="12.95" customHeight="1" x14ac:dyDescent="0.2">
      <c r="A474" s="25" t="s">
        <v>1023</v>
      </c>
      <c r="B474" s="25"/>
      <c r="C474" s="28">
        <v>43046.476000000002</v>
      </c>
      <c r="D474" s="28"/>
      <c r="E474" s="1">
        <f t="shared" si="245"/>
        <v>-18976.919875607848</v>
      </c>
      <c r="F474" s="1">
        <f t="shared" si="264"/>
        <v>-18977</v>
      </c>
      <c r="G474" s="1">
        <f t="shared" si="246"/>
        <v>6.8058500000915956E-2</v>
      </c>
      <c r="I474" s="1">
        <f t="shared" si="247"/>
        <v>6.8058500000915956E-2</v>
      </c>
      <c r="Q474" s="173">
        <f t="shared" ref="Q474:Q537" si="265">+C474-15018.5</f>
        <v>28027.976000000002</v>
      </c>
      <c r="S474" s="15">
        <f t="shared" si="248"/>
        <v>0.1</v>
      </c>
      <c r="Z474" s="1">
        <f t="shared" si="249"/>
        <v>-18977</v>
      </c>
      <c r="AA474" s="1">
        <f t="shared" si="250"/>
        <v>-0.13703988578741011</v>
      </c>
      <c r="AB474" s="1">
        <f t="shared" si="251"/>
        <v>7.1899288946111237E-2</v>
      </c>
      <c r="AC474" s="1">
        <f t="shared" si="252"/>
        <v>6.8058500000915956E-2</v>
      </c>
      <c r="AD474" s="1">
        <f t="shared" si="253"/>
        <v>0.20509838578832607</v>
      </c>
      <c r="AE474" s="1">
        <f t="shared" si="254"/>
        <v>4.2065347852977032E-3</v>
      </c>
      <c r="AF474" s="1">
        <f t="shared" si="255"/>
        <v>6.8058500000915956E-2</v>
      </c>
      <c r="AG474" s="15"/>
      <c r="AH474" s="1">
        <f t="shared" si="256"/>
        <v>-3.8407889451952761E-3</v>
      </c>
      <c r="AI474" s="1">
        <f t="shared" si="257"/>
        <v>0.60064580280054103</v>
      </c>
      <c r="AJ474" s="1">
        <f t="shared" si="258"/>
        <v>-0.34604309419506091</v>
      </c>
      <c r="AK474" s="1">
        <f t="shared" si="259"/>
        <v>-2.2720589322806545E-2</v>
      </c>
      <c r="AL474" s="1">
        <f t="shared" si="260"/>
        <v>-3.084760591735582</v>
      </c>
      <c r="AM474" s="1">
        <f t="shared" si="261"/>
        <v>-35.181930619954542</v>
      </c>
      <c r="AN474" s="1">
        <f t="shared" si="263"/>
        <v>3.2283739322892808</v>
      </c>
      <c r="AO474" s="1">
        <f t="shared" si="263"/>
        <v>3.2285679438688382</v>
      </c>
      <c r="AP474" s="1">
        <f t="shared" si="263"/>
        <v>3.2280810848849479</v>
      </c>
      <c r="AQ474" s="1">
        <f t="shared" si="263"/>
        <v>3.2293028638772041</v>
      </c>
      <c r="AR474" s="1">
        <f t="shared" si="263"/>
        <v>3.2262370380254284</v>
      </c>
      <c r="AS474" s="1">
        <f t="shared" si="263"/>
        <v>3.2339317296512449</v>
      </c>
      <c r="AT474" s="1">
        <f t="shared" si="263"/>
        <v>3.2146287499969248</v>
      </c>
      <c r="AU474" s="1">
        <f t="shared" si="262"/>
        <v>3.2631202021833143</v>
      </c>
    </row>
    <row r="475" spans="1:47" ht="12.95" customHeight="1" x14ac:dyDescent="0.2">
      <c r="A475" s="25" t="s">
        <v>1020</v>
      </c>
      <c r="B475" s="25"/>
      <c r="C475" s="28">
        <v>43055.821000000004</v>
      </c>
      <c r="D475" s="28"/>
      <c r="E475" s="1">
        <f t="shared" si="245"/>
        <v>-18965.91812792519</v>
      </c>
      <c r="F475" s="1">
        <f t="shared" si="264"/>
        <v>-18966</v>
      </c>
      <c r="G475" s="1">
        <f t="shared" si="246"/>
        <v>6.9542999997793231E-2</v>
      </c>
      <c r="I475" s="1">
        <f t="shared" si="247"/>
        <v>6.9542999997793231E-2</v>
      </c>
      <c r="Q475" s="173">
        <f t="shared" si="265"/>
        <v>28037.321000000004</v>
      </c>
      <c r="S475" s="15">
        <f t="shared" si="248"/>
        <v>0.1</v>
      </c>
      <c r="Z475" s="1">
        <f t="shared" si="249"/>
        <v>-18966</v>
      </c>
      <c r="AA475" s="1">
        <f t="shared" si="250"/>
        <v>-0.13693747725448308</v>
      </c>
      <c r="AB475" s="1">
        <f t="shared" si="251"/>
        <v>7.3348041585446569E-2</v>
      </c>
      <c r="AC475" s="1">
        <f t="shared" si="252"/>
        <v>6.9542999997793231E-2</v>
      </c>
      <c r="AD475" s="1">
        <f t="shared" si="253"/>
        <v>0.20648047725227631</v>
      </c>
      <c r="AE475" s="1">
        <f t="shared" si="254"/>
        <v>4.2634187486327796E-3</v>
      </c>
      <c r="AF475" s="1">
        <f t="shared" si="255"/>
        <v>6.9542999997793231E-2</v>
      </c>
      <c r="AG475" s="15"/>
      <c r="AH475" s="1">
        <f t="shared" si="256"/>
        <v>-3.805041587653336E-3</v>
      </c>
      <c r="AI475" s="1">
        <f t="shared" si="257"/>
        <v>0.6006983672993893</v>
      </c>
      <c r="AJ475" s="1">
        <f t="shared" si="258"/>
        <v>-0.34391404230802458</v>
      </c>
      <c r="AK475" s="1">
        <f t="shared" si="259"/>
        <v>-2.3626386152490124E-2</v>
      </c>
      <c r="AL475" s="1">
        <f t="shared" si="260"/>
        <v>-3.0824922894020932</v>
      </c>
      <c r="AM475" s="1">
        <f t="shared" si="261"/>
        <v>-33.83088837800824</v>
      </c>
      <c r="AN475" s="1">
        <f t="shared" si="263"/>
        <v>3.2318349455011641</v>
      </c>
      <c r="AO475" s="1">
        <f t="shared" si="263"/>
        <v>3.2320362625480614</v>
      </c>
      <c r="AP475" s="1">
        <f t="shared" si="263"/>
        <v>3.2315309159715082</v>
      </c>
      <c r="AQ475" s="1">
        <f t="shared" si="263"/>
        <v>3.2327994822108028</v>
      </c>
      <c r="AR475" s="1">
        <f t="shared" si="263"/>
        <v>3.2296152880136182</v>
      </c>
      <c r="AS475" s="1">
        <f t="shared" si="263"/>
        <v>3.2376096173931699</v>
      </c>
      <c r="AT475" s="1">
        <f t="shared" si="263"/>
        <v>3.2175493443486158</v>
      </c>
      <c r="AU475" s="1">
        <f t="shared" si="262"/>
        <v>3.2679630870589023</v>
      </c>
    </row>
    <row r="476" spans="1:47" ht="12.95" customHeight="1" x14ac:dyDescent="0.2">
      <c r="A476" s="25" t="s">
        <v>1023</v>
      </c>
      <c r="B476" s="25"/>
      <c r="C476" s="28">
        <v>43058.373</v>
      </c>
      <c r="D476" s="28"/>
      <c r="E476" s="1">
        <f t="shared" si="245"/>
        <v>-18962.913691318867</v>
      </c>
      <c r="F476" s="1">
        <f t="shared" si="264"/>
        <v>-18963</v>
      </c>
      <c r="G476" s="1">
        <f t="shared" si="246"/>
        <v>7.3311499996634666E-2</v>
      </c>
      <c r="I476" s="1">
        <f t="shared" si="247"/>
        <v>7.3311499996634666E-2</v>
      </c>
      <c r="Q476" s="173">
        <f t="shared" si="265"/>
        <v>28039.873</v>
      </c>
      <c r="S476" s="15">
        <f t="shared" si="248"/>
        <v>0.1</v>
      </c>
      <c r="Z476" s="1">
        <f t="shared" si="249"/>
        <v>-18963</v>
      </c>
      <c r="AA476" s="1">
        <f t="shared" si="250"/>
        <v>-0.13690954062640928</v>
      </c>
      <c r="AB476" s="1">
        <f t="shared" si="251"/>
        <v>7.7106783799138268E-2</v>
      </c>
      <c r="AC476" s="1">
        <f t="shared" si="252"/>
        <v>7.3311499996634666E-2</v>
      </c>
      <c r="AD476" s="1">
        <f t="shared" si="253"/>
        <v>0.21022104062304395</v>
      </c>
      <c r="AE476" s="1">
        <f t="shared" si="254"/>
        <v>4.4192885920635496E-3</v>
      </c>
      <c r="AF476" s="1">
        <f t="shared" si="255"/>
        <v>7.3311499996634666E-2</v>
      </c>
      <c r="AG476" s="15"/>
      <c r="AH476" s="1">
        <f t="shared" si="256"/>
        <v>-3.7952838025035996E-3</v>
      </c>
      <c r="AI476" s="1">
        <f t="shared" si="257"/>
        <v>0.60071306135136093</v>
      </c>
      <c r="AJ476" s="1">
        <f t="shared" si="258"/>
        <v>-0.34333301716784409</v>
      </c>
      <c r="AK476" s="1">
        <f t="shared" si="259"/>
        <v>-2.3873429259282902E-2</v>
      </c>
      <c r="AL476" s="1">
        <f t="shared" si="260"/>
        <v>-3.0818735900923975</v>
      </c>
      <c r="AM476" s="1">
        <f t="shared" si="261"/>
        <v>-33.480189627045213</v>
      </c>
      <c r="AN476" s="1">
        <f t="shared" si="263"/>
        <v>3.2327789140407477</v>
      </c>
      <c r="AO476" s="1">
        <f t="shared" si="263"/>
        <v>3.2329822150417362</v>
      </c>
      <c r="AP476" s="1">
        <f t="shared" si="263"/>
        <v>3.2324718445657581</v>
      </c>
      <c r="AQ476" s="1">
        <f t="shared" si="263"/>
        <v>3.2337531330581233</v>
      </c>
      <c r="AR476" s="1">
        <f t="shared" si="263"/>
        <v>3.2305367326709469</v>
      </c>
      <c r="AS476" s="1">
        <f t="shared" si="263"/>
        <v>3.2386126411188072</v>
      </c>
      <c r="AT476" s="1">
        <f t="shared" si="263"/>
        <v>3.2183460733908027</v>
      </c>
      <c r="AU476" s="1">
        <f t="shared" si="262"/>
        <v>3.2692838738431531</v>
      </c>
    </row>
    <row r="477" spans="1:47" ht="12.95" customHeight="1" x14ac:dyDescent="0.2">
      <c r="A477" s="25" t="s">
        <v>1020</v>
      </c>
      <c r="B477" s="25"/>
      <c r="C477" s="28">
        <v>43079.603999999999</v>
      </c>
      <c r="D477" s="28"/>
      <c r="E477" s="1">
        <f t="shared" si="245"/>
        <v>-18937.918709505007</v>
      </c>
      <c r="F477" s="1">
        <f t="shared" si="264"/>
        <v>-18938</v>
      </c>
      <c r="G477" s="1">
        <f t="shared" si="246"/>
        <v>6.9048999997903593E-2</v>
      </c>
      <c r="I477" s="1">
        <f t="shared" si="247"/>
        <v>6.9048999997903593E-2</v>
      </c>
      <c r="Q477" s="173">
        <f t="shared" si="265"/>
        <v>28061.103999999999</v>
      </c>
      <c r="S477" s="15">
        <f t="shared" si="248"/>
        <v>0.1</v>
      </c>
      <c r="Z477" s="1">
        <f t="shared" si="249"/>
        <v>-18938</v>
      </c>
      <c r="AA477" s="1">
        <f t="shared" si="250"/>
        <v>-0.13667661923731741</v>
      </c>
      <c r="AB477" s="1">
        <f t="shared" si="251"/>
        <v>7.2762828141757691E-2</v>
      </c>
      <c r="AC477" s="1">
        <f t="shared" si="252"/>
        <v>6.9048999997903593E-2</v>
      </c>
      <c r="AD477" s="1">
        <f t="shared" si="253"/>
        <v>0.20572561923522101</v>
      </c>
      <c r="AE477" s="1">
        <f t="shared" si="254"/>
        <v>4.2323030409715133E-3</v>
      </c>
      <c r="AF477" s="1">
        <f t="shared" si="255"/>
        <v>6.9048999997903593E-2</v>
      </c>
      <c r="AG477" s="15"/>
      <c r="AH477" s="1">
        <f t="shared" si="256"/>
        <v>-3.7138281438540946E-3</v>
      </c>
      <c r="AI477" s="1">
        <f t="shared" si="257"/>
        <v>0.60084148739130017</v>
      </c>
      <c r="AJ477" s="1">
        <f t="shared" si="258"/>
        <v>-0.33848487998066473</v>
      </c>
      <c r="AK477" s="1">
        <f t="shared" si="259"/>
        <v>-2.5932254279381263E-2</v>
      </c>
      <c r="AL477" s="1">
        <f t="shared" si="260"/>
        <v>-3.0767165177991918</v>
      </c>
      <c r="AM477" s="1">
        <f t="shared" si="261"/>
        <v>-30.817163212999528</v>
      </c>
      <c r="AN477" s="1">
        <f t="shared" si="263"/>
        <v>3.2406462918698136</v>
      </c>
      <c r="AO477" s="1">
        <f t="shared" si="263"/>
        <v>3.2408659791647283</v>
      </c>
      <c r="AP477" s="1">
        <f t="shared" si="263"/>
        <v>3.2403140585857284</v>
      </c>
      <c r="AQ477" s="1">
        <f t="shared" si="263"/>
        <v>3.2417007068242105</v>
      </c>
      <c r="AR477" s="1">
        <f t="shared" si="263"/>
        <v>3.2382172451884523</v>
      </c>
      <c r="AS477" s="1">
        <f t="shared" si="263"/>
        <v>3.2469705363940022</v>
      </c>
      <c r="AT477" s="1">
        <f t="shared" si="263"/>
        <v>3.2249890246038859</v>
      </c>
      <c r="AU477" s="1">
        <f t="shared" si="262"/>
        <v>3.2802904303785816</v>
      </c>
    </row>
    <row r="478" spans="1:47" ht="12.95" customHeight="1" x14ac:dyDescent="0.2">
      <c r="A478" s="25" t="s">
        <v>1024</v>
      </c>
      <c r="B478" s="25"/>
      <c r="C478" s="28">
        <v>43090.654999999999</v>
      </c>
      <c r="D478" s="28"/>
      <c r="E478" s="1">
        <f t="shared" si="245"/>
        <v>-18924.908510078465</v>
      </c>
      <c r="F478" s="1">
        <f t="shared" si="264"/>
        <v>-18925</v>
      </c>
      <c r="G478" s="1">
        <f t="shared" si="246"/>
        <v>7.7712499994959217E-2</v>
      </c>
      <c r="I478" s="1">
        <f t="shared" si="247"/>
        <v>7.7712499994959217E-2</v>
      </c>
      <c r="Q478" s="173">
        <f t="shared" si="265"/>
        <v>28072.154999999999</v>
      </c>
      <c r="S478" s="15">
        <f t="shared" si="248"/>
        <v>0.1</v>
      </c>
      <c r="Z478" s="1">
        <f t="shared" si="249"/>
        <v>-18925</v>
      </c>
      <c r="AA478" s="1">
        <f t="shared" si="250"/>
        <v>-0.13655541887104644</v>
      </c>
      <c r="AB478" s="1">
        <f t="shared" si="251"/>
        <v>8.1383872572564395E-2</v>
      </c>
      <c r="AC478" s="1">
        <f t="shared" si="252"/>
        <v>7.7712499994959217E-2</v>
      </c>
      <c r="AD478" s="1">
        <f t="shared" si="253"/>
        <v>0.21426791886600566</v>
      </c>
      <c r="AE478" s="1">
        <f t="shared" si="254"/>
        <v>4.5910741055169187E-3</v>
      </c>
      <c r="AF478" s="1">
        <f t="shared" si="255"/>
        <v>7.7712499994959217E-2</v>
      </c>
      <c r="AG478" s="15"/>
      <c r="AH478" s="1">
        <f t="shared" si="256"/>
        <v>-3.671372577605179E-3</v>
      </c>
      <c r="AI478" s="1">
        <f t="shared" si="257"/>
        <v>0.600912489321756</v>
      </c>
      <c r="AJ478" s="1">
        <f t="shared" si="258"/>
        <v>-0.33595941723454359</v>
      </c>
      <c r="AK478" s="1">
        <f t="shared" si="259"/>
        <v>-2.7002940962837729E-2</v>
      </c>
      <c r="AL478" s="1">
        <f t="shared" si="260"/>
        <v>-3.0740339211807619</v>
      </c>
      <c r="AM478" s="1">
        <f t="shared" si="261"/>
        <v>-29.592610367069675</v>
      </c>
      <c r="AN478" s="1">
        <f t="shared" si="263"/>
        <v>3.2447380468254354</v>
      </c>
      <c r="AO478" s="1">
        <f t="shared" si="263"/>
        <v>3.2449661471794911</v>
      </c>
      <c r="AP478" s="1">
        <f t="shared" si="263"/>
        <v>3.2443928528128478</v>
      </c>
      <c r="AQ478" s="1">
        <f t="shared" si="263"/>
        <v>3.2458338029534359</v>
      </c>
      <c r="AR478" s="1">
        <f t="shared" si="263"/>
        <v>3.2422124445898146</v>
      </c>
      <c r="AS478" s="1">
        <f t="shared" si="263"/>
        <v>3.2513161738966914</v>
      </c>
      <c r="AT478" s="1">
        <f t="shared" si="263"/>
        <v>3.228445973436191</v>
      </c>
      <c r="AU478" s="1">
        <f t="shared" si="262"/>
        <v>3.286013839777004</v>
      </c>
    </row>
    <row r="479" spans="1:47" ht="12.95" customHeight="1" x14ac:dyDescent="0.2">
      <c r="A479" s="25" t="s">
        <v>1020</v>
      </c>
      <c r="B479" s="25"/>
      <c r="C479" s="28">
        <v>43096.591999999997</v>
      </c>
      <c r="D479" s="28"/>
      <c r="E479" s="1">
        <f t="shared" si="245"/>
        <v>-18917.918956735295</v>
      </c>
      <c r="F479" s="1">
        <f t="shared" si="264"/>
        <v>-18918</v>
      </c>
      <c r="G479" s="1">
        <f t="shared" si="246"/>
        <v>6.8838999992294703E-2</v>
      </c>
      <c r="I479" s="1">
        <f t="shared" si="247"/>
        <v>6.8838999992294703E-2</v>
      </c>
      <c r="Q479" s="173">
        <f t="shared" si="265"/>
        <v>28078.091999999997</v>
      </c>
      <c r="S479" s="15">
        <f t="shared" si="248"/>
        <v>0.1</v>
      </c>
      <c r="Z479" s="1">
        <f t="shared" si="249"/>
        <v>-18918</v>
      </c>
      <c r="AA479" s="1">
        <f t="shared" si="250"/>
        <v>-0.13649013433745397</v>
      </c>
      <c r="AB479" s="1">
        <f t="shared" si="251"/>
        <v>7.2487484157021498E-2</v>
      </c>
      <c r="AC479" s="1">
        <f t="shared" si="252"/>
        <v>6.8838999992294703E-2</v>
      </c>
      <c r="AD479" s="1">
        <f t="shared" si="253"/>
        <v>0.20532913432974867</v>
      </c>
      <c r="AE479" s="1">
        <f t="shared" si="254"/>
        <v>4.216005340460397E-3</v>
      </c>
      <c r="AF479" s="1">
        <f t="shared" si="255"/>
        <v>6.8838999992294703E-2</v>
      </c>
      <c r="AG479" s="15"/>
      <c r="AH479" s="1">
        <f t="shared" si="256"/>
        <v>-3.6484841647267926E-3</v>
      </c>
      <c r="AI479" s="1">
        <f t="shared" si="257"/>
        <v>0.60095191826553762</v>
      </c>
      <c r="AJ479" s="1">
        <f t="shared" si="258"/>
        <v>-0.33459829276375974</v>
      </c>
      <c r="AK479" s="1">
        <f t="shared" si="259"/>
        <v>-2.7579493542229539E-2</v>
      </c>
      <c r="AL479" s="1">
        <f t="shared" si="260"/>
        <v>-3.0725891729836228</v>
      </c>
      <c r="AM479" s="1">
        <f t="shared" si="261"/>
        <v>-28.97254369486383</v>
      </c>
      <c r="AN479" s="1">
        <f t="shared" si="263"/>
        <v>3.2469415129398764</v>
      </c>
      <c r="AO479" s="1">
        <f t="shared" si="263"/>
        <v>3.2471741115214856</v>
      </c>
      <c r="AP479" s="1">
        <f t="shared" si="263"/>
        <v>3.2465893769290632</v>
      </c>
      <c r="AQ479" s="1">
        <f t="shared" si="263"/>
        <v>3.2480594228600039</v>
      </c>
      <c r="AR479" s="1">
        <f t="shared" si="263"/>
        <v>3.2443641014419837</v>
      </c>
      <c r="AS479" s="1">
        <f t="shared" si="263"/>
        <v>3.2536559939306113</v>
      </c>
      <c r="AT479" s="1">
        <f t="shared" si="263"/>
        <v>3.2303081837821637</v>
      </c>
      <c r="AU479" s="1">
        <f t="shared" si="262"/>
        <v>3.289095675606923</v>
      </c>
    </row>
    <row r="480" spans="1:47" ht="12.95" customHeight="1" x14ac:dyDescent="0.2">
      <c r="A480" s="25" t="s">
        <v>1020</v>
      </c>
      <c r="B480" s="25"/>
      <c r="C480" s="28">
        <v>43096.593000000001</v>
      </c>
      <c r="D480" s="28"/>
      <c r="E480" s="1">
        <f t="shared" si="245"/>
        <v>-18917.91777944822</v>
      </c>
      <c r="F480" s="1">
        <f t="shared" si="264"/>
        <v>-18918</v>
      </c>
      <c r="G480" s="1">
        <f t="shared" si="246"/>
        <v>6.9838999996136408E-2</v>
      </c>
      <c r="I480" s="1">
        <f t="shared" si="247"/>
        <v>6.9838999996136408E-2</v>
      </c>
      <c r="Q480" s="173">
        <f t="shared" si="265"/>
        <v>28078.093000000001</v>
      </c>
      <c r="S480" s="15">
        <f t="shared" si="248"/>
        <v>0.1</v>
      </c>
      <c r="Z480" s="1">
        <f t="shared" si="249"/>
        <v>-18918</v>
      </c>
      <c r="AA480" s="1">
        <f t="shared" si="250"/>
        <v>-0.13649013433745397</v>
      </c>
      <c r="AB480" s="1">
        <f t="shared" si="251"/>
        <v>7.3487484160863203E-2</v>
      </c>
      <c r="AC480" s="1">
        <f t="shared" si="252"/>
        <v>6.9838999996136408E-2</v>
      </c>
      <c r="AD480" s="1">
        <f t="shared" si="253"/>
        <v>0.20632913433359037</v>
      </c>
      <c r="AE480" s="1">
        <f t="shared" si="254"/>
        <v>4.2571711674848781E-3</v>
      </c>
      <c r="AF480" s="1">
        <f t="shared" si="255"/>
        <v>6.9838999996136408E-2</v>
      </c>
      <c r="AG480" s="15"/>
      <c r="AH480" s="1">
        <f t="shared" si="256"/>
        <v>-3.6484841647267926E-3</v>
      </c>
      <c r="AI480" s="1">
        <f t="shared" si="257"/>
        <v>0.60095191826553762</v>
      </c>
      <c r="AJ480" s="1">
        <f t="shared" si="258"/>
        <v>-0.33459829276375974</v>
      </c>
      <c r="AK480" s="1">
        <f t="shared" si="259"/>
        <v>-2.7579493542229539E-2</v>
      </c>
      <c r="AL480" s="1">
        <f t="shared" si="260"/>
        <v>-3.0725891729836228</v>
      </c>
      <c r="AM480" s="1">
        <f t="shared" si="261"/>
        <v>-28.97254369486383</v>
      </c>
      <c r="AN480" s="1">
        <f t="shared" si="263"/>
        <v>3.2469415129398764</v>
      </c>
      <c r="AO480" s="1">
        <f t="shared" si="263"/>
        <v>3.2471741115214856</v>
      </c>
      <c r="AP480" s="1">
        <f t="shared" si="263"/>
        <v>3.2465893769290632</v>
      </c>
      <c r="AQ480" s="1">
        <f t="shared" si="263"/>
        <v>3.2480594228600039</v>
      </c>
      <c r="AR480" s="1">
        <f t="shared" si="263"/>
        <v>3.2443641014419837</v>
      </c>
      <c r="AS480" s="1">
        <f t="shared" si="263"/>
        <v>3.2536559939306113</v>
      </c>
      <c r="AT480" s="1">
        <f t="shared" si="263"/>
        <v>3.2303081837821637</v>
      </c>
      <c r="AU480" s="1">
        <f t="shared" si="262"/>
        <v>3.289095675606923</v>
      </c>
    </row>
    <row r="481" spans="1:47" ht="12.95" customHeight="1" x14ac:dyDescent="0.2">
      <c r="A481" s="25" t="s">
        <v>1020</v>
      </c>
      <c r="B481" s="25"/>
      <c r="C481" s="28">
        <v>43101.692000000003</v>
      </c>
      <c r="D481" s="28"/>
      <c r="E481" s="1">
        <f t="shared" si="245"/>
        <v>-18911.914792670916</v>
      </c>
      <c r="F481" s="1">
        <f t="shared" si="264"/>
        <v>-18912</v>
      </c>
      <c r="G481" s="1">
        <f t="shared" si="246"/>
        <v>7.237600000371458E-2</v>
      </c>
      <c r="I481" s="1">
        <f t="shared" si="247"/>
        <v>7.237600000371458E-2</v>
      </c>
      <c r="Q481" s="173">
        <f t="shared" si="265"/>
        <v>28083.192000000003</v>
      </c>
      <c r="S481" s="15">
        <f t="shared" si="248"/>
        <v>0.1</v>
      </c>
      <c r="Z481" s="1">
        <f t="shared" si="249"/>
        <v>-18912</v>
      </c>
      <c r="AA481" s="1">
        <f t="shared" si="250"/>
        <v>-0.13643416353712931</v>
      </c>
      <c r="AB481" s="1">
        <f t="shared" si="251"/>
        <v>7.6004850155977147E-2</v>
      </c>
      <c r="AC481" s="1">
        <f t="shared" si="252"/>
        <v>7.237600000371458E-2</v>
      </c>
      <c r="AD481" s="1">
        <f t="shared" si="253"/>
        <v>0.20881016354084389</v>
      </c>
      <c r="AE481" s="1">
        <f t="shared" si="254"/>
        <v>4.3601684397953974E-3</v>
      </c>
      <c r="AF481" s="1">
        <f t="shared" si="255"/>
        <v>7.237600000371458E-2</v>
      </c>
      <c r="AG481" s="15"/>
      <c r="AH481" s="1">
        <f t="shared" si="256"/>
        <v>-3.628850152262567E-3</v>
      </c>
      <c r="AI481" s="1">
        <f t="shared" si="257"/>
        <v>0.6009863818378246</v>
      </c>
      <c r="AJ481" s="1">
        <f t="shared" si="258"/>
        <v>-0.33343091137847475</v>
      </c>
      <c r="AK481" s="1">
        <f t="shared" si="259"/>
        <v>-2.8073698030891731E-2</v>
      </c>
      <c r="AL481" s="1">
        <f t="shared" si="260"/>
        <v>-3.071350661160404</v>
      </c>
      <c r="AM481" s="1">
        <f t="shared" si="261"/>
        <v>-28.461288473038312</v>
      </c>
      <c r="AN481" s="1">
        <f t="shared" ref="AN481:AT490" si="266">$AU481+$AB$7*SIN(AO481)</f>
        <v>3.2488303202644357</v>
      </c>
      <c r="AO481" s="1">
        <f t="shared" si="266"/>
        <v>3.2490667562857372</v>
      </c>
      <c r="AP481" s="1">
        <f t="shared" si="266"/>
        <v>3.248472255009303</v>
      </c>
      <c r="AQ481" s="1">
        <f t="shared" si="266"/>
        <v>3.2499671581512528</v>
      </c>
      <c r="AR481" s="1">
        <f t="shared" si="266"/>
        <v>3.2462086049171717</v>
      </c>
      <c r="AS481" s="1">
        <f t="shared" si="266"/>
        <v>3.2556614748195387</v>
      </c>
      <c r="AT481" s="1">
        <f t="shared" si="266"/>
        <v>3.2319048080378443</v>
      </c>
      <c r="AU481" s="1">
        <f t="shared" si="262"/>
        <v>3.2917372491754264</v>
      </c>
    </row>
    <row r="482" spans="1:47" ht="12.95" customHeight="1" x14ac:dyDescent="0.2">
      <c r="A482" s="25" t="s">
        <v>1020</v>
      </c>
      <c r="B482" s="25"/>
      <c r="C482" s="28">
        <v>43113.582000000002</v>
      </c>
      <c r="D482" s="28"/>
      <c r="E482" s="1">
        <f t="shared" si="245"/>
        <v>-18897.916849391433</v>
      </c>
      <c r="F482" s="1">
        <f t="shared" si="264"/>
        <v>-18898</v>
      </c>
      <c r="G482" s="1">
        <f t="shared" si="246"/>
        <v>7.0629000001645181E-2</v>
      </c>
      <c r="I482" s="1">
        <f t="shared" si="247"/>
        <v>7.0629000001645181E-2</v>
      </c>
      <c r="Q482" s="173">
        <f t="shared" si="265"/>
        <v>28095.082000000002</v>
      </c>
      <c r="S482" s="15">
        <f t="shared" si="248"/>
        <v>0.1</v>
      </c>
      <c r="Z482" s="1">
        <f t="shared" si="249"/>
        <v>-18898</v>
      </c>
      <c r="AA482" s="1">
        <f t="shared" si="250"/>
        <v>-0.13630351994167425</v>
      </c>
      <c r="AB482" s="1">
        <f t="shared" si="251"/>
        <v>7.4211982545890398E-2</v>
      </c>
      <c r="AC482" s="1">
        <f t="shared" si="252"/>
        <v>7.0629000001645181E-2</v>
      </c>
      <c r="AD482" s="1">
        <f t="shared" si="253"/>
        <v>0.20693251994331943</v>
      </c>
      <c r="AE482" s="1">
        <f t="shared" si="254"/>
        <v>4.2821067810092294E-3</v>
      </c>
      <c r="AF482" s="1">
        <f t="shared" si="255"/>
        <v>7.0629000001645181E-2</v>
      </c>
      <c r="AG482" s="15"/>
      <c r="AH482" s="1">
        <f t="shared" si="256"/>
        <v>-3.5829825442452168E-3</v>
      </c>
      <c r="AI482" s="1">
        <f t="shared" si="257"/>
        <v>0.60106919378173296</v>
      </c>
      <c r="AJ482" s="1">
        <f t="shared" si="258"/>
        <v>-0.33070449199698188</v>
      </c>
      <c r="AK482" s="1">
        <f t="shared" si="259"/>
        <v>-2.9226902847266412E-2</v>
      </c>
      <c r="AL482" s="1">
        <f t="shared" si="260"/>
        <v>-3.068460224237088</v>
      </c>
      <c r="AM482" s="1">
        <f t="shared" si="261"/>
        <v>-27.335459059528514</v>
      </c>
      <c r="AN482" s="1">
        <f t="shared" si="266"/>
        <v>3.2532379873985802</v>
      </c>
      <c r="AO482" s="1">
        <f t="shared" si="266"/>
        <v>3.2534833106155898</v>
      </c>
      <c r="AP482" s="1">
        <f t="shared" si="266"/>
        <v>3.2528661646408872</v>
      </c>
      <c r="AQ482" s="1">
        <f t="shared" si="266"/>
        <v>3.2544187661196275</v>
      </c>
      <c r="AR482" s="1">
        <f t="shared" si="266"/>
        <v>3.250513279651535</v>
      </c>
      <c r="AS482" s="1">
        <f t="shared" si="266"/>
        <v>3.2603406390699718</v>
      </c>
      <c r="AT482" s="1">
        <f t="shared" si="266"/>
        <v>3.2356319008630043</v>
      </c>
      <c r="AU482" s="1">
        <f t="shared" si="262"/>
        <v>3.2979009208352652</v>
      </c>
    </row>
    <row r="483" spans="1:47" ht="12.95" customHeight="1" x14ac:dyDescent="0.2">
      <c r="A483" s="25" t="s">
        <v>1020</v>
      </c>
      <c r="B483" s="25"/>
      <c r="C483" s="28">
        <v>43123.781000000003</v>
      </c>
      <c r="D483" s="28"/>
      <c r="E483" s="1">
        <f t="shared" si="245"/>
        <v>-18885.90969854976</v>
      </c>
      <c r="F483" s="1">
        <f t="shared" si="264"/>
        <v>-18886</v>
      </c>
      <c r="G483" s="1">
        <f t="shared" si="246"/>
        <v>7.6702999998815358E-2</v>
      </c>
      <c r="I483" s="1">
        <f t="shared" si="247"/>
        <v>7.6702999998815358E-2</v>
      </c>
      <c r="Q483" s="173">
        <f t="shared" si="265"/>
        <v>28105.281000000003</v>
      </c>
      <c r="S483" s="15">
        <f t="shared" si="248"/>
        <v>0.1</v>
      </c>
      <c r="Z483" s="1">
        <f t="shared" si="249"/>
        <v>-18886</v>
      </c>
      <c r="AA483" s="1">
        <f t="shared" si="250"/>
        <v>-0.13619148986561377</v>
      </c>
      <c r="AB483" s="1">
        <f t="shared" si="251"/>
        <v>8.0246606622368752E-2</v>
      </c>
      <c r="AC483" s="1">
        <f t="shared" si="252"/>
        <v>7.6702999998815358E-2</v>
      </c>
      <c r="AD483" s="1">
        <f t="shared" si="253"/>
        <v>0.21289448986442913</v>
      </c>
      <c r="AE483" s="1">
        <f t="shared" si="254"/>
        <v>4.5324063814635518E-3</v>
      </c>
      <c r="AF483" s="1">
        <f t="shared" si="255"/>
        <v>7.6702999998815358E-2</v>
      </c>
      <c r="AG483" s="15"/>
      <c r="AH483" s="1">
        <f t="shared" si="256"/>
        <v>-3.5436066235533946E-3</v>
      </c>
      <c r="AI483" s="1">
        <f t="shared" si="257"/>
        <v>0.60114284820309605</v>
      </c>
      <c r="AJ483" s="1">
        <f t="shared" si="258"/>
        <v>-0.32836473597784116</v>
      </c>
      <c r="AK483" s="1">
        <f t="shared" si="259"/>
        <v>-3.0215434143190931E-2</v>
      </c>
      <c r="AL483" s="1">
        <f t="shared" si="260"/>
        <v>-3.0659820449663147</v>
      </c>
      <c r="AM483" s="1">
        <f t="shared" si="261"/>
        <v>-26.438711686587776</v>
      </c>
      <c r="AN483" s="1">
        <f t="shared" si="266"/>
        <v>3.2570165048542212</v>
      </c>
      <c r="AO483" s="1">
        <f t="shared" si="266"/>
        <v>3.2572693691686938</v>
      </c>
      <c r="AP483" s="1">
        <f t="shared" si="266"/>
        <v>3.2566329786541242</v>
      </c>
      <c r="AQ483" s="1">
        <f t="shared" si="266"/>
        <v>3.258234689923424</v>
      </c>
      <c r="AR483" s="1">
        <f t="shared" si="266"/>
        <v>3.2542039575738704</v>
      </c>
      <c r="AS483" s="1">
        <f t="shared" si="266"/>
        <v>3.2643510175887331</v>
      </c>
      <c r="AT483" s="1">
        <f t="shared" si="266"/>
        <v>3.2388284312106519</v>
      </c>
      <c r="AU483" s="1">
        <f t="shared" si="262"/>
        <v>3.3031840679722704</v>
      </c>
    </row>
    <row r="484" spans="1:47" ht="12.95" customHeight="1" x14ac:dyDescent="0.2">
      <c r="A484" s="25" t="s">
        <v>1020</v>
      </c>
      <c r="B484" s="25"/>
      <c r="C484" s="28">
        <v>43130.57</v>
      </c>
      <c r="D484" s="28"/>
      <c r="E484" s="1">
        <f t="shared" si="245"/>
        <v>-18877.917096621721</v>
      </c>
      <c r="F484" s="1">
        <f t="shared" si="264"/>
        <v>-18878</v>
      </c>
      <c r="G484" s="1">
        <f t="shared" si="246"/>
        <v>7.0418999996036291E-2</v>
      </c>
      <c r="I484" s="1">
        <f t="shared" si="247"/>
        <v>7.0418999996036291E-2</v>
      </c>
      <c r="Q484" s="173">
        <f t="shared" si="265"/>
        <v>28112.07</v>
      </c>
      <c r="S484" s="15">
        <f t="shared" si="248"/>
        <v>0.1</v>
      </c>
      <c r="Z484" s="1">
        <f t="shared" si="249"/>
        <v>-18878</v>
      </c>
      <c r="AA484" s="1">
        <f t="shared" si="250"/>
        <v>-0.13611677777961187</v>
      </c>
      <c r="AB484" s="1">
        <f t="shared" si="251"/>
        <v>7.3936325008079284E-2</v>
      </c>
      <c r="AC484" s="1">
        <f t="shared" si="252"/>
        <v>7.0418999996036291E-2</v>
      </c>
      <c r="AD484" s="1">
        <f t="shared" si="253"/>
        <v>0.20653577777564816</v>
      </c>
      <c r="AE484" s="1">
        <f t="shared" si="254"/>
        <v>4.2657027501391926E-3</v>
      </c>
      <c r="AF484" s="1">
        <f t="shared" si="255"/>
        <v>7.0418999996036291E-2</v>
      </c>
      <c r="AG484" s="15"/>
      <c r="AH484" s="1">
        <f t="shared" si="256"/>
        <v>-3.5173250120429972E-3</v>
      </c>
      <c r="AI484" s="1">
        <f t="shared" si="257"/>
        <v>0.60119332284669125</v>
      </c>
      <c r="AJ484" s="1">
        <f t="shared" si="258"/>
        <v>-0.32680344625814373</v>
      </c>
      <c r="AK484" s="1">
        <f t="shared" si="259"/>
        <v>-3.0874492027182301E-2</v>
      </c>
      <c r="AL484" s="1">
        <f t="shared" si="260"/>
        <v>-3.0643295750658379</v>
      </c>
      <c r="AM484" s="1">
        <f t="shared" si="261"/>
        <v>-25.87270671368546</v>
      </c>
      <c r="AN484" s="1">
        <f t="shared" si="266"/>
        <v>3.2595357901365101</v>
      </c>
      <c r="AO484" s="1">
        <f t="shared" si="266"/>
        <v>3.2597936415252358</v>
      </c>
      <c r="AP484" s="1">
        <f t="shared" si="266"/>
        <v>3.2591445084580721</v>
      </c>
      <c r="AQ484" s="1">
        <f t="shared" si="266"/>
        <v>3.2607787769909029</v>
      </c>
      <c r="AR484" s="1">
        <f t="shared" si="266"/>
        <v>3.2566649154829346</v>
      </c>
      <c r="AS484" s="1">
        <f t="shared" si="266"/>
        <v>3.2670244271318705</v>
      </c>
      <c r="AT484" s="1">
        <f t="shared" si="266"/>
        <v>3.2409604457756997</v>
      </c>
      <c r="AU484" s="1">
        <f t="shared" si="262"/>
        <v>3.3067061660636075</v>
      </c>
    </row>
    <row r="485" spans="1:47" ht="12.95" customHeight="1" x14ac:dyDescent="0.2">
      <c r="A485" s="25" t="s">
        <v>1020</v>
      </c>
      <c r="B485" s="25"/>
      <c r="C485" s="28">
        <v>43175.588000000003</v>
      </c>
      <c r="D485" s="28"/>
      <c r="E485" s="1">
        <f t="shared" si="245"/>
        <v>-18824.917987239383</v>
      </c>
      <c r="F485" s="1">
        <f t="shared" si="264"/>
        <v>-18825</v>
      </c>
      <c r="G485" s="1">
        <f t="shared" si="246"/>
        <v>6.9662499998230487E-2</v>
      </c>
      <c r="I485" s="1">
        <f t="shared" si="247"/>
        <v>6.9662499998230487E-2</v>
      </c>
      <c r="Q485" s="173">
        <f t="shared" si="265"/>
        <v>28157.088000000003</v>
      </c>
      <c r="S485" s="15">
        <f t="shared" si="248"/>
        <v>0.1</v>
      </c>
      <c r="Z485" s="1">
        <f t="shared" si="249"/>
        <v>-18825</v>
      </c>
      <c r="AA485" s="1">
        <f t="shared" si="250"/>
        <v>-0.13562130612786424</v>
      </c>
      <c r="AB485" s="1">
        <f t="shared" si="251"/>
        <v>7.3005091509280681E-2</v>
      </c>
      <c r="AC485" s="1">
        <f t="shared" si="252"/>
        <v>6.9662499998230487E-2</v>
      </c>
      <c r="AD485" s="1">
        <f t="shared" si="253"/>
        <v>0.20528380612609473</v>
      </c>
      <c r="AE485" s="1">
        <f t="shared" si="254"/>
        <v>4.2141441057616047E-3</v>
      </c>
      <c r="AF485" s="1">
        <f t="shared" si="255"/>
        <v>6.9662499998230487E-2</v>
      </c>
      <c r="AG485" s="15"/>
      <c r="AH485" s="1">
        <f t="shared" si="256"/>
        <v>-3.3425915110501902E-3</v>
      </c>
      <c r="AI485" s="1">
        <f t="shared" si="257"/>
        <v>0.60155548264766601</v>
      </c>
      <c r="AJ485" s="1">
        <f t="shared" si="258"/>
        <v>-0.31643039684704172</v>
      </c>
      <c r="AK485" s="1">
        <f t="shared" si="259"/>
        <v>-3.5241546388682009E-2</v>
      </c>
      <c r="AL485" s="1">
        <f t="shared" si="260"/>
        <v>-3.0533744063179129</v>
      </c>
      <c r="AM485" s="1">
        <f t="shared" si="261"/>
        <v>-22.656341709476138</v>
      </c>
      <c r="AN485" s="1">
        <f t="shared" si="266"/>
        <v>3.276231952843216</v>
      </c>
      <c r="AO485" s="1">
        <f t="shared" si="266"/>
        <v>3.2765219825952583</v>
      </c>
      <c r="AP485" s="1">
        <f t="shared" si="266"/>
        <v>3.2757902937224546</v>
      </c>
      <c r="AQ485" s="1">
        <f t="shared" si="266"/>
        <v>3.2776363427465474</v>
      </c>
      <c r="AR485" s="1">
        <f t="shared" si="266"/>
        <v>3.2729796476366353</v>
      </c>
      <c r="AS485" s="1">
        <f t="shared" si="266"/>
        <v>3.2847319926920968</v>
      </c>
      <c r="AT485" s="1">
        <f t="shared" si="266"/>
        <v>3.255106457800387</v>
      </c>
      <c r="AU485" s="1">
        <f t="shared" si="262"/>
        <v>3.3300400659187144</v>
      </c>
    </row>
    <row r="486" spans="1:47" ht="12.95" customHeight="1" x14ac:dyDescent="0.2">
      <c r="A486" s="25" t="s">
        <v>1027</v>
      </c>
      <c r="B486" s="25"/>
      <c r="C486" s="28">
        <v>43188.337</v>
      </c>
      <c r="D486" s="28"/>
      <c r="E486" s="1">
        <f t="shared" si="245"/>
        <v>-18809.908754365533</v>
      </c>
      <c r="F486" s="1">
        <f t="shared" si="264"/>
        <v>-18810</v>
      </c>
      <c r="G486" s="1">
        <f t="shared" si="246"/>
        <v>7.7504999993834645E-2</v>
      </c>
      <c r="I486" s="1">
        <f t="shared" si="247"/>
        <v>7.7504999993834645E-2</v>
      </c>
      <c r="Q486" s="173">
        <f t="shared" si="265"/>
        <v>28169.837</v>
      </c>
      <c r="S486" s="15">
        <f t="shared" si="248"/>
        <v>0.1</v>
      </c>
      <c r="Z486" s="1">
        <f t="shared" si="249"/>
        <v>-18810</v>
      </c>
      <c r="AA486" s="1">
        <f t="shared" si="250"/>
        <v>-0.13548092206946724</v>
      </c>
      <c r="AB486" s="1">
        <f t="shared" si="251"/>
        <v>8.0797946509381213E-2</v>
      </c>
      <c r="AC486" s="1">
        <f t="shared" si="252"/>
        <v>7.7504999993834645E-2</v>
      </c>
      <c r="AD486" s="1">
        <f t="shared" si="253"/>
        <v>0.21298592206330189</v>
      </c>
      <c r="AE486" s="1">
        <f t="shared" si="254"/>
        <v>4.5363002997154912E-3</v>
      </c>
      <c r="AF486" s="1">
        <f t="shared" si="255"/>
        <v>7.7504999993834645E-2</v>
      </c>
      <c r="AG486" s="15"/>
      <c r="AH486" s="1">
        <f t="shared" si="256"/>
        <v>-3.2929465155465631E-3</v>
      </c>
      <c r="AI486" s="1">
        <f t="shared" si="257"/>
        <v>0.60166675740144759</v>
      </c>
      <c r="AJ486" s="1">
        <f t="shared" si="258"/>
        <v>-0.31348526684087341</v>
      </c>
      <c r="AK486" s="1">
        <f t="shared" si="259"/>
        <v>-3.6477771874428994E-2</v>
      </c>
      <c r="AL486" s="1">
        <f t="shared" si="260"/>
        <v>-3.0502713465792546</v>
      </c>
      <c r="AM486" s="1">
        <f t="shared" si="261"/>
        <v>-21.885471660569955</v>
      </c>
      <c r="AN486" s="1">
        <f t="shared" si="266"/>
        <v>3.2809592636463516</v>
      </c>
      <c r="AO486" s="1">
        <f t="shared" si="266"/>
        <v>3.281258114096357</v>
      </c>
      <c r="AP486" s="1">
        <f t="shared" si="266"/>
        <v>3.2805036813220103</v>
      </c>
      <c r="AQ486" s="1">
        <f t="shared" si="266"/>
        <v>3.2824083626553051</v>
      </c>
      <c r="AR486" s="1">
        <f t="shared" si="266"/>
        <v>3.2776006757522471</v>
      </c>
      <c r="AS486" s="1">
        <f t="shared" si="266"/>
        <v>3.289742308734608</v>
      </c>
      <c r="AT486" s="1">
        <f t="shared" si="266"/>
        <v>3.2591172367095513</v>
      </c>
      <c r="AU486" s="1">
        <f t="shared" si="262"/>
        <v>3.3366439998399713</v>
      </c>
    </row>
    <row r="487" spans="1:47" ht="12.95" customHeight="1" x14ac:dyDescent="0.2">
      <c r="A487" s="25" t="s">
        <v>1028</v>
      </c>
      <c r="B487" s="25"/>
      <c r="C487" s="28">
        <v>43216.364000000001</v>
      </c>
      <c r="D487" s="28"/>
      <c r="E487" s="1">
        <f t="shared" si="245"/>
        <v>-18776.912929614129</v>
      </c>
      <c r="F487" s="1">
        <f t="shared" si="264"/>
        <v>-18777</v>
      </c>
      <c r="G487" s="1">
        <f t="shared" si="246"/>
        <v>7.3958499997388572E-2</v>
      </c>
      <c r="I487" s="1">
        <f t="shared" si="247"/>
        <v>7.3958499997388572E-2</v>
      </c>
      <c r="Q487" s="173">
        <f t="shared" si="265"/>
        <v>28197.864000000001</v>
      </c>
      <c r="S487" s="15">
        <f t="shared" si="248"/>
        <v>0.1</v>
      </c>
      <c r="Z487" s="1">
        <f t="shared" si="249"/>
        <v>-18777</v>
      </c>
      <c r="AA487" s="1">
        <f t="shared" si="250"/>
        <v>-0.13517184031914029</v>
      </c>
      <c r="AB487" s="1">
        <f t="shared" si="251"/>
        <v>7.7141934973006393E-2</v>
      </c>
      <c r="AC487" s="1">
        <f t="shared" si="252"/>
        <v>7.3958499997388572E-2</v>
      </c>
      <c r="AD487" s="1">
        <f t="shared" si="253"/>
        <v>0.20913034031652886</v>
      </c>
      <c r="AE487" s="1">
        <f t="shared" si="254"/>
        <v>4.3735499240907172E-3</v>
      </c>
      <c r="AF487" s="1">
        <f t="shared" si="255"/>
        <v>7.3958499997388572E-2</v>
      </c>
      <c r="AG487" s="15"/>
      <c r="AH487" s="1">
        <f t="shared" si="256"/>
        <v>-3.1834349756178237E-3</v>
      </c>
      <c r="AI487" s="1">
        <f t="shared" si="257"/>
        <v>0.60192522871291576</v>
      </c>
      <c r="AJ487" s="1">
        <f t="shared" si="258"/>
        <v>-0.30699133305348525</v>
      </c>
      <c r="AK487" s="1">
        <f t="shared" si="259"/>
        <v>-3.9197914035514141E-2</v>
      </c>
      <c r="AL487" s="1">
        <f t="shared" si="260"/>
        <v>-3.0434403465484903</v>
      </c>
      <c r="AM487" s="1">
        <f t="shared" si="261"/>
        <v>-20.360133719463001</v>
      </c>
      <c r="AN487" s="1">
        <f t="shared" si="266"/>
        <v>3.2913626748026328</v>
      </c>
      <c r="AO487" s="1">
        <f t="shared" si="266"/>
        <v>3.2916804567878688</v>
      </c>
      <c r="AP487" s="1">
        <f t="shared" si="266"/>
        <v>3.2908770176995512</v>
      </c>
      <c r="AQ487" s="1">
        <f t="shared" si="266"/>
        <v>3.2929085185305786</v>
      </c>
      <c r="AR487" s="1">
        <f t="shared" si="266"/>
        <v>3.2877730518650412</v>
      </c>
      <c r="AS487" s="1">
        <f t="shared" si="266"/>
        <v>3.3007629101512093</v>
      </c>
      <c r="AT487" s="1">
        <f t="shared" si="266"/>
        <v>3.267953010728502</v>
      </c>
      <c r="AU487" s="1">
        <f t="shared" si="262"/>
        <v>3.3511726544667351</v>
      </c>
    </row>
    <row r="488" spans="1:47" ht="12.95" customHeight="1" x14ac:dyDescent="0.2">
      <c r="A488" s="25" t="s">
        <v>1029</v>
      </c>
      <c r="B488" s="25"/>
      <c r="C488" s="28">
        <v>43430.409</v>
      </c>
      <c r="D488" s="28"/>
      <c r="E488" s="1">
        <f t="shared" si="245"/>
        <v>-18524.920518406594</v>
      </c>
      <c r="F488" s="1">
        <f t="shared" si="264"/>
        <v>-18525</v>
      </c>
      <c r="G488" s="1">
        <f t="shared" si="246"/>
        <v>6.7512499997974373E-2</v>
      </c>
      <c r="I488" s="1">
        <f t="shared" si="247"/>
        <v>6.7512499997974373E-2</v>
      </c>
      <c r="Q488" s="173">
        <f t="shared" si="265"/>
        <v>28411.909</v>
      </c>
      <c r="S488" s="15">
        <f t="shared" si="248"/>
        <v>0.1</v>
      </c>
      <c r="Z488" s="1">
        <f t="shared" si="249"/>
        <v>-18525</v>
      </c>
      <c r="AA488" s="1">
        <f t="shared" si="250"/>
        <v>-0.13280162933927248</v>
      </c>
      <c r="AB488" s="1">
        <f t="shared" si="251"/>
        <v>6.9847187934613919E-2</v>
      </c>
      <c r="AC488" s="1">
        <f t="shared" si="252"/>
        <v>6.7512499997974373E-2</v>
      </c>
      <c r="AD488" s="1">
        <f t="shared" si="253"/>
        <v>0.20031412933724685</v>
      </c>
      <c r="AE488" s="1">
        <f t="shared" si="254"/>
        <v>4.0125750412139264E-3</v>
      </c>
      <c r="AF488" s="1">
        <f t="shared" si="255"/>
        <v>6.7512499997974373E-2</v>
      </c>
      <c r="AG488" s="15"/>
      <c r="AH488" s="1">
        <f t="shared" si="256"/>
        <v>-2.3346879366395418E-3</v>
      </c>
      <c r="AI488" s="1">
        <f t="shared" si="257"/>
        <v>0.60452473425905184</v>
      </c>
      <c r="AJ488" s="1">
        <f t="shared" si="258"/>
        <v>-0.25672159768841346</v>
      </c>
      <c r="AK488" s="1">
        <f t="shared" si="259"/>
        <v>-5.9994284620507023E-2</v>
      </c>
      <c r="AL488" s="1">
        <f t="shared" si="260"/>
        <v>-2.9910388327555002</v>
      </c>
      <c r="AM488" s="1">
        <f t="shared" si="261"/>
        <v>-13.259184116832374</v>
      </c>
      <c r="AN488" s="1">
        <f t="shared" si="266"/>
        <v>3.3709914839962707</v>
      </c>
      <c r="AO488" s="1">
        <f t="shared" si="266"/>
        <v>3.3714289736950227</v>
      </c>
      <c r="AP488" s="1">
        <f t="shared" si="266"/>
        <v>3.3703058591412987</v>
      </c>
      <c r="AQ488" s="1">
        <f t="shared" si="266"/>
        <v>3.3731896901840379</v>
      </c>
      <c r="AR488" s="1">
        <f t="shared" si="266"/>
        <v>3.3657887353922296</v>
      </c>
      <c r="AS488" s="1">
        <f t="shared" si="266"/>
        <v>3.384808455403622</v>
      </c>
      <c r="AT488" s="1">
        <f t="shared" si="266"/>
        <v>3.3360923839284746</v>
      </c>
      <c r="AU488" s="1">
        <f t="shared" si="262"/>
        <v>3.4621187443438464</v>
      </c>
    </row>
    <row r="489" spans="1:47" ht="12.95" customHeight="1" x14ac:dyDescent="0.2">
      <c r="A489" s="25" t="s">
        <v>1029</v>
      </c>
      <c r="B489" s="25"/>
      <c r="C489" s="28">
        <v>43436.360999999997</v>
      </c>
      <c r="D489" s="28"/>
      <c r="E489" s="1">
        <f t="shared" si="245"/>
        <v>-18517.913305757353</v>
      </c>
      <c r="F489" s="1">
        <f t="shared" si="264"/>
        <v>-18518</v>
      </c>
      <c r="G489" s="1">
        <f t="shared" si="246"/>
        <v>7.3638999994727783E-2</v>
      </c>
      <c r="I489" s="1">
        <f t="shared" si="247"/>
        <v>7.3638999994727783E-2</v>
      </c>
      <c r="Q489" s="173">
        <f t="shared" si="265"/>
        <v>28417.860999999997</v>
      </c>
      <c r="S489" s="15">
        <f t="shared" si="248"/>
        <v>0.1</v>
      </c>
      <c r="Z489" s="1">
        <f t="shared" si="249"/>
        <v>-18518</v>
      </c>
      <c r="AA489" s="1">
        <f t="shared" si="250"/>
        <v>-0.13273555847709476</v>
      </c>
      <c r="AB489" s="1">
        <f t="shared" si="251"/>
        <v>7.5949816171837659E-2</v>
      </c>
      <c r="AC489" s="1">
        <f t="shared" si="252"/>
        <v>7.3638999994727783E-2</v>
      </c>
      <c r="AD489" s="1">
        <f t="shared" si="253"/>
        <v>0.20637455847182254</v>
      </c>
      <c r="AE489" s="1">
        <f t="shared" si="254"/>
        <v>4.25904583844397E-3</v>
      </c>
      <c r="AF489" s="1">
        <f t="shared" si="255"/>
        <v>7.3638999994727783E-2</v>
      </c>
      <c r="AG489" s="15"/>
      <c r="AH489" s="1">
        <f t="shared" si="256"/>
        <v>-2.3108161771098791E-3</v>
      </c>
      <c r="AI489" s="1">
        <f t="shared" si="257"/>
        <v>0.60461290990663263</v>
      </c>
      <c r="AJ489" s="1">
        <f t="shared" si="258"/>
        <v>-0.25530766164357338</v>
      </c>
      <c r="AK489" s="1">
        <f t="shared" si="259"/>
        <v>-6.0572675254601832E-2</v>
      </c>
      <c r="AL489" s="1">
        <f t="shared" si="260"/>
        <v>-2.9895761495800817</v>
      </c>
      <c r="AM489" s="1">
        <f t="shared" si="261"/>
        <v>-13.131120373174207</v>
      </c>
      <c r="AN489" s="1">
        <f t="shared" si="266"/>
        <v>3.373208884867033</v>
      </c>
      <c r="AO489" s="1">
        <f t="shared" si="266"/>
        <v>3.3736490028306911</v>
      </c>
      <c r="AP489" s="1">
        <f t="shared" si="266"/>
        <v>3.3725185535463247</v>
      </c>
      <c r="AQ489" s="1">
        <f t="shared" si="266"/>
        <v>3.3754227378275421</v>
      </c>
      <c r="AR489" s="1">
        <f t="shared" si="266"/>
        <v>3.3679657173540396</v>
      </c>
      <c r="AS489" s="1">
        <f t="shared" si="266"/>
        <v>3.3871398633393044</v>
      </c>
      <c r="AT489" s="1">
        <f t="shared" si="266"/>
        <v>3.3380048691697661</v>
      </c>
      <c r="AU489" s="1">
        <f t="shared" si="262"/>
        <v>3.4652005801737662</v>
      </c>
    </row>
    <row r="490" spans="1:47" ht="12.95" customHeight="1" x14ac:dyDescent="0.2">
      <c r="A490" s="25" t="s">
        <v>1029</v>
      </c>
      <c r="B490" s="25"/>
      <c r="C490" s="28">
        <v>43447.402000000002</v>
      </c>
      <c r="D490" s="28"/>
      <c r="E490" s="1">
        <f t="shared" si="245"/>
        <v>-18504.914879201518</v>
      </c>
      <c r="F490" s="1">
        <f t="shared" si="264"/>
        <v>-18505</v>
      </c>
      <c r="G490" s="1">
        <f t="shared" si="246"/>
        <v>7.2302499997022096E-2</v>
      </c>
      <c r="I490" s="1">
        <f t="shared" si="247"/>
        <v>7.2302499997022096E-2</v>
      </c>
      <c r="Q490" s="173">
        <f t="shared" si="265"/>
        <v>28428.902000000002</v>
      </c>
      <c r="S490" s="15">
        <f t="shared" si="248"/>
        <v>0.1</v>
      </c>
      <c r="Z490" s="1">
        <f t="shared" si="249"/>
        <v>-18505</v>
      </c>
      <c r="AA490" s="1">
        <f t="shared" si="250"/>
        <v>-0.1326128248566914</v>
      </c>
      <c r="AB490" s="1">
        <f t="shared" si="251"/>
        <v>7.4568943168521945E-2</v>
      </c>
      <c r="AC490" s="1">
        <f t="shared" si="252"/>
        <v>7.2302499997022096E-2</v>
      </c>
      <c r="AD490" s="1">
        <f t="shared" si="253"/>
        <v>0.2049153248537135</v>
      </c>
      <c r="AE490" s="1">
        <f t="shared" si="254"/>
        <v>4.1990290359902932E-3</v>
      </c>
      <c r="AF490" s="1">
        <f t="shared" si="255"/>
        <v>7.2302499997022096E-2</v>
      </c>
      <c r="AG490" s="15"/>
      <c r="AH490" s="1">
        <f t="shared" si="256"/>
        <v>-2.2664431714998472E-3</v>
      </c>
      <c r="AI490" s="1">
        <f t="shared" si="257"/>
        <v>0.60477898048575907</v>
      </c>
      <c r="AJ490" s="1">
        <f t="shared" si="258"/>
        <v>-0.2526792081571721</v>
      </c>
      <c r="AK490" s="1">
        <f t="shared" si="259"/>
        <v>-6.1646944239953719E-2</v>
      </c>
      <c r="AL490" s="1">
        <f t="shared" si="260"/>
        <v>-2.9868585748141387</v>
      </c>
      <c r="AM490" s="1">
        <f t="shared" si="261"/>
        <v>-12.89960158315284</v>
      </c>
      <c r="AN490" s="1">
        <f t="shared" si="266"/>
        <v>3.3773278134820459</v>
      </c>
      <c r="AO490" s="1">
        <f t="shared" si="266"/>
        <v>3.3777727051838475</v>
      </c>
      <c r="AP490" s="1">
        <f t="shared" si="266"/>
        <v>3.3766288747638047</v>
      </c>
      <c r="AQ490" s="1">
        <f t="shared" si="266"/>
        <v>3.3795703351780628</v>
      </c>
      <c r="AR490" s="1">
        <f t="shared" si="266"/>
        <v>3.3720102836377905</v>
      </c>
      <c r="AS490" s="1">
        <f t="shared" si="266"/>
        <v>3.3914691207209682</v>
      </c>
      <c r="AT490" s="1">
        <f t="shared" si="266"/>
        <v>3.3415598409617608</v>
      </c>
      <c r="AU490" s="1">
        <f t="shared" si="262"/>
        <v>3.4709239895721886</v>
      </c>
    </row>
    <row r="491" spans="1:47" ht="12.95" customHeight="1" x14ac:dyDescent="0.2">
      <c r="A491" s="25" t="s">
        <v>1029</v>
      </c>
      <c r="B491" s="25"/>
      <c r="C491" s="28">
        <v>43453.35</v>
      </c>
      <c r="D491" s="28"/>
      <c r="E491" s="1">
        <f t="shared" si="245"/>
        <v>-18497.912375700565</v>
      </c>
      <c r="F491" s="1">
        <f t="shared" si="264"/>
        <v>-18498</v>
      </c>
      <c r="G491" s="1">
        <f t="shared" si="246"/>
        <v>7.4428999992960598E-2</v>
      </c>
      <c r="I491" s="1">
        <f t="shared" si="247"/>
        <v>7.4428999992960598E-2</v>
      </c>
      <c r="Q491" s="173">
        <f t="shared" si="265"/>
        <v>28434.85</v>
      </c>
      <c r="S491" s="15">
        <f t="shared" si="248"/>
        <v>0.1</v>
      </c>
      <c r="Z491" s="1">
        <f t="shared" si="249"/>
        <v>-18498</v>
      </c>
      <c r="AA491" s="1">
        <f t="shared" si="250"/>
        <v>-0.13254672119286842</v>
      </c>
      <c r="AB491" s="1">
        <f t="shared" si="251"/>
        <v>7.6671528752382187E-2</v>
      </c>
      <c r="AC491" s="1">
        <f t="shared" si="252"/>
        <v>7.4428999992960598E-2</v>
      </c>
      <c r="AD491" s="1">
        <f t="shared" si="253"/>
        <v>0.20697572118582902</v>
      </c>
      <c r="AE491" s="1">
        <f t="shared" si="254"/>
        <v>4.2838949160394031E-3</v>
      </c>
      <c r="AF491" s="1">
        <f t="shared" si="255"/>
        <v>7.4428999992960598E-2</v>
      </c>
      <c r="AG491" s="15"/>
      <c r="AH491" s="1">
        <f t="shared" si="256"/>
        <v>-2.2425287594215952E-3</v>
      </c>
      <c r="AI491" s="1">
        <f t="shared" si="257"/>
        <v>0.60486965161684969</v>
      </c>
      <c r="AJ491" s="1">
        <f t="shared" si="258"/>
        <v>-0.25126249897187403</v>
      </c>
      <c r="AK491" s="1">
        <f t="shared" si="259"/>
        <v>-6.2225459312167768E-2</v>
      </c>
      <c r="AL491" s="1">
        <f t="shared" si="260"/>
        <v>-2.9853946310736892</v>
      </c>
      <c r="AM491" s="1">
        <f t="shared" si="261"/>
        <v>-12.7782158166837</v>
      </c>
      <c r="AN491" s="1">
        <f t="shared" ref="AN491:AT500" si="267">$AU491+$AB$7*SIN(AO491)</f>
        <v>3.3795461878499786</v>
      </c>
      <c r="AO491" s="1">
        <f t="shared" si="267"/>
        <v>3.3799935919383066</v>
      </c>
      <c r="AP491" s="1">
        <f t="shared" si="267"/>
        <v>3.3788426866240542</v>
      </c>
      <c r="AQ491" s="1">
        <f t="shared" si="267"/>
        <v>3.3818039351728801</v>
      </c>
      <c r="AR491" s="1">
        <f t="shared" si="267"/>
        <v>3.3741889979735724</v>
      </c>
      <c r="AS491" s="1">
        <f t="shared" si="267"/>
        <v>3.3937999880420064</v>
      </c>
      <c r="AT491" s="1">
        <f t="shared" si="267"/>
        <v>3.3434758072499382</v>
      </c>
      <c r="AU491" s="1">
        <f t="shared" si="262"/>
        <v>3.4740058254021084</v>
      </c>
    </row>
    <row r="492" spans="1:47" ht="12.95" customHeight="1" x14ac:dyDescent="0.2">
      <c r="A492" s="25" t="s">
        <v>1030</v>
      </c>
      <c r="B492" s="25"/>
      <c r="C492" s="28">
        <v>43504.313000000002</v>
      </c>
      <c r="D492" s="28"/>
      <c r="E492" s="1">
        <f t="shared" si="245"/>
        <v>-18437.914294678489</v>
      </c>
      <c r="F492" s="1">
        <f t="shared" si="264"/>
        <v>-18438</v>
      </c>
      <c r="G492" s="1">
        <f t="shared" si="246"/>
        <v>7.2799000001396053E-2</v>
      </c>
      <c r="I492" s="1">
        <f t="shared" si="247"/>
        <v>7.2799000001396053E-2</v>
      </c>
      <c r="Q492" s="173">
        <f t="shared" si="265"/>
        <v>28485.813000000002</v>
      </c>
      <c r="S492" s="15">
        <f t="shared" si="248"/>
        <v>0.1</v>
      </c>
      <c r="Z492" s="1">
        <f t="shared" si="249"/>
        <v>-18438</v>
      </c>
      <c r="AA492" s="1">
        <f t="shared" si="250"/>
        <v>-0.13197966159656421</v>
      </c>
      <c r="AB492" s="1">
        <f t="shared" si="251"/>
        <v>7.4835949891499692E-2</v>
      </c>
      <c r="AC492" s="1">
        <f t="shared" si="252"/>
        <v>7.2799000001396053E-2</v>
      </c>
      <c r="AD492" s="1">
        <f t="shared" si="253"/>
        <v>0.20477866159796027</v>
      </c>
      <c r="AE492" s="1">
        <f t="shared" si="254"/>
        <v>4.1934300245851921E-3</v>
      </c>
      <c r="AF492" s="1">
        <f t="shared" si="255"/>
        <v>7.2799000001396053E-2</v>
      </c>
      <c r="AG492" s="15"/>
      <c r="AH492" s="1">
        <f t="shared" si="256"/>
        <v>-2.0369498901036389E-3</v>
      </c>
      <c r="AI492" s="1">
        <f t="shared" si="257"/>
        <v>0.60568281792097345</v>
      </c>
      <c r="AJ492" s="1">
        <f t="shared" si="258"/>
        <v>-0.23907916114129912</v>
      </c>
      <c r="AK492" s="1">
        <f t="shared" si="259"/>
        <v>-6.7186009832820623E-2</v>
      </c>
      <c r="AL492" s="1">
        <f t="shared" si="260"/>
        <v>-2.9728276521560946</v>
      </c>
      <c r="AM492" s="1">
        <f t="shared" si="261"/>
        <v>-11.822657485621363</v>
      </c>
      <c r="AN492" s="1">
        <f t="shared" si="267"/>
        <v>3.3985753952695239</v>
      </c>
      <c r="AO492" s="1">
        <f t="shared" si="267"/>
        <v>3.3990426435159118</v>
      </c>
      <c r="AP492" s="1">
        <f t="shared" si="267"/>
        <v>3.3978349041112508</v>
      </c>
      <c r="AQ492" s="1">
        <f t="shared" si="267"/>
        <v>3.4009574466410735</v>
      </c>
      <c r="AR492" s="1">
        <f t="shared" si="267"/>
        <v>3.3928895048113321</v>
      </c>
      <c r="AS492" s="1">
        <f t="shared" si="267"/>
        <v>3.4137709082572418</v>
      </c>
      <c r="AT492" s="1">
        <f t="shared" si="267"/>
        <v>3.3599503730041049</v>
      </c>
      <c r="AU492" s="1">
        <f t="shared" si="262"/>
        <v>3.5004215610871352</v>
      </c>
    </row>
    <row r="493" spans="1:47" ht="12.95" customHeight="1" x14ac:dyDescent="0.2">
      <c r="A493" s="25" t="s">
        <v>1030</v>
      </c>
      <c r="B493" s="25"/>
      <c r="C493" s="28">
        <v>43509.406000000003</v>
      </c>
      <c r="D493" s="28"/>
      <c r="E493" s="1">
        <f t="shared" si="245"/>
        <v>-18431.918371623615</v>
      </c>
      <c r="F493" s="1">
        <f t="shared" si="264"/>
        <v>-18432</v>
      </c>
      <c r="G493" s="1">
        <f t="shared" si="246"/>
        <v>6.9336000000475906E-2</v>
      </c>
      <c r="I493" s="1">
        <f t="shared" si="247"/>
        <v>6.9336000000475906E-2</v>
      </c>
      <c r="Q493" s="173">
        <f t="shared" si="265"/>
        <v>28490.906000000003</v>
      </c>
      <c r="S493" s="15">
        <f t="shared" si="248"/>
        <v>0.1</v>
      </c>
      <c r="Z493" s="1">
        <f t="shared" si="249"/>
        <v>-18432</v>
      </c>
      <c r="AA493" s="1">
        <f t="shared" si="250"/>
        <v>-0.13192291173682855</v>
      </c>
      <c r="AB493" s="1">
        <f t="shared" si="251"/>
        <v>7.1352334171550666E-2</v>
      </c>
      <c r="AC493" s="1">
        <f t="shared" si="252"/>
        <v>6.9336000000475906E-2</v>
      </c>
      <c r="AD493" s="1">
        <f t="shared" si="253"/>
        <v>0.20125891173730445</v>
      </c>
      <c r="AE493" s="1">
        <f t="shared" si="254"/>
        <v>4.0505149553684101E-3</v>
      </c>
      <c r="AF493" s="1">
        <f t="shared" si="255"/>
        <v>6.9336000000475906E-2</v>
      </c>
      <c r="AG493" s="15"/>
      <c r="AH493" s="1">
        <f t="shared" si="256"/>
        <v>-2.0163341710747666E-3</v>
      </c>
      <c r="AI493" s="1">
        <f t="shared" si="257"/>
        <v>0.60576769186436263</v>
      </c>
      <c r="AJ493" s="1">
        <f t="shared" si="258"/>
        <v>-0.23785685217413041</v>
      </c>
      <c r="AK493" s="1">
        <f t="shared" si="259"/>
        <v>-6.7682251898470019E-2</v>
      </c>
      <c r="AL493" s="1">
        <f t="shared" si="260"/>
        <v>-2.971569032357849</v>
      </c>
      <c r="AM493" s="1">
        <f t="shared" si="261"/>
        <v>-11.734720489605808</v>
      </c>
      <c r="AN493" s="1">
        <f t="shared" si="267"/>
        <v>3.400479796961573</v>
      </c>
      <c r="AO493" s="1">
        <f t="shared" si="267"/>
        <v>3.4009488612925316</v>
      </c>
      <c r="AP493" s="1">
        <f t="shared" si="267"/>
        <v>3.3997358190088822</v>
      </c>
      <c r="AQ493" s="1">
        <f t="shared" si="267"/>
        <v>3.4028736566236266</v>
      </c>
      <c r="AR493" s="1">
        <f t="shared" si="267"/>
        <v>3.3947621698297219</v>
      </c>
      <c r="AS493" s="1">
        <f t="shared" si="267"/>
        <v>3.4157672050539745</v>
      </c>
      <c r="AT493" s="1">
        <f t="shared" si="267"/>
        <v>3.3616031064659824</v>
      </c>
      <c r="AU493" s="1">
        <f t="shared" si="262"/>
        <v>3.5030631346556378</v>
      </c>
    </row>
    <row r="494" spans="1:47" ht="12.95" customHeight="1" x14ac:dyDescent="0.2">
      <c r="A494" s="25" t="s">
        <v>1030</v>
      </c>
      <c r="B494" s="25"/>
      <c r="C494" s="28">
        <v>43515.347999999998</v>
      </c>
      <c r="D494" s="28"/>
      <c r="E494" s="1">
        <f t="shared" si="245"/>
        <v>-18424.922931845093</v>
      </c>
      <c r="F494" s="1">
        <f t="shared" si="264"/>
        <v>-18425</v>
      </c>
      <c r="G494" s="1">
        <f t="shared" si="246"/>
        <v>6.5462499995192047E-2</v>
      </c>
      <c r="I494" s="1">
        <f t="shared" si="247"/>
        <v>6.5462499995192047E-2</v>
      </c>
      <c r="Q494" s="173">
        <f t="shared" si="265"/>
        <v>28496.847999999998</v>
      </c>
      <c r="S494" s="15">
        <f t="shared" si="248"/>
        <v>0.1</v>
      </c>
      <c r="Z494" s="1">
        <f t="shared" si="249"/>
        <v>-18425</v>
      </c>
      <c r="AA494" s="1">
        <f t="shared" si="250"/>
        <v>-0.13185669373133752</v>
      </c>
      <c r="AB494" s="1">
        <f t="shared" si="251"/>
        <v>6.745476945672349E-2</v>
      </c>
      <c r="AC494" s="1">
        <f t="shared" si="252"/>
        <v>6.5462499995192047E-2</v>
      </c>
      <c r="AD494" s="1">
        <f t="shared" si="253"/>
        <v>0.19731919372652956</v>
      </c>
      <c r="AE494" s="1">
        <f t="shared" si="254"/>
        <v>3.8934864212887702E-3</v>
      </c>
      <c r="AF494" s="1">
        <f t="shared" si="255"/>
        <v>6.5462499995192047E-2</v>
      </c>
      <c r="AG494" s="15"/>
      <c r="AH494" s="1">
        <f t="shared" si="256"/>
        <v>-1.9922694615314373E-3</v>
      </c>
      <c r="AI494" s="1">
        <f t="shared" si="257"/>
        <v>0.60586753187984366</v>
      </c>
      <c r="AJ494" s="1">
        <f t="shared" si="258"/>
        <v>-0.23642990613102741</v>
      </c>
      <c r="AK494" s="1">
        <f t="shared" si="259"/>
        <v>-6.8261245033430076E-2</v>
      </c>
      <c r="AL494" s="1">
        <f t="shared" si="260"/>
        <v>-2.9701001868480041</v>
      </c>
      <c r="AM494" s="1">
        <f t="shared" si="261"/>
        <v>-11.633723758352785</v>
      </c>
      <c r="AN494" s="1">
        <f t="shared" si="267"/>
        <v>3.4027019497692224</v>
      </c>
      <c r="AO494" s="1">
        <f t="shared" si="267"/>
        <v>3.4031730938217715</v>
      </c>
      <c r="AP494" s="1">
        <f t="shared" si="267"/>
        <v>3.4019539534398984</v>
      </c>
      <c r="AQ494" s="1">
        <f t="shared" si="267"/>
        <v>3.4051094403547415</v>
      </c>
      <c r="AR494" s="1">
        <f t="shared" si="267"/>
        <v>3.3969475627693444</v>
      </c>
      <c r="AS494" s="1">
        <f t="shared" si="267"/>
        <v>3.4180960325028904</v>
      </c>
      <c r="AT494" s="1">
        <f t="shared" si="267"/>
        <v>3.3635325435672279</v>
      </c>
      <c r="AU494" s="1">
        <f t="shared" si="262"/>
        <v>3.5061449704855576</v>
      </c>
    </row>
    <row r="495" spans="1:47" ht="12.95" customHeight="1" x14ac:dyDescent="0.2">
      <c r="A495" s="25" t="s">
        <v>1031</v>
      </c>
      <c r="B495" s="25"/>
      <c r="C495" s="28">
        <v>43516.195</v>
      </c>
      <c r="D495" s="28" t="s">
        <v>869</v>
      </c>
      <c r="E495" s="1">
        <f t="shared" si="245"/>
        <v>-18423.925769695576</v>
      </c>
      <c r="F495" s="1">
        <f t="shared" si="264"/>
        <v>-18424</v>
      </c>
      <c r="G495" s="1">
        <f t="shared" si="246"/>
        <v>6.3051999997696839E-2</v>
      </c>
      <c r="I495" s="1">
        <f t="shared" si="247"/>
        <v>6.3051999997696839E-2</v>
      </c>
      <c r="Q495" s="173">
        <f t="shared" si="265"/>
        <v>28497.695</v>
      </c>
      <c r="S495" s="15">
        <f t="shared" si="248"/>
        <v>0.1</v>
      </c>
      <c r="Z495" s="1">
        <f t="shared" si="249"/>
        <v>-18424</v>
      </c>
      <c r="AA495" s="1">
        <f t="shared" si="250"/>
        <v>-0.13184723315584976</v>
      </c>
      <c r="AB495" s="1">
        <f t="shared" si="251"/>
        <v>6.5040830501707253E-2</v>
      </c>
      <c r="AC495" s="1">
        <f t="shared" si="252"/>
        <v>6.3051999997696839E-2</v>
      </c>
      <c r="AD495" s="1">
        <f t="shared" si="253"/>
        <v>0.1948992331535466</v>
      </c>
      <c r="AE495" s="1">
        <f t="shared" si="254"/>
        <v>3.7985711083840519E-3</v>
      </c>
      <c r="AF495" s="1">
        <f t="shared" si="255"/>
        <v>6.3051999997696839E-2</v>
      </c>
      <c r="AG495" s="15"/>
      <c r="AH495" s="1">
        <f t="shared" si="256"/>
        <v>-1.9888305040104185E-3</v>
      </c>
      <c r="AI495" s="1">
        <f t="shared" si="257"/>
        <v>0.60588186691456669</v>
      </c>
      <c r="AJ495" s="1">
        <f t="shared" si="258"/>
        <v>-0.23622597582049185</v>
      </c>
      <c r="AK495" s="1">
        <f t="shared" si="259"/>
        <v>-6.8343962229685862E-2</v>
      </c>
      <c r="AL495" s="1">
        <f t="shared" si="260"/>
        <v>-2.9698903114712505</v>
      </c>
      <c r="AM495" s="1">
        <f t="shared" si="261"/>
        <v>-11.619433629215324</v>
      </c>
      <c r="AN495" s="1">
        <f t="shared" si="267"/>
        <v>3.4030194311903079</v>
      </c>
      <c r="AO495" s="1">
        <f t="shared" si="267"/>
        <v>3.4034908689082295</v>
      </c>
      <c r="AP495" s="1">
        <f t="shared" si="267"/>
        <v>3.4022708651757707</v>
      </c>
      <c r="AQ495" s="1">
        <f t="shared" si="267"/>
        <v>3.4054288562274539</v>
      </c>
      <c r="AR495" s="1">
        <f t="shared" si="267"/>
        <v>3.3972598162828174</v>
      </c>
      <c r="AS495" s="1">
        <f t="shared" si="267"/>
        <v>3.4184287057895815</v>
      </c>
      <c r="AT495" s="1">
        <f t="shared" si="267"/>
        <v>3.3638082877543827</v>
      </c>
      <c r="AU495" s="1">
        <f t="shared" si="262"/>
        <v>3.506585232746974</v>
      </c>
    </row>
    <row r="496" spans="1:47" ht="12.95" customHeight="1" x14ac:dyDescent="0.2">
      <c r="A496" s="25" t="s">
        <v>1020</v>
      </c>
      <c r="B496" s="25"/>
      <c r="C496" s="28">
        <v>43519.597000000002</v>
      </c>
      <c r="D496" s="28"/>
      <c r="E496" s="1">
        <f t="shared" si="245"/>
        <v>-18419.920639078515</v>
      </c>
      <c r="F496" s="1">
        <f t="shared" si="264"/>
        <v>-18420</v>
      </c>
      <c r="G496" s="1">
        <f t="shared" si="246"/>
        <v>6.7409999996016268E-2</v>
      </c>
      <c r="I496" s="1">
        <f t="shared" si="247"/>
        <v>6.7409999996016268E-2</v>
      </c>
      <c r="Q496" s="173">
        <f t="shared" si="265"/>
        <v>28501.097000000002</v>
      </c>
      <c r="S496" s="15">
        <f t="shared" si="248"/>
        <v>0.1</v>
      </c>
      <c r="Z496" s="1">
        <f t="shared" si="249"/>
        <v>-18420</v>
      </c>
      <c r="AA496" s="1">
        <f t="shared" si="250"/>
        <v>-0.13180938871200787</v>
      </c>
      <c r="AB496" s="1">
        <f t="shared" si="251"/>
        <v>6.9385071824415737E-2</v>
      </c>
      <c r="AC496" s="1">
        <f t="shared" si="252"/>
        <v>6.7409999996016268E-2</v>
      </c>
      <c r="AD496" s="1">
        <f t="shared" si="253"/>
        <v>0.19921938870802414</v>
      </c>
      <c r="AE496" s="1">
        <f t="shared" si="254"/>
        <v>3.9688364837198817E-3</v>
      </c>
      <c r="AF496" s="1">
        <f t="shared" si="255"/>
        <v>6.7409999996016268E-2</v>
      </c>
      <c r="AG496" s="15"/>
      <c r="AH496" s="1">
        <f t="shared" si="256"/>
        <v>-1.9750718283994633E-3</v>
      </c>
      <c r="AI496" s="1">
        <f t="shared" si="257"/>
        <v>0.6059393876017749</v>
      </c>
      <c r="AJ496" s="1">
        <f t="shared" si="258"/>
        <v>-0.23541005219117392</v>
      </c>
      <c r="AK496" s="1">
        <f t="shared" si="259"/>
        <v>-6.8674840781292448E-2</v>
      </c>
      <c r="AL496" s="1">
        <f t="shared" si="260"/>
        <v>-2.9690507086931617</v>
      </c>
      <c r="AM496" s="1">
        <f t="shared" si="261"/>
        <v>-11.562613081653222</v>
      </c>
      <c r="AN496" s="1">
        <f t="shared" si="267"/>
        <v>3.4042894348050639</v>
      </c>
      <c r="AO496" s="1">
        <f t="shared" si="267"/>
        <v>3.4047620385792685</v>
      </c>
      <c r="AP496" s="1">
        <f t="shared" si="267"/>
        <v>3.4035386009976101</v>
      </c>
      <c r="AQ496" s="1">
        <f t="shared" si="267"/>
        <v>3.4067065655075135</v>
      </c>
      <c r="AR496" s="1">
        <f t="shared" si="267"/>
        <v>3.3985089672255482</v>
      </c>
      <c r="AS496" s="1">
        <f t="shared" si="267"/>
        <v>3.4197593579740468</v>
      </c>
      <c r="AT496" s="1">
        <f t="shared" si="267"/>
        <v>3.3649115415675865</v>
      </c>
      <c r="AU496" s="1">
        <f t="shared" si="262"/>
        <v>3.508346281792643</v>
      </c>
    </row>
    <row r="497" spans="1:47" ht="12.95" customHeight="1" x14ac:dyDescent="0.2">
      <c r="A497" s="25" t="s">
        <v>1030</v>
      </c>
      <c r="B497" s="25"/>
      <c r="C497" s="28">
        <v>43549.330999999998</v>
      </c>
      <c r="D497" s="28"/>
      <c r="E497" s="1">
        <f t="shared" si="245"/>
        <v>-18384.915185296162</v>
      </c>
      <c r="F497" s="1">
        <f t="shared" si="264"/>
        <v>-18385</v>
      </c>
      <c r="G497" s="1">
        <f t="shared" si="246"/>
        <v>7.2042499996314291E-2</v>
      </c>
      <c r="I497" s="1">
        <f t="shared" si="247"/>
        <v>7.2042499996314291E-2</v>
      </c>
      <c r="Q497" s="173">
        <f t="shared" si="265"/>
        <v>28530.830999999998</v>
      </c>
      <c r="S497" s="15">
        <f t="shared" si="248"/>
        <v>0.1</v>
      </c>
      <c r="Z497" s="1">
        <f t="shared" si="249"/>
        <v>-18385</v>
      </c>
      <c r="AA497" s="1">
        <f t="shared" si="250"/>
        <v>-0.1314781057309368</v>
      </c>
      <c r="AB497" s="1">
        <f t="shared" si="251"/>
        <v>7.3896991292509734E-2</v>
      </c>
      <c r="AC497" s="1">
        <f t="shared" si="252"/>
        <v>7.2042499996314291E-2</v>
      </c>
      <c r="AD497" s="1">
        <f t="shared" si="253"/>
        <v>0.20352060572725109</v>
      </c>
      <c r="AE497" s="1">
        <f t="shared" si="254"/>
        <v>4.1420636955587188E-3</v>
      </c>
      <c r="AF497" s="1">
        <f t="shared" si="255"/>
        <v>7.2042499996314291E-2</v>
      </c>
      <c r="AG497" s="15"/>
      <c r="AH497" s="1">
        <f t="shared" si="256"/>
        <v>-1.8544912961954471E-3</v>
      </c>
      <c r="AI497" s="1">
        <f t="shared" si="257"/>
        <v>0.60645504141974582</v>
      </c>
      <c r="AJ497" s="1">
        <f t="shared" si="258"/>
        <v>-0.22825686235270792</v>
      </c>
      <c r="AK497" s="1">
        <f t="shared" si="259"/>
        <v>-7.1570703336393274E-2</v>
      </c>
      <c r="AL497" s="1">
        <f t="shared" si="260"/>
        <v>-2.9616971560714491</v>
      </c>
      <c r="AM497" s="1">
        <f t="shared" si="261"/>
        <v>-11.087566861687407</v>
      </c>
      <c r="AN497" s="1">
        <f t="shared" si="267"/>
        <v>3.4154073718028797</v>
      </c>
      <c r="AO497" s="1">
        <f t="shared" si="267"/>
        <v>3.4158895890271364</v>
      </c>
      <c r="AP497" s="1">
        <f t="shared" si="267"/>
        <v>3.4146374477896644</v>
      </c>
      <c r="AQ497" s="1">
        <f t="shared" si="267"/>
        <v>3.4178897151166718</v>
      </c>
      <c r="AR497" s="1">
        <f t="shared" si="267"/>
        <v>3.4094485127065859</v>
      </c>
      <c r="AS497" s="1">
        <f t="shared" si="267"/>
        <v>3.4313997494647159</v>
      </c>
      <c r="AT497" s="1">
        <f t="shared" si="267"/>
        <v>3.3745842117361353</v>
      </c>
      <c r="AU497" s="1">
        <f t="shared" si="262"/>
        <v>3.5237554609422412</v>
      </c>
    </row>
    <row r="498" spans="1:47" ht="12.95" customHeight="1" x14ac:dyDescent="0.2">
      <c r="A498" s="25" t="s">
        <v>1030</v>
      </c>
      <c r="B498" s="25"/>
      <c r="C498" s="28">
        <v>43555.286999999997</v>
      </c>
      <c r="D498" s="28"/>
      <c r="E498" s="1">
        <f t="shared" si="245"/>
        <v>-18377.903263498632</v>
      </c>
      <c r="F498" s="1">
        <f t="shared" si="264"/>
        <v>-18378</v>
      </c>
      <c r="G498" s="1">
        <f t="shared" si="246"/>
        <v>8.2168999993882608E-2</v>
      </c>
      <c r="I498" s="1">
        <f t="shared" si="247"/>
        <v>8.2168999993882608E-2</v>
      </c>
      <c r="Q498" s="173">
        <f t="shared" si="265"/>
        <v>28536.786999999997</v>
      </c>
      <c r="S498" s="15">
        <f t="shared" si="248"/>
        <v>0.1</v>
      </c>
      <c r="Z498" s="1">
        <f t="shared" si="249"/>
        <v>-18378</v>
      </c>
      <c r="AA498" s="1">
        <f t="shared" si="250"/>
        <v>-0.13141181861626208</v>
      </c>
      <c r="AB498" s="1">
        <f t="shared" si="251"/>
        <v>8.3999334321728306E-2</v>
      </c>
      <c r="AC498" s="1">
        <f t="shared" si="252"/>
        <v>8.2168999993882608E-2</v>
      </c>
      <c r="AD498" s="1">
        <f t="shared" si="253"/>
        <v>0.21358081861014469</v>
      </c>
      <c r="AE498" s="1">
        <f t="shared" si="254"/>
        <v>4.5616766078179528E-3</v>
      </c>
      <c r="AF498" s="1">
        <f t="shared" si="255"/>
        <v>8.2168999993882608E-2</v>
      </c>
      <c r="AG498" s="15"/>
      <c r="AH498" s="1">
        <f t="shared" si="256"/>
        <v>-1.8303343278456949E-3</v>
      </c>
      <c r="AI498" s="1">
        <f t="shared" si="257"/>
        <v>0.60656083809229955</v>
      </c>
      <c r="AJ498" s="1">
        <f t="shared" si="258"/>
        <v>-0.22682322833580879</v>
      </c>
      <c r="AK498" s="1">
        <f t="shared" si="259"/>
        <v>-7.2150023405167574E-2</v>
      </c>
      <c r="AL498" s="1">
        <f t="shared" si="260"/>
        <v>-2.9602249028224916</v>
      </c>
      <c r="AM498" s="1">
        <f t="shared" si="261"/>
        <v>-10.997074213712207</v>
      </c>
      <c r="AN498" s="1">
        <f t="shared" si="267"/>
        <v>3.4176321449083886</v>
      </c>
      <c r="AO498" s="1">
        <f t="shared" si="267"/>
        <v>3.4181161573519088</v>
      </c>
      <c r="AP498" s="1">
        <f t="shared" si="267"/>
        <v>3.4168585664094659</v>
      </c>
      <c r="AQ498" s="1">
        <f t="shared" si="267"/>
        <v>3.4201270499415681</v>
      </c>
      <c r="AR498" s="1">
        <f t="shared" si="267"/>
        <v>3.4116384950528356</v>
      </c>
      <c r="AS498" s="1">
        <f t="shared" si="267"/>
        <v>3.4337272168773758</v>
      </c>
      <c r="AT498" s="1">
        <f t="shared" si="267"/>
        <v>3.3765229526023366</v>
      </c>
      <c r="AU498" s="1">
        <f t="shared" si="262"/>
        <v>3.5268372967721611</v>
      </c>
    </row>
    <row r="499" spans="1:47" ht="12.95" customHeight="1" x14ac:dyDescent="0.2">
      <c r="A499" s="25" t="s">
        <v>1032</v>
      </c>
      <c r="B499" s="25"/>
      <c r="C499" s="28">
        <v>43577.353999999999</v>
      </c>
      <c r="D499" s="28"/>
      <c r="E499" s="1">
        <f t="shared" si="245"/>
        <v>-18351.924069693043</v>
      </c>
      <c r="F499" s="1">
        <f t="shared" si="264"/>
        <v>-18352</v>
      </c>
      <c r="G499" s="1">
        <f t="shared" si="246"/>
        <v>6.4495999999053311E-2</v>
      </c>
      <c r="I499" s="1">
        <f t="shared" si="247"/>
        <v>6.4495999999053311E-2</v>
      </c>
      <c r="Q499" s="173">
        <f t="shared" si="265"/>
        <v>28558.853999999999</v>
      </c>
      <c r="S499" s="15">
        <f t="shared" si="248"/>
        <v>0.1</v>
      </c>
      <c r="Z499" s="1">
        <f t="shared" si="249"/>
        <v>-18352</v>
      </c>
      <c r="AA499" s="1">
        <f t="shared" si="250"/>
        <v>-0.13116552251070623</v>
      </c>
      <c r="AB499" s="1">
        <f t="shared" si="251"/>
        <v>6.6236491435996428E-2</v>
      </c>
      <c r="AC499" s="1">
        <f t="shared" si="252"/>
        <v>6.4495999999053311E-2</v>
      </c>
      <c r="AD499" s="1">
        <f t="shared" si="253"/>
        <v>0.19566152250975954</v>
      </c>
      <c r="AE499" s="1">
        <f t="shared" si="254"/>
        <v>3.8283431390837143E-3</v>
      </c>
      <c r="AF499" s="1">
        <f t="shared" si="255"/>
        <v>6.4495999999053311E-2</v>
      </c>
      <c r="AG499" s="15"/>
      <c r="AH499" s="1">
        <f t="shared" si="256"/>
        <v>-1.7404914369431135E-3</v>
      </c>
      <c r="AI499" s="1">
        <f t="shared" si="257"/>
        <v>0.6069616054237239</v>
      </c>
      <c r="AJ499" s="1">
        <f t="shared" si="258"/>
        <v>-0.22148950965631739</v>
      </c>
      <c r="AK499" s="1">
        <f t="shared" si="259"/>
        <v>-7.4302223310635282E-2</v>
      </c>
      <c r="AL499" s="1">
        <f t="shared" si="260"/>
        <v>-2.954751906128493</v>
      </c>
      <c r="AM499" s="1">
        <f t="shared" si="261"/>
        <v>-10.673144883711217</v>
      </c>
      <c r="AN499" s="1">
        <f t="shared" si="267"/>
        <v>3.4258991409571262</v>
      </c>
      <c r="AO499" s="1">
        <f t="shared" si="267"/>
        <v>3.426389447635354</v>
      </c>
      <c r="AP499" s="1">
        <f t="shared" si="267"/>
        <v>3.4251124715104413</v>
      </c>
      <c r="AQ499" s="1">
        <f t="shared" si="267"/>
        <v>3.4284392827973367</v>
      </c>
      <c r="AR499" s="1">
        <f t="shared" si="267"/>
        <v>3.419778904913203</v>
      </c>
      <c r="AS499" s="1">
        <f t="shared" si="267"/>
        <v>3.4423702952018767</v>
      </c>
      <c r="AT499" s="1">
        <f t="shared" si="267"/>
        <v>3.383736575095813</v>
      </c>
      <c r="AU499" s="1">
        <f t="shared" si="262"/>
        <v>3.5382841155690059</v>
      </c>
    </row>
    <row r="500" spans="1:47" ht="12.95" customHeight="1" x14ac:dyDescent="0.2">
      <c r="A500" s="25" t="s">
        <v>1033</v>
      </c>
      <c r="B500" s="25"/>
      <c r="C500" s="28">
        <v>43717.510999999999</v>
      </c>
      <c r="D500" s="28"/>
      <c r="E500" s="1">
        <f t="shared" si="245"/>
        <v>-18186.919045620467</v>
      </c>
      <c r="F500" s="1">
        <f t="shared" si="264"/>
        <v>-18187</v>
      </c>
      <c r="G500" s="1">
        <f t="shared" si="246"/>
        <v>6.8763499992201105E-2</v>
      </c>
      <c r="I500" s="1">
        <f t="shared" si="247"/>
        <v>6.8763499992201105E-2</v>
      </c>
      <c r="Q500" s="173">
        <f t="shared" si="265"/>
        <v>28699.010999999999</v>
      </c>
      <c r="S500" s="15">
        <f t="shared" si="248"/>
        <v>0.1</v>
      </c>
      <c r="Z500" s="1">
        <f t="shared" si="249"/>
        <v>-18187</v>
      </c>
      <c r="AA500" s="1">
        <f t="shared" si="250"/>
        <v>-0.12959954287937506</v>
      </c>
      <c r="AB500" s="1">
        <f t="shared" si="251"/>
        <v>6.9929779213379659E-2</v>
      </c>
      <c r="AC500" s="1">
        <f t="shared" si="252"/>
        <v>6.8763499992201105E-2</v>
      </c>
      <c r="AD500" s="1">
        <f t="shared" si="253"/>
        <v>0.19836304287157616</v>
      </c>
      <c r="AE500" s="1">
        <f t="shared" si="254"/>
        <v>3.934789677727076E-3</v>
      </c>
      <c r="AF500" s="1">
        <f t="shared" si="255"/>
        <v>6.8763499992201105E-2</v>
      </c>
      <c r="AG500" s="15"/>
      <c r="AH500" s="1">
        <f t="shared" si="256"/>
        <v>-1.1662792211785528E-3</v>
      </c>
      <c r="AI500" s="1">
        <f t="shared" si="257"/>
        <v>0.60979497252508996</v>
      </c>
      <c r="AJ500" s="1">
        <f t="shared" si="258"/>
        <v>-0.18731264384688423</v>
      </c>
      <c r="AK500" s="1">
        <f t="shared" si="259"/>
        <v>-8.7977477420671316E-2</v>
      </c>
      <c r="AL500" s="1">
        <f t="shared" si="260"/>
        <v>-2.9198359033280274</v>
      </c>
      <c r="AM500" s="1">
        <f t="shared" si="261"/>
        <v>-8.9819013984281604</v>
      </c>
      <c r="AN500" s="1">
        <f t="shared" si="267"/>
        <v>3.4785032473118567</v>
      </c>
      <c r="AO500" s="1">
        <f t="shared" si="267"/>
        <v>3.4790197281026534</v>
      </c>
      <c r="AP500" s="1">
        <f t="shared" si="267"/>
        <v>3.4776516913518889</v>
      </c>
      <c r="AQ500" s="1">
        <f t="shared" si="267"/>
        <v>3.481276736694634</v>
      </c>
      <c r="AR500" s="1">
        <f t="shared" si="267"/>
        <v>3.4716810247833267</v>
      </c>
      <c r="AS500" s="1">
        <f t="shared" si="267"/>
        <v>3.4971532051477059</v>
      </c>
      <c r="AT500" s="1">
        <f t="shared" si="267"/>
        <v>3.4300101662517308</v>
      </c>
      <c r="AU500" s="1">
        <f t="shared" si="262"/>
        <v>3.6109273887028293</v>
      </c>
    </row>
    <row r="501" spans="1:47" ht="12.95" customHeight="1" x14ac:dyDescent="0.2">
      <c r="A501" s="25" t="s">
        <v>1033</v>
      </c>
      <c r="B501" s="25"/>
      <c r="C501" s="28">
        <v>43723.449000000001</v>
      </c>
      <c r="D501" s="28"/>
      <c r="E501" s="1">
        <f t="shared" si="245"/>
        <v>-18179.928314990222</v>
      </c>
      <c r="F501" s="1">
        <f t="shared" si="264"/>
        <v>-18180</v>
      </c>
      <c r="G501" s="1">
        <f t="shared" ref="G501:G532" si="268">+C501-(C$7+F501*C$8)</f>
        <v>6.0890000000654254E-2</v>
      </c>
      <c r="I501" s="1">
        <f t="shared" ref="I501:I532" si="269">G501</f>
        <v>6.0890000000654254E-2</v>
      </c>
      <c r="Q501" s="173">
        <f t="shared" si="265"/>
        <v>28704.949000000001</v>
      </c>
      <c r="S501" s="15">
        <f t="shared" ref="S501:S532" si="270">S$15</f>
        <v>0.1</v>
      </c>
      <c r="Z501" s="1">
        <f t="shared" si="249"/>
        <v>-18180</v>
      </c>
      <c r="AA501" s="1">
        <f t="shared" si="250"/>
        <v>-0.12953300416092767</v>
      </c>
      <c r="AB501" s="1">
        <f t="shared" si="251"/>
        <v>6.2031773125767679E-2</v>
      </c>
      <c r="AC501" s="1">
        <f t="shared" si="252"/>
        <v>6.0890000000654254E-2</v>
      </c>
      <c r="AD501" s="1">
        <f t="shared" si="253"/>
        <v>0.19042300416158192</v>
      </c>
      <c r="AE501" s="1">
        <f t="shared" si="254"/>
        <v>3.6260920513921848E-3</v>
      </c>
      <c r="AF501" s="1">
        <f t="shared" si="255"/>
        <v>6.0890000000654254E-2</v>
      </c>
      <c r="AG501" s="15"/>
      <c r="AH501" s="1">
        <f t="shared" si="256"/>
        <v>-1.1417731251134238E-3</v>
      </c>
      <c r="AI501" s="1">
        <f t="shared" si="257"/>
        <v>0.60992638754652306</v>
      </c>
      <c r="AJ501" s="1">
        <f t="shared" si="258"/>
        <v>-0.18584996860059974</v>
      </c>
      <c r="AK501" s="1">
        <f t="shared" si="259"/>
        <v>-8.8558324665130375E-2</v>
      </c>
      <c r="AL501" s="1">
        <f t="shared" si="260"/>
        <v>-2.9183470835463634</v>
      </c>
      <c r="AM501" s="1">
        <f t="shared" si="261"/>
        <v>-8.9215058600195771</v>
      </c>
      <c r="AN501" s="1">
        <f t="shared" ref="AN501:AT510" si="271">$AU501+$AB$7*SIN(AO501)</f>
        <v>3.4807406862553951</v>
      </c>
      <c r="AO501" s="1">
        <f t="shared" si="271"/>
        <v>3.4812577544231837</v>
      </c>
      <c r="AP501" s="1">
        <f t="shared" si="271"/>
        <v>3.4798870851588255</v>
      </c>
      <c r="AQ501" s="1">
        <f t="shared" si="271"/>
        <v>3.4835219764093579</v>
      </c>
      <c r="AR501" s="1">
        <f t="shared" si="271"/>
        <v>3.4738927102232955</v>
      </c>
      <c r="AS501" s="1">
        <f t="shared" si="271"/>
        <v>3.4994747289938242</v>
      </c>
      <c r="AT501" s="1">
        <f t="shared" si="271"/>
        <v>3.4319934249665405</v>
      </c>
      <c r="AU501" s="1">
        <f t="shared" si="262"/>
        <v>3.6140092245327482</v>
      </c>
    </row>
    <row r="502" spans="1:47" ht="12.95" customHeight="1" x14ac:dyDescent="0.2">
      <c r="A502" s="25" t="s">
        <v>1020</v>
      </c>
      <c r="B502" s="25"/>
      <c r="C502" s="28">
        <v>43755.726999999999</v>
      </c>
      <c r="D502" s="28"/>
      <c r="E502" s="1">
        <f t="shared" si="245"/>
        <v>-18141.927842898109</v>
      </c>
      <c r="F502" s="1">
        <f t="shared" si="264"/>
        <v>-18142</v>
      </c>
      <c r="G502" s="1">
        <f t="shared" si="268"/>
        <v>6.1290999998163898E-2</v>
      </c>
      <c r="I502" s="1">
        <f t="shared" si="269"/>
        <v>6.1290999998163898E-2</v>
      </c>
      <c r="Q502" s="173">
        <f t="shared" si="265"/>
        <v>28737.226999999999</v>
      </c>
      <c r="S502" s="15">
        <f t="shared" si="270"/>
        <v>0.1</v>
      </c>
      <c r="Z502" s="1">
        <f t="shared" si="249"/>
        <v>-18142</v>
      </c>
      <c r="AA502" s="1">
        <f t="shared" si="250"/>
        <v>-0.12917166164087526</v>
      </c>
      <c r="AB502" s="1">
        <f t="shared" si="251"/>
        <v>6.2299547535283481E-2</v>
      </c>
      <c r="AC502" s="1">
        <f t="shared" si="252"/>
        <v>6.1290999998163898E-2</v>
      </c>
      <c r="AD502" s="1">
        <f t="shared" si="253"/>
        <v>0.19046266163903916</v>
      </c>
      <c r="AE502" s="1">
        <f t="shared" si="254"/>
        <v>3.6276025478627124E-3</v>
      </c>
      <c r="AF502" s="1">
        <f t="shared" si="255"/>
        <v>6.1290999998163898E-2</v>
      </c>
      <c r="AG502" s="15"/>
      <c r="AH502" s="1">
        <f t="shared" si="256"/>
        <v>-1.0085475371195837E-3</v>
      </c>
      <c r="AI502" s="1">
        <f t="shared" si="257"/>
        <v>0.61065591743024616</v>
      </c>
      <c r="AJ502" s="1">
        <f t="shared" si="258"/>
        <v>-0.17789130983036591</v>
      </c>
      <c r="AK502" s="1">
        <f t="shared" si="259"/>
        <v>-9.1712514783516164E-2</v>
      </c>
      <c r="AL502" s="1">
        <f t="shared" si="260"/>
        <v>-2.9102534184424349</v>
      </c>
      <c r="AM502" s="1">
        <f t="shared" si="261"/>
        <v>-8.6067216064565457</v>
      </c>
      <c r="AN502" s="1">
        <f t="shared" si="271"/>
        <v>3.4928955295775852</v>
      </c>
      <c r="AO502" s="1">
        <f t="shared" si="271"/>
        <v>3.4934150560278647</v>
      </c>
      <c r="AP502" s="1">
        <f t="shared" si="271"/>
        <v>3.4920318421240091</v>
      </c>
      <c r="AQ502" s="1">
        <f t="shared" si="271"/>
        <v>3.4957161388570821</v>
      </c>
      <c r="AR502" s="1">
        <f t="shared" si="271"/>
        <v>3.485913674752422</v>
      </c>
      <c r="AS502" s="1">
        <f t="shared" si="271"/>
        <v>3.5120735996462957</v>
      </c>
      <c r="AT502" s="1">
        <f t="shared" si="271"/>
        <v>3.4427901191451604</v>
      </c>
      <c r="AU502" s="1">
        <f t="shared" si="262"/>
        <v>3.6307391904665991</v>
      </c>
    </row>
    <row r="503" spans="1:47" ht="12.95" customHeight="1" x14ac:dyDescent="0.2">
      <c r="A503" s="25" t="s">
        <v>1020</v>
      </c>
      <c r="B503" s="25"/>
      <c r="C503" s="28">
        <v>43778.659</v>
      </c>
      <c r="D503" s="28"/>
      <c r="E503" s="1">
        <f t="shared" si="245"/>
        <v>-18114.930295775721</v>
      </c>
      <c r="F503" s="1">
        <f t="shared" si="264"/>
        <v>-18115</v>
      </c>
      <c r="G503" s="1">
        <f t="shared" si="268"/>
        <v>5.920749999495456E-2</v>
      </c>
      <c r="I503" s="1">
        <f t="shared" si="269"/>
        <v>5.920749999495456E-2</v>
      </c>
      <c r="Q503" s="173">
        <f t="shared" si="265"/>
        <v>28760.159</v>
      </c>
      <c r="S503" s="15">
        <f t="shared" si="270"/>
        <v>0.1</v>
      </c>
      <c r="Z503" s="1">
        <f t="shared" si="249"/>
        <v>-18115</v>
      </c>
      <c r="AA503" s="1">
        <f t="shared" si="250"/>
        <v>-0.12891478753797558</v>
      </c>
      <c r="AB503" s="1">
        <f t="shared" si="251"/>
        <v>6.0121194768424646E-2</v>
      </c>
      <c r="AC503" s="1">
        <f t="shared" si="252"/>
        <v>5.920749999495456E-2</v>
      </c>
      <c r="AD503" s="1">
        <f t="shared" si="253"/>
        <v>0.18812228753293014</v>
      </c>
      <c r="AE503" s="1">
        <f t="shared" si="254"/>
        <v>3.5389995066622444E-3</v>
      </c>
      <c r="AF503" s="1">
        <f t="shared" si="255"/>
        <v>5.920749999495456E-2</v>
      </c>
      <c r="AG503" s="15"/>
      <c r="AH503" s="1">
        <f t="shared" si="256"/>
        <v>-9.1369477347008805E-4</v>
      </c>
      <c r="AI503" s="1">
        <f t="shared" si="257"/>
        <v>0.6111909051451343</v>
      </c>
      <c r="AJ503" s="1">
        <f t="shared" si="258"/>
        <v>-0.17221745343711736</v>
      </c>
      <c r="AK503" s="1">
        <f t="shared" si="259"/>
        <v>-9.3954711207794153E-2</v>
      </c>
      <c r="AL503" s="1">
        <f t="shared" si="260"/>
        <v>-2.9044905679292921</v>
      </c>
      <c r="AM503" s="1">
        <f t="shared" si="261"/>
        <v>-8.3956310941162116</v>
      </c>
      <c r="AN503" s="1">
        <f t="shared" si="271"/>
        <v>3.5015410476382267</v>
      </c>
      <c r="AO503" s="1">
        <f t="shared" si="271"/>
        <v>3.5020615783444664</v>
      </c>
      <c r="AP503" s="1">
        <f t="shared" si="271"/>
        <v>3.500671236952412</v>
      </c>
      <c r="AQ503" s="1">
        <f t="shared" si="271"/>
        <v>3.5043864779952347</v>
      </c>
      <c r="AR503" s="1">
        <f t="shared" si="271"/>
        <v>3.4944702118971827</v>
      </c>
      <c r="AS503" s="1">
        <f t="shared" si="271"/>
        <v>3.5210216617738208</v>
      </c>
      <c r="AT503" s="1">
        <f t="shared" si="271"/>
        <v>3.4504933245579803</v>
      </c>
      <c r="AU503" s="1">
        <f t="shared" si="262"/>
        <v>3.6426262715248603</v>
      </c>
    </row>
    <row r="504" spans="1:47" ht="12.95" customHeight="1" x14ac:dyDescent="0.2">
      <c r="A504" s="25" t="s">
        <v>1020</v>
      </c>
      <c r="B504" s="25"/>
      <c r="C504" s="28">
        <v>43784.616999999998</v>
      </c>
      <c r="D504" s="28"/>
      <c r="E504" s="1">
        <f t="shared" si="245"/>
        <v>-18107.916019404052</v>
      </c>
      <c r="F504" s="1">
        <f t="shared" si="264"/>
        <v>-18108</v>
      </c>
      <c r="G504" s="1">
        <f t="shared" si="268"/>
        <v>7.133399999293033E-2</v>
      </c>
      <c r="I504" s="1">
        <f t="shared" si="269"/>
        <v>7.133399999293033E-2</v>
      </c>
      <c r="Q504" s="173">
        <f t="shared" si="265"/>
        <v>28766.116999999998</v>
      </c>
      <c r="S504" s="15">
        <f t="shared" si="270"/>
        <v>0.1</v>
      </c>
      <c r="Z504" s="1">
        <f t="shared" si="249"/>
        <v>-18108</v>
      </c>
      <c r="AA504" s="1">
        <f t="shared" si="250"/>
        <v>-0.12884817351163277</v>
      </c>
      <c r="AB504" s="1">
        <f t="shared" si="251"/>
        <v>7.2223077899187971E-2</v>
      </c>
      <c r="AC504" s="1">
        <f t="shared" si="252"/>
        <v>7.133399999293033E-2</v>
      </c>
      <c r="AD504" s="1">
        <f t="shared" si="253"/>
        <v>0.2001821735045631</v>
      </c>
      <c r="AE504" s="1">
        <f t="shared" si="254"/>
        <v>4.0072902589011012E-3</v>
      </c>
      <c r="AF504" s="1">
        <f t="shared" si="255"/>
        <v>7.133399999293033E-2</v>
      </c>
      <c r="AG504" s="15"/>
      <c r="AH504" s="1">
        <f t="shared" si="256"/>
        <v>-8.8907790625764526E-4</v>
      </c>
      <c r="AI504" s="1">
        <f t="shared" si="257"/>
        <v>0.61133187284194768</v>
      </c>
      <c r="AJ504" s="1">
        <f t="shared" si="258"/>
        <v>-0.1707438588309097</v>
      </c>
      <c r="AK504" s="1">
        <f t="shared" si="259"/>
        <v>-9.4536167319455813E-2</v>
      </c>
      <c r="AL504" s="1">
        <f t="shared" si="260"/>
        <v>-2.9029948173483295</v>
      </c>
      <c r="AM504" s="1">
        <f t="shared" si="261"/>
        <v>-8.3425016003979913</v>
      </c>
      <c r="AN504" s="1">
        <f t="shared" si="271"/>
        <v>3.5037837514060572</v>
      </c>
      <c r="AO504" s="1">
        <f t="shared" si="271"/>
        <v>3.5043044428807146</v>
      </c>
      <c r="AP504" s="1">
        <f t="shared" si="271"/>
        <v>3.5029124946928221</v>
      </c>
      <c r="AQ504" s="1">
        <f t="shared" si="271"/>
        <v>3.5066351934572308</v>
      </c>
      <c r="AR504" s="1">
        <f t="shared" si="271"/>
        <v>3.4966906875286154</v>
      </c>
      <c r="AS504" s="1">
        <f t="shared" si="271"/>
        <v>3.5233410219788137</v>
      </c>
      <c r="AT504" s="1">
        <f t="shared" si="271"/>
        <v>3.4524948598076657</v>
      </c>
      <c r="AU504" s="1">
        <f t="shared" si="262"/>
        <v>3.6457081073547801</v>
      </c>
    </row>
    <row r="505" spans="1:47" ht="12.95" customHeight="1" x14ac:dyDescent="0.2">
      <c r="A505" s="25" t="s">
        <v>1034</v>
      </c>
      <c r="B505" s="25"/>
      <c r="C505" s="28">
        <v>43837.273000000001</v>
      </c>
      <c r="D505" s="28"/>
      <c r="E505" s="1">
        <f t="shared" si="245"/>
        <v>-18045.924791370016</v>
      </c>
      <c r="F505" s="1">
        <f t="shared" si="264"/>
        <v>-18046</v>
      </c>
      <c r="G505" s="1">
        <f t="shared" si="268"/>
        <v>6.3882999995257705E-2</v>
      </c>
      <c r="I505" s="1">
        <f t="shared" si="269"/>
        <v>6.3882999995257705E-2</v>
      </c>
      <c r="Q505" s="173">
        <f t="shared" si="265"/>
        <v>28818.773000000001</v>
      </c>
      <c r="S505" s="15">
        <f t="shared" si="270"/>
        <v>0.1</v>
      </c>
      <c r="Z505" s="1">
        <f t="shared" si="249"/>
        <v>-18046</v>
      </c>
      <c r="AA505" s="1">
        <f t="shared" si="250"/>
        <v>-0.12825787405296188</v>
      </c>
      <c r="AB505" s="1">
        <f t="shared" si="251"/>
        <v>6.4553602773126717E-2</v>
      </c>
      <c r="AC505" s="1">
        <f t="shared" si="252"/>
        <v>6.3882999995257705E-2</v>
      </c>
      <c r="AD505" s="1">
        <f t="shared" si="253"/>
        <v>0.19214087404821958</v>
      </c>
      <c r="AE505" s="1">
        <f t="shared" si="254"/>
        <v>3.6918115480013784E-3</v>
      </c>
      <c r="AF505" s="1">
        <f t="shared" si="255"/>
        <v>6.3882999995257705E-2</v>
      </c>
      <c r="AG505" s="15"/>
      <c r="AH505" s="1">
        <f t="shared" si="256"/>
        <v>-6.7060277786900973E-4</v>
      </c>
      <c r="AI505" s="1">
        <f t="shared" si="257"/>
        <v>0.61262146667426665</v>
      </c>
      <c r="AJ505" s="1">
        <f t="shared" si="258"/>
        <v>-0.15764500584767216</v>
      </c>
      <c r="AK505" s="1">
        <f t="shared" si="259"/>
        <v>-9.9688875600057417E-2</v>
      </c>
      <c r="AL505" s="1">
        <f t="shared" si="260"/>
        <v>-2.8897156349869428</v>
      </c>
      <c r="AM505" s="1">
        <f t="shared" si="261"/>
        <v>-7.8983590554739935</v>
      </c>
      <c r="AN505" s="1">
        <f t="shared" si="271"/>
        <v>3.5236712572073245</v>
      </c>
      <c r="AO505" s="1">
        <f t="shared" si="271"/>
        <v>3.5241916132220537</v>
      </c>
      <c r="AP505" s="1">
        <f t="shared" si="271"/>
        <v>3.5227897299340012</v>
      </c>
      <c r="AQ505" s="1">
        <f t="shared" si="271"/>
        <v>3.5265683305395847</v>
      </c>
      <c r="AR505" s="1">
        <f t="shared" si="271"/>
        <v>3.5163965998594868</v>
      </c>
      <c r="AS505" s="1">
        <f t="shared" si="271"/>
        <v>3.5438749052144258</v>
      </c>
      <c r="AT505" s="1">
        <f t="shared" si="271"/>
        <v>3.4703040180227269</v>
      </c>
      <c r="AU505" s="1">
        <f t="shared" si="262"/>
        <v>3.6730043675626414</v>
      </c>
    </row>
    <row r="506" spans="1:47" ht="12.95" customHeight="1" x14ac:dyDescent="0.2">
      <c r="A506" s="25" t="s">
        <v>1035</v>
      </c>
      <c r="B506" s="25"/>
      <c r="C506" s="28">
        <v>43899.283000000003</v>
      </c>
      <c r="D506" s="28"/>
      <c r="E506" s="1">
        <f t="shared" si="245"/>
        <v>-17972.921220069682</v>
      </c>
      <c r="F506" s="1">
        <f t="shared" si="264"/>
        <v>-17973</v>
      </c>
      <c r="G506" s="1">
        <f t="shared" si="268"/>
        <v>6.6916499999933876E-2</v>
      </c>
      <c r="I506" s="1">
        <f t="shared" si="269"/>
        <v>6.6916499999933876E-2</v>
      </c>
      <c r="Q506" s="173">
        <f t="shared" si="265"/>
        <v>28880.783000000003</v>
      </c>
      <c r="S506" s="15">
        <f t="shared" si="270"/>
        <v>0.1</v>
      </c>
      <c r="Z506" s="1">
        <f t="shared" si="249"/>
        <v>-17973</v>
      </c>
      <c r="AA506" s="1">
        <f t="shared" si="250"/>
        <v>-0.1275622346486936</v>
      </c>
      <c r="AB506" s="1">
        <f t="shared" si="251"/>
        <v>6.7328909819994454E-2</v>
      </c>
      <c r="AC506" s="1">
        <f t="shared" si="252"/>
        <v>6.6916499999933876E-2</v>
      </c>
      <c r="AD506" s="1">
        <f t="shared" si="253"/>
        <v>0.19447873464862747</v>
      </c>
      <c r="AE506" s="1">
        <f t="shared" si="254"/>
        <v>3.7821978230531254E-3</v>
      </c>
      <c r="AF506" s="1">
        <f t="shared" si="255"/>
        <v>6.6916499999933876E-2</v>
      </c>
      <c r="AG506" s="15"/>
      <c r="AH506" s="1">
        <f t="shared" si="256"/>
        <v>-4.1240982006057617E-4</v>
      </c>
      <c r="AI506" s="1">
        <f t="shared" si="257"/>
        <v>0.6142353235533744</v>
      </c>
      <c r="AJ506" s="1">
        <f t="shared" si="258"/>
        <v>-0.14211256777565473</v>
      </c>
      <c r="AK506" s="1">
        <f t="shared" si="259"/>
        <v>-0.105762065061298</v>
      </c>
      <c r="AL506" s="1">
        <f t="shared" si="260"/>
        <v>-2.8740055712481354</v>
      </c>
      <c r="AM506" s="1">
        <f t="shared" si="261"/>
        <v>-7.4295511910741228</v>
      </c>
      <c r="AN506" s="1">
        <f t="shared" si="271"/>
        <v>3.5471437705416267</v>
      </c>
      <c r="AO506" s="1">
        <f t="shared" si="271"/>
        <v>3.5476598028381301</v>
      </c>
      <c r="AP506" s="1">
        <f t="shared" si="271"/>
        <v>3.5462559516911907</v>
      </c>
      <c r="AQ506" s="1">
        <f t="shared" si="271"/>
        <v>3.5500770753840483</v>
      </c>
      <c r="AR506" s="1">
        <f t="shared" si="271"/>
        <v>3.5396909922546644</v>
      </c>
      <c r="AS506" s="1">
        <f t="shared" si="271"/>
        <v>3.5680316116887658</v>
      </c>
      <c r="AT506" s="1">
        <f t="shared" si="271"/>
        <v>3.491466982114467</v>
      </c>
      <c r="AU506" s="1">
        <f t="shared" si="262"/>
        <v>3.7051435126460897</v>
      </c>
    </row>
    <row r="507" spans="1:47" ht="12.95" customHeight="1" x14ac:dyDescent="0.2">
      <c r="A507" s="25" t="s">
        <v>1036</v>
      </c>
      <c r="B507" s="25"/>
      <c r="C507" s="28">
        <v>43927.313000000002</v>
      </c>
      <c r="D507" s="28"/>
      <c r="E507" s="1">
        <f t="shared" si="245"/>
        <v>-17939.921863457068</v>
      </c>
      <c r="F507" s="1">
        <f t="shared" si="264"/>
        <v>-17940</v>
      </c>
      <c r="G507" s="1">
        <f t="shared" si="268"/>
        <v>6.6370000000461005E-2</v>
      </c>
      <c r="I507" s="1">
        <f t="shared" si="269"/>
        <v>6.6370000000461005E-2</v>
      </c>
      <c r="Q507" s="173">
        <f t="shared" si="265"/>
        <v>28908.813000000002</v>
      </c>
      <c r="S507" s="15">
        <f t="shared" si="270"/>
        <v>0.1</v>
      </c>
      <c r="Z507" s="1">
        <f t="shared" si="249"/>
        <v>-17940</v>
      </c>
      <c r="AA507" s="1">
        <f t="shared" si="250"/>
        <v>-0.12724757563070233</v>
      </c>
      <c r="AB507" s="1">
        <f t="shared" si="251"/>
        <v>6.6665377500070788E-2</v>
      </c>
      <c r="AC507" s="1">
        <f t="shared" si="252"/>
        <v>6.6370000000461005E-2</v>
      </c>
      <c r="AD507" s="1">
        <f t="shared" si="253"/>
        <v>0.19361757563116333</v>
      </c>
      <c r="AE507" s="1">
        <f t="shared" si="254"/>
        <v>3.7487765593289253E-3</v>
      </c>
      <c r="AF507" s="1">
        <f t="shared" si="255"/>
        <v>6.6370000000461005E-2</v>
      </c>
      <c r="AG507" s="15"/>
      <c r="AH507" s="1">
        <f t="shared" si="256"/>
        <v>-2.9537749960978089E-4</v>
      </c>
      <c r="AI507" s="1">
        <f t="shared" si="257"/>
        <v>0.61499918147999333</v>
      </c>
      <c r="AJ507" s="1">
        <f t="shared" si="258"/>
        <v>-0.13505160682671849</v>
      </c>
      <c r="AK507" s="1">
        <f t="shared" si="259"/>
        <v>-0.10850976794245287</v>
      </c>
      <c r="AL507" s="1">
        <f t="shared" si="260"/>
        <v>-2.8668757989388132</v>
      </c>
      <c r="AM507" s="1">
        <f t="shared" si="261"/>
        <v>-7.2343792951094006</v>
      </c>
      <c r="AN507" s="1">
        <f t="shared" si="271"/>
        <v>3.5577756921651726</v>
      </c>
      <c r="AO507" s="1">
        <f t="shared" si="271"/>
        <v>3.5582884356607929</v>
      </c>
      <c r="AP507" s="1">
        <f t="shared" si="271"/>
        <v>3.5568870600118587</v>
      </c>
      <c r="AQ507" s="1">
        <f t="shared" si="271"/>
        <v>3.5607192124241309</v>
      </c>
      <c r="AR507" s="1">
        <f t="shared" si="271"/>
        <v>3.5502552237791489</v>
      </c>
      <c r="AS507" s="1">
        <f t="shared" si="271"/>
        <v>3.5789448374946802</v>
      </c>
      <c r="AT507" s="1">
        <f t="shared" si="271"/>
        <v>3.5011055624423015</v>
      </c>
      <c r="AU507" s="1">
        <f t="shared" si="262"/>
        <v>3.7196721672728543</v>
      </c>
    </row>
    <row r="508" spans="1:47" ht="12.95" customHeight="1" x14ac:dyDescent="0.2">
      <c r="A508" s="25" t="s">
        <v>1036</v>
      </c>
      <c r="B508" s="25"/>
      <c r="C508" s="28">
        <v>43932.411999999997</v>
      </c>
      <c r="D508" s="28"/>
      <c r="E508" s="1">
        <f t="shared" si="245"/>
        <v>-17933.918876679774</v>
      </c>
      <c r="F508" s="1">
        <f t="shared" si="264"/>
        <v>-17934</v>
      </c>
      <c r="G508" s="1">
        <f t="shared" si="268"/>
        <v>6.8906999993487261E-2</v>
      </c>
      <c r="I508" s="1">
        <f t="shared" si="269"/>
        <v>6.8906999993487261E-2</v>
      </c>
      <c r="Q508" s="173">
        <f t="shared" si="265"/>
        <v>28913.911999999997</v>
      </c>
      <c r="S508" s="15">
        <f t="shared" si="270"/>
        <v>0.1</v>
      </c>
      <c r="Z508" s="1">
        <f t="shared" si="249"/>
        <v>-17934</v>
      </c>
      <c r="AA508" s="1">
        <f t="shared" si="250"/>
        <v>-0.12719035316387275</v>
      </c>
      <c r="AB508" s="1">
        <f t="shared" si="251"/>
        <v>6.9181078920552419E-2</v>
      </c>
      <c r="AC508" s="1">
        <f t="shared" si="252"/>
        <v>6.8906999993487261E-2</v>
      </c>
      <c r="AD508" s="1">
        <f t="shared" si="253"/>
        <v>0.19609735315736002</v>
      </c>
      <c r="AE508" s="1">
        <f t="shared" si="254"/>
        <v>3.8454171915322378E-3</v>
      </c>
      <c r="AF508" s="1">
        <f t="shared" si="255"/>
        <v>6.8906999993487261E-2</v>
      </c>
      <c r="AG508" s="15"/>
      <c r="AH508" s="1">
        <f t="shared" si="256"/>
        <v>-2.7407892706515183E-4</v>
      </c>
      <c r="AI508" s="1">
        <f t="shared" si="257"/>
        <v>0.61514037924955922</v>
      </c>
      <c r="AJ508" s="1">
        <f t="shared" si="258"/>
        <v>-0.13376513218519603</v>
      </c>
      <c r="AK508" s="1">
        <f t="shared" si="259"/>
        <v>-0.1090095056214223</v>
      </c>
      <c r="AL508" s="1">
        <f t="shared" si="260"/>
        <v>-2.865577543870006</v>
      </c>
      <c r="AM508" s="1">
        <f t="shared" si="261"/>
        <v>-7.1999190921585239</v>
      </c>
      <c r="AN508" s="1">
        <f t="shared" si="271"/>
        <v>3.5597102215025518</v>
      </c>
      <c r="AO508" s="1">
        <f t="shared" si="271"/>
        <v>3.5602222808057946</v>
      </c>
      <c r="AP508" s="1">
        <f t="shared" si="271"/>
        <v>3.5588215756281527</v>
      </c>
      <c r="AQ508" s="1">
        <f t="shared" si="271"/>
        <v>3.5626551900970482</v>
      </c>
      <c r="AR508" s="1">
        <f t="shared" si="271"/>
        <v>3.5521783095402104</v>
      </c>
      <c r="AS508" s="1">
        <f t="shared" si="271"/>
        <v>3.5809286117622068</v>
      </c>
      <c r="AT508" s="1">
        <f t="shared" si="271"/>
        <v>3.5028629581150614</v>
      </c>
      <c r="AU508" s="1">
        <f t="shared" si="262"/>
        <v>3.7223137408413569</v>
      </c>
    </row>
    <row r="509" spans="1:47" ht="12.95" customHeight="1" x14ac:dyDescent="0.2">
      <c r="A509" s="25" t="s">
        <v>1037</v>
      </c>
      <c r="B509" s="25"/>
      <c r="C509" s="28">
        <v>44078.51</v>
      </c>
      <c r="D509" s="28"/>
      <c r="E509" s="1">
        <f t="shared" si="245"/>
        <v>-17761.919590115733</v>
      </c>
      <c r="F509" s="1">
        <f t="shared" si="264"/>
        <v>-17762</v>
      </c>
      <c r="G509" s="1">
        <f t="shared" si="268"/>
        <v>6.8300999999337364E-2</v>
      </c>
      <c r="I509" s="1">
        <f t="shared" si="269"/>
        <v>6.8300999999337364E-2</v>
      </c>
      <c r="Q509" s="173">
        <f t="shared" si="265"/>
        <v>29060.010000000002</v>
      </c>
      <c r="S509" s="15">
        <f t="shared" si="270"/>
        <v>0.1</v>
      </c>
      <c r="Z509" s="1">
        <f t="shared" si="249"/>
        <v>-17762</v>
      </c>
      <c r="AA509" s="1">
        <f t="shared" si="250"/>
        <v>-0.12554871632187778</v>
      </c>
      <c r="AB509" s="1">
        <f t="shared" si="251"/>
        <v>6.7962183261329745E-2</v>
      </c>
      <c r="AC509" s="1">
        <f t="shared" si="252"/>
        <v>6.8300999999337364E-2</v>
      </c>
      <c r="AD509" s="1">
        <f t="shared" si="253"/>
        <v>0.19384971632121514</v>
      </c>
      <c r="AE509" s="1">
        <f t="shared" si="254"/>
        <v>3.7577712517815583E-3</v>
      </c>
      <c r="AF509" s="1">
        <f t="shared" si="255"/>
        <v>6.8300999999337364E-2</v>
      </c>
      <c r="AG509" s="15"/>
      <c r="AH509" s="1">
        <f t="shared" si="256"/>
        <v>3.3881673800762461E-4</v>
      </c>
      <c r="AI509" s="1">
        <f t="shared" si="257"/>
        <v>0.61949602820389815</v>
      </c>
      <c r="AJ509" s="1">
        <f t="shared" si="258"/>
        <v>-9.6531511733545308E-2</v>
      </c>
      <c r="AK509" s="1">
        <f t="shared" si="259"/>
        <v>-0.12335610016286742</v>
      </c>
      <c r="AL509" s="1">
        <f t="shared" si="260"/>
        <v>-2.8280923153472677</v>
      </c>
      <c r="AM509" s="1">
        <f t="shared" si="261"/>
        <v>-6.3272425989926777</v>
      </c>
      <c r="AN509" s="1">
        <f t="shared" si="271"/>
        <v>3.6153677676119611</v>
      </c>
      <c r="AO509" s="1">
        <f t="shared" si="271"/>
        <v>3.6158497985619129</v>
      </c>
      <c r="AP509" s="1">
        <f t="shared" si="271"/>
        <v>3.6144956894799884</v>
      </c>
      <c r="AQ509" s="1">
        <f t="shared" si="271"/>
        <v>3.6183020148487106</v>
      </c>
      <c r="AR509" s="1">
        <f t="shared" si="271"/>
        <v>3.6076214085830465</v>
      </c>
      <c r="AS509" s="1">
        <f t="shared" si="271"/>
        <v>3.6377429971173041</v>
      </c>
      <c r="AT509" s="1">
        <f t="shared" si="271"/>
        <v>3.5539166462776337</v>
      </c>
      <c r="AU509" s="1">
        <f t="shared" si="262"/>
        <v>3.7980388498050992</v>
      </c>
    </row>
    <row r="510" spans="1:47" ht="12.95" customHeight="1" x14ac:dyDescent="0.2">
      <c r="A510" s="25" t="s">
        <v>1020</v>
      </c>
      <c r="B510" s="25"/>
      <c r="C510" s="28">
        <v>44110.777000000002</v>
      </c>
      <c r="D510" s="28"/>
      <c r="E510" s="1">
        <f t="shared" si="245"/>
        <v>-17723.932068181406</v>
      </c>
      <c r="F510" s="1">
        <f t="shared" si="264"/>
        <v>-17724</v>
      </c>
      <c r="G510" s="1">
        <f t="shared" si="268"/>
        <v>5.7701999998243991E-2</v>
      </c>
      <c r="I510" s="1">
        <f t="shared" si="269"/>
        <v>5.7701999998243991E-2</v>
      </c>
      <c r="Q510" s="173">
        <f t="shared" si="265"/>
        <v>29092.277000000002</v>
      </c>
      <c r="S510" s="15">
        <f t="shared" si="270"/>
        <v>0.1</v>
      </c>
      <c r="Z510" s="1">
        <f t="shared" si="249"/>
        <v>-17724</v>
      </c>
      <c r="AA510" s="1">
        <f t="shared" si="250"/>
        <v>-0.12518577570242431</v>
      </c>
      <c r="AB510" s="1">
        <f t="shared" si="251"/>
        <v>5.7227241917498374E-2</v>
      </c>
      <c r="AC510" s="1">
        <f t="shared" si="252"/>
        <v>5.7701999998243991E-2</v>
      </c>
      <c r="AD510" s="1">
        <f t="shared" si="253"/>
        <v>0.1828877757006683</v>
      </c>
      <c r="AE510" s="1">
        <f t="shared" si="254"/>
        <v>3.3447938500737965E-3</v>
      </c>
      <c r="AF510" s="1">
        <f t="shared" si="255"/>
        <v>5.7701999998243991E-2</v>
      </c>
      <c r="AG510" s="15"/>
      <c r="AH510" s="1">
        <f t="shared" si="256"/>
        <v>4.7475808074561623E-4</v>
      </c>
      <c r="AI510" s="1">
        <f t="shared" si="257"/>
        <v>0.62054005130888967</v>
      </c>
      <c r="AJ510" s="1">
        <f t="shared" si="258"/>
        <v>-8.8211358513248406E-2</v>
      </c>
      <c r="AK510" s="1">
        <f t="shared" si="259"/>
        <v>-0.1265312109297145</v>
      </c>
      <c r="AL510" s="1">
        <f t="shared" si="260"/>
        <v>-2.8197364126337718</v>
      </c>
      <c r="AM510" s="1">
        <f t="shared" si="261"/>
        <v>-6.1602188342612534</v>
      </c>
      <c r="AN510" s="1">
        <f t="shared" si="271"/>
        <v>3.6277195702436509</v>
      </c>
      <c r="AO510" s="1">
        <f t="shared" si="271"/>
        <v>3.6281925084665456</v>
      </c>
      <c r="AP510" s="1">
        <f t="shared" si="271"/>
        <v>3.6268553770058136</v>
      </c>
      <c r="AQ510" s="1">
        <f t="shared" si="271"/>
        <v>3.6306382777812622</v>
      </c>
      <c r="AR510" s="1">
        <f t="shared" si="271"/>
        <v>3.6199554261872278</v>
      </c>
      <c r="AS510" s="1">
        <f t="shared" si="271"/>
        <v>3.6502825858701984</v>
      </c>
      <c r="AT510" s="1">
        <f t="shared" si="271"/>
        <v>3.5653798576169029</v>
      </c>
      <c r="AU510" s="1">
        <f t="shared" si="262"/>
        <v>3.8147688157389492</v>
      </c>
    </row>
    <row r="511" spans="1:47" ht="12.95" customHeight="1" x14ac:dyDescent="0.2">
      <c r="A511" s="25" t="s">
        <v>1020</v>
      </c>
      <c r="B511" s="25"/>
      <c r="C511" s="28">
        <v>44133.705999999998</v>
      </c>
      <c r="D511" s="28"/>
      <c r="E511" s="1">
        <f t="shared" si="245"/>
        <v>-17696.938052920235</v>
      </c>
      <c r="F511" s="1">
        <f t="shared" si="264"/>
        <v>-17697</v>
      </c>
      <c r="G511" s="1">
        <f t="shared" si="268"/>
        <v>5.2618499998061452E-2</v>
      </c>
      <c r="I511" s="1">
        <f t="shared" si="269"/>
        <v>5.2618499998061452E-2</v>
      </c>
      <c r="Q511" s="173">
        <f t="shared" si="265"/>
        <v>29115.205999999998</v>
      </c>
      <c r="S511" s="15">
        <f t="shared" si="270"/>
        <v>0.1</v>
      </c>
      <c r="Z511" s="1">
        <f t="shared" si="249"/>
        <v>-17697</v>
      </c>
      <c r="AA511" s="1">
        <f t="shared" si="250"/>
        <v>-0.12492785946932244</v>
      </c>
      <c r="AB511" s="1">
        <f t="shared" si="251"/>
        <v>5.2047052899930855E-2</v>
      </c>
      <c r="AC511" s="1">
        <f t="shared" si="252"/>
        <v>5.2618499998061452E-2</v>
      </c>
      <c r="AD511" s="1">
        <f t="shared" si="253"/>
        <v>0.1775463594673839</v>
      </c>
      <c r="AE511" s="1">
        <f t="shared" si="254"/>
        <v>3.15227097601215E-3</v>
      </c>
      <c r="AF511" s="1">
        <f t="shared" si="255"/>
        <v>5.2618499998061452E-2</v>
      </c>
      <c r="AG511" s="15"/>
      <c r="AH511" s="1">
        <f t="shared" si="256"/>
        <v>5.7144709813059349E-4</v>
      </c>
      <c r="AI511" s="1">
        <f t="shared" si="257"/>
        <v>0.62130020138425412</v>
      </c>
      <c r="AJ511" s="1">
        <f t="shared" si="258"/>
        <v>-8.2278562035144359E-2</v>
      </c>
      <c r="AK511" s="1">
        <f t="shared" si="259"/>
        <v>-0.12878844097353426</v>
      </c>
      <c r="AL511" s="1">
        <f t="shared" si="260"/>
        <v>-2.8137819330336504</v>
      </c>
      <c r="AM511" s="1">
        <f t="shared" si="261"/>
        <v>-6.0463485133403134</v>
      </c>
      <c r="AN511" s="1">
        <f t="shared" ref="AN511:AT520" si="272">$AU511+$AB$7*SIN(AO511)</f>
        <v>3.6365087542187218</v>
      </c>
      <c r="AO511" s="1">
        <f t="shared" si="272"/>
        <v>3.6369747579281535</v>
      </c>
      <c r="AP511" s="1">
        <f t="shared" si="272"/>
        <v>3.6356510364393269</v>
      </c>
      <c r="AQ511" s="1">
        <f t="shared" si="272"/>
        <v>3.6394136551208582</v>
      </c>
      <c r="AR511" s="1">
        <f t="shared" si="272"/>
        <v>3.6287384354961256</v>
      </c>
      <c r="AS511" s="1">
        <f t="shared" si="272"/>
        <v>3.6591900189301767</v>
      </c>
      <c r="AT511" s="1">
        <f t="shared" si="272"/>
        <v>3.573567101999001</v>
      </c>
      <c r="AU511" s="1">
        <f t="shared" si="262"/>
        <v>3.8266558967972113</v>
      </c>
    </row>
    <row r="512" spans="1:47" ht="12.95" customHeight="1" x14ac:dyDescent="0.2">
      <c r="A512" s="25" t="s">
        <v>1020</v>
      </c>
      <c r="B512" s="25"/>
      <c r="C512" s="28">
        <v>44133.713000000003</v>
      </c>
      <c r="D512" s="28"/>
      <c r="E512" s="1">
        <f t="shared" si="245"/>
        <v>-17696.92981191073</v>
      </c>
      <c r="F512" s="1">
        <f t="shared" si="264"/>
        <v>-17697</v>
      </c>
      <c r="G512" s="1">
        <f t="shared" si="268"/>
        <v>5.9618500003125519E-2</v>
      </c>
      <c r="I512" s="1">
        <f t="shared" si="269"/>
        <v>5.9618500003125519E-2</v>
      </c>
      <c r="Q512" s="173">
        <f t="shared" si="265"/>
        <v>29115.213000000003</v>
      </c>
      <c r="S512" s="15">
        <f t="shared" si="270"/>
        <v>0.1</v>
      </c>
      <c r="Z512" s="1">
        <f t="shared" si="249"/>
        <v>-17697</v>
      </c>
      <c r="AA512" s="1">
        <f t="shared" si="250"/>
        <v>-0.12492785946932244</v>
      </c>
      <c r="AB512" s="1">
        <f t="shared" si="251"/>
        <v>5.9047052904994922E-2</v>
      </c>
      <c r="AC512" s="1">
        <f t="shared" si="252"/>
        <v>5.9618500003125519E-2</v>
      </c>
      <c r="AD512" s="1">
        <f t="shared" si="253"/>
        <v>0.18454635947244796</v>
      </c>
      <c r="AE512" s="1">
        <f t="shared" si="254"/>
        <v>3.4057358794533986E-3</v>
      </c>
      <c r="AF512" s="1">
        <f t="shared" si="255"/>
        <v>5.9618500003125519E-2</v>
      </c>
      <c r="AG512" s="15"/>
      <c r="AH512" s="1">
        <f t="shared" si="256"/>
        <v>5.7144709813059349E-4</v>
      </c>
      <c r="AI512" s="1">
        <f t="shared" si="257"/>
        <v>0.62130020138425412</v>
      </c>
      <c r="AJ512" s="1">
        <f t="shared" si="258"/>
        <v>-8.2278562035144359E-2</v>
      </c>
      <c r="AK512" s="1">
        <f t="shared" si="259"/>
        <v>-0.12878844097353426</v>
      </c>
      <c r="AL512" s="1">
        <f t="shared" si="260"/>
        <v>-2.8137819330336504</v>
      </c>
      <c r="AM512" s="1">
        <f t="shared" si="261"/>
        <v>-6.0463485133403134</v>
      </c>
      <c r="AN512" s="1">
        <f t="shared" si="272"/>
        <v>3.6365087542187218</v>
      </c>
      <c r="AO512" s="1">
        <f t="shared" si="272"/>
        <v>3.6369747579281535</v>
      </c>
      <c r="AP512" s="1">
        <f t="shared" si="272"/>
        <v>3.6356510364393269</v>
      </c>
      <c r="AQ512" s="1">
        <f t="shared" si="272"/>
        <v>3.6394136551208582</v>
      </c>
      <c r="AR512" s="1">
        <f t="shared" si="272"/>
        <v>3.6287384354961256</v>
      </c>
      <c r="AS512" s="1">
        <f t="shared" si="272"/>
        <v>3.6591900189301767</v>
      </c>
      <c r="AT512" s="1">
        <f t="shared" si="272"/>
        <v>3.573567101999001</v>
      </c>
      <c r="AU512" s="1">
        <f t="shared" si="262"/>
        <v>3.8266558967972113</v>
      </c>
    </row>
    <row r="513" spans="1:47" ht="12.95" customHeight="1" x14ac:dyDescent="0.2">
      <c r="A513" s="25" t="s">
        <v>1038</v>
      </c>
      <c r="B513" s="25"/>
      <c r="C513" s="28">
        <v>44173.639000000003</v>
      </c>
      <c r="D513" s="28"/>
      <c r="E513" s="1">
        <f t="shared" si="245"/>
        <v>-17649.925448296202</v>
      </c>
      <c r="F513" s="1">
        <f t="shared" si="264"/>
        <v>-17650</v>
      </c>
      <c r="G513" s="1">
        <f t="shared" si="268"/>
        <v>6.3325000002805609E-2</v>
      </c>
      <c r="I513" s="1">
        <f t="shared" si="269"/>
        <v>6.3325000002805609E-2</v>
      </c>
      <c r="Q513" s="173">
        <f t="shared" si="265"/>
        <v>29155.139000000003</v>
      </c>
      <c r="S513" s="15">
        <f t="shared" si="270"/>
        <v>0.1</v>
      </c>
      <c r="Z513" s="1">
        <f t="shared" si="249"/>
        <v>-17650</v>
      </c>
      <c r="AA513" s="1">
        <f t="shared" si="250"/>
        <v>-0.12447883764148704</v>
      </c>
      <c r="AB513" s="1">
        <f t="shared" si="251"/>
        <v>6.2585063497462484E-2</v>
      </c>
      <c r="AC513" s="1">
        <f t="shared" si="252"/>
        <v>6.3325000002805609E-2</v>
      </c>
      <c r="AD513" s="1">
        <f t="shared" si="253"/>
        <v>0.18780383764429265</v>
      </c>
      <c r="AE513" s="1">
        <f t="shared" si="254"/>
        <v>3.5270281433923837E-3</v>
      </c>
      <c r="AF513" s="1">
        <f t="shared" si="255"/>
        <v>6.3325000002805609E-2</v>
      </c>
      <c r="AG513" s="15"/>
      <c r="AH513" s="1">
        <f t="shared" si="256"/>
        <v>7.3993650534313156E-4</v>
      </c>
      <c r="AI513" s="1">
        <f t="shared" si="257"/>
        <v>0.62266014759759469</v>
      </c>
      <c r="AJ513" s="1">
        <f t="shared" si="258"/>
        <v>-7.190888042352328E-2</v>
      </c>
      <c r="AK513" s="1">
        <f t="shared" si="259"/>
        <v>-0.13272014085635606</v>
      </c>
      <c r="AL513" s="1">
        <f t="shared" si="260"/>
        <v>-2.8033812498549691</v>
      </c>
      <c r="AM513" s="1">
        <f t="shared" si="261"/>
        <v>-5.8569848358112102</v>
      </c>
      <c r="AN513" s="1">
        <f t="shared" si="272"/>
        <v>3.6518347083311982</v>
      </c>
      <c r="AO513" s="1">
        <f t="shared" si="272"/>
        <v>3.6522877688064153</v>
      </c>
      <c r="AP513" s="1">
        <f t="shared" si="272"/>
        <v>3.6509899313204857</v>
      </c>
      <c r="AQ513" s="1">
        <f t="shared" si="272"/>
        <v>3.6547102433239811</v>
      </c>
      <c r="AR513" s="1">
        <f t="shared" si="272"/>
        <v>3.6440663580098076</v>
      </c>
      <c r="AS513" s="1">
        <f t="shared" si="272"/>
        <v>3.6746915539276497</v>
      </c>
      <c r="AT513" s="1">
        <f t="shared" si="272"/>
        <v>3.5879045851001399</v>
      </c>
      <c r="AU513" s="1">
        <f t="shared" si="262"/>
        <v>3.8473482230838156</v>
      </c>
    </row>
    <row r="514" spans="1:47" ht="12.95" customHeight="1" x14ac:dyDescent="0.2">
      <c r="A514" s="25" t="s">
        <v>1039</v>
      </c>
      <c r="B514" s="25"/>
      <c r="C514" s="28">
        <v>44175.336000000003</v>
      </c>
      <c r="D514" s="28"/>
      <c r="E514" s="1">
        <f t="shared" si="245"/>
        <v>-17647.927592135959</v>
      </c>
      <c r="F514" s="1">
        <f t="shared" si="264"/>
        <v>-17648</v>
      </c>
      <c r="G514" s="1">
        <f t="shared" si="268"/>
        <v>6.1503999997512437E-2</v>
      </c>
      <c r="I514" s="1">
        <f t="shared" si="269"/>
        <v>6.1503999997512437E-2</v>
      </c>
      <c r="Q514" s="173">
        <f t="shared" si="265"/>
        <v>29156.836000000003</v>
      </c>
      <c r="S514" s="15">
        <f t="shared" si="270"/>
        <v>0.1</v>
      </c>
      <c r="Z514" s="1">
        <f t="shared" si="249"/>
        <v>-17648</v>
      </c>
      <c r="AA514" s="1">
        <f t="shared" si="250"/>
        <v>-0.12445972907456376</v>
      </c>
      <c r="AB514" s="1">
        <f t="shared" si="251"/>
        <v>6.0756889027243625E-2</v>
      </c>
      <c r="AC514" s="1">
        <f t="shared" si="252"/>
        <v>6.1503999997512437E-2</v>
      </c>
      <c r="AD514" s="1">
        <f t="shared" si="253"/>
        <v>0.1859637290720762</v>
      </c>
      <c r="AE514" s="1">
        <f t="shared" si="254"/>
        <v>3.4582508530392564E-3</v>
      </c>
      <c r="AF514" s="1">
        <f t="shared" si="255"/>
        <v>6.1503999997512437E-2</v>
      </c>
      <c r="AG514" s="15"/>
      <c r="AH514" s="1">
        <f t="shared" si="256"/>
        <v>7.4711097026881185E-4</v>
      </c>
      <c r="AI514" s="1">
        <f t="shared" si="257"/>
        <v>0.62271905957851503</v>
      </c>
      <c r="AJ514" s="1">
        <f t="shared" si="258"/>
        <v>-7.1466420238026851E-2</v>
      </c>
      <c r="AK514" s="1">
        <f t="shared" si="259"/>
        <v>-0.13288751632369375</v>
      </c>
      <c r="AL514" s="1">
        <f t="shared" si="260"/>
        <v>-2.8029376483370023</v>
      </c>
      <c r="AM514" s="1">
        <f t="shared" si="261"/>
        <v>-5.8491644807940233</v>
      </c>
      <c r="AN514" s="1">
        <f t="shared" si="272"/>
        <v>3.652487629961648</v>
      </c>
      <c r="AO514" s="1">
        <f t="shared" si="272"/>
        <v>3.6529401163994399</v>
      </c>
      <c r="AP514" s="1">
        <f t="shared" si="272"/>
        <v>3.6516434494006513</v>
      </c>
      <c r="AQ514" s="1">
        <f t="shared" si="272"/>
        <v>3.6553617681077113</v>
      </c>
      <c r="AR514" s="1">
        <f t="shared" si="272"/>
        <v>3.6447197196623353</v>
      </c>
      <c r="AS514" s="1">
        <f t="shared" si="272"/>
        <v>3.6753510915334009</v>
      </c>
      <c r="AT514" s="1">
        <f t="shared" si="272"/>
        <v>3.588517135705354</v>
      </c>
      <c r="AU514" s="1">
        <f t="shared" si="262"/>
        <v>3.8482287476066501</v>
      </c>
    </row>
    <row r="515" spans="1:47" ht="12.95" customHeight="1" x14ac:dyDescent="0.2">
      <c r="A515" s="25" t="s">
        <v>1020</v>
      </c>
      <c r="B515" s="25"/>
      <c r="C515" s="28">
        <v>44190.62</v>
      </c>
      <c r="D515" s="28"/>
      <c r="E515" s="1">
        <f t="shared" si="245"/>
        <v>-17629.933936535985</v>
      </c>
      <c r="F515" s="1">
        <f t="shared" si="264"/>
        <v>-17630</v>
      </c>
      <c r="G515" s="1">
        <f t="shared" si="268"/>
        <v>5.611499999940861E-2</v>
      </c>
      <c r="I515" s="1">
        <f t="shared" si="269"/>
        <v>5.611499999940861E-2</v>
      </c>
      <c r="Q515" s="173">
        <f t="shared" si="265"/>
        <v>29172.120000000003</v>
      </c>
      <c r="S515" s="15">
        <f t="shared" si="270"/>
        <v>0.1</v>
      </c>
      <c r="Z515" s="1">
        <f t="shared" si="249"/>
        <v>-17630</v>
      </c>
      <c r="AA515" s="1">
        <f t="shared" si="250"/>
        <v>-0.12428774846305547</v>
      </c>
      <c r="AB515" s="1">
        <f t="shared" si="251"/>
        <v>5.5303302670162695E-2</v>
      </c>
      <c r="AC515" s="1">
        <f t="shared" si="252"/>
        <v>5.611499999940861E-2</v>
      </c>
      <c r="AD515" s="1">
        <f t="shared" si="253"/>
        <v>0.18040274846246407</v>
      </c>
      <c r="AE515" s="1">
        <f t="shared" si="254"/>
        <v>3.2545151652811086E-3</v>
      </c>
      <c r="AF515" s="1">
        <f t="shared" si="255"/>
        <v>5.611499999940861E-2</v>
      </c>
      <c r="AG515" s="15"/>
      <c r="AH515" s="1">
        <f t="shared" si="256"/>
        <v>8.1169732924591829E-4</v>
      </c>
      <c r="AI515" s="1">
        <f t="shared" si="257"/>
        <v>0.62325311871074396</v>
      </c>
      <c r="AJ515" s="1">
        <f t="shared" si="258"/>
        <v>-6.7479856624418313E-2</v>
      </c>
      <c r="AK515" s="1">
        <f t="shared" si="259"/>
        <v>-0.1343941495706539</v>
      </c>
      <c r="AL515" s="1">
        <f t="shared" si="260"/>
        <v>-2.7989414264509449</v>
      </c>
      <c r="AM515" s="1">
        <f t="shared" si="261"/>
        <v>-5.7796182629282074</v>
      </c>
      <c r="AN515" s="1">
        <f t="shared" si="272"/>
        <v>3.6583667356033702</v>
      </c>
      <c r="AO515" s="1">
        <f t="shared" si="272"/>
        <v>3.6588139745601289</v>
      </c>
      <c r="AP515" s="1">
        <f t="shared" si="272"/>
        <v>3.6575280870762885</v>
      </c>
      <c r="AQ515" s="1">
        <f t="shared" si="272"/>
        <v>3.6612277714905535</v>
      </c>
      <c r="AR515" s="1">
        <f t="shared" si="272"/>
        <v>3.6506040865777081</v>
      </c>
      <c r="AS515" s="1">
        <f t="shared" si="272"/>
        <v>3.6812865901838885</v>
      </c>
      <c r="AT515" s="1">
        <f t="shared" si="272"/>
        <v>3.5940391772545337</v>
      </c>
      <c r="AU515" s="1">
        <f t="shared" si="262"/>
        <v>3.8561534683121579</v>
      </c>
    </row>
    <row r="516" spans="1:47" ht="12.95" customHeight="1" x14ac:dyDescent="0.2">
      <c r="A516" s="25" t="s">
        <v>1039</v>
      </c>
      <c r="B516" s="25"/>
      <c r="C516" s="28">
        <v>44203.368999999999</v>
      </c>
      <c r="D516" s="28"/>
      <c r="E516" s="1">
        <f t="shared" si="245"/>
        <v>-17614.924703662135</v>
      </c>
      <c r="F516" s="1">
        <f t="shared" si="264"/>
        <v>-17615</v>
      </c>
      <c r="G516" s="1">
        <f t="shared" si="268"/>
        <v>6.3957499995012768E-2</v>
      </c>
      <c r="I516" s="1">
        <f t="shared" si="269"/>
        <v>6.3957499995012768E-2</v>
      </c>
      <c r="Q516" s="173">
        <f t="shared" si="265"/>
        <v>29184.868999999999</v>
      </c>
      <c r="S516" s="15">
        <f t="shared" si="270"/>
        <v>0.1</v>
      </c>
      <c r="Z516" s="1">
        <f t="shared" si="249"/>
        <v>-17615</v>
      </c>
      <c r="AA516" s="1">
        <f t="shared" si="250"/>
        <v>-0.12414442725738971</v>
      </c>
      <c r="AB516" s="1">
        <f t="shared" si="251"/>
        <v>6.3091959255553928E-2</v>
      </c>
      <c r="AC516" s="1">
        <f t="shared" si="252"/>
        <v>6.3957499995012768E-2</v>
      </c>
      <c r="AD516" s="1">
        <f t="shared" si="253"/>
        <v>0.18810192725240249</v>
      </c>
      <c r="AE516" s="1">
        <f t="shared" si="254"/>
        <v>3.5382335036068125E-3</v>
      </c>
      <c r="AF516" s="1">
        <f t="shared" si="255"/>
        <v>6.3957499995012768E-2</v>
      </c>
      <c r="AG516" s="15"/>
      <c r="AH516" s="1">
        <f t="shared" si="256"/>
        <v>8.6554073945883253E-4</v>
      </c>
      <c r="AI516" s="1">
        <f t="shared" si="257"/>
        <v>0.62370348092503392</v>
      </c>
      <c r="AJ516" s="1">
        <f t="shared" si="258"/>
        <v>-6.4151622594790014E-2</v>
      </c>
      <c r="AK516" s="1">
        <f t="shared" si="259"/>
        <v>-0.13565002665706941</v>
      </c>
      <c r="AL516" s="1">
        <f t="shared" si="260"/>
        <v>-2.7956059588763824</v>
      </c>
      <c r="AM516" s="1">
        <f t="shared" si="261"/>
        <v>-5.7227892850879076</v>
      </c>
      <c r="AN516" s="1">
        <f t="shared" si="272"/>
        <v>3.6632698868006117</v>
      </c>
      <c r="AO516" s="1">
        <f t="shared" si="272"/>
        <v>3.663712644410932</v>
      </c>
      <c r="AP516" s="1">
        <f t="shared" si="272"/>
        <v>3.66243607068037</v>
      </c>
      <c r="AQ516" s="1">
        <f t="shared" si="272"/>
        <v>3.6661192821380792</v>
      </c>
      <c r="AR516" s="1">
        <f t="shared" si="272"/>
        <v>3.6555134050687497</v>
      </c>
      <c r="AS516" s="1">
        <f t="shared" si="272"/>
        <v>3.6862323985006098</v>
      </c>
      <c r="AT516" s="1">
        <f t="shared" si="272"/>
        <v>3.598653446552134</v>
      </c>
      <c r="AU516" s="1">
        <f t="shared" si="262"/>
        <v>3.8627574022334139</v>
      </c>
    </row>
    <row r="517" spans="1:47" ht="12.95" customHeight="1" x14ac:dyDescent="0.2">
      <c r="A517" s="25" t="s">
        <v>1040</v>
      </c>
      <c r="B517" s="25"/>
      <c r="C517" s="28">
        <v>44215.258999999998</v>
      </c>
      <c r="D517" s="28"/>
      <c r="E517" s="1">
        <f t="shared" si="245"/>
        <v>-17600.926760382648</v>
      </c>
      <c r="F517" s="1">
        <f t="shared" si="264"/>
        <v>-17601</v>
      </c>
      <c r="G517" s="1">
        <f t="shared" si="268"/>
        <v>6.2210499992943369E-2</v>
      </c>
      <c r="I517" s="1">
        <f t="shared" si="269"/>
        <v>6.2210499992943369E-2</v>
      </c>
      <c r="Q517" s="173">
        <f t="shared" si="265"/>
        <v>29196.758999999998</v>
      </c>
      <c r="S517" s="15">
        <f t="shared" si="270"/>
        <v>0.1</v>
      </c>
      <c r="Z517" s="1">
        <f t="shared" si="249"/>
        <v>-17601</v>
      </c>
      <c r="AA517" s="1">
        <f t="shared" si="250"/>
        <v>-0.12401065837337473</v>
      </c>
      <c r="AB517" s="1">
        <f t="shared" si="251"/>
        <v>6.1294688694749098E-2</v>
      </c>
      <c r="AC517" s="1">
        <f t="shared" si="252"/>
        <v>6.2210499992943369E-2</v>
      </c>
      <c r="AD517" s="1">
        <f t="shared" si="253"/>
        <v>0.18622115836631808</v>
      </c>
      <c r="AE517" s="1">
        <f t="shared" si="254"/>
        <v>3.4678319823293322E-3</v>
      </c>
      <c r="AF517" s="1">
        <f t="shared" si="255"/>
        <v>6.2210499992943369E-2</v>
      </c>
      <c r="AG517" s="15"/>
      <c r="AH517" s="1">
        <f t="shared" si="256"/>
        <v>9.1581129819426875E-4</v>
      </c>
      <c r="AI517" s="1">
        <f t="shared" si="257"/>
        <v>0.62412819602733594</v>
      </c>
      <c r="AJ517" s="1">
        <f t="shared" si="258"/>
        <v>-6.1040250172856955E-2</v>
      </c>
      <c r="AK517" s="1">
        <f t="shared" si="259"/>
        <v>-0.13682246518147254</v>
      </c>
      <c r="AL517" s="1">
        <f t="shared" si="260"/>
        <v>-2.7924884716360219</v>
      </c>
      <c r="AM517" s="1">
        <f t="shared" si="261"/>
        <v>-5.6706462856344357</v>
      </c>
      <c r="AN517" s="1">
        <f t="shared" si="272"/>
        <v>3.667849391888315</v>
      </c>
      <c r="AO517" s="1">
        <f t="shared" si="272"/>
        <v>3.6682878814261453</v>
      </c>
      <c r="AP517" s="1">
        <f t="shared" si="272"/>
        <v>3.667020264928408</v>
      </c>
      <c r="AQ517" s="1">
        <f t="shared" si="272"/>
        <v>3.6706873391110224</v>
      </c>
      <c r="AR517" s="1">
        <f t="shared" si="272"/>
        <v>3.660100121549136</v>
      </c>
      <c r="AS517" s="1">
        <f t="shared" si="272"/>
        <v>3.6908481550380889</v>
      </c>
      <c r="AT517" s="1">
        <f t="shared" si="272"/>
        <v>3.602970488000226</v>
      </c>
      <c r="AU517" s="1">
        <f t="shared" si="262"/>
        <v>3.8689210738932536</v>
      </c>
    </row>
    <row r="518" spans="1:47" ht="12.95" customHeight="1" x14ac:dyDescent="0.2">
      <c r="A518" s="25" t="s">
        <v>1020</v>
      </c>
      <c r="B518" s="25"/>
      <c r="C518" s="28">
        <v>44218.66</v>
      </c>
      <c r="D518" s="28"/>
      <c r="E518" s="1">
        <f t="shared" si="245"/>
        <v>-17596.922807052655</v>
      </c>
      <c r="F518" s="1">
        <f t="shared" si="264"/>
        <v>-17597</v>
      </c>
      <c r="G518" s="1">
        <f t="shared" si="268"/>
        <v>6.5568500001973007E-2</v>
      </c>
      <c r="I518" s="1">
        <f t="shared" si="269"/>
        <v>6.5568500001973007E-2</v>
      </c>
      <c r="Q518" s="173">
        <f t="shared" si="265"/>
        <v>29200.160000000003</v>
      </c>
      <c r="S518" s="15">
        <f t="shared" si="270"/>
        <v>0.1</v>
      </c>
      <c r="Z518" s="1">
        <f t="shared" si="249"/>
        <v>-17597</v>
      </c>
      <c r="AA518" s="1">
        <f t="shared" si="250"/>
        <v>-0.12397243837202858</v>
      </c>
      <c r="AB518" s="1">
        <f t="shared" si="251"/>
        <v>6.4638322833708767E-2</v>
      </c>
      <c r="AC518" s="1">
        <f t="shared" si="252"/>
        <v>6.5568500001973007E-2</v>
      </c>
      <c r="AD518" s="1">
        <f t="shared" si="253"/>
        <v>0.1895409383740016</v>
      </c>
      <c r="AE518" s="1">
        <f t="shared" si="254"/>
        <v>3.5925767319697072E-3</v>
      </c>
      <c r="AF518" s="1">
        <f t="shared" si="255"/>
        <v>6.5568500001973007E-2</v>
      </c>
      <c r="AG518" s="15"/>
      <c r="AH518" s="1">
        <f t="shared" si="256"/>
        <v>9.3017716826423568E-4</v>
      </c>
      <c r="AI518" s="1">
        <f t="shared" si="257"/>
        <v>0.62425032185774265</v>
      </c>
      <c r="AJ518" s="1">
        <f t="shared" si="258"/>
        <v>-6.0150393848590333E-2</v>
      </c>
      <c r="AK518" s="1">
        <f t="shared" si="259"/>
        <v>-0.13715749843151112</v>
      </c>
      <c r="AL518" s="1">
        <f t="shared" si="260"/>
        <v>-2.7915969770850504</v>
      </c>
      <c r="AM518" s="1">
        <f t="shared" si="261"/>
        <v>-5.6559042488633899</v>
      </c>
      <c r="AN518" s="1">
        <f t="shared" si="272"/>
        <v>3.6691583991738064</v>
      </c>
      <c r="AO518" s="1">
        <f t="shared" si="272"/>
        <v>3.6695956545366895</v>
      </c>
      <c r="AP518" s="1">
        <f t="shared" si="272"/>
        <v>3.6683306432609579</v>
      </c>
      <c r="AQ518" s="1">
        <f t="shared" si="272"/>
        <v>3.671992973103154</v>
      </c>
      <c r="AR518" s="1">
        <f t="shared" si="272"/>
        <v>3.6614114463739731</v>
      </c>
      <c r="AS518" s="1">
        <f t="shared" si="272"/>
        <v>3.6921668877292921</v>
      </c>
      <c r="AT518" s="1">
        <f t="shared" si="272"/>
        <v>3.6042057811291626</v>
      </c>
      <c r="AU518" s="1">
        <f t="shared" si="262"/>
        <v>3.8706821229389226</v>
      </c>
    </row>
    <row r="519" spans="1:47" ht="12.95" customHeight="1" x14ac:dyDescent="0.2">
      <c r="A519" s="25" t="s">
        <v>1020</v>
      </c>
      <c r="B519" s="25"/>
      <c r="C519" s="28">
        <v>44274.722000000002</v>
      </c>
      <c r="D519" s="28"/>
      <c r="E519" s="1">
        <f t="shared" si="245"/>
        <v>-17530.921739253285</v>
      </c>
      <c r="F519" s="1">
        <f t="shared" si="264"/>
        <v>-17531</v>
      </c>
      <c r="G519" s="1">
        <f t="shared" si="268"/>
        <v>6.647549999615876E-2</v>
      </c>
      <c r="I519" s="1">
        <f t="shared" si="269"/>
        <v>6.647549999615876E-2</v>
      </c>
      <c r="Q519" s="173">
        <f t="shared" si="265"/>
        <v>29256.222000000002</v>
      </c>
      <c r="S519" s="15">
        <f t="shared" si="270"/>
        <v>0.1</v>
      </c>
      <c r="Z519" s="1">
        <f t="shared" si="249"/>
        <v>-17531</v>
      </c>
      <c r="AA519" s="1">
        <f t="shared" si="250"/>
        <v>-0.12334180588775771</v>
      </c>
      <c r="AB519" s="1">
        <f t="shared" si="251"/>
        <v>6.5308120969775937E-2</v>
      </c>
      <c r="AC519" s="1">
        <f t="shared" si="252"/>
        <v>6.647549999615876E-2</v>
      </c>
      <c r="AD519" s="1">
        <f t="shared" si="253"/>
        <v>0.18981730588391649</v>
      </c>
      <c r="AE519" s="1">
        <f t="shared" si="254"/>
        <v>3.6030609613028316E-3</v>
      </c>
      <c r="AF519" s="1">
        <f t="shared" si="255"/>
        <v>6.647549999615876E-2</v>
      </c>
      <c r="AG519" s="15"/>
      <c r="AH519" s="1">
        <f t="shared" si="256"/>
        <v>1.1673790263828198E-3</v>
      </c>
      <c r="AI519" s="1">
        <f t="shared" si="257"/>
        <v>0.62631576789895504</v>
      </c>
      <c r="AJ519" s="1">
        <f t="shared" si="258"/>
        <v>-4.54100826478709E-2</v>
      </c>
      <c r="AK519" s="1">
        <f t="shared" si="259"/>
        <v>-0.14268880362191147</v>
      </c>
      <c r="AL519" s="1">
        <f t="shared" si="260"/>
        <v>-2.7768359563177611</v>
      </c>
      <c r="AM519" s="1">
        <f t="shared" si="261"/>
        <v>-5.4221789829502587</v>
      </c>
      <c r="AN519" s="1">
        <f t="shared" si="272"/>
        <v>3.6907947742949494</v>
      </c>
      <c r="AO519" s="1">
        <f t="shared" si="272"/>
        <v>3.6912107923320994</v>
      </c>
      <c r="AP519" s="1">
        <f t="shared" si="272"/>
        <v>3.6899915736388325</v>
      </c>
      <c r="AQ519" s="1">
        <f t="shared" si="272"/>
        <v>3.6935673036388286</v>
      </c>
      <c r="AR519" s="1">
        <f t="shared" si="272"/>
        <v>3.6831023924894195</v>
      </c>
      <c r="AS519" s="1">
        <f t="shared" si="272"/>
        <v>3.7139231149399357</v>
      </c>
      <c r="AT519" s="1">
        <f t="shared" si="272"/>
        <v>3.6247086396928356</v>
      </c>
      <c r="AU519" s="1">
        <f t="shared" si="262"/>
        <v>3.899739432192451</v>
      </c>
    </row>
    <row r="520" spans="1:47" ht="12.95" customHeight="1" x14ac:dyDescent="0.2">
      <c r="A520" s="25" t="s">
        <v>1040</v>
      </c>
      <c r="B520" s="25"/>
      <c r="C520" s="28">
        <v>44282.364000000001</v>
      </c>
      <c r="D520" s="28"/>
      <c r="E520" s="1">
        <f t="shared" si="245"/>
        <v>-17521.924911453298</v>
      </c>
      <c r="F520" s="1">
        <f t="shared" si="264"/>
        <v>-17522</v>
      </c>
      <c r="G520" s="1">
        <f t="shared" si="268"/>
        <v>6.3780999997106846E-2</v>
      </c>
      <c r="I520" s="1">
        <f t="shared" si="269"/>
        <v>6.3780999997106846E-2</v>
      </c>
      <c r="Q520" s="173">
        <f t="shared" si="265"/>
        <v>29263.864000000001</v>
      </c>
      <c r="S520" s="15">
        <f t="shared" si="270"/>
        <v>0.1</v>
      </c>
      <c r="Z520" s="1">
        <f t="shared" si="249"/>
        <v>-17522</v>
      </c>
      <c r="AA520" s="1">
        <f t="shared" si="250"/>
        <v>-0.12325581269126007</v>
      </c>
      <c r="AB520" s="1">
        <f t="shared" si="251"/>
        <v>6.258125365735201E-2</v>
      </c>
      <c r="AC520" s="1">
        <f t="shared" si="252"/>
        <v>6.3780999997106846E-2</v>
      </c>
      <c r="AD520" s="1">
        <f t="shared" si="253"/>
        <v>0.18703681268836692</v>
      </c>
      <c r="AE520" s="1">
        <f t="shared" si="254"/>
        <v>3.4982769300623256E-3</v>
      </c>
      <c r="AF520" s="1">
        <f t="shared" si="255"/>
        <v>6.3780999997106846E-2</v>
      </c>
      <c r="AG520" s="15"/>
      <c r="AH520" s="1">
        <f t="shared" si="256"/>
        <v>1.1997463397548345E-3</v>
      </c>
      <c r="AI520" s="1">
        <f t="shared" si="257"/>
        <v>0.62660483570766701</v>
      </c>
      <c r="AJ520" s="1">
        <f t="shared" si="258"/>
        <v>-4.3391558139287495E-2</v>
      </c>
      <c r="AK520" s="1">
        <f t="shared" si="259"/>
        <v>-0.14344354737352857</v>
      </c>
      <c r="AL520" s="1">
        <f t="shared" si="260"/>
        <v>-2.7748154388239281</v>
      </c>
      <c r="AM520" s="1">
        <f t="shared" si="261"/>
        <v>-5.3916343987115942</v>
      </c>
      <c r="AN520" s="1">
        <f t="shared" si="272"/>
        <v>3.6937508040303961</v>
      </c>
      <c r="AO520" s="1">
        <f t="shared" si="272"/>
        <v>3.6941638083352419</v>
      </c>
      <c r="AP520" s="1">
        <f t="shared" si="272"/>
        <v>3.6929512236786515</v>
      </c>
      <c r="AQ520" s="1">
        <f t="shared" si="272"/>
        <v>3.6965139662489239</v>
      </c>
      <c r="AR520" s="1">
        <f t="shared" si="272"/>
        <v>3.6860682246538277</v>
      </c>
      <c r="AS520" s="1">
        <f t="shared" si="272"/>
        <v>3.7168895498036214</v>
      </c>
      <c r="AT520" s="1">
        <f t="shared" si="272"/>
        <v>3.627522315936405</v>
      </c>
      <c r="AU520" s="1">
        <f t="shared" si="262"/>
        <v>3.9037017925452053</v>
      </c>
    </row>
    <row r="521" spans="1:47" ht="12.95" customHeight="1" x14ac:dyDescent="0.2">
      <c r="A521" s="25" t="s">
        <v>1020</v>
      </c>
      <c r="B521" s="25"/>
      <c r="C521" s="28">
        <v>44291.703000000001</v>
      </c>
      <c r="D521" s="28"/>
      <c r="E521" s="1">
        <f t="shared" si="245"/>
        <v>-17510.930227493071</v>
      </c>
      <c r="F521" s="1">
        <f t="shared" si="264"/>
        <v>-17511</v>
      </c>
      <c r="G521" s="1">
        <f t="shared" si="268"/>
        <v>5.9265500000037719E-2</v>
      </c>
      <c r="I521" s="1">
        <f t="shared" si="269"/>
        <v>5.9265500000037719E-2</v>
      </c>
      <c r="Q521" s="173">
        <f t="shared" si="265"/>
        <v>29273.203000000001</v>
      </c>
      <c r="S521" s="15">
        <f t="shared" si="270"/>
        <v>0.1</v>
      </c>
      <c r="Z521" s="1">
        <f t="shared" si="249"/>
        <v>-17511</v>
      </c>
      <c r="AA521" s="1">
        <f t="shared" si="250"/>
        <v>-0.12315071148744162</v>
      </c>
      <c r="AB521" s="1">
        <f t="shared" si="251"/>
        <v>5.8026187462511432E-2</v>
      </c>
      <c r="AC521" s="1">
        <f t="shared" si="252"/>
        <v>5.9265500000037719E-2</v>
      </c>
      <c r="AD521" s="1">
        <f t="shared" si="253"/>
        <v>0.18241621148747933</v>
      </c>
      <c r="AE521" s="1">
        <f t="shared" si="254"/>
        <v>3.3275674213444789E-3</v>
      </c>
      <c r="AF521" s="1">
        <f t="shared" si="255"/>
        <v>5.9265500000037719E-2</v>
      </c>
      <c r="AG521" s="15"/>
      <c r="AH521" s="1">
        <f t="shared" si="256"/>
        <v>1.2393125375262863E-3</v>
      </c>
      <c r="AI521" s="1">
        <f t="shared" si="257"/>
        <v>0.62696057843912478</v>
      </c>
      <c r="AJ521" s="1">
        <f t="shared" si="258"/>
        <v>-4.0921688691086151E-2</v>
      </c>
      <c r="AK521" s="1">
        <f t="shared" si="259"/>
        <v>-0.1443661662631783</v>
      </c>
      <c r="AL521" s="1">
        <f t="shared" si="260"/>
        <v>-2.7723433711108751</v>
      </c>
      <c r="AM521" s="1">
        <f t="shared" si="261"/>
        <v>-5.3547132376683813</v>
      </c>
      <c r="AN521" s="1">
        <f t="shared" ref="AN521:AT530" si="273">$AU521+$AB$7*SIN(AO521)</f>
        <v>3.6973655946203743</v>
      </c>
      <c r="AO521" s="1">
        <f t="shared" si="273"/>
        <v>3.6977748806226751</v>
      </c>
      <c r="AP521" s="1">
        <f t="shared" si="273"/>
        <v>3.6965705238460167</v>
      </c>
      <c r="AQ521" s="1">
        <f t="shared" si="273"/>
        <v>3.7001170223473792</v>
      </c>
      <c r="AR521" s="1">
        <f t="shared" si="273"/>
        <v>3.6896957558428376</v>
      </c>
      <c r="AS521" s="1">
        <f t="shared" si="273"/>
        <v>3.7205151220666579</v>
      </c>
      <c r="AT521" s="1">
        <f t="shared" si="273"/>
        <v>3.6309671438999676</v>
      </c>
      <c r="AU521" s="1">
        <f t="shared" si="262"/>
        <v>3.9085446774207933</v>
      </c>
    </row>
    <row r="522" spans="1:47" ht="12.95" customHeight="1" x14ac:dyDescent="0.2">
      <c r="A522" s="25" t="s">
        <v>1040</v>
      </c>
      <c r="B522" s="25"/>
      <c r="C522" s="28">
        <v>44299.349000000002</v>
      </c>
      <c r="D522" s="28"/>
      <c r="E522" s="1">
        <f t="shared" si="245"/>
        <v>-17501.928690544795</v>
      </c>
      <c r="F522" s="1">
        <f t="shared" si="264"/>
        <v>-17502</v>
      </c>
      <c r="G522" s="1">
        <f t="shared" si="268"/>
        <v>6.0571000001800712E-2</v>
      </c>
      <c r="I522" s="1">
        <f t="shared" si="269"/>
        <v>6.0571000001800712E-2</v>
      </c>
      <c r="Q522" s="173">
        <f t="shared" si="265"/>
        <v>29280.849000000002</v>
      </c>
      <c r="S522" s="15">
        <f t="shared" si="270"/>
        <v>0.1</v>
      </c>
      <c r="Z522" s="1">
        <f t="shared" si="249"/>
        <v>-17502</v>
      </c>
      <c r="AA522" s="1">
        <f t="shared" si="250"/>
        <v>-0.12306472114420025</v>
      </c>
      <c r="AB522" s="1">
        <f t="shared" si="251"/>
        <v>5.9299310338711587E-2</v>
      </c>
      <c r="AC522" s="1">
        <f t="shared" si="252"/>
        <v>6.0571000001800712E-2</v>
      </c>
      <c r="AD522" s="1">
        <f t="shared" si="253"/>
        <v>0.18363572114600096</v>
      </c>
      <c r="AE522" s="1">
        <f t="shared" si="254"/>
        <v>3.3722078080811826E-3</v>
      </c>
      <c r="AF522" s="1">
        <f t="shared" si="255"/>
        <v>6.0571000001800712E-2</v>
      </c>
      <c r="AG522" s="15"/>
      <c r="AH522" s="1">
        <f t="shared" si="256"/>
        <v>1.2716896630891252E-3</v>
      </c>
      <c r="AI522" s="1">
        <f t="shared" si="257"/>
        <v>0.6272536408765641</v>
      </c>
      <c r="AJ522" s="1">
        <f t="shared" si="258"/>
        <v>-3.8898603275076118E-2</v>
      </c>
      <c r="AK522" s="1">
        <f t="shared" si="259"/>
        <v>-0.14512116234451328</v>
      </c>
      <c r="AL522" s="1">
        <f t="shared" si="260"/>
        <v>-2.7703186722148394</v>
      </c>
      <c r="AM522" s="1">
        <f t="shared" si="261"/>
        <v>-5.3248357898964427</v>
      </c>
      <c r="AN522" s="1">
        <f t="shared" si="273"/>
        <v>3.7003246865717454</v>
      </c>
      <c r="AO522" s="1">
        <f t="shared" si="273"/>
        <v>3.700730902785351</v>
      </c>
      <c r="AP522" s="1">
        <f t="shared" si="273"/>
        <v>3.6995333737126721</v>
      </c>
      <c r="AQ522" s="1">
        <f t="shared" si="273"/>
        <v>3.7030662822807514</v>
      </c>
      <c r="AR522" s="1">
        <f t="shared" si="273"/>
        <v>3.692665890756333</v>
      </c>
      <c r="AS522" s="1">
        <f t="shared" si="273"/>
        <v>3.7234814519053199</v>
      </c>
      <c r="AT522" s="1">
        <f t="shared" si="273"/>
        <v>3.6337904803020473</v>
      </c>
      <c r="AU522" s="1">
        <f t="shared" si="262"/>
        <v>3.9125070377735476</v>
      </c>
    </row>
    <row r="523" spans="1:47" ht="12.95" customHeight="1" x14ac:dyDescent="0.2">
      <c r="A523" s="25" t="s">
        <v>1042</v>
      </c>
      <c r="B523" s="25"/>
      <c r="C523" s="28">
        <v>44316.336000000003</v>
      </c>
      <c r="D523" s="28"/>
      <c r="E523" s="1">
        <f t="shared" si="245"/>
        <v>-17481.93011506215</v>
      </c>
      <c r="F523" s="1">
        <f t="shared" si="264"/>
        <v>-17482</v>
      </c>
      <c r="G523" s="1">
        <f t="shared" si="268"/>
        <v>5.9360999999626074E-2</v>
      </c>
      <c r="I523" s="1">
        <f t="shared" si="269"/>
        <v>5.9360999999626074E-2</v>
      </c>
      <c r="Q523" s="173">
        <f t="shared" si="265"/>
        <v>29297.836000000003</v>
      </c>
      <c r="S523" s="15">
        <f t="shared" si="270"/>
        <v>0.1</v>
      </c>
      <c r="Z523" s="1">
        <f t="shared" si="249"/>
        <v>-17482</v>
      </c>
      <c r="AA523" s="1">
        <f t="shared" si="250"/>
        <v>-0.12287363759733595</v>
      </c>
      <c r="AB523" s="1">
        <f t="shared" si="251"/>
        <v>5.8017346867960173E-2</v>
      </c>
      <c r="AC523" s="1">
        <f t="shared" si="252"/>
        <v>5.9360999999626074E-2</v>
      </c>
      <c r="AD523" s="1">
        <f t="shared" si="253"/>
        <v>0.18223463759696201</v>
      </c>
      <c r="AE523" s="1">
        <f t="shared" si="254"/>
        <v>3.3209463140096082E-3</v>
      </c>
      <c r="AF523" s="1">
        <f t="shared" si="255"/>
        <v>5.9360999999626074E-2</v>
      </c>
      <c r="AG523" s="15"/>
      <c r="AH523" s="1">
        <f t="shared" si="256"/>
        <v>1.343653131665903E-3</v>
      </c>
      <c r="AI523" s="1">
        <f t="shared" si="257"/>
        <v>0.62791136176233953</v>
      </c>
      <c r="AJ523" s="1">
        <f t="shared" si="258"/>
        <v>-3.4395477202726468E-2</v>
      </c>
      <c r="AK523" s="1">
        <f t="shared" si="259"/>
        <v>-0.14679933683243773</v>
      </c>
      <c r="AL523" s="1">
        <f t="shared" si="260"/>
        <v>-2.7658125154037463</v>
      </c>
      <c r="AM523" s="1">
        <f t="shared" si="261"/>
        <v>-5.2594831482035351</v>
      </c>
      <c r="AN523" s="1">
        <f t="shared" si="273"/>
        <v>3.7069054396239784</v>
      </c>
      <c r="AO523" s="1">
        <f t="shared" si="273"/>
        <v>3.7073047496726255</v>
      </c>
      <c r="AP523" s="1">
        <f t="shared" si="273"/>
        <v>3.706122692740677</v>
      </c>
      <c r="AQ523" s="1">
        <f t="shared" si="273"/>
        <v>3.7096244542595169</v>
      </c>
      <c r="AR523" s="1">
        <f t="shared" si="273"/>
        <v>3.6992731645675105</v>
      </c>
      <c r="AS523" s="1">
        <f t="shared" si="273"/>
        <v>3.7300731888567773</v>
      </c>
      <c r="AT523" s="1">
        <f t="shared" si="273"/>
        <v>3.6400802540759525</v>
      </c>
      <c r="AU523" s="1">
        <f t="shared" si="262"/>
        <v>3.9213122830018898</v>
      </c>
    </row>
    <row r="524" spans="1:47" ht="12.95" customHeight="1" x14ac:dyDescent="0.2">
      <c r="A524" s="25" t="s">
        <v>1042</v>
      </c>
      <c r="B524" s="25"/>
      <c r="C524" s="28">
        <v>44316.338000000003</v>
      </c>
      <c r="D524" s="28"/>
      <c r="E524" s="1">
        <f t="shared" si="245"/>
        <v>-17481.927760488008</v>
      </c>
      <c r="F524" s="1">
        <f t="shared" si="264"/>
        <v>-17482</v>
      </c>
      <c r="G524" s="1">
        <f t="shared" si="268"/>
        <v>6.1361000000033528E-2</v>
      </c>
      <c r="I524" s="1">
        <f t="shared" si="269"/>
        <v>6.1361000000033528E-2</v>
      </c>
      <c r="Q524" s="173">
        <f t="shared" si="265"/>
        <v>29297.838000000003</v>
      </c>
      <c r="S524" s="15">
        <f t="shared" si="270"/>
        <v>0.1</v>
      </c>
      <c r="Z524" s="1">
        <f t="shared" si="249"/>
        <v>-17482</v>
      </c>
      <c r="AA524" s="1">
        <f t="shared" si="250"/>
        <v>-0.12287363759733595</v>
      </c>
      <c r="AB524" s="1">
        <f t="shared" si="251"/>
        <v>6.0017346868367627E-2</v>
      </c>
      <c r="AC524" s="1">
        <f t="shared" si="252"/>
        <v>6.1361000000033528E-2</v>
      </c>
      <c r="AD524" s="1">
        <f t="shared" si="253"/>
        <v>0.18423463759736947</v>
      </c>
      <c r="AE524" s="1">
        <f t="shared" si="254"/>
        <v>3.3942401690634063E-3</v>
      </c>
      <c r="AF524" s="1">
        <f t="shared" si="255"/>
        <v>6.1361000000033528E-2</v>
      </c>
      <c r="AG524" s="15"/>
      <c r="AH524" s="1">
        <f t="shared" si="256"/>
        <v>1.343653131665903E-3</v>
      </c>
      <c r="AI524" s="1">
        <f t="shared" si="257"/>
        <v>0.62791136176233953</v>
      </c>
      <c r="AJ524" s="1">
        <f t="shared" si="258"/>
        <v>-3.4395477202726468E-2</v>
      </c>
      <c r="AK524" s="1">
        <f t="shared" si="259"/>
        <v>-0.14679933683243773</v>
      </c>
      <c r="AL524" s="1">
        <f t="shared" si="260"/>
        <v>-2.7658125154037463</v>
      </c>
      <c r="AM524" s="1">
        <f t="shared" si="261"/>
        <v>-5.2594831482035351</v>
      </c>
      <c r="AN524" s="1">
        <f t="shared" si="273"/>
        <v>3.7069054396239784</v>
      </c>
      <c r="AO524" s="1">
        <f t="shared" si="273"/>
        <v>3.7073047496726255</v>
      </c>
      <c r="AP524" s="1">
        <f t="shared" si="273"/>
        <v>3.706122692740677</v>
      </c>
      <c r="AQ524" s="1">
        <f t="shared" si="273"/>
        <v>3.7096244542595169</v>
      </c>
      <c r="AR524" s="1">
        <f t="shared" si="273"/>
        <v>3.6992731645675105</v>
      </c>
      <c r="AS524" s="1">
        <f t="shared" si="273"/>
        <v>3.7300731888567773</v>
      </c>
      <c r="AT524" s="1">
        <f t="shared" si="273"/>
        <v>3.6400802540759525</v>
      </c>
      <c r="AU524" s="1">
        <f t="shared" si="262"/>
        <v>3.9213122830018898</v>
      </c>
    </row>
    <row r="525" spans="1:47" ht="12.95" customHeight="1" x14ac:dyDescent="0.2">
      <c r="A525" s="25" t="s">
        <v>1043</v>
      </c>
      <c r="B525" s="25"/>
      <c r="C525" s="28">
        <v>44472.627</v>
      </c>
      <c r="D525" s="28"/>
      <c r="E525" s="1">
        <f t="shared" si="245"/>
        <v>-17297.930741378877</v>
      </c>
      <c r="F525" s="1">
        <f t="shared" si="264"/>
        <v>-17298</v>
      </c>
      <c r="G525" s="1">
        <f t="shared" si="268"/>
        <v>5.8828999994148035E-2</v>
      </c>
      <c r="I525" s="1">
        <f t="shared" si="269"/>
        <v>5.8828999994148035E-2</v>
      </c>
      <c r="Q525" s="173">
        <f t="shared" si="265"/>
        <v>29454.127</v>
      </c>
      <c r="S525" s="15">
        <f t="shared" si="270"/>
        <v>0.1</v>
      </c>
      <c r="Z525" s="1">
        <f t="shared" si="249"/>
        <v>-17298</v>
      </c>
      <c r="AA525" s="1">
        <f t="shared" si="250"/>
        <v>-0.1211164525242303</v>
      </c>
      <c r="AB525" s="1">
        <f t="shared" si="251"/>
        <v>5.6822745925670534E-2</v>
      </c>
      <c r="AC525" s="1">
        <f t="shared" si="252"/>
        <v>5.8828999994148035E-2</v>
      </c>
      <c r="AD525" s="1">
        <f t="shared" si="253"/>
        <v>0.17994545251837835</v>
      </c>
      <c r="AE525" s="1">
        <f t="shared" si="254"/>
        <v>3.2380365882043955E-3</v>
      </c>
      <c r="AF525" s="1">
        <f t="shared" si="255"/>
        <v>5.8828999994148035E-2</v>
      </c>
      <c r="AG525" s="15"/>
      <c r="AH525" s="1">
        <f t="shared" si="256"/>
        <v>2.0062540684774978E-3</v>
      </c>
      <c r="AI525" s="1">
        <f t="shared" si="257"/>
        <v>0.63439052786714611</v>
      </c>
      <c r="AJ525" s="1">
        <f t="shared" si="258"/>
        <v>7.5192367345041349E-3</v>
      </c>
      <c r="AK525" s="1">
        <f t="shared" si="259"/>
        <v>-0.16226433337839818</v>
      </c>
      <c r="AL525" s="1">
        <f t="shared" si="260"/>
        <v>-2.7238909450751057</v>
      </c>
      <c r="AM525" s="1">
        <f t="shared" si="261"/>
        <v>-4.718285628102036</v>
      </c>
      <c r="AN525" s="1">
        <f t="shared" si="273"/>
        <v>3.7677868832731676</v>
      </c>
      <c r="AO525" s="1">
        <f t="shared" si="273"/>
        <v>3.7681186766051136</v>
      </c>
      <c r="AP525" s="1">
        <f t="shared" si="273"/>
        <v>3.7670950897206978</v>
      </c>
      <c r="AQ525" s="1">
        <f t="shared" si="273"/>
        <v>3.7702553130144576</v>
      </c>
      <c r="AR525" s="1">
        <f t="shared" si="273"/>
        <v>3.7605215327539092</v>
      </c>
      <c r="AS525" s="1">
        <f t="shared" si="273"/>
        <v>3.7907275894972581</v>
      </c>
      <c r="AT525" s="1">
        <f t="shared" si="273"/>
        <v>3.6989936343524747</v>
      </c>
      <c r="AU525" s="1">
        <f t="shared" si="262"/>
        <v>4.0023205391026373</v>
      </c>
    </row>
    <row r="526" spans="1:47" ht="12.95" customHeight="1" x14ac:dyDescent="0.2">
      <c r="A526" s="25" t="s">
        <v>1020</v>
      </c>
      <c r="B526" s="25"/>
      <c r="C526" s="28">
        <v>44488.764999999999</v>
      </c>
      <c r="D526" s="28"/>
      <c r="E526" s="1">
        <f t="shared" si="245"/>
        <v>-17278.931682619892</v>
      </c>
      <c r="F526" s="1">
        <f t="shared" si="264"/>
        <v>-17279</v>
      </c>
      <c r="G526" s="1">
        <f t="shared" si="268"/>
        <v>5.8029499996337108E-2</v>
      </c>
      <c r="I526" s="1">
        <f t="shared" si="269"/>
        <v>5.8029499996337108E-2</v>
      </c>
      <c r="Q526" s="173">
        <f t="shared" si="265"/>
        <v>29470.264999999999</v>
      </c>
      <c r="S526" s="15">
        <f t="shared" si="270"/>
        <v>0.1</v>
      </c>
      <c r="Z526" s="1">
        <f t="shared" si="249"/>
        <v>-17279</v>
      </c>
      <c r="AA526" s="1">
        <f t="shared" si="250"/>
        <v>-0.12093512714742334</v>
      </c>
      <c r="AB526" s="1">
        <f t="shared" si="251"/>
        <v>5.5954812564585704E-2</v>
      </c>
      <c r="AC526" s="1">
        <f t="shared" si="252"/>
        <v>5.8029499996337108E-2</v>
      </c>
      <c r="AD526" s="1">
        <f t="shared" si="253"/>
        <v>0.17896462714376044</v>
      </c>
      <c r="AE526" s="1">
        <f t="shared" si="254"/>
        <v>3.2028337768705197E-3</v>
      </c>
      <c r="AF526" s="1">
        <f t="shared" si="255"/>
        <v>5.8029499996337108E-2</v>
      </c>
      <c r="AG526" s="15"/>
      <c r="AH526" s="1">
        <f t="shared" si="256"/>
        <v>2.0746874317514063E-3</v>
      </c>
      <c r="AI526" s="1">
        <f t="shared" si="257"/>
        <v>0.63510461780411065</v>
      </c>
      <c r="AJ526" s="1">
        <f t="shared" si="258"/>
        <v>1.1898217849518878E-2</v>
      </c>
      <c r="AK526" s="1">
        <f t="shared" si="259"/>
        <v>-0.16386384607995685</v>
      </c>
      <c r="AL526" s="1">
        <f t="shared" si="260"/>
        <v>-2.7195117540652629</v>
      </c>
      <c r="AM526" s="1">
        <f t="shared" si="261"/>
        <v>-4.6678715317267798</v>
      </c>
      <c r="AN526" s="1">
        <f t="shared" si="273"/>
        <v>3.7741100251693123</v>
      </c>
      <c r="AO526" s="1">
        <f t="shared" si="273"/>
        <v>3.7744345946451254</v>
      </c>
      <c r="AP526" s="1">
        <f t="shared" si="273"/>
        <v>3.7734286733180555</v>
      </c>
      <c r="AQ526" s="1">
        <f t="shared" si="273"/>
        <v>3.7765486924071694</v>
      </c>
      <c r="AR526" s="1">
        <f t="shared" si="273"/>
        <v>3.7668945512678498</v>
      </c>
      <c r="AS526" s="1">
        <f t="shared" si="273"/>
        <v>3.7969939316422052</v>
      </c>
      <c r="AT526" s="1">
        <f t="shared" si="273"/>
        <v>3.7051880500130556</v>
      </c>
      <c r="AU526" s="1">
        <f t="shared" si="262"/>
        <v>4.0106855220695623</v>
      </c>
    </row>
    <row r="527" spans="1:47" ht="12.95" customHeight="1" x14ac:dyDescent="0.2">
      <c r="A527" s="25" t="s">
        <v>1020</v>
      </c>
      <c r="B527" s="25"/>
      <c r="C527" s="28">
        <v>44505.750999999997</v>
      </c>
      <c r="D527" s="28"/>
      <c r="E527" s="1">
        <f t="shared" si="245"/>
        <v>-17258.934284424322</v>
      </c>
      <c r="F527" s="1">
        <f t="shared" si="264"/>
        <v>-17259</v>
      </c>
      <c r="G527" s="1">
        <f t="shared" si="268"/>
        <v>5.5819499997596722E-2</v>
      </c>
      <c r="I527" s="1">
        <f t="shared" si="269"/>
        <v>5.5819499997596722E-2</v>
      </c>
      <c r="Q527" s="173">
        <f t="shared" si="265"/>
        <v>29487.250999999997</v>
      </c>
      <c r="S527" s="15">
        <f t="shared" si="270"/>
        <v>0.1</v>
      </c>
      <c r="Z527" s="1">
        <f t="shared" si="249"/>
        <v>-17259</v>
      </c>
      <c r="AA527" s="1">
        <f t="shared" si="250"/>
        <v>-0.12074429199995051</v>
      </c>
      <c r="AB527" s="1">
        <f t="shared" si="251"/>
        <v>5.3672783675026293E-2</v>
      </c>
      <c r="AC527" s="1">
        <f t="shared" si="252"/>
        <v>5.5819499997596722E-2</v>
      </c>
      <c r="AD527" s="1">
        <f t="shared" si="253"/>
        <v>0.17656379199754724</v>
      </c>
      <c r="AE527" s="1">
        <f t="shared" si="254"/>
        <v>3.1174772644553127E-3</v>
      </c>
      <c r="AF527" s="1">
        <f t="shared" si="255"/>
        <v>5.5819499997596722E-2</v>
      </c>
      <c r="AG527" s="15"/>
      <c r="AH527" s="1">
        <f t="shared" si="256"/>
        <v>2.1467163225704312E-3</v>
      </c>
      <c r="AI527" s="1">
        <f t="shared" si="257"/>
        <v>0.63586562423304538</v>
      </c>
      <c r="AJ527" s="1">
        <f t="shared" si="258"/>
        <v>1.6518133483598207E-2</v>
      </c>
      <c r="AK527" s="1">
        <f t="shared" si="259"/>
        <v>-0.16554804856841521</v>
      </c>
      <c r="AL527" s="1">
        <f t="shared" si="260"/>
        <v>-2.714891367931858</v>
      </c>
      <c r="AM527" s="1">
        <f t="shared" si="261"/>
        <v>-4.6157860655854543</v>
      </c>
      <c r="AN527" s="1">
        <f t="shared" si="273"/>
        <v>3.7807736881355303</v>
      </c>
      <c r="AO527" s="1">
        <f t="shared" si="273"/>
        <v>3.7810906334562153</v>
      </c>
      <c r="AP527" s="1">
        <f t="shared" si="273"/>
        <v>3.7801034984324948</v>
      </c>
      <c r="AQ527" s="1">
        <f t="shared" si="273"/>
        <v>3.7831803493505536</v>
      </c>
      <c r="AR527" s="1">
        <f t="shared" si="273"/>
        <v>3.7736129937359508</v>
      </c>
      <c r="AS527" s="1">
        <f t="shared" si="273"/>
        <v>3.80359116360848</v>
      </c>
      <c r="AT527" s="1">
        <f t="shared" si="273"/>
        <v>3.7117315840594332</v>
      </c>
      <c r="AU527" s="1">
        <f t="shared" si="262"/>
        <v>4.0194907672979046</v>
      </c>
    </row>
    <row r="528" spans="1:47" ht="12.95" customHeight="1" x14ac:dyDescent="0.2">
      <c r="A528" s="25" t="s">
        <v>1044</v>
      </c>
      <c r="B528" s="25"/>
      <c r="C528" s="28">
        <v>44506.597999999998</v>
      </c>
      <c r="D528" s="28"/>
      <c r="E528" s="1">
        <f t="shared" si="245"/>
        <v>-17257.937122274805</v>
      </c>
      <c r="F528" s="1">
        <f t="shared" si="264"/>
        <v>-17258</v>
      </c>
      <c r="G528" s="1">
        <f t="shared" si="268"/>
        <v>5.3408999992825557E-2</v>
      </c>
      <c r="I528" s="1">
        <f t="shared" si="269"/>
        <v>5.3408999992825557E-2</v>
      </c>
      <c r="Q528" s="173">
        <f t="shared" si="265"/>
        <v>29488.097999999998</v>
      </c>
      <c r="S528" s="15">
        <f t="shared" si="270"/>
        <v>0.1</v>
      </c>
      <c r="Z528" s="1">
        <f t="shared" si="249"/>
        <v>-17258</v>
      </c>
      <c r="AA528" s="1">
        <f t="shared" si="250"/>
        <v>-0.12073475119227191</v>
      </c>
      <c r="AB528" s="1">
        <f t="shared" si="251"/>
        <v>5.1258682436591443E-2</v>
      </c>
      <c r="AC528" s="1">
        <f t="shared" si="252"/>
        <v>5.3408999992825557E-2</v>
      </c>
      <c r="AD528" s="1">
        <f t="shared" si="253"/>
        <v>0.17414375118509745</v>
      </c>
      <c r="AE528" s="1">
        <f t="shared" si="254"/>
        <v>3.0326046076817135E-3</v>
      </c>
      <c r="AF528" s="1">
        <f t="shared" si="255"/>
        <v>5.3408999992825557E-2</v>
      </c>
      <c r="AG528" s="15"/>
      <c r="AH528" s="1">
        <f t="shared" si="256"/>
        <v>2.1503175562341166E-3</v>
      </c>
      <c r="AI528" s="1">
        <f t="shared" si="257"/>
        <v>0.63590392694804065</v>
      </c>
      <c r="AJ528" s="1">
        <f t="shared" si="258"/>
        <v>1.6749411812227423E-2</v>
      </c>
      <c r="AK528" s="1">
        <f t="shared" si="259"/>
        <v>-0.16563227218191012</v>
      </c>
      <c r="AL528" s="1">
        <f t="shared" si="260"/>
        <v>-2.7146600576007507</v>
      </c>
      <c r="AM528" s="1">
        <f t="shared" si="261"/>
        <v>-4.6132076979102852</v>
      </c>
      <c r="AN528" s="1">
        <f t="shared" si="273"/>
        <v>3.7811070809592122</v>
      </c>
      <c r="AO528" s="1">
        <f t="shared" si="273"/>
        <v>3.781423644674982</v>
      </c>
      <c r="AP528" s="1">
        <f t="shared" si="273"/>
        <v>3.7804374537599816</v>
      </c>
      <c r="AQ528" s="1">
        <f t="shared" si="273"/>
        <v>3.7835121241886549</v>
      </c>
      <c r="AR528" s="1">
        <f t="shared" si="273"/>
        <v>3.7739491860829579</v>
      </c>
      <c r="AS528" s="1">
        <f t="shared" si="273"/>
        <v>3.8039210567056916</v>
      </c>
      <c r="AT528" s="1">
        <f t="shared" si="273"/>
        <v>3.7120593856668096</v>
      </c>
      <c r="AU528" s="1">
        <f t="shared" si="262"/>
        <v>4.0199310295593218</v>
      </c>
    </row>
    <row r="529" spans="1:47" ht="12.95" customHeight="1" x14ac:dyDescent="0.2">
      <c r="A529" s="25" t="s">
        <v>1045</v>
      </c>
      <c r="B529" s="25"/>
      <c r="C529" s="28">
        <v>44564.362999999998</v>
      </c>
      <c r="D529" s="28"/>
      <c r="E529" s="1">
        <f t="shared" si="245"/>
        <v>-17189.931134592764</v>
      </c>
      <c r="F529" s="1">
        <f t="shared" si="264"/>
        <v>-17190</v>
      </c>
      <c r="G529" s="1">
        <f t="shared" si="268"/>
        <v>5.8494999990216456E-2</v>
      </c>
      <c r="I529" s="1">
        <f t="shared" si="269"/>
        <v>5.8494999990216456E-2</v>
      </c>
      <c r="Q529" s="173">
        <f t="shared" si="265"/>
        <v>29545.862999999998</v>
      </c>
      <c r="S529" s="15">
        <f t="shared" si="270"/>
        <v>0.1</v>
      </c>
      <c r="Z529" s="1">
        <f t="shared" si="249"/>
        <v>-17190</v>
      </c>
      <c r="AA529" s="1">
        <f t="shared" si="250"/>
        <v>-0.1200862101284071</v>
      </c>
      <c r="AB529" s="1">
        <f t="shared" si="251"/>
        <v>5.6099867330139677E-2</v>
      </c>
      <c r="AC529" s="1">
        <f t="shared" si="252"/>
        <v>5.8494999990216456E-2</v>
      </c>
      <c r="AD529" s="1">
        <f t="shared" si="253"/>
        <v>0.17858121011862355</v>
      </c>
      <c r="AE529" s="1">
        <f t="shared" si="254"/>
        <v>3.189124860743197E-3</v>
      </c>
      <c r="AF529" s="1">
        <f t="shared" si="255"/>
        <v>5.8494999990216456E-2</v>
      </c>
      <c r="AG529" s="15"/>
      <c r="AH529" s="1">
        <f t="shared" si="256"/>
        <v>2.395132660076777E-3</v>
      </c>
      <c r="AI529" s="1">
        <f t="shared" si="257"/>
        <v>0.63856547483829729</v>
      </c>
      <c r="AJ529" s="1">
        <f t="shared" si="258"/>
        <v>3.2539905994105653E-2</v>
      </c>
      <c r="AK529" s="1">
        <f t="shared" si="259"/>
        <v>-0.17136243468489379</v>
      </c>
      <c r="AL529" s="1">
        <f t="shared" si="260"/>
        <v>-2.6988646014789266</v>
      </c>
      <c r="AM529" s="1">
        <f t="shared" si="261"/>
        <v>-4.4434156561900569</v>
      </c>
      <c r="AN529" s="1">
        <f t="shared" si="273"/>
        <v>3.8038255032994179</v>
      </c>
      <c r="AO529" s="1">
        <f t="shared" si="273"/>
        <v>3.8041160990720866</v>
      </c>
      <c r="AP529" s="1">
        <f t="shared" si="273"/>
        <v>3.8031950064687443</v>
      </c>
      <c r="AQ529" s="1">
        <f t="shared" si="273"/>
        <v>3.8061168463212947</v>
      </c>
      <c r="AR529" s="1">
        <f t="shared" si="273"/>
        <v>3.796871101860944</v>
      </c>
      <c r="AS529" s="1">
        <f t="shared" si="273"/>
        <v>3.8263620407087111</v>
      </c>
      <c r="AT529" s="1">
        <f t="shared" si="273"/>
        <v>3.7344910240212217</v>
      </c>
      <c r="AU529" s="1">
        <f t="shared" si="262"/>
        <v>4.0498688633356847</v>
      </c>
    </row>
    <row r="530" spans="1:47" ht="12.95" customHeight="1" x14ac:dyDescent="0.2">
      <c r="A530" s="25" t="s">
        <v>1046</v>
      </c>
      <c r="B530" s="25"/>
      <c r="C530" s="28">
        <v>44574.555999999997</v>
      </c>
      <c r="D530" s="28"/>
      <c r="E530" s="1">
        <f t="shared" si="245"/>
        <v>-17177.931047473521</v>
      </c>
      <c r="F530" s="1">
        <f t="shared" si="264"/>
        <v>-17178</v>
      </c>
      <c r="G530" s="1">
        <f t="shared" si="268"/>
        <v>5.8568999993440229E-2</v>
      </c>
      <c r="I530" s="1">
        <f t="shared" si="269"/>
        <v>5.8568999993440229E-2</v>
      </c>
      <c r="Q530" s="173">
        <f t="shared" si="265"/>
        <v>29556.055999999997</v>
      </c>
      <c r="S530" s="15">
        <f t="shared" si="270"/>
        <v>0.1</v>
      </c>
      <c r="Z530" s="1">
        <f t="shared" si="249"/>
        <v>-17178</v>
      </c>
      <c r="AA530" s="1">
        <f t="shared" si="250"/>
        <v>-0.1199718136240034</v>
      </c>
      <c r="AB530" s="1">
        <f t="shared" si="251"/>
        <v>5.6130682812085129E-2</v>
      </c>
      <c r="AC530" s="1">
        <f t="shared" si="252"/>
        <v>5.8568999993440229E-2</v>
      </c>
      <c r="AD530" s="1">
        <f t="shared" si="253"/>
        <v>0.17854081361744362</v>
      </c>
      <c r="AE530" s="1">
        <f t="shared" si="254"/>
        <v>3.187682212717874E-3</v>
      </c>
      <c r="AF530" s="1">
        <f t="shared" si="255"/>
        <v>5.8568999993440229E-2</v>
      </c>
      <c r="AG530" s="15"/>
      <c r="AH530" s="1">
        <f t="shared" si="256"/>
        <v>2.4383171813551004E-3</v>
      </c>
      <c r="AI530" s="1">
        <f t="shared" si="257"/>
        <v>0.63904692312537659</v>
      </c>
      <c r="AJ530" s="1">
        <f t="shared" si="258"/>
        <v>3.5339551700440459E-2</v>
      </c>
      <c r="AK530" s="1">
        <f t="shared" si="259"/>
        <v>-0.17237423326803278</v>
      </c>
      <c r="AL530" s="1">
        <f t="shared" si="260"/>
        <v>-2.6960633409959125</v>
      </c>
      <c r="AM530" s="1">
        <f t="shared" si="261"/>
        <v>-4.4145407492045647</v>
      </c>
      <c r="AN530" s="1">
        <f t="shared" si="273"/>
        <v>3.8078445605907079</v>
      </c>
      <c r="AO530" s="1">
        <f t="shared" si="273"/>
        <v>3.8081305826551848</v>
      </c>
      <c r="AP530" s="1">
        <f t="shared" si="273"/>
        <v>3.8072211300963601</v>
      </c>
      <c r="AQ530" s="1">
        <f t="shared" si="273"/>
        <v>3.8101151380461036</v>
      </c>
      <c r="AR530" s="1">
        <f t="shared" si="273"/>
        <v>3.8009286776998641</v>
      </c>
      <c r="AS530" s="1">
        <f t="shared" si="273"/>
        <v>3.8303241369344638</v>
      </c>
      <c r="AT530" s="1">
        <f t="shared" si="273"/>
        <v>3.7384787008245035</v>
      </c>
      <c r="AU530" s="1">
        <f t="shared" si="262"/>
        <v>4.0551520104726899</v>
      </c>
    </row>
    <row r="531" spans="1:47" ht="12.95" customHeight="1" x14ac:dyDescent="0.2">
      <c r="A531" s="25" t="s">
        <v>1047</v>
      </c>
      <c r="B531" s="25"/>
      <c r="C531" s="28">
        <v>44575.396999999997</v>
      </c>
      <c r="D531" s="28"/>
      <c r="E531" s="1">
        <f t="shared" si="245"/>
        <v>-17176.940949046435</v>
      </c>
      <c r="F531" s="1">
        <f t="shared" si="264"/>
        <v>-17177</v>
      </c>
      <c r="G531" s="1">
        <f t="shared" si="268"/>
        <v>5.0158499994722661E-2</v>
      </c>
      <c r="I531" s="1">
        <f t="shared" si="269"/>
        <v>5.0158499994722661E-2</v>
      </c>
      <c r="Q531" s="173">
        <f t="shared" si="265"/>
        <v>29556.896999999997</v>
      </c>
      <c r="S531" s="15">
        <f t="shared" si="270"/>
        <v>0.1</v>
      </c>
      <c r="Z531" s="1">
        <f t="shared" si="249"/>
        <v>-17177</v>
      </c>
      <c r="AA531" s="1">
        <f t="shared" si="250"/>
        <v>-0.11996228134054919</v>
      </c>
      <c r="AB531" s="1">
        <f t="shared" si="251"/>
        <v>4.7716584404477083E-2</v>
      </c>
      <c r="AC531" s="1">
        <f t="shared" si="252"/>
        <v>5.0158499994722661E-2</v>
      </c>
      <c r="AD531" s="1">
        <f t="shared" si="253"/>
        <v>0.17012078133527186</v>
      </c>
      <c r="AE531" s="1">
        <f t="shared" si="254"/>
        <v>2.8941080242123386E-3</v>
      </c>
      <c r="AF531" s="1">
        <f t="shared" si="255"/>
        <v>5.0158499994722661E-2</v>
      </c>
      <c r="AG531" s="15"/>
      <c r="AH531" s="1">
        <f t="shared" si="256"/>
        <v>2.4419155902455783E-3</v>
      </c>
      <c r="AI531" s="1">
        <f t="shared" si="257"/>
        <v>0.63908720460371637</v>
      </c>
      <c r="AJ531" s="1">
        <f t="shared" si="258"/>
        <v>3.5573033847464533E-2</v>
      </c>
      <c r="AK531" s="1">
        <f t="shared" si="259"/>
        <v>-0.17245855768630419</v>
      </c>
      <c r="AL531" s="1">
        <f t="shared" si="260"/>
        <v>-2.6958297119489467</v>
      </c>
      <c r="AM531" s="1">
        <f t="shared" si="261"/>
        <v>-4.4121486669299186</v>
      </c>
      <c r="AN531" s="1">
        <f t="shared" ref="AN531:AT540" si="274">$AU531+$AB$7*SIN(AO531)</f>
        <v>3.8081796186326269</v>
      </c>
      <c r="AO531" s="1">
        <f t="shared" si="274"/>
        <v>3.8084652598435493</v>
      </c>
      <c r="AP531" s="1">
        <f t="shared" si="274"/>
        <v>3.8075567789204645</v>
      </c>
      <c r="AQ531" s="1">
        <f t="shared" si="274"/>
        <v>3.8104484568367805</v>
      </c>
      <c r="AR531" s="1">
        <f t="shared" si="274"/>
        <v>3.8012669798555665</v>
      </c>
      <c r="AS531" s="1">
        <f t="shared" si="274"/>
        <v>3.8306543409057485</v>
      </c>
      <c r="AT531" s="1">
        <f t="shared" si="274"/>
        <v>3.7388114057037902</v>
      </c>
      <c r="AU531" s="1">
        <f t="shared" si="262"/>
        <v>4.0555922727341072</v>
      </c>
    </row>
    <row r="532" spans="1:47" ht="12.95" customHeight="1" x14ac:dyDescent="0.2">
      <c r="A532" s="25" t="s">
        <v>1047</v>
      </c>
      <c r="B532" s="25"/>
      <c r="C532" s="28">
        <v>44575.402000000002</v>
      </c>
      <c r="D532" s="28"/>
      <c r="E532" s="1">
        <f t="shared" si="245"/>
        <v>-17176.935062611072</v>
      </c>
      <c r="F532" s="1">
        <f t="shared" si="264"/>
        <v>-17177</v>
      </c>
      <c r="G532" s="1">
        <f t="shared" si="268"/>
        <v>5.5158499999379274E-2</v>
      </c>
      <c r="I532" s="1">
        <f t="shared" si="269"/>
        <v>5.5158499999379274E-2</v>
      </c>
      <c r="Q532" s="173">
        <f t="shared" si="265"/>
        <v>29556.902000000002</v>
      </c>
      <c r="S532" s="15">
        <f t="shared" si="270"/>
        <v>0.1</v>
      </c>
      <c r="Z532" s="1">
        <f t="shared" si="249"/>
        <v>-17177</v>
      </c>
      <c r="AA532" s="1">
        <f t="shared" si="250"/>
        <v>-0.11996228134054919</v>
      </c>
      <c r="AB532" s="1">
        <f t="shared" si="251"/>
        <v>5.2716584409133696E-2</v>
      </c>
      <c r="AC532" s="1">
        <f t="shared" si="252"/>
        <v>5.5158499999379274E-2</v>
      </c>
      <c r="AD532" s="1">
        <f t="shared" si="253"/>
        <v>0.17512078133992848</v>
      </c>
      <c r="AE532" s="1">
        <f t="shared" si="254"/>
        <v>3.0667288057107042E-3</v>
      </c>
      <c r="AF532" s="1">
        <f t="shared" si="255"/>
        <v>5.5158499999379274E-2</v>
      </c>
      <c r="AG532" s="15"/>
      <c r="AH532" s="1">
        <f t="shared" si="256"/>
        <v>2.4419155902455783E-3</v>
      </c>
      <c r="AI532" s="1">
        <f t="shared" si="257"/>
        <v>0.63908720460371637</v>
      </c>
      <c r="AJ532" s="1">
        <f t="shared" si="258"/>
        <v>3.5573033847464533E-2</v>
      </c>
      <c r="AK532" s="1">
        <f t="shared" si="259"/>
        <v>-0.17245855768630419</v>
      </c>
      <c r="AL532" s="1">
        <f t="shared" si="260"/>
        <v>-2.6958297119489467</v>
      </c>
      <c r="AM532" s="1">
        <f t="shared" si="261"/>
        <v>-4.4121486669299186</v>
      </c>
      <c r="AN532" s="1">
        <f t="shared" si="274"/>
        <v>3.8081796186326269</v>
      </c>
      <c r="AO532" s="1">
        <f t="shared" si="274"/>
        <v>3.8084652598435493</v>
      </c>
      <c r="AP532" s="1">
        <f t="shared" si="274"/>
        <v>3.8075567789204645</v>
      </c>
      <c r="AQ532" s="1">
        <f t="shared" si="274"/>
        <v>3.8104484568367805</v>
      </c>
      <c r="AR532" s="1">
        <f t="shared" si="274"/>
        <v>3.8012669798555665</v>
      </c>
      <c r="AS532" s="1">
        <f t="shared" si="274"/>
        <v>3.8306543409057485</v>
      </c>
      <c r="AT532" s="1">
        <f t="shared" si="274"/>
        <v>3.7388114057037902</v>
      </c>
      <c r="AU532" s="1">
        <f t="shared" si="262"/>
        <v>4.0555922727341072</v>
      </c>
    </row>
    <row r="533" spans="1:47" ht="12.95" customHeight="1" x14ac:dyDescent="0.2">
      <c r="A533" s="25" t="s">
        <v>1035</v>
      </c>
      <c r="B533" s="25"/>
      <c r="C533" s="28">
        <v>44603.432000000001</v>
      </c>
      <c r="D533" s="28"/>
      <c r="E533" s="1">
        <f t="shared" ref="E533:E596" si="275">+(C533-C$7)/C$8</f>
        <v>-17143.935705998458</v>
      </c>
      <c r="F533" s="1">
        <f t="shared" si="264"/>
        <v>-17144</v>
      </c>
      <c r="G533" s="1">
        <f t="shared" ref="G533:G564" si="276">+C533-(C$7+F533*C$8)</f>
        <v>5.4611999999906402E-2</v>
      </c>
      <c r="I533" s="1">
        <f t="shared" ref="I533:I547" si="277">G533</f>
        <v>5.4611999999906402E-2</v>
      </c>
      <c r="Q533" s="173">
        <f t="shared" si="265"/>
        <v>29584.932000000001</v>
      </c>
      <c r="S533" s="15">
        <f t="shared" ref="S533:S547" si="278">S$15</f>
        <v>0.1</v>
      </c>
      <c r="Z533" s="1">
        <f t="shared" ref="Z533:Z596" si="279">F533</f>
        <v>-17144</v>
      </c>
      <c r="AA533" s="1">
        <f t="shared" ref="AA533:AA596" si="280">AB$3+AB$4*Z533+AB$5*Z533^2+AH533</f>
        <v>-0.11964778420622948</v>
      </c>
      <c r="AB533" s="1">
        <f t="shared" ref="AB533:AB596" si="281">IF(S533&lt;&gt;0,G533-AH533,-9999)</f>
        <v>5.2051365661967941E-2</v>
      </c>
      <c r="AC533" s="1">
        <f t="shared" ref="AC533:AC596" si="282">+G533-P533</f>
        <v>5.4611999999906402E-2</v>
      </c>
      <c r="AD533" s="1">
        <f t="shared" ref="AD533:AD596" si="283">IF(S533&lt;&gt;0,G533-AA533,-9999)</f>
        <v>0.17425978420613589</v>
      </c>
      <c r="AE533" s="1">
        <f t="shared" ref="AE533:AE596" si="284">+(G533-AA533)^2*S533</f>
        <v>3.0366472391569047E-3</v>
      </c>
      <c r="AF533" s="1">
        <f t="shared" ref="AF533:AF596" si="285">IF(S533&lt;&gt;0,G533-P533,-9999)</f>
        <v>5.4611999999906402E-2</v>
      </c>
      <c r="AG533" s="15"/>
      <c r="AH533" s="1">
        <f t="shared" ref="AH533:AH596" si="286">$AB$6*($AB$11/AI533*AJ533+$AB$12)</f>
        <v>2.5606343379384628E-3</v>
      </c>
      <c r="AI533" s="1">
        <f t="shared" ref="AI533:AI596" si="287">1+$AB$7*COS(AL533)</f>
        <v>0.64043044535318949</v>
      </c>
      <c r="AJ533" s="1">
        <f t="shared" ref="AJ533:AJ596" si="288">SIN(AL533+RADIANS($AB$9))</f>
        <v>4.3293390819296611E-2</v>
      </c>
      <c r="AK533" s="1">
        <f t="shared" ref="AK533:AK596" si="289">$AB$7*SIN(AL533)</f>
        <v>-0.17524193382605185</v>
      </c>
      <c r="AL533" s="1">
        <f t="shared" ref="AL533:AL596" si="290">2*ATAN(AM533)</f>
        <v>-2.6881033261659826</v>
      </c>
      <c r="AM533" s="1">
        <f t="shared" ref="AM533:AM596" si="291">SQRT((1+$AB$7)/(1-$AB$7))*TAN(AN533/2)</f>
        <v>-4.3344052308893852</v>
      </c>
      <c r="AN533" s="1">
        <f t="shared" si="274"/>
        <v>3.8192484334756482</v>
      </c>
      <c r="AO533" s="1">
        <f t="shared" si="274"/>
        <v>3.8195215394544508</v>
      </c>
      <c r="AP533" s="1">
        <f t="shared" si="274"/>
        <v>3.8186452426503488</v>
      </c>
      <c r="AQ533" s="1">
        <f t="shared" si="274"/>
        <v>3.8214591527137474</v>
      </c>
      <c r="AR533" s="1">
        <f t="shared" si="274"/>
        <v>3.8124457502317242</v>
      </c>
      <c r="AS533" s="1">
        <f t="shared" si="274"/>
        <v>3.8415537646161173</v>
      </c>
      <c r="AT533" s="1">
        <f t="shared" si="274"/>
        <v>3.7498252373194045</v>
      </c>
      <c r="AU533" s="1">
        <f t="shared" ref="AU533:AU596" si="292">RADIANS($AB$9)+$AB$18*(F533-AB$15)</f>
        <v>4.0701209273608718</v>
      </c>
    </row>
    <row r="534" spans="1:47" ht="12.95" customHeight="1" x14ac:dyDescent="0.2">
      <c r="A534" s="25" t="s">
        <v>1047</v>
      </c>
      <c r="B534" s="25"/>
      <c r="C534" s="28">
        <v>44603.434999999998</v>
      </c>
      <c r="D534" s="28"/>
      <c r="E534" s="1">
        <f t="shared" si="275"/>
        <v>-17143.932174137244</v>
      </c>
      <c r="F534" s="1">
        <f t="shared" si="264"/>
        <v>-17144</v>
      </c>
      <c r="G534" s="1">
        <f t="shared" si="276"/>
        <v>5.7611999996879604E-2</v>
      </c>
      <c r="I534" s="1">
        <f t="shared" si="277"/>
        <v>5.7611999996879604E-2</v>
      </c>
      <c r="Q534" s="173">
        <f t="shared" si="265"/>
        <v>29584.934999999998</v>
      </c>
      <c r="S534" s="15">
        <f t="shared" si="278"/>
        <v>0.1</v>
      </c>
      <c r="Z534" s="1">
        <f t="shared" si="279"/>
        <v>-17144</v>
      </c>
      <c r="AA534" s="1">
        <f t="shared" si="280"/>
        <v>-0.11964778420622948</v>
      </c>
      <c r="AB534" s="1">
        <f t="shared" si="281"/>
        <v>5.5051365658941143E-2</v>
      </c>
      <c r="AC534" s="1">
        <f t="shared" si="282"/>
        <v>5.7611999996879604E-2</v>
      </c>
      <c r="AD534" s="1">
        <f t="shared" si="283"/>
        <v>0.17725978420310909</v>
      </c>
      <c r="AE534" s="1">
        <f t="shared" si="284"/>
        <v>3.1421031095732808E-3</v>
      </c>
      <c r="AF534" s="1">
        <f t="shared" si="285"/>
        <v>5.7611999996879604E-2</v>
      </c>
      <c r="AG534" s="15"/>
      <c r="AH534" s="1">
        <f t="shared" si="286"/>
        <v>2.5606343379384628E-3</v>
      </c>
      <c r="AI534" s="1">
        <f t="shared" si="287"/>
        <v>0.64043044535318949</v>
      </c>
      <c r="AJ534" s="1">
        <f t="shared" si="288"/>
        <v>4.3293390819296611E-2</v>
      </c>
      <c r="AK534" s="1">
        <f t="shared" si="289"/>
        <v>-0.17524193382605185</v>
      </c>
      <c r="AL534" s="1">
        <f t="shared" si="290"/>
        <v>-2.6881033261659826</v>
      </c>
      <c r="AM534" s="1">
        <f t="shared" si="291"/>
        <v>-4.3344052308893852</v>
      </c>
      <c r="AN534" s="1">
        <f t="shared" si="274"/>
        <v>3.8192484334756482</v>
      </c>
      <c r="AO534" s="1">
        <f t="shared" si="274"/>
        <v>3.8195215394544508</v>
      </c>
      <c r="AP534" s="1">
        <f t="shared" si="274"/>
        <v>3.8186452426503488</v>
      </c>
      <c r="AQ534" s="1">
        <f t="shared" si="274"/>
        <v>3.8214591527137474</v>
      </c>
      <c r="AR534" s="1">
        <f t="shared" si="274"/>
        <v>3.8124457502317242</v>
      </c>
      <c r="AS534" s="1">
        <f t="shared" si="274"/>
        <v>3.8415537646161173</v>
      </c>
      <c r="AT534" s="1">
        <f t="shared" si="274"/>
        <v>3.7498252373194045</v>
      </c>
      <c r="AU534" s="1">
        <f t="shared" si="292"/>
        <v>4.0701209273608718</v>
      </c>
    </row>
    <row r="535" spans="1:47" ht="12.95" customHeight="1" x14ac:dyDescent="0.2">
      <c r="A535" s="25" t="s">
        <v>1020</v>
      </c>
      <c r="B535" s="25"/>
      <c r="C535" s="28">
        <v>44607.680999999997</v>
      </c>
      <c r="D535" s="28"/>
      <c r="E535" s="1">
        <f t="shared" si="275"/>
        <v>-17138.933413231891</v>
      </c>
      <c r="F535" s="1">
        <f t="shared" si="264"/>
        <v>-17139</v>
      </c>
      <c r="G535" s="1">
        <f t="shared" si="276"/>
        <v>5.6559499993454665E-2</v>
      </c>
      <c r="I535" s="1">
        <f t="shared" si="277"/>
        <v>5.6559499993454665E-2</v>
      </c>
      <c r="Q535" s="173">
        <f t="shared" si="265"/>
        <v>29589.180999999997</v>
      </c>
      <c r="S535" s="15">
        <f t="shared" si="278"/>
        <v>0.1</v>
      </c>
      <c r="Z535" s="1">
        <f t="shared" si="279"/>
        <v>-17139</v>
      </c>
      <c r="AA535" s="1">
        <f t="shared" si="280"/>
        <v>-0.1196001450740151</v>
      </c>
      <c r="AB535" s="1">
        <f t="shared" si="281"/>
        <v>5.3980883230673453E-2</v>
      </c>
      <c r="AC535" s="1">
        <f t="shared" si="282"/>
        <v>5.6559499993454665E-2</v>
      </c>
      <c r="AD535" s="1">
        <f t="shared" si="283"/>
        <v>0.17615964506746978</v>
      </c>
      <c r="AE535" s="1">
        <f t="shared" si="284"/>
        <v>3.1032220550296936E-3</v>
      </c>
      <c r="AF535" s="1">
        <f t="shared" si="285"/>
        <v>5.6559499993454665E-2</v>
      </c>
      <c r="AG535" s="15"/>
      <c r="AH535" s="1">
        <f t="shared" si="286"/>
        <v>2.5786167627812125E-3</v>
      </c>
      <c r="AI535" s="1">
        <f t="shared" si="287"/>
        <v>0.64063634014692306</v>
      </c>
      <c r="AJ535" s="1">
        <f t="shared" si="288"/>
        <v>4.446576530049251E-2</v>
      </c>
      <c r="AK535" s="1">
        <f t="shared" si="289"/>
        <v>-0.17566376967662406</v>
      </c>
      <c r="AL535" s="1">
        <f t="shared" si="290"/>
        <v>-2.6869298213294979</v>
      </c>
      <c r="AM535" s="1">
        <f t="shared" si="291"/>
        <v>-4.3228245713443041</v>
      </c>
      <c r="AN535" s="1">
        <f t="shared" si="274"/>
        <v>3.820927557529163</v>
      </c>
      <c r="AO535" s="1">
        <f t="shared" si="274"/>
        <v>3.8211987709400694</v>
      </c>
      <c r="AP535" s="1">
        <f t="shared" si="274"/>
        <v>3.8203273679063026</v>
      </c>
      <c r="AQ535" s="1">
        <f t="shared" si="274"/>
        <v>3.8231293533188242</v>
      </c>
      <c r="AR535" s="1">
        <f t="shared" si="274"/>
        <v>3.8141420172522773</v>
      </c>
      <c r="AS535" s="1">
        <f t="shared" si="274"/>
        <v>3.8432056724965298</v>
      </c>
      <c r="AT535" s="1">
        <f t="shared" si="274"/>
        <v>3.7514998793684011</v>
      </c>
      <c r="AU535" s="1">
        <f t="shared" si="292"/>
        <v>4.0723222386679572</v>
      </c>
    </row>
    <row r="536" spans="1:47" ht="12.95" customHeight="1" x14ac:dyDescent="0.2">
      <c r="A536" s="25" t="s">
        <v>1020</v>
      </c>
      <c r="B536" s="25"/>
      <c r="C536" s="28">
        <v>44629.764000000003</v>
      </c>
      <c r="D536" s="28"/>
      <c r="E536" s="1">
        <f t="shared" si="275"/>
        <v>-17112.935382833151</v>
      </c>
      <c r="F536" s="1">
        <f t="shared" si="264"/>
        <v>-17113</v>
      </c>
      <c r="G536" s="1">
        <f t="shared" si="276"/>
        <v>5.4886500001884997E-2</v>
      </c>
      <c r="I536" s="1">
        <f t="shared" si="277"/>
        <v>5.4886500001884997E-2</v>
      </c>
      <c r="Q536" s="173">
        <f t="shared" si="265"/>
        <v>29611.264000000003</v>
      </c>
      <c r="S536" s="15">
        <f t="shared" si="278"/>
        <v>0.1</v>
      </c>
      <c r="Z536" s="1">
        <f t="shared" si="279"/>
        <v>-17113</v>
      </c>
      <c r="AA536" s="1">
        <f t="shared" si="280"/>
        <v>-0.11935247504993024</v>
      </c>
      <c r="AB536" s="1">
        <f t="shared" si="281"/>
        <v>5.2214399736822591E-2</v>
      </c>
      <c r="AC536" s="1">
        <f t="shared" si="282"/>
        <v>5.4886500001884997E-2</v>
      </c>
      <c r="AD536" s="1">
        <f t="shared" si="283"/>
        <v>0.17423897505181524</v>
      </c>
      <c r="AE536" s="1">
        <f t="shared" si="284"/>
        <v>3.0359220427107095E-3</v>
      </c>
      <c r="AF536" s="1">
        <f t="shared" si="285"/>
        <v>5.4886500001884997E-2</v>
      </c>
      <c r="AG536" s="15"/>
      <c r="AH536" s="1">
        <f t="shared" si="286"/>
        <v>2.6721002650624058E-3</v>
      </c>
      <c r="AI536" s="1">
        <f t="shared" si="287"/>
        <v>0.64171713794819907</v>
      </c>
      <c r="AJ536" s="1">
        <f t="shared" si="288"/>
        <v>5.0573295496566882E-2</v>
      </c>
      <c r="AK536" s="1">
        <f t="shared" si="289"/>
        <v>-0.17785778239922539</v>
      </c>
      <c r="AL536" s="1">
        <f t="shared" si="290"/>
        <v>-2.6808153741187963</v>
      </c>
      <c r="AM536" s="1">
        <f t="shared" si="291"/>
        <v>-4.2634224481093224</v>
      </c>
      <c r="AN536" s="1">
        <f t="shared" si="274"/>
        <v>3.8296677288294383</v>
      </c>
      <c r="AO536" s="1">
        <f t="shared" si="274"/>
        <v>3.8299291370724386</v>
      </c>
      <c r="AP536" s="1">
        <f t="shared" si="274"/>
        <v>3.8290832350118045</v>
      </c>
      <c r="AQ536" s="1">
        <f t="shared" si="274"/>
        <v>3.8318226589912339</v>
      </c>
      <c r="AR536" s="1">
        <f t="shared" si="274"/>
        <v>3.8229733242323576</v>
      </c>
      <c r="AS536" s="1">
        <f t="shared" si="274"/>
        <v>3.8517978007390865</v>
      </c>
      <c r="AT536" s="1">
        <f t="shared" si="274"/>
        <v>3.7602331359681074</v>
      </c>
      <c r="AU536" s="1">
        <f t="shared" si="292"/>
        <v>4.083769057464802</v>
      </c>
    </row>
    <row r="537" spans="1:47" ht="12.95" customHeight="1" x14ac:dyDescent="0.2">
      <c r="A537" s="25" t="s">
        <v>1035</v>
      </c>
      <c r="B537" s="25"/>
      <c r="C537" s="28">
        <v>44632.317000000003</v>
      </c>
      <c r="D537" s="28"/>
      <c r="E537" s="1">
        <f t="shared" si="275"/>
        <v>-17109.929768939754</v>
      </c>
      <c r="F537" s="1">
        <f t="shared" ref="F537:F600" si="293">ROUND(2*E537,0)/2</f>
        <v>-17110</v>
      </c>
      <c r="G537" s="1">
        <f t="shared" si="276"/>
        <v>5.965499999729218E-2</v>
      </c>
      <c r="I537" s="1">
        <f t="shared" si="277"/>
        <v>5.965499999729218E-2</v>
      </c>
      <c r="Q537" s="173">
        <f t="shared" si="265"/>
        <v>29613.817000000003</v>
      </c>
      <c r="S537" s="15">
        <f t="shared" si="278"/>
        <v>0.1</v>
      </c>
      <c r="Z537" s="1">
        <f t="shared" si="279"/>
        <v>-17110</v>
      </c>
      <c r="AA537" s="1">
        <f t="shared" si="280"/>
        <v>-0.11932390367045383</v>
      </c>
      <c r="AB537" s="1">
        <f t="shared" si="281"/>
        <v>5.6972116044452792E-2</v>
      </c>
      <c r="AC537" s="1">
        <f t="shared" si="282"/>
        <v>5.965499999729218E-2</v>
      </c>
      <c r="AD537" s="1">
        <f t="shared" si="283"/>
        <v>0.17897890366774599</v>
      </c>
      <c r="AE537" s="1">
        <f t="shared" si="284"/>
        <v>3.2033447958108303E-3</v>
      </c>
      <c r="AF537" s="1">
        <f t="shared" si="285"/>
        <v>5.965499999729218E-2</v>
      </c>
      <c r="AG537" s="15"/>
      <c r="AH537" s="1">
        <f t="shared" si="286"/>
        <v>2.6828839528393851E-3</v>
      </c>
      <c r="AI537" s="1">
        <f t="shared" si="287"/>
        <v>0.64184294486447679</v>
      </c>
      <c r="AJ537" s="1">
        <f t="shared" si="288"/>
        <v>5.127922070145572E-2</v>
      </c>
      <c r="AK537" s="1">
        <f t="shared" si="289"/>
        <v>-0.1781109874675052</v>
      </c>
      <c r="AL537" s="1">
        <f t="shared" si="290"/>
        <v>-2.6801085317118809</v>
      </c>
      <c r="AM537" s="1">
        <f t="shared" si="291"/>
        <v>-4.2566551671824442</v>
      </c>
      <c r="AN537" s="1">
        <f t="shared" si="274"/>
        <v>3.8306771584504169</v>
      </c>
      <c r="AO537" s="1">
        <f t="shared" si="274"/>
        <v>3.8309374396667084</v>
      </c>
      <c r="AP537" s="1">
        <f t="shared" si="274"/>
        <v>3.8300944846282716</v>
      </c>
      <c r="AQ537" s="1">
        <f t="shared" si="274"/>
        <v>3.832826632997373</v>
      </c>
      <c r="AR537" s="1">
        <f t="shared" si="274"/>
        <v>3.8239934812311787</v>
      </c>
      <c r="AS537" s="1">
        <f t="shared" si="274"/>
        <v>3.852789448398517</v>
      </c>
      <c r="AT537" s="1">
        <f t="shared" si="274"/>
        <v>3.7612435406403479</v>
      </c>
      <c r="AU537" s="1">
        <f t="shared" si="292"/>
        <v>4.0850898442490537</v>
      </c>
    </row>
    <row r="538" spans="1:47" ht="12.95" customHeight="1" x14ac:dyDescent="0.2">
      <c r="A538" s="25" t="s">
        <v>1049</v>
      </c>
      <c r="B538" s="25"/>
      <c r="C538" s="28">
        <v>44637.411999999997</v>
      </c>
      <c r="D538" s="28"/>
      <c r="E538" s="1">
        <f t="shared" si="275"/>
        <v>-17103.931491310745</v>
      </c>
      <c r="F538" s="1">
        <f t="shared" si="293"/>
        <v>-17104</v>
      </c>
      <c r="G538" s="1">
        <f t="shared" si="276"/>
        <v>5.8191999996779487E-2</v>
      </c>
      <c r="I538" s="1">
        <f t="shared" si="277"/>
        <v>5.8191999996779487E-2</v>
      </c>
      <c r="Q538" s="173">
        <f t="shared" ref="Q538:Q601" si="294">+C538-15018.5</f>
        <v>29618.911999999997</v>
      </c>
      <c r="S538" s="15">
        <f t="shared" si="278"/>
        <v>0.1</v>
      </c>
      <c r="Z538" s="1">
        <f t="shared" si="279"/>
        <v>-17104</v>
      </c>
      <c r="AA538" s="1">
        <f t="shared" si="280"/>
        <v>-0.11926676469549469</v>
      </c>
      <c r="AB538" s="1">
        <f t="shared" si="281"/>
        <v>5.5487550552562749E-2</v>
      </c>
      <c r="AC538" s="1">
        <f t="shared" si="282"/>
        <v>5.8191999996779487E-2</v>
      </c>
      <c r="AD538" s="1">
        <f t="shared" si="283"/>
        <v>0.17745876469227417</v>
      </c>
      <c r="AE538" s="1">
        <f t="shared" si="284"/>
        <v>3.1491613166107937E-3</v>
      </c>
      <c r="AF538" s="1">
        <f t="shared" si="285"/>
        <v>5.8191999996779487E-2</v>
      </c>
      <c r="AG538" s="15"/>
      <c r="AH538" s="1">
        <f t="shared" si="286"/>
        <v>2.7044494442167405E-3</v>
      </c>
      <c r="AI538" s="1">
        <f t="shared" si="287"/>
        <v>0.642095243987022</v>
      </c>
      <c r="AJ538" s="1">
        <f t="shared" si="288"/>
        <v>5.2691824235194751E-2</v>
      </c>
      <c r="AK538" s="1">
        <f t="shared" si="289"/>
        <v>-0.17861742810624814</v>
      </c>
      <c r="AL538" s="1">
        <f t="shared" si="290"/>
        <v>-2.6786940154050058</v>
      </c>
      <c r="AM538" s="1">
        <f t="shared" si="291"/>
        <v>-4.2431736032060012</v>
      </c>
      <c r="AN538" s="1">
        <f t="shared" si="274"/>
        <v>3.8326966104117353</v>
      </c>
      <c r="AO538" s="1">
        <f t="shared" si="274"/>
        <v>3.8329546405404584</v>
      </c>
      <c r="AP538" s="1">
        <f t="shared" si="274"/>
        <v>3.8321175816675299</v>
      </c>
      <c r="AQ538" s="1">
        <f t="shared" si="274"/>
        <v>3.8348351451950284</v>
      </c>
      <c r="AR538" s="1">
        <f t="shared" si="274"/>
        <v>3.8260345172162316</v>
      </c>
      <c r="AS538" s="1">
        <f t="shared" si="274"/>
        <v>3.8547729042621208</v>
      </c>
      <c r="AT538" s="1">
        <f t="shared" si="274"/>
        <v>3.7632660453530438</v>
      </c>
      <c r="AU538" s="1">
        <f t="shared" si="292"/>
        <v>4.0877314178175563</v>
      </c>
    </row>
    <row r="539" spans="1:47" ht="12.95" customHeight="1" x14ac:dyDescent="0.2">
      <c r="A539" s="25" t="s">
        <v>1049</v>
      </c>
      <c r="B539" s="25"/>
      <c r="C539" s="28">
        <v>44642.504000000001</v>
      </c>
      <c r="D539" s="28"/>
      <c r="E539" s="1">
        <f t="shared" si="275"/>
        <v>-17097.936745542942</v>
      </c>
      <c r="F539" s="1">
        <f t="shared" si="293"/>
        <v>-17098</v>
      </c>
      <c r="G539" s="1">
        <f t="shared" si="276"/>
        <v>5.3728999999293592E-2</v>
      </c>
      <c r="I539" s="1">
        <f t="shared" si="277"/>
        <v>5.3728999999293592E-2</v>
      </c>
      <c r="Q539" s="173">
        <f t="shared" si="294"/>
        <v>29624.004000000001</v>
      </c>
      <c r="S539" s="15">
        <f t="shared" si="278"/>
        <v>0.1</v>
      </c>
      <c r="Z539" s="1">
        <f t="shared" si="279"/>
        <v>-17098</v>
      </c>
      <c r="AA539" s="1">
        <f t="shared" si="280"/>
        <v>-0.11920963082475863</v>
      </c>
      <c r="AB539" s="1">
        <f t="shared" si="281"/>
        <v>5.1002987634833151E-2</v>
      </c>
      <c r="AC539" s="1">
        <f t="shared" si="282"/>
        <v>5.3728999999293592E-2</v>
      </c>
      <c r="AD539" s="1">
        <f t="shared" si="283"/>
        <v>0.17293863082405223</v>
      </c>
      <c r="AE539" s="1">
        <f t="shared" si="284"/>
        <v>2.9907770031297829E-3</v>
      </c>
      <c r="AF539" s="1">
        <f t="shared" si="285"/>
        <v>5.3728999999293592E-2</v>
      </c>
      <c r="AG539" s="15"/>
      <c r="AH539" s="1">
        <f t="shared" si="286"/>
        <v>2.7260123644604396E-3</v>
      </c>
      <c r="AI539" s="1">
        <f t="shared" si="287"/>
        <v>0.64234845847401711</v>
      </c>
      <c r="AJ539" s="1">
        <f t="shared" si="288"/>
        <v>5.4105433062516237E-2</v>
      </c>
      <c r="AK539" s="1">
        <f t="shared" si="289"/>
        <v>-0.17912390919162116</v>
      </c>
      <c r="AL539" s="1">
        <f t="shared" si="290"/>
        <v>-2.6772783867464853</v>
      </c>
      <c r="AM539" s="1">
        <f t="shared" si="291"/>
        <v>-4.229762207319129</v>
      </c>
      <c r="AN539" s="1">
        <f t="shared" si="274"/>
        <v>3.834716855023085</v>
      </c>
      <c r="AO539" s="1">
        <f t="shared" si="274"/>
        <v>3.8349726381722857</v>
      </c>
      <c r="AP539" s="1">
        <f t="shared" si="274"/>
        <v>3.8341414778755976</v>
      </c>
      <c r="AQ539" s="1">
        <f t="shared" si="274"/>
        <v>3.8368444127327628</v>
      </c>
      <c r="AR539" s="1">
        <f t="shared" si="274"/>
        <v>3.8280765169689892</v>
      </c>
      <c r="AS539" s="1">
        <f t="shared" si="274"/>
        <v>3.8567565779211757</v>
      </c>
      <c r="AT539" s="1">
        <f t="shared" si="274"/>
        <v>3.7652908141548886</v>
      </c>
      <c r="AU539" s="1">
        <f t="shared" si="292"/>
        <v>4.0903729913860589</v>
      </c>
    </row>
    <row r="540" spans="1:47" ht="12.95" customHeight="1" x14ac:dyDescent="0.2">
      <c r="A540" s="25" t="s">
        <v>1049</v>
      </c>
      <c r="B540" s="25"/>
      <c r="C540" s="28">
        <v>44649.3</v>
      </c>
      <c r="D540" s="28"/>
      <c r="E540" s="1">
        <f t="shared" si="275"/>
        <v>-17089.935902605393</v>
      </c>
      <c r="F540" s="1">
        <f t="shared" si="293"/>
        <v>-17090</v>
      </c>
      <c r="G540" s="1">
        <f t="shared" si="276"/>
        <v>5.4445000001578592E-2</v>
      </c>
      <c r="I540" s="1">
        <f t="shared" si="277"/>
        <v>5.4445000001578592E-2</v>
      </c>
      <c r="Q540" s="173">
        <f t="shared" si="294"/>
        <v>29630.800000000003</v>
      </c>
      <c r="S540" s="15">
        <f t="shared" si="278"/>
        <v>0.1</v>
      </c>
      <c r="Z540" s="1">
        <f t="shared" si="279"/>
        <v>-17090</v>
      </c>
      <c r="AA540" s="1">
        <f t="shared" si="280"/>
        <v>-0.11913346039276422</v>
      </c>
      <c r="AB540" s="1">
        <f t="shared" si="281"/>
        <v>5.1690241198752263E-2</v>
      </c>
      <c r="AC540" s="1">
        <f t="shared" si="282"/>
        <v>5.4445000001578592E-2</v>
      </c>
      <c r="AD540" s="1">
        <f t="shared" si="283"/>
        <v>0.17357846039434283</v>
      </c>
      <c r="AE540" s="1">
        <f t="shared" si="284"/>
        <v>3.0129481912870445E-3</v>
      </c>
      <c r="AF540" s="1">
        <f t="shared" si="285"/>
        <v>5.4445000001578592E-2</v>
      </c>
      <c r="AG540" s="15"/>
      <c r="AH540" s="1">
        <f t="shared" si="286"/>
        <v>2.7547588028263305E-3</v>
      </c>
      <c r="AI540" s="1">
        <f t="shared" si="287"/>
        <v>0.64268750511588146</v>
      </c>
      <c r="AJ540" s="1">
        <f t="shared" si="288"/>
        <v>5.5991810961135854E-2</v>
      </c>
      <c r="AK540" s="1">
        <f t="shared" si="289"/>
        <v>-0.17979927975297005</v>
      </c>
      <c r="AL540" s="1">
        <f t="shared" si="290"/>
        <v>-2.6753891438585211</v>
      </c>
      <c r="AM540" s="1">
        <f t="shared" si="291"/>
        <v>-4.21198847917859</v>
      </c>
      <c r="AN540" s="1">
        <f t="shared" si="274"/>
        <v>3.8374117524171405</v>
      </c>
      <c r="AO540" s="1">
        <f t="shared" si="274"/>
        <v>3.837664546299751</v>
      </c>
      <c r="AP540" s="1">
        <f t="shared" si="274"/>
        <v>3.8368412536590797</v>
      </c>
      <c r="AQ540" s="1">
        <f t="shared" si="274"/>
        <v>3.8395246175169127</v>
      </c>
      <c r="AR540" s="1">
        <f t="shared" si="274"/>
        <v>3.8308006848145193</v>
      </c>
      <c r="AS540" s="1">
        <f t="shared" si="274"/>
        <v>3.859401822725899</v>
      </c>
      <c r="AT540" s="1">
        <f t="shared" si="274"/>
        <v>3.7679940352438783</v>
      </c>
      <c r="AU540" s="1">
        <f t="shared" si="292"/>
        <v>4.093895089477396</v>
      </c>
    </row>
    <row r="541" spans="1:47" ht="12.95" customHeight="1" x14ac:dyDescent="0.2">
      <c r="A541" s="25" t="s">
        <v>1049</v>
      </c>
      <c r="B541" s="25"/>
      <c r="C541" s="28">
        <v>44660.345000000001</v>
      </c>
      <c r="D541" s="28"/>
      <c r="E541" s="1">
        <f t="shared" si="275"/>
        <v>-17076.932766901282</v>
      </c>
      <c r="F541" s="1">
        <f t="shared" si="293"/>
        <v>-17077</v>
      </c>
      <c r="G541" s="1">
        <f t="shared" si="276"/>
        <v>5.7108499997411855E-2</v>
      </c>
      <c r="I541" s="1">
        <f t="shared" si="277"/>
        <v>5.7108499997411855E-2</v>
      </c>
      <c r="Q541" s="173">
        <f t="shared" si="294"/>
        <v>29641.845000000001</v>
      </c>
      <c r="S541" s="15">
        <f t="shared" si="278"/>
        <v>0.1</v>
      </c>
      <c r="Z541" s="1">
        <f t="shared" si="279"/>
        <v>-17077</v>
      </c>
      <c r="AA541" s="1">
        <f t="shared" si="280"/>
        <v>-0.11900970349673821</v>
      </c>
      <c r="AB541" s="1">
        <f t="shared" si="281"/>
        <v>5.4307038683575101E-2</v>
      </c>
      <c r="AC541" s="1">
        <f t="shared" si="282"/>
        <v>5.7108499997411855E-2</v>
      </c>
      <c r="AD541" s="1">
        <f t="shared" si="283"/>
        <v>0.17611820349415008</v>
      </c>
      <c r="AE541" s="1">
        <f t="shared" si="284"/>
        <v>3.1017621602006861E-3</v>
      </c>
      <c r="AF541" s="1">
        <f t="shared" si="285"/>
        <v>5.7108499997411855E-2</v>
      </c>
      <c r="AG541" s="15"/>
      <c r="AH541" s="1">
        <f t="shared" si="286"/>
        <v>2.8014613138367503E-3</v>
      </c>
      <c r="AI541" s="1">
        <f t="shared" si="287"/>
        <v>0.64324194635871279</v>
      </c>
      <c r="AJ541" s="1">
        <f t="shared" si="288"/>
        <v>5.906100017505303E-2</v>
      </c>
      <c r="AK541" s="1">
        <f t="shared" si="289"/>
        <v>-0.18089690755256282</v>
      </c>
      <c r="AL541" s="1">
        <f t="shared" si="290"/>
        <v>-2.6723148623680801</v>
      </c>
      <c r="AM541" s="1">
        <f t="shared" si="291"/>
        <v>-4.1833664482152493</v>
      </c>
      <c r="AN541" s="1">
        <f t="shared" ref="AN541:AT550" si="295">$AU541+$AB$7*SIN(AO541)</f>
        <v>3.8417939942752288</v>
      </c>
      <c r="AO541" s="1">
        <f t="shared" si="295"/>
        <v>3.8420419479719556</v>
      </c>
      <c r="AP541" s="1">
        <f t="shared" si="295"/>
        <v>3.8412314444901314</v>
      </c>
      <c r="AQ541" s="1">
        <f t="shared" si="295"/>
        <v>3.843882851160747</v>
      </c>
      <c r="AR541" s="1">
        <f t="shared" si="295"/>
        <v>3.8352311250875597</v>
      </c>
      <c r="AS541" s="1">
        <f t="shared" si="295"/>
        <v>3.8637012162623341</v>
      </c>
      <c r="AT541" s="1">
        <f t="shared" si="295"/>
        <v>3.7723953966595687</v>
      </c>
      <c r="AU541" s="1">
        <f t="shared" si="292"/>
        <v>4.0996184988758184</v>
      </c>
    </row>
    <row r="542" spans="1:47" ht="12.95" customHeight="1" x14ac:dyDescent="0.2">
      <c r="A542" s="25" t="s">
        <v>1050</v>
      </c>
      <c r="B542" s="25"/>
      <c r="C542" s="28">
        <v>44846.362999999998</v>
      </c>
      <c r="D542" s="28"/>
      <c r="E542" s="1">
        <f t="shared" si="275"/>
        <v>-16857.936180445151</v>
      </c>
      <c r="F542" s="1">
        <f t="shared" si="293"/>
        <v>-16858</v>
      </c>
      <c r="G542" s="1">
        <f t="shared" si="276"/>
        <v>5.420899999444373E-2</v>
      </c>
      <c r="I542" s="1">
        <f t="shared" si="277"/>
        <v>5.420899999444373E-2</v>
      </c>
      <c r="Q542" s="173">
        <f t="shared" si="294"/>
        <v>29827.862999999998</v>
      </c>
      <c r="S542" s="15">
        <f t="shared" si="278"/>
        <v>0.1</v>
      </c>
      <c r="Z542" s="1">
        <f t="shared" si="279"/>
        <v>-16858</v>
      </c>
      <c r="AA542" s="1">
        <f t="shared" si="280"/>
        <v>-0.11692929267458015</v>
      </c>
      <c r="AB542" s="1">
        <f t="shared" si="281"/>
        <v>5.0623410366174876E-2</v>
      </c>
      <c r="AC542" s="1">
        <f t="shared" si="282"/>
        <v>5.420899999444373E-2</v>
      </c>
      <c r="AD542" s="1">
        <f t="shared" si="283"/>
        <v>0.17113829266902386</v>
      </c>
      <c r="AE542" s="1">
        <f t="shared" si="284"/>
        <v>2.9288315217668465E-3</v>
      </c>
      <c r="AF542" s="1">
        <f t="shared" si="285"/>
        <v>5.420899999444373E-2</v>
      </c>
      <c r="AG542" s="15"/>
      <c r="AH542" s="1">
        <f t="shared" si="286"/>
        <v>3.5855896282688555E-3</v>
      </c>
      <c r="AI542" s="1">
        <f t="shared" si="287"/>
        <v>0.65325142068816466</v>
      </c>
      <c r="AJ542" s="1">
        <f t="shared" si="288"/>
        <v>0.11148952889355211</v>
      </c>
      <c r="AK542" s="1">
        <f t="shared" si="289"/>
        <v>-0.1994126945438125</v>
      </c>
      <c r="AL542" s="1">
        <f t="shared" si="290"/>
        <v>-2.6196884546621897</v>
      </c>
      <c r="AM542" s="1">
        <f t="shared" si="291"/>
        <v>-3.7447394260437559</v>
      </c>
      <c r="AN542" s="1">
        <f t="shared" si="295"/>
        <v>3.9162099569794671</v>
      </c>
      <c r="AO542" s="1">
        <f t="shared" si="295"/>
        <v>3.9163811301038214</v>
      </c>
      <c r="AP542" s="1">
        <f t="shared" si="295"/>
        <v>3.9157824371180894</v>
      </c>
      <c r="AQ542" s="1">
        <f t="shared" si="295"/>
        <v>3.917877953639358</v>
      </c>
      <c r="AR542" s="1">
        <f t="shared" si="295"/>
        <v>3.9105619991666587</v>
      </c>
      <c r="AS542" s="1">
        <f t="shared" si="295"/>
        <v>3.9363374084484652</v>
      </c>
      <c r="AT542" s="1">
        <f t="shared" si="295"/>
        <v>3.8481857327543523</v>
      </c>
      <c r="AU542" s="1">
        <f t="shared" si="292"/>
        <v>4.1960359341261642</v>
      </c>
    </row>
    <row r="543" spans="1:47" ht="12.95" customHeight="1" x14ac:dyDescent="0.2">
      <c r="A543" s="25" t="s">
        <v>1020</v>
      </c>
      <c r="B543" s="25"/>
      <c r="C543" s="28">
        <v>44849.762999999999</v>
      </c>
      <c r="D543" s="28"/>
      <c r="E543" s="1">
        <f t="shared" si="275"/>
        <v>-16853.933404402233</v>
      </c>
      <c r="F543" s="1">
        <f t="shared" si="293"/>
        <v>-16854</v>
      </c>
      <c r="G543" s="1">
        <f t="shared" si="276"/>
        <v>5.6566999999631662E-2</v>
      </c>
      <c r="I543" s="1">
        <f t="shared" si="277"/>
        <v>5.6566999999631662E-2</v>
      </c>
      <c r="Q543" s="173">
        <f t="shared" si="294"/>
        <v>29831.262999999999</v>
      </c>
      <c r="S543" s="15">
        <f t="shared" si="278"/>
        <v>0.1</v>
      </c>
      <c r="Z543" s="1">
        <f t="shared" si="279"/>
        <v>-16854</v>
      </c>
      <c r="AA543" s="1">
        <f t="shared" si="280"/>
        <v>-0.11689138394415136</v>
      </c>
      <c r="AB543" s="1">
        <f t="shared" si="281"/>
        <v>5.2967146651605818E-2</v>
      </c>
      <c r="AC543" s="1">
        <f t="shared" si="282"/>
        <v>5.6566999999631662E-2</v>
      </c>
      <c r="AD543" s="1">
        <f t="shared" si="283"/>
        <v>0.17345838394378302</v>
      </c>
      <c r="AE543" s="1">
        <f t="shared" si="284"/>
        <v>3.0087810960388842E-3</v>
      </c>
      <c r="AF543" s="1">
        <f t="shared" si="285"/>
        <v>5.6566999999631662E-2</v>
      </c>
      <c r="AG543" s="15"/>
      <c r="AH543" s="1">
        <f t="shared" si="286"/>
        <v>3.5998533480258439E-3</v>
      </c>
      <c r="AI543" s="1">
        <f t="shared" si="287"/>
        <v>0.65344634747594621</v>
      </c>
      <c r="AJ543" s="1">
        <f t="shared" si="288"/>
        <v>0.11246006181239827</v>
      </c>
      <c r="AK543" s="1">
        <f t="shared" si="289"/>
        <v>-0.19975126012678213</v>
      </c>
      <c r="AL543" s="1">
        <f t="shared" si="290"/>
        <v>-2.6187117794388599</v>
      </c>
      <c r="AM543" s="1">
        <f t="shared" si="291"/>
        <v>-3.7374164851336427</v>
      </c>
      <c r="AN543" s="1">
        <f t="shared" si="295"/>
        <v>3.9175800330510135</v>
      </c>
      <c r="AO543" s="1">
        <f t="shared" si="295"/>
        <v>3.9177499105092468</v>
      </c>
      <c r="AP543" s="1">
        <f t="shared" si="295"/>
        <v>3.9171549507917844</v>
      </c>
      <c r="AQ543" s="1">
        <f t="shared" si="295"/>
        <v>3.9192401962085035</v>
      </c>
      <c r="AR543" s="1">
        <f t="shared" si="295"/>
        <v>3.911950321088304</v>
      </c>
      <c r="AS543" s="1">
        <f t="shared" si="295"/>
        <v>3.9376685924875101</v>
      </c>
      <c r="AT543" s="1">
        <f t="shared" si="295"/>
        <v>3.8495995409932453</v>
      </c>
      <c r="AU543" s="1">
        <f t="shared" si="292"/>
        <v>4.1977969831718331</v>
      </c>
    </row>
    <row r="544" spans="1:47" ht="12.95" customHeight="1" x14ac:dyDescent="0.2">
      <c r="A544" s="25" t="s">
        <v>1020</v>
      </c>
      <c r="B544" s="25"/>
      <c r="C544" s="28">
        <v>44900.728999999999</v>
      </c>
      <c r="D544" s="28"/>
      <c r="E544" s="1">
        <f t="shared" si="275"/>
        <v>-16793.931791518946</v>
      </c>
      <c r="F544" s="1">
        <f t="shared" si="293"/>
        <v>-16794</v>
      </c>
      <c r="G544" s="1">
        <f t="shared" si="276"/>
        <v>5.793699999776436E-2</v>
      </c>
      <c r="I544" s="1">
        <f t="shared" si="277"/>
        <v>5.793699999776436E-2</v>
      </c>
      <c r="Q544" s="173">
        <f t="shared" si="294"/>
        <v>29882.228999999999</v>
      </c>
      <c r="S544" s="15">
        <f t="shared" si="278"/>
        <v>0.1</v>
      </c>
      <c r="Z544" s="1">
        <f t="shared" si="279"/>
        <v>-16794</v>
      </c>
      <c r="AA544" s="1">
        <f t="shared" si="280"/>
        <v>-0.11632320320569051</v>
      </c>
      <c r="AB544" s="1">
        <f t="shared" si="281"/>
        <v>5.4123505973252307E-2</v>
      </c>
      <c r="AC544" s="1">
        <f t="shared" si="282"/>
        <v>5.793699999776436E-2</v>
      </c>
      <c r="AD544" s="1">
        <f t="shared" si="283"/>
        <v>0.17426020320345487</v>
      </c>
      <c r="AE544" s="1">
        <f t="shared" si="284"/>
        <v>3.0366618420509385E-3</v>
      </c>
      <c r="AF544" s="1">
        <f t="shared" si="285"/>
        <v>5.793699999776436E-2</v>
      </c>
      <c r="AG544" s="15"/>
      <c r="AH544" s="1">
        <f t="shared" si="286"/>
        <v>3.8134940245120497E-3</v>
      </c>
      <c r="AI544" s="1">
        <f t="shared" si="287"/>
        <v>0.65642430047520683</v>
      </c>
      <c r="AJ544" s="1">
        <f t="shared" si="288"/>
        <v>0.12707482204458012</v>
      </c>
      <c r="AK544" s="1">
        <f t="shared" si="289"/>
        <v>-0.20483100032965981</v>
      </c>
      <c r="AL544" s="1">
        <f t="shared" si="290"/>
        <v>-2.6039909203585694</v>
      </c>
      <c r="AM544" s="1">
        <f t="shared" si="291"/>
        <v>-3.6301912226570447</v>
      </c>
      <c r="AN544" s="1">
        <f t="shared" si="295"/>
        <v>3.9381806043303467</v>
      </c>
      <c r="AO544" s="1">
        <f t="shared" si="295"/>
        <v>3.9383316052258812</v>
      </c>
      <c r="AP544" s="1">
        <f t="shared" si="295"/>
        <v>3.9377917265558953</v>
      </c>
      <c r="AQ544" s="1">
        <f t="shared" si="295"/>
        <v>3.9397233482438065</v>
      </c>
      <c r="AR544" s="1">
        <f t="shared" si="295"/>
        <v>3.932829712144275</v>
      </c>
      <c r="AS544" s="1">
        <f t="shared" si="295"/>
        <v>3.9576603994739497</v>
      </c>
      <c r="AT544" s="1">
        <f t="shared" si="295"/>
        <v>3.8709368431193623</v>
      </c>
      <c r="AU544" s="1">
        <f t="shared" si="292"/>
        <v>4.224212718856859</v>
      </c>
    </row>
    <row r="545" spans="1:47" ht="12.95" customHeight="1" x14ac:dyDescent="0.2">
      <c r="A545" s="25" t="s">
        <v>1020</v>
      </c>
      <c r="B545" s="25"/>
      <c r="C545" s="28">
        <v>44912.618000000002</v>
      </c>
      <c r="D545" s="28"/>
      <c r="E545" s="1">
        <f t="shared" si="275"/>
        <v>-16779.935025526527</v>
      </c>
      <c r="F545" s="1">
        <f t="shared" si="293"/>
        <v>-16780</v>
      </c>
      <c r="G545" s="1">
        <f t="shared" si="276"/>
        <v>5.5189999999129213E-2</v>
      </c>
      <c r="I545" s="1">
        <f t="shared" si="277"/>
        <v>5.5189999999129213E-2</v>
      </c>
      <c r="Q545" s="173">
        <f t="shared" si="294"/>
        <v>29894.118000000002</v>
      </c>
      <c r="S545" s="15">
        <f t="shared" si="278"/>
        <v>0.1</v>
      </c>
      <c r="Z545" s="1">
        <f t="shared" si="279"/>
        <v>-16780</v>
      </c>
      <c r="AA545" s="1">
        <f t="shared" si="280"/>
        <v>-0.11619075409582351</v>
      </c>
      <c r="AB545" s="1">
        <f t="shared" si="281"/>
        <v>5.1326746430868694E-2</v>
      </c>
      <c r="AC545" s="1">
        <f t="shared" si="282"/>
        <v>5.5189999999129213E-2</v>
      </c>
      <c r="AD545" s="1">
        <f t="shared" si="283"/>
        <v>0.17138075409495274</v>
      </c>
      <c r="AE545" s="1">
        <f t="shared" si="284"/>
        <v>2.9371362874154663E-3</v>
      </c>
      <c r="AF545" s="1">
        <f t="shared" si="285"/>
        <v>5.5189999999129213E-2</v>
      </c>
      <c r="AG545" s="15"/>
      <c r="AH545" s="1">
        <f t="shared" si="286"/>
        <v>3.8632535682605216E-3</v>
      </c>
      <c r="AI545" s="1">
        <f t="shared" si="287"/>
        <v>0.65713389094717445</v>
      </c>
      <c r="AJ545" s="1">
        <f t="shared" si="288"/>
        <v>0.13050032636199768</v>
      </c>
      <c r="AK545" s="1">
        <f t="shared" si="289"/>
        <v>-0.20601658006814871</v>
      </c>
      <c r="AL545" s="1">
        <f t="shared" si="290"/>
        <v>-2.6005366477754821</v>
      </c>
      <c r="AM545" s="1">
        <f t="shared" si="291"/>
        <v>-3.605855940366991</v>
      </c>
      <c r="AN545" s="1">
        <f t="shared" si="295"/>
        <v>3.9430009390369478</v>
      </c>
      <c r="AO545" s="1">
        <f t="shared" si="295"/>
        <v>3.9431476918245543</v>
      </c>
      <c r="AP545" s="1">
        <f t="shared" si="295"/>
        <v>3.942620395683134</v>
      </c>
      <c r="AQ545" s="1">
        <f t="shared" si="295"/>
        <v>3.9445163588673089</v>
      </c>
      <c r="AR545" s="1">
        <f t="shared" si="295"/>
        <v>3.9377163751211297</v>
      </c>
      <c r="AS545" s="1">
        <f t="shared" si="295"/>
        <v>3.9623320159043089</v>
      </c>
      <c r="AT545" s="1">
        <f t="shared" si="295"/>
        <v>3.8759508885475338</v>
      </c>
      <c r="AU545" s="1">
        <f t="shared" si="292"/>
        <v>4.2303763905166987</v>
      </c>
    </row>
    <row r="546" spans="1:47" ht="12.95" customHeight="1" x14ac:dyDescent="0.2">
      <c r="A546" s="25" t="s">
        <v>1054</v>
      </c>
      <c r="B546" s="25"/>
      <c r="C546" s="28">
        <v>44919.411999999997</v>
      </c>
      <c r="D546" s="28"/>
      <c r="E546" s="1">
        <f t="shared" si="275"/>
        <v>-16771.936537163136</v>
      </c>
      <c r="F546" s="1">
        <f t="shared" si="293"/>
        <v>-16772</v>
      </c>
      <c r="G546" s="1">
        <f t="shared" si="276"/>
        <v>5.3905999993730802E-2</v>
      </c>
      <c r="I546" s="1">
        <f t="shared" si="277"/>
        <v>5.3905999993730802E-2</v>
      </c>
      <c r="Q546" s="173">
        <f t="shared" si="294"/>
        <v>29900.911999999997</v>
      </c>
      <c r="S546" s="15">
        <f t="shared" si="278"/>
        <v>0.1</v>
      </c>
      <c r="Z546" s="1">
        <f t="shared" si="279"/>
        <v>-16772</v>
      </c>
      <c r="AA546" s="1">
        <f t="shared" si="280"/>
        <v>-0.11611509125151019</v>
      </c>
      <c r="AB546" s="1">
        <f t="shared" si="281"/>
        <v>5.0014328569799774E-2</v>
      </c>
      <c r="AC546" s="1">
        <f t="shared" si="282"/>
        <v>5.3905999993730802E-2</v>
      </c>
      <c r="AD546" s="1">
        <f t="shared" si="283"/>
        <v>0.17002109124524101</v>
      </c>
      <c r="AE546" s="1">
        <f t="shared" si="284"/>
        <v>2.8907171468222567E-3</v>
      </c>
      <c r="AF546" s="1">
        <f t="shared" si="285"/>
        <v>5.3905999993730802E-2</v>
      </c>
      <c r="AG546" s="15"/>
      <c r="AH546" s="1">
        <f t="shared" si="286"/>
        <v>3.8916714239310281E-3</v>
      </c>
      <c r="AI546" s="1">
        <f t="shared" si="287"/>
        <v>0.65754190204028529</v>
      </c>
      <c r="AJ546" s="1">
        <f t="shared" si="288"/>
        <v>0.13246038640149579</v>
      </c>
      <c r="AK546" s="1">
        <f t="shared" si="289"/>
        <v>-0.20669410040398942</v>
      </c>
      <c r="AL546" s="1">
        <f t="shared" si="290"/>
        <v>-2.5985594226660167</v>
      </c>
      <c r="AM546" s="1">
        <f t="shared" si="291"/>
        <v>-3.5920623593443621</v>
      </c>
      <c r="AN546" s="1">
        <f t="shared" si="295"/>
        <v>3.9457577512055755</v>
      </c>
      <c r="AO546" s="1">
        <f t="shared" si="295"/>
        <v>3.9459021040219522</v>
      </c>
      <c r="AP546" s="1">
        <f t="shared" si="295"/>
        <v>3.9453819482987091</v>
      </c>
      <c r="AQ546" s="1">
        <f t="shared" si="295"/>
        <v>3.9472575788337063</v>
      </c>
      <c r="AR546" s="1">
        <f t="shared" si="295"/>
        <v>3.9405112843752752</v>
      </c>
      <c r="AS546" s="1">
        <f t="shared" si="295"/>
        <v>3.9650027447459042</v>
      </c>
      <c r="AT546" s="1">
        <f t="shared" si="295"/>
        <v>3.8788221000409946</v>
      </c>
      <c r="AU546" s="1">
        <f t="shared" si="292"/>
        <v>4.2338984886080357</v>
      </c>
    </row>
    <row r="547" spans="1:47" ht="12.95" customHeight="1" x14ac:dyDescent="0.2">
      <c r="A547" s="25" t="s">
        <v>1055</v>
      </c>
      <c r="B547" s="25"/>
      <c r="C547" s="28">
        <v>44958.485999999997</v>
      </c>
      <c r="D547" s="28"/>
      <c r="E547" s="1">
        <f t="shared" si="275"/>
        <v>-16725.935222133474</v>
      </c>
      <c r="F547" s="1">
        <f t="shared" si="293"/>
        <v>-16726</v>
      </c>
      <c r="G547" s="1">
        <f t="shared" si="276"/>
        <v>5.5022999993525445E-2</v>
      </c>
      <c r="I547" s="1">
        <f t="shared" si="277"/>
        <v>5.5022999993525445E-2</v>
      </c>
      <c r="Q547" s="173">
        <f t="shared" si="294"/>
        <v>29939.985999999997</v>
      </c>
      <c r="S547" s="15">
        <f t="shared" si="278"/>
        <v>0.1</v>
      </c>
      <c r="Z547" s="1">
        <f t="shared" si="279"/>
        <v>-16726</v>
      </c>
      <c r="AA547" s="1">
        <f t="shared" si="280"/>
        <v>-0.1156803560415917</v>
      </c>
      <c r="AB547" s="1">
        <f t="shared" si="281"/>
        <v>5.096816465278705E-2</v>
      </c>
      <c r="AC547" s="1">
        <f t="shared" si="282"/>
        <v>5.5022999993525445E-2</v>
      </c>
      <c r="AD547" s="1">
        <f t="shared" si="283"/>
        <v>0.17070335603511716</v>
      </c>
      <c r="AE547" s="1">
        <f t="shared" si="284"/>
        <v>2.9139635761651975E-3</v>
      </c>
      <c r="AF547" s="1">
        <f t="shared" si="285"/>
        <v>5.5022999993525445E-2</v>
      </c>
      <c r="AG547" s="15"/>
      <c r="AH547" s="1">
        <f t="shared" si="286"/>
        <v>4.0548353407383981E-3</v>
      </c>
      <c r="AI547" s="1">
        <f t="shared" si="287"/>
        <v>0.65992401589357752</v>
      </c>
      <c r="AJ547" s="1">
        <f t="shared" si="288"/>
        <v>0.14376799601247045</v>
      </c>
      <c r="AK547" s="1">
        <f t="shared" si="289"/>
        <v>-0.2105904200908682</v>
      </c>
      <c r="AL547" s="1">
        <f t="shared" si="290"/>
        <v>-2.5871423302001886</v>
      </c>
      <c r="AM547" s="1">
        <f t="shared" si="291"/>
        <v>-3.5142908389996332</v>
      </c>
      <c r="AN547" s="1">
        <f t="shared" si="295"/>
        <v>3.9616428048313912</v>
      </c>
      <c r="AO547" s="1">
        <f t="shared" si="295"/>
        <v>3.9617737557999018</v>
      </c>
      <c r="AP547" s="1">
        <f t="shared" si="295"/>
        <v>3.9612939161432945</v>
      </c>
      <c r="AQ547" s="1">
        <f t="shared" si="295"/>
        <v>3.9630533849150944</v>
      </c>
      <c r="AR547" s="1">
        <f t="shared" si="295"/>
        <v>3.956617907600616</v>
      </c>
      <c r="AS547" s="1">
        <f t="shared" si="295"/>
        <v>3.9803776676162985</v>
      </c>
      <c r="AT547" s="1">
        <f t="shared" si="295"/>
        <v>3.8954172912333416</v>
      </c>
      <c r="AU547" s="1">
        <f t="shared" si="292"/>
        <v>4.2541505526332228</v>
      </c>
    </row>
    <row r="548" spans="1:47" ht="12.95" customHeight="1" x14ac:dyDescent="0.2">
      <c r="A548" s="25" t="s">
        <v>1055</v>
      </c>
      <c r="B548" s="25"/>
      <c r="C548" s="28">
        <v>44987.328999999998</v>
      </c>
      <c r="D548" s="28"/>
      <c r="E548" s="1">
        <f t="shared" si="275"/>
        <v>-16691.978731131774</v>
      </c>
      <c r="F548" s="1">
        <f t="shared" si="293"/>
        <v>-16692</v>
      </c>
      <c r="Q548" s="173">
        <f t="shared" si="294"/>
        <v>29968.828999999998</v>
      </c>
      <c r="S548" s="15"/>
      <c r="U548" s="1">
        <f>+C548-(C$7+F548*C$8)</f>
        <v>1.8065999996906612E-2</v>
      </c>
      <c r="Z548" s="1">
        <f t="shared" si="279"/>
        <v>-16692</v>
      </c>
      <c r="AA548" s="1">
        <f t="shared" si="280"/>
        <v>-0.11535940225915993</v>
      </c>
      <c r="AB548" s="1">
        <f t="shared" si="281"/>
        <v>-9999</v>
      </c>
      <c r="AC548" s="1">
        <f t="shared" si="282"/>
        <v>0</v>
      </c>
      <c r="AD548" s="1">
        <f t="shared" si="283"/>
        <v>-9999</v>
      </c>
      <c r="AE548" s="1">
        <f t="shared" si="284"/>
        <v>0</v>
      </c>
      <c r="AF548" s="1">
        <f t="shared" si="285"/>
        <v>-9999</v>
      </c>
      <c r="AG548" s="15"/>
      <c r="AH548" s="1">
        <f t="shared" si="286"/>
        <v>4.1751582097076913E-3</v>
      </c>
      <c r="AI548" s="1">
        <f t="shared" si="287"/>
        <v>0.66172466170769462</v>
      </c>
      <c r="AJ548" s="1">
        <f t="shared" si="288"/>
        <v>0.15216682196746789</v>
      </c>
      <c r="AK548" s="1">
        <f t="shared" si="289"/>
        <v>-0.21347083056761262</v>
      </c>
      <c r="AL548" s="1">
        <f t="shared" si="290"/>
        <v>-2.5786499957109377</v>
      </c>
      <c r="AM548" s="1">
        <f t="shared" si="291"/>
        <v>-3.4584366226020338</v>
      </c>
      <c r="AN548" s="1">
        <f t="shared" si="295"/>
        <v>3.9734210967209727</v>
      </c>
      <c r="AO548" s="1">
        <f t="shared" si="295"/>
        <v>3.9735425897151915</v>
      </c>
      <c r="AP548" s="1">
        <f t="shared" si="295"/>
        <v>3.9730916819173001</v>
      </c>
      <c r="AQ548" s="1">
        <f t="shared" si="295"/>
        <v>3.9747663010309142</v>
      </c>
      <c r="AR548" s="1">
        <f t="shared" si="295"/>
        <v>3.9685623699939501</v>
      </c>
      <c r="AS548" s="1">
        <f t="shared" si="295"/>
        <v>3.9917628921270589</v>
      </c>
      <c r="AT548" s="1">
        <f t="shared" si="295"/>
        <v>3.9077777830275124</v>
      </c>
      <c r="AU548" s="1">
        <f t="shared" si="292"/>
        <v>4.2691194695214048</v>
      </c>
    </row>
    <row r="549" spans="1:47" ht="12.95" customHeight="1" x14ac:dyDescent="0.2">
      <c r="A549" s="25" t="s">
        <v>1057</v>
      </c>
      <c r="B549" s="25"/>
      <c r="C549" s="28">
        <v>45027.284</v>
      </c>
      <c r="D549" s="28"/>
      <c r="E549" s="1">
        <f t="shared" si="275"/>
        <v>-16644.940226192168</v>
      </c>
      <c r="F549" s="1">
        <f t="shared" si="293"/>
        <v>-16645</v>
      </c>
      <c r="G549" s="1">
        <f t="shared" ref="G549:G556" si="296">+C549-(C$7+F549*C$8)</f>
        <v>5.0772499998856802E-2</v>
      </c>
      <c r="I549" s="1">
        <f t="shared" ref="I549:I556" si="297">G549</f>
        <v>5.0772499998856802E-2</v>
      </c>
      <c r="Q549" s="173">
        <f t="shared" si="294"/>
        <v>30008.784</v>
      </c>
      <c r="S549" s="15">
        <f t="shared" ref="S549:S556" si="298">S$15</f>
        <v>0.1</v>
      </c>
      <c r="Z549" s="1">
        <f t="shared" si="279"/>
        <v>-16645</v>
      </c>
      <c r="AA549" s="1">
        <f t="shared" si="280"/>
        <v>-0.11491628284006711</v>
      </c>
      <c r="AB549" s="1">
        <f t="shared" si="281"/>
        <v>4.6431431166268966E-2</v>
      </c>
      <c r="AC549" s="1">
        <f t="shared" si="282"/>
        <v>5.0772499998856802E-2</v>
      </c>
      <c r="AD549" s="1">
        <f t="shared" si="283"/>
        <v>0.16568878283892391</v>
      </c>
      <c r="AE549" s="1">
        <f t="shared" si="284"/>
        <v>2.7452772758644085E-3</v>
      </c>
      <c r="AF549" s="1">
        <f t="shared" si="285"/>
        <v>5.0772499998856802E-2</v>
      </c>
      <c r="AG549" s="15"/>
      <c r="AH549" s="1">
        <f t="shared" si="286"/>
        <v>4.341068832587839E-3</v>
      </c>
      <c r="AI549" s="1">
        <f t="shared" si="287"/>
        <v>0.66427069863611388</v>
      </c>
      <c r="AJ549" s="1">
        <f t="shared" si="288"/>
        <v>0.16383482701915789</v>
      </c>
      <c r="AK549" s="1">
        <f t="shared" si="289"/>
        <v>-0.2174530666735168</v>
      </c>
      <c r="AL549" s="1">
        <f t="shared" si="290"/>
        <v>-2.5668334902006564</v>
      </c>
      <c r="AM549" s="1">
        <f t="shared" si="291"/>
        <v>-3.3833935415061638</v>
      </c>
      <c r="AN549" s="1">
        <f t="shared" si="295"/>
        <v>3.9897561215315833</v>
      </c>
      <c r="AO549" s="1">
        <f t="shared" si="295"/>
        <v>3.9898651866689137</v>
      </c>
      <c r="AP549" s="1">
        <f t="shared" si="295"/>
        <v>3.9894529571661286</v>
      </c>
      <c r="AQ549" s="1">
        <f t="shared" si="295"/>
        <v>3.9910120600770673</v>
      </c>
      <c r="AR549" s="1">
        <f t="shared" si="295"/>
        <v>3.9851297530734167</v>
      </c>
      <c r="AS549" s="1">
        <f t="shared" si="295"/>
        <v>4.0075333602126841</v>
      </c>
      <c r="AT549" s="1">
        <f t="shared" si="295"/>
        <v>3.9249977817228343</v>
      </c>
      <c r="AU549" s="1">
        <f t="shared" si="292"/>
        <v>4.2898117958080082</v>
      </c>
    </row>
    <row r="550" spans="1:47" ht="12.95" customHeight="1" x14ac:dyDescent="0.2">
      <c r="A550" s="25" t="s">
        <v>1057</v>
      </c>
      <c r="B550" s="25"/>
      <c r="C550" s="28">
        <v>45032.375</v>
      </c>
      <c r="D550" s="28"/>
      <c r="E550" s="1">
        <f t="shared" si="275"/>
        <v>-16638.94665771144</v>
      </c>
      <c r="F550" s="1">
        <f t="shared" si="293"/>
        <v>-16639</v>
      </c>
      <c r="G550" s="1">
        <f t="shared" si="296"/>
        <v>4.5309499997529201E-2</v>
      </c>
      <c r="I550" s="1">
        <f t="shared" si="297"/>
        <v>4.5309499997529201E-2</v>
      </c>
      <c r="Q550" s="173">
        <f t="shared" si="294"/>
        <v>30013.875</v>
      </c>
      <c r="S550" s="15">
        <f t="shared" si="298"/>
        <v>0.1</v>
      </c>
      <c r="Z550" s="1">
        <f t="shared" si="279"/>
        <v>-16639</v>
      </c>
      <c r="AA550" s="1">
        <f t="shared" si="280"/>
        <v>-0.11485976231074503</v>
      </c>
      <c r="AB550" s="1">
        <f t="shared" si="281"/>
        <v>4.0947287804771013E-2</v>
      </c>
      <c r="AC550" s="1">
        <f t="shared" si="282"/>
        <v>4.5309499997529201E-2</v>
      </c>
      <c r="AD550" s="1">
        <f t="shared" si="283"/>
        <v>0.16016926230827422</v>
      </c>
      <c r="AE550" s="1">
        <f t="shared" si="284"/>
        <v>2.5654192588376755E-3</v>
      </c>
      <c r="AF550" s="1">
        <f t="shared" si="285"/>
        <v>4.5309499997529201E-2</v>
      </c>
      <c r="AG550" s="15"/>
      <c r="AH550" s="1">
        <f t="shared" si="286"/>
        <v>4.362212192758186E-3</v>
      </c>
      <c r="AI550" s="1">
        <f t="shared" si="287"/>
        <v>0.66460053625253823</v>
      </c>
      <c r="AJ550" s="1">
        <f t="shared" si="288"/>
        <v>0.16532921746423501</v>
      </c>
      <c r="AK550" s="1">
        <f t="shared" si="289"/>
        <v>-0.21796146383687903</v>
      </c>
      <c r="AL550" s="1">
        <f t="shared" si="290"/>
        <v>-2.5653184394606368</v>
      </c>
      <c r="AM550" s="1">
        <f t="shared" si="291"/>
        <v>-3.3739884601703252</v>
      </c>
      <c r="AN550" s="1">
        <f t="shared" si="295"/>
        <v>3.9918459660037473</v>
      </c>
      <c r="AO550" s="1">
        <f t="shared" si="295"/>
        <v>3.9919534994845547</v>
      </c>
      <c r="AP550" s="1">
        <f t="shared" si="295"/>
        <v>3.9915460924067725</v>
      </c>
      <c r="AQ550" s="1">
        <f t="shared" si="295"/>
        <v>3.9930906169190648</v>
      </c>
      <c r="AR550" s="1">
        <f t="shared" si="295"/>
        <v>3.987249440963649</v>
      </c>
      <c r="AS550" s="1">
        <f t="shared" si="295"/>
        <v>4.0095494351794985</v>
      </c>
      <c r="AT550" s="1">
        <f t="shared" si="295"/>
        <v>3.9272072918949266</v>
      </c>
      <c r="AU550" s="1">
        <f t="shared" si="292"/>
        <v>4.2924533693765108</v>
      </c>
    </row>
    <row r="551" spans="1:47" ht="12.95" customHeight="1" x14ac:dyDescent="0.2">
      <c r="A551" s="25" t="s">
        <v>1057</v>
      </c>
      <c r="B551" s="25"/>
      <c r="C551" s="28">
        <v>45038.328000000001</v>
      </c>
      <c r="D551" s="28"/>
      <c r="E551" s="1">
        <f t="shared" si="275"/>
        <v>-16631.938267775124</v>
      </c>
      <c r="F551" s="1">
        <f t="shared" si="293"/>
        <v>-16632</v>
      </c>
      <c r="G551" s="1">
        <f t="shared" si="296"/>
        <v>5.2435999998124316E-2</v>
      </c>
      <c r="I551" s="1">
        <f t="shared" si="297"/>
        <v>5.2435999998124316E-2</v>
      </c>
      <c r="Q551" s="173">
        <f t="shared" si="294"/>
        <v>30019.828000000001</v>
      </c>
      <c r="S551" s="15">
        <f t="shared" si="298"/>
        <v>0.1</v>
      </c>
      <c r="Z551" s="1">
        <f t="shared" si="279"/>
        <v>-16632</v>
      </c>
      <c r="AA551" s="1">
        <f t="shared" si="280"/>
        <v>-0.11479383576145001</v>
      </c>
      <c r="AB551" s="1">
        <f t="shared" si="281"/>
        <v>4.8049131418537866E-2</v>
      </c>
      <c r="AC551" s="1">
        <f t="shared" si="282"/>
        <v>5.2435999998124316E-2</v>
      </c>
      <c r="AD551" s="1">
        <f t="shared" si="283"/>
        <v>0.16722983575957434</v>
      </c>
      <c r="AE551" s="1">
        <f t="shared" si="284"/>
        <v>2.7965817968174209E-3</v>
      </c>
      <c r="AF551" s="1">
        <f t="shared" si="285"/>
        <v>5.2435999998124316E-2</v>
      </c>
      <c r="AG551" s="15"/>
      <c r="AH551" s="1">
        <f t="shared" si="286"/>
        <v>4.3868685795864486E-3</v>
      </c>
      <c r="AI551" s="1">
        <f t="shared" si="287"/>
        <v>0.66498673536206532</v>
      </c>
      <c r="AJ551" s="1">
        <f t="shared" si="288"/>
        <v>0.16707406788307325</v>
      </c>
      <c r="AK551" s="1">
        <f t="shared" si="289"/>
        <v>-0.21855459847972347</v>
      </c>
      <c r="AL551" s="1">
        <f t="shared" si="290"/>
        <v>-2.5635489787598691</v>
      </c>
      <c r="AM551" s="1">
        <f t="shared" si="291"/>
        <v>-3.3630647433214551</v>
      </c>
      <c r="AN551" s="1">
        <f t="shared" ref="AN551:AT560" si="299">$AU551+$AB$7*SIN(AO551)</f>
        <v>3.9942854264493928</v>
      </c>
      <c r="AO551" s="1">
        <f t="shared" si="299"/>
        <v>3.9943911888426111</v>
      </c>
      <c r="AP551" s="1">
        <f t="shared" si="299"/>
        <v>3.9939893739768011</v>
      </c>
      <c r="AQ551" s="1">
        <f t="shared" si="299"/>
        <v>3.9955169423616015</v>
      </c>
      <c r="AR551" s="1">
        <f t="shared" si="299"/>
        <v>3.9897237623381061</v>
      </c>
      <c r="AS551" s="1">
        <f t="shared" si="299"/>
        <v>4.0119023598290715</v>
      </c>
      <c r="AT551" s="1">
        <f t="shared" si="299"/>
        <v>3.9297882751874211</v>
      </c>
      <c r="AU551" s="1">
        <f t="shared" si="292"/>
        <v>4.2955352052064306</v>
      </c>
    </row>
    <row r="552" spans="1:47" ht="12.95" customHeight="1" x14ac:dyDescent="0.2">
      <c r="A552" s="25" t="s">
        <v>1046</v>
      </c>
      <c r="B552" s="25"/>
      <c r="C552" s="28">
        <v>45200.563000000002</v>
      </c>
      <c r="D552" s="28"/>
      <c r="E552" s="1">
        <f t="shared" si="275"/>
        <v>-16440.941099739171</v>
      </c>
      <c r="F552" s="1">
        <f t="shared" si="293"/>
        <v>-16441</v>
      </c>
      <c r="G552" s="1">
        <f t="shared" si="296"/>
        <v>5.003049999504583E-2</v>
      </c>
      <c r="I552" s="1">
        <f t="shared" si="297"/>
        <v>5.003049999504583E-2</v>
      </c>
      <c r="Q552" s="173">
        <f t="shared" si="294"/>
        <v>30182.063000000002</v>
      </c>
      <c r="S552" s="15">
        <f t="shared" si="298"/>
        <v>0.1</v>
      </c>
      <c r="Z552" s="1">
        <f t="shared" si="279"/>
        <v>-16441</v>
      </c>
      <c r="AA552" s="1">
        <f t="shared" si="280"/>
        <v>-0.11300135166089759</v>
      </c>
      <c r="AB552" s="1">
        <f t="shared" si="281"/>
        <v>4.4975902671282007E-2</v>
      </c>
      <c r="AC552" s="1">
        <f t="shared" si="282"/>
        <v>5.003049999504583E-2</v>
      </c>
      <c r="AD552" s="1">
        <f t="shared" si="283"/>
        <v>0.16303185165594342</v>
      </c>
      <c r="AE552" s="1">
        <f t="shared" si="284"/>
        <v>2.6579384654365542E-3</v>
      </c>
      <c r="AF552" s="1">
        <f t="shared" si="285"/>
        <v>5.003049999504583E-2</v>
      </c>
      <c r="AG552" s="15"/>
      <c r="AH552" s="1">
        <f t="shared" si="286"/>
        <v>5.0545973237638205E-3</v>
      </c>
      <c r="AI552" s="1">
        <f t="shared" si="287"/>
        <v>0.67611874196111588</v>
      </c>
      <c r="AJ552" s="1">
        <f t="shared" si="288"/>
        <v>0.21526954806888532</v>
      </c>
      <c r="AK552" s="1">
        <f t="shared" si="289"/>
        <v>-0.23473587431653842</v>
      </c>
      <c r="AL552" s="1">
        <f t="shared" si="290"/>
        <v>-2.5144424117817201</v>
      </c>
      <c r="AM552" s="1">
        <f t="shared" si="291"/>
        <v>-3.0838117954767297</v>
      </c>
      <c r="AN552" s="1">
        <f t="shared" si="299"/>
        <v>4.0614127209714788</v>
      </c>
      <c r="AO552" s="1">
        <f t="shared" si="299"/>
        <v>4.0614768200635396</v>
      </c>
      <c r="AP552" s="1">
        <f t="shared" si="299"/>
        <v>4.0612123924939949</v>
      </c>
      <c r="AQ552" s="1">
        <f t="shared" si="299"/>
        <v>4.0623038263650546</v>
      </c>
      <c r="AR552" s="1">
        <f t="shared" si="299"/>
        <v>4.0578089342312804</v>
      </c>
      <c r="AS552" s="1">
        <f t="shared" si="299"/>
        <v>4.076494699425921</v>
      </c>
      <c r="AT552" s="1">
        <f t="shared" si="299"/>
        <v>4.0015680253483357</v>
      </c>
      <c r="AU552" s="1">
        <f t="shared" si="292"/>
        <v>4.3796252971370979</v>
      </c>
    </row>
    <row r="553" spans="1:47" ht="12.95" customHeight="1" x14ac:dyDescent="0.2">
      <c r="A553" s="25" t="s">
        <v>1046</v>
      </c>
      <c r="B553" s="25"/>
      <c r="C553" s="28">
        <v>45200.572999999997</v>
      </c>
      <c r="D553" s="28"/>
      <c r="E553" s="1">
        <f t="shared" si="275"/>
        <v>-16440.929326868463</v>
      </c>
      <c r="F553" s="1">
        <f t="shared" si="293"/>
        <v>-16441</v>
      </c>
      <c r="G553" s="1">
        <f t="shared" si="296"/>
        <v>6.003049998980714E-2</v>
      </c>
      <c r="I553" s="1">
        <f t="shared" si="297"/>
        <v>6.003049998980714E-2</v>
      </c>
      <c r="Q553" s="173">
        <f t="shared" si="294"/>
        <v>30182.072999999997</v>
      </c>
      <c r="S553" s="15">
        <f t="shared" si="298"/>
        <v>0.1</v>
      </c>
      <c r="Z553" s="1">
        <f t="shared" si="279"/>
        <v>-16441</v>
      </c>
      <c r="AA553" s="1">
        <f t="shared" si="280"/>
        <v>-0.11300135166089759</v>
      </c>
      <c r="AB553" s="1">
        <f t="shared" si="281"/>
        <v>5.4975902666043318E-2</v>
      </c>
      <c r="AC553" s="1">
        <f t="shared" si="282"/>
        <v>6.003049998980714E-2</v>
      </c>
      <c r="AD553" s="1">
        <f t="shared" si="283"/>
        <v>0.17303185165070473</v>
      </c>
      <c r="AE553" s="1">
        <f t="shared" si="284"/>
        <v>2.9940021685671489E-3</v>
      </c>
      <c r="AF553" s="1">
        <f t="shared" si="285"/>
        <v>6.003049998980714E-2</v>
      </c>
      <c r="AG553" s="15"/>
      <c r="AH553" s="1">
        <f t="shared" si="286"/>
        <v>5.0545973237638205E-3</v>
      </c>
      <c r="AI553" s="1">
        <f t="shared" si="287"/>
        <v>0.67611874196111588</v>
      </c>
      <c r="AJ553" s="1">
        <f t="shared" si="288"/>
        <v>0.21526954806888532</v>
      </c>
      <c r="AK553" s="1">
        <f t="shared" si="289"/>
        <v>-0.23473587431653842</v>
      </c>
      <c r="AL553" s="1">
        <f t="shared" si="290"/>
        <v>-2.5144424117817201</v>
      </c>
      <c r="AM553" s="1">
        <f t="shared" si="291"/>
        <v>-3.0838117954767297</v>
      </c>
      <c r="AN553" s="1">
        <f t="shared" si="299"/>
        <v>4.0614127209714788</v>
      </c>
      <c r="AO553" s="1">
        <f t="shared" si="299"/>
        <v>4.0614768200635396</v>
      </c>
      <c r="AP553" s="1">
        <f t="shared" si="299"/>
        <v>4.0612123924939949</v>
      </c>
      <c r="AQ553" s="1">
        <f t="shared" si="299"/>
        <v>4.0623038263650546</v>
      </c>
      <c r="AR553" s="1">
        <f t="shared" si="299"/>
        <v>4.0578089342312804</v>
      </c>
      <c r="AS553" s="1">
        <f t="shared" si="299"/>
        <v>4.076494699425921</v>
      </c>
      <c r="AT553" s="1">
        <f t="shared" si="299"/>
        <v>4.0015680253483357</v>
      </c>
      <c r="AU553" s="1">
        <f t="shared" si="292"/>
        <v>4.3796252971370979</v>
      </c>
    </row>
    <row r="554" spans="1:47" ht="12.95" customHeight="1" x14ac:dyDescent="0.2">
      <c r="A554" s="25" t="s">
        <v>1058</v>
      </c>
      <c r="B554" s="25"/>
      <c r="C554" s="28">
        <v>45212.453999999998</v>
      </c>
      <c r="D554" s="28"/>
      <c r="E554" s="1">
        <f t="shared" si="275"/>
        <v>-16426.941979172621</v>
      </c>
      <c r="F554" s="1">
        <f t="shared" si="293"/>
        <v>-16427</v>
      </c>
      <c r="G554" s="1">
        <f t="shared" si="296"/>
        <v>4.9283499996818136E-2</v>
      </c>
      <c r="I554" s="1">
        <f t="shared" si="297"/>
        <v>4.9283499996818136E-2</v>
      </c>
      <c r="Q554" s="173">
        <f t="shared" si="294"/>
        <v>30193.953999999998</v>
      </c>
      <c r="S554" s="15">
        <f t="shared" si="298"/>
        <v>0.1</v>
      </c>
      <c r="Z554" s="1">
        <f t="shared" si="279"/>
        <v>-16427</v>
      </c>
      <c r="AA554" s="1">
        <f t="shared" si="280"/>
        <v>-0.11287049101236532</v>
      </c>
      <c r="AB554" s="1">
        <f t="shared" si="281"/>
        <v>4.418038385375405E-2</v>
      </c>
      <c r="AC554" s="1">
        <f t="shared" si="282"/>
        <v>4.9283499996818136E-2</v>
      </c>
      <c r="AD554" s="1">
        <f t="shared" si="283"/>
        <v>0.16215399100918346</v>
      </c>
      <c r="AE554" s="1">
        <f t="shared" si="284"/>
        <v>2.6293916800206353E-3</v>
      </c>
      <c r="AF554" s="1">
        <f t="shared" si="285"/>
        <v>4.9283499996818136E-2</v>
      </c>
      <c r="AG554" s="15"/>
      <c r="AH554" s="1">
        <f t="shared" si="286"/>
        <v>5.1031161430640836E-3</v>
      </c>
      <c r="AI554" s="1">
        <f t="shared" si="287"/>
        <v>0.67698121452021875</v>
      </c>
      <c r="AJ554" s="1">
        <f t="shared" si="288"/>
        <v>0.21884713523749852</v>
      </c>
      <c r="AK554" s="1">
        <f t="shared" si="289"/>
        <v>-0.23592130939609313</v>
      </c>
      <c r="AL554" s="1">
        <f t="shared" si="290"/>
        <v>-2.5107774444825655</v>
      </c>
      <c r="AM554" s="1">
        <f t="shared" si="291"/>
        <v>-3.0646607859652479</v>
      </c>
      <c r="AN554" s="1">
        <f t="shared" si="299"/>
        <v>4.0663776169496817</v>
      </c>
      <c r="AO554" s="1">
        <f t="shared" si="299"/>
        <v>4.0664391659453978</v>
      </c>
      <c r="AP554" s="1">
        <f t="shared" si="299"/>
        <v>4.0661835889368332</v>
      </c>
      <c r="AQ554" s="1">
        <f t="shared" si="299"/>
        <v>4.0672454187039673</v>
      </c>
      <c r="AR554" s="1">
        <f t="shared" si="299"/>
        <v>4.0628436485244599</v>
      </c>
      <c r="AS554" s="1">
        <f t="shared" si="299"/>
        <v>4.0812624405456779</v>
      </c>
      <c r="AT554" s="1">
        <f t="shared" si="299"/>
        <v>4.0069335224508897</v>
      </c>
      <c r="AU554" s="1">
        <f t="shared" si="292"/>
        <v>4.3857889687969376</v>
      </c>
    </row>
    <row r="555" spans="1:47" ht="12.95" customHeight="1" x14ac:dyDescent="0.2">
      <c r="A555" s="25" t="s">
        <v>1058</v>
      </c>
      <c r="B555" s="25"/>
      <c r="C555" s="28">
        <v>45212.457000000002</v>
      </c>
      <c r="D555" s="28"/>
      <c r="E555" s="1">
        <f t="shared" si="275"/>
        <v>-16426.938447311401</v>
      </c>
      <c r="F555" s="1">
        <f t="shared" si="293"/>
        <v>-16427</v>
      </c>
      <c r="G555" s="1">
        <f t="shared" si="296"/>
        <v>5.2283500001067296E-2</v>
      </c>
      <c r="I555" s="1">
        <f t="shared" si="297"/>
        <v>5.2283500001067296E-2</v>
      </c>
      <c r="Q555" s="173">
        <f t="shared" si="294"/>
        <v>30193.957000000002</v>
      </c>
      <c r="S555" s="15">
        <f t="shared" si="298"/>
        <v>0.1</v>
      </c>
      <c r="Z555" s="1">
        <f t="shared" si="279"/>
        <v>-16427</v>
      </c>
      <c r="AA555" s="1">
        <f t="shared" si="280"/>
        <v>-0.11287049101236532</v>
      </c>
      <c r="AB555" s="1">
        <f t="shared" si="281"/>
        <v>4.7180383858003209E-2</v>
      </c>
      <c r="AC555" s="1">
        <f t="shared" si="282"/>
        <v>5.2283500001067296E-2</v>
      </c>
      <c r="AD555" s="1">
        <f t="shared" si="283"/>
        <v>0.16515399101343262</v>
      </c>
      <c r="AE555" s="1">
        <f t="shared" si="284"/>
        <v>2.7275840747664985E-3</v>
      </c>
      <c r="AF555" s="1">
        <f t="shared" si="285"/>
        <v>5.2283500001067296E-2</v>
      </c>
      <c r="AG555" s="15"/>
      <c r="AH555" s="1">
        <f t="shared" si="286"/>
        <v>5.1031161430640836E-3</v>
      </c>
      <c r="AI555" s="1">
        <f t="shared" si="287"/>
        <v>0.67698121452021875</v>
      </c>
      <c r="AJ555" s="1">
        <f t="shared" si="288"/>
        <v>0.21884713523749852</v>
      </c>
      <c r="AK555" s="1">
        <f t="shared" si="289"/>
        <v>-0.23592130939609313</v>
      </c>
      <c r="AL555" s="1">
        <f t="shared" si="290"/>
        <v>-2.5107774444825655</v>
      </c>
      <c r="AM555" s="1">
        <f t="shared" si="291"/>
        <v>-3.0646607859652479</v>
      </c>
      <c r="AN555" s="1">
        <f t="shared" si="299"/>
        <v>4.0663776169496817</v>
      </c>
      <c r="AO555" s="1">
        <f t="shared" si="299"/>
        <v>4.0664391659453978</v>
      </c>
      <c r="AP555" s="1">
        <f t="shared" si="299"/>
        <v>4.0661835889368332</v>
      </c>
      <c r="AQ555" s="1">
        <f t="shared" si="299"/>
        <v>4.0672454187039673</v>
      </c>
      <c r="AR555" s="1">
        <f t="shared" si="299"/>
        <v>4.0628436485244599</v>
      </c>
      <c r="AS555" s="1">
        <f t="shared" si="299"/>
        <v>4.0812624405456779</v>
      </c>
      <c r="AT555" s="1">
        <f t="shared" si="299"/>
        <v>4.0069335224508897</v>
      </c>
      <c r="AU555" s="1">
        <f t="shared" si="292"/>
        <v>4.3857889687969376</v>
      </c>
    </row>
    <row r="556" spans="1:47" ht="12.95" customHeight="1" x14ac:dyDescent="0.2">
      <c r="A556" s="25" t="s">
        <v>1020</v>
      </c>
      <c r="B556" s="25"/>
      <c r="C556" s="28">
        <v>45221.81</v>
      </c>
      <c r="D556" s="28"/>
      <c r="E556" s="1">
        <f t="shared" si="275"/>
        <v>-16415.927281332177</v>
      </c>
      <c r="F556" s="1">
        <f t="shared" si="293"/>
        <v>-16416</v>
      </c>
      <c r="G556" s="1">
        <f t="shared" si="296"/>
        <v>6.1767999992298428E-2</v>
      </c>
      <c r="I556" s="1">
        <f t="shared" si="297"/>
        <v>6.1767999992298428E-2</v>
      </c>
      <c r="Q556" s="173">
        <f t="shared" si="294"/>
        <v>30203.309999999998</v>
      </c>
      <c r="S556" s="15">
        <f t="shared" si="298"/>
        <v>0.1</v>
      </c>
      <c r="Z556" s="1">
        <f t="shared" si="279"/>
        <v>-16416</v>
      </c>
      <c r="AA556" s="1">
        <f t="shared" si="280"/>
        <v>-0.11276772653753409</v>
      </c>
      <c r="AB556" s="1">
        <f t="shared" si="281"/>
        <v>5.6626806850948237E-2</v>
      </c>
      <c r="AC556" s="1">
        <f t="shared" si="282"/>
        <v>6.1767999992298428E-2</v>
      </c>
      <c r="AD556" s="1">
        <f t="shared" si="283"/>
        <v>0.17453572652983251</v>
      </c>
      <c r="AE556" s="1">
        <f t="shared" si="284"/>
        <v>3.0462719835296481E-3</v>
      </c>
      <c r="AF556" s="1">
        <f t="shared" si="285"/>
        <v>6.1767999992298428E-2</v>
      </c>
      <c r="AG556" s="15"/>
      <c r="AH556" s="1">
        <f t="shared" si="286"/>
        <v>5.1411931413501899E-3</v>
      </c>
      <c r="AI556" s="1">
        <f t="shared" si="287"/>
        <v>0.67766347208887812</v>
      </c>
      <c r="AJ556" s="1">
        <f t="shared" si="288"/>
        <v>0.22166244368066973</v>
      </c>
      <c r="AK556" s="1">
        <f t="shared" si="289"/>
        <v>-0.23685261825490259</v>
      </c>
      <c r="AL556" s="1">
        <f t="shared" si="290"/>
        <v>-2.5078912570041472</v>
      </c>
      <c r="AM556" s="1">
        <f t="shared" si="291"/>
        <v>-3.0497299680839403</v>
      </c>
      <c r="AN556" s="1">
        <f t="shared" si="299"/>
        <v>4.0702830478608876</v>
      </c>
      <c r="AO556" s="1">
        <f t="shared" si="299"/>
        <v>4.0703426405546104</v>
      </c>
      <c r="AP556" s="1">
        <f t="shared" si="299"/>
        <v>4.0700938962052122</v>
      </c>
      <c r="AQ556" s="1">
        <f t="shared" si="299"/>
        <v>4.0711327224929494</v>
      </c>
      <c r="AR556" s="1">
        <f t="shared" si="299"/>
        <v>4.0668038121990131</v>
      </c>
      <c r="AS556" s="1">
        <f t="shared" si="299"/>
        <v>4.0850120657453779</v>
      </c>
      <c r="AT556" s="1">
        <f t="shared" si="299"/>
        <v>4.0111593657999789</v>
      </c>
      <c r="AU556" s="1">
        <f t="shared" si="292"/>
        <v>4.3906318536725264</v>
      </c>
    </row>
    <row r="557" spans="1:47" ht="12.95" customHeight="1" x14ac:dyDescent="0.2">
      <c r="A557" s="25" t="s">
        <v>1060</v>
      </c>
      <c r="B557" s="25"/>
      <c r="C557" s="28">
        <v>45263.366000000002</v>
      </c>
      <c r="D557" s="28"/>
      <c r="E557" s="1">
        <f t="shared" si="275"/>
        <v>-16367.003939791186</v>
      </c>
      <c r="F557" s="1">
        <f t="shared" si="293"/>
        <v>-16367</v>
      </c>
      <c r="Q557" s="173">
        <f t="shared" si="294"/>
        <v>30244.866000000002</v>
      </c>
      <c r="S557" s="15"/>
      <c r="U557" s="1">
        <f>+C557-(C$7+F557*C$8)</f>
        <v>-3.346500001498498E-3</v>
      </c>
      <c r="Z557" s="1">
        <f t="shared" si="279"/>
        <v>-16367</v>
      </c>
      <c r="AA557" s="1">
        <f t="shared" si="280"/>
        <v>-0.11231055735758877</v>
      </c>
      <c r="AB557" s="1">
        <f t="shared" si="281"/>
        <v>-9999</v>
      </c>
      <c r="AC557" s="1">
        <f t="shared" si="282"/>
        <v>0</v>
      </c>
      <c r="AD557" s="1">
        <f t="shared" si="283"/>
        <v>-9999</v>
      </c>
      <c r="AE557" s="1">
        <f t="shared" si="284"/>
        <v>0</v>
      </c>
      <c r="AF557" s="1">
        <f t="shared" si="285"/>
        <v>-9999</v>
      </c>
      <c r="AG557" s="15"/>
      <c r="AH557" s="1">
        <f t="shared" si="286"/>
        <v>5.3103124511700807E-3</v>
      </c>
      <c r="AI557" s="1">
        <f t="shared" si="287"/>
        <v>0.68075235514600441</v>
      </c>
      <c r="AJ557" s="1">
        <f t="shared" si="288"/>
        <v>0.23424997139171508</v>
      </c>
      <c r="AK557" s="1">
        <f t="shared" si="289"/>
        <v>-0.24099987812274334</v>
      </c>
      <c r="AL557" s="1">
        <f t="shared" si="290"/>
        <v>-2.4949632507296537</v>
      </c>
      <c r="AM557" s="1">
        <f t="shared" si="291"/>
        <v>-2.9844315709059268</v>
      </c>
      <c r="AN557" s="1">
        <f t="shared" si="299"/>
        <v>4.0877280917071825</v>
      </c>
      <c r="AO557" s="1">
        <f t="shared" si="299"/>
        <v>4.0877794697558221</v>
      </c>
      <c r="AP557" s="1">
        <f t="shared" si="299"/>
        <v>4.0875598565018105</v>
      </c>
      <c r="AQ557" s="1">
        <f t="shared" si="299"/>
        <v>4.0884990526195129</v>
      </c>
      <c r="AR557" s="1">
        <f t="shared" si="299"/>
        <v>4.0844910230611262</v>
      </c>
      <c r="AS557" s="1">
        <f t="shared" si="299"/>
        <v>4.1017541927551413</v>
      </c>
      <c r="AT557" s="1">
        <f t="shared" si="299"/>
        <v>4.0300918982209293</v>
      </c>
      <c r="AU557" s="1">
        <f t="shared" si="292"/>
        <v>4.4122047044819643</v>
      </c>
    </row>
    <row r="558" spans="1:47" ht="12.95" customHeight="1" x14ac:dyDescent="0.2">
      <c r="A558" s="25" t="s">
        <v>1061</v>
      </c>
      <c r="B558" s="25"/>
      <c r="C558" s="28">
        <v>45263.421999999999</v>
      </c>
      <c r="D558" s="28"/>
      <c r="E558" s="1">
        <f t="shared" si="275"/>
        <v>-16366.938011715189</v>
      </c>
      <c r="F558" s="1">
        <f t="shared" si="293"/>
        <v>-16367</v>
      </c>
      <c r="G558" s="1">
        <f>+C558-(C$7+F558*C$8)</f>
        <v>5.2653499995358288E-2</v>
      </c>
      <c r="I558" s="1">
        <f>G558</f>
        <v>5.2653499995358288E-2</v>
      </c>
      <c r="Q558" s="173">
        <f t="shared" si="294"/>
        <v>30244.921999999999</v>
      </c>
      <c r="S558" s="15">
        <f>S$15</f>
        <v>0.1</v>
      </c>
      <c r="Z558" s="1">
        <f t="shared" si="279"/>
        <v>-16367</v>
      </c>
      <c r="AA558" s="1">
        <f t="shared" si="280"/>
        <v>-0.11231055735758877</v>
      </c>
      <c r="AB558" s="1">
        <f t="shared" si="281"/>
        <v>4.734318754418821E-2</v>
      </c>
      <c r="AC558" s="1">
        <f t="shared" si="282"/>
        <v>5.2653499995358288E-2</v>
      </c>
      <c r="AD558" s="1">
        <f t="shared" si="283"/>
        <v>0.16496405735294706</v>
      </c>
      <c r="AE558" s="1">
        <f t="shared" si="284"/>
        <v>2.7213140218346407E-3</v>
      </c>
      <c r="AF558" s="1">
        <f t="shared" si="285"/>
        <v>5.2653499995358288E-2</v>
      </c>
      <c r="AG558" s="15"/>
      <c r="AH558" s="1">
        <f t="shared" si="286"/>
        <v>5.3103124511700807E-3</v>
      </c>
      <c r="AI558" s="1">
        <f t="shared" si="287"/>
        <v>0.68075235514600441</v>
      </c>
      <c r="AJ558" s="1">
        <f t="shared" si="288"/>
        <v>0.23424997139171508</v>
      </c>
      <c r="AK558" s="1">
        <f t="shared" si="289"/>
        <v>-0.24099987812274334</v>
      </c>
      <c r="AL558" s="1">
        <f t="shared" si="290"/>
        <v>-2.4949632507296537</v>
      </c>
      <c r="AM558" s="1">
        <f t="shared" si="291"/>
        <v>-2.9844315709059268</v>
      </c>
      <c r="AN558" s="1">
        <f t="shared" si="299"/>
        <v>4.0877280917071825</v>
      </c>
      <c r="AO558" s="1">
        <f t="shared" si="299"/>
        <v>4.0877794697558221</v>
      </c>
      <c r="AP558" s="1">
        <f t="shared" si="299"/>
        <v>4.0875598565018105</v>
      </c>
      <c r="AQ558" s="1">
        <f t="shared" si="299"/>
        <v>4.0884990526195129</v>
      </c>
      <c r="AR558" s="1">
        <f t="shared" si="299"/>
        <v>4.0844910230611262</v>
      </c>
      <c r="AS558" s="1">
        <f t="shared" si="299"/>
        <v>4.1017541927551413</v>
      </c>
      <c r="AT558" s="1">
        <f t="shared" si="299"/>
        <v>4.0300918982209293</v>
      </c>
      <c r="AU558" s="1">
        <f t="shared" si="292"/>
        <v>4.4122047044819643</v>
      </c>
    </row>
    <row r="559" spans="1:47" ht="12.95" customHeight="1" x14ac:dyDescent="0.2">
      <c r="A559" s="25" t="s">
        <v>1063</v>
      </c>
      <c r="B559" s="25"/>
      <c r="C559" s="28">
        <v>45269.366000000002</v>
      </c>
      <c r="D559" s="28"/>
      <c r="E559" s="1">
        <f t="shared" si="275"/>
        <v>-16359.940217362513</v>
      </c>
      <c r="F559" s="1">
        <f t="shared" si="293"/>
        <v>-16360</v>
      </c>
      <c r="G559" s="1">
        <f>+C559-(C$7+F559*C$8)</f>
        <v>5.0779999997757841E-2</v>
      </c>
      <c r="I559" s="1">
        <f>G559</f>
        <v>5.0779999997757841E-2</v>
      </c>
      <c r="Q559" s="173">
        <f t="shared" si="294"/>
        <v>30250.866000000002</v>
      </c>
      <c r="S559" s="15">
        <f>S$15</f>
        <v>0.1</v>
      </c>
      <c r="Z559" s="1">
        <f t="shared" si="279"/>
        <v>-16360</v>
      </c>
      <c r="AA559" s="1">
        <f t="shared" si="280"/>
        <v>-0.11224532941221804</v>
      </c>
      <c r="AB559" s="1">
        <f t="shared" si="281"/>
        <v>4.5445595791398896E-2</v>
      </c>
      <c r="AC559" s="1">
        <f t="shared" si="282"/>
        <v>5.0779999997757841E-2</v>
      </c>
      <c r="AD559" s="1">
        <f t="shared" si="283"/>
        <v>0.16302532940997588</v>
      </c>
      <c r="AE559" s="1">
        <f t="shared" si="284"/>
        <v>2.6577258029231148E-3</v>
      </c>
      <c r="AF559" s="1">
        <f t="shared" si="285"/>
        <v>5.0779999997757841E-2</v>
      </c>
      <c r="AG559" s="15"/>
      <c r="AH559" s="1">
        <f t="shared" si="286"/>
        <v>5.3344042063589456E-3</v>
      </c>
      <c r="AI559" s="1">
        <f t="shared" si="287"/>
        <v>0.6812003231381063</v>
      </c>
      <c r="AJ559" s="1">
        <f t="shared" si="288"/>
        <v>0.23605441946749792</v>
      </c>
      <c r="AK559" s="1">
        <f t="shared" si="289"/>
        <v>-0.24159214811899865</v>
      </c>
      <c r="AL559" s="1">
        <f t="shared" si="290"/>
        <v>-2.4931067432074476</v>
      </c>
      <c r="AM559" s="1">
        <f t="shared" si="291"/>
        <v>-2.975260919936197</v>
      </c>
      <c r="AN559" s="1">
        <f t="shared" si="299"/>
        <v>4.0902267358483373</v>
      </c>
      <c r="AO559" s="1">
        <f t="shared" si="299"/>
        <v>4.0902770061464855</v>
      </c>
      <c r="AP559" s="1">
        <f t="shared" si="299"/>
        <v>4.0900613797876622</v>
      </c>
      <c r="AQ559" s="1">
        <f t="shared" si="299"/>
        <v>4.0909867322765709</v>
      </c>
      <c r="AR559" s="1">
        <f t="shared" si="299"/>
        <v>4.08702400618483</v>
      </c>
      <c r="AS559" s="1">
        <f t="shared" si="299"/>
        <v>4.1041513266909346</v>
      </c>
      <c r="AT559" s="1">
        <f t="shared" si="299"/>
        <v>4.0328110343094519</v>
      </c>
      <c r="AU559" s="1">
        <f t="shared" si="292"/>
        <v>4.4152865403118842</v>
      </c>
    </row>
    <row r="560" spans="1:47" ht="12.95" customHeight="1" x14ac:dyDescent="0.2">
      <c r="A560" s="25" t="s">
        <v>1061</v>
      </c>
      <c r="B560" s="25"/>
      <c r="C560" s="28">
        <v>45286.381999999998</v>
      </c>
      <c r="D560" s="28"/>
      <c r="E560" s="1">
        <f t="shared" si="275"/>
        <v>-16339.907500554802</v>
      </c>
      <c r="F560" s="1">
        <f t="shared" si="293"/>
        <v>-16340</v>
      </c>
      <c r="Q560" s="173">
        <f t="shared" si="294"/>
        <v>30267.881999999998</v>
      </c>
      <c r="S560" s="15"/>
      <c r="U560" s="1">
        <f>+C560-(C$7+F560*C$8)</f>
        <v>7.8569999997853301E-2</v>
      </c>
      <c r="Z560" s="1">
        <f t="shared" si="279"/>
        <v>-16340</v>
      </c>
      <c r="AA560" s="1">
        <f t="shared" si="280"/>
        <v>-0.11205907982133601</v>
      </c>
      <c r="AB560" s="1">
        <f t="shared" si="281"/>
        <v>-9999</v>
      </c>
      <c r="AC560" s="1">
        <f t="shared" si="282"/>
        <v>0</v>
      </c>
      <c r="AD560" s="1">
        <f t="shared" si="283"/>
        <v>-9999</v>
      </c>
      <c r="AE560" s="1">
        <f t="shared" si="284"/>
        <v>0</v>
      </c>
      <c r="AF560" s="1">
        <f t="shared" si="285"/>
        <v>-9999</v>
      </c>
      <c r="AG560" s="15"/>
      <c r="AH560" s="1">
        <f t="shared" si="286"/>
        <v>5.403140823463431E-3</v>
      </c>
      <c r="AI560" s="1">
        <f t="shared" si="287"/>
        <v>0.68248956709491115</v>
      </c>
      <c r="AJ560" s="1">
        <f t="shared" si="288"/>
        <v>0.24121859001426127</v>
      </c>
      <c r="AK560" s="1">
        <f t="shared" si="289"/>
        <v>-0.24328404180386165</v>
      </c>
      <c r="AL560" s="1">
        <f t="shared" si="290"/>
        <v>-2.4877889282873915</v>
      </c>
      <c r="AM560" s="1">
        <f t="shared" si="291"/>
        <v>-2.9492704395447111</v>
      </c>
      <c r="AN560" s="1">
        <f t="shared" si="299"/>
        <v>4.0973747901485691</v>
      </c>
      <c r="AO560" s="1">
        <f t="shared" si="299"/>
        <v>4.0974219845304516</v>
      </c>
      <c r="AP560" s="1">
        <f t="shared" si="299"/>
        <v>4.0972175081464526</v>
      </c>
      <c r="AQ560" s="1">
        <f t="shared" si="299"/>
        <v>4.0981038590275016</v>
      </c>
      <c r="AR560" s="1">
        <f t="shared" si="299"/>
        <v>4.0942697611329359</v>
      </c>
      <c r="AS560" s="1">
        <f t="shared" si="299"/>
        <v>4.1110079877024788</v>
      </c>
      <c r="AT560" s="1">
        <f t="shared" si="299"/>
        <v>4.0406000227542025</v>
      </c>
      <c r="AU560" s="1">
        <f t="shared" si="292"/>
        <v>4.4240917855402264</v>
      </c>
    </row>
    <row r="561" spans="1:47" ht="12.95" customHeight="1" x14ac:dyDescent="0.2">
      <c r="A561" s="25" t="s">
        <v>1046</v>
      </c>
      <c r="B561" s="25"/>
      <c r="C561" s="28">
        <v>45342.415000000001</v>
      </c>
      <c r="D561" s="28"/>
      <c r="E561" s="1">
        <f t="shared" si="275"/>
        <v>-16273.940574080498</v>
      </c>
      <c r="F561" s="1">
        <f t="shared" si="293"/>
        <v>-16274</v>
      </c>
      <c r="G561" s="1">
        <f t="shared" ref="G561:G624" si="300">+C561-(C$7+F561*C$8)</f>
        <v>5.0476999997044913E-2</v>
      </c>
      <c r="I561" s="1">
        <f t="shared" ref="I561:I592" si="301">G561</f>
        <v>5.0476999997044913E-2</v>
      </c>
      <c r="Q561" s="173">
        <f t="shared" si="294"/>
        <v>30323.915000000001</v>
      </c>
      <c r="S561" s="15">
        <f t="shared" ref="S561:S592" si="302">S$15</f>
        <v>0.1</v>
      </c>
      <c r="Z561" s="1">
        <f t="shared" si="279"/>
        <v>-16274</v>
      </c>
      <c r="AA561" s="1">
        <f t="shared" si="280"/>
        <v>-0.11144571565674967</v>
      </c>
      <c r="AB561" s="1">
        <f t="shared" si="281"/>
        <v>4.4848088130578376E-2</v>
      </c>
      <c r="AC561" s="1">
        <f t="shared" si="282"/>
        <v>5.0476999997044913E-2</v>
      </c>
      <c r="AD561" s="1">
        <f t="shared" si="283"/>
        <v>0.16192271565379457</v>
      </c>
      <c r="AE561" s="1">
        <f t="shared" si="284"/>
        <v>2.621896584469961E-3</v>
      </c>
      <c r="AF561" s="1">
        <f t="shared" si="285"/>
        <v>5.0476999997044913E-2</v>
      </c>
      <c r="AG561" s="15"/>
      <c r="AH561" s="1">
        <f t="shared" si="286"/>
        <v>5.6289118664665403E-3</v>
      </c>
      <c r="AI561" s="1">
        <f t="shared" si="287"/>
        <v>0.68684361207274325</v>
      </c>
      <c r="AJ561" s="1">
        <f t="shared" si="288"/>
        <v>0.25835105858671292</v>
      </c>
      <c r="AK561" s="1">
        <f t="shared" si="289"/>
        <v>-0.24886357045649232</v>
      </c>
      <c r="AL561" s="1">
        <f t="shared" si="290"/>
        <v>-2.4700953287341658</v>
      </c>
      <c r="AM561" s="1">
        <f t="shared" si="291"/>
        <v>-2.8656519980771327</v>
      </c>
      <c r="AN561" s="1">
        <f t="shared" ref="AN561:AT570" si="303">$AU561+$AB$7*SIN(AO561)</f>
        <v>4.1210603352180017</v>
      </c>
      <c r="AO561" s="1">
        <f t="shared" si="303"/>
        <v>4.1210982928467281</v>
      </c>
      <c r="AP561" s="1">
        <f t="shared" si="303"/>
        <v>4.1209280803941502</v>
      </c>
      <c r="AQ561" s="1">
        <f t="shared" si="303"/>
        <v>4.1216916973015767</v>
      </c>
      <c r="AR561" s="1">
        <f t="shared" si="303"/>
        <v>4.1182726745433804</v>
      </c>
      <c r="AS561" s="1">
        <f t="shared" si="303"/>
        <v>4.1337194720535413</v>
      </c>
      <c r="AT561" s="1">
        <f t="shared" si="303"/>
        <v>4.0665150509657417</v>
      </c>
      <c r="AU561" s="1">
        <f t="shared" si="292"/>
        <v>4.4531490947937549</v>
      </c>
    </row>
    <row r="562" spans="1:47" ht="12.95" customHeight="1" x14ac:dyDescent="0.2">
      <c r="A562" s="25" t="s">
        <v>1061</v>
      </c>
      <c r="B562" s="25"/>
      <c r="C562" s="28">
        <v>45342.421999999999</v>
      </c>
      <c r="D562" s="28"/>
      <c r="E562" s="1">
        <f t="shared" si="275"/>
        <v>-16273.932333070999</v>
      </c>
      <c r="F562" s="1">
        <f t="shared" si="293"/>
        <v>-16274</v>
      </c>
      <c r="G562" s="1">
        <f t="shared" si="300"/>
        <v>5.7476999994833022E-2</v>
      </c>
      <c r="I562" s="1">
        <f t="shared" si="301"/>
        <v>5.7476999994833022E-2</v>
      </c>
      <c r="Q562" s="173">
        <f t="shared" si="294"/>
        <v>30323.921999999999</v>
      </c>
      <c r="S562" s="15">
        <f t="shared" si="302"/>
        <v>0.1</v>
      </c>
      <c r="Z562" s="1">
        <f t="shared" si="279"/>
        <v>-16274</v>
      </c>
      <c r="AA562" s="1">
        <f t="shared" si="280"/>
        <v>-0.11144571565674967</v>
      </c>
      <c r="AB562" s="1">
        <f t="shared" si="281"/>
        <v>5.1848088128366485E-2</v>
      </c>
      <c r="AC562" s="1">
        <f t="shared" si="282"/>
        <v>5.7476999994833022E-2</v>
      </c>
      <c r="AD562" s="1">
        <f t="shared" si="283"/>
        <v>0.16892271565158268</v>
      </c>
      <c r="AE562" s="1">
        <f t="shared" si="284"/>
        <v>2.8534883863105456E-3</v>
      </c>
      <c r="AF562" s="1">
        <f t="shared" si="285"/>
        <v>5.7476999994833022E-2</v>
      </c>
      <c r="AG562" s="15"/>
      <c r="AH562" s="1">
        <f t="shared" si="286"/>
        <v>5.6289118664665403E-3</v>
      </c>
      <c r="AI562" s="1">
        <f t="shared" si="287"/>
        <v>0.68684361207274325</v>
      </c>
      <c r="AJ562" s="1">
        <f t="shared" si="288"/>
        <v>0.25835105858671292</v>
      </c>
      <c r="AK562" s="1">
        <f t="shared" si="289"/>
        <v>-0.24886357045649232</v>
      </c>
      <c r="AL562" s="1">
        <f t="shared" si="290"/>
        <v>-2.4700953287341658</v>
      </c>
      <c r="AM562" s="1">
        <f t="shared" si="291"/>
        <v>-2.8656519980771327</v>
      </c>
      <c r="AN562" s="1">
        <f t="shared" si="303"/>
        <v>4.1210603352180017</v>
      </c>
      <c r="AO562" s="1">
        <f t="shared" si="303"/>
        <v>4.1210982928467281</v>
      </c>
      <c r="AP562" s="1">
        <f t="shared" si="303"/>
        <v>4.1209280803941502</v>
      </c>
      <c r="AQ562" s="1">
        <f t="shared" si="303"/>
        <v>4.1216916973015767</v>
      </c>
      <c r="AR562" s="1">
        <f t="shared" si="303"/>
        <v>4.1182726745433804</v>
      </c>
      <c r="AS562" s="1">
        <f t="shared" si="303"/>
        <v>4.1337194720535413</v>
      </c>
      <c r="AT562" s="1">
        <f t="shared" si="303"/>
        <v>4.0665150509657417</v>
      </c>
      <c r="AU562" s="1">
        <f t="shared" si="292"/>
        <v>4.4531490947937549</v>
      </c>
    </row>
    <row r="563" spans="1:47" ht="12.95" customHeight="1" x14ac:dyDescent="0.2">
      <c r="A563" s="25" t="s">
        <v>1065</v>
      </c>
      <c r="B563" s="25"/>
      <c r="C563" s="28">
        <v>45388.28</v>
      </c>
      <c r="D563" s="28"/>
      <c r="E563" s="1">
        <f t="shared" si="275"/>
        <v>-16219.944302548654</v>
      </c>
      <c r="F563" s="1">
        <f t="shared" si="293"/>
        <v>-16220</v>
      </c>
      <c r="G563" s="1">
        <f t="shared" si="300"/>
        <v>4.7309999994467944E-2</v>
      </c>
      <c r="I563" s="1">
        <f t="shared" si="301"/>
        <v>4.7309999994467944E-2</v>
      </c>
      <c r="Q563" s="173">
        <f t="shared" si="294"/>
        <v>30369.78</v>
      </c>
      <c r="S563" s="15">
        <f t="shared" si="302"/>
        <v>0.1</v>
      </c>
      <c r="Z563" s="1">
        <f t="shared" si="279"/>
        <v>-16220</v>
      </c>
      <c r="AA563" s="1">
        <f t="shared" si="280"/>
        <v>-0.11094538117643118</v>
      </c>
      <c r="AB563" s="1">
        <f t="shared" si="281"/>
        <v>4.149764731456685E-2</v>
      </c>
      <c r="AC563" s="1">
        <f t="shared" si="282"/>
        <v>4.7309999994467944E-2</v>
      </c>
      <c r="AD563" s="1">
        <f t="shared" si="283"/>
        <v>0.15825538117089913</v>
      </c>
      <c r="AE563" s="1">
        <f t="shared" si="284"/>
        <v>2.5044765669546575E-3</v>
      </c>
      <c r="AF563" s="1">
        <f t="shared" si="285"/>
        <v>4.7309999994467944E-2</v>
      </c>
      <c r="AG563" s="15"/>
      <c r="AH563" s="1">
        <f t="shared" si="286"/>
        <v>5.8123526799010953E-3</v>
      </c>
      <c r="AI563" s="1">
        <f t="shared" si="287"/>
        <v>0.69052214749614649</v>
      </c>
      <c r="AJ563" s="1">
        <f t="shared" si="288"/>
        <v>0.27247247786473372</v>
      </c>
      <c r="AK563" s="1">
        <f t="shared" si="289"/>
        <v>-0.25342347722656461</v>
      </c>
      <c r="AL563" s="1">
        <f t="shared" si="290"/>
        <v>-2.4554484463319133</v>
      </c>
      <c r="AM563" s="1">
        <f t="shared" si="291"/>
        <v>-2.7995742946481998</v>
      </c>
      <c r="AN563" s="1">
        <f t="shared" si="303"/>
        <v>4.1405529496889342</v>
      </c>
      <c r="AO563" s="1">
        <f t="shared" si="303"/>
        <v>4.1405843493706547</v>
      </c>
      <c r="AP563" s="1">
        <f t="shared" si="303"/>
        <v>4.1404393058744047</v>
      </c>
      <c r="AQ563" s="1">
        <f t="shared" si="303"/>
        <v>4.1411095739504935</v>
      </c>
      <c r="AR563" s="1">
        <f t="shared" si="303"/>
        <v>4.1380179784105957</v>
      </c>
      <c r="AS563" s="1">
        <f t="shared" si="303"/>
        <v>4.1524042016648615</v>
      </c>
      <c r="AT563" s="1">
        <f t="shared" si="303"/>
        <v>4.0879609387406868</v>
      </c>
      <c r="AU563" s="1">
        <f t="shared" si="292"/>
        <v>4.476923256910279</v>
      </c>
    </row>
    <row r="564" spans="1:47" ht="12.95" customHeight="1" x14ac:dyDescent="0.2">
      <c r="A564" s="25" t="s">
        <v>1065</v>
      </c>
      <c r="B564" s="25"/>
      <c r="C564" s="28">
        <v>45388.284</v>
      </c>
      <c r="D564" s="28"/>
      <c r="E564" s="1">
        <f t="shared" si="275"/>
        <v>-16219.939593400368</v>
      </c>
      <c r="F564" s="1">
        <f t="shared" si="293"/>
        <v>-16220</v>
      </c>
      <c r="G564" s="1">
        <f t="shared" si="300"/>
        <v>5.1309999995282851E-2</v>
      </c>
      <c r="I564" s="1">
        <f t="shared" si="301"/>
        <v>5.1309999995282851E-2</v>
      </c>
      <c r="Q564" s="173">
        <f t="shared" si="294"/>
        <v>30369.784</v>
      </c>
      <c r="S564" s="15">
        <f t="shared" si="302"/>
        <v>0.1</v>
      </c>
      <c r="Z564" s="1">
        <f t="shared" si="279"/>
        <v>-16220</v>
      </c>
      <c r="AA564" s="1">
        <f t="shared" si="280"/>
        <v>-0.11094538117643118</v>
      </c>
      <c r="AB564" s="1">
        <f t="shared" si="281"/>
        <v>4.5497647315381758E-2</v>
      </c>
      <c r="AC564" s="1">
        <f t="shared" si="282"/>
        <v>5.1309999995282851E-2</v>
      </c>
      <c r="AD564" s="1">
        <f t="shared" si="283"/>
        <v>0.16225538117171404</v>
      </c>
      <c r="AE564" s="1">
        <f t="shared" si="284"/>
        <v>2.6326808719178215E-3</v>
      </c>
      <c r="AF564" s="1">
        <f t="shared" si="285"/>
        <v>5.1309999995282851E-2</v>
      </c>
      <c r="AG564" s="15"/>
      <c r="AH564" s="1">
        <f t="shared" si="286"/>
        <v>5.8123526799010953E-3</v>
      </c>
      <c r="AI564" s="1">
        <f t="shared" si="287"/>
        <v>0.69052214749614649</v>
      </c>
      <c r="AJ564" s="1">
        <f t="shared" si="288"/>
        <v>0.27247247786473372</v>
      </c>
      <c r="AK564" s="1">
        <f t="shared" si="289"/>
        <v>-0.25342347722656461</v>
      </c>
      <c r="AL564" s="1">
        <f t="shared" si="290"/>
        <v>-2.4554484463319133</v>
      </c>
      <c r="AM564" s="1">
        <f t="shared" si="291"/>
        <v>-2.7995742946481998</v>
      </c>
      <c r="AN564" s="1">
        <f t="shared" si="303"/>
        <v>4.1405529496889342</v>
      </c>
      <c r="AO564" s="1">
        <f t="shared" si="303"/>
        <v>4.1405843493706547</v>
      </c>
      <c r="AP564" s="1">
        <f t="shared" si="303"/>
        <v>4.1404393058744047</v>
      </c>
      <c r="AQ564" s="1">
        <f t="shared" si="303"/>
        <v>4.1411095739504935</v>
      </c>
      <c r="AR564" s="1">
        <f t="shared" si="303"/>
        <v>4.1380179784105957</v>
      </c>
      <c r="AS564" s="1">
        <f t="shared" si="303"/>
        <v>4.1524042016648615</v>
      </c>
      <c r="AT564" s="1">
        <f t="shared" si="303"/>
        <v>4.0879609387406868</v>
      </c>
      <c r="AU564" s="1">
        <f t="shared" si="292"/>
        <v>4.476923256910279</v>
      </c>
    </row>
    <row r="565" spans="1:47" ht="12.95" customHeight="1" x14ac:dyDescent="0.2">
      <c r="A565" s="25" t="s">
        <v>1065</v>
      </c>
      <c r="B565" s="25"/>
      <c r="C565" s="28">
        <v>45399.324999999997</v>
      </c>
      <c r="D565" s="28"/>
      <c r="E565" s="1">
        <f t="shared" si="275"/>
        <v>-16206.941166844541</v>
      </c>
      <c r="F565" s="1">
        <f t="shared" si="293"/>
        <v>-16207</v>
      </c>
      <c r="G565" s="1">
        <f t="shared" si="300"/>
        <v>4.9973499990301207E-2</v>
      </c>
      <c r="I565" s="1">
        <f t="shared" si="301"/>
        <v>4.9973499990301207E-2</v>
      </c>
      <c r="Q565" s="173">
        <f t="shared" si="294"/>
        <v>30380.824999999997</v>
      </c>
      <c r="S565" s="15">
        <f t="shared" si="302"/>
        <v>0.1</v>
      </c>
      <c r="Z565" s="1">
        <f t="shared" si="279"/>
        <v>-16207</v>
      </c>
      <c r="AA565" s="1">
        <f t="shared" si="280"/>
        <v>-0.11082514236075494</v>
      </c>
      <c r="AB565" s="1">
        <f t="shared" si="281"/>
        <v>4.4117167067479916E-2</v>
      </c>
      <c r="AC565" s="1">
        <f t="shared" si="282"/>
        <v>4.9973499990301207E-2</v>
      </c>
      <c r="AD565" s="1">
        <f t="shared" si="283"/>
        <v>0.16079864235105615</v>
      </c>
      <c r="AE565" s="1">
        <f t="shared" si="284"/>
        <v>2.5856203381942871E-3</v>
      </c>
      <c r="AF565" s="1">
        <f t="shared" si="285"/>
        <v>4.9973499990301207E-2</v>
      </c>
      <c r="AG565" s="15"/>
      <c r="AH565" s="1">
        <f t="shared" si="286"/>
        <v>5.8563329228212896E-3</v>
      </c>
      <c r="AI565" s="1">
        <f t="shared" si="287"/>
        <v>0.69142365834222619</v>
      </c>
      <c r="AJ565" s="1">
        <f t="shared" si="288"/>
        <v>0.27588609193286801</v>
      </c>
      <c r="AK565" s="1">
        <f t="shared" si="289"/>
        <v>-0.25452041444470591</v>
      </c>
      <c r="AL565" s="1">
        <f t="shared" si="290"/>
        <v>-2.4518988027028534</v>
      </c>
      <c r="AM565" s="1">
        <f t="shared" si="291"/>
        <v>-2.7839666346752345</v>
      </c>
      <c r="AN565" s="1">
        <f t="shared" si="303"/>
        <v>4.1452612444708894</v>
      </c>
      <c r="AO565" s="1">
        <f t="shared" si="303"/>
        <v>4.1452911935335939</v>
      </c>
      <c r="AP565" s="1">
        <f t="shared" si="303"/>
        <v>4.1451518294962595</v>
      </c>
      <c r="AQ565" s="1">
        <f t="shared" si="303"/>
        <v>4.1458006012260311</v>
      </c>
      <c r="AR565" s="1">
        <f t="shared" si="303"/>
        <v>4.1427860174185396</v>
      </c>
      <c r="AS565" s="1">
        <f t="shared" si="303"/>
        <v>4.1569169687341274</v>
      </c>
      <c r="AT565" s="1">
        <f t="shared" si="303"/>
        <v>4.0931566225979754</v>
      </c>
      <c r="AU565" s="1">
        <f t="shared" si="292"/>
        <v>4.4826466663087015</v>
      </c>
    </row>
    <row r="566" spans="1:47" ht="12.95" customHeight="1" x14ac:dyDescent="0.2">
      <c r="A566" s="25" t="s">
        <v>1066</v>
      </c>
      <c r="B566" s="25"/>
      <c r="C566" s="28">
        <v>45533.527999999998</v>
      </c>
      <c r="D566" s="28"/>
      <c r="E566" s="1">
        <f t="shared" si="275"/>
        <v>-16048.945709995349</v>
      </c>
      <c r="F566" s="1">
        <f t="shared" si="293"/>
        <v>-16049</v>
      </c>
      <c r="G566" s="1">
        <f t="shared" si="300"/>
        <v>4.6114499993564095E-2</v>
      </c>
      <c r="I566" s="1">
        <f t="shared" si="301"/>
        <v>4.6114499993564095E-2</v>
      </c>
      <c r="Q566" s="173">
        <f t="shared" si="294"/>
        <v>30515.027999999998</v>
      </c>
      <c r="S566" s="15">
        <f t="shared" si="302"/>
        <v>0.1</v>
      </c>
      <c r="Z566" s="1">
        <f t="shared" si="279"/>
        <v>-16049</v>
      </c>
      <c r="AA566" s="1">
        <f t="shared" si="280"/>
        <v>-0.10937086230964009</v>
      </c>
      <c r="AB566" s="1">
        <f t="shared" si="281"/>
        <v>3.9729771439012025E-2</v>
      </c>
      <c r="AC566" s="1">
        <f t="shared" si="282"/>
        <v>4.6114499993564095E-2</v>
      </c>
      <c r="AD566" s="1">
        <f t="shared" si="283"/>
        <v>0.1554853623032042</v>
      </c>
      <c r="AE566" s="1">
        <f t="shared" si="284"/>
        <v>2.4175697890558676E-3</v>
      </c>
      <c r="AF566" s="1">
        <f t="shared" si="285"/>
        <v>4.6114499993564095E-2</v>
      </c>
      <c r="AG566" s="15"/>
      <c r="AH566" s="1">
        <f t="shared" si="286"/>
        <v>6.3847285545520728E-3</v>
      </c>
      <c r="AI566" s="1">
        <f t="shared" si="287"/>
        <v>0.70289294380115863</v>
      </c>
      <c r="AJ566" s="1">
        <f t="shared" si="288"/>
        <v>0.31781053345114674</v>
      </c>
      <c r="AK566" s="1">
        <f t="shared" si="289"/>
        <v>-0.26781971017245637</v>
      </c>
      <c r="AL566" s="1">
        <f t="shared" si="290"/>
        <v>-2.4079908499531246</v>
      </c>
      <c r="AM566" s="1">
        <f t="shared" si="291"/>
        <v>-2.6028967612202822</v>
      </c>
      <c r="AN566" s="1">
        <f t="shared" si="303"/>
        <v>4.2029899130714874</v>
      </c>
      <c r="AO566" s="1">
        <f t="shared" si="303"/>
        <v>4.2030058357836575</v>
      </c>
      <c r="AP566" s="1">
        <f t="shared" si="303"/>
        <v>4.2029242100551913</v>
      </c>
      <c r="AQ566" s="1">
        <f t="shared" si="303"/>
        <v>4.2033427800628225</v>
      </c>
      <c r="AR566" s="1">
        <f t="shared" si="303"/>
        <v>4.2011996957387758</v>
      </c>
      <c r="AS566" s="1">
        <f t="shared" si="303"/>
        <v>4.2122606289050024</v>
      </c>
      <c r="AT566" s="1">
        <f t="shared" si="303"/>
        <v>4.1573287235071748</v>
      </c>
      <c r="AU566" s="1">
        <f t="shared" si="292"/>
        <v>4.5522081036126041</v>
      </c>
    </row>
    <row r="567" spans="1:47" ht="12.95" customHeight="1" x14ac:dyDescent="0.2">
      <c r="A567" s="25" t="s">
        <v>1066</v>
      </c>
      <c r="B567" s="25"/>
      <c r="C567" s="28">
        <v>45533.534</v>
      </c>
      <c r="D567" s="28"/>
      <c r="E567" s="1">
        <f t="shared" si="275"/>
        <v>-16048.938646272918</v>
      </c>
      <c r="F567" s="1">
        <f t="shared" si="293"/>
        <v>-16049</v>
      </c>
      <c r="G567" s="1">
        <f t="shared" si="300"/>
        <v>5.2114499994786456E-2</v>
      </c>
      <c r="I567" s="1">
        <f t="shared" si="301"/>
        <v>5.2114499994786456E-2</v>
      </c>
      <c r="Q567" s="173">
        <f t="shared" si="294"/>
        <v>30515.034</v>
      </c>
      <c r="S567" s="15">
        <f t="shared" si="302"/>
        <v>0.1</v>
      </c>
      <c r="Z567" s="1">
        <f t="shared" si="279"/>
        <v>-16049</v>
      </c>
      <c r="AA567" s="1">
        <f t="shared" si="280"/>
        <v>-0.10937086230964009</v>
      </c>
      <c r="AB567" s="1">
        <f t="shared" si="281"/>
        <v>4.5729771440234386E-2</v>
      </c>
      <c r="AC567" s="1">
        <f t="shared" si="282"/>
        <v>5.2114499994786456E-2</v>
      </c>
      <c r="AD567" s="1">
        <f t="shared" si="283"/>
        <v>0.16148536230442656</v>
      </c>
      <c r="AE567" s="1">
        <f t="shared" si="284"/>
        <v>2.6077522238591912E-3</v>
      </c>
      <c r="AF567" s="1">
        <f t="shared" si="285"/>
        <v>5.2114499994786456E-2</v>
      </c>
      <c r="AG567" s="15"/>
      <c r="AH567" s="1">
        <f t="shared" si="286"/>
        <v>6.3847285545520728E-3</v>
      </c>
      <c r="AI567" s="1">
        <f t="shared" si="287"/>
        <v>0.70289294380115863</v>
      </c>
      <c r="AJ567" s="1">
        <f t="shared" si="288"/>
        <v>0.31781053345114674</v>
      </c>
      <c r="AK567" s="1">
        <f t="shared" si="289"/>
        <v>-0.26781971017245637</v>
      </c>
      <c r="AL567" s="1">
        <f t="shared" si="290"/>
        <v>-2.4079908499531246</v>
      </c>
      <c r="AM567" s="1">
        <f t="shared" si="291"/>
        <v>-2.6028967612202822</v>
      </c>
      <c r="AN567" s="1">
        <f t="shared" si="303"/>
        <v>4.2029899130714874</v>
      </c>
      <c r="AO567" s="1">
        <f t="shared" si="303"/>
        <v>4.2030058357836575</v>
      </c>
      <c r="AP567" s="1">
        <f t="shared" si="303"/>
        <v>4.2029242100551913</v>
      </c>
      <c r="AQ567" s="1">
        <f t="shared" si="303"/>
        <v>4.2033427800628225</v>
      </c>
      <c r="AR567" s="1">
        <f t="shared" si="303"/>
        <v>4.2011996957387758</v>
      </c>
      <c r="AS567" s="1">
        <f t="shared" si="303"/>
        <v>4.2122606289050024</v>
      </c>
      <c r="AT567" s="1">
        <f t="shared" si="303"/>
        <v>4.1573287235071748</v>
      </c>
      <c r="AU567" s="1">
        <f t="shared" si="292"/>
        <v>4.5522081036126041</v>
      </c>
    </row>
    <row r="568" spans="1:47" ht="12.95" customHeight="1" x14ac:dyDescent="0.2">
      <c r="A568" s="25" t="s">
        <v>1067</v>
      </c>
      <c r="B568" s="25"/>
      <c r="C568" s="28">
        <v>45602.328000000001</v>
      </c>
      <c r="D568" s="28"/>
      <c r="E568" s="1">
        <f t="shared" si="275"/>
        <v>-15967.9483594799</v>
      </c>
      <c r="F568" s="1">
        <f t="shared" si="293"/>
        <v>-15968</v>
      </c>
      <c r="G568" s="1">
        <f t="shared" si="300"/>
        <v>4.3863999999302905E-2</v>
      </c>
      <c r="I568" s="1">
        <f t="shared" si="301"/>
        <v>4.3863999999302905E-2</v>
      </c>
      <c r="Q568" s="173">
        <f t="shared" si="294"/>
        <v>30583.828000000001</v>
      </c>
      <c r="S568" s="15">
        <f t="shared" si="302"/>
        <v>0.1</v>
      </c>
      <c r="Z568" s="1">
        <f t="shared" si="279"/>
        <v>-15968</v>
      </c>
      <c r="AA568" s="1">
        <f t="shared" si="280"/>
        <v>-0.10863081287962725</v>
      </c>
      <c r="AB568" s="1">
        <f t="shared" si="281"/>
        <v>3.7213203195953705E-2</v>
      </c>
      <c r="AC568" s="1">
        <f t="shared" si="282"/>
        <v>4.3863999999302905E-2</v>
      </c>
      <c r="AD568" s="1">
        <f t="shared" si="283"/>
        <v>0.15249481287893016</v>
      </c>
      <c r="AE568" s="1">
        <f t="shared" si="284"/>
        <v>2.3254667954979926E-3</v>
      </c>
      <c r="AF568" s="1">
        <f t="shared" si="285"/>
        <v>4.3863999999302905E-2</v>
      </c>
      <c r="AG568" s="15"/>
      <c r="AH568" s="1">
        <f t="shared" si="286"/>
        <v>6.6507968033491993E-3</v>
      </c>
      <c r="AI568" s="1">
        <f t="shared" si="287"/>
        <v>0.7091552744121834</v>
      </c>
      <c r="AJ568" s="1">
        <f t="shared" si="288"/>
        <v>0.3396158129966782</v>
      </c>
      <c r="AK568" s="1">
        <f t="shared" si="289"/>
        <v>-0.27460762115743931</v>
      </c>
      <c r="AL568" s="1">
        <f t="shared" si="290"/>
        <v>-2.3849018496693328</v>
      </c>
      <c r="AM568" s="1">
        <f t="shared" si="291"/>
        <v>-2.5157521946258665</v>
      </c>
      <c r="AN568" s="1">
        <f t="shared" si="303"/>
        <v>4.2329633208469515</v>
      </c>
      <c r="AO568" s="1">
        <f t="shared" si="303"/>
        <v>4.2329743121832966</v>
      </c>
      <c r="AP568" s="1">
        <f t="shared" si="303"/>
        <v>4.2329147432373206</v>
      </c>
      <c r="AQ568" s="1">
        <f t="shared" si="303"/>
        <v>4.2332376665116689</v>
      </c>
      <c r="AR568" s="1">
        <f t="shared" si="303"/>
        <v>4.2314894956389972</v>
      </c>
      <c r="AS568" s="1">
        <f t="shared" si="303"/>
        <v>4.2410247728473109</v>
      </c>
      <c r="AT568" s="1">
        <f t="shared" si="303"/>
        <v>4.1909663698656008</v>
      </c>
      <c r="AU568" s="1">
        <f t="shared" si="292"/>
        <v>4.5878693467873903</v>
      </c>
    </row>
    <row r="569" spans="1:47" ht="12.95" customHeight="1" x14ac:dyDescent="0.2">
      <c r="A569" s="25" t="s">
        <v>1068</v>
      </c>
      <c r="B569" s="25"/>
      <c r="C569" s="28">
        <v>45613.375</v>
      </c>
      <c r="D569" s="28"/>
      <c r="E569" s="1">
        <f t="shared" si="275"/>
        <v>-15954.942869201644</v>
      </c>
      <c r="F569" s="1">
        <f t="shared" si="293"/>
        <v>-15955</v>
      </c>
      <c r="G569" s="1">
        <f t="shared" si="300"/>
        <v>4.8527499995543621E-2</v>
      </c>
      <c r="I569" s="1">
        <f t="shared" si="301"/>
        <v>4.8527499995543621E-2</v>
      </c>
      <c r="Q569" s="173">
        <f t="shared" si="294"/>
        <v>30594.875</v>
      </c>
      <c r="S569" s="15">
        <f t="shared" si="302"/>
        <v>0.1</v>
      </c>
      <c r="Z569" s="1">
        <f t="shared" si="279"/>
        <v>-15955</v>
      </c>
      <c r="AA569" s="1">
        <f t="shared" si="280"/>
        <v>-0.10851241438666018</v>
      </c>
      <c r="AB569" s="1">
        <f t="shared" si="281"/>
        <v>4.1834332760846152E-2</v>
      </c>
      <c r="AC569" s="1">
        <f t="shared" si="282"/>
        <v>4.8527499995543621E-2</v>
      </c>
      <c r="AD569" s="1">
        <f t="shared" si="283"/>
        <v>0.1570399143822038</v>
      </c>
      <c r="AE569" s="1">
        <f t="shared" si="284"/>
        <v>2.4661534709169899E-3</v>
      </c>
      <c r="AF569" s="1">
        <f t="shared" si="285"/>
        <v>4.8527499995543621E-2</v>
      </c>
      <c r="AG569" s="15"/>
      <c r="AH569" s="1">
        <f t="shared" si="286"/>
        <v>6.6931672346974697E-3</v>
      </c>
      <c r="AI569" s="1">
        <f t="shared" si="287"/>
        <v>0.71018549723733548</v>
      </c>
      <c r="AJ569" s="1">
        <f t="shared" si="288"/>
        <v>0.34313508723926262</v>
      </c>
      <c r="AK569" s="1">
        <f t="shared" si="289"/>
        <v>-0.27569467529937813</v>
      </c>
      <c r="AL569" s="1">
        <f t="shared" si="290"/>
        <v>-2.3811576471529246</v>
      </c>
      <c r="AM569" s="1">
        <f t="shared" si="291"/>
        <v>-2.5020958493797227</v>
      </c>
      <c r="AN569" s="1">
        <f t="shared" si="303"/>
        <v>4.2377988340669486</v>
      </c>
      <c r="AO569" s="1">
        <f t="shared" si="303"/>
        <v>4.23780915538162</v>
      </c>
      <c r="AP569" s="1">
        <f t="shared" si="303"/>
        <v>4.2377526917946771</v>
      </c>
      <c r="AQ569" s="1">
        <f t="shared" si="303"/>
        <v>4.2380616563407632</v>
      </c>
      <c r="AR569" s="1">
        <f t="shared" si="303"/>
        <v>4.2363732919249042</v>
      </c>
      <c r="AS569" s="1">
        <f t="shared" si="303"/>
        <v>4.2456683226021026</v>
      </c>
      <c r="AT569" s="1">
        <f t="shared" si="303"/>
        <v>4.1964119469259282</v>
      </c>
      <c r="AU569" s="1">
        <f t="shared" si="292"/>
        <v>4.5935927561858128</v>
      </c>
    </row>
    <row r="570" spans="1:47" ht="12.95" customHeight="1" x14ac:dyDescent="0.2">
      <c r="A570" s="25" t="s">
        <v>1068</v>
      </c>
      <c r="B570" s="25"/>
      <c r="C570" s="28">
        <v>45613.377999999997</v>
      </c>
      <c r="D570" s="28"/>
      <c r="E570" s="1">
        <f t="shared" si="275"/>
        <v>-15954.939337340433</v>
      </c>
      <c r="F570" s="1">
        <f t="shared" si="293"/>
        <v>-15955</v>
      </c>
      <c r="G570" s="1">
        <f t="shared" si="300"/>
        <v>5.1527499992516823E-2</v>
      </c>
      <c r="I570" s="1">
        <f t="shared" si="301"/>
        <v>5.1527499992516823E-2</v>
      </c>
      <c r="Q570" s="173">
        <f t="shared" si="294"/>
        <v>30594.877999999997</v>
      </c>
      <c r="S570" s="15">
        <f t="shared" si="302"/>
        <v>0.1</v>
      </c>
      <c r="Z570" s="1">
        <f t="shared" si="279"/>
        <v>-15955</v>
      </c>
      <c r="AA570" s="1">
        <f t="shared" si="280"/>
        <v>-0.10851241438666018</v>
      </c>
      <c r="AB570" s="1">
        <f t="shared" si="281"/>
        <v>4.4834332757819353E-2</v>
      </c>
      <c r="AC570" s="1">
        <f t="shared" si="282"/>
        <v>5.1527499992516823E-2</v>
      </c>
      <c r="AD570" s="1">
        <f t="shared" si="283"/>
        <v>0.160039914379177</v>
      </c>
      <c r="AE570" s="1">
        <f t="shared" si="284"/>
        <v>2.5612774194494307E-3</v>
      </c>
      <c r="AF570" s="1">
        <f t="shared" si="285"/>
        <v>5.1527499992516823E-2</v>
      </c>
      <c r="AG570" s="15"/>
      <c r="AH570" s="1">
        <f t="shared" si="286"/>
        <v>6.6931672346974697E-3</v>
      </c>
      <c r="AI570" s="1">
        <f t="shared" si="287"/>
        <v>0.71018549723733548</v>
      </c>
      <c r="AJ570" s="1">
        <f t="shared" si="288"/>
        <v>0.34313508723926262</v>
      </c>
      <c r="AK570" s="1">
        <f t="shared" si="289"/>
        <v>-0.27569467529937813</v>
      </c>
      <c r="AL570" s="1">
        <f t="shared" si="290"/>
        <v>-2.3811576471529246</v>
      </c>
      <c r="AM570" s="1">
        <f t="shared" si="291"/>
        <v>-2.5020958493797227</v>
      </c>
      <c r="AN570" s="1">
        <f t="shared" si="303"/>
        <v>4.2377988340669486</v>
      </c>
      <c r="AO570" s="1">
        <f t="shared" si="303"/>
        <v>4.23780915538162</v>
      </c>
      <c r="AP570" s="1">
        <f t="shared" si="303"/>
        <v>4.2377526917946771</v>
      </c>
      <c r="AQ570" s="1">
        <f t="shared" si="303"/>
        <v>4.2380616563407632</v>
      </c>
      <c r="AR570" s="1">
        <f t="shared" si="303"/>
        <v>4.2363732919249042</v>
      </c>
      <c r="AS570" s="1">
        <f t="shared" si="303"/>
        <v>4.2456683226021026</v>
      </c>
      <c r="AT570" s="1">
        <f t="shared" si="303"/>
        <v>4.1964119469259282</v>
      </c>
      <c r="AU570" s="1">
        <f t="shared" si="292"/>
        <v>4.5935927561858128</v>
      </c>
    </row>
    <row r="571" spans="1:47" ht="12.95" customHeight="1" x14ac:dyDescent="0.2">
      <c r="A571" s="25" t="s">
        <v>1068</v>
      </c>
      <c r="B571" s="25"/>
      <c r="C571" s="28">
        <v>45619.322</v>
      </c>
      <c r="D571" s="28"/>
      <c r="E571" s="1">
        <f t="shared" si="275"/>
        <v>-15947.941542987757</v>
      </c>
      <c r="F571" s="1">
        <f t="shared" si="293"/>
        <v>-15948</v>
      </c>
      <c r="G571" s="1">
        <f t="shared" si="300"/>
        <v>4.9653999994916376E-2</v>
      </c>
      <c r="I571" s="1">
        <f t="shared" si="301"/>
        <v>4.9653999994916376E-2</v>
      </c>
      <c r="Q571" s="173">
        <f t="shared" si="294"/>
        <v>30600.822</v>
      </c>
      <c r="S571" s="15">
        <f t="shared" si="302"/>
        <v>0.1</v>
      </c>
      <c r="Z571" s="1">
        <f t="shared" si="279"/>
        <v>-15948</v>
      </c>
      <c r="AA571" s="1">
        <f t="shared" si="280"/>
        <v>-0.10844870562178228</v>
      </c>
      <c r="AB571" s="1">
        <f t="shared" si="281"/>
        <v>4.293805725691488E-2</v>
      </c>
      <c r="AC571" s="1">
        <f t="shared" si="282"/>
        <v>4.9653999994916376E-2</v>
      </c>
      <c r="AD571" s="1">
        <f t="shared" si="283"/>
        <v>0.15810270561669865</v>
      </c>
      <c r="AE571" s="1">
        <f t="shared" si="284"/>
        <v>2.4996465523320476E-3</v>
      </c>
      <c r="AF571" s="1">
        <f t="shared" si="285"/>
        <v>4.9653999994916376E-2</v>
      </c>
      <c r="AG571" s="15"/>
      <c r="AH571" s="1">
        <f t="shared" si="286"/>
        <v>6.715942738001494E-3</v>
      </c>
      <c r="AI571" s="1">
        <f t="shared" si="287"/>
        <v>0.71074316339238952</v>
      </c>
      <c r="AJ571" s="1">
        <f t="shared" si="288"/>
        <v>0.34503232809833728</v>
      </c>
      <c r="AK571" s="1">
        <f t="shared" si="289"/>
        <v>-0.27627971781467803</v>
      </c>
      <c r="AL571" s="1">
        <f t="shared" si="290"/>
        <v>-2.3791370245578589</v>
      </c>
      <c r="AM571" s="1">
        <f t="shared" si="291"/>
        <v>-2.4947789944897374</v>
      </c>
      <c r="AN571" s="1">
        <f t="shared" ref="AN571:AT580" si="304">$AU571+$AB$7*SIN(AO571)</f>
        <v>4.2404054836500684</v>
      </c>
      <c r="AO571" s="1">
        <f t="shared" si="304"/>
        <v>4.2404154571111663</v>
      </c>
      <c r="AP571" s="1">
        <f t="shared" si="304"/>
        <v>4.2403606180231792</v>
      </c>
      <c r="AQ571" s="1">
        <f t="shared" si="304"/>
        <v>4.2406622237160727</v>
      </c>
      <c r="AR571" s="1">
        <f t="shared" si="304"/>
        <v>4.2390056421325761</v>
      </c>
      <c r="AS571" s="1">
        <f t="shared" si="304"/>
        <v>4.2481719090896606</v>
      </c>
      <c r="AT571" s="1">
        <f t="shared" si="304"/>
        <v>4.199349569163032</v>
      </c>
      <c r="AU571" s="1">
        <f t="shared" si="292"/>
        <v>4.5966745920157326</v>
      </c>
    </row>
    <row r="572" spans="1:47" ht="12.95" customHeight="1" x14ac:dyDescent="0.2">
      <c r="A572" s="25" t="s">
        <v>1068</v>
      </c>
      <c r="B572" s="25"/>
      <c r="C572" s="28">
        <v>45619.322999999997</v>
      </c>
      <c r="D572" s="28"/>
      <c r="E572" s="1">
        <f t="shared" si="275"/>
        <v>-15947.94036570069</v>
      </c>
      <c r="F572" s="1">
        <f t="shared" si="293"/>
        <v>-15948</v>
      </c>
      <c r="G572" s="1">
        <f t="shared" si="300"/>
        <v>5.0653999991482124E-2</v>
      </c>
      <c r="I572" s="1">
        <f t="shared" si="301"/>
        <v>5.0653999991482124E-2</v>
      </c>
      <c r="Q572" s="173">
        <f t="shared" si="294"/>
        <v>30600.822999999997</v>
      </c>
      <c r="S572" s="15">
        <f t="shared" si="302"/>
        <v>0.1</v>
      </c>
      <c r="Z572" s="1">
        <f t="shared" si="279"/>
        <v>-15948</v>
      </c>
      <c r="AA572" s="1">
        <f t="shared" si="280"/>
        <v>-0.10844870562178228</v>
      </c>
      <c r="AB572" s="1">
        <f t="shared" si="281"/>
        <v>4.3938057253480628E-2</v>
      </c>
      <c r="AC572" s="1">
        <f t="shared" si="282"/>
        <v>5.0653999991482124E-2</v>
      </c>
      <c r="AD572" s="1">
        <f t="shared" si="283"/>
        <v>0.15910270561326439</v>
      </c>
      <c r="AE572" s="1">
        <f t="shared" si="284"/>
        <v>2.5313670933461074E-3</v>
      </c>
      <c r="AF572" s="1">
        <f t="shared" si="285"/>
        <v>5.0653999991482124E-2</v>
      </c>
      <c r="AG572" s="15"/>
      <c r="AH572" s="1">
        <f t="shared" si="286"/>
        <v>6.715942738001494E-3</v>
      </c>
      <c r="AI572" s="1">
        <f t="shared" si="287"/>
        <v>0.71074316339238952</v>
      </c>
      <c r="AJ572" s="1">
        <f t="shared" si="288"/>
        <v>0.34503232809833728</v>
      </c>
      <c r="AK572" s="1">
        <f t="shared" si="289"/>
        <v>-0.27627971781467803</v>
      </c>
      <c r="AL572" s="1">
        <f t="shared" si="290"/>
        <v>-2.3791370245578589</v>
      </c>
      <c r="AM572" s="1">
        <f t="shared" si="291"/>
        <v>-2.4947789944897374</v>
      </c>
      <c r="AN572" s="1">
        <f t="shared" si="304"/>
        <v>4.2404054836500684</v>
      </c>
      <c r="AO572" s="1">
        <f t="shared" si="304"/>
        <v>4.2404154571111663</v>
      </c>
      <c r="AP572" s="1">
        <f t="shared" si="304"/>
        <v>4.2403606180231792</v>
      </c>
      <c r="AQ572" s="1">
        <f t="shared" si="304"/>
        <v>4.2406622237160727</v>
      </c>
      <c r="AR572" s="1">
        <f t="shared" si="304"/>
        <v>4.2390056421325761</v>
      </c>
      <c r="AS572" s="1">
        <f t="shared" si="304"/>
        <v>4.2481719090896606</v>
      </c>
      <c r="AT572" s="1">
        <f t="shared" si="304"/>
        <v>4.199349569163032</v>
      </c>
      <c r="AU572" s="1">
        <f t="shared" si="292"/>
        <v>4.5966745920157326</v>
      </c>
    </row>
    <row r="573" spans="1:47" ht="12.95" customHeight="1" x14ac:dyDescent="0.2">
      <c r="A573" s="25" t="s">
        <v>1068</v>
      </c>
      <c r="B573" s="25"/>
      <c r="C573" s="28">
        <v>45619.328000000001</v>
      </c>
      <c r="D573" s="28"/>
      <c r="E573" s="1">
        <f t="shared" si="275"/>
        <v>-15947.934479265328</v>
      </c>
      <c r="F573" s="1">
        <f t="shared" si="293"/>
        <v>-15948</v>
      </c>
      <c r="G573" s="1">
        <f t="shared" si="300"/>
        <v>5.5653999996138737E-2</v>
      </c>
      <c r="I573" s="1">
        <f t="shared" si="301"/>
        <v>5.5653999996138737E-2</v>
      </c>
      <c r="Q573" s="173">
        <f t="shared" si="294"/>
        <v>30600.828000000001</v>
      </c>
      <c r="S573" s="15">
        <f t="shared" si="302"/>
        <v>0.1</v>
      </c>
      <c r="Z573" s="1">
        <f t="shared" si="279"/>
        <v>-15948</v>
      </c>
      <c r="AA573" s="1">
        <f t="shared" si="280"/>
        <v>-0.10844870562178228</v>
      </c>
      <c r="AB573" s="1">
        <f t="shared" si="281"/>
        <v>4.8938057258137241E-2</v>
      </c>
      <c r="AC573" s="1">
        <f t="shared" si="282"/>
        <v>5.5653999996138737E-2</v>
      </c>
      <c r="AD573" s="1">
        <f t="shared" si="283"/>
        <v>0.16410270561792101</v>
      </c>
      <c r="AE573" s="1">
        <f t="shared" si="284"/>
        <v>2.6929697991122047E-3</v>
      </c>
      <c r="AF573" s="1">
        <f t="shared" si="285"/>
        <v>5.5653999996138737E-2</v>
      </c>
      <c r="AG573" s="15"/>
      <c r="AH573" s="1">
        <f t="shared" si="286"/>
        <v>6.715942738001494E-3</v>
      </c>
      <c r="AI573" s="1">
        <f t="shared" si="287"/>
        <v>0.71074316339238952</v>
      </c>
      <c r="AJ573" s="1">
        <f t="shared" si="288"/>
        <v>0.34503232809833728</v>
      </c>
      <c r="AK573" s="1">
        <f t="shared" si="289"/>
        <v>-0.27627971781467803</v>
      </c>
      <c r="AL573" s="1">
        <f t="shared" si="290"/>
        <v>-2.3791370245578589</v>
      </c>
      <c r="AM573" s="1">
        <f t="shared" si="291"/>
        <v>-2.4947789944897374</v>
      </c>
      <c r="AN573" s="1">
        <f t="shared" si="304"/>
        <v>4.2404054836500684</v>
      </c>
      <c r="AO573" s="1">
        <f t="shared" si="304"/>
        <v>4.2404154571111663</v>
      </c>
      <c r="AP573" s="1">
        <f t="shared" si="304"/>
        <v>4.2403606180231792</v>
      </c>
      <c r="AQ573" s="1">
        <f t="shared" si="304"/>
        <v>4.2406622237160727</v>
      </c>
      <c r="AR573" s="1">
        <f t="shared" si="304"/>
        <v>4.2390056421325761</v>
      </c>
      <c r="AS573" s="1">
        <f t="shared" si="304"/>
        <v>4.2481719090896606</v>
      </c>
      <c r="AT573" s="1">
        <f t="shared" si="304"/>
        <v>4.199349569163032</v>
      </c>
      <c r="AU573" s="1">
        <f t="shared" si="292"/>
        <v>4.5966745920157326</v>
      </c>
    </row>
    <row r="574" spans="1:47" ht="12.95" customHeight="1" x14ac:dyDescent="0.2">
      <c r="A574" s="25" t="s">
        <v>1020</v>
      </c>
      <c r="B574" s="25"/>
      <c r="C574" s="28">
        <v>45622.716999999997</v>
      </c>
      <c r="D574" s="28"/>
      <c r="E574" s="1">
        <f t="shared" si="275"/>
        <v>-15943.944653380204</v>
      </c>
      <c r="F574" s="1">
        <f t="shared" si="293"/>
        <v>-15944</v>
      </c>
      <c r="G574" s="1">
        <f t="shared" si="300"/>
        <v>4.7011999995447695E-2</v>
      </c>
      <c r="I574" s="1">
        <f t="shared" si="301"/>
        <v>4.7011999995447695E-2</v>
      </c>
      <c r="Q574" s="173">
        <f t="shared" si="294"/>
        <v>30604.216999999997</v>
      </c>
      <c r="S574" s="15">
        <f t="shared" si="302"/>
        <v>0.1</v>
      </c>
      <c r="Z574" s="1">
        <f t="shared" si="279"/>
        <v>-15944</v>
      </c>
      <c r="AA574" s="1">
        <f t="shared" si="280"/>
        <v>-0.10841231462690012</v>
      </c>
      <c r="AB574" s="1">
        <f t="shared" si="281"/>
        <v>4.0283055149750037E-2</v>
      </c>
      <c r="AC574" s="1">
        <f t="shared" si="282"/>
        <v>4.7011999995447695E-2</v>
      </c>
      <c r="AD574" s="1">
        <f t="shared" si="283"/>
        <v>0.15542431462234782</v>
      </c>
      <c r="AE574" s="1">
        <f t="shared" si="284"/>
        <v>2.4156717575826562E-3</v>
      </c>
      <c r="AF574" s="1">
        <f t="shared" si="285"/>
        <v>4.7011999995447695E-2</v>
      </c>
      <c r="AG574" s="15"/>
      <c r="AH574" s="1">
        <f t="shared" si="286"/>
        <v>6.7289448456976583E-3</v>
      </c>
      <c r="AI574" s="1">
        <f t="shared" si="287"/>
        <v>0.71106275456642942</v>
      </c>
      <c r="AJ574" s="1">
        <f t="shared" si="288"/>
        <v>0.34611717143448506</v>
      </c>
      <c r="AK574" s="1">
        <f t="shared" si="289"/>
        <v>-0.27661393349081426</v>
      </c>
      <c r="AL574" s="1">
        <f t="shared" si="290"/>
        <v>-2.3779809572465735</v>
      </c>
      <c r="AM574" s="1">
        <f t="shared" si="291"/>
        <v>-2.4906093367724313</v>
      </c>
      <c r="AN574" s="1">
        <f t="shared" si="304"/>
        <v>4.2418959166901011</v>
      </c>
      <c r="AO574" s="1">
        <f t="shared" si="304"/>
        <v>4.2419056953673282</v>
      </c>
      <c r="AP574" s="1">
        <f t="shared" si="304"/>
        <v>4.2418517697679814</v>
      </c>
      <c r="AQ574" s="1">
        <f t="shared" si="304"/>
        <v>4.2421492196757953</v>
      </c>
      <c r="AR574" s="1">
        <f t="shared" si="304"/>
        <v>4.2405106667653207</v>
      </c>
      <c r="AS574" s="1">
        <f t="shared" si="304"/>
        <v>4.2496035482668812</v>
      </c>
      <c r="AT574" s="1">
        <f t="shared" si="304"/>
        <v>4.2010299046583697</v>
      </c>
      <c r="AU574" s="1">
        <f t="shared" si="292"/>
        <v>4.5984356410614007</v>
      </c>
    </row>
    <row r="575" spans="1:47" ht="12.95" customHeight="1" x14ac:dyDescent="0.2">
      <c r="A575" s="25" t="s">
        <v>1046</v>
      </c>
      <c r="B575" s="25"/>
      <c r="C575" s="28">
        <v>45636.313000000002</v>
      </c>
      <c r="D575" s="28"/>
      <c r="E575" s="1">
        <f t="shared" si="275"/>
        <v>-15927.938258356826</v>
      </c>
      <c r="F575" s="1">
        <f t="shared" si="293"/>
        <v>-15928</v>
      </c>
      <c r="G575" s="1">
        <f t="shared" si="300"/>
        <v>5.2444000000832602E-2</v>
      </c>
      <c r="I575" s="1">
        <f t="shared" si="301"/>
        <v>5.2444000000832602E-2</v>
      </c>
      <c r="Q575" s="173">
        <f t="shared" si="294"/>
        <v>30617.813000000002</v>
      </c>
      <c r="S575" s="15">
        <f t="shared" si="302"/>
        <v>0.1</v>
      </c>
      <c r="Z575" s="1">
        <f t="shared" si="279"/>
        <v>-15928</v>
      </c>
      <c r="AA575" s="1">
        <f t="shared" si="280"/>
        <v>-0.10826685338970814</v>
      </c>
      <c r="AB575" s="1">
        <f t="shared" si="281"/>
        <v>4.5663138208511631E-2</v>
      </c>
      <c r="AC575" s="1">
        <f t="shared" si="282"/>
        <v>5.2444000000832602E-2</v>
      </c>
      <c r="AD575" s="1">
        <f t="shared" si="283"/>
        <v>0.16071085339054075</v>
      </c>
      <c r="AE575" s="1">
        <f t="shared" si="284"/>
        <v>2.5827978397515885E-3</v>
      </c>
      <c r="AF575" s="1">
        <f t="shared" si="285"/>
        <v>5.2444000000832602E-2</v>
      </c>
      <c r="AG575" s="15"/>
      <c r="AH575" s="1">
        <f t="shared" si="286"/>
        <v>6.7808617923209719E-3</v>
      </c>
      <c r="AI575" s="1">
        <f t="shared" si="287"/>
        <v>0.71234787551877887</v>
      </c>
      <c r="AJ575" s="1">
        <f t="shared" si="288"/>
        <v>0.35046167267677514</v>
      </c>
      <c r="AK575" s="1">
        <f t="shared" si="289"/>
        <v>-0.27795009494770839</v>
      </c>
      <c r="AL575" s="1">
        <f t="shared" si="290"/>
        <v>-2.3733462583262193</v>
      </c>
      <c r="AM575" s="1">
        <f t="shared" si="291"/>
        <v>-2.4740129144787351</v>
      </c>
      <c r="AN575" s="1">
        <f t="shared" si="304"/>
        <v>4.2478643644024157</v>
      </c>
      <c r="AO575" s="1">
        <f t="shared" si="304"/>
        <v>4.2478733923616314</v>
      </c>
      <c r="AP575" s="1">
        <f t="shared" si="304"/>
        <v>4.2478230145070288</v>
      </c>
      <c r="AQ575" s="1">
        <f t="shared" si="304"/>
        <v>4.24810419797228</v>
      </c>
      <c r="AR575" s="1">
        <f t="shared" si="304"/>
        <v>4.2465367870735564</v>
      </c>
      <c r="AS575" s="1">
        <f t="shared" si="304"/>
        <v>4.2553375796033484</v>
      </c>
      <c r="AT575" s="1">
        <f t="shared" si="304"/>
        <v>4.2077635738015928</v>
      </c>
      <c r="AU575" s="1">
        <f t="shared" si="292"/>
        <v>4.6054798372440748</v>
      </c>
    </row>
    <row r="576" spans="1:47" ht="12.95" customHeight="1" x14ac:dyDescent="0.2">
      <c r="A576" s="25" t="s">
        <v>1071</v>
      </c>
      <c r="B576" s="25"/>
      <c r="C576" s="28">
        <v>45641.402999999998</v>
      </c>
      <c r="D576" s="28"/>
      <c r="E576" s="1">
        <f t="shared" si="275"/>
        <v>-15921.945867163173</v>
      </c>
      <c r="F576" s="1">
        <f t="shared" si="293"/>
        <v>-15922</v>
      </c>
      <c r="G576" s="1">
        <f t="shared" si="300"/>
        <v>4.5980999995663296E-2</v>
      </c>
      <c r="I576" s="1">
        <f t="shared" si="301"/>
        <v>4.5980999995663296E-2</v>
      </c>
      <c r="Q576" s="173">
        <f t="shared" si="294"/>
        <v>30622.902999999998</v>
      </c>
      <c r="S576" s="15">
        <f t="shared" si="302"/>
        <v>0.1</v>
      </c>
      <c r="Z576" s="1">
        <f t="shared" si="279"/>
        <v>-15922</v>
      </c>
      <c r="AA576" s="1">
        <f t="shared" si="280"/>
        <v>-0.10821234813632202</v>
      </c>
      <c r="AB576" s="1">
        <f t="shared" si="281"/>
        <v>3.9180707414922217E-2</v>
      </c>
      <c r="AC576" s="1">
        <f t="shared" si="282"/>
        <v>4.5980999995663296E-2</v>
      </c>
      <c r="AD576" s="1">
        <f t="shared" si="283"/>
        <v>0.15419334813198532</v>
      </c>
      <c r="AE576" s="1">
        <f t="shared" si="284"/>
        <v>2.3775588608151623E-3</v>
      </c>
      <c r="AF576" s="1">
        <f t="shared" si="285"/>
        <v>4.5980999995663296E-2</v>
      </c>
      <c r="AG576" s="15"/>
      <c r="AH576" s="1">
        <f t="shared" si="286"/>
        <v>6.8002925807410797E-3</v>
      </c>
      <c r="AI576" s="1">
        <f t="shared" si="287"/>
        <v>0.71283259499154017</v>
      </c>
      <c r="AJ576" s="1">
        <f t="shared" si="288"/>
        <v>0.35209297401314604</v>
      </c>
      <c r="AK576" s="1">
        <f t="shared" si="289"/>
        <v>-0.2784508601184546</v>
      </c>
      <c r="AL576" s="1">
        <f t="shared" si="290"/>
        <v>-2.3716039200152439</v>
      </c>
      <c r="AM576" s="1">
        <f t="shared" si="291"/>
        <v>-2.4678228852162101</v>
      </c>
      <c r="AN576" s="1">
        <f t="shared" si="304"/>
        <v>4.2501053152108295</v>
      </c>
      <c r="AO576" s="1">
        <f t="shared" si="304"/>
        <v>4.2501140731362197</v>
      </c>
      <c r="AP576" s="1">
        <f t="shared" si="304"/>
        <v>4.2500649824364727</v>
      </c>
      <c r="AQ576" s="1">
        <f t="shared" si="304"/>
        <v>4.2503402124316079</v>
      </c>
      <c r="AR576" s="1">
        <f t="shared" si="304"/>
        <v>4.24879907634174</v>
      </c>
      <c r="AS576" s="1">
        <f t="shared" si="304"/>
        <v>4.2574909519698609</v>
      </c>
      <c r="AT576" s="1">
        <f t="shared" si="304"/>
        <v>4.2102937868320831</v>
      </c>
      <c r="AU576" s="1">
        <f t="shared" si="292"/>
        <v>4.6081214108125774</v>
      </c>
    </row>
    <row r="577" spans="1:47" ht="12.95" customHeight="1" x14ac:dyDescent="0.2">
      <c r="A577" s="25" t="s">
        <v>1068</v>
      </c>
      <c r="B577" s="25"/>
      <c r="C577" s="28">
        <v>45641.402999999998</v>
      </c>
      <c r="D577" s="28"/>
      <c r="E577" s="1">
        <f t="shared" si="275"/>
        <v>-15921.945867163173</v>
      </c>
      <c r="F577" s="1">
        <f t="shared" si="293"/>
        <v>-15922</v>
      </c>
      <c r="G577" s="1">
        <f t="shared" si="300"/>
        <v>4.5980999995663296E-2</v>
      </c>
      <c r="I577" s="1">
        <f t="shared" si="301"/>
        <v>4.5980999995663296E-2</v>
      </c>
      <c r="Q577" s="173">
        <f t="shared" si="294"/>
        <v>30622.902999999998</v>
      </c>
      <c r="S577" s="15">
        <f t="shared" si="302"/>
        <v>0.1</v>
      </c>
      <c r="Z577" s="1">
        <f t="shared" si="279"/>
        <v>-15922</v>
      </c>
      <c r="AA577" s="1">
        <f t="shared" si="280"/>
        <v>-0.10821234813632202</v>
      </c>
      <c r="AB577" s="1">
        <f t="shared" si="281"/>
        <v>3.9180707414922217E-2</v>
      </c>
      <c r="AC577" s="1">
        <f t="shared" si="282"/>
        <v>4.5980999995663296E-2</v>
      </c>
      <c r="AD577" s="1">
        <f t="shared" si="283"/>
        <v>0.15419334813198532</v>
      </c>
      <c r="AE577" s="1">
        <f t="shared" si="284"/>
        <v>2.3775588608151623E-3</v>
      </c>
      <c r="AF577" s="1">
        <f t="shared" si="285"/>
        <v>4.5980999995663296E-2</v>
      </c>
      <c r="AG577" s="15"/>
      <c r="AH577" s="1">
        <f t="shared" si="286"/>
        <v>6.8002925807410797E-3</v>
      </c>
      <c r="AI577" s="1">
        <f t="shared" si="287"/>
        <v>0.71283259499154017</v>
      </c>
      <c r="AJ577" s="1">
        <f t="shared" si="288"/>
        <v>0.35209297401314604</v>
      </c>
      <c r="AK577" s="1">
        <f t="shared" si="289"/>
        <v>-0.2784508601184546</v>
      </c>
      <c r="AL577" s="1">
        <f t="shared" si="290"/>
        <v>-2.3716039200152439</v>
      </c>
      <c r="AM577" s="1">
        <f t="shared" si="291"/>
        <v>-2.4678228852162101</v>
      </c>
      <c r="AN577" s="1">
        <f t="shared" si="304"/>
        <v>4.2501053152108295</v>
      </c>
      <c r="AO577" s="1">
        <f t="shared" si="304"/>
        <v>4.2501140731362197</v>
      </c>
      <c r="AP577" s="1">
        <f t="shared" si="304"/>
        <v>4.2500649824364727</v>
      </c>
      <c r="AQ577" s="1">
        <f t="shared" si="304"/>
        <v>4.2503402124316079</v>
      </c>
      <c r="AR577" s="1">
        <f t="shared" si="304"/>
        <v>4.24879907634174</v>
      </c>
      <c r="AS577" s="1">
        <f t="shared" si="304"/>
        <v>4.2574909519698609</v>
      </c>
      <c r="AT577" s="1">
        <f t="shared" si="304"/>
        <v>4.2102937868320831</v>
      </c>
      <c r="AU577" s="1">
        <f t="shared" si="292"/>
        <v>4.6081214108125774</v>
      </c>
    </row>
    <row r="578" spans="1:47" ht="12.95" customHeight="1" x14ac:dyDescent="0.2">
      <c r="A578" s="25" t="s">
        <v>1068</v>
      </c>
      <c r="B578" s="25"/>
      <c r="C578" s="28">
        <v>45641.408000000003</v>
      </c>
      <c r="D578" s="28"/>
      <c r="E578" s="1">
        <f t="shared" si="275"/>
        <v>-15921.93998072781</v>
      </c>
      <c r="F578" s="1">
        <f t="shared" si="293"/>
        <v>-15922</v>
      </c>
      <c r="G578" s="1">
        <f t="shared" si="300"/>
        <v>5.0981000000319909E-2</v>
      </c>
      <c r="I578" s="1">
        <f t="shared" si="301"/>
        <v>5.0981000000319909E-2</v>
      </c>
      <c r="Q578" s="173">
        <f t="shared" si="294"/>
        <v>30622.908000000003</v>
      </c>
      <c r="S578" s="15">
        <f t="shared" si="302"/>
        <v>0.1</v>
      </c>
      <c r="Z578" s="1">
        <f t="shared" si="279"/>
        <v>-15922</v>
      </c>
      <c r="AA578" s="1">
        <f t="shared" si="280"/>
        <v>-0.10821234813632202</v>
      </c>
      <c r="AB578" s="1">
        <f t="shared" si="281"/>
        <v>4.418070741957883E-2</v>
      </c>
      <c r="AC578" s="1">
        <f t="shared" si="282"/>
        <v>5.0981000000319909E-2</v>
      </c>
      <c r="AD578" s="1">
        <f t="shared" si="283"/>
        <v>0.15919334813664193</v>
      </c>
      <c r="AE578" s="1">
        <f t="shared" si="284"/>
        <v>2.5342522090954079E-3</v>
      </c>
      <c r="AF578" s="1">
        <f t="shared" si="285"/>
        <v>5.0981000000319909E-2</v>
      </c>
      <c r="AG578" s="15"/>
      <c r="AH578" s="1">
        <f t="shared" si="286"/>
        <v>6.8002925807410797E-3</v>
      </c>
      <c r="AI578" s="1">
        <f t="shared" si="287"/>
        <v>0.71283259499154017</v>
      </c>
      <c r="AJ578" s="1">
        <f t="shared" si="288"/>
        <v>0.35209297401314604</v>
      </c>
      <c r="AK578" s="1">
        <f t="shared" si="289"/>
        <v>-0.2784508601184546</v>
      </c>
      <c r="AL578" s="1">
        <f t="shared" si="290"/>
        <v>-2.3716039200152439</v>
      </c>
      <c r="AM578" s="1">
        <f t="shared" si="291"/>
        <v>-2.4678228852162101</v>
      </c>
      <c r="AN578" s="1">
        <f t="shared" si="304"/>
        <v>4.2501053152108295</v>
      </c>
      <c r="AO578" s="1">
        <f t="shared" si="304"/>
        <v>4.2501140731362197</v>
      </c>
      <c r="AP578" s="1">
        <f t="shared" si="304"/>
        <v>4.2500649824364727</v>
      </c>
      <c r="AQ578" s="1">
        <f t="shared" si="304"/>
        <v>4.2503402124316079</v>
      </c>
      <c r="AR578" s="1">
        <f t="shared" si="304"/>
        <v>4.24879907634174</v>
      </c>
      <c r="AS578" s="1">
        <f t="shared" si="304"/>
        <v>4.2574909519698609</v>
      </c>
      <c r="AT578" s="1">
        <f t="shared" si="304"/>
        <v>4.2102937868320831</v>
      </c>
      <c r="AU578" s="1">
        <f t="shared" si="292"/>
        <v>4.6081214108125774</v>
      </c>
    </row>
    <row r="579" spans="1:47" ht="12.95" customHeight="1" x14ac:dyDescent="0.2">
      <c r="A579" s="25" t="s">
        <v>1068</v>
      </c>
      <c r="B579" s="25"/>
      <c r="C579" s="28">
        <v>45646.495000000003</v>
      </c>
      <c r="D579" s="28"/>
      <c r="E579" s="1">
        <f t="shared" si="275"/>
        <v>-15915.951121395368</v>
      </c>
      <c r="F579" s="1">
        <f t="shared" si="293"/>
        <v>-15916</v>
      </c>
      <c r="G579" s="1">
        <f t="shared" si="300"/>
        <v>4.1517999998177402E-2</v>
      </c>
      <c r="I579" s="1">
        <f t="shared" si="301"/>
        <v>4.1517999998177402E-2</v>
      </c>
      <c r="Q579" s="173">
        <f t="shared" si="294"/>
        <v>30627.995000000003</v>
      </c>
      <c r="S579" s="15">
        <f t="shared" si="302"/>
        <v>0.1</v>
      </c>
      <c r="Z579" s="1">
        <f t="shared" si="279"/>
        <v>-15916</v>
      </c>
      <c r="AA579" s="1">
        <f t="shared" si="280"/>
        <v>-0.10815786637398403</v>
      </c>
      <c r="AB579" s="1">
        <f t="shared" si="281"/>
        <v>3.4698297586974895E-2</v>
      </c>
      <c r="AC579" s="1">
        <f t="shared" si="282"/>
        <v>4.1517999998177402E-2</v>
      </c>
      <c r="AD579" s="1">
        <f t="shared" si="283"/>
        <v>0.14967586637216143</v>
      </c>
      <c r="AE579" s="1">
        <f t="shared" si="284"/>
        <v>2.2402864974257124E-3</v>
      </c>
      <c r="AF579" s="1">
        <f t="shared" si="285"/>
        <v>4.1517999998177402E-2</v>
      </c>
      <c r="AG579" s="15"/>
      <c r="AH579" s="1">
        <f t="shared" si="286"/>
        <v>6.8197024112025065E-3</v>
      </c>
      <c r="AI579" s="1">
        <f t="shared" si="287"/>
        <v>0.71331884843674254</v>
      </c>
      <c r="AJ579" s="1">
        <f t="shared" si="288"/>
        <v>0.35372542692693654</v>
      </c>
      <c r="AK579" s="1">
        <f t="shared" si="289"/>
        <v>-0.27895146054173059</v>
      </c>
      <c r="AL579" s="1">
        <f t="shared" si="290"/>
        <v>-2.3698592077891467</v>
      </c>
      <c r="AM579" s="1">
        <f t="shared" si="291"/>
        <v>-2.4616510350213106</v>
      </c>
      <c r="AN579" s="1">
        <f t="shared" si="304"/>
        <v>4.2523477914933432</v>
      </c>
      <c r="AO579" s="1">
        <f t="shared" si="304"/>
        <v>4.2523562855110359</v>
      </c>
      <c r="AP579" s="1">
        <f t="shared" si="304"/>
        <v>4.2523084587088267</v>
      </c>
      <c r="AQ579" s="1">
        <f t="shared" si="304"/>
        <v>4.252577814688042</v>
      </c>
      <c r="AR579" s="1">
        <f t="shared" si="304"/>
        <v>4.2510627320967052</v>
      </c>
      <c r="AS579" s="1">
        <f t="shared" si="304"/>
        <v>4.2596460371340639</v>
      </c>
      <c r="AT579" s="1">
        <f t="shared" si="304"/>
        <v>4.21282677586668</v>
      </c>
      <c r="AU579" s="1">
        <f t="shared" si="292"/>
        <v>4.61076298438108</v>
      </c>
    </row>
    <row r="580" spans="1:47" ht="12.95" customHeight="1" x14ac:dyDescent="0.2">
      <c r="A580" s="25" t="s">
        <v>1046</v>
      </c>
      <c r="B580" s="25"/>
      <c r="C580" s="28">
        <v>45670.290999999997</v>
      </c>
      <c r="D580" s="28"/>
      <c r="E580" s="1">
        <f t="shared" si="275"/>
        <v>-15887.936398243259</v>
      </c>
      <c r="F580" s="1">
        <f t="shared" si="293"/>
        <v>-15888</v>
      </c>
      <c r="G580" s="1">
        <f t="shared" si="300"/>
        <v>5.4023999997298233E-2</v>
      </c>
      <c r="I580" s="1">
        <f t="shared" si="301"/>
        <v>5.4023999997298233E-2</v>
      </c>
      <c r="Q580" s="173">
        <f t="shared" si="294"/>
        <v>30651.790999999997</v>
      </c>
      <c r="S580" s="15">
        <f t="shared" si="302"/>
        <v>0.1</v>
      </c>
      <c r="Z580" s="1">
        <f t="shared" si="279"/>
        <v>-15888</v>
      </c>
      <c r="AA580" s="1">
        <f t="shared" si="280"/>
        <v>-0.10790393245577554</v>
      </c>
      <c r="AB580" s="1">
        <f t="shared" si="281"/>
        <v>4.7113999190240001E-2</v>
      </c>
      <c r="AC580" s="1">
        <f t="shared" si="282"/>
        <v>5.4023999997298233E-2</v>
      </c>
      <c r="AD580" s="1">
        <f t="shared" si="283"/>
        <v>0.16192793245307377</v>
      </c>
      <c r="AE580" s="1">
        <f t="shared" si="284"/>
        <v>2.6220655308527223E-3</v>
      </c>
      <c r="AF580" s="1">
        <f t="shared" si="285"/>
        <v>5.4023999997298233E-2</v>
      </c>
      <c r="AG580" s="15"/>
      <c r="AH580" s="1">
        <f t="shared" si="286"/>
        <v>6.9100008070582322E-3</v>
      </c>
      <c r="AI580" s="1">
        <f t="shared" si="287"/>
        <v>0.71560845067140011</v>
      </c>
      <c r="AJ580" s="1">
        <f t="shared" si="288"/>
        <v>0.36135874275424035</v>
      </c>
      <c r="AK580" s="1">
        <f t="shared" si="289"/>
        <v>-0.28128534741518008</v>
      </c>
      <c r="AL580" s="1">
        <f t="shared" si="290"/>
        <v>-2.3616855588783876</v>
      </c>
      <c r="AM580" s="1">
        <f t="shared" si="291"/>
        <v>-2.4330863858273823</v>
      </c>
      <c r="AN580" s="1">
        <f t="shared" si="304"/>
        <v>4.2628329939968888</v>
      </c>
      <c r="AO580" s="1">
        <f t="shared" si="304"/>
        <v>4.2628403348442703</v>
      </c>
      <c r="AP580" s="1">
        <f t="shared" si="304"/>
        <v>4.2627981051068531</v>
      </c>
      <c r="AQ580" s="1">
        <f t="shared" si="304"/>
        <v>4.26304109092374</v>
      </c>
      <c r="AR580" s="1">
        <f t="shared" si="304"/>
        <v>4.2616446432503752</v>
      </c>
      <c r="AS580" s="1">
        <f t="shared" si="304"/>
        <v>4.2697260537208885</v>
      </c>
      <c r="AT580" s="1">
        <f t="shared" si="304"/>
        <v>4.2246841180457739</v>
      </c>
      <c r="AU580" s="1">
        <f t="shared" si="292"/>
        <v>4.6230903277007585</v>
      </c>
    </row>
    <row r="581" spans="1:47" ht="12.95" customHeight="1" x14ac:dyDescent="0.2">
      <c r="A581" s="25" t="s">
        <v>1072</v>
      </c>
      <c r="B581" s="25"/>
      <c r="C581" s="28">
        <v>45697.472999999998</v>
      </c>
      <c r="D581" s="28"/>
      <c r="E581" s="1">
        <f t="shared" si="275"/>
        <v>-15855.935381067227</v>
      </c>
      <c r="F581" s="1">
        <f t="shared" si="293"/>
        <v>-15856</v>
      </c>
      <c r="G581" s="1">
        <f t="shared" si="300"/>
        <v>5.4887999998754822E-2</v>
      </c>
      <c r="I581" s="1">
        <f t="shared" si="301"/>
        <v>5.4887999998754822E-2</v>
      </c>
      <c r="Q581" s="173">
        <f t="shared" si="294"/>
        <v>30678.972999999998</v>
      </c>
      <c r="S581" s="15">
        <f t="shared" si="302"/>
        <v>0.1</v>
      </c>
      <c r="Z581" s="1">
        <f t="shared" si="279"/>
        <v>-15856</v>
      </c>
      <c r="AA581" s="1">
        <f t="shared" si="280"/>
        <v>-0.10761436861070815</v>
      </c>
      <c r="AB581" s="1">
        <f t="shared" si="281"/>
        <v>4.7875379823124023E-2</v>
      </c>
      <c r="AC581" s="1">
        <f t="shared" si="282"/>
        <v>5.4887999998754822E-2</v>
      </c>
      <c r="AD581" s="1">
        <f t="shared" si="283"/>
        <v>0.16250236860946299</v>
      </c>
      <c r="AE581" s="1">
        <f t="shared" si="284"/>
        <v>2.6407019803685785E-3</v>
      </c>
      <c r="AF581" s="1">
        <f t="shared" si="285"/>
        <v>5.4887999998754822E-2</v>
      </c>
      <c r="AG581" s="15"/>
      <c r="AH581" s="1">
        <f t="shared" si="286"/>
        <v>7.0126201756307988E-3</v>
      </c>
      <c r="AI581" s="1">
        <f t="shared" si="287"/>
        <v>0.71826678252400078</v>
      </c>
      <c r="AJ581" s="1">
        <f t="shared" si="288"/>
        <v>0.37011310255229435</v>
      </c>
      <c r="AK581" s="1">
        <f t="shared" si="289"/>
        <v>-0.28394787227697516</v>
      </c>
      <c r="AL581" s="1">
        <f t="shared" si="290"/>
        <v>-2.3522794866219172</v>
      </c>
      <c r="AM581" s="1">
        <f t="shared" si="291"/>
        <v>-2.4009097585735972</v>
      </c>
      <c r="AN581" s="1">
        <f t="shared" ref="AN581:AT590" si="305">$AU581+$AB$7*SIN(AO581)</f>
        <v>4.2748575305731435</v>
      </c>
      <c r="AO581" s="1">
        <f t="shared" si="305"/>
        <v>4.2748637030556722</v>
      </c>
      <c r="AP581" s="1">
        <f t="shared" si="305"/>
        <v>4.2748272842771646</v>
      </c>
      <c r="AQ581" s="1">
        <f t="shared" si="305"/>
        <v>4.2750422027531911</v>
      </c>
      <c r="AR581" s="1">
        <f t="shared" si="305"/>
        <v>4.2737753269116601</v>
      </c>
      <c r="AS581" s="1">
        <f t="shared" si="305"/>
        <v>4.2812933858999198</v>
      </c>
      <c r="AT581" s="1">
        <f t="shared" si="305"/>
        <v>4.2383095035358496</v>
      </c>
      <c r="AU581" s="1">
        <f t="shared" si="292"/>
        <v>4.6371787200661059</v>
      </c>
    </row>
    <row r="582" spans="1:47" ht="12.95" customHeight="1" x14ac:dyDescent="0.2">
      <c r="A582" s="25" t="s">
        <v>1072</v>
      </c>
      <c r="B582" s="25"/>
      <c r="C582" s="28">
        <v>45698.315999999999</v>
      </c>
      <c r="D582" s="28"/>
      <c r="E582" s="1">
        <f t="shared" si="275"/>
        <v>-15854.942928065999</v>
      </c>
      <c r="F582" s="1">
        <f t="shared" si="293"/>
        <v>-15855</v>
      </c>
      <c r="G582" s="1">
        <f t="shared" si="300"/>
        <v>4.8477500000444707E-2</v>
      </c>
      <c r="I582" s="1">
        <f t="shared" si="301"/>
        <v>4.8477500000444707E-2</v>
      </c>
      <c r="Q582" s="173">
        <f t="shared" si="294"/>
        <v>30679.815999999999</v>
      </c>
      <c r="S582" s="15">
        <f t="shared" si="302"/>
        <v>0.1</v>
      </c>
      <c r="Z582" s="1">
        <f t="shared" si="279"/>
        <v>-15855</v>
      </c>
      <c r="AA582" s="1">
        <f t="shared" si="280"/>
        <v>-0.10760533104944438</v>
      </c>
      <c r="AB582" s="1">
        <f t="shared" si="281"/>
        <v>4.1461683117441285E-2</v>
      </c>
      <c r="AC582" s="1">
        <f t="shared" si="282"/>
        <v>4.8477500000444707E-2</v>
      </c>
      <c r="AD582" s="1">
        <f t="shared" si="283"/>
        <v>0.15608283104988907</v>
      </c>
      <c r="AE582" s="1">
        <f t="shared" si="284"/>
        <v>2.4361850148548218E-3</v>
      </c>
      <c r="AF582" s="1">
        <f t="shared" si="285"/>
        <v>4.8477500000444707E-2</v>
      </c>
      <c r="AG582" s="15"/>
      <c r="AH582" s="1">
        <f t="shared" si="286"/>
        <v>7.0158168830034198E-3</v>
      </c>
      <c r="AI582" s="1">
        <f t="shared" si="287"/>
        <v>0.71835057855727014</v>
      </c>
      <c r="AJ582" s="1">
        <f t="shared" si="288"/>
        <v>0.37038720015827564</v>
      </c>
      <c r="AK582" s="1">
        <f t="shared" si="289"/>
        <v>-0.28403099021229272</v>
      </c>
      <c r="AL582" s="1">
        <f t="shared" si="290"/>
        <v>-2.3519844191882666</v>
      </c>
      <c r="AM582" s="1">
        <f t="shared" si="291"/>
        <v>-2.3999121396339391</v>
      </c>
      <c r="AN582" s="1">
        <f t="shared" si="305"/>
        <v>4.2752340174211607</v>
      </c>
      <c r="AO582" s="1">
        <f t="shared" si="305"/>
        <v>4.2752401558278921</v>
      </c>
      <c r="AP582" s="1">
        <f t="shared" si="305"/>
        <v>4.2752039089235714</v>
      </c>
      <c r="AQ582" s="1">
        <f t="shared" si="305"/>
        <v>4.2754179853380245</v>
      </c>
      <c r="AR582" s="1">
        <f t="shared" si="305"/>
        <v>4.2741550543792917</v>
      </c>
      <c r="AS582" s="1">
        <f t="shared" si="305"/>
        <v>4.2816556945541553</v>
      </c>
      <c r="AT582" s="1">
        <f t="shared" si="305"/>
        <v>4.2387365720418373</v>
      </c>
      <c r="AU582" s="1">
        <f t="shared" si="292"/>
        <v>4.6376189823275231</v>
      </c>
    </row>
    <row r="583" spans="1:47" ht="12.95" customHeight="1" x14ac:dyDescent="0.2">
      <c r="A583" s="25" t="s">
        <v>1020</v>
      </c>
      <c r="B583" s="25"/>
      <c r="C583" s="28">
        <v>45724.652999999998</v>
      </c>
      <c r="D583" s="28"/>
      <c r="E583" s="1">
        <f t="shared" si="275"/>
        <v>-15823.93671846534</v>
      </c>
      <c r="F583" s="1">
        <f t="shared" si="293"/>
        <v>-15824</v>
      </c>
      <c r="G583" s="1">
        <f t="shared" si="300"/>
        <v>5.3751999999803957E-2</v>
      </c>
      <c r="I583" s="1">
        <f t="shared" si="301"/>
        <v>5.3751999999803957E-2</v>
      </c>
      <c r="Q583" s="173">
        <f t="shared" si="294"/>
        <v>30706.152999999998</v>
      </c>
      <c r="S583" s="15">
        <f t="shared" si="302"/>
        <v>0.1</v>
      </c>
      <c r="Z583" s="1">
        <f t="shared" si="279"/>
        <v>-15824</v>
      </c>
      <c r="AA583" s="1">
        <f t="shared" si="280"/>
        <v>-0.10732551299154466</v>
      </c>
      <c r="AB583" s="1">
        <f t="shared" si="281"/>
        <v>4.663739662918321E-2</v>
      </c>
      <c r="AC583" s="1">
        <f t="shared" si="282"/>
        <v>5.3751999999803957E-2</v>
      </c>
      <c r="AD583" s="1">
        <f t="shared" si="283"/>
        <v>0.16107751299134862</v>
      </c>
      <c r="AE583" s="1">
        <f t="shared" si="284"/>
        <v>2.5945965191478087E-3</v>
      </c>
      <c r="AF583" s="1">
        <f t="shared" si="285"/>
        <v>5.3751999999803957E-2</v>
      </c>
      <c r="AG583" s="15"/>
      <c r="AH583" s="1">
        <f t="shared" si="286"/>
        <v>7.1146033706207491E-3</v>
      </c>
      <c r="AI583" s="1">
        <f t="shared" si="287"/>
        <v>0.72097023179917152</v>
      </c>
      <c r="AJ583" s="1">
        <f t="shared" si="288"/>
        <v>0.37889991793775391</v>
      </c>
      <c r="AK583" s="1">
        <f t="shared" si="289"/>
        <v>-0.28660493446169405</v>
      </c>
      <c r="AL583" s="1">
        <f t="shared" si="290"/>
        <v>-2.3428029613594772</v>
      </c>
      <c r="AM583" s="1">
        <f t="shared" si="291"/>
        <v>-2.3692186928888463</v>
      </c>
      <c r="AN583" s="1">
        <f t="shared" si="305"/>
        <v>4.2869270011638259</v>
      </c>
      <c r="AO583" s="1">
        <f t="shared" si="305"/>
        <v>4.2869321522628949</v>
      </c>
      <c r="AP583" s="1">
        <f t="shared" si="305"/>
        <v>4.2869009524755377</v>
      </c>
      <c r="AQ583" s="1">
        <f t="shared" si="305"/>
        <v>4.2870899599566874</v>
      </c>
      <c r="AR583" s="1">
        <f t="shared" si="305"/>
        <v>4.2859461627170683</v>
      </c>
      <c r="AS583" s="1">
        <f t="shared" si="305"/>
        <v>4.2929127173291048</v>
      </c>
      <c r="AT583" s="1">
        <f t="shared" si="305"/>
        <v>4.2520140563951729</v>
      </c>
      <c r="AU583" s="1">
        <f t="shared" si="292"/>
        <v>4.6512671124314533</v>
      </c>
    </row>
    <row r="584" spans="1:47" ht="12.95" customHeight="1" x14ac:dyDescent="0.2">
      <c r="A584" s="25" t="s">
        <v>1073</v>
      </c>
      <c r="B584" s="25"/>
      <c r="C584" s="28">
        <v>45743.334999999999</v>
      </c>
      <c r="D584" s="28"/>
      <c r="E584" s="1">
        <f t="shared" si="275"/>
        <v>-15801.942641396596</v>
      </c>
      <c r="F584" s="1">
        <f t="shared" si="293"/>
        <v>-15802</v>
      </c>
      <c r="G584" s="1">
        <f t="shared" si="300"/>
        <v>4.8720999991928693E-2</v>
      </c>
      <c r="I584" s="1">
        <f t="shared" si="301"/>
        <v>4.8720999991928693E-2</v>
      </c>
      <c r="Q584" s="173">
        <f t="shared" si="294"/>
        <v>30724.834999999999</v>
      </c>
      <c r="S584" s="15">
        <f t="shared" si="302"/>
        <v>0.1</v>
      </c>
      <c r="Z584" s="1">
        <f t="shared" si="279"/>
        <v>-15802</v>
      </c>
      <c r="AA584" s="1">
        <f t="shared" si="280"/>
        <v>-0.10712734594395062</v>
      </c>
      <c r="AB584" s="1">
        <f t="shared" si="281"/>
        <v>4.1536662569357771E-2</v>
      </c>
      <c r="AC584" s="1">
        <f t="shared" si="282"/>
        <v>4.8720999991928693E-2</v>
      </c>
      <c r="AD584" s="1">
        <f t="shared" si="283"/>
        <v>0.15584834593587932</v>
      </c>
      <c r="AE584" s="1">
        <f t="shared" si="284"/>
        <v>2.4288706930949513E-3</v>
      </c>
      <c r="AF584" s="1">
        <f t="shared" si="285"/>
        <v>4.8720999991928693E-2</v>
      </c>
      <c r="AG584" s="15"/>
      <c r="AH584" s="1">
        <f t="shared" si="286"/>
        <v>7.1843374225709251E-3</v>
      </c>
      <c r="AI584" s="1">
        <f t="shared" si="287"/>
        <v>0.72285541044314117</v>
      </c>
      <c r="AJ584" s="1">
        <f t="shared" si="288"/>
        <v>0.38495958469983027</v>
      </c>
      <c r="AK584" s="1">
        <f t="shared" si="289"/>
        <v>-0.28842828654513114</v>
      </c>
      <c r="AL584" s="1">
        <f t="shared" si="290"/>
        <v>-2.3362462205615175</v>
      </c>
      <c r="AM584" s="1">
        <f t="shared" si="291"/>
        <v>-2.3477052048808122</v>
      </c>
      <c r="AN584" s="1">
        <f t="shared" si="305"/>
        <v>4.2952512249981787</v>
      </c>
      <c r="AO584" s="1">
        <f t="shared" si="305"/>
        <v>4.2952557525194193</v>
      </c>
      <c r="AP584" s="1">
        <f t="shared" si="305"/>
        <v>4.2952278154758545</v>
      </c>
      <c r="AQ584" s="1">
        <f t="shared" si="305"/>
        <v>4.2954002289467805</v>
      </c>
      <c r="AR584" s="1">
        <f t="shared" si="305"/>
        <v>4.2943372473127948</v>
      </c>
      <c r="AS584" s="1">
        <f t="shared" si="305"/>
        <v>4.3009320088828806</v>
      </c>
      <c r="AT584" s="1">
        <f t="shared" si="305"/>
        <v>4.2614818999728783</v>
      </c>
      <c r="AU584" s="1">
        <f t="shared" si="292"/>
        <v>4.66095288218263</v>
      </c>
    </row>
    <row r="585" spans="1:47" ht="12.95" customHeight="1" x14ac:dyDescent="0.2">
      <c r="A585" s="25" t="s">
        <v>1073</v>
      </c>
      <c r="B585" s="25"/>
      <c r="C585" s="28">
        <v>45777.303</v>
      </c>
      <c r="D585" s="28"/>
      <c r="E585" s="1">
        <f t="shared" si="275"/>
        <v>-15761.952554153737</v>
      </c>
      <c r="F585" s="1">
        <f t="shared" si="293"/>
        <v>-15762</v>
      </c>
      <c r="G585" s="1">
        <f t="shared" si="300"/>
        <v>4.0301000000908971E-2</v>
      </c>
      <c r="I585" s="1">
        <f t="shared" si="301"/>
        <v>4.0301000000908971E-2</v>
      </c>
      <c r="Q585" s="173">
        <f t="shared" si="294"/>
        <v>30758.803</v>
      </c>
      <c r="S585" s="15">
        <f t="shared" si="302"/>
        <v>0.1</v>
      </c>
      <c r="Z585" s="1">
        <f t="shared" si="279"/>
        <v>-15762</v>
      </c>
      <c r="AA585" s="1">
        <f t="shared" si="280"/>
        <v>-0.1067679455778603</v>
      </c>
      <c r="AB585" s="1">
        <f t="shared" si="281"/>
        <v>3.2990689498924232E-2</v>
      </c>
      <c r="AC585" s="1">
        <f t="shared" si="282"/>
        <v>4.0301000000908971E-2</v>
      </c>
      <c r="AD585" s="1">
        <f t="shared" si="283"/>
        <v>0.14706894557876926</v>
      </c>
      <c r="AE585" s="1">
        <f t="shared" si="284"/>
        <v>2.1629274753650995E-3</v>
      </c>
      <c r="AF585" s="1">
        <f t="shared" si="285"/>
        <v>4.0301000000908971E-2</v>
      </c>
      <c r="AG585" s="15"/>
      <c r="AH585" s="1">
        <f t="shared" si="286"/>
        <v>7.3103105019847415E-3</v>
      </c>
      <c r="AI585" s="1">
        <f t="shared" si="287"/>
        <v>0.72633934619076257</v>
      </c>
      <c r="AJ585" s="1">
        <f t="shared" si="288"/>
        <v>0.39601601050555291</v>
      </c>
      <c r="AK585" s="1">
        <f t="shared" si="289"/>
        <v>-0.29173591920896669</v>
      </c>
      <c r="AL585" s="1">
        <f t="shared" si="290"/>
        <v>-2.3242361936214109</v>
      </c>
      <c r="AM585" s="1">
        <f t="shared" si="291"/>
        <v>-2.3091453929836563</v>
      </c>
      <c r="AN585" s="1">
        <f t="shared" si="305"/>
        <v>4.3104423412432222</v>
      </c>
      <c r="AO585" s="1">
        <f t="shared" si="305"/>
        <v>4.3104458844435234</v>
      </c>
      <c r="AP585" s="1">
        <f t="shared" si="305"/>
        <v>4.3104232423187749</v>
      </c>
      <c r="AQ585" s="1">
        <f t="shared" si="305"/>
        <v>4.3105679531418906</v>
      </c>
      <c r="AR585" s="1">
        <f t="shared" si="305"/>
        <v>4.3096439213318201</v>
      </c>
      <c r="AS585" s="1">
        <f t="shared" si="305"/>
        <v>4.3155791828830266</v>
      </c>
      <c r="AT585" s="1">
        <f t="shared" si="305"/>
        <v>4.2787921851691992</v>
      </c>
      <c r="AU585" s="1">
        <f t="shared" si="292"/>
        <v>4.6785633726393145</v>
      </c>
    </row>
    <row r="586" spans="1:47" ht="12.95" customHeight="1" x14ac:dyDescent="0.2">
      <c r="A586" s="25" t="s">
        <v>1074</v>
      </c>
      <c r="B586" s="25"/>
      <c r="C586" s="28">
        <v>45911.517999999996</v>
      </c>
      <c r="D586" s="28"/>
      <c r="E586" s="1">
        <f t="shared" si="275"/>
        <v>-15603.942969859692</v>
      </c>
      <c r="F586" s="1">
        <f t="shared" si="293"/>
        <v>-15604</v>
      </c>
      <c r="G586" s="1">
        <f t="shared" si="300"/>
        <v>4.8441999992064666E-2</v>
      </c>
      <c r="I586" s="1">
        <f t="shared" si="301"/>
        <v>4.8441999992064666E-2</v>
      </c>
      <c r="Q586" s="173">
        <f t="shared" si="294"/>
        <v>30893.017999999996</v>
      </c>
      <c r="S586" s="15">
        <f t="shared" si="302"/>
        <v>0.1</v>
      </c>
      <c r="Z586" s="1">
        <f t="shared" si="279"/>
        <v>-15604</v>
      </c>
      <c r="AA586" s="1">
        <f t="shared" si="280"/>
        <v>-0.10536044935513372</v>
      </c>
      <c r="AB586" s="1">
        <f t="shared" si="281"/>
        <v>4.0645130422372389E-2</v>
      </c>
      <c r="AC586" s="1">
        <f t="shared" si="282"/>
        <v>4.8441999992064666E-2</v>
      </c>
      <c r="AD586" s="1">
        <f t="shared" si="283"/>
        <v>0.15380244934719839</v>
      </c>
      <c r="AE586" s="1">
        <f t="shared" si="284"/>
        <v>2.3655193425197525E-3</v>
      </c>
      <c r="AF586" s="1">
        <f t="shared" si="285"/>
        <v>4.8441999992064666E-2</v>
      </c>
      <c r="AG586" s="15"/>
      <c r="AH586" s="1">
        <f t="shared" si="286"/>
        <v>7.7968695696922739E-3</v>
      </c>
      <c r="AI586" s="1">
        <f t="shared" si="287"/>
        <v>0.74083925418835594</v>
      </c>
      <c r="AJ586" s="1">
        <f t="shared" si="288"/>
        <v>0.44016927415234502</v>
      </c>
      <c r="AK586" s="1">
        <f t="shared" si="289"/>
        <v>-0.30468952694563106</v>
      </c>
      <c r="AL586" s="1">
        <f t="shared" si="290"/>
        <v>-2.2756230688126537</v>
      </c>
      <c r="AM586" s="1">
        <f t="shared" si="291"/>
        <v>-2.1633849788649453</v>
      </c>
      <c r="AN586" s="1">
        <f t="shared" si="305"/>
        <v>4.3711838260665612</v>
      </c>
      <c r="AO586" s="1">
        <f t="shared" si="305"/>
        <v>4.3711849679565296</v>
      </c>
      <c r="AP586" s="1">
        <f t="shared" si="305"/>
        <v>4.3711764368642667</v>
      </c>
      <c r="AQ586" s="1">
        <f t="shared" si="305"/>
        <v>4.3712401778511225</v>
      </c>
      <c r="AR586" s="1">
        <f t="shared" si="305"/>
        <v>4.3707642063979142</v>
      </c>
      <c r="AS586" s="1">
        <f t="shared" si="305"/>
        <v>4.3743339640463219</v>
      </c>
      <c r="AT586" s="1">
        <f t="shared" si="305"/>
        <v>4.3483801926662968</v>
      </c>
      <c r="AU586" s="1">
        <f t="shared" si="292"/>
        <v>4.7481248099432172</v>
      </c>
    </row>
    <row r="587" spans="1:47" ht="12.95" customHeight="1" x14ac:dyDescent="0.2">
      <c r="A587" s="25" t="s">
        <v>1074</v>
      </c>
      <c r="B587" s="25"/>
      <c r="C587" s="28">
        <v>45916.605000000003</v>
      </c>
      <c r="D587" s="28"/>
      <c r="E587" s="1">
        <f t="shared" si="275"/>
        <v>-15597.954110527242</v>
      </c>
      <c r="F587" s="1">
        <f t="shared" si="293"/>
        <v>-15598</v>
      </c>
      <c r="G587" s="1">
        <f t="shared" si="300"/>
        <v>3.8978999997198116E-2</v>
      </c>
      <c r="I587" s="1">
        <f t="shared" si="301"/>
        <v>3.8978999997198116E-2</v>
      </c>
      <c r="Q587" s="173">
        <f t="shared" si="294"/>
        <v>30898.105000000003</v>
      </c>
      <c r="S587" s="15">
        <f t="shared" si="302"/>
        <v>0.1</v>
      </c>
      <c r="Z587" s="1">
        <f t="shared" si="279"/>
        <v>-15598</v>
      </c>
      <c r="AA587" s="1">
        <f t="shared" si="280"/>
        <v>-0.10530740417723827</v>
      </c>
      <c r="AB587" s="1">
        <f t="shared" si="281"/>
        <v>3.1164022927747677E-2</v>
      </c>
      <c r="AC587" s="1">
        <f t="shared" si="282"/>
        <v>3.8978999997198116E-2</v>
      </c>
      <c r="AD587" s="1">
        <f t="shared" si="283"/>
        <v>0.14428640417443639</v>
      </c>
      <c r="AE587" s="1">
        <f t="shared" si="284"/>
        <v>2.0818566429588819E-3</v>
      </c>
      <c r="AF587" s="1">
        <f t="shared" si="285"/>
        <v>3.8978999997198116E-2</v>
      </c>
      <c r="AG587" s="15"/>
      <c r="AH587" s="1">
        <f t="shared" si="286"/>
        <v>7.8149770694504392E-3</v>
      </c>
      <c r="AI587" s="1">
        <f t="shared" si="287"/>
        <v>0.74141394601347332</v>
      </c>
      <c r="AJ587" s="1">
        <f t="shared" si="288"/>
        <v>0.44186074302789147</v>
      </c>
      <c r="AK587" s="1">
        <f t="shared" si="289"/>
        <v>-0.30517741181758051</v>
      </c>
      <c r="AL587" s="1">
        <f t="shared" si="290"/>
        <v>-2.273738422774358</v>
      </c>
      <c r="AM587" s="1">
        <f t="shared" si="291"/>
        <v>-2.1580432511833338</v>
      </c>
      <c r="AN587" s="1">
        <f t="shared" si="305"/>
        <v>4.3735144763099045</v>
      </c>
      <c r="AO587" s="1">
        <f t="shared" si="305"/>
        <v>4.3735155631859159</v>
      </c>
      <c r="AP587" s="1">
        <f t="shared" si="305"/>
        <v>4.3735073894317038</v>
      </c>
      <c r="AQ587" s="1">
        <f t="shared" si="305"/>
        <v>4.3735688640701289</v>
      </c>
      <c r="AR587" s="1">
        <f t="shared" si="305"/>
        <v>4.3731067771768695</v>
      </c>
      <c r="AS587" s="1">
        <f t="shared" si="305"/>
        <v>4.3765951217819001</v>
      </c>
      <c r="AT587" s="1">
        <f t="shared" si="305"/>
        <v>4.3510609123740878</v>
      </c>
      <c r="AU587" s="1">
        <f t="shared" si="292"/>
        <v>4.7507663835117198</v>
      </c>
    </row>
    <row r="588" spans="1:47" ht="12.95" customHeight="1" x14ac:dyDescent="0.2">
      <c r="A588" s="25" t="s">
        <v>1075</v>
      </c>
      <c r="B588" s="25"/>
      <c r="C588" s="28">
        <v>45940.392999999996</v>
      </c>
      <c r="D588" s="28"/>
      <c r="E588" s="1">
        <f t="shared" si="275"/>
        <v>-15569.948805671705</v>
      </c>
      <c r="F588" s="1">
        <f t="shared" si="293"/>
        <v>-15570</v>
      </c>
      <c r="G588" s="1">
        <f t="shared" si="300"/>
        <v>4.3484999994689133E-2</v>
      </c>
      <c r="I588" s="1">
        <f t="shared" si="301"/>
        <v>4.3484999994689133E-2</v>
      </c>
      <c r="Q588" s="173">
        <f t="shared" si="294"/>
        <v>30921.892999999996</v>
      </c>
      <c r="S588" s="15">
        <f t="shared" si="302"/>
        <v>0.1</v>
      </c>
      <c r="Z588" s="1">
        <f t="shared" si="279"/>
        <v>-15570</v>
      </c>
      <c r="AA588" s="1">
        <f t="shared" si="280"/>
        <v>-0.10506027201834736</v>
      </c>
      <c r="AB588" s="1">
        <f t="shared" si="281"/>
        <v>3.5585899771250609E-2</v>
      </c>
      <c r="AC588" s="1">
        <f t="shared" si="282"/>
        <v>4.3484999994689133E-2</v>
      </c>
      <c r="AD588" s="1">
        <f t="shared" si="283"/>
        <v>0.14854527201303649</v>
      </c>
      <c r="AE588" s="1">
        <f t="shared" si="284"/>
        <v>2.2065697837427008E-3</v>
      </c>
      <c r="AF588" s="1">
        <f t="shared" si="285"/>
        <v>4.3484999994689133E-2</v>
      </c>
      <c r="AG588" s="15"/>
      <c r="AH588" s="1">
        <f t="shared" si="286"/>
        <v>7.8991002234385203E-3</v>
      </c>
      <c r="AI588" s="1">
        <f t="shared" si="287"/>
        <v>0.74411991367103347</v>
      </c>
      <c r="AJ588" s="1">
        <f t="shared" si="288"/>
        <v>0.44976816477010617</v>
      </c>
      <c r="AK588" s="1">
        <f t="shared" si="289"/>
        <v>-0.30744980309032677</v>
      </c>
      <c r="AL588" s="1">
        <f t="shared" si="290"/>
        <v>-2.264904502261861</v>
      </c>
      <c r="AM588" s="1">
        <f t="shared" si="291"/>
        <v>-2.1332916129280237</v>
      </c>
      <c r="AN588" s="1">
        <f t="shared" si="305"/>
        <v>4.3844148661233335</v>
      </c>
      <c r="AO588" s="1">
        <f t="shared" si="305"/>
        <v>4.3844157226838512</v>
      </c>
      <c r="AP588" s="1">
        <f t="shared" si="305"/>
        <v>4.3844090750144407</v>
      </c>
      <c r="AQ588" s="1">
        <f t="shared" si="305"/>
        <v>4.3844606702334934</v>
      </c>
      <c r="AR588" s="1">
        <f t="shared" si="305"/>
        <v>4.384060424179399</v>
      </c>
      <c r="AS588" s="1">
        <f t="shared" si="305"/>
        <v>4.3871777471006297</v>
      </c>
      <c r="AT588" s="1">
        <f t="shared" si="305"/>
        <v>4.3636078109383929</v>
      </c>
      <c r="AU588" s="1">
        <f t="shared" si="292"/>
        <v>4.7630937268313991</v>
      </c>
    </row>
    <row r="589" spans="1:47" ht="12.95" customHeight="1" x14ac:dyDescent="0.2">
      <c r="A589" s="25" t="s">
        <v>1075</v>
      </c>
      <c r="B589" s="25"/>
      <c r="C589" s="28">
        <v>45974.375999999997</v>
      </c>
      <c r="D589" s="28"/>
      <c r="E589" s="1">
        <f t="shared" si="275"/>
        <v>-15529.941059122775</v>
      </c>
      <c r="F589" s="1">
        <f t="shared" si="293"/>
        <v>-15530</v>
      </c>
      <c r="G589" s="1">
        <f t="shared" si="300"/>
        <v>5.0064999995811377E-2</v>
      </c>
      <c r="I589" s="1">
        <f t="shared" si="301"/>
        <v>5.0064999995811377E-2</v>
      </c>
      <c r="Q589" s="173">
        <f t="shared" si="294"/>
        <v>30955.875999999997</v>
      </c>
      <c r="S589" s="15">
        <f t="shared" si="302"/>
        <v>0.1</v>
      </c>
      <c r="Z589" s="1">
        <f t="shared" si="279"/>
        <v>-15530</v>
      </c>
      <c r="AA589" s="1">
        <f t="shared" si="280"/>
        <v>-0.10470842733003197</v>
      </c>
      <c r="AB589" s="1">
        <f t="shared" si="281"/>
        <v>4.2046829396572283E-2</v>
      </c>
      <c r="AC589" s="1">
        <f t="shared" si="282"/>
        <v>5.0064999995811377E-2</v>
      </c>
      <c r="AD589" s="1">
        <f t="shared" si="283"/>
        <v>0.15477342732584334</v>
      </c>
      <c r="AE589" s="1">
        <f t="shared" si="284"/>
        <v>2.3954813806188113E-3</v>
      </c>
      <c r="AF589" s="1">
        <f t="shared" si="285"/>
        <v>5.0064999995811377E-2</v>
      </c>
      <c r="AG589" s="15"/>
      <c r="AH589" s="1">
        <f t="shared" si="286"/>
        <v>8.0181705992390957E-3</v>
      </c>
      <c r="AI589" s="1">
        <f t="shared" si="287"/>
        <v>0.74805526614916662</v>
      </c>
      <c r="AJ589" s="1">
        <f t="shared" si="288"/>
        <v>0.46110369552178176</v>
      </c>
      <c r="AK589" s="1">
        <f t="shared" si="289"/>
        <v>-0.3106828786477181</v>
      </c>
      <c r="AL589" s="1">
        <f t="shared" si="290"/>
        <v>-2.2521716394777354</v>
      </c>
      <c r="AM589" s="1">
        <f t="shared" si="291"/>
        <v>-2.0984250457846136</v>
      </c>
      <c r="AN589" s="1">
        <f t="shared" si="305"/>
        <v>4.4000563837921431</v>
      </c>
      <c r="AO589" s="1">
        <f t="shared" si="305"/>
        <v>4.4000569785947787</v>
      </c>
      <c r="AP589" s="1">
        <f t="shared" si="305"/>
        <v>4.4000521393537397</v>
      </c>
      <c r="AQ589" s="1">
        <f t="shared" si="305"/>
        <v>4.4000915129287508</v>
      </c>
      <c r="AR589" s="1">
        <f t="shared" si="305"/>
        <v>4.3997712964939657</v>
      </c>
      <c r="AS589" s="1">
        <f t="shared" si="305"/>
        <v>4.4023848241601442</v>
      </c>
      <c r="AT589" s="1">
        <f t="shared" si="305"/>
        <v>4.3816372486527868</v>
      </c>
      <c r="AU589" s="1">
        <f t="shared" si="292"/>
        <v>4.7807042172880836</v>
      </c>
    </row>
    <row r="590" spans="1:47" ht="12.95" customHeight="1" x14ac:dyDescent="0.2">
      <c r="A590" s="25" t="s">
        <v>1020</v>
      </c>
      <c r="B590" s="25"/>
      <c r="C590" s="28">
        <v>46028.737000000001</v>
      </c>
      <c r="D590" s="28"/>
      <c r="E590" s="1">
        <f t="shared" si="275"/>
        <v>-15465.942556631924</v>
      </c>
      <c r="F590" s="1">
        <f t="shared" si="293"/>
        <v>-15466</v>
      </c>
      <c r="G590" s="1">
        <f t="shared" si="300"/>
        <v>4.8793000001751352E-2</v>
      </c>
      <c r="I590" s="1">
        <f t="shared" si="301"/>
        <v>4.8793000001751352E-2</v>
      </c>
      <c r="Q590" s="173">
        <f t="shared" si="294"/>
        <v>31010.237000000001</v>
      </c>
      <c r="S590" s="15">
        <f t="shared" si="302"/>
        <v>0.1</v>
      </c>
      <c r="Z590" s="1">
        <f t="shared" si="279"/>
        <v>-15466</v>
      </c>
      <c r="AA590" s="1">
        <f t="shared" si="280"/>
        <v>-0.10414852290110077</v>
      </c>
      <c r="AB590" s="1">
        <f t="shared" si="281"/>
        <v>4.0587129703560591E-2</v>
      </c>
      <c r="AC590" s="1">
        <f t="shared" si="282"/>
        <v>4.8793000001751352E-2</v>
      </c>
      <c r="AD590" s="1">
        <f t="shared" si="283"/>
        <v>0.15294152290285212</v>
      </c>
      <c r="AE590" s="1">
        <f t="shared" si="284"/>
        <v>2.3391109427843642E-3</v>
      </c>
      <c r="AF590" s="1">
        <f t="shared" si="285"/>
        <v>4.8793000001751352E-2</v>
      </c>
      <c r="AG590" s="15"/>
      <c r="AH590" s="1">
        <f t="shared" si="286"/>
        <v>8.2058702981907591E-3</v>
      </c>
      <c r="AI590" s="1">
        <f t="shared" si="287"/>
        <v>0.7545263941043765</v>
      </c>
      <c r="AJ590" s="1">
        <f t="shared" si="288"/>
        <v>0.47933408406405664</v>
      </c>
      <c r="AK590" s="1">
        <f t="shared" si="289"/>
        <v>-0.31582069091273945</v>
      </c>
      <c r="AL590" s="1">
        <f t="shared" si="290"/>
        <v>-2.2315144615933593</v>
      </c>
      <c r="AM590" s="1">
        <f t="shared" si="291"/>
        <v>-2.0437977132852465</v>
      </c>
      <c r="AN590" s="1">
        <f t="shared" si="305"/>
        <v>4.4252569525213392</v>
      </c>
      <c r="AO590" s="1">
        <f t="shared" si="305"/>
        <v>4.4252572605797074</v>
      </c>
      <c r="AP590" s="1">
        <f t="shared" si="305"/>
        <v>4.4252545411748159</v>
      </c>
      <c r="AQ590" s="1">
        <f t="shared" si="305"/>
        <v>4.4252785477602155</v>
      </c>
      <c r="AR590" s="1">
        <f t="shared" si="305"/>
        <v>4.4250666878474378</v>
      </c>
      <c r="AS590" s="1">
        <f t="shared" si="305"/>
        <v>4.4269416466400964</v>
      </c>
      <c r="AT590" s="1">
        <f t="shared" si="305"/>
        <v>4.410741699692835</v>
      </c>
      <c r="AU590" s="1">
        <f t="shared" si="292"/>
        <v>4.8088810020187784</v>
      </c>
    </row>
    <row r="591" spans="1:47" ht="12.95" customHeight="1" x14ac:dyDescent="0.2">
      <c r="A591" s="25" t="s">
        <v>1020</v>
      </c>
      <c r="B591" s="25"/>
      <c r="C591" s="28">
        <v>46028.737999999998</v>
      </c>
      <c r="D591" s="28"/>
      <c r="E591" s="1">
        <f t="shared" si="275"/>
        <v>-15465.941379344858</v>
      </c>
      <c r="F591" s="1">
        <f t="shared" si="293"/>
        <v>-15466</v>
      </c>
      <c r="G591" s="1">
        <f t="shared" si="300"/>
        <v>4.97929999983171E-2</v>
      </c>
      <c r="I591" s="1">
        <f t="shared" si="301"/>
        <v>4.97929999983171E-2</v>
      </c>
      <c r="Q591" s="173">
        <f t="shared" si="294"/>
        <v>31010.237999999998</v>
      </c>
      <c r="S591" s="15">
        <f t="shared" si="302"/>
        <v>0.1</v>
      </c>
      <c r="Z591" s="1">
        <f t="shared" si="279"/>
        <v>-15466</v>
      </c>
      <c r="AA591" s="1">
        <f t="shared" si="280"/>
        <v>-0.10414852290110077</v>
      </c>
      <c r="AB591" s="1">
        <f t="shared" si="281"/>
        <v>4.1587129700126339E-2</v>
      </c>
      <c r="AC591" s="1">
        <f t="shared" si="282"/>
        <v>4.97929999983171E-2</v>
      </c>
      <c r="AD591" s="1">
        <f t="shared" si="283"/>
        <v>0.15394152289941787</v>
      </c>
      <c r="AE591" s="1">
        <f t="shared" si="284"/>
        <v>2.3697992472591998E-3</v>
      </c>
      <c r="AF591" s="1">
        <f t="shared" si="285"/>
        <v>4.97929999983171E-2</v>
      </c>
      <c r="AG591" s="15"/>
      <c r="AH591" s="1">
        <f t="shared" si="286"/>
        <v>8.2058702981907591E-3</v>
      </c>
      <c r="AI591" s="1">
        <f t="shared" si="287"/>
        <v>0.7545263941043765</v>
      </c>
      <c r="AJ591" s="1">
        <f t="shared" si="288"/>
        <v>0.47933408406405664</v>
      </c>
      <c r="AK591" s="1">
        <f t="shared" si="289"/>
        <v>-0.31582069091273945</v>
      </c>
      <c r="AL591" s="1">
        <f t="shared" si="290"/>
        <v>-2.2315144615933593</v>
      </c>
      <c r="AM591" s="1">
        <f t="shared" si="291"/>
        <v>-2.0437977132852465</v>
      </c>
      <c r="AN591" s="1">
        <f t="shared" ref="AN591:AT600" si="306">$AU591+$AB$7*SIN(AO591)</f>
        <v>4.4252569525213392</v>
      </c>
      <c r="AO591" s="1">
        <f t="shared" si="306"/>
        <v>4.4252572605797074</v>
      </c>
      <c r="AP591" s="1">
        <f t="shared" si="306"/>
        <v>4.4252545411748159</v>
      </c>
      <c r="AQ591" s="1">
        <f t="shared" si="306"/>
        <v>4.4252785477602155</v>
      </c>
      <c r="AR591" s="1">
        <f t="shared" si="306"/>
        <v>4.4250666878474378</v>
      </c>
      <c r="AS591" s="1">
        <f t="shared" si="306"/>
        <v>4.4269416466400964</v>
      </c>
      <c r="AT591" s="1">
        <f t="shared" si="306"/>
        <v>4.410741699692835</v>
      </c>
      <c r="AU591" s="1">
        <f t="shared" si="292"/>
        <v>4.8088810020187784</v>
      </c>
    </row>
    <row r="592" spans="1:47" ht="12.95" customHeight="1" x14ac:dyDescent="0.2">
      <c r="A592" s="25" t="s">
        <v>1020</v>
      </c>
      <c r="B592" s="25"/>
      <c r="C592" s="28">
        <v>46028.739000000001</v>
      </c>
      <c r="D592" s="28"/>
      <c r="E592" s="1">
        <f t="shared" si="275"/>
        <v>-15465.940202057782</v>
      </c>
      <c r="F592" s="1">
        <f t="shared" si="293"/>
        <v>-15466</v>
      </c>
      <c r="G592" s="1">
        <f t="shared" si="300"/>
        <v>5.0793000002158806E-2</v>
      </c>
      <c r="I592" s="1">
        <f t="shared" si="301"/>
        <v>5.0793000002158806E-2</v>
      </c>
      <c r="Q592" s="173">
        <f t="shared" si="294"/>
        <v>31010.239000000001</v>
      </c>
      <c r="S592" s="15">
        <f t="shared" si="302"/>
        <v>0.1</v>
      </c>
      <c r="Z592" s="1">
        <f t="shared" si="279"/>
        <v>-15466</v>
      </c>
      <c r="AA592" s="1">
        <f t="shared" si="280"/>
        <v>-0.10414852290110077</v>
      </c>
      <c r="AB592" s="1">
        <f t="shared" si="281"/>
        <v>4.2587129703968045E-2</v>
      </c>
      <c r="AC592" s="1">
        <f t="shared" si="282"/>
        <v>5.0793000002158806E-2</v>
      </c>
      <c r="AD592" s="1">
        <f t="shared" si="283"/>
        <v>0.15494152290325958</v>
      </c>
      <c r="AE592" s="1">
        <f t="shared" si="284"/>
        <v>2.4006875519581314E-3</v>
      </c>
      <c r="AF592" s="1">
        <f t="shared" si="285"/>
        <v>5.0793000002158806E-2</v>
      </c>
      <c r="AG592" s="15"/>
      <c r="AH592" s="1">
        <f t="shared" si="286"/>
        <v>8.2058702981907591E-3</v>
      </c>
      <c r="AI592" s="1">
        <f t="shared" si="287"/>
        <v>0.7545263941043765</v>
      </c>
      <c r="AJ592" s="1">
        <f t="shared" si="288"/>
        <v>0.47933408406405664</v>
      </c>
      <c r="AK592" s="1">
        <f t="shared" si="289"/>
        <v>-0.31582069091273945</v>
      </c>
      <c r="AL592" s="1">
        <f t="shared" si="290"/>
        <v>-2.2315144615933593</v>
      </c>
      <c r="AM592" s="1">
        <f t="shared" si="291"/>
        <v>-2.0437977132852465</v>
      </c>
      <c r="AN592" s="1">
        <f t="shared" si="306"/>
        <v>4.4252569525213392</v>
      </c>
      <c r="AO592" s="1">
        <f t="shared" si="306"/>
        <v>4.4252572605797074</v>
      </c>
      <c r="AP592" s="1">
        <f t="shared" si="306"/>
        <v>4.4252545411748159</v>
      </c>
      <c r="AQ592" s="1">
        <f t="shared" si="306"/>
        <v>4.4252785477602155</v>
      </c>
      <c r="AR592" s="1">
        <f t="shared" si="306"/>
        <v>4.4250666878474378</v>
      </c>
      <c r="AS592" s="1">
        <f t="shared" si="306"/>
        <v>4.4269416466400964</v>
      </c>
      <c r="AT592" s="1">
        <f t="shared" si="306"/>
        <v>4.410741699692835</v>
      </c>
      <c r="AU592" s="1">
        <f t="shared" si="292"/>
        <v>4.8088810020187784</v>
      </c>
    </row>
    <row r="593" spans="1:47" ht="12.95" customHeight="1" x14ac:dyDescent="0.2">
      <c r="A593" s="25" t="s">
        <v>1020</v>
      </c>
      <c r="B593" s="25"/>
      <c r="C593" s="28">
        <v>46029.58</v>
      </c>
      <c r="D593" s="28"/>
      <c r="E593" s="1">
        <f t="shared" si="275"/>
        <v>-15464.950103630696</v>
      </c>
      <c r="F593" s="1">
        <f t="shared" si="293"/>
        <v>-15465</v>
      </c>
      <c r="G593" s="1">
        <f t="shared" si="300"/>
        <v>4.2382500003441237E-2</v>
      </c>
      <c r="I593" s="1">
        <f t="shared" ref="I593:I624" si="307">G593</f>
        <v>4.2382500003441237E-2</v>
      </c>
      <c r="Q593" s="173">
        <f t="shared" si="294"/>
        <v>31011.08</v>
      </c>
      <c r="S593" s="15">
        <f t="shared" ref="S593:S624" si="308">S$15</f>
        <v>0.1</v>
      </c>
      <c r="Z593" s="1">
        <f t="shared" si="279"/>
        <v>-15465</v>
      </c>
      <c r="AA593" s="1">
        <f t="shared" si="280"/>
        <v>-0.10413980500432785</v>
      </c>
      <c r="AB593" s="1">
        <f t="shared" si="281"/>
        <v>3.4173725220566643E-2</v>
      </c>
      <c r="AC593" s="1">
        <f t="shared" si="282"/>
        <v>4.2382500003441237E-2</v>
      </c>
      <c r="AD593" s="1">
        <f t="shared" si="283"/>
        <v>0.14652230500776908</v>
      </c>
      <c r="AE593" s="1">
        <f t="shared" si="284"/>
        <v>2.1468785864789714E-3</v>
      </c>
      <c r="AF593" s="1">
        <f t="shared" si="285"/>
        <v>4.2382500003441237E-2</v>
      </c>
      <c r="AG593" s="15"/>
      <c r="AH593" s="1">
        <f t="shared" si="286"/>
        <v>8.2087747828745936E-3</v>
      </c>
      <c r="AI593" s="1">
        <f t="shared" si="287"/>
        <v>0.75462924226938333</v>
      </c>
      <c r="AJ593" s="1">
        <f t="shared" si="288"/>
        <v>0.479619826736564</v>
      </c>
      <c r="AK593" s="1">
        <f t="shared" si="289"/>
        <v>-0.31590060343516763</v>
      </c>
      <c r="AL593" s="1">
        <f t="shared" si="290"/>
        <v>-2.231188849127804</v>
      </c>
      <c r="AM593" s="1">
        <f t="shared" si="291"/>
        <v>-2.0429551280140763</v>
      </c>
      <c r="AN593" s="1">
        <f t="shared" si="306"/>
        <v>4.4256524435472508</v>
      </c>
      <c r="AO593" s="1">
        <f t="shared" si="306"/>
        <v>4.4256527481870043</v>
      </c>
      <c r="AP593" s="1">
        <f t="shared" si="306"/>
        <v>4.4256500553532936</v>
      </c>
      <c r="AQ593" s="1">
        <f t="shared" si="306"/>
        <v>4.4256738592492013</v>
      </c>
      <c r="AR593" s="1">
        <f t="shared" si="306"/>
        <v>4.4254635060180965</v>
      </c>
      <c r="AS593" s="1">
        <f t="shared" si="306"/>
        <v>4.4273276083854993</v>
      </c>
      <c r="AT593" s="1">
        <f t="shared" si="306"/>
        <v>4.4111989669010327</v>
      </c>
      <c r="AU593" s="1">
        <f t="shared" si="292"/>
        <v>4.8093212642801948</v>
      </c>
    </row>
    <row r="594" spans="1:47" ht="12.95" customHeight="1" x14ac:dyDescent="0.2">
      <c r="A594" s="25" t="s">
        <v>1020</v>
      </c>
      <c r="B594" s="25"/>
      <c r="C594" s="28">
        <v>46029.586000000003</v>
      </c>
      <c r="D594" s="28"/>
      <c r="E594" s="1">
        <f t="shared" si="275"/>
        <v>-15464.943039908265</v>
      </c>
      <c r="F594" s="1">
        <f t="shared" si="293"/>
        <v>-15465</v>
      </c>
      <c r="G594" s="1">
        <f t="shared" si="300"/>
        <v>4.8382500004663598E-2</v>
      </c>
      <c r="I594" s="1">
        <f t="shared" si="307"/>
        <v>4.8382500004663598E-2</v>
      </c>
      <c r="Q594" s="173">
        <f t="shared" si="294"/>
        <v>31011.086000000003</v>
      </c>
      <c r="S594" s="15">
        <f t="shared" si="308"/>
        <v>0.1</v>
      </c>
      <c r="Z594" s="1">
        <f t="shared" si="279"/>
        <v>-15465</v>
      </c>
      <c r="AA594" s="1">
        <f t="shared" si="280"/>
        <v>-0.10413980500432785</v>
      </c>
      <c r="AB594" s="1">
        <f t="shared" si="281"/>
        <v>4.0173725221789004E-2</v>
      </c>
      <c r="AC594" s="1">
        <f t="shared" si="282"/>
        <v>4.8382500004663598E-2</v>
      </c>
      <c r="AD594" s="1">
        <f t="shared" si="283"/>
        <v>0.15252230500899144</v>
      </c>
      <c r="AE594" s="1">
        <f t="shared" si="284"/>
        <v>2.3263053525255819E-3</v>
      </c>
      <c r="AF594" s="1">
        <f t="shared" si="285"/>
        <v>4.8382500004663598E-2</v>
      </c>
      <c r="AG594" s="15"/>
      <c r="AH594" s="1">
        <f t="shared" si="286"/>
        <v>8.2087747828745936E-3</v>
      </c>
      <c r="AI594" s="1">
        <f t="shared" si="287"/>
        <v>0.75462924226938333</v>
      </c>
      <c r="AJ594" s="1">
        <f t="shared" si="288"/>
        <v>0.479619826736564</v>
      </c>
      <c r="AK594" s="1">
        <f t="shared" si="289"/>
        <v>-0.31590060343516763</v>
      </c>
      <c r="AL594" s="1">
        <f t="shared" si="290"/>
        <v>-2.231188849127804</v>
      </c>
      <c r="AM594" s="1">
        <f t="shared" si="291"/>
        <v>-2.0429551280140763</v>
      </c>
      <c r="AN594" s="1">
        <f t="shared" si="306"/>
        <v>4.4256524435472508</v>
      </c>
      <c r="AO594" s="1">
        <f t="shared" si="306"/>
        <v>4.4256527481870043</v>
      </c>
      <c r="AP594" s="1">
        <f t="shared" si="306"/>
        <v>4.4256500553532936</v>
      </c>
      <c r="AQ594" s="1">
        <f t="shared" si="306"/>
        <v>4.4256738592492013</v>
      </c>
      <c r="AR594" s="1">
        <f t="shared" si="306"/>
        <v>4.4254635060180965</v>
      </c>
      <c r="AS594" s="1">
        <f t="shared" si="306"/>
        <v>4.4273276083854993</v>
      </c>
      <c r="AT594" s="1">
        <f t="shared" si="306"/>
        <v>4.4111989669010327</v>
      </c>
      <c r="AU594" s="1">
        <f t="shared" si="292"/>
        <v>4.8093212642801948</v>
      </c>
    </row>
    <row r="595" spans="1:47" ht="12.95" customHeight="1" x14ac:dyDescent="0.2">
      <c r="A595" s="25" t="s">
        <v>1020</v>
      </c>
      <c r="B595" s="25"/>
      <c r="C595" s="28">
        <v>46034.678999999996</v>
      </c>
      <c r="D595" s="28"/>
      <c r="E595" s="1">
        <f t="shared" si="275"/>
        <v>-15458.947116853402</v>
      </c>
      <c r="F595" s="1">
        <f t="shared" si="293"/>
        <v>-15459</v>
      </c>
      <c r="G595" s="1">
        <f t="shared" si="300"/>
        <v>4.4919499989191536E-2</v>
      </c>
      <c r="I595" s="1">
        <f t="shared" si="307"/>
        <v>4.4919499989191536E-2</v>
      </c>
      <c r="Q595" s="173">
        <f t="shared" si="294"/>
        <v>31016.178999999996</v>
      </c>
      <c r="S595" s="15">
        <f t="shared" si="308"/>
        <v>0.1</v>
      </c>
      <c r="Z595" s="1">
        <f t="shared" si="279"/>
        <v>-15459</v>
      </c>
      <c r="AA595" s="1">
        <f t="shared" si="280"/>
        <v>-0.10408751778198622</v>
      </c>
      <c r="AB595" s="1">
        <f t="shared" si="281"/>
        <v>3.6693316978874374E-2</v>
      </c>
      <c r="AC595" s="1">
        <f t="shared" si="282"/>
        <v>4.4919499989191536E-2</v>
      </c>
      <c r="AD595" s="1">
        <f t="shared" si="283"/>
        <v>0.14900701777117775</v>
      </c>
      <c r="AE595" s="1">
        <f t="shared" si="284"/>
        <v>2.2203091345060085E-3</v>
      </c>
      <c r="AF595" s="1">
        <f t="shared" si="285"/>
        <v>4.4919499989191536E-2</v>
      </c>
      <c r="AG595" s="15"/>
      <c r="AH595" s="1">
        <f t="shared" si="286"/>
        <v>8.2261830103171618E-3</v>
      </c>
      <c r="AI595" s="1">
        <f t="shared" si="287"/>
        <v>0.755247467747304</v>
      </c>
      <c r="AJ595" s="1">
        <f t="shared" si="288"/>
        <v>0.48133484998388082</v>
      </c>
      <c r="AK595" s="1">
        <f t="shared" si="289"/>
        <v>-0.31637983177802759</v>
      </c>
      <c r="AL595" s="1">
        <f t="shared" si="290"/>
        <v>-2.2292333077367532</v>
      </c>
      <c r="AM595" s="1">
        <f t="shared" si="291"/>
        <v>-2.037906552479158</v>
      </c>
      <c r="AN595" s="1">
        <f t="shared" si="306"/>
        <v>4.4280265229187625</v>
      </c>
      <c r="AO595" s="1">
        <f t="shared" si="306"/>
        <v>4.4280268076422367</v>
      </c>
      <c r="AP595" s="1">
        <f t="shared" si="306"/>
        <v>4.4280242704205914</v>
      </c>
      <c r="AQ595" s="1">
        <f t="shared" si="306"/>
        <v>4.4280468808314426</v>
      </c>
      <c r="AR595" s="1">
        <f t="shared" si="306"/>
        <v>4.4278454501292082</v>
      </c>
      <c r="AS595" s="1">
        <f t="shared" si="306"/>
        <v>4.4296448659887417</v>
      </c>
      <c r="AT595" s="1">
        <f t="shared" si="306"/>
        <v>4.4139441905699091</v>
      </c>
      <c r="AU595" s="1">
        <f t="shared" si="292"/>
        <v>4.8119628378486974</v>
      </c>
    </row>
    <row r="596" spans="1:47" ht="12.95" customHeight="1" x14ac:dyDescent="0.2">
      <c r="A596" s="25" t="s">
        <v>1076</v>
      </c>
      <c r="B596" s="25"/>
      <c r="C596" s="28">
        <v>46054.213000000003</v>
      </c>
      <c r="D596" s="28"/>
      <c r="E596" s="1">
        <f t="shared" si="275"/>
        <v>-15435.949991199779</v>
      </c>
      <c r="F596" s="1">
        <f t="shared" si="293"/>
        <v>-15436</v>
      </c>
      <c r="G596" s="1">
        <f t="shared" si="300"/>
        <v>4.2478000003029592E-2</v>
      </c>
      <c r="I596" s="1">
        <f t="shared" si="307"/>
        <v>4.2478000003029592E-2</v>
      </c>
      <c r="Q596" s="173">
        <f t="shared" si="294"/>
        <v>31035.713000000003</v>
      </c>
      <c r="S596" s="15">
        <f t="shared" si="308"/>
        <v>0.1</v>
      </c>
      <c r="Z596" s="1">
        <f t="shared" si="279"/>
        <v>-15436</v>
      </c>
      <c r="AA596" s="1">
        <f t="shared" si="280"/>
        <v>-0.10388740614866049</v>
      </c>
      <c r="AB596" s="1">
        <f t="shared" si="281"/>
        <v>3.4185384706907483E-2</v>
      </c>
      <c r="AC596" s="1">
        <f t="shared" si="282"/>
        <v>4.2478000003029592E-2</v>
      </c>
      <c r="AD596" s="1">
        <f t="shared" si="283"/>
        <v>0.14636540615169008</v>
      </c>
      <c r="AE596" s="1">
        <f t="shared" si="284"/>
        <v>2.1422832117949197E-3</v>
      </c>
      <c r="AF596" s="1">
        <f t="shared" si="285"/>
        <v>4.2478000003029592E-2</v>
      </c>
      <c r="AG596" s="15"/>
      <c r="AH596" s="1">
        <f t="shared" si="286"/>
        <v>8.2926152961221074E-3</v>
      </c>
      <c r="AI596" s="1">
        <f t="shared" si="287"/>
        <v>0.75763547763509154</v>
      </c>
      <c r="AJ596" s="1">
        <f t="shared" si="288"/>
        <v>0.48791804433673069</v>
      </c>
      <c r="AK596" s="1">
        <f t="shared" si="289"/>
        <v>-0.31821288204412751</v>
      </c>
      <c r="AL596" s="1">
        <f t="shared" si="290"/>
        <v>-2.2217072250573442</v>
      </c>
      <c r="AM596" s="1">
        <f t="shared" si="291"/>
        <v>-2.0186628468291543</v>
      </c>
      <c r="AN596" s="1">
        <f t="shared" si="306"/>
        <v>4.4371452520920123</v>
      </c>
      <c r="AO596" s="1">
        <f t="shared" si="306"/>
        <v>4.4371454693671266</v>
      </c>
      <c r="AP596" s="1">
        <f t="shared" si="306"/>
        <v>4.4371434707532265</v>
      </c>
      <c r="AQ596" s="1">
        <f t="shared" si="306"/>
        <v>4.4371618556171351</v>
      </c>
      <c r="AR596" s="1">
        <f t="shared" si="306"/>
        <v>4.4369927819065529</v>
      </c>
      <c r="AS596" s="1">
        <f t="shared" si="306"/>
        <v>4.4385514779039479</v>
      </c>
      <c r="AT596" s="1">
        <f t="shared" si="306"/>
        <v>4.4244932703338762</v>
      </c>
      <c r="AU596" s="1">
        <f t="shared" si="292"/>
        <v>4.8220888698612914</v>
      </c>
    </row>
    <row r="597" spans="1:47" ht="12.95" customHeight="1" x14ac:dyDescent="0.2">
      <c r="A597" s="25" t="s">
        <v>1020</v>
      </c>
      <c r="B597" s="25"/>
      <c r="C597" s="28">
        <v>46057.618999999999</v>
      </c>
      <c r="D597" s="28"/>
      <c r="E597" s="1">
        <f t="shared" ref="E597:E660" si="309">+(C597-C$7)/C$8</f>
        <v>-15431.940151434441</v>
      </c>
      <c r="F597" s="1">
        <f t="shared" si="293"/>
        <v>-15432</v>
      </c>
      <c r="G597" s="1">
        <f t="shared" si="300"/>
        <v>5.083599999488797E-2</v>
      </c>
      <c r="I597" s="1">
        <f t="shared" si="307"/>
        <v>5.083599999488797E-2</v>
      </c>
      <c r="Q597" s="173">
        <f t="shared" si="294"/>
        <v>31039.118999999999</v>
      </c>
      <c r="S597" s="15">
        <f t="shared" si="308"/>
        <v>0.1</v>
      </c>
      <c r="Z597" s="1">
        <f t="shared" ref="Z597:Z660" si="310">F597</f>
        <v>-15432</v>
      </c>
      <c r="AA597" s="1">
        <f t="shared" ref="AA597:AA660" si="311">AB$3+AB$4*Z597+AB$5*Z597^2+AH597</f>
        <v>-0.10385265684297849</v>
      </c>
      <c r="AB597" s="1">
        <f t="shared" ref="AB597:AB613" si="312">IF(S597&lt;&gt;0,G597-AH597,-9999)</f>
        <v>4.2531880175627278E-2</v>
      </c>
      <c r="AC597" s="1">
        <f t="shared" ref="AC597:AC613" si="313">+G597-P597</f>
        <v>5.083599999488797E-2</v>
      </c>
      <c r="AD597" s="1">
        <f t="shared" ref="AD597:AD660" si="314">IF(S597&lt;&gt;0,G597-AA597,-9999)</f>
        <v>0.15468865683786648</v>
      </c>
      <c r="AE597" s="1">
        <f t="shared" ref="AE597:AE613" si="315">+(G597-AA597)^2*S597</f>
        <v>2.3928580554303217E-3</v>
      </c>
      <c r="AF597" s="1">
        <f t="shared" ref="AF597:AF660" si="316">IF(S597&lt;&gt;0,G597-P597,-9999)</f>
        <v>5.083599999488797E-2</v>
      </c>
      <c r="AG597" s="15"/>
      <c r="AH597" s="1">
        <f t="shared" ref="AH597:AH660" si="317">$AB$6*($AB$11/AI597*AJ597+$AB$12)</f>
        <v>8.3041198192606944E-3</v>
      </c>
      <c r="AI597" s="1">
        <f t="shared" ref="AI597:AI660" si="318">1+$AB$7*COS(AL597)</f>
        <v>0.75805373918899321</v>
      </c>
      <c r="AJ597" s="1">
        <f t="shared" ref="AJ597:AJ660" si="319">SIN(AL597+RADIANS($AB$9))</f>
        <v>0.48906438240675421</v>
      </c>
      <c r="AK597" s="1">
        <f t="shared" ref="AK597:AK660" si="320">$AB$7*SIN(AL597)</f>
        <v>-0.31853101399953548</v>
      </c>
      <c r="AL597" s="1">
        <f t="shared" ref="AL597:AL660" si="321">2*ATAN(AM597)</f>
        <v>-2.2203934739673299</v>
      </c>
      <c r="AM597" s="1">
        <f t="shared" ref="AM597:AM660" si="322">SQRT((1+$AB$7)/(1-$AB$7))*TAN(AN597/2)</f>
        <v>-2.0153336177554846</v>
      </c>
      <c r="AN597" s="1">
        <f t="shared" si="306"/>
        <v>4.4387340644097346</v>
      </c>
      <c r="AO597" s="1">
        <f t="shared" si="306"/>
        <v>4.4387342712990971</v>
      </c>
      <c r="AP597" s="1">
        <f t="shared" si="306"/>
        <v>4.4387323574492843</v>
      </c>
      <c r="AQ597" s="1">
        <f t="shared" si="306"/>
        <v>4.4387500621977996</v>
      </c>
      <c r="AR597" s="1">
        <f t="shared" si="306"/>
        <v>4.4385863207184855</v>
      </c>
      <c r="AS597" s="1">
        <f t="shared" si="306"/>
        <v>4.4401043371244286</v>
      </c>
      <c r="AT597" s="1">
        <f t="shared" si="306"/>
        <v>4.4263320557291488</v>
      </c>
      <c r="AU597" s="1">
        <f t="shared" ref="AU597:AU660" si="323">RADIANS($AB$9)+$AB$18*(F597-AB$15)</f>
        <v>4.8238499189069595</v>
      </c>
    </row>
    <row r="598" spans="1:47" ht="12.95" customHeight="1" x14ac:dyDescent="0.2">
      <c r="A598" s="25" t="s">
        <v>1020</v>
      </c>
      <c r="B598" s="25"/>
      <c r="C598" s="28">
        <v>46062.703999999998</v>
      </c>
      <c r="D598" s="28"/>
      <c r="E598" s="1">
        <f t="shared" si="309"/>
        <v>-15425.953646676142</v>
      </c>
      <c r="F598" s="1">
        <f t="shared" si="293"/>
        <v>-15426</v>
      </c>
      <c r="G598" s="1">
        <f t="shared" si="300"/>
        <v>3.9372999992338009E-2</v>
      </c>
      <c r="I598" s="1">
        <f t="shared" si="307"/>
        <v>3.9372999992338009E-2</v>
      </c>
      <c r="Q598" s="173">
        <f t="shared" si="294"/>
        <v>31044.203999999998</v>
      </c>
      <c r="S598" s="15">
        <f t="shared" si="308"/>
        <v>0.1</v>
      </c>
      <c r="Z598" s="1">
        <f t="shared" si="310"/>
        <v>-15426</v>
      </c>
      <c r="AA598" s="1">
        <f t="shared" si="311"/>
        <v>-0.10380056243090563</v>
      </c>
      <c r="AB598" s="1">
        <f t="shared" si="312"/>
        <v>3.105165082391171E-2</v>
      </c>
      <c r="AC598" s="1">
        <f t="shared" si="313"/>
        <v>3.9372999992338009E-2</v>
      </c>
      <c r="AD598" s="1">
        <f t="shared" si="314"/>
        <v>0.14317356242324364</v>
      </c>
      <c r="AE598" s="1">
        <f t="shared" si="315"/>
        <v>2.0498668976962442E-3</v>
      </c>
      <c r="AF598" s="1">
        <f t="shared" si="316"/>
        <v>3.9372999992338009E-2</v>
      </c>
      <c r="AG598" s="15"/>
      <c r="AH598" s="1">
        <f t="shared" si="317"/>
        <v>8.3213491684262994E-3</v>
      </c>
      <c r="AI598" s="1">
        <f t="shared" si="318"/>
        <v>0.75868278316762694</v>
      </c>
      <c r="AJ598" s="1">
        <f t="shared" si="319"/>
        <v>0.4907846793788746</v>
      </c>
      <c r="AK598" s="1">
        <f t="shared" si="320"/>
        <v>-0.31900783824269502</v>
      </c>
      <c r="AL598" s="1">
        <f t="shared" si="321"/>
        <v>-2.2184201235674577</v>
      </c>
      <c r="AM598" s="1">
        <f t="shared" si="322"/>
        <v>-2.0103494019619399</v>
      </c>
      <c r="AN598" s="1">
        <f t="shared" si="306"/>
        <v>4.4411189292561417</v>
      </c>
      <c r="AO598" s="1">
        <f t="shared" si="306"/>
        <v>4.4411191212622958</v>
      </c>
      <c r="AP598" s="1">
        <f t="shared" si="306"/>
        <v>4.4411173298655857</v>
      </c>
      <c r="AQ598" s="1">
        <f t="shared" si="306"/>
        <v>4.4411340438520872</v>
      </c>
      <c r="AR598" s="1">
        <f t="shared" si="306"/>
        <v>4.4409781389895429</v>
      </c>
      <c r="AS598" s="1">
        <f t="shared" si="306"/>
        <v>4.4424358005324036</v>
      </c>
      <c r="AT598" s="1">
        <f t="shared" si="306"/>
        <v>4.4290925452819421</v>
      </c>
      <c r="AU598" s="1">
        <f t="shared" si="323"/>
        <v>4.8264914924754621</v>
      </c>
    </row>
    <row r="599" spans="1:47" ht="12.95" customHeight="1" x14ac:dyDescent="0.2">
      <c r="A599" s="25" t="s">
        <v>1076</v>
      </c>
      <c r="B599" s="25"/>
      <c r="C599" s="28">
        <v>46065.26</v>
      </c>
      <c r="D599" s="28"/>
      <c r="E599" s="1">
        <f t="shared" si="309"/>
        <v>-15422.944500921521</v>
      </c>
      <c r="F599" s="1">
        <f t="shared" si="293"/>
        <v>-15423</v>
      </c>
      <c r="G599" s="1">
        <f t="shared" si="300"/>
        <v>4.7141499999270309E-2</v>
      </c>
      <c r="I599" s="1">
        <f t="shared" si="307"/>
        <v>4.7141499999270309E-2</v>
      </c>
      <c r="Q599" s="173">
        <f t="shared" si="294"/>
        <v>31046.760000000002</v>
      </c>
      <c r="S599" s="15">
        <f t="shared" si="308"/>
        <v>0.1</v>
      </c>
      <c r="Z599" s="1">
        <f t="shared" si="310"/>
        <v>-15423</v>
      </c>
      <c r="AA599" s="1">
        <f t="shared" si="311"/>
        <v>-0.10377452856694594</v>
      </c>
      <c r="AB599" s="1">
        <f t="shared" si="312"/>
        <v>3.8811548548429393E-2</v>
      </c>
      <c r="AC599" s="1">
        <f t="shared" si="313"/>
        <v>4.7141499999270309E-2</v>
      </c>
      <c r="AD599" s="1">
        <f t="shared" si="314"/>
        <v>0.15091602856621625</v>
      </c>
      <c r="AE599" s="1">
        <f t="shared" si="315"/>
        <v>2.2775647678199003E-3</v>
      </c>
      <c r="AF599" s="1">
        <f t="shared" si="316"/>
        <v>4.7141499999270309E-2</v>
      </c>
      <c r="AG599" s="15"/>
      <c r="AH599" s="1">
        <f t="shared" si="317"/>
        <v>8.3299514508409153E-3</v>
      </c>
      <c r="AI599" s="1">
        <f t="shared" si="318"/>
        <v>0.7589980501293937</v>
      </c>
      <c r="AJ599" s="1">
        <f t="shared" si="319"/>
        <v>0.49164518200057739</v>
      </c>
      <c r="AK599" s="1">
        <f t="shared" si="320"/>
        <v>-0.31924608088207723</v>
      </c>
      <c r="AL599" s="1">
        <f t="shared" si="321"/>
        <v>-2.2174322191404592</v>
      </c>
      <c r="AM599" s="1">
        <f t="shared" si="322"/>
        <v>-2.0078616097635944</v>
      </c>
      <c r="AN599" s="1">
        <f t="shared" si="306"/>
        <v>4.4423121042370495</v>
      </c>
      <c r="AO599" s="1">
        <f t="shared" si="306"/>
        <v>4.4423122891057396</v>
      </c>
      <c r="AP599" s="1">
        <f t="shared" si="306"/>
        <v>4.4423105568680592</v>
      </c>
      <c r="AQ599" s="1">
        <f t="shared" si="306"/>
        <v>4.4423267885293853</v>
      </c>
      <c r="AR599" s="1">
        <f t="shared" si="306"/>
        <v>4.4421747295973262</v>
      </c>
      <c r="AS599" s="1">
        <f t="shared" si="306"/>
        <v>4.4436025138494841</v>
      </c>
      <c r="AT599" s="1">
        <f t="shared" si="306"/>
        <v>4.4304738299907713</v>
      </c>
      <c r="AU599" s="1">
        <f t="shared" si="323"/>
        <v>4.8278122792597138</v>
      </c>
    </row>
    <row r="600" spans="1:47" ht="12.95" customHeight="1" x14ac:dyDescent="0.2">
      <c r="A600" s="25" t="s">
        <v>1078</v>
      </c>
      <c r="B600" s="25"/>
      <c r="C600" s="28">
        <v>46092.436000000002</v>
      </c>
      <c r="D600" s="28"/>
      <c r="E600" s="1">
        <f t="shared" si="309"/>
        <v>-15390.950547467923</v>
      </c>
      <c r="F600" s="1">
        <f t="shared" si="293"/>
        <v>-15391</v>
      </c>
      <c r="G600" s="1">
        <f t="shared" si="300"/>
        <v>4.2005499999504536E-2</v>
      </c>
      <c r="I600" s="1">
        <f t="shared" si="307"/>
        <v>4.2005499999504536E-2</v>
      </c>
      <c r="Q600" s="173">
        <f t="shared" si="294"/>
        <v>31073.936000000002</v>
      </c>
      <c r="S600" s="15">
        <f t="shared" si="308"/>
        <v>0.1</v>
      </c>
      <c r="Z600" s="1">
        <f t="shared" si="310"/>
        <v>-15391</v>
      </c>
      <c r="AA600" s="1">
        <f t="shared" si="311"/>
        <v>-0.10349739355255796</v>
      </c>
      <c r="AB600" s="1">
        <f t="shared" si="312"/>
        <v>3.3584311000476749E-2</v>
      </c>
      <c r="AC600" s="1">
        <f t="shared" si="313"/>
        <v>4.2005499999504536E-2</v>
      </c>
      <c r="AD600" s="1">
        <f t="shared" si="314"/>
        <v>0.1455028935520625</v>
      </c>
      <c r="AE600" s="1">
        <f t="shared" si="315"/>
        <v>2.1171092032022834E-3</v>
      </c>
      <c r="AF600" s="1">
        <f t="shared" si="316"/>
        <v>4.2005499999504536E-2</v>
      </c>
      <c r="AG600" s="15"/>
      <c r="AH600" s="1">
        <f t="shared" si="317"/>
        <v>8.4211889990277889E-3</v>
      </c>
      <c r="AI600" s="1">
        <f t="shared" si="318"/>
        <v>0.76239202829031694</v>
      </c>
      <c r="AJ600" s="1">
        <f t="shared" si="319"/>
        <v>0.5008383910422054</v>
      </c>
      <c r="AK600" s="1">
        <f t="shared" si="320"/>
        <v>-0.32178012956055951</v>
      </c>
      <c r="AL600" s="1">
        <f t="shared" si="321"/>
        <v>-2.2068431156313419</v>
      </c>
      <c r="AM600" s="1">
        <f t="shared" si="322"/>
        <v>-1.9815020044290348</v>
      </c>
      <c r="AN600" s="1">
        <f t="shared" si="306"/>
        <v>4.4550703290219813</v>
      </c>
      <c r="AO600" s="1">
        <f t="shared" si="306"/>
        <v>4.455070449275226</v>
      </c>
      <c r="AP600" s="1">
        <f t="shared" si="306"/>
        <v>4.4550692679539114</v>
      </c>
      <c r="AQ600" s="1">
        <f t="shared" si="306"/>
        <v>4.4550808730269527</v>
      </c>
      <c r="AR600" s="1">
        <f t="shared" si="306"/>
        <v>4.4549668891975234</v>
      </c>
      <c r="AS600" s="1">
        <f t="shared" si="306"/>
        <v>4.4560885740567322</v>
      </c>
      <c r="AT600" s="1">
        <f t="shared" si="306"/>
        <v>4.4452506408318797</v>
      </c>
      <c r="AU600" s="1">
        <f t="shared" si="323"/>
        <v>4.8419006716250612</v>
      </c>
    </row>
    <row r="601" spans="1:47" ht="12.95" customHeight="1" x14ac:dyDescent="0.2">
      <c r="A601" s="25" t="s">
        <v>1078</v>
      </c>
      <c r="B601" s="25"/>
      <c r="C601" s="28">
        <v>46110.279000000002</v>
      </c>
      <c r="D601" s="28"/>
      <c r="E601" s="1">
        <f t="shared" si="309"/>
        <v>-15369.94421425212</v>
      </c>
      <c r="F601" s="1">
        <f t="shared" ref="F601:F664" si="324">ROUND(2*E601,0)/2</f>
        <v>-15370</v>
      </c>
      <c r="G601" s="1">
        <f t="shared" si="300"/>
        <v>4.7384999998030253E-2</v>
      </c>
      <c r="I601" s="1">
        <f t="shared" si="307"/>
        <v>4.7384999998030253E-2</v>
      </c>
      <c r="Q601" s="173">
        <f t="shared" si="294"/>
        <v>31091.779000000002</v>
      </c>
      <c r="S601" s="15">
        <f t="shared" si="308"/>
        <v>0.1</v>
      </c>
      <c r="Z601" s="1">
        <f t="shared" si="310"/>
        <v>-15370</v>
      </c>
      <c r="AA601" s="1">
        <f t="shared" si="311"/>
        <v>-0.10331608808095463</v>
      </c>
      <c r="AB601" s="1">
        <f t="shared" si="312"/>
        <v>3.8904461582252976E-2</v>
      </c>
      <c r="AC601" s="1">
        <f t="shared" si="313"/>
        <v>4.7384999998030253E-2</v>
      </c>
      <c r="AD601" s="1">
        <f t="shared" si="314"/>
        <v>0.15070108807898489</v>
      </c>
      <c r="AE601" s="1">
        <f t="shared" si="315"/>
        <v>2.2710817948189961E-3</v>
      </c>
      <c r="AF601" s="1">
        <f t="shared" si="316"/>
        <v>4.7384999998030253E-2</v>
      </c>
      <c r="AG601" s="15"/>
      <c r="AH601" s="1">
        <f t="shared" si="317"/>
        <v>8.4805384157772765E-3</v>
      </c>
      <c r="AI601" s="1">
        <f t="shared" si="318"/>
        <v>0.7646505748542195</v>
      </c>
      <c r="AJ601" s="1">
        <f t="shared" si="319"/>
        <v>0.50688561018538358</v>
      </c>
      <c r="AK601" s="1">
        <f t="shared" si="320"/>
        <v>-0.32343569389223364</v>
      </c>
      <c r="AL601" s="1">
        <f t="shared" si="321"/>
        <v>-2.1998422416381804</v>
      </c>
      <c r="AM601" s="1">
        <f t="shared" si="322"/>
        <v>-1.9643763417078952</v>
      </c>
      <c r="AN601" s="1">
        <f t="shared" ref="AN601:AT610" si="325">$AU601+$AB$7*SIN(AO601)</f>
        <v>4.4634740497607499</v>
      </c>
      <c r="AO601" s="1">
        <f t="shared" si="325"/>
        <v>4.4634741376606328</v>
      </c>
      <c r="AP601" s="1">
        <f t="shared" si="325"/>
        <v>4.4634732456484985</v>
      </c>
      <c r="AQ601" s="1">
        <f t="shared" si="325"/>
        <v>4.4634822979747479</v>
      </c>
      <c r="AR601" s="1">
        <f t="shared" si="325"/>
        <v>4.4633904480286617</v>
      </c>
      <c r="AS601" s="1">
        <f t="shared" si="325"/>
        <v>4.4643239541345086</v>
      </c>
      <c r="AT601" s="1">
        <f t="shared" si="325"/>
        <v>4.4549907167921647</v>
      </c>
      <c r="AU601" s="1">
        <f t="shared" si="323"/>
        <v>4.8511461791148207</v>
      </c>
    </row>
    <row r="602" spans="1:47" ht="12.95" customHeight="1" x14ac:dyDescent="0.2">
      <c r="A602" s="25" t="s">
        <v>1078</v>
      </c>
      <c r="B602" s="25"/>
      <c r="C602" s="28">
        <v>46121.317999999999</v>
      </c>
      <c r="D602" s="28"/>
      <c r="E602" s="1">
        <f t="shared" si="309"/>
        <v>-15356.948142270438</v>
      </c>
      <c r="F602" s="1">
        <f t="shared" si="324"/>
        <v>-15357</v>
      </c>
      <c r="G602" s="1">
        <f t="shared" si="300"/>
        <v>4.4048499999917112E-2</v>
      </c>
      <c r="I602" s="1">
        <f t="shared" si="307"/>
        <v>4.4048499999917112E-2</v>
      </c>
      <c r="Q602" s="173">
        <f t="shared" ref="Q602:Q665" si="326">+C602-15018.5</f>
        <v>31102.817999999999</v>
      </c>
      <c r="S602" s="15">
        <f t="shared" si="308"/>
        <v>0.1</v>
      </c>
      <c r="Z602" s="1">
        <f t="shared" si="310"/>
        <v>-15357</v>
      </c>
      <c r="AA602" s="1">
        <f t="shared" si="311"/>
        <v>-0.10320407944028144</v>
      </c>
      <c r="AB602" s="1">
        <f t="shared" si="312"/>
        <v>3.5531433998497883E-2</v>
      </c>
      <c r="AC602" s="1">
        <f t="shared" si="313"/>
        <v>4.4048499999917112E-2</v>
      </c>
      <c r="AD602" s="1">
        <f t="shared" si="314"/>
        <v>0.14725257944019854</v>
      </c>
      <c r="AE602" s="1">
        <f t="shared" si="315"/>
        <v>2.1683322151791981E-3</v>
      </c>
      <c r="AF602" s="1">
        <f t="shared" si="316"/>
        <v>4.4048499999917112E-2</v>
      </c>
      <c r="AG602" s="15"/>
      <c r="AH602" s="1">
        <f t="shared" si="317"/>
        <v>8.5170660014192295E-3</v>
      </c>
      <c r="AI602" s="1">
        <f t="shared" si="318"/>
        <v>0.76606127997710594</v>
      </c>
      <c r="AJ602" s="1">
        <f t="shared" si="319"/>
        <v>0.51063463514510032</v>
      </c>
      <c r="AK602" s="1">
        <f t="shared" si="320"/>
        <v>-0.32445750919658189</v>
      </c>
      <c r="AL602" s="1">
        <f t="shared" si="321"/>
        <v>-2.1954875026571101</v>
      </c>
      <c r="AM602" s="1">
        <f t="shared" si="322"/>
        <v>-1.9538420349482621</v>
      </c>
      <c r="AN602" s="1">
        <f t="shared" si="325"/>
        <v>4.4686888617498148</v>
      </c>
      <c r="AO602" s="1">
        <f t="shared" si="325"/>
        <v>4.4686889330088571</v>
      </c>
      <c r="AP602" s="1">
        <f t="shared" si="325"/>
        <v>4.4686881947119605</v>
      </c>
      <c r="AQ602" s="1">
        <f t="shared" si="325"/>
        <v>4.4686958441255253</v>
      </c>
      <c r="AR602" s="1">
        <f t="shared" si="325"/>
        <v>4.4686166007951442</v>
      </c>
      <c r="AS602" s="1">
        <f t="shared" si="325"/>
        <v>4.4694387422200439</v>
      </c>
      <c r="AT602" s="1">
        <f t="shared" si="325"/>
        <v>4.4610372602756323</v>
      </c>
      <c r="AU602" s="1">
        <f t="shared" si="323"/>
        <v>4.8568695885132431</v>
      </c>
    </row>
    <row r="603" spans="1:47" ht="12.95" customHeight="1" x14ac:dyDescent="0.2">
      <c r="A603" s="25" t="s">
        <v>1020</v>
      </c>
      <c r="B603" s="25"/>
      <c r="C603" s="28">
        <v>46327.722999999998</v>
      </c>
      <c r="D603" s="28"/>
      <c r="E603" s="1">
        <f t="shared" si="309"/>
        <v>-15113.950204288745</v>
      </c>
      <c r="F603" s="1">
        <f t="shared" si="324"/>
        <v>-15114</v>
      </c>
      <c r="G603" s="1">
        <f t="shared" si="300"/>
        <v>4.2296999992686324E-2</v>
      </c>
      <c r="I603" s="1">
        <f t="shared" si="307"/>
        <v>4.2296999992686324E-2</v>
      </c>
      <c r="Q603" s="173">
        <f t="shared" si="326"/>
        <v>31309.222999999998</v>
      </c>
      <c r="S603" s="15">
        <f t="shared" si="308"/>
        <v>0.1</v>
      </c>
      <c r="Z603" s="1">
        <f t="shared" si="310"/>
        <v>-15114</v>
      </c>
      <c r="AA603" s="1">
        <f t="shared" si="311"/>
        <v>-0.10114493679689958</v>
      </c>
      <c r="AB603" s="1">
        <f t="shared" si="312"/>
        <v>3.3129517864209687E-2</v>
      </c>
      <c r="AC603" s="1">
        <f t="shared" si="313"/>
        <v>4.2296999992686324E-2</v>
      </c>
      <c r="AD603" s="1">
        <f t="shared" si="314"/>
        <v>0.14344193678958589</v>
      </c>
      <c r="AE603" s="1">
        <f t="shared" si="315"/>
        <v>2.0575589229947554E-3</v>
      </c>
      <c r="AF603" s="1">
        <f t="shared" si="316"/>
        <v>4.2296999992686324E-2</v>
      </c>
      <c r="AG603" s="15"/>
      <c r="AH603" s="1">
        <f t="shared" si="317"/>
        <v>9.1674821284766402E-3</v>
      </c>
      <c r="AI603" s="1">
        <f t="shared" si="318"/>
        <v>0.79428925984827914</v>
      </c>
      <c r="AJ603" s="1">
        <f t="shared" si="319"/>
        <v>0.58140109560652242</v>
      </c>
      <c r="AK603" s="1">
        <f t="shared" si="320"/>
        <v>-0.34304969229869775</v>
      </c>
      <c r="AL603" s="1">
        <f t="shared" si="321"/>
        <v>-2.1109605616496911</v>
      </c>
      <c r="AM603" s="1">
        <f t="shared" si="322"/>
        <v>-1.7656647236526908</v>
      </c>
      <c r="AN603" s="1">
        <f t="shared" si="325"/>
        <v>4.5680148596046699</v>
      </c>
      <c r="AO603" s="1">
        <f t="shared" si="325"/>
        <v>4.5680148541389398</v>
      </c>
      <c r="AP603" s="1">
        <f t="shared" si="325"/>
        <v>4.5680149491138273</v>
      </c>
      <c r="AQ603" s="1">
        <f t="shared" si="325"/>
        <v>4.5680132987981397</v>
      </c>
      <c r="AR603" s="1">
        <f t="shared" si="325"/>
        <v>4.568041977906109</v>
      </c>
      <c r="AS603" s="1">
        <f t="shared" si="325"/>
        <v>4.5675443961858306</v>
      </c>
      <c r="AT603" s="1">
        <f t="shared" si="325"/>
        <v>4.5764336779995132</v>
      </c>
      <c r="AU603" s="1">
        <f t="shared" si="323"/>
        <v>4.9638533180376001</v>
      </c>
    </row>
    <row r="604" spans="1:47" ht="12.95" customHeight="1" x14ac:dyDescent="0.2">
      <c r="A604" s="25" t="s">
        <v>1079</v>
      </c>
      <c r="B604" s="25"/>
      <c r="C604" s="28">
        <v>46329.428999999996</v>
      </c>
      <c r="D604" s="28"/>
      <c r="E604" s="1">
        <f t="shared" si="309"/>
        <v>-15111.941752544861</v>
      </c>
      <c r="F604" s="1">
        <f t="shared" si="324"/>
        <v>-15112</v>
      </c>
      <c r="G604" s="1">
        <f t="shared" si="300"/>
        <v>4.9475999992864672E-2</v>
      </c>
      <c r="I604" s="1">
        <f t="shared" si="307"/>
        <v>4.9475999992864672E-2</v>
      </c>
      <c r="Q604" s="173">
        <f t="shared" si="326"/>
        <v>31310.928999999996</v>
      </c>
      <c r="S604" s="15">
        <f t="shared" si="308"/>
        <v>0.1</v>
      </c>
      <c r="Z604" s="1">
        <f t="shared" si="310"/>
        <v>-15112</v>
      </c>
      <c r="AA604" s="1">
        <f t="shared" si="311"/>
        <v>-0.10112828020888139</v>
      </c>
      <c r="AB604" s="1">
        <f t="shared" si="312"/>
        <v>4.0303438494213556E-2</v>
      </c>
      <c r="AC604" s="1">
        <f t="shared" si="313"/>
        <v>4.9475999992864672E-2</v>
      </c>
      <c r="AD604" s="1">
        <f t="shared" si="314"/>
        <v>0.15060428020174604</v>
      </c>
      <c r="AE604" s="1">
        <f t="shared" si="315"/>
        <v>2.2681649215086034E-3</v>
      </c>
      <c r="AF604" s="1">
        <f t="shared" si="316"/>
        <v>4.9475999992864672E-2</v>
      </c>
      <c r="AG604" s="15"/>
      <c r="AH604" s="1">
        <f t="shared" si="317"/>
        <v>9.1725614986511161E-3</v>
      </c>
      <c r="AI604" s="1">
        <f t="shared" si="318"/>
        <v>0.79453692577603219</v>
      </c>
      <c r="AJ604" s="1">
        <f t="shared" si="319"/>
        <v>0.5819882107698422</v>
      </c>
      <c r="AK604" s="1">
        <f t="shared" si="320"/>
        <v>-0.34319808439214272</v>
      </c>
      <c r="AL604" s="1">
        <f t="shared" si="321"/>
        <v>-2.1102387642889924</v>
      </c>
      <c r="AM604" s="1">
        <f t="shared" si="322"/>
        <v>-1.7641796436490524</v>
      </c>
      <c r="AN604" s="1">
        <f t="shared" si="325"/>
        <v>4.5688475979207182</v>
      </c>
      <c r="AO604" s="1">
        <f t="shared" si="325"/>
        <v>4.568847592529325</v>
      </c>
      <c r="AP604" s="1">
        <f t="shared" si="325"/>
        <v>4.5688476867522017</v>
      </c>
      <c r="AQ604" s="1">
        <f t="shared" si="325"/>
        <v>4.5688460400713451</v>
      </c>
      <c r="AR604" s="1">
        <f t="shared" si="325"/>
        <v>4.5688748208992997</v>
      </c>
      <c r="AS604" s="1">
        <f t="shared" si="325"/>
        <v>4.5683726097019033</v>
      </c>
      <c r="AT604" s="1">
        <f t="shared" si="325"/>
        <v>4.5774019904269805</v>
      </c>
      <c r="AU604" s="1">
        <f t="shared" si="323"/>
        <v>4.9647338425604337</v>
      </c>
    </row>
    <row r="605" spans="1:47" ht="12.95" customHeight="1" x14ac:dyDescent="0.2">
      <c r="A605" s="25" t="s">
        <v>1079</v>
      </c>
      <c r="B605" s="25"/>
      <c r="C605" s="28">
        <v>46329.436000000002</v>
      </c>
      <c r="D605" s="28"/>
      <c r="E605" s="1">
        <f t="shared" si="309"/>
        <v>-15111.933511535355</v>
      </c>
      <c r="F605" s="1">
        <f t="shared" si="324"/>
        <v>-15112</v>
      </c>
      <c r="G605" s="1">
        <f t="shared" si="300"/>
        <v>5.6475999997928739E-2</v>
      </c>
      <c r="I605" s="1">
        <f t="shared" si="307"/>
        <v>5.6475999997928739E-2</v>
      </c>
      <c r="Q605" s="173">
        <f t="shared" si="326"/>
        <v>31310.936000000002</v>
      </c>
      <c r="S605" s="15">
        <f t="shared" si="308"/>
        <v>0.1</v>
      </c>
      <c r="Z605" s="1">
        <f t="shared" si="310"/>
        <v>-15112</v>
      </c>
      <c r="AA605" s="1">
        <f t="shared" si="311"/>
        <v>-0.10112828020888139</v>
      </c>
      <c r="AB605" s="1">
        <f t="shared" si="312"/>
        <v>4.7303438499277622E-2</v>
      </c>
      <c r="AC605" s="1">
        <f t="shared" si="313"/>
        <v>5.6475999997928739E-2</v>
      </c>
      <c r="AD605" s="1">
        <f t="shared" si="314"/>
        <v>0.15760428020681011</v>
      </c>
      <c r="AE605" s="1">
        <f t="shared" si="315"/>
        <v>2.4839109139506719E-3</v>
      </c>
      <c r="AF605" s="1">
        <f t="shared" si="316"/>
        <v>5.6475999997928739E-2</v>
      </c>
      <c r="AG605" s="15"/>
      <c r="AH605" s="1">
        <f t="shared" si="317"/>
        <v>9.1725614986511161E-3</v>
      </c>
      <c r="AI605" s="1">
        <f t="shared" si="318"/>
        <v>0.79453692577603219</v>
      </c>
      <c r="AJ605" s="1">
        <f t="shared" si="319"/>
        <v>0.5819882107698422</v>
      </c>
      <c r="AK605" s="1">
        <f t="shared" si="320"/>
        <v>-0.34319808439214272</v>
      </c>
      <c r="AL605" s="1">
        <f t="shared" si="321"/>
        <v>-2.1102387642889924</v>
      </c>
      <c r="AM605" s="1">
        <f t="shared" si="322"/>
        <v>-1.7641796436490524</v>
      </c>
      <c r="AN605" s="1">
        <f t="shared" si="325"/>
        <v>4.5688475979207182</v>
      </c>
      <c r="AO605" s="1">
        <f t="shared" si="325"/>
        <v>4.568847592529325</v>
      </c>
      <c r="AP605" s="1">
        <f t="shared" si="325"/>
        <v>4.5688476867522017</v>
      </c>
      <c r="AQ605" s="1">
        <f t="shared" si="325"/>
        <v>4.5688460400713451</v>
      </c>
      <c r="AR605" s="1">
        <f t="shared" si="325"/>
        <v>4.5688748208992997</v>
      </c>
      <c r="AS605" s="1">
        <f t="shared" si="325"/>
        <v>4.5683726097019033</v>
      </c>
      <c r="AT605" s="1">
        <f t="shared" si="325"/>
        <v>4.5774019904269805</v>
      </c>
      <c r="AU605" s="1">
        <f t="shared" si="323"/>
        <v>4.9647338425604337</v>
      </c>
    </row>
    <row r="606" spans="1:47" ht="12.95" customHeight="1" x14ac:dyDescent="0.2">
      <c r="A606" s="25" t="s">
        <v>1079</v>
      </c>
      <c r="B606" s="25"/>
      <c r="C606" s="28">
        <v>46329.436999999998</v>
      </c>
      <c r="D606" s="28"/>
      <c r="E606" s="1">
        <f t="shared" si="309"/>
        <v>-15111.932334248288</v>
      </c>
      <c r="F606" s="1">
        <f t="shared" si="324"/>
        <v>-15112</v>
      </c>
      <c r="G606" s="1">
        <f t="shared" si="300"/>
        <v>5.7475999994494487E-2</v>
      </c>
      <c r="I606" s="1">
        <f t="shared" si="307"/>
        <v>5.7475999994494487E-2</v>
      </c>
      <c r="Q606" s="173">
        <f t="shared" si="326"/>
        <v>31310.936999999998</v>
      </c>
      <c r="S606" s="15">
        <f t="shared" si="308"/>
        <v>0.1</v>
      </c>
      <c r="Z606" s="1">
        <f t="shared" si="310"/>
        <v>-15112</v>
      </c>
      <c r="AA606" s="1">
        <f t="shared" si="311"/>
        <v>-0.10112828020888139</v>
      </c>
      <c r="AB606" s="1">
        <f t="shared" si="312"/>
        <v>4.830343849584337E-2</v>
      </c>
      <c r="AC606" s="1">
        <f t="shared" si="313"/>
        <v>5.7475999994494487E-2</v>
      </c>
      <c r="AD606" s="1">
        <f t="shared" si="314"/>
        <v>0.15860428020337586</v>
      </c>
      <c r="AE606" s="1">
        <f t="shared" si="315"/>
        <v>2.5155317698830962E-3</v>
      </c>
      <c r="AF606" s="1">
        <f t="shared" si="316"/>
        <v>5.7475999994494487E-2</v>
      </c>
      <c r="AG606" s="15"/>
      <c r="AH606" s="1">
        <f t="shared" si="317"/>
        <v>9.1725614986511161E-3</v>
      </c>
      <c r="AI606" s="1">
        <f t="shared" si="318"/>
        <v>0.79453692577603219</v>
      </c>
      <c r="AJ606" s="1">
        <f t="shared" si="319"/>
        <v>0.5819882107698422</v>
      </c>
      <c r="AK606" s="1">
        <f t="shared" si="320"/>
        <v>-0.34319808439214272</v>
      </c>
      <c r="AL606" s="1">
        <f t="shared" si="321"/>
        <v>-2.1102387642889924</v>
      </c>
      <c r="AM606" s="1">
        <f t="shared" si="322"/>
        <v>-1.7641796436490524</v>
      </c>
      <c r="AN606" s="1">
        <f t="shared" si="325"/>
        <v>4.5688475979207182</v>
      </c>
      <c r="AO606" s="1">
        <f t="shared" si="325"/>
        <v>4.568847592529325</v>
      </c>
      <c r="AP606" s="1">
        <f t="shared" si="325"/>
        <v>4.5688476867522017</v>
      </c>
      <c r="AQ606" s="1">
        <f t="shared" si="325"/>
        <v>4.5688460400713451</v>
      </c>
      <c r="AR606" s="1">
        <f t="shared" si="325"/>
        <v>4.5688748208992997</v>
      </c>
      <c r="AS606" s="1">
        <f t="shared" si="325"/>
        <v>4.5683726097019033</v>
      </c>
      <c r="AT606" s="1">
        <f t="shared" si="325"/>
        <v>4.5774019904269805</v>
      </c>
      <c r="AU606" s="1">
        <f t="shared" si="323"/>
        <v>4.9647338425604337</v>
      </c>
    </row>
    <row r="607" spans="1:47" ht="12.95" customHeight="1" x14ac:dyDescent="0.2">
      <c r="A607" s="25" t="s">
        <v>1020</v>
      </c>
      <c r="B607" s="25"/>
      <c r="C607" s="28">
        <v>46333.67</v>
      </c>
      <c r="D607" s="28"/>
      <c r="E607" s="1">
        <f t="shared" si="309"/>
        <v>-15106.948878074858</v>
      </c>
      <c r="F607" s="1">
        <f t="shared" si="324"/>
        <v>-15107</v>
      </c>
      <c r="G607" s="1">
        <f t="shared" si="300"/>
        <v>4.3423499999335036E-2</v>
      </c>
      <c r="I607" s="1">
        <f t="shared" si="307"/>
        <v>4.3423499999335036E-2</v>
      </c>
      <c r="Q607" s="173">
        <f t="shared" si="326"/>
        <v>31315.17</v>
      </c>
      <c r="S607" s="15">
        <f t="shared" si="308"/>
        <v>0.1</v>
      </c>
      <c r="Z607" s="1">
        <f t="shared" si="310"/>
        <v>-15107</v>
      </c>
      <c r="AA607" s="1">
        <f t="shared" si="311"/>
        <v>-0.10108666089688921</v>
      </c>
      <c r="AB607" s="1">
        <f t="shared" si="312"/>
        <v>3.4238261001938088E-2</v>
      </c>
      <c r="AC607" s="1">
        <f t="shared" si="313"/>
        <v>4.3423499999335036E-2</v>
      </c>
      <c r="AD607" s="1">
        <f t="shared" si="314"/>
        <v>0.14451016089622426</v>
      </c>
      <c r="AE607" s="1">
        <f t="shared" si="315"/>
        <v>2.0883186602252625E-3</v>
      </c>
      <c r="AF607" s="1">
        <f t="shared" si="316"/>
        <v>4.3423499999335036E-2</v>
      </c>
      <c r="AG607" s="15"/>
      <c r="AH607" s="1">
        <f t="shared" si="317"/>
        <v>9.1852389973969498E-3</v>
      </c>
      <c r="AI607" s="1">
        <f t="shared" si="318"/>
        <v>0.79515723604145405</v>
      </c>
      <c r="AJ607" s="1">
        <f t="shared" si="319"/>
        <v>0.58345627275613288</v>
      </c>
      <c r="AK607" s="1">
        <f t="shared" si="320"/>
        <v>-0.34356868607866964</v>
      </c>
      <c r="AL607" s="1">
        <f t="shared" si="321"/>
        <v>-2.1084322992024318</v>
      </c>
      <c r="AM607" s="1">
        <f t="shared" si="322"/>
        <v>-1.7604711618568472</v>
      </c>
      <c r="AN607" s="1">
        <f t="shared" si="325"/>
        <v>4.5709305807231955</v>
      </c>
      <c r="AO607" s="1">
        <f t="shared" si="325"/>
        <v>4.5709305755230716</v>
      </c>
      <c r="AP607" s="1">
        <f t="shared" si="325"/>
        <v>4.57093066773231</v>
      </c>
      <c r="AQ607" s="1">
        <f t="shared" si="325"/>
        <v>4.5709290326754983</v>
      </c>
      <c r="AR607" s="1">
        <f t="shared" si="325"/>
        <v>4.5709580283344664</v>
      </c>
      <c r="AS607" s="1">
        <f t="shared" si="325"/>
        <v>4.5704447000659254</v>
      </c>
      <c r="AT607" s="1">
        <f t="shared" si="325"/>
        <v>4.5798240851912491</v>
      </c>
      <c r="AU607" s="1">
        <f t="shared" si="323"/>
        <v>4.9669351538675199</v>
      </c>
    </row>
    <row r="608" spans="1:47" ht="12.95" customHeight="1" x14ac:dyDescent="0.2">
      <c r="A608" s="25" t="s">
        <v>1080</v>
      </c>
      <c r="B608" s="25"/>
      <c r="C608" s="28">
        <v>46346.413999999997</v>
      </c>
      <c r="D608" s="28"/>
      <c r="E608" s="1">
        <f t="shared" si="309"/>
        <v>-15091.94553163636</v>
      </c>
      <c r="F608" s="1">
        <f t="shared" si="324"/>
        <v>-15092</v>
      </c>
      <c r="G608" s="1">
        <f t="shared" si="300"/>
        <v>4.6265999997558538E-2</v>
      </c>
      <c r="I608" s="1">
        <f t="shared" si="307"/>
        <v>4.6265999997558538E-2</v>
      </c>
      <c r="Q608" s="173">
        <f t="shared" si="326"/>
        <v>31327.913999999997</v>
      </c>
      <c r="S608" s="15">
        <f t="shared" si="308"/>
        <v>0.1</v>
      </c>
      <c r="Z608" s="1">
        <f t="shared" si="310"/>
        <v>-15092</v>
      </c>
      <c r="AA608" s="1">
        <f t="shared" si="311"/>
        <v>-0.10096199396417295</v>
      </c>
      <c r="AB608" s="1">
        <f t="shared" si="312"/>
        <v>3.7042908952645115E-2</v>
      </c>
      <c r="AC608" s="1">
        <f t="shared" si="313"/>
        <v>4.6265999997558538E-2</v>
      </c>
      <c r="AD608" s="1">
        <f t="shared" si="314"/>
        <v>0.14722799396173147</v>
      </c>
      <c r="AE608" s="1">
        <f t="shared" si="315"/>
        <v>2.1676082205995639E-3</v>
      </c>
      <c r="AF608" s="1">
        <f t="shared" si="316"/>
        <v>4.6265999997558538E-2</v>
      </c>
      <c r="AG608" s="15"/>
      <c r="AH608" s="1">
        <f t="shared" si="317"/>
        <v>9.2230910449134212E-3</v>
      </c>
      <c r="AI608" s="1">
        <f t="shared" si="318"/>
        <v>0.79702802392546312</v>
      </c>
      <c r="AJ608" s="1">
        <f t="shared" si="319"/>
        <v>0.5878627560507671</v>
      </c>
      <c r="AK608" s="1">
        <f t="shared" si="320"/>
        <v>-0.34467720685940006</v>
      </c>
      <c r="AL608" s="1">
        <f t="shared" si="321"/>
        <v>-2.1029959187002669</v>
      </c>
      <c r="AM608" s="1">
        <f t="shared" si="322"/>
        <v>-1.7493816361361543</v>
      </c>
      <c r="AN608" s="1">
        <f t="shared" si="325"/>
        <v>4.5771893127851815</v>
      </c>
      <c r="AO608" s="1">
        <f t="shared" si="325"/>
        <v>4.5771893081911683</v>
      </c>
      <c r="AP608" s="1">
        <f t="shared" si="325"/>
        <v>4.5771893933992231</v>
      </c>
      <c r="AQ608" s="1">
        <f t="shared" si="325"/>
        <v>4.5771878130005668</v>
      </c>
      <c r="AR608" s="1">
        <f t="shared" si="325"/>
        <v>4.5772171284751284</v>
      </c>
      <c r="AS608" s="1">
        <f t="shared" si="325"/>
        <v>4.5766743679016688</v>
      </c>
      <c r="AT608" s="1">
        <f t="shared" si="325"/>
        <v>4.587101620265237</v>
      </c>
      <c r="AU608" s="1">
        <f t="shared" si="323"/>
        <v>4.973539087788776</v>
      </c>
    </row>
    <row r="609" spans="1:47" ht="12.95" customHeight="1" x14ac:dyDescent="0.2">
      <c r="A609" s="25" t="s">
        <v>1081</v>
      </c>
      <c r="B609" s="25"/>
      <c r="C609" s="28">
        <v>46403.322</v>
      </c>
      <c r="D609" s="28"/>
      <c r="E609" s="1">
        <f t="shared" si="309"/>
        <v>-15024.948478974538</v>
      </c>
      <c r="F609" s="1">
        <f t="shared" si="324"/>
        <v>-15025</v>
      </c>
      <c r="G609" s="1">
        <f t="shared" si="300"/>
        <v>4.3762499997683335E-2</v>
      </c>
      <c r="I609" s="1">
        <f t="shared" si="307"/>
        <v>4.3762499997683335E-2</v>
      </c>
      <c r="Q609" s="173">
        <f t="shared" si="326"/>
        <v>31384.822</v>
      </c>
      <c r="S609" s="15">
        <f t="shared" si="308"/>
        <v>0.1</v>
      </c>
      <c r="Z609" s="1">
        <f t="shared" si="310"/>
        <v>-15025</v>
      </c>
      <c r="AA609" s="1">
        <f t="shared" si="311"/>
        <v>-0.10040872543737356</v>
      </c>
      <c r="AB609" s="1">
        <f t="shared" si="312"/>
        <v>3.4373720291067431E-2</v>
      </c>
      <c r="AC609" s="1">
        <f t="shared" si="313"/>
        <v>4.3762499997683335E-2</v>
      </c>
      <c r="AD609" s="1">
        <f t="shared" si="314"/>
        <v>0.14417122543505689</v>
      </c>
      <c r="AE609" s="1">
        <f t="shared" si="315"/>
        <v>2.0785342243445997E-3</v>
      </c>
      <c r="AF609" s="1">
        <f t="shared" si="316"/>
        <v>4.3762499997683335E-2</v>
      </c>
      <c r="AG609" s="15"/>
      <c r="AH609" s="1">
        <f t="shared" si="317"/>
        <v>9.3887797066159028E-3</v>
      </c>
      <c r="AI609" s="1">
        <f t="shared" si="318"/>
        <v>0.80556757946372093</v>
      </c>
      <c r="AJ609" s="1">
        <f t="shared" si="319"/>
        <v>0.60758317709980447</v>
      </c>
      <c r="AK609" s="1">
        <f t="shared" si="320"/>
        <v>-0.34956549292572281</v>
      </c>
      <c r="AL609" s="1">
        <f t="shared" si="321"/>
        <v>-2.078396092464124</v>
      </c>
      <c r="AM609" s="1">
        <f t="shared" si="322"/>
        <v>-1.7004894149051109</v>
      </c>
      <c r="AN609" s="1">
        <f t="shared" si="325"/>
        <v>4.6053269271429036</v>
      </c>
      <c r="AO609" s="1">
        <f t="shared" si="325"/>
        <v>4.6053269251279598</v>
      </c>
      <c r="AP609" s="1">
        <f t="shared" si="325"/>
        <v>4.6053269722688226</v>
      </c>
      <c r="AQ609" s="1">
        <f t="shared" si="325"/>
        <v>4.6053258693846315</v>
      </c>
      <c r="AR609" s="1">
        <f t="shared" si="325"/>
        <v>4.6053516748802865</v>
      </c>
      <c r="AS609" s="1">
        <f t="shared" si="325"/>
        <v>4.6047494878690811</v>
      </c>
      <c r="AT609" s="1">
        <f t="shared" si="325"/>
        <v>4.6198132715790399</v>
      </c>
      <c r="AU609" s="1">
        <f t="shared" si="323"/>
        <v>5.0030366593037225</v>
      </c>
    </row>
    <row r="610" spans="1:47" ht="12.95" customHeight="1" x14ac:dyDescent="0.2">
      <c r="A610" s="25" t="s">
        <v>1020</v>
      </c>
      <c r="B610" s="25"/>
      <c r="C610" s="28">
        <v>46411.817999999999</v>
      </c>
      <c r="D610" s="28"/>
      <c r="E610" s="1">
        <f t="shared" si="309"/>
        <v>-15014.94624801554</v>
      </c>
      <c r="F610" s="1">
        <f t="shared" si="324"/>
        <v>-15015</v>
      </c>
      <c r="G610" s="1">
        <f t="shared" si="300"/>
        <v>4.5657499998924322E-2</v>
      </c>
      <c r="I610" s="1">
        <f t="shared" si="307"/>
        <v>4.5657499998924322E-2</v>
      </c>
      <c r="Q610" s="173">
        <f t="shared" si="326"/>
        <v>31393.317999999999</v>
      </c>
      <c r="S610" s="15">
        <f t="shared" si="308"/>
        <v>0.1</v>
      </c>
      <c r="Z610" s="1">
        <f t="shared" si="310"/>
        <v>-15015</v>
      </c>
      <c r="AA610" s="1">
        <f t="shared" si="311"/>
        <v>-0.1003266613212109</v>
      </c>
      <c r="AB610" s="1">
        <f t="shared" si="312"/>
        <v>3.6244476827220942E-2</v>
      </c>
      <c r="AC610" s="1">
        <f t="shared" si="313"/>
        <v>4.5657499998924322E-2</v>
      </c>
      <c r="AD610" s="1">
        <f t="shared" si="314"/>
        <v>0.14598416132013523</v>
      </c>
      <c r="AE610" s="1">
        <f t="shared" si="315"/>
        <v>2.1311375356343264E-3</v>
      </c>
      <c r="AF610" s="1">
        <f t="shared" si="316"/>
        <v>4.5657499998924322E-2</v>
      </c>
      <c r="AG610" s="15"/>
      <c r="AH610" s="1">
        <f t="shared" si="317"/>
        <v>9.4130231717033767E-3</v>
      </c>
      <c r="AI610" s="1">
        <f t="shared" si="318"/>
        <v>0.80686826757643493</v>
      </c>
      <c r="AJ610" s="1">
        <f t="shared" si="319"/>
        <v>0.61053125229681615</v>
      </c>
      <c r="AK610" s="1">
        <f t="shared" si="320"/>
        <v>-0.35028578893679435</v>
      </c>
      <c r="AL610" s="1">
        <f t="shared" si="321"/>
        <v>-2.0746790552910639</v>
      </c>
      <c r="AM610" s="1">
        <f t="shared" si="322"/>
        <v>-1.6932794625322065</v>
      </c>
      <c r="AN610" s="1">
        <f t="shared" si="325"/>
        <v>4.6095524875324934</v>
      </c>
      <c r="AO610" s="1">
        <f t="shared" si="325"/>
        <v>4.6095524858196777</v>
      </c>
      <c r="AP610" s="1">
        <f t="shared" si="325"/>
        <v>4.6095525275324771</v>
      </c>
      <c r="AQ610" s="1">
        <f t="shared" si="325"/>
        <v>4.6095515116911825</v>
      </c>
      <c r="AR610" s="1">
        <f t="shared" si="325"/>
        <v>4.6095762535491778</v>
      </c>
      <c r="AS610" s="1">
        <f t="shared" si="325"/>
        <v>4.6089753179260473</v>
      </c>
      <c r="AT610" s="1">
        <f t="shared" si="325"/>
        <v>4.6247242753377638</v>
      </c>
      <c r="AU610" s="1">
        <f t="shared" si="323"/>
        <v>5.0074392819178932</v>
      </c>
    </row>
    <row r="611" spans="1:47" ht="12.95" customHeight="1" x14ac:dyDescent="0.2">
      <c r="A611" s="25" t="s">
        <v>1020</v>
      </c>
      <c r="B611" s="25"/>
      <c r="C611" s="28">
        <v>46429.656999999999</v>
      </c>
      <c r="D611" s="28"/>
      <c r="E611" s="1">
        <f t="shared" si="309"/>
        <v>-14993.944623948024</v>
      </c>
      <c r="F611" s="1">
        <f t="shared" si="324"/>
        <v>-14994</v>
      </c>
      <c r="G611" s="1">
        <f t="shared" si="300"/>
        <v>4.7036999996635132E-2</v>
      </c>
      <c r="I611" s="1">
        <f t="shared" si="307"/>
        <v>4.7036999996635132E-2</v>
      </c>
      <c r="Q611" s="173">
        <f t="shared" si="326"/>
        <v>31411.156999999999</v>
      </c>
      <c r="S611" s="15">
        <f t="shared" si="308"/>
        <v>0.1</v>
      </c>
      <c r="Z611" s="1">
        <f t="shared" si="310"/>
        <v>-14994</v>
      </c>
      <c r="AA611" s="1">
        <f t="shared" si="311"/>
        <v>-0.10015477158607085</v>
      </c>
      <c r="AB611" s="1">
        <f t="shared" si="312"/>
        <v>3.7573487553699367E-2</v>
      </c>
      <c r="AC611" s="1">
        <f t="shared" si="313"/>
        <v>4.7036999996635132E-2</v>
      </c>
      <c r="AD611" s="1">
        <f t="shared" si="314"/>
        <v>0.14719177158270597</v>
      </c>
      <c r="AE611" s="1">
        <f t="shared" si="315"/>
        <v>2.1665417621655487E-3</v>
      </c>
      <c r="AF611" s="1">
        <f t="shared" si="316"/>
        <v>4.7036999996635132E-2</v>
      </c>
      <c r="AG611" s="15"/>
      <c r="AH611" s="1">
        <f t="shared" si="317"/>
        <v>9.4635124429357682E-3</v>
      </c>
      <c r="AI611" s="1">
        <f t="shared" si="318"/>
        <v>0.80962219259742707</v>
      </c>
      <c r="AJ611" s="1">
        <f t="shared" si="319"/>
        <v>0.61672562058721425</v>
      </c>
      <c r="AK611" s="1">
        <f t="shared" si="320"/>
        <v>-0.35179012272744226</v>
      </c>
      <c r="AL611" s="1">
        <f t="shared" si="321"/>
        <v>-2.0668340036347708</v>
      </c>
      <c r="AM611" s="1">
        <f t="shared" si="322"/>
        <v>-1.678210300008856</v>
      </c>
      <c r="AN611" s="1">
        <f t="shared" ref="AN611:AT620" si="327">$AU611+$AB$7*SIN(AO611)</f>
        <v>4.6184484562887871</v>
      </c>
      <c r="AO611" s="1">
        <f t="shared" si="327"/>
        <v>4.6184484551166642</v>
      </c>
      <c r="AP611" s="1">
        <f t="shared" si="327"/>
        <v>4.6184484863558239</v>
      </c>
      <c r="AQ611" s="1">
        <f t="shared" si="327"/>
        <v>4.6184476537804873</v>
      </c>
      <c r="AR611" s="1">
        <f t="shared" si="327"/>
        <v>4.6184698458074473</v>
      </c>
      <c r="AS611" s="1">
        <f t="shared" si="327"/>
        <v>4.6178801009156967</v>
      </c>
      <c r="AT611" s="1">
        <f t="shared" si="327"/>
        <v>4.6350615174894356</v>
      </c>
      <c r="AU611" s="1">
        <f t="shared" si="323"/>
        <v>5.0166847894076527</v>
      </c>
    </row>
    <row r="612" spans="1:47" ht="12.95" customHeight="1" x14ac:dyDescent="0.2">
      <c r="A612" s="25" t="s">
        <v>1020</v>
      </c>
      <c r="B612" s="25"/>
      <c r="C612" s="28">
        <v>46441.548999999999</v>
      </c>
      <c r="D612" s="28"/>
      <c r="E612" s="1">
        <f t="shared" si="309"/>
        <v>-14979.944326094395</v>
      </c>
      <c r="F612" s="1">
        <f t="shared" si="324"/>
        <v>-14980</v>
      </c>
      <c r="G612" s="1">
        <f t="shared" si="300"/>
        <v>4.7289999994973186E-2</v>
      </c>
      <c r="I612" s="1">
        <f t="shared" si="307"/>
        <v>4.7289999994973186E-2</v>
      </c>
      <c r="Q612" s="173">
        <f t="shared" si="326"/>
        <v>31423.048999999999</v>
      </c>
      <c r="S612" s="15">
        <f t="shared" si="308"/>
        <v>0.1</v>
      </c>
      <c r="Z612" s="1">
        <f t="shared" si="310"/>
        <v>-14980</v>
      </c>
      <c r="AA612" s="1">
        <f t="shared" si="311"/>
        <v>-0.10004051716720458</v>
      </c>
      <c r="AB612" s="1">
        <f t="shared" si="312"/>
        <v>3.7793149536695478E-2</v>
      </c>
      <c r="AC612" s="1">
        <f t="shared" si="313"/>
        <v>4.7289999994973186E-2</v>
      </c>
      <c r="AD612" s="1">
        <f t="shared" si="314"/>
        <v>0.14733051716217777</v>
      </c>
      <c r="AE612" s="1">
        <f t="shared" si="315"/>
        <v>2.1706281287274757E-3</v>
      </c>
      <c r="AF612" s="1">
        <f t="shared" si="316"/>
        <v>4.7289999994973186E-2</v>
      </c>
      <c r="AG612" s="15"/>
      <c r="AH612" s="1">
        <f t="shared" si="317"/>
        <v>9.4968504582777103E-3</v>
      </c>
      <c r="AI612" s="1">
        <f t="shared" si="318"/>
        <v>0.81147519960899317</v>
      </c>
      <c r="AJ612" s="1">
        <f t="shared" si="319"/>
        <v>0.62085755128430542</v>
      </c>
      <c r="AK612" s="1">
        <f t="shared" si="320"/>
        <v>-0.35278662054779097</v>
      </c>
      <c r="AL612" s="1">
        <f t="shared" si="321"/>
        <v>-2.0615741004175487</v>
      </c>
      <c r="AM612" s="1">
        <f t="shared" si="322"/>
        <v>-1.668217460960318</v>
      </c>
      <c r="AN612" s="1">
        <f t="shared" si="327"/>
        <v>4.6243960145894887</v>
      </c>
      <c r="AO612" s="1">
        <f t="shared" si="327"/>
        <v>4.6243960137076936</v>
      </c>
      <c r="AP612" s="1">
        <f t="shared" si="327"/>
        <v>4.624396038793031</v>
      </c>
      <c r="AQ612" s="1">
        <f t="shared" si="327"/>
        <v>4.624395325166577</v>
      </c>
      <c r="AR612" s="1">
        <f t="shared" si="327"/>
        <v>4.6244156286316196</v>
      </c>
      <c r="AS612" s="1">
        <f t="shared" si="327"/>
        <v>4.6238397857560196</v>
      </c>
      <c r="AT612" s="1">
        <f t="shared" si="327"/>
        <v>4.6419711407432693</v>
      </c>
      <c r="AU612" s="1">
        <f t="shared" si="323"/>
        <v>5.0228484610674924</v>
      </c>
    </row>
    <row r="613" spans="1:47" ht="12.95" customHeight="1" x14ac:dyDescent="0.2">
      <c r="A613" s="25" t="s">
        <v>1020</v>
      </c>
      <c r="B613" s="25"/>
      <c r="C613" s="28">
        <v>46446.644999999997</v>
      </c>
      <c r="D613" s="28"/>
      <c r="E613" s="1">
        <f t="shared" si="309"/>
        <v>-14973.944871178312</v>
      </c>
      <c r="F613" s="1">
        <f t="shared" si="324"/>
        <v>-14974</v>
      </c>
      <c r="G613" s="1">
        <f t="shared" si="300"/>
        <v>4.6826999991026241E-2</v>
      </c>
      <c r="I613" s="1">
        <f t="shared" si="307"/>
        <v>4.6826999991026241E-2</v>
      </c>
      <c r="Q613" s="173">
        <f t="shared" si="326"/>
        <v>31428.144999999997</v>
      </c>
      <c r="S613" s="15">
        <f t="shared" si="308"/>
        <v>0.1</v>
      </c>
      <c r="Z613" s="1">
        <f t="shared" si="310"/>
        <v>-14974</v>
      </c>
      <c r="AA613" s="1">
        <f t="shared" si="311"/>
        <v>-9.9991634812826566E-2</v>
      </c>
      <c r="AB613" s="1">
        <f t="shared" si="312"/>
        <v>3.7315941415208109E-2</v>
      </c>
      <c r="AC613" s="1">
        <f t="shared" si="313"/>
        <v>4.6826999991026241E-2</v>
      </c>
      <c r="AD613" s="1">
        <f t="shared" si="314"/>
        <v>0.14681863480385282</v>
      </c>
      <c r="AE613" s="1">
        <f t="shared" si="315"/>
        <v>2.1555711525667104E-3</v>
      </c>
      <c r="AF613" s="1">
        <f t="shared" si="316"/>
        <v>4.6826999991026241E-2</v>
      </c>
      <c r="AG613" s="15"/>
      <c r="AH613" s="1">
        <f t="shared" si="317"/>
        <v>9.5110585758181321E-3</v>
      </c>
      <c r="AI613" s="1">
        <f t="shared" si="318"/>
        <v>0.81227355333666929</v>
      </c>
      <c r="AJ613" s="1">
        <f t="shared" si="319"/>
        <v>0.62262890541494509</v>
      </c>
      <c r="AK613" s="1">
        <f t="shared" si="320"/>
        <v>-0.35321209099230971</v>
      </c>
      <c r="AL613" s="1">
        <f t="shared" si="321"/>
        <v>-2.0593124719631888</v>
      </c>
      <c r="AM613" s="1">
        <f t="shared" si="322"/>
        <v>-1.6639477006921795</v>
      </c>
      <c r="AN613" s="1">
        <f t="shared" si="327"/>
        <v>4.6269491399855127</v>
      </c>
      <c r="AO613" s="1">
        <f t="shared" si="327"/>
        <v>4.6269491392116739</v>
      </c>
      <c r="AP613" s="1">
        <f t="shared" si="327"/>
        <v>4.6269491618820577</v>
      </c>
      <c r="AQ613" s="1">
        <f t="shared" si="327"/>
        <v>4.6269484977332525</v>
      </c>
      <c r="AR613" s="1">
        <f t="shared" si="327"/>
        <v>4.6269679566909874</v>
      </c>
      <c r="AS613" s="1">
        <f t="shared" si="327"/>
        <v>4.6263996479522378</v>
      </c>
      <c r="AT613" s="1">
        <f t="shared" si="327"/>
        <v>4.6449368390566246</v>
      </c>
      <c r="AU613" s="1">
        <f t="shared" si="323"/>
        <v>5.025490034635995</v>
      </c>
    </row>
    <row r="614" spans="1:47" ht="12.95" customHeight="1" x14ac:dyDescent="0.2">
      <c r="A614" s="25" t="s">
        <v>1020</v>
      </c>
      <c r="B614" s="25"/>
      <c r="C614" s="28">
        <v>46682.773000000001</v>
      </c>
      <c r="D614" s="28"/>
      <c r="E614" s="1">
        <f t="shared" si="309"/>
        <v>-14695.954429572041</v>
      </c>
      <c r="F614" s="1">
        <f t="shared" si="324"/>
        <v>-14696</v>
      </c>
      <c r="G614" s="1">
        <f t="shared" si="300"/>
        <v>3.8708000000042375E-2</v>
      </c>
      <c r="I614" s="1">
        <f t="shared" si="307"/>
        <v>3.8708000000042375E-2</v>
      </c>
      <c r="Q614" s="173">
        <f t="shared" si="326"/>
        <v>31664.273000000001</v>
      </c>
      <c r="S614" s="15">
        <f t="shared" si="308"/>
        <v>0.1</v>
      </c>
      <c r="Z614" s="1">
        <f t="shared" si="310"/>
        <v>-14696</v>
      </c>
      <c r="AA614" s="1">
        <f t="shared" si="311"/>
        <v>-9.7786296906832229E-2</v>
      </c>
      <c r="AB614" s="1">
        <f>IF(S614&lt;&gt;0,U614-AH614,-9999)</f>
        <v>-1.0112601181614179E-2</v>
      </c>
      <c r="AC614" s="1">
        <f>+U614-P614</f>
        <v>0</v>
      </c>
      <c r="AD614" s="1">
        <f t="shared" si="314"/>
        <v>0.13649429690687459</v>
      </c>
      <c r="AE614" s="1">
        <f>+(U614-AA614)^2*S614</f>
        <v>9.5621598627511481E-4</v>
      </c>
      <c r="AF614" s="1">
        <f t="shared" si="316"/>
        <v>3.8708000000042375E-2</v>
      </c>
      <c r="AG614" s="15"/>
      <c r="AH614" s="1">
        <f t="shared" si="317"/>
        <v>1.0112601181614179E-2</v>
      </c>
      <c r="AI614" s="1">
        <f t="shared" si="318"/>
        <v>0.85218347188167243</v>
      </c>
      <c r="AJ614" s="1">
        <f t="shared" si="319"/>
        <v>0.70476977462267409</v>
      </c>
      <c r="AK614" s="1">
        <f t="shared" si="320"/>
        <v>-0.37168571941230627</v>
      </c>
      <c r="AL614" s="1">
        <f t="shared" si="321"/>
        <v>-1.9493116779961828</v>
      </c>
      <c r="AM614" s="1">
        <f t="shared" si="322"/>
        <v>-1.4738702605645218</v>
      </c>
      <c r="AN614" s="1">
        <f t="shared" si="327"/>
        <v>4.7481385220345578</v>
      </c>
      <c r="AO614" s="1">
        <f t="shared" si="327"/>
        <v>4.7481385220680776</v>
      </c>
      <c r="AP614" s="1">
        <f t="shared" si="327"/>
        <v>4.7481385244126502</v>
      </c>
      <c r="AQ614" s="1">
        <f t="shared" si="327"/>
        <v>4.7481386884054366</v>
      </c>
      <c r="AR614" s="1">
        <f t="shared" si="327"/>
        <v>4.7481501571304108</v>
      </c>
      <c r="AS614" s="1">
        <f t="shared" si="327"/>
        <v>4.7489432945696262</v>
      </c>
      <c r="AT614" s="1">
        <f t="shared" si="327"/>
        <v>4.7852182350878101</v>
      </c>
      <c r="AU614" s="1">
        <f t="shared" si="323"/>
        <v>5.1478829433099502</v>
      </c>
    </row>
    <row r="615" spans="1:47" ht="12.95" customHeight="1" x14ac:dyDescent="0.2">
      <c r="A615" s="25" t="s">
        <v>1082</v>
      </c>
      <c r="B615" s="25"/>
      <c r="C615" s="28">
        <v>46706.552000000003</v>
      </c>
      <c r="D615" s="28"/>
      <c r="E615" s="1">
        <f t="shared" si="309"/>
        <v>-14667.959720300138</v>
      </c>
      <c r="F615" s="1">
        <f t="shared" si="324"/>
        <v>-14668</v>
      </c>
      <c r="G615" s="1">
        <f t="shared" si="300"/>
        <v>3.421399999933783E-2</v>
      </c>
      <c r="I615" s="1">
        <f t="shared" si="307"/>
        <v>3.421399999933783E-2</v>
      </c>
      <c r="Q615" s="173">
        <f t="shared" si="326"/>
        <v>31688.052000000003</v>
      </c>
      <c r="S615" s="15">
        <f t="shared" si="308"/>
        <v>0.1</v>
      </c>
      <c r="Z615" s="1">
        <f t="shared" si="310"/>
        <v>-14668</v>
      </c>
      <c r="AA615" s="1">
        <f t="shared" si="311"/>
        <v>-9.75711666236425E-2</v>
      </c>
      <c r="AB615" s="1">
        <f t="shared" ref="AB615:AB678" si="328">IF(S615&lt;&gt;0,G615-AH615,-9999)</f>
        <v>2.4047500436481222E-2</v>
      </c>
      <c r="AC615" s="1">
        <f t="shared" ref="AC615:AC678" si="329">+G615-P615</f>
        <v>3.421399999933783E-2</v>
      </c>
      <c r="AD615" s="1">
        <f t="shared" si="314"/>
        <v>0.13178516662298034</v>
      </c>
      <c r="AE615" s="1">
        <f t="shared" ref="AE615:AE678" si="330">+(G615-AA615)^2*S615</f>
        <v>1.7367330141846691E-3</v>
      </c>
      <c r="AF615" s="1">
        <f t="shared" si="316"/>
        <v>3.421399999933783E-2</v>
      </c>
      <c r="AG615" s="15"/>
      <c r="AH615" s="1">
        <f t="shared" si="317"/>
        <v>1.0166499562856608E-2</v>
      </c>
      <c r="AI615" s="1">
        <f t="shared" si="318"/>
        <v>0.85653761372919734</v>
      </c>
      <c r="AJ615" s="1">
        <f t="shared" si="319"/>
        <v>0.71301311403817769</v>
      </c>
      <c r="AK615" s="1">
        <f t="shared" si="320"/>
        <v>-0.37338792659309039</v>
      </c>
      <c r="AL615" s="1">
        <f t="shared" si="321"/>
        <v>-1.9376239950257639</v>
      </c>
      <c r="AM615" s="1">
        <f t="shared" si="322"/>
        <v>-1.4554899812362052</v>
      </c>
      <c r="AN615" s="1">
        <f t="shared" si="327"/>
        <v>4.7606765335855057</v>
      </c>
      <c r="AO615" s="1">
        <f t="shared" si="327"/>
        <v>4.7606765337309955</v>
      </c>
      <c r="AP615" s="1">
        <f t="shared" si="327"/>
        <v>4.7606765412663767</v>
      </c>
      <c r="AQ615" s="1">
        <f t="shared" si="327"/>
        <v>4.7606769315470023</v>
      </c>
      <c r="AR615" s="1">
        <f t="shared" si="327"/>
        <v>4.7606971410768804</v>
      </c>
      <c r="AS615" s="1">
        <f t="shared" si="327"/>
        <v>4.7617323305280497</v>
      </c>
      <c r="AT615" s="1">
        <f t="shared" si="327"/>
        <v>4.7996532381425885</v>
      </c>
      <c r="AU615" s="1">
        <f t="shared" si="323"/>
        <v>5.1602102866296296</v>
      </c>
    </row>
    <row r="616" spans="1:47" ht="12.95" customHeight="1" x14ac:dyDescent="0.2">
      <c r="A616" s="23" t="s">
        <v>1083</v>
      </c>
      <c r="B616" s="24" t="s">
        <v>899</v>
      </c>
      <c r="C616" s="23">
        <v>46717.608999999997</v>
      </c>
      <c r="D616" s="23" t="s">
        <v>873</v>
      </c>
      <c r="E616" s="25">
        <f t="shared" si="309"/>
        <v>-14654.942457151172</v>
      </c>
      <c r="F616" s="1">
        <f t="shared" si="324"/>
        <v>-14655</v>
      </c>
      <c r="G616" s="1">
        <f t="shared" si="300"/>
        <v>4.8877499997615814E-2</v>
      </c>
      <c r="I616" s="1">
        <f t="shared" si="307"/>
        <v>4.8877499997615814E-2</v>
      </c>
      <c r="Q616" s="173">
        <f t="shared" si="326"/>
        <v>31699.108999999997</v>
      </c>
      <c r="S616" s="15">
        <f t="shared" si="308"/>
        <v>0.1</v>
      </c>
      <c r="T616" s="15"/>
      <c r="Z616" s="1">
        <f t="shared" si="310"/>
        <v>-14655</v>
      </c>
      <c r="AA616" s="1">
        <f t="shared" si="311"/>
        <v>-9.7471755076033839E-2</v>
      </c>
      <c r="AB616" s="1">
        <f t="shared" si="328"/>
        <v>3.868642780401374E-2</v>
      </c>
      <c r="AC616" s="1">
        <f t="shared" si="329"/>
        <v>4.8877499997615814E-2</v>
      </c>
      <c r="AD616" s="1">
        <f t="shared" si="314"/>
        <v>0.14634925507364965</v>
      </c>
      <c r="AE616" s="1">
        <f t="shared" si="330"/>
        <v>2.1418104460612171E-3</v>
      </c>
      <c r="AF616" s="1">
        <f t="shared" si="316"/>
        <v>4.8877499997615814E-2</v>
      </c>
      <c r="AG616" s="15"/>
      <c r="AH616" s="1">
        <f t="shared" si="317"/>
        <v>1.0191072193602073E-2</v>
      </c>
      <c r="AI616" s="1">
        <f t="shared" si="318"/>
        <v>0.85858112626891014</v>
      </c>
      <c r="AJ616" s="1">
        <f t="shared" si="319"/>
        <v>0.7168357553994158</v>
      </c>
      <c r="AK616" s="1">
        <f t="shared" si="320"/>
        <v>-0.37416667696713729</v>
      </c>
      <c r="AL616" s="1">
        <f t="shared" si="321"/>
        <v>-1.9321568159329703</v>
      </c>
      <c r="AM616" s="1">
        <f t="shared" si="322"/>
        <v>-1.4469991772640998</v>
      </c>
      <c r="AN616" s="1">
        <f t="shared" si="327"/>
        <v>4.7665195772575943</v>
      </c>
      <c r="AO616" s="1">
        <f t="shared" si="327"/>
        <v>4.7665195775135398</v>
      </c>
      <c r="AP616" s="1">
        <f t="shared" si="327"/>
        <v>4.7665195893400414</v>
      </c>
      <c r="AQ616" s="1">
        <f t="shared" si="327"/>
        <v>4.7665201358062541</v>
      </c>
      <c r="AR616" s="1">
        <f t="shared" si="327"/>
        <v>4.7665453803184743</v>
      </c>
      <c r="AS616" s="1">
        <f t="shared" si="327"/>
        <v>4.7676990270786526</v>
      </c>
      <c r="AT616" s="1">
        <f t="shared" si="327"/>
        <v>4.8063738482714955</v>
      </c>
      <c r="AU616" s="1">
        <f t="shared" si="323"/>
        <v>5.165933696028052</v>
      </c>
    </row>
    <row r="617" spans="1:47" ht="12.95" customHeight="1" x14ac:dyDescent="0.2">
      <c r="A617" s="25" t="s">
        <v>1020</v>
      </c>
      <c r="B617" s="25"/>
      <c r="C617" s="28">
        <v>46723.548999999999</v>
      </c>
      <c r="D617" s="28"/>
      <c r="E617" s="1">
        <f t="shared" si="309"/>
        <v>-14647.949371946785</v>
      </c>
      <c r="F617" s="1">
        <f t="shared" si="324"/>
        <v>-14648</v>
      </c>
      <c r="G617" s="1">
        <f t="shared" si="300"/>
        <v>4.3003999991924502E-2</v>
      </c>
      <c r="I617" s="1">
        <f t="shared" si="307"/>
        <v>4.3003999991924502E-2</v>
      </c>
      <c r="Q617" s="173">
        <f t="shared" si="326"/>
        <v>31705.048999999999</v>
      </c>
      <c r="S617" s="15">
        <f t="shared" si="308"/>
        <v>0.1</v>
      </c>
      <c r="Z617" s="1">
        <f t="shared" si="310"/>
        <v>-14648</v>
      </c>
      <c r="AA617" s="1">
        <f t="shared" si="311"/>
        <v>-9.7418350814744384E-2</v>
      </c>
      <c r="AB617" s="1">
        <f t="shared" si="328"/>
        <v>3.2799816489892247E-2</v>
      </c>
      <c r="AC617" s="1">
        <f t="shared" si="329"/>
        <v>4.3003999991924502E-2</v>
      </c>
      <c r="AD617" s="1">
        <f t="shared" si="314"/>
        <v>0.14042235080666887</v>
      </c>
      <c r="AE617" s="1">
        <f t="shared" si="330"/>
        <v>1.9718436606071181E-3</v>
      </c>
      <c r="AF617" s="1">
        <f t="shared" si="316"/>
        <v>4.3003999991924502E-2</v>
      </c>
      <c r="AG617" s="15"/>
      <c r="AH617" s="1">
        <f t="shared" si="317"/>
        <v>1.0204183502032255E-2</v>
      </c>
      <c r="AI617" s="1">
        <f t="shared" si="318"/>
        <v>0.85968728949555928</v>
      </c>
      <c r="AJ617" s="1">
        <f t="shared" si="319"/>
        <v>0.71889275934636443</v>
      </c>
      <c r="AK617" s="1">
        <f t="shared" si="320"/>
        <v>-0.37458289238951775</v>
      </c>
      <c r="AL617" s="1">
        <f t="shared" si="321"/>
        <v>-1.9292021232902847</v>
      </c>
      <c r="AM617" s="1">
        <f t="shared" si="322"/>
        <v>-1.4424382999920495</v>
      </c>
      <c r="AN617" s="1">
        <f t="shared" si="327"/>
        <v>4.7696716124231946</v>
      </c>
      <c r="AO617" s="1">
        <f t="shared" si="327"/>
        <v>4.7696716127622798</v>
      </c>
      <c r="AP617" s="1">
        <f t="shared" si="327"/>
        <v>4.7696716275691671</v>
      </c>
      <c r="AQ617" s="1">
        <f t="shared" si="327"/>
        <v>4.7696722741395314</v>
      </c>
      <c r="AR617" s="1">
        <f t="shared" si="327"/>
        <v>4.7697005007345039</v>
      </c>
      <c r="AS617" s="1">
        <f t="shared" si="327"/>
        <v>4.7709195048357333</v>
      </c>
      <c r="AT617" s="1">
        <f t="shared" si="327"/>
        <v>4.8099975189903512</v>
      </c>
      <c r="AU617" s="1">
        <f t="shared" si="323"/>
        <v>5.1690155318579718</v>
      </c>
    </row>
    <row r="618" spans="1:47" ht="12.95" customHeight="1" x14ac:dyDescent="0.2">
      <c r="A618" s="25" t="s">
        <v>1020</v>
      </c>
      <c r="B618" s="25"/>
      <c r="C618" s="28">
        <v>46734.591</v>
      </c>
      <c r="D618" s="28"/>
      <c r="E618" s="1">
        <f t="shared" si="309"/>
        <v>-14634.949768103881</v>
      </c>
      <c r="F618" s="1">
        <f t="shared" si="324"/>
        <v>-14635</v>
      </c>
      <c r="G618" s="1">
        <f t="shared" si="300"/>
        <v>4.2667499998060521E-2</v>
      </c>
      <c r="I618" s="1">
        <f t="shared" si="307"/>
        <v>4.2667499998060521E-2</v>
      </c>
      <c r="Q618" s="173">
        <f t="shared" si="326"/>
        <v>31716.091</v>
      </c>
      <c r="S618" s="15">
        <f t="shared" si="308"/>
        <v>0.1</v>
      </c>
      <c r="Z618" s="1">
        <f t="shared" si="310"/>
        <v>-14635</v>
      </c>
      <c r="AA618" s="1">
        <f t="shared" si="311"/>
        <v>-9.7319405592743213E-2</v>
      </c>
      <c r="AB618" s="1">
        <f t="shared" si="328"/>
        <v>3.2439191896355579E-2</v>
      </c>
      <c r="AC618" s="1">
        <f t="shared" si="329"/>
        <v>4.2667499998060521E-2</v>
      </c>
      <c r="AD618" s="1">
        <f t="shared" si="314"/>
        <v>0.13998690559080373</v>
      </c>
      <c r="AE618" s="1">
        <f t="shared" si="330"/>
        <v>1.9596333736888599E-3</v>
      </c>
      <c r="AF618" s="1">
        <f t="shared" si="316"/>
        <v>4.2667499998060521E-2</v>
      </c>
      <c r="AG618" s="15"/>
      <c r="AH618" s="1">
        <f t="shared" si="317"/>
        <v>1.0228308101704938E-2</v>
      </c>
      <c r="AI618" s="1">
        <f t="shared" si="318"/>
        <v>0.86175244164460074</v>
      </c>
      <c r="AJ618" s="1">
        <f t="shared" si="319"/>
        <v>0.72271025148933576</v>
      </c>
      <c r="AK618" s="1">
        <f t="shared" si="320"/>
        <v>-0.37534998682399134</v>
      </c>
      <c r="AL618" s="1">
        <f t="shared" si="321"/>
        <v>-1.9236945719184997</v>
      </c>
      <c r="AM618" s="1">
        <f t="shared" si="322"/>
        <v>-1.43398848341453</v>
      </c>
      <c r="AN618" s="1">
        <f t="shared" si="327"/>
        <v>4.77553619031809</v>
      </c>
      <c r="AO618" s="1">
        <f t="shared" si="327"/>
        <v>4.7755361908696852</v>
      </c>
      <c r="AP618" s="1">
        <f t="shared" si="327"/>
        <v>4.7755362127218657</v>
      </c>
      <c r="AQ618" s="1">
        <f t="shared" si="327"/>
        <v>4.7755370784193767</v>
      </c>
      <c r="AR618" s="1">
        <f t="shared" si="327"/>
        <v>4.775571364421916</v>
      </c>
      <c r="AS618" s="1">
        <f t="shared" si="327"/>
        <v>4.7769146359795798</v>
      </c>
      <c r="AT618" s="1">
        <f t="shared" si="327"/>
        <v>4.8167362357908488</v>
      </c>
      <c r="AU618" s="1">
        <f t="shared" si="323"/>
        <v>5.1747389412563942</v>
      </c>
    </row>
    <row r="619" spans="1:47" ht="12.95" customHeight="1" x14ac:dyDescent="0.2">
      <c r="A619" s="25" t="s">
        <v>1084</v>
      </c>
      <c r="B619" s="25"/>
      <c r="C619" s="28">
        <v>46747.332000000002</v>
      </c>
      <c r="D619" s="28"/>
      <c r="E619" s="1">
        <f t="shared" si="309"/>
        <v>-14619.949953526593</v>
      </c>
      <c r="F619" s="1">
        <f t="shared" si="324"/>
        <v>-14620</v>
      </c>
      <c r="G619" s="1">
        <f t="shared" si="300"/>
        <v>4.2509999999310821E-2</v>
      </c>
      <c r="I619" s="1">
        <f t="shared" si="307"/>
        <v>4.2509999999310821E-2</v>
      </c>
      <c r="Q619" s="173">
        <f t="shared" si="326"/>
        <v>31728.832000000002</v>
      </c>
      <c r="S619" s="15">
        <f t="shared" si="308"/>
        <v>0.1</v>
      </c>
      <c r="Z619" s="1">
        <f t="shared" si="310"/>
        <v>-14620</v>
      </c>
      <c r="AA619" s="1">
        <f t="shared" si="311"/>
        <v>-9.7205619531837345E-2</v>
      </c>
      <c r="AB619" s="1">
        <f t="shared" si="328"/>
        <v>3.2254222547647149E-2</v>
      </c>
      <c r="AC619" s="1">
        <f t="shared" si="329"/>
        <v>4.2509999999310821E-2</v>
      </c>
      <c r="AD619" s="1">
        <f t="shared" si="314"/>
        <v>0.13971561953114817</v>
      </c>
      <c r="AE619" s="1">
        <f t="shared" si="330"/>
        <v>1.9520454340972552E-3</v>
      </c>
      <c r="AF619" s="1">
        <f t="shared" si="316"/>
        <v>4.2509999999310821E-2</v>
      </c>
      <c r="AG619" s="15"/>
      <c r="AH619" s="1">
        <f t="shared" si="317"/>
        <v>1.0255777451663676E-2</v>
      </c>
      <c r="AI619" s="1">
        <f t="shared" si="318"/>
        <v>0.86415293496398482</v>
      </c>
      <c r="AJ619" s="1">
        <f t="shared" si="319"/>
        <v>0.72711046394708312</v>
      </c>
      <c r="AK619" s="1">
        <f t="shared" si="320"/>
        <v>-0.3762254309866635</v>
      </c>
      <c r="AL619" s="1">
        <f t="shared" si="321"/>
        <v>-1.9173066962647096</v>
      </c>
      <c r="AM619" s="1">
        <f t="shared" si="322"/>
        <v>-1.4242712504328559</v>
      </c>
      <c r="AN619" s="1">
        <f t="shared" si="327"/>
        <v>4.7823205618820426</v>
      </c>
      <c r="AO619" s="1">
        <f t="shared" si="327"/>
        <v>4.7823205628026617</v>
      </c>
      <c r="AP619" s="1">
        <f t="shared" si="327"/>
        <v>4.7823205957409129</v>
      </c>
      <c r="AQ619" s="1">
        <f t="shared" si="327"/>
        <v>4.7823217742077802</v>
      </c>
      <c r="AR619" s="1">
        <f t="shared" si="327"/>
        <v>4.7823639244340796</v>
      </c>
      <c r="AS619" s="1">
        <f t="shared" si="327"/>
        <v>4.7838551942444356</v>
      </c>
      <c r="AT619" s="1">
        <f t="shared" si="327"/>
        <v>4.8245262483886053</v>
      </c>
      <c r="AU619" s="1">
        <f t="shared" si="323"/>
        <v>5.1813428751776502</v>
      </c>
    </row>
    <row r="620" spans="1:47" ht="12.95" customHeight="1" x14ac:dyDescent="0.2">
      <c r="A620" s="25" t="s">
        <v>1084</v>
      </c>
      <c r="B620" s="25"/>
      <c r="C620" s="28">
        <v>46753.277000000002</v>
      </c>
      <c r="D620" s="28"/>
      <c r="E620" s="1">
        <f t="shared" si="309"/>
        <v>-14612.95098188685</v>
      </c>
      <c r="F620" s="1">
        <f t="shared" si="324"/>
        <v>-14613</v>
      </c>
      <c r="G620" s="1">
        <f t="shared" si="300"/>
        <v>4.1636499998276122E-2</v>
      </c>
      <c r="I620" s="1">
        <f t="shared" si="307"/>
        <v>4.1636499998276122E-2</v>
      </c>
      <c r="Q620" s="173">
        <f t="shared" si="326"/>
        <v>31734.777000000002</v>
      </c>
      <c r="S620" s="15">
        <f t="shared" si="308"/>
        <v>0.1</v>
      </c>
      <c r="Z620" s="1">
        <f t="shared" si="310"/>
        <v>-14613</v>
      </c>
      <c r="AA620" s="1">
        <f t="shared" si="311"/>
        <v>-9.7152660476382907E-2</v>
      </c>
      <c r="AB620" s="1">
        <f t="shared" si="328"/>
        <v>3.1368039204936526E-2</v>
      </c>
      <c r="AC620" s="1">
        <f t="shared" si="329"/>
        <v>4.1636499998276122E-2</v>
      </c>
      <c r="AD620" s="1">
        <f t="shared" si="314"/>
        <v>0.13878916047465903</v>
      </c>
      <c r="AE620" s="1">
        <f t="shared" si="330"/>
        <v>1.9262431065260655E-3</v>
      </c>
      <c r="AF620" s="1">
        <f t="shared" si="316"/>
        <v>4.1636499998276122E-2</v>
      </c>
      <c r="AG620" s="15"/>
      <c r="AH620" s="1">
        <f t="shared" si="317"/>
        <v>1.0268460793339599E-2</v>
      </c>
      <c r="AI620" s="1">
        <f t="shared" si="318"/>
        <v>0.86527966456341898</v>
      </c>
      <c r="AJ620" s="1">
        <f t="shared" si="319"/>
        <v>0.72916210549040761</v>
      </c>
      <c r="AK620" s="1">
        <f t="shared" si="320"/>
        <v>-0.37663036417667539</v>
      </c>
      <c r="AL620" s="1">
        <f t="shared" si="321"/>
        <v>-1.9143134835792395</v>
      </c>
      <c r="AM620" s="1">
        <f t="shared" si="322"/>
        <v>-1.4197483429290008</v>
      </c>
      <c r="AN620" s="1">
        <f t="shared" si="327"/>
        <v>4.7854930769020338</v>
      </c>
      <c r="AO620" s="1">
        <f t="shared" si="327"/>
        <v>4.7854930780533032</v>
      </c>
      <c r="AP620" s="1">
        <f t="shared" si="327"/>
        <v>4.7854931174592839</v>
      </c>
      <c r="AQ620" s="1">
        <f t="shared" si="327"/>
        <v>4.7854944662453978</v>
      </c>
      <c r="AR620" s="1">
        <f t="shared" si="327"/>
        <v>4.7855406174689215</v>
      </c>
      <c r="AS620" s="1">
        <f t="shared" si="327"/>
        <v>4.7871026237406227</v>
      </c>
      <c r="AT620" s="1">
        <f t="shared" si="327"/>
        <v>4.8281669162337097</v>
      </c>
      <c r="AU620" s="1">
        <f t="shared" si="323"/>
        <v>5.184424711007571</v>
      </c>
    </row>
    <row r="621" spans="1:47" ht="12.95" customHeight="1" x14ac:dyDescent="0.2">
      <c r="A621" s="25" t="s">
        <v>1020</v>
      </c>
      <c r="B621" s="25"/>
      <c r="C621" s="28">
        <v>46768.57</v>
      </c>
      <c r="D621" s="28"/>
      <c r="E621" s="1">
        <f t="shared" si="309"/>
        <v>-14594.946730703239</v>
      </c>
      <c r="F621" s="1">
        <f t="shared" si="324"/>
        <v>-14595</v>
      </c>
      <c r="G621" s="1">
        <f t="shared" si="300"/>
        <v>4.5247499998367857E-2</v>
      </c>
      <c r="I621" s="1">
        <f t="shared" si="307"/>
        <v>4.5247499998367857E-2</v>
      </c>
      <c r="Q621" s="173">
        <f t="shared" si="326"/>
        <v>31750.07</v>
      </c>
      <c r="S621" s="15">
        <f t="shared" si="308"/>
        <v>0.1</v>
      </c>
      <c r="Z621" s="1">
        <f t="shared" si="310"/>
        <v>-14595</v>
      </c>
      <c r="AA621" s="1">
        <f t="shared" si="311"/>
        <v>-9.7016896489503776E-2</v>
      </c>
      <c r="AB621" s="1">
        <f t="shared" si="328"/>
        <v>3.4946825507485013E-2</v>
      </c>
      <c r="AC621" s="1">
        <f t="shared" si="329"/>
        <v>4.5247499998367857E-2</v>
      </c>
      <c r="AD621" s="1">
        <f t="shared" si="314"/>
        <v>0.14226439648787165</v>
      </c>
      <c r="AE621" s="1">
        <f t="shared" si="330"/>
        <v>2.0239158508058345E-3</v>
      </c>
      <c r="AF621" s="1">
        <f t="shared" si="316"/>
        <v>4.5247499998367857E-2</v>
      </c>
      <c r="AG621" s="15"/>
      <c r="AH621" s="1">
        <f t="shared" si="317"/>
        <v>1.0300674490882842E-2</v>
      </c>
      <c r="AI621" s="1">
        <f t="shared" si="318"/>
        <v>0.86819608355102806</v>
      </c>
      <c r="AJ621" s="1">
        <f t="shared" si="319"/>
        <v>0.7344321476257305</v>
      </c>
      <c r="AK621" s="1">
        <f t="shared" si="320"/>
        <v>-0.37766086322084325</v>
      </c>
      <c r="AL621" s="1">
        <f t="shared" si="321"/>
        <v>-1.9065806494987865</v>
      </c>
      <c r="AM621" s="1">
        <f t="shared" si="322"/>
        <v>-1.4081520439092761</v>
      </c>
      <c r="AN621" s="1">
        <f t="shared" ref="AN621:AT630" si="331">$AU621+$AB$7*SIN(AO621)</f>
        <v>4.7936700261631806</v>
      </c>
      <c r="AO621" s="1">
        <f t="shared" si="331"/>
        <v>4.7936700281316105</v>
      </c>
      <c r="AP621" s="1">
        <f t="shared" si="331"/>
        <v>4.7936700887422514</v>
      </c>
      <c r="AQ621" s="1">
        <f t="shared" si="331"/>
        <v>4.7936719550042053</v>
      </c>
      <c r="AR621" s="1">
        <f t="shared" si="331"/>
        <v>4.7937293981557652</v>
      </c>
      <c r="AS621" s="1">
        <f t="shared" si="331"/>
        <v>4.7954781082797826</v>
      </c>
      <c r="AT621" s="1">
        <f t="shared" si="331"/>
        <v>4.8375441577776481</v>
      </c>
      <c r="AU621" s="1">
        <f t="shared" si="323"/>
        <v>5.1923494317130787</v>
      </c>
    </row>
    <row r="622" spans="1:47" ht="12.95" customHeight="1" x14ac:dyDescent="0.2">
      <c r="A622" s="23" t="s">
        <v>1083</v>
      </c>
      <c r="B622" s="24" t="s">
        <v>899</v>
      </c>
      <c r="C622" s="23">
        <v>46769.421999999999</v>
      </c>
      <c r="D622" s="23" t="s">
        <v>873</v>
      </c>
      <c r="E622" s="25">
        <f t="shared" si="309"/>
        <v>-14593.943682118368</v>
      </c>
      <c r="F622" s="1">
        <f t="shared" si="324"/>
        <v>-14594</v>
      </c>
      <c r="G622" s="1">
        <f t="shared" si="300"/>
        <v>4.7836999998253305E-2</v>
      </c>
      <c r="I622" s="1">
        <f t="shared" si="307"/>
        <v>4.7836999998253305E-2</v>
      </c>
      <c r="Q622" s="173">
        <f t="shared" si="326"/>
        <v>31750.921999999999</v>
      </c>
      <c r="S622" s="15">
        <f t="shared" si="308"/>
        <v>0.1</v>
      </c>
      <c r="T622" s="15"/>
      <c r="Z622" s="1">
        <f t="shared" si="310"/>
        <v>-14594</v>
      </c>
      <c r="AA622" s="1">
        <f t="shared" si="311"/>
        <v>-9.7009371742679373E-2</v>
      </c>
      <c r="AB622" s="1">
        <f t="shared" si="328"/>
        <v>3.7534552885943907E-2</v>
      </c>
      <c r="AC622" s="1">
        <f t="shared" si="329"/>
        <v>4.7836999998253305E-2</v>
      </c>
      <c r="AD622" s="1">
        <f t="shared" si="314"/>
        <v>0.14484637174093268</v>
      </c>
      <c r="AE622" s="1">
        <f t="shared" si="330"/>
        <v>2.0980471406512459E-3</v>
      </c>
      <c r="AF622" s="1">
        <f t="shared" si="316"/>
        <v>4.7836999998253305E-2</v>
      </c>
      <c r="AG622" s="15"/>
      <c r="AH622" s="1">
        <f t="shared" si="317"/>
        <v>1.0302447112309399E-2</v>
      </c>
      <c r="AI622" s="1">
        <f t="shared" si="318"/>
        <v>0.86835891723997161</v>
      </c>
      <c r="AJ622" s="1">
        <f t="shared" si="319"/>
        <v>0.73472468051149009</v>
      </c>
      <c r="AK622" s="1">
        <f t="shared" si="320"/>
        <v>-0.3777176529231423</v>
      </c>
      <c r="AL622" s="1">
        <f t="shared" si="321"/>
        <v>-1.9061495181310253</v>
      </c>
      <c r="AM622" s="1">
        <f t="shared" si="322"/>
        <v>-1.4075092298325975</v>
      </c>
      <c r="AN622" s="1">
        <f t="shared" si="331"/>
        <v>4.7941251092758419</v>
      </c>
      <c r="AO622" s="1">
        <f t="shared" si="331"/>
        <v>4.7941251113008221</v>
      </c>
      <c r="AP622" s="1">
        <f t="shared" si="331"/>
        <v>4.7941251733063099</v>
      </c>
      <c r="AQ622" s="1">
        <f t="shared" si="331"/>
        <v>4.7941270719102675</v>
      </c>
      <c r="AR622" s="1">
        <f t="shared" si="331"/>
        <v>4.79418518575185</v>
      </c>
      <c r="AS622" s="1">
        <f t="shared" si="331"/>
        <v>4.7959444693912943</v>
      </c>
      <c r="AT622" s="1">
        <f t="shared" si="331"/>
        <v>4.8380657698224514</v>
      </c>
      <c r="AU622" s="1">
        <f t="shared" si="323"/>
        <v>5.1927896939744951</v>
      </c>
    </row>
    <row r="623" spans="1:47" ht="12.95" customHeight="1" x14ac:dyDescent="0.2">
      <c r="A623" s="23" t="s">
        <v>1083</v>
      </c>
      <c r="B623" s="24" t="s">
        <v>899</v>
      </c>
      <c r="C623" s="23">
        <v>46769.421999999999</v>
      </c>
      <c r="D623" s="23" t="s">
        <v>873</v>
      </c>
      <c r="E623" s="25">
        <f t="shared" si="309"/>
        <v>-14593.943682118368</v>
      </c>
      <c r="F623" s="1">
        <f t="shared" si="324"/>
        <v>-14594</v>
      </c>
      <c r="G623" s="1">
        <f t="shared" si="300"/>
        <v>4.7836999998253305E-2</v>
      </c>
      <c r="I623" s="1">
        <f t="shared" si="307"/>
        <v>4.7836999998253305E-2</v>
      </c>
      <c r="Q623" s="173">
        <f t="shared" si="326"/>
        <v>31750.921999999999</v>
      </c>
      <c r="S623" s="15">
        <f t="shared" si="308"/>
        <v>0.1</v>
      </c>
      <c r="T623" s="15"/>
      <c r="Z623" s="1">
        <f t="shared" si="310"/>
        <v>-14594</v>
      </c>
      <c r="AA623" s="1">
        <f t="shared" si="311"/>
        <v>-9.7009371742679373E-2</v>
      </c>
      <c r="AB623" s="1">
        <f t="shared" si="328"/>
        <v>3.7534552885943907E-2</v>
      </c>
      <c r="AC623" s="1">
        <f t="shared" si="329"/>
        <v>4.7836999998253305E-2</v>
      </c>
      <c r="AD623" s="1">
        <f t="shared" si="314"/>
        <v>0.14484637174093268</v>
      </c>
      <c r="AE623" s="1">
        <f t="shared" si="330"/>
        <v>2.0980471406512459E-3</v>
      </c>
      <c r="AF623" s="1">
        <f t="shared" si="316"/>
        <v>4.7836999998253305E-2</v>
      </c>
      <c r="AG623" s="15"/>
      <c r="AH623" s="1">
        <f t="shared" si="317"/>
        <v>1.0302447112309399E-2</v>
      </c>
      <c r="AI623" s="1">
        <f t="shared" si="318"/>
        <v>0.86835891723997161</v>
      </c>
      <c r="AJ623" s="1">
        <f t="shared" si="319"/>
        <v>0.73472468051149009</v>
      </c>
      <c r="AK623" s="1">
        <f t="shared" si="320"/>
        <v>-0.3777176529231423</v>
      </c>
      <c r="AL623" s="1">
        <f t="shared" si="321"/>
        <v>-1.9061495181310253</v>
      </c>
      <c r="AM623" s="1">
        <f t="shared" si="322"/>
        <v>-1.4075092298325975</v>
      </c>
      <c r="AN623" s="1">
        <f t="shared" si="331"/>
        <v>4.7941251092758419</v>
      </c>
      <c r="AO623" s="1">
        <f t="shared" si="331"/>
        <v>4.7941251113008221</v>
      </c>
      <c r="AP623" s="1">
        <f t="shared" si="331"/>
        <v>4.7941251733063099</v>
      </c>
      <c r="AQ623" s="1">
        <f t="shared" si="331"/>
        <v>4.7941270719102675</v>
      </c>
      <c r="AR623" s="1">
        <f t="shared" si="331"/>
        <v>4.79418518575185</v>
      </c>
      <c r="AS623" s="1">
        <f t="shared" si="331"/>
        <v>4.7959444693912943</v>
      </c>
      <c r="AT623" s="1">
        <f t="shared" si="331"/>
        <v>4.8380657698224514</v>
      </c>
      <c r="AU623" s="1">
        <f t="shared" si="323"/>
        <v>5.1927896939744951</v>
      </c>
    </row>
    <row r="624" spans="1:47" ht="12.95" customHeight="1" x14ac:dyDescent="0.2">
      <c r="A624" s="23" t="s">
        <v>1083</v>
      </c>
      <c r="B624" s="24" t="s">
        <v>899</v>
      </c>
      <c r="C624" s="23">
        <v>46769.423999999999</v>
      </c>
      <c r="D624" s="23" t="s">
        <v>873</v>
      </c>
      <c r="E624" s="25">
        <f t="shared" si="309"/>
        <v>-14593.941327544224</v>
      </c>
      <c r="F624" s="1">
        <f t="shared" si="324"/>
        <v>-14594</v>
      </c>
      <c r="G624" s="1">
        <f t="shared" si="300"/>
        <v>4.9836999998660758E-2</v>
      </c>
      <c r="I624" s="1">
        <f t="shared" si="307"/>
        <v>4.9836999998660758E-2</v>
      </c>
      <c r="Q624" s="173">
        <f t="shared" si="326"/>
        <v>31750.923999999999</v>
      </c>
      <c r="S624" s="15">
        <f t="shared" si="308"/>
        <v>0.1</v>
      </c>
      <c r="T624" s="15"/>
      <c r="Z624" s="1">
        <f t="shared" si="310"/>
        <v>-14594</v>
      </c>
      <c r="AA624" s="1">
        <f t="shared" si="311"/>
        <v>-9.7009371742679373E-2</v>
      </c>
      <c r="AB624" s="1">
        <f t="shared" si="328"/>
        <v>3.9534552886351361E-2</v>
      </c>
      <c r="AC624" s="1">
        <f t="shared" si="329"/>
        <v>4.9836999998660758E-2</v>
      </c>
      <c r="AD624" s="1">
        <f t="shared" si="314"/>
        <v>0.14684637174134013</v>
      </c>
      <c r="AE624" s="1">
        <f t="shared" si="330"/>
        <v>2.1563856893595857E-3</v>
      </c>
      <c r="AF624" s="1">
        <f t="shared" si="316"/>
        <v>4.9836999998660758E-2</v>
      </c>
      <c r="AG624" s="15"/>
      <c r="AH624" s="1">
        <f t="shared" si="317"/>
        <v>1.0302447112309399E-2</v>
      </c>
      <c r="AI624" s="1">
        <f t="shared" si="318"/>
        <v>0.86835891723997161</v>
      </c>
      <c r="AJ624" s="1">
        <f t="shared" si="319"/>
        <v>0.73472468051149009</v>
      </c>
      <c r="AK624" s="1">
        <f t="shared" si="320"/>
        <v>-0.3777176529231423</v>
      </c>
      <c r="AL624" s="1">
        <f t="shared" si="321"/>
        <v>-1.9061495181310253</v>
      </c>
      <c r="AM624" s="1">
        <f t="shared" si="322"/>
        <v>-1.4075092298325975</v>
      </c>
      <c r="AN624" s="1">
        <f t="shared" si="331"/>
        <v>4.7941251092758419</v>
      </c>
      <c r="AO624" s="1">
        <f t="shared" si="331"/>
        <v>4.7941251113008221</v>
      </c>
      <c r="AP624" s="1">
        <f t="shared" si="331"/>
        <v>4.7941251733063099</v>
      </c>
      <c r="AQ624" s="1">
        <f t="shared" si="331"/>
        <v>4.7941270719102675</v>
      </c>
      <c r="AR624" s="1">
        <f t="shared" si="331"/>
        <v>4.79418518575185</v>
      </c>
      <c r="AS624" s="1">
        <f t="shared" si="331"/>
        <v>4.7959444693912943</v>
      </c>
      <c r="AT624" s="1">
        <f t="shared" si="331"/>
        <v>4.8380657698224514</v>
      </c>
      <c r="AU624" s="1">
        <f t="shared" si="323"/>
        <v>5.1927896939744951</v>
      </c>
    </row>
    <row r="625" spans="1:47" ht="12.95" customHeight="1" x14ac:dyDescent="0.2">
      <c r="A625" s="25" t="s">
        <v>1085</v>
      </c>
      <c r="B625" s="25"/>
      <c r="C625" s="28">
        <v>46770.275999999998</v>
      </c>
      <c r="D625" s="28"/>
      <c r="E625" s="1">
        <f t="shared" si="309"/>
        <v>-14592.938278959355</v>
      </c>
      <c r="F625" s="1">
        <f t="shared" si="324"/>
        <v>-14593</v>
      </c>
      <c r="G625" s="1">
        <f t="shared" ref="G625:G688" si="332">+C625-(C$7+F625*C$8)</f>
        <v>5.2426499998546205E-2</v>
      </c>
      <c r="I625" s="1">
        <f t="shared" ref="I625:I656" si="333">G625</f>
        <v>5.2426499998546205E-2</v>
      </c>
      <c r="Q625" s="173">
        <f t="shared" si="326"/>
        <v>31751.775999999998</v>
      </c>
      <c r="S625" s="15">
        <f t="shared" ref="S625:S656" si="334">S$15</f>
        <v>0.1</v>
      </c>
      <c r="Z625" s="1">
        <f t="shared" si="310"/>
        <v>-14593</v>
      </c>
      <c r="AA625" s="1">
        <f t="shared" si="311"/>
        <v>-9.700184886794358E-2</v>
      </c>
      <c r="AB625" s="1">
        <f t="shared" si="328"/>
        <v>4.2122282066535253E-2</v>
      </c>
      <c r="AC625" s="1">
        <f t="shared" si="329"/>
        <v>5.2426499998546205E-2</v>
      </c>
      <c r="AD625" s="1">
        <f t="shared" si="314"/>
        <v>0.14942834886648979</v>
      </c>
      <c r="AE625" s="1">
        <f t="shared" si="330"/>
        <v>2.2328831444965377E-3</v>
      </c>
      <c r="AF625" s="1">
        <f t="shared" si="316"/>
        <v>5.2426499998546205E-2</v>
      </c>
      <c r="AG625" s="15"/>
      <c r="AH625" s="1">
        <f t="shared" si="317"/>
        <v>1.0304217932010954E-2</v>
      </c>
      <c r="AI625" s="1">
        <f t="shared" si="318"/>
        <v>0.86852183650768233</v>
      </c>
      <c r="AJ625" s="1">
        <f t="shared" si="319"/>
        <v>0.73501718651430392</v>
      </c>
      <c r="AK625" s="1">
        <f t="shared" si="320"/>
        <v>-0.377774393685818</v>
      </c>
      <c r="AL625" s="1">
        <f t="shared" si="321"/>
        <v>-1.9057182249998361</v>
      </c>
      <c r="AM625" s="1">
        <f t="shared" si="322"/>
        <v>-1.4068665647421563</v>
      </c>
      <c r="AN625" s="1">
        <f t="shared" si="331"/>
        <v>4.7945802777556725</v>
      </c>
      <c r="AO625" s="1">
        <f t="shared" si="331"/>
        <v>4.7945802798385255</v>
      </c>
      <c r="AP625" s="1">
        <f t="shared" si="331"/>
        <v>4.7945803432637124</v>
      </c>
      <c r="AQ625" s="1">
        <f t="shared" si="331"/>
        <v>4.7945822746074418</v>
      </c>
      <c r="AR625" s="1">
        <f t="shared" si="331"/>
        <v>4.7946410637822821</v>
      </c>
      <c r="AS625" s="1">
        <f t="shared" si="331"/>
        <v>4.7964109419376824</v>
      </c>
      <c r="AT625" s="1">
        <f t="shared" si="331"/>
        <v>4.8385874506236979</v>
      </c>
      <c r="AU625" s="1">
        <f t="shared" si="323"/>
        <v>5.1932299562359123</v>
      </c>
    </row>
    <row r="626" spans="1:47" ht="12.95" customHeight="1" x14ac:dyDescent="0.2">
      <c r="A626" s="25" t="s">
        <v>1020</v>
      </c>
      <c r="B626" s="25"/>
      <c r="C626" s="28">
        <v>46779.612000000001</v>
      </c>
      <c r="D626" s="28"/>
      <c r="E626" s="1">
        <f t="shared" si="309"/>
        <v>-14581.947126860336</v>
      </c>
      <c r="F626" s="1">
        <f t="shared" si="324"/>
        <v>-14582</v>
      </c>
      <c r="G626" s="1">
        <f t="shared" si="332"/>
        <v>4.4910999997227918E-2</v>
      </c>
      <c r="I626" s="1">
        <f t="shared" si="333"/>
        <v>4.4910999997227918E-2</v>
      </c>
      <c r="Q626" s="173">
        <f t="shared" si="326"/>
        <v>31761.112000000001</v>
      </c>
      <c r="S626" s="15">
        <f t="shared" si="334"/>
        <v>0.1</v>
      </c>
      <c r="Z626" s="1">
        <f t="shared" si="310"/>
        <v>-14582</v>
      </c>
      <c r="AA626" s="1">
        <f t="shared" si="311"/>
        <v>-9.6919221202977676E-2</v>
      </c>
      <c r="AB626" s="1">
        <f t="shared" si="328"/>
        <v>3.4587422361630482E-2</v>
      </c>
      <c r="AC626" s="1">
        <f t="shared" si="329"/>
        <v>4.4910999997227918E-2</v>
      </c>
      <c r="AD626" s="1">
        <f t="shared" si="314"/>
        <v>0.14183022120020561</v>
      </c>
      <c r="AE626" s="1">
        <f t="shared" si="330"/>
        <v>2.0115811645699251E-3</v>
      </c>
      <c r="AF626" s="1">
        <f t="shared" si="316"/>
        <v>4.4910999997227918E-2</v>
      </c>
      <c r="AG626" s="15"/>
      <c r="AH626" s="1">
        <f t="shared" si="317"/>
        <v>1.0323577635597436E-2</v>
      </c>
      <c r="AI626" s="1">
        <f t="shared" si="318"/>
        <v>0.87031960832490962</v>
      </c>
      <c r="AJ626" s="1">
        <f t="shared" si="319"/>
        <v>0.73823294091117897</v>
      </c>
      <c r="AK626" s="1">
        <f t="shared" si="320"/>
        <v>-0.37839529068818389</v>
      </c>
      <c r="AL626" s="1">
        <f t="shared" si="321"/>
        <v>-1.9009632911082373</v>
      </c>
      <c r="AM626" s="1">
        <f t="shared" si="322"/>
        <v>-1.3998070396483153</v>
      </c>
      <c r="AN626" s="1">
        <f t="shared" si="331"/>
        <v>4.7995927781138903</v>
      </c>
      <c r="AO626" s="1">
        <f t="shared" si="331"/>
        <v>4.7995927809278651</v>
      </c>
      <c r="AP626" s="1">
        <f t="shared" si="331"/>
        <v>4.7995928617025152</v>
      </c>
      <c r="AQ626" s="1">
        <f t="shared" si="331"/>
        <v>4.7995951802932328</v>
      </c>
      <c r="AR626" s="1">
        <f t="shared" si="331"/>
        <v>4.7996617079361679</v>
      </c>
      <c r="AS626" s="1">
        <f t="shared" si="331"/>
        <v>4.8015495045633028</v>
      </c>
      <c r="AT626" s="1">
        <f t="shared" si="331"/>
        <v>4.8443304728395509</v>
      </c>
      <c r="AU626" s="1">
        <f t="shared" si="323"/>
        <v>5.1980728411115011</v>
      </c>
    </row>
    <row r="627" spans="1:47" ht="12.95" customHeight="1" x14ac:dyDescent="0.2">
      <c r="A627" s="23" t="s">
        <v>1086</v>
      </c>
      <c r="B627" s="24" t="s">
        <v>899</v>
      </c>
      <c r="C627" s="23">
        <v>46816.99</v>
      </c>
      <c r="D627" s="23" t="s">
        <v>873</v>
      </c>
      <c r="E627" s="25">
        <f t="shared" si="309"/>
        <v>-14537.942490703852</v>
      </c>
      <c r="F627" s="1">
        <f t="shared" si="324"/>
        <v>-14538</v>
      </c>
      <c r="G627" s="1">
        <f t="shared" si="332"/>
        <v>4.8848999991605524E-2</v>
      </c>
      <c r="I627" s="1">
        <f t="shared" si="333"/>
        <v>4.8848999991605524E-2</v>
      </c>
      <c r="Q627" s="173">
        <f t="shared" si="326"/>
        <v>31798.489999999998</v>
      </c>
      <c r="S627" s="15">
        <f t="shared" si="334"/>
        <v>0.1</v>
      </c>
      <c r="T627" s="15"/>
      <c r="Z627" s="1">
        <f t="shared" si="310"/>
        <v>-14538</v>
      </c>
      <c r="AA627" s="1">
        <f t="shared" si="311"/>
        <v>-9.6591014932797245E-2</v>
      </c>
      <c r="AB627" s="1">
        <f t="shared" si="328"/>
        <v>3.8450202791395403E-2</v>
      </c>
      <c r="AC627" s="1">
        <f t="shared" si="329"/>
        <v>4.8848999991605524E-2</v>
      </c>
      <c r="AD627" s="1">
        <f t="shared" si="314"/>
        <v>0.14544001492440278</v>
      </c>
      <c r="AE627" s="1">
        <f t="shared" si="330"/>
        <v>2.1152797941210505E-3</v>
      </c>
      <c r="AF627" s="1">
        <f t="shared" si="316"/>
        <v>4.8848999991605524E-2</v>
      </c>
      <c r="AG627" s="15"/>
      <c r="AH627" s="1">
        <f t="shared" si="317"/>
        <v>1.0398797200210119E-2</v>
      </c>
      <c r="AI627" s="1">
        <f t="shared" si="318"/>
        <v>0.8776153805591449</v>
      </c>
      <c r="AJ627" s="1">
        <f t="shared" si="319"/>
        <v>0.75105971546621086</v>
      </c>
      <c r="AK627" s="1">
        <f t="shared" si="320"/>
        <v>-0.3808175480782327</v>
      </c>
      <c r="AL627" s="1">
        <f t="shared" si="321"/>
        <v>-1.881744575888836</v>
      </c>
      <c r="AM627" s="1">
        <f t="shared" si="322"/>
        <v>-1.3717451364230198</v>
      </c>
      <c r="AN627" s="1">
        <f t="shared" si="331"/>
        <v>4.8197473308215457</v>
      </c>
      <c r="AO627" s="1">
        <f t="shared" si="331"/>
        <v>4.8197473389690471</v>
      </c>
      <c r="AP627" s="1">
        <f t="shared" si="331"/>
        <v>4.8197475290605976</v>
      </c>
      <c r="AQ627" s="1">
        <f t="shared" si="331"/>
        <v>4.8197519640424211</v>
      </c>
      <c r="AR627" s="1">
        <f t="shared" si="331"/>
        <v>4.8198553838256126</v>
      </c>
      <c r="AS627" s="1">
        <f t="shared" si="331"/>
        <v>4.8222395418134951</v>
      </c>
      <c r="AT627" s="1">
        <f t="shared" si="331"/>
        <v>4.8673853125978086</v>
      </c>
      <c r="AU627" s="1">
        <f t="shared" si="323"/>
        <v>5.2174443806138537</v>
      </c>
    </row>
    <row r="628" spans="1:47" ht="12.95" customHeight="1" x14ac:dyDescent="0.2">
      <c r="A628" s="25" t="s">
        <v>1085</v>
      </c>
      <c r="B628" s="25"/>
      <c r="C628" s="28">
        <v>46820.383000000002</v>
      </c>
      <c r="D628" s="28"/>
      <c r="E628" s="1">
        <f t="shared" si="309"/>
        <v>-14533.947955670434</v>
      </c>
      <c r="F628" s="1">
        <f t="shared" si="324"/>
        <v>-14534</v>
      </c>
      <c r="G628" s="1">
        <f t="shared" si="332"/>
        <v>4.4206999999005347E-2</v>
      </c>
      <c r="I628" s="1">
        <f t="shared" si="333"/>
        <v>4.4206999999005347E-2</v>
      </c>
      <c r="Q628" s="173">
        <f t="shared" si="326"/>
        <v>31801.883000000002</v>
      </c>
      <c r="S628" s="15">
        <f t="shared" si="334"/>
        <v>0.1</v>
      </c>
      <c r="Z628" s="1">
        <f t="shared" si="310"/>
        <v>-14534</v>
      </c>
      <c r="AA628" s="1">
        <f t="shared" si="311"/>
        <v>-9.6561363515847418E-2</v>
      </c>
      <c r="AB628" s="1">
        <f t="shared" si="328"/>
        <v>3.3801543418355534E-2</v>
      </c>
      <c r="AC628" s="1">
        <f t="shared" si="329"/>
        <v>4.4206999999005347E-2</v>
      </c>
      <c r="AD628" s="1">
        <f t="shared" si="314"/>
        <v>0.14076836351485278</v>
      </c>
      <c r="AE628" s="1">
        <f t="shared" si="330"/>
        <v>1.9815732166649737E-3</v>
      </c>
      <c r="AF628" s="1">
        <f t="shared" si="316"/>
        <v>4.4206999999005347E-2</v>
      </c>
      <c r="AG628" s="15"/>
      <c r="AH628" s="1">
        <f t="shared" si="317"/>
        <v>1.040545658064981E-2</v>
      </c>
      <c r="AI628" s="1">
        <f t="shared" si="318"/>
        <v>0.87828701497390649</v>
      </c>
      <c r="AJ628" s="1">
        <f t="shared" si="319"/>
        <v>0.75222265002863542</v>
      </c>
      <c r="AK628" s="1">
        <f t="shared" si="320"/>
        <v>-0.38103274042533136</v>
      </c>
      <c r="AL628" s="1">
        <f t="shared" si="321"/>
        <v>-1.879981409946915</v>
      </c>
      <c r="AM628" s="1">
        <f t="shared" si="322"/>
        <v>-1.3692077600568564</v>
      </c>
      <c r="AN628" s="1">
        <f t="shared" si="331"/>
        <v>4.8215879438527045</v>
      </c>
      <c r="AO628" s="1">
        <f t="shared" si="331"/>
        <v>4.821587952743668</v>
      </c>
      <c r="AP628" s="1">
        <f t="shared" si="331"/>
        <v>4.8215881566981809</v>
      </c>
      <c r="AQ628" s="1">
        <f t="shared" si="331"/>
        <v>4.8215928352146742</v>
      </c>
      <c r="AR628" s="1">
        <f t="shared" si="331"/>
        <v>4.8217001010331346</v>
      </c>
      <c r="AS628" s="1">
        <f t="shared" si="331"/>
        <v>4.8241312904568501</v>
      </c>
      <c r="AT628" s="1">
        <f t="shared" si="331"/>
        <v>4.8694877418907589</v>
      </c>
      <c r="AU628" s="1">
        <f t="shared" si="323"/>
        <v>5.2192054296595227</v>
      </c>
    </row>
    <row r="629" spans="1:47" ht="12.95" customHeight="1" x14ac:dyDescent="0.2">
      <c r="A629" s="23" t="s">
        <v>1087</v>
      </c>
      <c r="B629" s="24" t="s">
        <v>899</v>
      </c>
      <c r="C629" s="23">
        <v>46826.324999999997</v>
      </c>
      <c r="D629" s="23" t="s">
        <v>873</v>
      </c>
      <c r="E629" s="25">
        <f t="shared" si="309"/>
        <v>-14526.952515891911</v>
      </c>
      <c r="F629" s="1">
        <f t="shared" si="324"/>
        <v>-14527</v>
      </c>
      <c r="G629" s="1">
        <f t="shared" si="332"/>
        <v>4.0333499993721489E-2</v>
      </c>
      <c r="I629" s="1">
        <f t="shared" si="333"/>
        <v>4.0333499993721489E-2</v>
      </c>
      <c r="Q629" s="173">
        <f t="shared" si="326"/>
        <v>31807.824999999997</v>
      </c>
      <c r="S629" s="15">
        <f t="shared" si="334"/>
        <v>0.1</v>
      </c>
      <c r="T629" s="15"/>
      <c r="Z629" s="1">
        <f t="shared" si="310"/>
        <v>-14527</v>
      </c>
      <c r="AA629" s="1">
        <f t="shared" si="311"/>
        <v>-9.6509548952795579E-2</v>
      </c>
      <c r="AB629" s="1">
        <f t="shared" si="328"/>
        <v>2.9916462204914174E-2</v>
      </c>
      <c r="AC629" s="1">
        <f t="shared" si="329"/>
        <v>4.0333499993721489E-2</v>
      </c>
      <c r="AD629" s="1">
        <f t="shared" si="314"/>
        <v>0.13684304894651705</v>
      </c>
      <c r="AE629" s="1">
        <f t="shared" si="330"/>
        <v>1.8726020044978866E-3</v>
      </c>
      <c r="AF629" s="1">
        <f t="shared" si="316"/>
        <v>4.0333499993721489E-2</v>
      </c>
      <c r="AG629" s="15"/>
      <c r="AH629" s="1">
        <f t="shared" si="317"/>
        <v>1.0417037788807317E-2</v>
      </c>
      <c r="AI629" s="1">
        <f t="shared" si="318"/>
        <v>0.87946576552921174</v>
      </c>
      <c r="AJ629" s="1">
        <f t="shared" si="319"/>
        <v>0.75425642757327682</v>
      </c>
      <c r="AK629" s="1">
        <f t="shared" si="320"/>
        <v>-0.38140726044549944</v>
      </c>
      <c r="AL629" s="1">
        <f t="shared" si="321"/>
        <v>-1.8768893643700455</v>
      </c>
      <c r="AM629" s="1">
        <f t="shared" si="322"/>
        <v>-1.3647727467557456</v>
      </c>
      <c r="AN629" s="1">
        <f t="shared" si="331"/>
        <v>4.8248124101702246</v>
      </c>
      <c r="AO629" s="1">
        <f t="shared" si="331"/>
        <v>4.8248124204961211</v>
      </c>
      <c r="AP629" s="1">
        <f t="shared" si="331"/>
        <v>4.824812650600931</v>
      </c>
      <c r="AQ629" s="1">
        <f t="shared" si="331"/>
        <v>4.8248177781912354</v>
      </c>
      <c r="AR629" s="1">
        <f t="shared" si="331"/>
        <v>4.8249319796079977</v>
      </c>
      <c r="AS629" s="1">
        <f t="shared" si="331"/>
        <v>4.8274462193636136</v>
      </c>
      <c r="AT629" s="1">
        <f t="shared" si="331"/>
        <v>4.8731696022780326</v>
      </c>
      <c r="AU629" s="1">
        <f t="shared" si="323"/>
        <v>5.2222872654894417</v>
      </c>
    </row>
    <row r="630" spans="1:47" ht="12.95" customHeight="1" x14ac:dyDescent="0.2">
      <c r="A630" s="23" t="s">
        <v>1086</v>
      </c>
      <c r="B630" s="24" t="s">
        <v>899</v>
      </c>
      <c r="C630" s="23">
        <v>46828.027999999998</v>
      </c>
      <c r="D630" s="23" t="s">
        <v>873</v>
      </c>
      <c r="E630" s="25">
        <f t="shared" si="309"/>
        <v>-14524.947596009237</v>
      </c>
      <c r="F630" s="1">
        <f t="shared" si="324"/>
        <v>-14525</v>
      </c>
      <c r="G630" s="1">
        <f t="shared" si="332"/>
        <v>4.4512499996926636E-2</v>
      </c>
      <c r="I630" s="1">
        <f t="shared" si="333"/>
        <v>4.4512499996926636E-2</v>
      </c>
      <c r="Q630" s="173">
        <f t="shared" si="326"/>
        <v>31809.527999999998</v>
      </c>
      <c r="S630" s="15">
        <f t="shared" si="334"/>
        <v>0.1</v>
      </c>
      <c r="T630" s="15"/>
      <c r="Z630" s="1">
        <f t="shared" si="310"/>
        <v>-14525</v>
      </c>
      <c r="AA630" s="1">
        <f t="shared" si="311"/>
        <v>-9.6494762478502277E-2</v>
      </c>
      <c r="AB630" s="1">
        <f t="shared" si="328"/>
        <v>3.4092170344809179E-2</v>
      </c>
      <c r="AC630" s="1">
        <f t="shared" si="329"/>
        <v>4.4512499996926636E-2</v>
      </c>
      <c r="AD630" s="1">
        <f t="shared" si="314"/>
        <v>0.14100726247542891</v>
      </c>
      <c r="AE630" s="1">
        <f t="shared" si="330"/>
        <v>1.9883048070814505E-3</v>
      </c>
      <c r="AF630" s="1">
        <f t="shared" si="316"/>
        <v>4.4512499996926636E-2</v>
      </c>
      <c r="AG630" s="15"/>
      <c r="AH630" s="1">
        <f t="shared" si="317"/>
        <v>1.0420329652117456E-2</v>
      </c>
      <c r="AI630" s="1">
        <f t="shared" si="318"/>
        <v>0.8798033455248726</v>
      </c>
      <c r="AJ630" s="1">
        <f t="shared" si="319"/>
        <v>0.75483718374160713</v>
      </c>
      <c r="AK630" s="1">
        <f t="shared" si="320"/>
        <v>-0.38151377989921526</v>
      </c>
      <c r="AL630" s="1">
        <f t="shared" si="321"/>
        <v>-1.876004397366182</v>
      </c>
      <c r="AM630" s="1">
        <f t="shared" si="322"/>
        <v>-1.3635068558009833</v>
      </c>
      <c r="AN630" s="1">
        <f t="shared" si="331"/>
        <v>4.8257344813515468</v>
      </c>
      <c r="AO630" s="1">
        <f t="shared" si="331"/>
        <v>4.8257344921206462</v>
      </c>
      <c r="AP630" s="1">
        <f t="shared" si="331"/>
        <v>4.8257347301578859</v>
      </c>
      <c r="AQ630" s="1">
        <f t="shared" si="331"/>
        <v>4.8257399915413117</v>
      </c>
      <c r="AR630" s="1">
        <f t="shared" si="331"/>
        <v>4.82585622289875</v>
      </c>
      <c r="AS630" s="1">
        <f t="shared" si="331"/>
        <v>4.828394364428628</v>
      </c>
      <c r="AT630" s="1">
        <f t="shared" si="331"/>
        <v>4.8742221716661982</v>
      </c>
      <c r="AU630" s="1">
        <f t="shared" si="323"/>
        <v>5.2231677900122762</v>
      </c>
    </row>
    <row r="631" spans="1:47" ht="12.95" customHeight="1" x14ac:dyDescent="0.2">
      <c r="A631" s="25" t="s">
        <v>1085</v>
      </c>
      <c r="B631" s="25"/>
      <c r="C631" s="28">
        <v>46843.309000000001</v>
      </c>
      <c r="D631" s="28"/>
      <c r="E631" s="1">
        <f t="shared" si="309"/>
        <v>-14506.957472270477</v>
      </c>
      <c r="F631" s="1">
        <f t="shared" si="324"/>
        <v>-14507</v>
      </c>
      <c r="G631" s="1">
        <f t="shared" si="332"/>
        <v>3.6123499994573649E-2</v>
      </c>
      <c r="I631" s="1">
        <f t="shared" si="333"/>
        <v>3.6123499994573649E-2</v>
      </c>
      <c r="Q631" s="173">
        <f t="shared" si="326"/>
        <v>31824.809000000001</v>
      </c>
      <c r="S631" s="15">
        <f t="shared" si="334"/>
        <v>0.1</v>
      </c>
      <c r="Z631" s="1">
        <f t="shared" si="310"/>
        <v>-14507</v>
      </c>
      <c r="AA631" s="1">
        <f t="shared" si="311"/>
        <v>-9.6362040310002298E-2</v>
      </c>
      <c r="AB631" s="1">
        <f t="shared" si="328"/>
        <v>2.5673887007357607E-2</v>
      </c>
      <c r="AC631" s="1">
        <f t="shared" si="329"/>
        <v>3.6123499994573649E-2</v>
      </c>
      <c r="AD631" s="1">
        <f t="shared" si="314"/>
        <v>0.13248554030457593</v>
      </c>
      <c r="AE631" s="1">
        <f t="shared" si="330"/>
        <v>1.7552418389795415E-3</v>
      </c>
      <c r="AF631" s="1">
        <f t="shared" si="316"/>
        <v>3.6123499994573649E-2</v>
      </c>
      <c r="AG631" s="15"/>
      <c r="AH631" s="1">
        <f t="shared" si="317"/>
        <v>1.0449612987216044E-2</v>
      </c>
      <c r="AI631" s="1">
        <f t="shared" si="318"/>
        <v>0.88285751337732021</v>
      </c>
      <c r="AJ631" s="1">
        <f t="shared" si="319"/>
        <v>0.76005728693335706</v>
      </c>
      <c r="AK631" s="1">
        <f t="shared" si="320"/>
        <v>-0.38246259663901161</v>
      </c>
      <c r="AL631" s="1">
        <f t="shared" si="321"/>
        <v>-1.868008988932045</v>
      </c>
      <c r="AM631" s="1">
        <f t="shared" si="322"/>
        <v>-1.352138721974913</v>
      </c>
      <c r="AN631" s="1">
        <f t="shared" ref="AN631:AT640" si="335">$AU631+$AB$7*SIN(AO631)</f>
        <v>4.834049098908423</v>
      </c>
      <c r="AO631" s="1">
        <f t="shared" si="335"/>
        <v>4.8340491144171809</v>
      </c>
      <c r="AP631" s="1">
        <f t="shared" si="335"/>
        <v>4.834049433894517</v>
      </c>
      <c r="AQ631" s="1">
        <f t="shared" si="335"/>
        <v>4.8340560148783647</v>
      </c>
      <c r="AR631" s="1">
        <f t="shared" si="335"/>
        <v>4.8341914992999246</v>
      </c>
      <c r="AS631" s="1">
        <f t="shared" si="335"/>
        <v>4.8369481716198006</v>
      </c>
      <c r="AT631" s="1">
        <f t="shared" si="335"/>
        <v>4.8837074546400743</v>
      </c>
      <c r="AU631" s="1">
        <f t="shared" si="323"/>
        <v>5.2310925107177839</v>
      </c>
    </row>
    <row r="632" spans="1:47" ht="12.95" customHeight="1" x14ac:dyDescent="0.2">
      <c r="A632" s="25" t="s">
        <v>1020</v>
      </c>
      <c r="B632" s="25"/>
      <c r="C632" s="28">
        <v>46858.607000000004</v>
      </c>
      <c r="D632" s="28"/>
      <c r="E632" s="1">
        <f t="shared" si="309"/>
        <v>-14488.947334651501</v>
      </c>
      <c r="F632" s="1">
        <f t="shared" si="324"/>
        <v>-14489</v>
      </c>
      <c r="G632" s="1">
        <f t="shared" si="332"/>
        <v>4.4734499999321997E-2</v>
      </c>
      <c r="I632" s="1">
        <f t="shared" si="333"/>
        <v>4.4734499999321997E-2</v>
      </c>
      <c r="Q632" s="173">
        <f t="shared" si="326"/>
        <v>31840.107000000004</v>
      </c>
      <c r="S632" s="15">
        <f t="shared" si="334"/>
        <v>0.1</v>
      </c>
      <c r="Z632" s="1">
        <f t="shared" si="310"/>
        <v>-14489</v>
      </c>
      <c r="AA632" s="1">
        <f t="shared" si="311"/>
        <v>-9.6229965168085602E-2</v>
      </c>
      <c r="AB632" s="1">
        <f t="shared" si="328"/>
        <v>3.4256227905785835E-2</v>
      </c>
      <c r="AC632" s="1">
        <f t="shared" si="329"/>
        <v>4.4734499999321997E-2</v>
      </c>
      <c r="AD632" s="1">
        <f t="shared" si="314"/>
        <v>0.1409644651674076</v>
      </c>
      <c r="AE632" s="1">
        <f t="shared" si="330"/>
        <v>1.9870980439933273E-3</v>
      </c>
      <c r="AF632" s="1">
        <f t="shared" si="316"/>
        <v>4.4734499999321997E-2</v>
      </c>
      <c r="AG632" s="15"/>
      <c r="AH632" s="1">
        <f t="shared" si="317"/>
        <v>1.0478272093536162E-2</v>
      </c>
      <c r="AI632" s="1">
        <f t="shared" si="318"/>
        <v>0.88594055272782413</v>
      </c>
      <c r="AJ632" s="1">
        <f t="shared" si="319"/>
        <v>0.76526470602828556</v>
      </c>
      <c r="AK632" s="1">
        <f t="shared" si="320"/>
        <v>-0.38339332608688659</v>
      </c>
      <c r="AL632" s="1">
        <f t="shared" si="321"/>
        <v>-1.8599578069667262</v>
      </c>
      <c r="AM632" s="1">
        <f t="shared" si="322"/>
        <v>-1.3408148037393772</v>
      </c>
      <c r="AN632" s="1">
        <f t="shared" si="335"/>
        <v>4.8423926661955621</v>
      </c>
      <c r="AO632" s="1">
        <f t="shared" si="335"/>
        <v>4.8423926880394745</v>
      </c>
      <c r="AP632" s="1">
        <f t="shared" si="335"/>
        <v>4.8423931092876389</v>
      </c>
      <c r="AQ632" s="1">
        <f t="shared" si="335"/>
        <v>4.8424012325676395</v>
      </c>
      <c r="AR632" s="1">
        <f t="shared" si="335"/>
        <v>4.8425577819715908</v>
      </c>
      <c r="AS632" s="1">
        <f t="shared" si="335"/>
        <v>4.8455390092284576</v>
      </c>
      <c r="AT632" s="1">
        <f t="shared" si="335"/>
        <v>4.8932145536975558</v>
      </c>
      <c r="AU632" s="1">
        <f t="shared" si="323"/>
        <v>5.2390172314232917</v>
      </c>
    </row>
    <row r="633" spans="1:47" ht="12.95" customHeight="1" x14ac:dyDescent="0.2">
      <c r="A633" s="25" t="s">
        <v>1088</v>
      </c>
      <c r="B633" s="25"/>
      <c r="C633" s="28">
        <v>47011.504000000001</v>
      </c>
      <c r="D633" s="28"/>
      <c r="E633" s="1">
        <f t="shared" si="309"/>
        <v>-14308.943673288712</v>
      </c>
      <c r="F633" s="1">
        <f t="shared" si="324"/>
        <v>-14309</v>
      </c>
      <c r="G633" s="1">
        <f t="shared" si="332"/>
        <v>4.7844499997154344E-2</v>
      </c>
      <c r="I633" s="1">
        <f t="shared" si="333"/>
        <v>4.7844499997154344E-2</v>
      </c>
      <c r="Q633" s="173">
        <f t="shared" si="326"/>
        <v>31993.004000000001</v>
      </c>
      <c r="S633" s="15">
        <f t="shared" si="334"/>
        <v>0.1</v>
      </c>
      <c r="Z633" s="1">
        <f t="shared" si="310"/>
        <v>-14309</v>
      </c>
      <c r="AA633" s="1">
        <f t="shared" si="311"/>
        <v>-9.4946761634101096E-2</v>
      </c>
      <c r="AB633" s="1">
        <f t="shared" si="328"/>
        <v>3.7115930846336645E-2</v>
      </c>
      <c r="AC633" s="1">
        <f t="shared" si="329"/>
        <v>4.7844499997154344E-2</v>
      </c>
      <c r="AD633" s="1">
        <f t="shared" si="314"/>
        <v>0.14279126163125544</v>
      </c>
      <c r="AE633" s="1">
        <f t="shared" si="330"/>
        <v>2.0389344398245644E-3</v>
      </c>
      <c r="AF633" s="1">
        <f t="shared" si="316"/>
        <v>4.7844499997154344E-2</v>
      </c>
      <c r="AG633" s="15"/>
      <c r="AH633" s="1">
        <f t="shared" si="317"/>
        <v>1.0728569150817695E-2</v>
      </c>
      <c r="AI633" s="1">
        <f t="shared" si="318"/>
        <v>0.91840944154256499</v>
      </c>
      <c r="AJ633" s="1">
        <f t="shared" si="319"/>
        <v>0.81642688941677277</v>
      </c>
      <c r="AK633" s="1">
        <f t="shared" si="320"/>
        <v>-0.39159032262123628</v>
      </c>
      <c r="AL633" s="1">
        <f t="shared" si="321"/>
        <v>-1.7762143334786489</v>
      </c>
      <c r="AM633" s="1">
        <f t="shared" si="322"/>
        <v>-1.2298326353770774</v>
      </c>
      <c r="AN633" s="1">
        <f t="shared" si="335"/>
        <v>4.9274818317516331</v>
      </c>
      <c r="AO633" s="1">
        <f t="shared" si="335"/>
        <v>4.927482129628153</v>
      </c>
      <c r="AP633" s="1">
        <f t="shared" si="335"/>
        <v>4.9274856186218967</v>
      </c>
      <c r="AQ633" s="1">
        <f t="shared" si="335"/>
        <v>4.9275264806605774</v>
      </c>
      <c r="AR633" s="1">
        <f t="shared" si="335"/>
        <v>4.9280044769706279</v>
      </c>
      <c r="AS633" s="1">
        <f t="shared" si="335"/>
        <v>4.9335204533870911</v>
      </c>
      <c r="AT633" s="1">
        <f t="shared" si="335"/>
        <v>4.9894628964227277</v>
      </c>
      <c r="AU633" s="1">
        <f t="shared" si="323"/>
        <v>5.318264438478371</v>
      </c>
    </row>
    <row r="634" spans="1:47" ht="12.95" customHeight="1" x14ac:dyDescent="0.2">
      <c r="A634" s="23" t="s">
        <v>1087</v>
      </c>
      <c r="B634" s="24" t="s">
        <v>899</v>
      </c>
      <c r="C634" s="23">
        <v>47028.487000000001</v>
      </c>
      <c r="D634" s="23" t="s">
        <v>873</v>
      </c>
      <c r="E634" s="25">
        <f t="shared" si="309"/>
        <v>-14288.949806954355</v>
      </c>
      <c r="F634" s="1">
        <f t="shared" si="324"/>
        <v>-14289</v>
      </c>
      <c r="G634" s="1">
        <f t="shared" si="332"/>
        <v>4.2634499994164798E-2</v>
      </c>
      <c r="I634" s="1">
        <f t="shared" si="333"/>
        <v>4.2634499994164798E-2</v>
      </c>
      <c r="Q634" s="173">
        <f t="shared" si="326"/>
        <v>32009.987000000001</v>
      </c>
      <c r="S634" s="15">
        <f t="shared" si="334"/>
        <v>0.1</v>
      </c>
      <c r="T634" s="15"/>
      <c r="Z634" s="1">
        <f t="shared" si="310"/>
        <v>-14289</v>
      </c>
      <c r="AA634" s="1">
        <f t="shared" si="311"/>
        <v>-9.4808628677564732E-2</v>
      </c>
      <c r="AB634" s="1">
        <f t="shared" si="328"/>
        <v>3.1882424545921051E-2</v>
      </c>
      <c r="AC634" s="1">
        <f t="shared" si="329"/>
        <v>4.2634499994164798E-2</v>
      </c>
      <c r="AD634" s="1">
        <f t="shared" si="314"/>
        <v>0.13744312867172953</v>
      </c>
      <c r="AE634" s="1">
        <f t="shared" si="330"/>
        <v>1.8890613619073602E-3</v>
      </c>
      <c r="AF634" s="1">
        <f t="shared" si="316"/>
        <v>4.2634499994164798E-2</v>
      </c>
      <c r="AG634" s="15"/>
      <c r="AH634" s="1">
        <f t="shared" si="317"/>
        <v>1.0752075448243746E-2</v>
      </c>
      <c r="AI634" s="1">
        <f t="shared" si="318"/>
        <v>0.92220652442290652</v>
      </c>
      <c r="AJ634" s="1">
        <f t="shared" si="319"/>
        <v>0.8219822119741006</v>
      </c>
      <c r="AK634" s="1">
        <f t="shared" si="320"/>
        <v>-0.3923623008873765</v>
      </c>
      <c r="AL634" s="1">
        <f t="shared" si="321"/>
        <v>-1.7665273879306145</v>
      </c>
      <c r="AM634" s="1">
        <f t="shared" si="322"/>
        <v>-1.2177354309945267</v>
      </c>
      <c r="AN634" s="1">
        <f t="shared" si="335"/>
        <v>4.9371288749326787</v>
      </c>
      <c r="AO634" s="1">
        <f t="shared" si="335"/>
        <v>4.9371292488993879</v>
      </c>
      <c r="AP634" s="1">
        <f t="shared" si="335"/>
        <v>4.9371334440750472</v>
      </c>
      <c r="AQ634" s="1">
        <f t="shared" si="335"/>
        <v>4.9371805004727829</v>
      </c>
      <c r="AR634" s="1">
        <f t="shared" si="335"/>
        <v>4.9377076601666312</v>
      </c>
      <c r="AS634" s="1">
        <f t="shared" si="335"/>
        <v>4.9435325124007035</v>
      </c>
      <c r="AT634" s="1">
        <f t="shared" si="335"/>
        <v>5.0002866332259082</v>
      </c>
      <c r="AU634" s="1">
        <f t="shared" si="323"/>
        <v>5.3270696837067133</v>
      </c>
    </row>
    <row r="635" spans="1:47" ht="12.95" customHeight="1" x14ac:dyDescent="0.2">
      <c r="A635" s="25" t="s">
        <v>1020</v>
      </c>
      <c r="B635" s="25"/>
      <c r="C635" s="28">
        <v>47037.824000000001</v>
      </c>
      <c r="D635" s="28"/>
      <c r="E635" s="1">
        <f t="shared" si="309"/>
        <v>-14277.957477568269</v>
      </c>
      <c r="F635" s="1">
        <f t="shared" si="324"/>
        <v>-14278</v>
      </c>
      <c r="G635" s="1">
        <f t="shared" si="332"/>
        <v>3.6118999996688217E-2</v>
      </c>
      <c r="I635" s="1">
        <f t="shared" si="333"/>
        <v>3.6118999996688217E-2</v>
      </c>
      <c r="Q635" s="173">
        <f t="shared" si="326"/>
        <v>32019.324000000001</v>
      </c>
      <c r="S635" s="15">
        <f t="shared" si="334"/>
        <v>0.1</v>
      </c>
      <c r="Z635" s="1">
        <f t="shared" si="310"/>
        <v>-14278</v>
      </c>
      <c r="AA635" s="1">
        <f t="shared" si="311"/>
        <v>-9.4733054300724706E-2</v>
      </c>
      <c r="AB635" s="1">
        <f t="shared" si="328"/>
        <v>2.5354382837122172E-2</v>
      </c>
      <c r="AC635" s="1">
        <f t="shared" si="329"/>
        <v>3.6118999996688217E-2</v>
      </c>
      <c r="AD635" s="1">
        <f t="shared" si="314"/>
        <v>0.13085205429741292</v>
      </c>
      <c r="AE635" s="1">
        <f t="shared" si="330"/>
        <v>1.7122260113853101E-3</v>
      </c>
      <c r="AF635" s="1">
        <f t="shared" si="316"/>
        <v>3.6118999996688217E-2</v>
      </c>
      <c r="AG635" s="15"/>
      <c r="AH635" s="1">
        <f t="shared" si="317"/>
        <v>1.0764617159566047E-2</v>
      </c>
      <c r="AI635" s="1">
        <f t="shared" si="318"/>
        <v>0.92431150476045842</v>
      </c>
      <c r="AJ635" s="1">
        <f t="shared" si="319"/>
        <v>0.82502414713260097</v>
      </c>
      <c r="AK635" s="1">
        <f t="shared" si="320"/>
        <v>-0.39277379200803852</v>
      </c>
      <c r="AL635" s="1">
        <f t="shared" si="321"/>
        <v>-1.7611653231545581</v>
      </c>
      <c r="AM635" s="1">
        <f t="shared" si="322"/>
        <v>-1.2111003965096685</v>
      </c>
      <c r="AN635" s="1">
        <f t="shared" si="335"/>
        <v>4.9424517762782241</v>
      </c>
      <c r="AO635" s="1">
        <f t="shared" si="335"/>
        <v>4.9424521984569196</v>
      </c>
      <c r="AP635" s="1">
        <f t="shared" si="335"/>
        <v>4.942456826770302</v>
      </c>
      <c r="AQ635" s="1">
        <f t="shared" si="335"/>
        <v>4.9425075606268285</v>
      </c>
      <c r="AR635" s="1">
        <f t="shared" si="335"/>
        <v>4.9430629677917635</v>
      </c>
      <c r="AS635" s="1">
        <f t="shared" si="335"/>
        <v>4.9490595588409461</v>
      </c>
      <c r="AT635" s="1">
        <f t="shared" si="335"/>
        <v>5.0062504980631504</v>
      </c>
      <c r="AU635" s="1">
        <f t="shared" si="323"/>
        <v>5.3319125685823021</v>
      </c>
    </row>
    <row r="636" spans="1:47" ht="12.95" customHeight="1" x14ac:dyDescent="0.2">
      <c r="A636" s="25" t="s">
        <v>1020</v>
      </c>
      <c r="B636" s="25"/>
      <c r="C636" s="28">
        <v>47054.815999999999</v>
      </c>
      <c r="D636" s="28"/>
      <c r="E636" s="1">
        <f t="shared" si="309"/>
        <v>-14257.95301565027</v>
      </c>
      <c r="F636" s="1">
        <f t="shared" si="324"/>
        <v>-14258</v>
      </c>
      <c r="G636" s="1">
        <f t="shared" si="332"/>
        <v>3.9908999991894234E-2</v>
      </c>
      <c r="I636" s="1">
        <f t="shared" si="333"/>
        <v>3.9908999991894234E-2</v>
      </c>
      <c r="Q636" s="173">
        <f t="shared" si="326"/>
        <v>32036.315999999999</v>
      </c>
      <c r="S636" s="15">
        <f t="shared" si="334"/>
        <v>0.1</v>
      </c>
      <c r="Z636" s="1">
        <f t="shared" si="310"/>
        <v>-14258</v>
      </c>
      <c r="AA636" s="1">
        <f t="shared" si="311"/>
        <v>-9.4596380368435859E-2</v>
      </c>
      <c r="AB636" s="1">
        <f t="shared" si="328"/>
        <v>2.9122291933720755E-2</v>
      </c>
      <c r="AC636" s="1">
        <f t="shared" si="329"/>
        <v>3.9908999991894234E-2</v>
      </c>
      <c r="AD636" s="1">
        <f t="shared" si="314"/>
        <v>0.13450538036033011</v>
      </c>
      <c r="AE636" s="1">
        <f t="shared" si="330"/>
        <v>1.8091697345877077E-3</v>
      </c>
      <c r="AF636" s="1">
        <f t="shared" si="316"/>
        <v>3.9908999991894234E-2</v>
      </c>
      <c r="AG636" s="15"/>
      <c r="AH636" s="1">
        <f t="shared" si="317"/>
        <v>1.0786708058173481E-2</v>
      </c>
      <c r="AI636" s="1">
        <f t="shared" si="318"/>
        <v>0.92816907558568529</v>
      </c>
      <c r="AJ636" s="1">
        <f t="shared" si="319"/>
        <v>0.83052921149049586</v>
      </c>
      <c r="AK636" s="1">
        <f t="shared" si="320"/>
        <v>-0.39349754547872978</v>
      </c>
      <c r="AL636" s="1">
        <f t="shared" si="321"/>
        <v>-1.7513530873761558</v>
      </c>
      <c r="AM636" s="1">
        <f t="shared" si="322"/>
        <v>-1.1990695490623311</v>
      </c>
      <c r="AN636" s="1">
        <f t="shared" si="335"/>
        <v>4.9521610077580283</v>
      </c>
      <c r="AO636" s="1">
        <f t="shared" si="335"/>
        <v>4.9521615306249123</v>
      </c>
      <c r="AP636" s="1">
        <f t="shared" si="335"/>
        <v>4.9521670348492481</v>
      </c>
      <c r="AQ636" s="1">
        <f t="shared" si="335"/>
        <v>4.9522249703509313</v>
      </c>
      <c r="AR636" s="1">
        <f t="shared" si="335"/>
        <v>4.9528339483141242</v>
      </c>
      <c r="AS636" s="1">
        <f t="shared" si="335"/>
        <v>4.959145949915607</v>
      </c>
      <c r="AT636" s="1">
        <f t="shared" si="335"/>
        <v>5.0171134383897664</v>
      </c>
      <c r="AU636" s="1">
        <f t="shared" si="323"/>
        <v>5.3407178138106435</v>
      </c>
    </row>
    <row r="637" spans="1:47" ht="12.95" customHeight="1" x14ac:dyDescent="0.2">
      <c r="A637" s="25" t="s">
        <v>1088</v>
      </c>
      <c r="B637" s="25"/>
      <c r="C637" s="28">
        <v>47057.364999999998</v>
      </c>
      <c r="D637" s="28"/>
      <c r="E637" s="1">
        <f t="shared" si="309"/>
        <v>-14254.952110905157</v>
      </c>
      <c r="F637" s="1">
        <f t="shared" si="324"/>
        <v>-14255</v>
      </c>
      <c r="G637" s="1">
        <f t="shared" si="332"/>
        <v>4.0677499993762467E-2</v>
      </c>
      <c r="I637" s="1">
        <f t="shared" si="333"/>
        <v>4.0677499993762467E-2</v>
      </c>
      <c r="Q637" s="173">
        <f t="shared" si="326"/>
        <v>32038.864999999998</v>
      </c>
      <c r="S637" s="15">
        <f t="shared" si="334"/>
        <v>0.1</v>
      </c>
      <c r="Z637" s="1">
        <f t="shared" si="310"/>
        <v>-14255</v>
      </c>
      <c r="AA637" s="1">
        <f t="shared" si="311"/>
        <v>-9.4575961644039891E-2</v>
      </c>
      <c r="AB637" s="1">
        <f t="shared" si="328"/>
        <v>2.9887558238701199E-2</v>
      </c>
      <c r="AC637" s="1">
        <f t="shared" si="329"/>
        <v>4.0677499993762467E-2</v>
      </c>
      <c r="AD637" s="1">
        <f t="shared" si="314"/>
        <v>0.13525346163780236</v>
      </c>
      <c r="AE637" s="1">
        <f t="shared" si="330"/>
        <v>1.8293498885008476E-3</v>
      </c>
      <c r="AF637" s="1">
        <f t="shared" si="316"/>
        <v>4.0677499993762467E-2</v>
      </c>
      <c r="AG637" s="15"/>
      <c r="AH637" s="1">
        <f t="shared" si="317"/>
        <v>1.0789941755061268E-2</v>
      </c>
      <c r="AI637" s="1">
        <f t="shared" si="318"/>
        <v>0.92875110015556506</v>
      </c>
      <c r="AJ637" s="1">
        <f t="shared" si="319"/>
        <v>0.83135201720370155</v>
      </c>
      <c r="AK637" s="1">
        <f t="shared" si="320"/>
        <v>-0.39360334636656447</v>
      </c>
      <c r="AL637" s="1">
        <f t="shared" si="321"/>
        <v>-1.7498741804918472</v>
      </c>
      <c r="AM637" s="1">
        <f t="shared" si="322"/>
        <v>-1.1972685298400865</v>
      </c>
      <c r="AN637" s="1">
        <f t="shared" si="335"/>
        <v>4.9536208880800334</v>
      </c>
      <c r="AO637" s="1">
        <f t="shared" si="335"/>
        <v>4.9536214276159027</v>
      </c>
      <c r="AP637" s="1">
        <f t="shared" si="335"/>
        <v>4.953627073604328</v>
      </c>
      <c r="AQ637" s="1">
        <f t="shared" si="335"/>
        <v>4.9536861484402364</v>
      </c>
      <c r="AR637" s="1">
        <f t="shared" si="335"/>
        <v>4.9543034091634617</v>
      </c>
      <c r="AS637" s="1">
        <f t="shared" si="335"/>
        <v>4.9606630573883175</v>
      </c>
      <c r="AT637" s="1">
        <f t="shared" si="335"/>
        <v>5.0187450473448054</v>
      </c>
      <c r="AU637" s="1">
        <f t="shared" si="323"/>
        <v>5.3420386005948952</v>
      </c>
    </row>
    <row r="638" spans="1:47" ht="12.95" customHeight="1" x14ac:dyDescent="0.2">
      <c r="A638" s="25" t="s">
        <v>1088</v>
      </c>
      <c r="B638" s="25"/>
      <c r="C638" s="28">
        <v>47068.394</v>
      </c>
      <c r="D638" s="28"/>
      <c r="E638" s="1">
        <f t="shared" si="309"/>
        <v>-14241.967811794182</v>
      </c>
      <c r="F638" s="1">
        <f t="shared" si="324"/>
        <v>-14242</v>
      </c>
      <c r="G638" s="1">
        <f t="shared" si="332"/>
        <v>2.7340999993612058E-2</v>
      </c>
      <c r="I638" s="1">
        <f t="shared" si="333"/>
        <v>2.7340999993612058E-2</v>
      </c>
      <c r="Q638" s="173">
        <f t="shared" si="326"/>
        <v>32049.894</v>
      </c>
      <c r="S638" s="15">
        <f t="shared" si="334"/>
        <v>0.1</v>
      </c>
      <c r="Z638" s="1">
        <f t="shared" si="310"/>
        <v>-14242</v>
      </c>
      <c r="AA638" s="1">
        <f t="shared" si="311"/>
        <v>-9.4487730967155611E-2</v>
      </c>
      <c r="AB638" s="1">
        <f t="shared" si="328"/>
        <v>1.6537288696388083E-2</v>
      </c>
      <c r="AC638" s="1">
        <f t="shared" si="329"/>
        <v>2.7340999993612058E-2</v>
      </c>
      <c r="AD638" s="1">
        <f t="shared" si="314"/>
        <v>0.12182873096076767</v>
      </c>
      <c r="AE638" s="1">
        <f t="shared" si="330"/>
        <v>1.4842239687511112E-3</v>
      </c>
      <c r="AF638" s="1">
        <f t="shared" si="316"/>
        <v>2.7340999993612058E-2</v>
      </c>
      <c r="AG638" s="15"/>
      <c r="AH638" s="1">
        <f t="shared" si="317"/>
        <v>1.0803711297223975E-2</v>
      </c>
      <c r="AI638" s="1">
        <f t="shared" si="318"/>
        <v>0.93128346358647696</v>
      </c>
      <c r="AJ638" s="1">
        <f t="shared" si="319"/>
        <v>0.83490830826478735</v>
      </c>
      <c r="AK638" s="1">
        <f t="shared" si="320"/>
        <v>-0.39405334362663258</v>
      </c>
      <c r="AL638" s="1">
        <f t="shared" si="321"/>
        <v>-1.7434440828673687</v>
      </c>
      <c r="AM638" s="1">
        <f t="shared" si="322"/>
        <v>-1.1894748363247849</v>
      </c>
      <c r="AN638" s="1">
        <f t="shared" si="335"/>
        <v>4.9599576380545667</v>
      </c>
      <c r="AO638" s="1">
        <f t="shared" si="335"/>
        <v>4.9599582549322347</v>
      </c>
      <c r="AP638" s="1">
        <f t="shared" si="335"/>
        <v>4.9599645482891566</v>
      </c>
      <c r="AQ638" s="1">
        <f t="shared" si="335"/>
        <v>4.9600287438687456</v>
      </c>
      <c r="AR638" s="1">
        <f t="shared" si="335"/>
        <v>4.9606826441514107</v>
      </c>
      <c r="AS638" s="1">
        <f t="shared" si="335"/>
        <v>4.9672497179896498</v>
      </c>
      <c r="AT638" s="1">
        <f t="shared" si="335"/>
        <v>5.0258218629176108</v>
      </c>
      <c r="AU638" s="1">
        <f t="shared" si="323"/>
        <v>5.3477620099933176</v>
      </c>
    </row>
    <row r="639" spans="1:47" ht="12.95" customHeight="1" x14ac:dyDescent="0.2">
      <c r="A639" s="25" t="s">
        <v>1020</v>
      </c>
      <c r="B639" s="25"/>
      <c r="C639" s="28">
        <v>47083.696000000004</v>
      </c>
      <c r="D639" s="28"/>
      <c r="E639" s="1">
        <f t="shared" si="309"/>
        <v>-14223.952965026921</v>
      </c>
      <c r="F639" s="1">
        <f t="shared" si="324"/>
        <v>-14224</v>
      </c>
      <c r="G639" s="1">
        <f t="shared" si="332"/>
        <v>3.9951999999175314E-2</v>
      </c>
      <c r="I639" s="1">
        <f t="shared" si="333"/>
        <v>3.9951999999175314E-2</v>
      </c>
      <c r="Q639" s="173">
        <f t="shared" si="326"/>
        <v>32065.196000000004</v>
      </c>
      <c r="S639" s="15">
        <f t="shared" si="334"/>
        <v>0.1</v>
      </c>
      <c r="Z639" s="1">
        <f t="shared" si="310"/>
        <v>-14224</v>
      </c>
      <c r="AA639" s="1">
        <f t="shared" si="311"/>
        <v>-9.436624287769059E-2</v>
      </c>
      <c r="AB639" s="1">
        <f t="shared" si="328"/>
        <v>2.9129881013734725E-2</v>
      </c>
      <c r="AC639" s="1">
        <f t="shared" si="329"/>
        <v>3.9951999999175314E-2</v>
      </c>
      <c r="AD639" s="1">
        <f t="shared" si="314"/>
        <v>0.13431824287686589</v>
      </c>
      <c r="AE639" s="1">
        <f t="shared" si="330"/>
        <v>1.8041390369528737E-3</v>
      </c>
      <c r="AF639" s="1">
        <f t="shared" si="316"/>
        <v>3.9951999999175314E-2</v>
      </c>
      <c r="AG639" s="15"/>
      <c r="AH639" s="1">
        <f t="shared" si="317"/>
        <v>1.0822118985440587E-2</v>
      </c>
      <c r="AI639" s="1">
        <f t="shared" si="318"/>
        <v>0.9348174308187468</v>
      </c>
      <c r="AJ639" s="1">
        <f t="shared" si="319"/>
        <v>0.83980695493466118</v>
      </c>
      <c r="AK639" s="1">
        <f t="shared" si="320"/>
        <v>-0.39465330693525313</v>
      </c>
      <c r="AL639" s="1">
        <f t="shared" si="321"/>
        <v>-1.7344827191466214</v>
      </c>
      <c r="AM639" s="1">
        <f t="shared" si="322"/>
        <v>-1.1787119504805545</v>
      </c>
      <c r="AN639" s="1">
        <f t="shared" si="335"/>
        <v>4.9687602052718161</v>
      </c>
      <c r="AO639" s="1">
        <f t="shared" si="335"/>
        <v>4.9687609439934546</v>
      </c>
      <c r="AP639" s="1">
        <f t="shared" si="335"/>
        <v>4.9687682270248441</v>
      </c>
      <c r="AQ639" s="1">
        <f t="shared" si="335"/>
        <v>4.9688400193545288</v>
      </c>
      <c r="AR639" s="1">
        <f t="shared" si="335"/>
        <v>4.9695466617975264</v>
      </c>
      <c r="AS639" s="1">
        <f t="shared" si="335"/>
        <v>4.9764033712339284</v>
      </c>
      <c r="AT639" s="1">
        <f t="shared" si="335"/>
        <v>5.0356379312809132</v>
      </c>
      <c r="AU639" s="1">
        <f t="shared" si="323"/>
        <v>5.3556867306988254</v>
      </c>
    </row>
    <row r="640" spans="1:47" ht="12.95" customHeight="1" x14ac:dyDescent="0.2">
      <c r="A640" s="25" t="s">
        <v>1088</v>
      </c>
      <c r="B640" s="25"/>
      <c r="C640" s="28">
        <v>47085.394</v>
      </c>
      <c r="D640" s="28"/>
      <c r="E640" s="1">
        <f t="shared" si="309"/>
        <v>-14221.95393157961</v>
      </c>
      <c r="F640" s="1">
        <f t="shared" si="324"/>
        <v>-14222</v>
      </c>
      <c r="G640" s="1">
        <f t="shared" si="332"/>
        <v>3.9130999997723848E-2</v>
      </c>
      <c r="I640" s="1">
        <f t="shared" si="333"/>
        <v>3.9130999997723848E-2</v>
      </c>
      <c r="Q640" s="173">
        <f t="shared" si="326"/>
        <v>32066.894</v>
      </c>
      <c r="S640" s="15">
        <f t="shared" si="334"/>
        <v>0.1</v>
      </c>
      <c r="Z640" s="1">
        <f t="shared" si="310"/>
        <v>-14222</v>
      </c>
      <c r="AA640" s="1">
        <f t="shared" si="311"/>
        <v>-9.4352793153088602E-2</v>
      </c>
      <c r="AB640" s="1">
        <f t="shared" si="328"/>
        <v>2.8306883258325866E-2</v>
      </c>
      <c r="AC640" s="1">
        <f t="shared" si="329"/>
        <v>3.9130999997723848E-2</v>
      </c>
      <c r="AD640" s="1">
        <f t="shared" si="314"/>
        <v>0.13348379315081244</v>
      </c>
      <c r="AE640" s="1">
        <f t="shared" si="330"/>
        <v>1.781792303392888E-3</v>
      </c>
      <c r="AF640" s="1">
        <f t="shared" si="316"/>
        <v>3.9130999997723848E-2</v>
      </c>
      <c r="AG640" s="15"/>
      <c r="AH640" s="1">
        <f t="shared" si="317"/>
        <v>1.0824116739397982E-2</v>
      </c>
      <c r="AI640" s="1">
        <f t="shared" si="318"/>
        <v>0.93521208057639549</v>
      </c>
      <c r="AJ640" s="1">
        <f t="shared" si="319"/>
        <v>0.8403493705441486</v>
      </c>
      <c r="AK640" s="1">
        <f t="shared" si="320"/>
        <v>-0.39471828624572303</v>
      </c>
      <c r="AL640" s="1">
        <f t="shared" si="321"/>
        <v>-1.7334828105403921</v>
      </c>
      <c r="AM640" s="1">
        <f t="shared" si="322"/>
        <v>-1.1775180821854836</v>
      </c>
      <c r="AN640" s="1">
        <f t="shared" si="335"/>
        <v>4.9697403303324572</v>
      </c>
      <c r="AO640" s="1">
        <f t="shared" si="335"/>
        <v>4.9697410837258476</v>
      </c>
      <c r="AP640" s="1">
        <f t="shared" si="335"/>
        <v>4.96974848373931</v>
      </c>
      <c r="AQ640" s="1">
        <f t="shared" si="335"/>
        <v>4.9698211574196671</v>
      </c>
      <c r="AR640" s="1">
        <f t="shared" si="335"/>
        <v>4.9705338044818959</v>
      </c>
      <c r="AS640" s="1">
        <f t="shared" si="335"/>
        <v>4.9774228603542516</v>
      </c>
      <c r="AT640" s="1">
        <f t="shared" si="335"/>
        <v>5.0367298484283358</v>
      </c>
      <c r="AU640" s="1">
        <f t="shared" si="323"/>
        <v>5.356567255221659</v>
      </c>
    </row>
    <row r="641" spans="1:47" ht="12.95" customHeight="1" x14ac:dyDescent="0.2">
      <c r="A641" s="25" t="s">
        <v>1020</v>
      </c>
      <c r="B641" s="25"/>
      <c r="C641" s="28">
        <v>47111.731</v>
      </c>
      <c r="D641" s="28"/>
      <c r="E641" s="1">
        <f t="shared" si="309"/>
        <v>-14190.947721978953</v>
      </c>
      <c r="F641" s="1">
        <f t="shared" si="324"/>
        <v>-14191</v>
      </c>
      <c r="G641" s="1">
        <f t="shared" si="332"/>
        <v>4.4405499997083098E-2</v>
      </c>
      <c r="I641" s="1">
        <f t="shared" si="333"/>
        <v>4.4405499997083098E-2</v>
      </c>
      <c r="Q641" s="173">
        <f t="shared" si="326"/>
        <v>32093.231</v>
      </c>
      <c r="S641" s="15">
        <f t="shared" si="334"/>
        <v>0.1</v>
      </c>
      <c r="Z641" s="1">
        <f t="shared" si="310"/>
        <v>-14191</v>
      </c>
      <c r="AA641" s="1">
        <f t="shared" si="311"/>
        <v>-9.414558987154277E-2</v>
      </c>
      <c r="AB641" s="1">
        <f t="shared" si="328"/>
        <v>3.3551649530151585E-2</v>
      </c>
      <c r="AC641" s="1">
        <f t="shared" si="329"/>
        <v>4.4405499997083098E-2</v>
      </c>
      <c r="AD641" s="1">
        <f t="shared" si="314"/>
        <v>0.13855108986862585</v>
      </c>
      <c r="AE641" s="1">
        <f t="shared" si="330"/>
        <v>1.9196404503784041E-3</v>
      </c>
      <c r="AF641" s="1">
        <f t="shared" si="316"/>
        <v>4.4405499997083098E-2</v>
      </c>
      <c r="AG641" s="15"/>
      <c r="AH641" s="1">
        <f t="shared" si="317"/>
        <v>1.0853850466931511E-2</v>
      </c>
      <c r="AI641" s="1">
        <f t="shared" si="318"/>
        <v>0.94138022911054309</v>
      </c>
      <c r="AJ641" s="1">
        <f t="shared" si="319"/>
        <v>0.8487065693620488</v>
      </c>
      <c r="AK641" s="1">
        <f t="shared" si="320"/>
        <v>-0.39568133954088308</v>
      </c>
      <c r="AL641" s="1">
        <f t="shared" si="321"/>
        <v>-1.7178754566793994</v>
      </c>
      <c r="AM641" s="1">
        <f t="shared" si="322"/>
        <v>-1.1590634307435439</v>
      </c>
      <c r="AN641" s="1">
        <f t="shared" ref="AN641:AT650" si="336">$AU641+$AB$7*SIN(AO641)</f>
        <v>4.984985460165662</v>
      </c>
      <c r="AO641" s="1">
        <f t="shared" si="336"/>
        <v>4.9849864731644331</v>
      </c>
      <c r="AP641" s="1">
        <f t="shared" si="336"/>
        <v>4.9849958793131988</v>
      </c>
      <c r="AQ641" s="1">
        <f t="shared" si="336"/>
        <v>4.9850832045234075</v>
      </c>
      <c r="AR641" s="1">
        <f t="shared" si="336"/>
        <v>4.9858926202589897</v>
      </c>
      <c r="AS641" s="1">
        <f t="shared" si="336"/>
        <v>4.9932868750734114</v>
      </c>
      <c r="AT641" s="1">
        <f t="shared" si="336"/>
        <v>5.0536861725081623</v>
      </c>
      <c r="AU641" s="1">
        <f t="shared" si="323"/>
        <v>5.3702153853255901</v>
      </c>
    </row>
    <row r="642" spans="1:47" ht="12.95" customHeight="1" x14ac:dyDescent="0.2">
      <c r="A642" s="25" t="s">
        <v>1020</v>
      </c>
      <c r="B642" s="25"/>
      <c r="C642" s="28">
        <v>47112.578000000001</v>
      </c>
      <c r="D642" s="28"/>
      <c r="E642" s="1">
        <f t="shared" si="309"/>
        <v>-14189.950559829436</v>
      </c>
      <c r="F642" s="1">
        <f t="shared" si="324"/>
        <v>-14190</v>
      </c>
      <c r="G642" s="1">
        <f t="shared" si="332"/>
        <v>4.199499999958789E-2</v>
      </c>
      <c r="I642" s="1">
        <f t="shared" si="333"/>
        <v>4.199499999958789E-2</v>
      </c>
      <c r="Q642" s="173">
        <f t="shared" si="326"/>
        <v>32094.078000000001</v>
      </c>
      <c r="S642" s="15">
        <f t="shared" si="334"/>
        <v>0.1</v>
      </c>
      <c r="Z642" s="1">
        <f t="shared" si="310"/>
        <v>-14190</v>
      </c>
      <c r="AA642" s="1">
        <f t="shared" si="311"/>
        <v>-9.4138945867119794E-2</v>
      </c>
      <c r="AB642" s="1">
        <f t="shared" si="328"/>
        <v>3.1140229226738873E-2</v>
      </c>
      <c r="AC642" s="1">
        <f t="shared" si="329"/>
        <v>4.199499999958789E-2</v>
      </c>
      <c r="AD642" s="1">
        <f t="shared" si="314"/>
        <v>0.13613394586670768</v>
      </c>
      <c r="AE642" s="1">
        <f t="shared" si="330"/>
        <v>1.8532451217239698E-3</v>
      </c>
      <c r="AF642" s="1">
        <f t="shared" si="316"/>
        <v>4.199499999958789E-2</v>
      </c>
      <c r="AG642" s="15"/>
      <c r="AH642" s="1">
        <f t="shared" si="317"/>
        <v>1.0854770772849017E-2</v>
      </c>
      <c r="AI642" s="1">
        <f t="shared" si="318"/>
        <v>0.94158080478078277</v>
      </c>
      <c r="AJ642" s="1">
        <f t="shared" si="319"/>
        <v>0.84897453785263755</v>
      </c>
      <c r="AK642" s="1">
        <f t="shared" si="320"/>
        <v>-0.39571100266474651</v>
      </c>
      <c r="AL642" s="1">
        <f t="shared" si="321"/>
        <v>-1.7173685635614144</v>
      </c>
      <c r="AM642" s="1">
        <f t="shared" si="322"/>
        <v>-1.1584696713818654</v>
      </c>
      <c r="AN642" s="1">
        <f t="shared" si="336"/>
        <v>4.9854789119264762</v>
      </c>
      <c r="AO642" s="1">
        <f t="shared" si="336"/>
        <v>4.9854799343770022</v>
      </c>
      <c r="AP642" s="1">
        <f t="shared" si="336"/>
        <v>4.985489411561101</v>
      </c>
      <c r="AQ642" s="1">
        <f t="shared" si="336"/>
        <v>4.9855772411601054</v>
      </c>
      <c r="AR642" s="1">
        <f t="shared" si="336"/>
        <v>4.9863898941097364</v>
      </c>
      <c r="AS642" s="1">
        <f t="shared" si="336"/>
        <v>4.9938005573653861</v>
      </c>
      <c r="AT642" s="1">
        <f t="shared" si="336"/>
        <v>5.0542341356787297</v>
      </c>
      <c r="AU642" s="1">
        <f t="shared" si="323"/>
        <v>5.3706556475870073</v>
      </c>
    </row>
    <row r="643" spans="1:47" ht="12.95" customHeight="1" x14ac:dyDescent="0.2">
      <c r="A643" s="25" t="s">
        <v>1088</v>
      </c>
      <c r="B643" s="25"/>
      <c r="C643" s="28">
        <v>47153.353999999999</v>
      </c>
      <c r="D643" s="28"/>
      <c r="E643" s="1">
        <f t="shared" si="309"/>
        <v>-14141.94550220418</v>
      </c>
      <c r="F643" s="1">
        <f t="shared" si="324"/>
        <v>-14142</v>
      </c>
      <c r="G643" s="1">
        <f t="shared" si="332"/>
        <v>4.6290999998745974E-2</v>
      </c>
      <c r="I643" s="1">
        <f t="shared" si="333"/>
        <v>4.6290999998745974E-2</v>
      </c>
      <c r="Q643" s="173">
        <f t="shared" si="326"/>
        <v>32134.853999999999</v>
      </c>
      <c r="S643" s="15">
        <f t="shared" si="334"/>
        <v>0.1</v>
      </c>
      <c r="Z643" s="1">
        <f t="shared" si="310"/>
        <v>-14142</v>
      </c>
      <c r="AA643" s="1">
        <f t="shared" si="311"/>
        <v>-9.3823028693759719E-2</v>
      </c>
      <c r="AB643" s="1">
        <f t="shared" si="328"/>
        <v>3.5394966833211097E-2</v>
      </c>
      <c r="AC643" s="1">
        <f t="shared" si="329"/>
        <v>4.6290999998745974E-2</v>
      </c>
      <c r="AD643" s="1">
        <f t="shared" si="314"/>
        <v>0.14011402869250569</v>
      </c>
      <c r="AE643" s="1">
        <f t="shared" si="330"/>
        <v>1.9631941036444308E-3</v>
      </c>
      <c r="AF643" s="1">
        <f t="shared" si="316"/>
        <v>4.6290999998745974E-2</v>
      </c>
      <c r="AG643" s="15"/>
      <c r="AH643" s="1">
        <f t="shared" si="317"/>
        <v>1.0896033165534875E-2</v>
      </c>
      <c r="AI643" s="1">
        <f t="shared" si="318"/>
        <v>0.95132715938214918</v>
      </c>
      <c r="AJ643" s="1">
        <f t="shared" si="319"/>
        <v>0.86170965489330253</v>
      </c>
      <c r="AK643" s="1">
        <f t="shared" si="320"/>
        <v>-0.39702764964947884</v>
      </c>
      <c r="AL643" s="1">
        <f t="shared" si="321"/>
        <v>-1.6927807286039516</v>
      </c>
      <c r="AM643" s="1">
        <f t="shared" si="322"/>
        <v>-1.1300795826536707</v>
      </c>
      <c r="AN643" s="1">
        <f t="shared" si="336"/>
        <v>5.00928924690988</v>
      </c>
      <c r="AO643" s="1">
        <f t="shared" si="336"/>
        <v>5.0092908153975584</v>
      </c>
      <c r="AP643" s="1">
        <f t="shared" si="336"/>
        <v>5.0093042182778902</v>
      </c>
      <c r="AQ643" s="1">
        <f t="shared" si="336"/>
        <v>5.0094187232637761</v>
      </c>
      <c r="AR643" s="1">
        <f t="shared" si="336"/>
        <v>5.0103952345393221</v>
      </c>
      <c r="AS643" s="1">
        <f t="shared" si="336"/>
        <v>5.0186002929224909</v>
      </c>
      <c r="AT643" s="1">
        <f t="shared" si="336"/>
        <v>5.0806081072505931</v>
      </c>
      <c r="AU643" s="1">
        <f t="shared" si="323"/>
        <v>5.391788236135028</v>
      </c>
    </row>
    <row r="644" spans="1:47" ht="12.95" customHeight="1" x14ac:dyDescent="0.2">
      <c r="A644" s="25" t="s">
        <v>1091</v>
      </c>
      <c r="B644" s="25"/>
      <c r="C644" s="28">
        <v>47159.305</v>
      </c>
      <c r="D644" s="28"/>
      <c r="E644" s="1">
        <f t="shared" si="309"/>
        <v>-14134.939466842006</v>
      </c>
      <c r="F644" s="1">
        <f t="shared" si="324"/>
        <v>-14135</v>
      </c>
      <c r="G644" s="1">
        <f t="shared" si="332"/>
        <v>5.1417499998933636E-2</v>
      </c>
      <c r="I644" s="1">
        <f t="shared" si="333"/>
        <v>5.1417499998933636E-2</v>
      </c>
      <c r="Q644" s="173">
        <f t="shared" si="326"/>
        <v>32140.805</v>
      </c>
      <c r="S644" s="15">
        <f t="shared" si="334"/>
        <v>0.1</v>
      </c>
      <c r="Z644" s="1">
        <f t="shared" si="310"/>
        <v>-14135</v>
      </c>
      <c r="AA644" s="1">
        <f t="shared" si="311"/>
        <v>-9.3777454323972928E-2</v>
      </c>
      <c r="AB644" s="1">
        <f t="shared" si="328"/>
        <v>4.051593274080157E-2</v>
      </c>
      <c r="AC644" s="1">
        <f t="shared" si="329"/>
        <v>5.1417499998933636E-2</v>
      </c>
      <c r="AD644" s="1">
        <f t="shared" si="314"/>
        <v>0.14519495432290658</v>
      </c>
      <c r="AE644" s="1">
        <f t="shared" si="330"/>
        <v>2.1081574760830929E-3</v>
      </c>
      <c r="AF644" s="1">
        <f t="shared" si="316"/>
        <v>5.1417499998933636E-2</v>
      </c>
      <c r="AG644" s="15"/>
      <c r="AH644" s="1">
        <f t="shared" si="317"/>
        <v>1.0901567258132063E-2</v>
      </c>
      <c r="AI644" s="1">
        <f t="shared" si="318"/>
        <v>0.95276803295920143</v>
      </c>
      <c r="AJ644" s="1">
        <f t="shared" si="319"/>
        <v>0.86354501096463288</v>
      </c>
      <c r="AK644" s="1">
        <f t="shared" si="320"/>
        <v>-0.39720163807499198</v>
      </c>
      <c r="AL644" s="1">
        <f t="shared" si="321"/>
        <v>-1.689152375888759</v>
      </c>
      <c r="AM644" s="1">
        <f t="shared" si="322"/>
        <v>-1.125957005636419</v>
      </c>
      <c r="AN644" s="1">
        <f t="shared" si="336"/>
        <v>5.0127821825834262</v>
      </c>
      <c r="AO644" s="1">
        <f t="shared" si="336"/>
        <v>5.0127838474501996</v>
      </c>
      <c r="AP644" s="1">
        <f t="shared" si="336"/>
        <v>5.0127979133805969</v>
      </c>
      <c r="AQ644" s="1">
        <f t="shared" si="336"/>
        <v>5.012916726475269</v>
      </c>
      <c r="AR644" s="1">
        <f t="shared" si="336"/>
        <v>5.0139185139857894</v>
      </c>
      <c r="AS644" s="1">
        <f t="shared" si="336"/>
        <v>5.0222403677134739</v>
      </c>
      <c r="AT644" s="1">
        <f t="shared" si="336"/>
        <v>5.0844659783737178</v>
      </c>
      <c r="AU644" s="1">
        <f t="shared" si="323"/>
        <v>5.3948700719649478</v>
      </c>
    </row>
    <row r="645" spans="1:47" ht="12.95" customHeight="1" x14ac:dyDescent="0.2">
      <c r="A645" s="25" t="s">
        <v>1092</v>
      </c>
      <c r="B645" s="25"/>
      <c r="C645" s="28">
        <v>47169.493000000002</v>
      </c>
      <c r="D645" s="28"/>
      <c r="E645" s="1">
        <f t="shared" si="309"/>
        <v>-14122.945266158118</v>
      </c>
      <c r="F645" s="1">
        <f t="shared" si="324"/>
        <v>-14123</v>
      </c>
      <c r="G645" s="1">
        <f t="shared" si="332"/>
        <v>4.6491499997500796E-2</v>
      </c>
      <c r="I645" s="1">
        <f t="shared" si="333"/>
        <v>4.6491499997500796E-2</v>
      </c>
      <c r="Q645" s="173">
        <f t="shared" si="326"/>
        <v>32150.993000000002</v>
      </c>
      <c r="S645" s="15">
        <f t="shared" si="334"/>
        <v>0.1</v>
      </c>
      <c r="Z645" s="1">
        <f t="shared" si="310"/>
        <v>-14123</v>
      </c>
      <c r="AA645" s="1">
        <f t="shared" si="311"/>
        <v>-9.3699625833939398E-2</v>
      </c>
      <c r="AB645" s="1">
        <f t="shared" si="328"/>
        <v>3.5580736703067592E-2</v>
      </c>
      <c r="AC645" s="1">
        <f t="shared" si="329"/>
        <v>4.6491499997500796E-2</v>
      </c>
      <c r="AD645" s="1">
        <f t="shared" si="314"/>
        <v>0.14019112583144019</v>
      </c>
      <c r="AE645" s="1">
        <f t="shared" si="330"/>
        <v>1.9653551761886698E-3</v>
      </c>
      <c r="AF645" s="1">
        <f t="shared" si="316"/>
        <v>4.6491499997500796E-2</v>
      </c>
      <c r="AG645" s="15"/>
      <c r="AH645" s="1">
        <f t="shared" si="317"/>
        <v>1.0910763294433206E-2</v>
      </c>
      <c r="AI645" s="1">
        <f t="shared" si="318"/>
        <v>0.95524973281649117</v>
      </c>
      <c r="AJ645" s="1">
        <f t="shared" si="319"/>
        <v>0.86667766837013449</v>
      </c>
      <c r="AK645" s="1">
        <f t="shared" si="320"/>
        <v>-0.39748888485969591</v>
      </c>
      <c r="AL645" s="1">
        <f t="shared" si="321"/>
        <v>-1.6829066947880689</v>
      </c>
      <c r="AM645" s="1">
        <f t="shared" si="322"/>
        <v>-1.1188998840571229</v>
      </c>
      <c r="AN645" s="1">
        <f t="shared" si="336"/>
        <v>5.0187824049186958</v>
      </c>
      <c r="AO645" s="1">
        <f t="shared" si="336"/>
        <v>5.0187842461502612</v>
      </c>
      <c r="AP645" s="1">
        <f t="shared" si="336"/>
        <v>5.0187995067782971</v>
      </c>
      <c r="AQ645" s="1">
        <f t="shared" si="336"/>
        <v>5.0189259626917559</v>
      </c>
      <c r="AR645" s="1">
        <f t="shared" si="336"/>
        <v>5.0199718917141061</v>
      </c>
      <c r="AS645" s="1">
        <f t="shared" si="336"/>
        <v>5.0284944077067664</v>
      </c>
      <c r="AT645" s="1">
        <f t="shared" si="336"/>
        <v>5.0910863265366926</v>
      </c>
      <c r="AU645" s="1">
        <f t="shared" si="323"/>
        <v>5.4001532191019539</v>
      </c>
    </row>
    <row r="646" spans="1:47" ht="12.95" customHeight="1" x14ac:dyDescent="0.2">
      <c r="A646" s="25" t="s">
        <v>1092</v>
      </c>
      <c r="B646" s="25"/>
      <c r="C646" s="28">
        <v>47170.339</v>
      </c>
      <c r="D646" s="28"/>
      <c r="E646" s="1">
        <f t="shared" si="309"/>
        <v>-14121.949281295678</v>
      </c>
      <c r="F646" s="1">
        <f t="shared" si="324"/>
        <v>-14122</v>
      </c>
      <c r="G646" s="1">
        <f t="shared" si="332"/>
        <v>4.3080999996163882E-2</v>
      </c>
      <c r="I646" s="1">
        <f t="shared" si="333"/>
        <v>4.3080999996163882E-2</v>
      </c>
      <c r="Q646" s="173">
        <f t="shared" si="326"/>
        <v>32151.839</v>
      </c>
      <c r="S646" s="15">
        <f t="shared" si="334"/>
        <v>0.1</v>
      </c>
      <c r="Z646" s="1">
        <f t="shared" si="310"/>
        <v>-14122</v>
      </c>
      <c r="AA646" s="1">
        <f t="shared" si="311"/>
        <v>-9.3693157256264578E-2</v>
      </c>
      <c r="AB646" s="1">
        <f t="shared" si="328"/>
        <v>3.2169487037836848E-2</v>
      </c>
      <c r="AC646" s="1">
        <f t="shared" si="329"/>
        <v>4.3080999996163882E-2</v>
      </c>
      <c r="AD646" s="1">
        <f t="shared" si="314"/>
        <v>0.13677415725242847</v>
      </c>
      <c r="AE646" s="1">
        <f t="shared" si="330"/>
        <v>1.8707170092112032E-3</v>
      </c>
      <c r="AF646" s="1">
        <f t="shared" si="316"/>
        <v>4.3080999996163882E-2</v>
      </c>
      <c r="AG646" s="15"/>
      <c r="AH646" s="1">
        <f t="shared" si="317"/>
        <v>1.0911512958327032E-2</v>
      </c>
      <c r="AI646" s="1">
        <f t="shared" si="318"/>
        <v>0.95545720534543166</v>
      </c>
      <c r="AJ646" s="1">
        <f t="shared" si="319"/>
        <v>0.8669379311248917</v>
      </c>
      <c r="AK646" s="1">
        <f t="shared" si="320"/>
        <v>-0.39751218779348263</v>
      </c>
      <c r="AL646" s="1">
        <f t="shared" si="321"/>
        <v>-1.6823847520351163</v>
      </c>
      <c r="AM646" s="1">
        <f t="shared" si="322"/>
        <v>-1.1183123645142659</v>
      </c>
      <c r="AN646" s="1">
        <f t="shared" si="336"/>
        <v>5.0192831289466469</v>
      </c>
      <c r="AO646" s="1">
        <f t="shared" si="336"/>
        <v>5.0192849855326767</v>
      </c>
      <c r="AP646" s="1">
        <f t="shared" si="336"/>
        <v>5.0193003491048778</v>
      </c>
      <c r="AQ646" s="1">
        <f t="shared" si="336"/>
        <v>5.0194274567656034</v>
      </c>
      <c r="AR646" s="1">
        <f t="shared" si="336"/>
        <v>5.0204771103339407</v>
      </c>
      <c r="AS646" s="1">
        <f t="shared" si="336"/>
        <v>5.0290163713240448</v>
      </c>
      <c r="AT646" s="1">
        <f t="shared" si="336"/>
        <v>5.0916384121261045</v>
      </c>
      <c r="AU646" s="1">
        <f t="shared" si="323"/>
        <v>5.4005934813633703</v>
      </c>
    </row>
    <row r="647" spans="1:47" ht="12.95" customHeight="1" x14ac:dyDescent="0.2">
      <c r="A647" s="25" t="s">
        <v>1020</v>
      </c>
      <c r="B647" s="25"/>
      <c r="C647" s="28">
        <v>47184.775999999998</v>
      </c>
      <c r="D647" s="28"/>
      <c r="E647" s="1">
        <f t="shared" si="309"/>
        <v>-14104.952787845223</v>
      </c>
      <c r="F647" s="1">
        <f t="shared" si="324"/>
        <v>-14105</v>
      </c>
      <c r="G647" s="1">
        <f t="shared" si="332"/>
        <v>4.0102499995555263E-2</v>
      </c>
      <c r="I647" s="1">
        <f t="shared" si="333"/>
        <v>4.0102499995555263E-2</v>
      </c>
      <c r="Q647" s="173">
        <f t="shared" si="326"/>
        <v>32166.275999999998</v>
      </c>
      <c r="S647" s="15">
        <f t="shared" si="334"/>
        <v>0.1</v>
      </c>
      <c r="Z647" s="1">
        <f t="shared" si="310"/>
        <v>-14105</v>
      </c>
      <c r="AA647" s="1">
        <f t="shared" si="311"/>
        <v>-9.3583597539596719E-2</v>
      </c>
      <c r="AB647" s="1">
        <f t="shared" si="328"/>
        <v>2.9178638089207266E-2</v>
      </c>
      <c r="AC647" s="1">
        <f t="shared" si="329"/>
        <v>4.0102499995555263E-2</v>
      </c>
      <c r="AD647" s="1">
        <f t="shared" si="314"/>
        <v>0.13368609753515198</v>
      </c>
      <c r="AE647" s="1">
        <f t="shared" si="330"/>
        <v>1.787197267417817E-3</v>
      </c>
      <c r="AF647" s="1">
        <f t="shared" si="316"/>
        <v>4.0102499995555263E-2</v>
      </c>
      <c r="AG647" s="15"/>
      <c r="AH647" s="1">
        <f t="shared" si="317"/>
        <v>1.0923861906347995E-2</v>
      </c>
      <c r="AI647" s="1">
        <f t="shared" si="318"/>
        <v>0.95899990837014981</v>
      </c>
      <c r="AJ647" s="1">
        <f t="shared" si="319"/>
        <v>0.87134329750688477</v>
      </c>
      <c r="AK647" s="1">
        <f t="shared" si="320"/>
        <v>-0.39789319230962461</v>
      </c>
      <c r="AL647" s="1">
        <f t="shared" si="321"/>
        <v>-1.6734768927543131</v>
      </c>
      <c r="AM647" s="1">
        <f t="shared" si="322"/>
        <v>-1.1083378659232792</v>
      </c>
      <c r="AN647" s="1">
        <f t="shared" si="336"/>
        <v>5.0278121260807902</v>
      </c>
      <c r="AO647" s="1">
        <f t="shared" si="336"/>
        <v>5.0278142599672035</v>
      </c>
      <c r="AP647" s="1">
        <f t="shared" si="336"/>
        <v>5.0278314560272959</v>
      </c>
      <c r="AQ647" s="1">
        <f t="shared" si="336"/>
        <v>5.027969998518282</v>
      </c>
      <c r="AR647" s="1">
        <f t="shared" si="336"/>
        <v>5.0290840484366912</v>
      </c>
      <c r="AS647" s="1">
        <f t="shared" si="336"/>
        <v>5.0379084466293156</v>
      </c>
      <c r="AT647" s="1">
        <f t="shared" si="336"/>
        <v>5.1010330118234322</v>
      </c>
      <c r="AU647" s="1">
        <f t="shared" si="323"/>
        <v>5.4080779398074608</v>
      </c>
    </row>
    <row r="648" spans="1:47" ht="12.95" customHeight="1" x14ac:dyDescent="0.2">
      <c r="A648" s="25" t="s">
        <v>1091</v>
      </c>
      <c r="B648" s="25"/>
      <c r="C648" s="28">
        <v>47204.315000000002</v>
      </c>
      <c r="D648" s="28"/>
      <c r="E648" s="1">
        <f t="shared" si="309"/>
        <v>-14081.949775756246</v>
      </c>
      <c r="F648" s="1">
        <f t="shared" si="324"/>
        <v>-14082</v>
      </c>
      <c r="G648" s="1">
        <f t="shared" si="332"/>
        <v>4.2660999999498017E-2</v>
      </c>
      <c r="I648" s="1">
        <f t="shared" si="333"/>
        <v>4.2660999999498017E-2</v>
      </c>
      <c r="Q648" s="173">
        <f t="shared" si="326"/>
        <v>32185.815000000002</v>
      </c>
      <c r="S648" s="15">
        <f t="shared" si="334"/>
        <v>0.1</v>
      </c>
      <c r="Z648" s="1">
        <f t="shared" si="310"/>
        <v>-14082</v>
      </c>
      <c r="AA648" s="1">
        <f t="shared" si="311"/>
        <v>-9.3436602636232866E-2</v>
      </c>
      <c r="AB648" s="1">
        <f t="shared" si="328"/>
        <v>3.1721631274231221E-2</v>
      </c>
      <c r="AC648" s="1">
        <f t="shared" si="329"/>
        <v>4.2660999999498017E-2</v>
      </c>
      <c r="AD648" s="1">
        <f t="shared" si="314"/>
        <v>0.1360976026357309</v>
      </c>
      <c r="AE648" s="1">
        <f t="shared" si="330"/>
        <v>1.8522557443193307E-3</v>
      </c>
      <c r="AF648" s="1">
        <f t="shared" si="316"/>
        <v>4.2660999999498017E-2</v>
      </c>
      <c r="AG648" s="15"/>
      <c r="AH648" s="1">
        <f t="shared" si="317"/>
        <v>1.0939368725266794E-2</v>
      </c>
      <c r="AI648" s="1">
        <f t="shared" si="318"/>
        <v>0.96384022832293759</v>
      </c>
      <c r="AJ648" s="1">
        <f t="shared" si="319"/>
        <v>0.87724415200919925</v>
      </c>
      <c r="AK648" s="1">
        <f t="shared" si="320"/>
        <v>-0.39836223580086344</v>
      </c>
      <c r="AL648" s="1">
        <f t="shared" si="321"/>
        <v>-1.6613193358632465</v>
      </c>
      <c r="AM648" s="1">
        <f t="shared" si="322"/>
        <v>-1.0948823268857582</v>
      </c>
      <c r="AN648" s="1">
        <f t="shared" si="336"/>
        <v>5.0394018716603011</v>
      </c>
      <c r="AO648" s="1">
        <f t="shared" si="336"/>
        <v>5.0394044330693264</v>
      </c>
      <c r="AP648" s="1">
        <f t="shared" si="336"/>
        <v>5.0394243676084294</v>
      </c>
      <c r="AQ648" s="1">
        <f t="shared" si="336"/>
        <v>5.0395794710468893</v>
      </c>
      <c r="AR648" s="1">
        <f t="shared" si="336"/>
        <v>5.0407838623118391</v>
      </c>
      <c r="AS648" s="1">
        <f t="shared" si="336"/>
        <v>5.0499951540418717</v>
      </c>
      <c r="AT648" s="1">
        <f t="shared" si="336"/>
        <v>5.1137707090743563</v>
      </c>
      <c r="AU648" s="1">
        <f t="shared" si="323"/>
        <v>5.4182039718200539</v>
      </c>
    </row>
    <row r="649" spans="1:47" ht="12.95" customHeight="1" x14ac:dyDescent="0.2">
      <c r="A649" s="25" t="s">
        <v>1092</v>
      </c>
      <c r="B649" s="25"/>
      <c r="C649" s="28">
        <v>47209.411</v>
      </c>
      <c r="D649" s="28"/>
      <c r="E649" s="1">
        <f t="shared" si="309"/>
        <v>-14075.950320840162</v>
      </c>
      <c r="F649" s="1">
        <f t="shared" si="324"/>
        <v>-14076</v>
      </c>
      <c r="G649" s="1">
        <f t="shared" si="332"/>
        <v>4.2197999995551072E-2</v>
      </c>
      <c r="I649" s="1">
        <f t="shared" si="333"/>
        <v>4.2197999995551072E-2</v>
      </c>
      <c r="Q649" s="173">
        <f t="shared" si="326"/>
        <v>32190.911</v>
      </c>
      <c r="S649" s="15">
        <f t="shared" si="334"/>
        <v>0.1</v>
      </c>
      <c r="Z649" s="1">
        <f t="shared" si="310"/>
        <v>-14076</v>
      </c>
      <c r="AA649" s="1">
        <f t="shared" si="311"/>
        <v>-9.3398491887730667E-2</v>
      </c>
      <c r="AB649" s="1">
        <f t="shared" si="328"/>
        <v>3.1254815639569777E-2</v>
      </c>
      <c r="AC649" s="1">
        <f t="shared" si="329"/>
        <v>4.2197999995551072E-2</v>
      </c>
      <c r="AD649" s="1">
        <f t="shared" si="314"/>
        <v>0.13559649188328174</v>
      </c>
      <c r="AE649" s="1">
        <f t="shared" si="330"/>
        <v>1.8386408611052894E-3</v>
      </c>
      <c r="AF649" s="1">
        <f t="shared" si="316"/>
        <v>4.2197999995551072E-2</v>
      </c>
      <c r="AG649" s="15"/>
      <c r="AH649" s="1">
        <f t="shared" si="317"/>
        <v>1.0943184355981296E-2</v>
      </c>
      <c r="AI649" s="1">
        <f t="shared" si="318"/>
        <v>0.96511188502740208</v>
      </c>
      <c r="AJ649" s="1">
        <f t="shared" si="319"/>
        <v>0.87877186541375119</v>
      </c>
      <c r="AK649" s="1">
        <f t="shared" si="320"/>
        <v>-0.39847561962265493</v>
      </c>
      <c r="AL649" s="1">
        <f t="shared" si="321"/>
        <v>-1.6581275808123372</v>
      </c>
      <c r="AM649" s="1">
        <f t="shared" si="322"/>
        <v>-1.0913794810945388</v>
      </c>
      <c r="AN649" s="1">
        <f t="shared" si="336"/>
        <v>5.0424349094626582</v>
      </c>
      <c r="AO649" s="1">
        <f t="shared" si="336"/>
        <v>5.0424375930516057</v>
      </c>
      <c r="AP649" s="1">
        <f t="shared" si="336"/>
        <v>5.0424582934435156</v>
      </c>
      <c r="AQ649" s="1">
        <f t="shared" si="336"/>
        <v>5.0426179279798529</v>
      </c>
      <c r="AR649" s="1">
        <f t="shared" si="336"/>
        <v>5.0438464884305709</v>
      </c>
      <c r="AS649" s="1">
        <f t="shared" si="336"/>
        <v>5.0531588565659895</v>
      </c>
      <c r="AT649" s="1">
        <f t="shared" si="336"/>
        <v>5.1170987312431722</v>
      </c>
      <c r="AU649" s="1">
        <f t="shared" si="323"/>
        <v>5.4208455453885573</v>
      </c>
    </row>
    <row r="650" spans="1:47" ht="12.95" customHeight="1" x14ac:dyDescent="0.2">
      <c r="A650" s="25" t="s">
        <v>1091</v>
      </c>
      <c r="B650" s="25"/>
      <c r="C650" s="28">
        <v>47210.267999999996</v>
      </c>
      <c r="D650" s="28"/>
      <c r="E650" s="1">
        <f t="shared" si="309"/>
        <v>-14074.941385819939</v>
      </c>
      <c r="F650" s="1">
        <f t="shared" si="324"/>
        <v>-14075</v>
      </c>
      <c r="G650" s="1">
        <f t="shared" si="332"/>
        <v>4.9787499992817175E-2</v>
      </c>
      <c r="I650" s="1">
        <f t="shared" si="333"/>
        <v>4.9787499992817175E-2</v>
      </c>
      <c r="Q650" s="173">
        <f t="shared" si="326"/>
        <v>32191.767999999996</v>
      </c>
      <c r="S650" s="15">
        <f t="shared" si="334"/>
        <v>0.1</v>
      </c>
      <c r="Z650" s="1">
        <f t="shared" si="310"/>
        <v>-14075</v>
      </c>
      <c r="AA650" s="1">
        <f t="shared" si="311"/>
        <v>-9.3392149648044653E-2</v>
      </c>
      <c r="AB650" s="1">
        <f t="shared" si="328"/>
        <v>3.8843689003841893E-2</v>
      </c>
      <c r="AC650" s="1">
        <f t="shared" si="329"/>
        <v>4.9787499992817175E-2</v>
      </c>
      <c r="AD650" s="1">
        <f t="shared" si="314"/>
        <v>0.14317964964086183</v>
      </c>
      <c r="AE650" s="1">
        <f t="shared" si="330"/>
        <v>2.0500412071279943E-3</v>
      </c>
      <c r="AF650" s="1">
        <f t="shared" si="316"/>
        <v>4.9787499992817175E-2</v>
      </c>
      <c r="AG650" s="15"/>
      <c r="AH650" s="1">
        <f t="shared" si="317"/>
        <v>1.094381098897528E-2</v>
      </c>
      <c r="AI650" s="1">
        <f t="shared" si="318"/>
        <v>0.96532418914543938</v>
      </c>
      <c r="AJ650" s="1">
        <f t="shared" si="319"/>
        <v>0.87902600492399163</v>
      </c>
      <c r="AK650" s="1">
        <f t="shared" si="320"/>
        <v>-0.39849415069932803</v>
      </c>
      <c r="AL650" s="1">
        <f t="shared" si="321"/>
        <v>-1.6575948024789013</v>
      </c>
      <c r="AM650" s="1">
        <f t="shared" si="322"/>
        <v>-1.0907959629814801</v>
      </c>
      <c r="AN650" s="1">
        <f t="shared" si="336"/>
        <v>5.042940804910053</v>
      </c>
      <c r="AO650" s="1">
        <f t="shared" si="336"/>
        <v>5.0429435093112165</v>
      </c>
      <c r="AP650" s="1">
        <f t="shared" si="336"/>
        <v>5.0429643394803048</v>
      </c>
      <c r="AQ650" s="1">
        <f t="shared" si="336"/>
        <v>5.043124737799749</v>
      </c>
      <c r="AR650" s="1">
        <f t="shared" si="336"/>
        <v>5.0443573504712411</v>
      </c>
      <c r="AS650" s="1">
        <f t="shared" si="336"/>
        <v>5.0536865689218962</v>
      </c>
      <c r="AT650" s="1">
        <f t="shared" si="336"/>
        <v>5.117653607798367</v>
      </c>
      <c r="AU650" s="1">
        <f t="shared" si="323"/>
        <v>5.4212858076499746</v>
      </c>
    </row>
    <row r="651" spans="1:47" ht="12.95" customHeight="1" x14ac:dyDescent="0.2">
      <c r="A651" s="25" t="s">
        <v>1091</v>
      </c>
      <c r="B651" s="25"/>
      <c r="C651" s="28">
        <v>47232.347999999998</v>
      </c>
      <c r="D651" s="28"/>
      <c r="E651" s="1">
        <f t="shared" si="309"/>
        <v>-14048.94688728242</v>
      </c>
      <c r="F651" s="1">
        <f t="shared" si="324"/>
        <v>-14049</v>
      </c>
      <c r="G651" s="1">
        <f t="shared" si="332"/>
        <v>4.5114499996998347E-2</v>
      </c>
      <c r="I651" s="1">
        <f t="shared" si="333"/>
        <v>4.5114499996998347E-2</v>
      </c>
      <c r="Q651" s="173">
        <f t="shared" si="326"/>
        <v>32213.847999999998</v>
      </c>
      <c r="S651" s="15">
        <f t="shared" si="334"/>
        <v>0.1</v>
      </c>
      <c r="Z651" s="1">
        <f t="shared" si="310"/>
        <v>-14049</v>
      </c>
      <c r="AA651" s="1">
        <f t="shared" si="311"/>
        <v>-9.3228216836281297E-2</v>
      </c>
      <c r="AB651" s="1">
        <f t="shared" si="328"/>
        <v>3.4155337272630676E-2</v>
      </c>
      <c r="AC651" s="1">
        <f t="shared" si="329"/>
        <v>4.5114499996998347E-2</v>
      </c>
      <c r="AD651" s="1">
        <f t="shared" si="314"/>
        <v>0.13834271683327964</v>
      </c>
      <c r="AE651" s="1">
        <f t="shared" si="330"/>
        <v>1.9138707300812995E-3</v>
      </c>
      <c r="AF651" s="1">
        <f t="shared" si="316"/>
        <v>4.5114499996998347E-2</v>
      </c>
      <c r="AG651" s="15"/>
      <c r="AH651" s="1">
        <f t="shared" si="317"/>
        <v>1.0959162724367671E-2</v>
      </c>
      <c r="AI651" s="1">
        <f t="shared" si="318"/>
        <v>0.97088040347385873</v>
      </c>
      <c r="AJ651" s="1">
        <f t="shared" si="319"/>
        <v>0.8855843013091288</v>
      </c>
      <c r="AK651" s="1">
        <f t="shared" si="320"/>
        <v>-0.39893865330167588</v>
      </c>
      <c r="AL651" s="1">
        <f t="shared" si="321"/>
        <v>-1.6436597739997134</v>
      </c>
      <c r="AM651" s="1">
        <f t="shared" si="322"/>
        <v>-1.0756530934635775</v>
      </c>
      <c r="AN651" s="1">
        <f t="shared" ref="AN651:AT660" si="337">$AU651+$AB$7*SIN(AO651)</f>
        <v>5.0561333223535563</v>
      </c>
      <c r="AO651" s="1">
        <f t="shared" si="337"/>
        <v>5.0561366152201677</v>
      </c>
      <c r="AP651" s="1">
        <f t="shared" si="337"/>
        <v>5.0561610408874271</v>
      </c>
      <c r="AQ651" s="1">
        <f t="shared" si="337"/>
        <v>5.0563421724208952</v>
      </c>
      <c r="AR651" s="1">
        <f t="shared" si="337"/>
        <v>5.0576825284983737</v>
      </c>
      <c r="AS651" s="1">
        <f t="shared" si="337"/>
        <v>5.0674500931180342</v>
      </c>
      <c r="AT651" s="1">
        <f t="shared" si="337"/>
        <v>5.1321009905235986</v>
      </c>
      <c r="AU651" s="1">
        <f t="shared" si="323"/>
        <v>5.4327326264468194</v>
      </c>
    </row>
    <row r="652" spans="1:47" ht="12.95" customHeight="1" x14ac:dyDescent="0.2">
      <c r="A652" s="25" t="s">
        <v>1020</v>
      </c>
      <c r="B652" s="25"/>
      <c r="C652" s="28">
        <v>47439.6</v>
      </c>
      <c r="D652" s="28"/>
      <c r="E652" s="1">
        <f t="shared" si="309"/>
        <v>-13804.951787151211</v>
      </c>
      <c r="F652" s="1">
        <f t="shared" si="324"/>
        <v>-13805</v>
      </c>
      <c r="G652" s="1">
        <f t="shared" si="332"/>
        <v>4.0952499992272351E-2</v>
      </c>
      <c r="I652" s="1">
        <f t="shared" si="333"/>
        <v>4.0952499992272351E-2</v>
      </c>
      <c r="Q652" s="173">
        <f t="shared" si="326"/>
        <v>32421.1</v>
      </c>
      <c r="S652" s="15">
        <f t="shared" si="334"/>
        <v>0.1</v>
      </c>
      <c r="Z652" s="1">
        <f t="shared" si="310"/>
        <v>-13805</v>
      </c>
      <c r="AA652" s="1">
        <f t="shared" si="311"/>
        <v>-9.1786384157400744E-2</v>
      </c>
      <c r="AB652" s="1">
        <f t="shared" si="328"/>
        <v>2.9943563067378273E-2</v>
      </c>
      <c r="AC652" s="1">
        <f t="shared" si="329"/>
        <v>4.0952499992272351E-2</v>
      </c>
      <c r="AD652" s="1">
        <f t="shared" si="314"/>
        <v>0.13273888414967311</v>
      </c>
      <c r="AE652" s="1">
        <f t="shared" si="330"/>
        <v>1.7619611365300341E-3</v>
      </c>
      <c r="AF652" s="1">
        <f t="shared" si="316"/>
        <v>4.0952499992272351E-2</v>
      </c>
      <c r="AG652" s="15"/>
      <c r="AH652" s="1">
        <f t="shared" si="317"/>
        <v>1.1008936924894078E-2</v>
      </c>
      <c r="AI652" s="1">
        <f t="shared" si="318"/>
        <v>1.0264586088287582</v>
      </c>
      <c r="AJ652" s="1">
        <f t="shared" si="319"/>
        <v>0.94141737818974858</v>
      </c>
      <c r="AK652" s="1">
        <f t="shared" si="320"/>
        <v>-0.39912396823398966</v>
      </c>
      <c r="AL652" s="1">
        <f t="shared" si="321"/>
        <v>-1.5046014736686899</v>
      </c>
      <c r="AM652" s="1">
        <f t="shared" si="322"/>
        <v>-0.93590318021755647</v>
      </c>
      <c r="AN652" s="1">
        <f t="shared" si="337"/>
        <v>5.1837854052253096</v>
      </c>
      <c r="AO652" s="1">
        <f t="shared" si="337"/>
        <v>5.1838007418600975</v>
      </c>
      <c r="AP652" s="1">
        <f t="shared" si="337"/>
        <v>5.1838851608304681</v>
      </c>
      <c r="AQ652" s="1">
        <f t="shared" si="337"/>
        <v>5.1843495866211331</v>
      </c>
      <c r="AR652" s="1">
        <f t="shared" si="337"/>
        <v>5.1868970798998744</v>
      </c>
      <c r="AS652" s="1">
        <f t="shared" si="337"/>
        <v>5.2006523181892499</v>
      </c>
      <c r="AT652" s="1">
        <f t="shared" si="337"/>
        <v>5.2695480553662915</v>
      </c>
      <c r="AU652" s="1">
        <f t="shared" si="323"/>
        <v>5.5401566182325936</v>
      </c>
    </row>
    <row r="653" spans="1:47" ht="12.95" customHeight="1" x14ac:dyDescent="0.2">
      <c r="A653" s="25" t="s">
        <v>1020</v>
      </c>
      <c r="B653" s="25"/>
      <c r="C653" s="28">
        <v>47461.680999999997</v>
      </c>
      <c r="D653" s="28"/>
      <c r="E653" s="1">
        <f t="shared" si="309"/>
        <v>-13778.956111326626</v>
      </c>
      <c r="F653" s="1">
        <f t="shared" si="324"/>
        <v>-13779</v>
      </c>
      <c r="G653" s="1">
        <f t="shared" si="332"/>
        <v>3.7279499993019272E-2</v>
      </c>
      <c r="I653" s="1">
        <f t="shared" si="333"/>
        <v>3.7279499993019272E-2</v>
      </c>
      <c r="Q653" s="173">
        <f t="shared" si="326"/>
        <v>32443.180999999997</v>
      </c>
      <c r="S653" s="15">
        <f t="shared" si="334"/>
        <v>0.1</v>
      </c>
      <c r="Z653" s="1">
        <f t="shared" si="310"/>
        <v>-13779</v>
      </c>
      <c r="AA653" s="1">
        <f t="shared" si="311"/>
        <v>-9.1643767096012033E-2</v>
      </c>
      <c r="AB653" s="1">
        <f t="shared" si="328"/>
        <v>2.6276033130670496E-2</v>
      </c>
      <c r="AC653" s="1">
        <f t="shared" si="329"/>
        <v>3.7279499993019272E-2</v>
      </c>
      <c r="AD653" s="1">
        <f t="shared" si="314"/>
        <v>0.12892326708903129</v>
      </c>
      <c r="AE653" s="1">
        <f t="shared" si="330"/>
        <v>1.66212087969097E-3</v>
      </c>
      <c r="AF653" s="1">
        <f t="shared" si="316"/>
        <v>3.7279499993019272E-2</v>
      </c>
      <c r="AG653" s="15"/>
      <c r="AH653" s="1">
        <f t="shared" si="317"/>
        <v>1.1003466862348776E-2</v>
      </c>
      <c r="AI653" s="1">
        <f t="shared" si="318"/>
        <v>1.03274618278166</v>
      </c>
      <c r="AJ653" s="1">
        <f t="shared" si="319"/>
        <v>0.94661595707779334</v>
      </c>
      <c r="AK653" s="1">
        <f t="shared" si="320"/>
        <v>-0.3986573560254848</v>
      </c>
      <c r="AL653" s="1">
        <f t="shared" si="321"/>
        <v>-1.4888391498795888</v>
      </c>
      <c r="AM653" s="1">
        <f t="shared" si="322"/>
        <v>-0.92122674188122267</v>
      </c>
      <c r="AN653" s="1">
        <f t="shared" si="337"/>
        <v>5.1978164959976869</v>
      </c>
      <c r="AO653" s="1">
        <f t="shared" si="337"/>
        <v>5.1978340794459097</v>
      </c>
      <c r="AP653" s="1">
        <f t="shared" si="337"/>
        <v>5.1979282811180134</v>
      </c>
      <c r="AQ653" s="1">
        <f t="shared" si="337"/>
        <v>5.1984326716314717</v>
      </c>
      <c r="AR653" s="1">
        <f t="shared" si="337"/>
        <v>5.2011252172904507</v>
      </c>
      <c r="AS653" s="1">
        <f t="shared" si="337"/>
        <v>5.2152744360837664</v>
      </c>
      <c r="AT653" s="1">
        <f t="shared" si="337"/>
        <v>5.2843844093103769</v>
      </c>
      <c r="AU653" s="1">
        <f t="shared" si="323"/>
        <v>5.5516034370294376</v>
      </c>
    </row>
    <row r="654" spans="1:47" ht="12.95" customHeight="1" x14ac:dyDescent="0.2">
      <c r="A654" s="25" t="s">
        <v>1093</v>
      </c>
      <c r="B654" s="25"/>
      <c r="C654" s="28">
        <v>47480.375999999997</v>
      </c>
      <c r="D654" s="28"/>
      <c r="E654" s="1">
        <f t="shared" si="309"/>
        <v>-13756.946729525955</v>
      </c>
      <c r="F654" s="1">
        <f t="shared" si="324"/>
        <v>-13757</v>
      </c>
      <c r="G654" s="1">
        <f t="shared" si="332"/>
        <v>4.5248499991430435E-2</v>
      </c>
      <c r="I654" s="1">
        <f t="shared" si="333"/>
        <v>4.5248499991430435E-2</v>
      </c>
      <c r="Q654" s="173">
        <f t="shared" si="326"/>
        <v>32461.875999999997</v>
      </c>
      <c r="S654" s="15">
        <f t="shared" si="334"/>
        <v>0.1</v>
      </c>
      <c r="Z654" s="1">
        <f t="shared" si="310"/>
        <v>-13757</v>
      </c>
      <c r="AA654" s="1">
        <f t="shared" si="311"/>
        <v>-9.1524860558861776E-2</v>
      </c>
      <c r="AB654" s="1">
        <f t="shared" si="328"/>
        <v>3.425139392943586E-2</v>
      </c>
      <c r="AC654" s="1">
        <f t="shared" si="329"/>
        <v>4.5248499991430435E-2</v>
      </c>
      <c r="AD654" s="1">
        <f t="shared" si="314"/>
        <v>0.13677336055029221</v>
      </c>
      <c r="AE654" s="1">
        <f t="shared" si="330"/>
        <v>1.8706952156220232E-3</v>
      </c>
      <c r="AF654" s="1">
        <f t="shared" si="316"/>
        <v>4.5248499991430435E-2</v>
      </c>
      <c r="AG654" s="15"/>
      <c r="AH654" s="1">
        <f t="shared" si="317"/>
        <v>1.0997106061994576E-2</v>
      </c>
      <c r="AI654" s="1">
        <f t="shared" si="318"/>
        <v>1.0381205107292637</v>
      </c>
      <c r="AJ654" s="1">
        <f t="shared" si="319"/>
        <v>0.95087805323913999</v>
      </c>
      <c r="AK654" s="1">
        <f t="shared" si="320"/>
        <v>-0.39817939005144415</v>
      </c>
      <c r="AL654" s="1">
        <f t="shared" si="321"/>
        <v>-1.4753501975069838</v>
      </c>
      <c r="AM654" s="1">
        <f t="shared" si="322"/>
        <v>-0.90883530969290527</v>
      </c>
      <c r="AN654" s="1">
        <f t="shared" si="337"/>
        <v>5.2097562798936448</v>
      </c>
      <c r="AO654" s="1">
        <f t="shared" si="337"/>
        <v>5.2097759514952333</v>
      </c>
      <c r="AP654" s="1">
        <f t="shared" si="337"/>
        <v>5.2098790140960372</v>
      </c>
      <c r="AQ654" s="1">
        <f t="shared" si="337"/>
        <v>5.2104186558570227</v>
      </c>
      <c r="AR654" s="1">
        <f t="shared" si="337"/>
        <v>5.2132355563792672</v>
      </c>
      <c r="AS654" s="1">
        <f t="shared" si="337"/>
        <v>5.2277108889879891</v>
      </c>
      <c r="AT654" s="1">
        <f t="shared" si="337"/>
        <v>5.2969656127998794</v>
      </c>
      <c r="AU654" s="1">
        <f t="shared" si="323"/>
        <v>5.5612892067806143</v>
      </c>
    </row>
    <row r="655" spans="1:47" ht="12.95" customHeight="1" x14ac:dyDescent="0.2">
      <c r="A655" s="25" t="s">
        <v>1020</v>
      </c>
      <c r="B655" s="25"/>
      <c r="C655" s="28">
        <v>47506.712</v>
      </c>
      <c r="D655" s="28"/>
      <c r="E655" s="1">
        <f t="shared" si="309"/>
        <v>-13725.941697212365</v>
      </c>
      <c r="F655" s="1">
        <f t="shared" si="324"/>
        <v>-13726</v>
      </c>
      <c r="G655" s="1">
        <f t="shared" si="332"/>
        <v>4.9522999994223937E-2</v>
      </c>
      <c r="I655" s="1">
        <f t="shared" si="333"/>
        <v>4.9522999994223937E-2</v>
      </c>
      <c r="Q655" s="173">
        <f t="shared" si="326"/>
        <v>32488.212</v>
      </c>
      <c r="S655" s="15">
        <f t="shared" si="334"/>
        <v>0.1</v>
      </c>
      <c r="Z655" s="1">
        <f t="shared" si="310"/>
        <v>-13726</v>
      </c>
      <c r="AA655" s="1">
        <f t="shared" si="311"/>
        <v>-9.1360111912583808E-2</v>
      </c>
      <c r="AB655" s="1">
        <f t="shared" si="328"/>
        <v>3.8537600548741661E-2</v>
      </c>
      <c r="AC655" s="1">
        <f t="shared" si="329"/>
        <v>4.9522999994223937E-2</v>
      </c>
      <c r="AD655" s="1">
        <f t="shared" si="314"/>
        <v>0.14088311190680775</v>
      </c>
      <c r="AE655" s="1">
        <f t="shared" si="330"/>
        <v>1.9848051220546117E-3</v>
      </c>
      <c r="AF655" s="1">
        <f t="shared" si="316"/>
        <v>4.9522999994223937E-2</v>
      </c>
      <c r="AG655" s="15"/>
      <c r="AH655" s="1">
        <f t="shared" si="317"/>
        <v>1.0985399445482278E-2</v>
      </c>
      <c r="AI655" s="1">
        <f t="shared" si="318"/>
        <v>1.0457767901250117</v>
      </c>
      <c r="AJ655" s="1">
        <f t="shared" si="319"/>
        <v>0.95665981693199409</v>
      </c>
      <c r="AK655" s="1">
        <f t="shared" si="320"/>
        <v>-0.39737197370455135</v>
      </c>
      <c r="AL655" s="1">
        <f t="shared" si="321"/>
        <v>-1.4561030605252521</v>
      </c>
      <c r="AM655" s="1">
        <f t="shared" si="322"/>
        <v>-0.89141467772046645</v>
      </c>
      <c r="AN655" s="1">
        <f t="shared" si="337"/>
        <v>5.2266864327058897</v>
      </c>
      <c r="AO655" s="1">
        <f t="shared" si="337"/>
        <v>5.2267093550444672</v>
      </c>
      <c r="AP655" s="1">
        <f t="shared" si="337"/>
        <v>5.2268258317708192</v>
      </c>
      <c r="AQ655" s="1">
        <f t="shared" si="337"/>
        <v>5.227417321859928</v>
      </c>
      <c r="AR655" s="1">
        <f t="shared" si="337"/>
        <v>5.2304115311612662</v>
      </c>
      <c r="AS655" s="1">
        <f t="shared" si="337"/>
        <v>5.2453340219099616</v>
      </c>
      <c r="AT655" s="1">
        <f t="shared" si="337"/>
        <v>5.3147356973923072</v>
      </c>
      <c r="AU655" s="1">
        <f t="shared" si="323"/>
        <v>5.5749373368845445</v>
      </c>
    </row>
    <row r="656" spans="1:47" ht="12.95" customHeight="1" x14ac:dyDescent="0.2">
      <c r="A656" s="25" t="s">
        <v>1094</v>
      </c>
      <c r="B656" s="25"/>
      <c r="C656" s="28">
        <v>47525.389000000003</v>
      </c>
      <c r="D656" s="28"/>
      <c r="E656" s="1">
        <f t="shared" si="309"/>
        <v>-13703.953506578975</v>
      </c>
      <c r="F656" s="1">
        <f t="shared" si="324"/>
        <v>-13704</v>
      </c>
      <c r="G656" s="1">
        <f t="shared" si="332"/>
        <v>3.9492000003519934E-2</v>
      </c>
      <c r="I656" s="1">
        <f t="shared" si="333"/>
        <v>3.9492000003519934E-2</v>
      </c>
      <c r="Q656" s="173">
        <f t="shared" si="326"/>
        <v>32506.889000000003</v>
      </c>
      <c r="S656" s="15">
        <f t="shared" si="334"/>
        <v>0.1</v>
      </c>
      <c r="Z656" s="1">
        <f t="shared" si="310"/>
        <v>-13704</v>
      </c>
      <c r="AA656" s="1">
        <f t="shared" si="311"/>
        <v>-9.1245214571725811E-2</v>
      </c>
      <c r="AB656" s="1">
        <f t="shared" si="328"/>
        <v>2.8516888510732342E-2</v>
      </c>
      <c r="AC656" s="1">
        <f t="shared" si="329"/>
        <v>3.9492000003519934E-2</v>
      </c>
      <c r="AD656" s="1">
        <f t="shared" si="314"/>
        <v>0.13073721457524573</v>
      </c>
      <c r="AE656" s="1">
        <f t="shared" si="330"/>
        <v>1.7092219274893847E-3</v>
      </c>
      <c r="AF656" s="1">
        <f t="shared" si="316"/>
        <v>3.9492000003519934E-2</v>
      </c>
      <c r="AG656" s="15"/>
      <c r="AH656" s="1">
        <f t="shared" si="317"/>
        <v>1.0975111492787593E-2</v>
      </c>
      <c r="AI656" s="1">
        <f t="shared" si="318"/>
        <v>1.0512688218062662</v>
      </c>
      <c r="AJ656" s="1">
        <f t="shared" si="319"/>
        <v>0.96059625630131962</v>
      </c>
      <c r="AK656" s="1">
        <f t="shared" si="320"/>
        <v>-0.39670077881269322</v>
      </c>
      <c r="AL656" s="1">
        <f t="shared" si="321"/>
        <v>-1.4422707155770764</v>
      </c>
      <c r="AM656" s="1">
        <f t="shared" si="322"/>
        <v>-0.87907863260936825</v>
      </c>
      <c r="AN656" s="1">
        <f t="shared" si="337"/>
        <v>5.238777322012993</v>
      </c>
      <c r="AO656" s="1">
        <f t="shared" si="337"/>
        <v>5.2388027814562834</v>
      </c>
      <c r="AP656" s="1">
        <f t="shared" si="337"/>
        <v>5.2389294477084478</v>
      </c>
      <c r="AQ656" s="1">
        <f t="shared" si="337"/>
        <v>5.2395592299963507</v>
      </c>
      <c r="AR656" s="1">
        <f t="shared" si="337"/>
        <v>5.2426804394426387</v>
      </c>
      <c r="AS656" s="1">
        <f t="shared" si="337"/>
        <v>5.2579107723584739</v>
      </c>
      <c r="AT656" s="1">
        <f t="shared" si="337"/>
        <v>5.3273761738154333</v>
      </c>
      <c r="AU656" s="1">
        <f t="shared" si="323"/>
        <v>5.5846231066357213</v>
      </c>
    </row>
    <row r="657" spans="1:47" ht="12.95" customHeight="1" x14ac:dyDescent="0.2">
      <c r="A657" s="25" t="s">
        <v>1093</v>
      </c>
      <c r="B657" s="25"/>
      <c r="C657" s="28">
        <v>47525.392</v>
      </c>
      <c r="D657" s="28"/>
      <c r="E657" s="1">
        <f t="shared" si="309"/>
        <v>-13703.949974717763</v>
      </c>
      <c r="F657" s="1">
        <f t="shared" si="324"/>
        <v>-13704</v>
      </c>
      <c r="G657" s="1">
        <f t="shared" si="332"/>
        <v>4.2492000000493135E-2</v>
      </c>
      <c r="I657" s="1">
        <f t="shared" ref="I657:I688" si="338">G657</f>
        <v>4.2492000000493135E-2</v>
      </c>
      <c r="Q657" s="173">
        <f t="shared" si="326"/>
        <v>32506.892</v>
      </c>
      <c r="S657" s="15">
        <f t="shared" ref="S657:S688" si="339">S$15</f>
        <v>0.1</v>
      </c>
      <c r="Z657" s="1">
        <f t="shared" si="310"/>
        <v>-13704</v>
      </c>
      <c r="AA657" s="1">
        <f t="shared" si="311"/>
        <v>-9.1245214571725811E-2</v>
      </c>
      <c r="AB657" s="1">
        <f t="shared" si="328"/>
        <v>3.1516888507705544E-2</v>
      </c>
      <c r="AC657" s="1">
        <f t="shared" si="329"/>
        <v>4.2492000000493135E-2</v>
      </c>
      <c r="AD657" s="1">
        <f t="shared" si="314"/>
        <v>0.13373721457221893</v>
      </c>
      <c r="AE657" s="1">
        <f t="shared" si="330"/>
        <v>1.7885642561535728E-3</v>
      </c>
      <c r="AF657" s="1">
        <f t="shared" si="316"/>
        <v>4.2492000000493135E-2</v>
      </c>
      <c r="AG657" s="15"/>
      <c r="AH657" s="1">
        <f t="shared" si="317"/>
        <v>1.0975111492787593E-2</v>
      </c>
      <c r="AI657" s="1">
        <f t="shared" si="318"/>
        <v>1.0512688218062662</v>
      </c>
      <c r="AJ657" s="1">
        <f t="shared" si="319"/>
        <v>0.96059625630131962</v>
      </c>
      <c r="AK657" s="1">
        <f t="shared" si="320"/>
        <v>-0.39670077881269322</v>
      </c>
      <c r="AL657" s="1">
        <f t="shared" si="321"/>
        <v>-1.4422707155770764</v>
      </c>
      <c r="AM657" s="1">
        <f t="shared" si="322"/>
        <v>-0.87907863260936825</v>
      </c>
      <c r="AN657" s="1">
        <f t="shared" si="337"/>
        <v>5.238777322012993</v>
      </c>
      <c r="AO657" s="1">
        <f t="shared" si="337"/>
        <v>5.2388027814562834</v>
      </c>
      <c r="AP657" s="1">
        <f t="shared" si="337"/>
        <v>5.2389294477084478</v>
      </c>
      <c r="AQ657" s="1">
        <f t="shared" si="337"/>
        <v>5.2395592299963507</v>
      </c>
      <c r="AR657" s="1">
        <f t="shared" si="337"/>
        <v>5.2426804394426387</v>
      </c>
      <c r="AS657" s="1">
        <f t="shared" si="337"/>
        <v>5.2579107723584739</v>
      </c>
      <c r="AT657" s="1">
        <f t="shared" si="337"/>
        <v>5.3273761738154333</v>
      </c>
      <c r="AU657" s="1">
        <f t="shared" si="323"/>
        <v>5.5846231066357213</v>
      </c>
    </row>
    <row r="658" spans="1:47" ht="12.95" customHeight="1" x14ac:dyDescent="0.2">
      <c r="A658" s="25" t="s">
        <v>1094</v>
      </c>
      <c r="B658" s="25"/>
      <c r="C658" s="28">
        <v>47531.334999999999</v>
      </c>
      <c r="D658" s="28"/>
      <c r="E658" s="1">
        <f t="shared" si="309"/>
        <v>-13696.953357652164</v>
      </c>
      <c r="F658" s="1">
        <f t="shared" si="324"/>
        <v>-13697</v>
      </c>
      <c r="G658" s="1">
        <f t="shared" si="332"/>
        <v>3.9618499999050982E-2</v>
      </c>
      <c r="I658" s="1">
        <f t="shared" si="338"/>
        <v>3.9618499999050982E-2</v>
      </c>
      <c r="Q658" s="173">
        <f t="shared" si="326"/>
        <v>32512.834999999999</v>
      </c>
      <c r="S658" s="15">
        <f t="shared" si="339"/>
        <v>0.1</v>
      </c>
      <c r="Z658" s="1">
        <f t="shared" si="310"/>
        <v>-13697</v>
      </c>
      <c r="AA658" s="1">
        <f t="shared" si="311"/>
        <v>-9.1209012802477785E-2</v>
      </c>
      <c r="AB658" s="1">
        <f t="shared" si="328"/>
        <v>2.8647011279422697E-2</v>
      </c>
      <c r="AC658" s="1">
        <f t="shared" si="329"/>
        <v>3.9618499999050982E-2</v>
      </c>
      <c r="AD658" s="1">
        <f t="shared" si="314"/>
        <v>0.13082751280152877</v>
      </c>
      <c r="AE658" s="1">
        <f t="shared" si="330"/>
        <v>1.7115838105834173E-3</v>
      </c>
      <c r="AF658" s="1">
        <f t="shared" si="316"/>
        <v>3.9618499999050982E-2</v>
      </c>
      <c r="AG658" s="15"/>
      <c r="AH658" s="1">
        <f t="shared" si="317"/>
        <v>1.0971488719628286E-2</v>
      </c>
      <c r="AI658" s="1">
        <f t="shared" si="318"/>
        <v>1.0530263807701628</v>
      </c>
      <c r="AJ658" s="1">
        <f t="shared" si="319"/>
        <v>0.96181860578278644</v>
      </c>
      <c r="AK658" s="1">
        <f t="shared" si="320"/>
        <v>-0.39646967468195815</v>
      </c>
      <c r="AL658" s="1">
        <f t="shared" si="321"/>
        <v>-1.4378389920311769</v>
      </c>
      <c r="AM658" s="1">
        <f t="shared" si="322"/>
        <v>-0.87515802944619692</v>
      </c>
      <c r="AN658" s="1">
        <f t="shared" si="337"/>
        <v>5.2426377521766643</v>
      </c>
      <c r="AO658" s="1">
        <f t="shared" si="337"/>
        <v>5.2426640604612054</v>
      </c>
      <c r="AP658" s="1">
        <f t="shared" si="337"/>
        <v>5.2427940866249534</v>
      </c>
      <c r="AQ658" s="1">
        <f t="shared" si="337"/>
        <v>5.2434363055845719</v>
      </c>
      <c r="AR658" s="1">
        <f t="shared" si="337"/>
        <v>5.2465980828383758</v>
      </c>
      <c r="AS658" s="1">
        <f t="shared" si="337"/>
        <v>5.261924612935263</v>
      </c>
      <c r="AT658" s="1">
        <f t="shared" si="337"/>
        <v>5.3314032178539748</v>
      </c>
      <c r="AU658" s="1">
        <f t="shared" si="323"/>
        <v>5.5877049424656402</v>
      </c>
    </row>
    <row r="659" spans="1:47" ht="12.95" customHeight="1" x14ac:dyDescent="0.2">
      <c r="A659" s="25" t="s">
        <v>1020</v>
      </c>
      <c r="B659" s="25"/>
      <c r="C659" s="28">
        <v>47540.680999999997</v>
      </c>
      <c r="D659" s="28"/>
      <c r="E659" s="1">
        <f t="shared" si="309"/>
        <v>-13685.950432682437</v>
      </c>
      <c r="F659" s="1">
        <f t="shared" si="324"/>
        <v>-13686</v>
      </c>
      <c r="G659" s="1">
        <f t="shared" si="332"/>
        <v>4.2102999992494006E-2</v>
      </c>
      <c r="I659" s="1">
        <f t="shared" si="338"/>
        <v>4.2102999992494006E-2</v>
      </c>
      <c r="Q659" s="173">
        <f t="shared" si="326"/>
        <v>32522.180999999997</v>
      </c>
      <c r="S659" s="15">
        <f t="shared" si="339"/>
        <v>0.1</v>
      </c>
      <c r="Z659" s="1">
        <f t="shared" si="310"/>
        <v>-13686</v>
      </c>
      <c r="AA659" s="1">
        <f t="shared" si="311"/>
        <v>-9.1152475016099258E-2</v>
      </c>
      <c r="AB659" s="1">
        <f t="shared" si="328"/>
        <v>3.1137547944274202E-2</v>
      </c>
      <c r="AC659" s="1">
        <f t="shared" si="329"/>
        <v>4.2102999992494006E-2</v>
      </c>
      <c r="AD659" s="1">
        <f t="shared" si="314"/>
        <v>0.13325547500859325</v>
      </c>
      <c r="AE659" s="1">
        <f t="shared" si="330"/>
        <v>1.775702161976582E-3</v>
      </c>
      <c r="AF659" s="1">
        <f t="shared" si="316"/>
        <v>4.2102999992494006E-2</v>
      </c>
      <c r="AG659" s="15"/>
      <c r="AH659" s="1">
        <f t="shared" si="317"/>
        <v>1.0965452048219805E-2</v>
      </c>
      <c r="AI659" s="1">
        <f t="shared" si="318"/>
        <v>1.0557980340809821</v>
      </c>
      <c r="AJ659" s="1">
        <f t="shared" si="319"/>
        <v>0.96370928111461041</v>
      </c>
      <c r="AK659" s="1">
        <f t="shared" si="320"/>
        <v>-0.39608910536986192</v>
      </c>
      <c r="AL659" s="1">
        <f t="shared" si="321"/>
        <v>-1.4308448306342991</v>
      </c>
      <c r="AM659" s="1">
        <f t="shared" si="322"/>
        <v>-0.86900134654702887</v>
      </c>
      <c r="AN659" s="1">
        <f t="shared" si="337"/>
        <v>5.2487172124695203</v>
      </c>
      <c r="AO659" s="1">
        <f t="shared" si="337"/>
        <v>5.2487448961482022</v>
      </c>
      <c r="AP659" s="1">
        <f t="shared" si="337"/>
        <v>5.2488803176043364</v>
      </c>
      <c r="AQ659" s="1">
        <f t="shared" si="337"/>
        <v>5.2495423207748395</v>
      </c>
      <c r="AR659" s="1">
        <f t="shared" si="337"/>
        <v>5.2527679722414398</v>
      </c>
      <c r="AS659" s="1">
        <f t="shared" si="337"/>
        <v>5.268243895870393</v>
      </c>
      <c r="AT659" s="1">
        <f t="shared" si="337"/>
        <v>5.3377363446870341</v>
      </c>
      <c r="AU659" s="1">
        <f t="shared" si="323"/>
        <v>5.5925478273412281</v>
      </c>
    </row>
    <row r="660" spans="1:47" ht="12.95" customHeight="1" x14ac:dyDescent="0.2">
      <c r="A660" s="25" t="s">
        <v>1094</v>
      </c>
      <c r="B660" s="25"/>
      <c r="C660" s="28">
        <v>47565.311999999998</v>
      </c>
      <c r="D660" s="28"/>
      <c r="E660" s="1">
        <f t="shared" si="309"/>
        <v>-13656.952674825663</v>
      </c>
      <c r="F660" s="1">
        <f t="shared" si="324"/>
        <v>-13657</v>
      </c>
      <c r="G660" s="1">
        <f t="shared" si="332"/>
        <v>4.0198499998950865E-2</v>
      </c>
      <c r="I660" s="1">
        <f t="shared" si="338"/>
        <v>4.0198499998950865E-2</v>
      </c>
      <c r="Q660" s="173">
        <f t="shared" si="326"/>
        <v>32546.811999999998</v>
      </c>
      <c r="S660" s="15">
        <f t="shared" si="339"/>
        <v>0.1</v>
      </c>
      <c r="Z660" s="1">
        <f t="shared" si="310"/>
        <v>-13657</v>
      </c>
      <c r="AA660" s="1">
        <f t="shared" si="311"/>
        <v>-9.1005496332139751E-2</v>
      </c>
      <c r="AB660" s="1">
        <f t="shared" si="328"/>
        <v>2.9250997480961362E-2</v>
      </c>
      <c r="AC660" s="1">
        <f t="shared" si="329"/>
        <v>4.0198499998950865E-2</v>
      </c>
      <c r="AD660" s="1">
        <f t="shared" si="314"/>
        <v>0.13120399633109062</v>
      </c>
      <c r="AE660" s="1">
        <f t="shared" si="330"/>
        <v>1.7214488653248842E-3</v>
      </c>
      <c r="AF660" s="1">
        <f t="shared" si="316"/>
        <v>4.0198499998950865E-2</v>
      </c>
      <c r="AG660" s="15"/>
      <c r="AH660" s="1">
        <f t="shared" si="317"/>
        <v>1.0947502517989505E-2</v>
      </c>
      <c r="AI660" s="1">
        <f t="shared" si="318"/>
        <v>1.063161850630141</v>
      </c>
      <c r="AJ660" s="1">
        <f t="shared" si="319"/>
        <v>0.96851182376806977</v>
      </c>
      <c r="AK660" s="1">
        <f t="shared" si="320"/>
        <v>-0.39498174720482437</v>
      </c>
      <c r="AL660" s="1">
        <f t="shared" si="321"/>
        <v>-1.412228030782666</v>
      </c>
      <c r="AM660" s="1">
        <f t="shared" si="322"/>
        <v>-0.85279421581774029</v>
      </c>
      <c r="AN660" s="1">
        <f t="shared" si="337"/>
        <v>5.2648219250212289</v>
      </c>
      <c r="AO660" s="1">
        <f t="shared" si="337"/>
        <v>5.2648534840463626</v>
      </c>
      <c r="AP660" s="1">
        <f t="shared" si="337"/>
        <v>5.2650038078769246</v>
      </c>
      <c r="AQ660" s="1">
        <f t="shared" si="337"/>
        <v>5.2657193370105722</v>
      </c>
      <c r="AR660" s="1">
        <f t="shared" si="337"/>
        <v>5.2691139032780843</v>
      </c>
      <c r="AS660" s="1">
        <f t="shared" si="337"/>
        <v>5.2849728561354921</v>
      </c>
      <c r="AT660" s="1">
        <f t="shared" si="337"/>
        <v>5.3544613245012949</v>
      </c>
      <c r="AU660" s="1">
        <f t="shared" si="323"/>
        <v>5.6053154329223247</v>
      </c>
    </row>
    <row r="661" spans="1:47" ht="12.95" customHeight="1" x14ac:dyDescent="0.2">
      <c r="A661" s="25" t="s">
        <v>1095</v>
      </c>
      <c r="B661" s="25"/>
      <c r="C661" s="28">
        <v>47744.542000000001</v>
      </c>
      <c r="D661" s="28"/>
      <c r="E661" s="1">
        <f t="shared" ref="E661:E724" si="340">+(C661-C$7)/C$8</f>
        <v>-13445.947513010495</v>
      </c>
      <c r="F661" s="1">
        <f t="shared" si="324"/>
        <v>-13446</v>
      </c>
      <c r="G661" s="1">
        <f t="shared" si="332"/>
        <v>4.4582999995327555E-2</v>
      </c>
      <c r="I661" s="1">
        <f t="shared" si="338"/>
        <v>4.4582999995327555E-2</v>
      </c>
      <c r="Q661" s="173">
        <f t="shared" si="326"/>
        <v>32726.042000000001</v>
      </c>
      <c r="S661" s="15">
        <f t="shared" si="339"/>
        <v>0.1</v>
      </c>
      <c r="Z661" s="1">
        <f t="shared" ref="Z661:Z724" si="341">F661</f>
        <v>-13446</v>
      </c>
      <c r="AA661" s="1">
        <f t="shared" ref="AA661:AA724" si="342">AB$3+AB$4*Z661+AB$5*Z661^2+AH661</f>
        <v>-9.0031609531511778E-2</v>
      </c>
      <c r="AB661" s="1">
        <f t="shared" si="328"/>
        <v>3.3859824008210249E-2</v>
      </c>
      <c r="AC661" s="1">
        <f t="shared" si="329"/>
        <v>4.4582999995327555E-2</v>
      </c>
      <c r="AD661" s="1">
        <f t="shared" ref="AD661:AD724" si="343">IF(S661&lt;&gt;0,G661-AA661,-9999)</f>
        <v>0.13461460952683935</v>
      </c>
      <c r="AE661" s="1">
        <f t="shared" si="330"/>
        <v>1.8121093098063428E-3</v>
      </c>
      <c r="AF661" s="1">
        <f t="shared" ref="AF661:AF724" si="344">IF(S661&lt;&gt;0,G661-P661,-9999)</f>
        <v>4.4582999995327555E-2</v>
      </c>
      <c r="AG661" s="15"/>
      <c r="AH661" s="1">
        <f t="shared" ref="AH661:AH724" si="345">$AB$6*($AB$11/AI661*AJ661+$AB$12)</f>
        <v>1.0723175987117308E-2</v>
      </c>
      <c r="AI661" s="1">
        <f t="shared" ref="AI661:AI724" si="346">1+$AB$7*COS(AL661)</f>
        <v>1.1190418832941578</v>
      </c>
      <c r="AJ661" s="1">
        <f t="shared" ref="AJ661:AJ724" si="347">SIN(AL661+RADIANS($AB$9))</f>
        <v>0.99417369808650224</v>
      </c>
      <c r="AK661" s="1">
        <f t="shared" ref="AK661:AK724" si="348">$AB$7*SIN(AL661)</f>
        <v>-0.3818756735140118</v>
      </c>
      <c r="AL661" s="1">
        <f t="shared" ref="AL661:AL724" si="349">2*ATAN(AM661)</f>
        <v>-1.2686136328384279</v>
      </c>
      <c r="AM661" s="1">
        <f t="shared" ref="AM661:AM724" si="350">SQRT((1+$AB$7)/(1-$AB$7))*TAN(AN661/2)</f>
        <v>-0.73573190489059337</v>
      </c>
      <c r="AN661" s="1">
        <f t="shared" ref="AN661:AT670" si="351">$AU661+$AB$7*SIN(AO661)</f>
        <v>5.3854656911936409</v>
      </c>
      <c r="AO661" s="1">
        <f t="shared" si="351"/>
        <v>5.3855373400085007</v>
      </c>
      <c r="AP661" s="1">
        <f t="shared" si="351"/>
        <v>5.385824595750937</v>
      </c>
      <c r="AQ661" s="1">
        <f t="shared" si="351"/>
        <v>5.3869752299678089</v>
      </c>
      <c r="AR661" s="1">
        <f t="shared" si="351"/>
        <v>5.3915677343048847</v>
      </c>
      <c r="AS661" s="1">
        <f t="shared" si="351"/>
        <v>5.4096441230744361</v>
      </c>
      <c r="AT661" s="1">
        <f t="shared" si="351"/>
        <v>5.4773395087124195</v>
      </c>
      <c r="AU661" s="1">
        <f t="shared" ref="AU661:AU724" si="352">RADIANS($AB$9)+$AB$18*(F661-AB$15)</f>
        <v>5.6982107700813351</v>
      </c>
    </row>
    <row r="662" spans="1:47" ht="12.95" customHeight="1" x14ac:dyDescent="0.2">
      <c r="A662" s="25" t="s">
        <v>1020</v>
      </c>
      <c r="B662" s="25"/>
      <c r="C662" s="28">
        <v>47810.794999999998</v>
      </c>
      <c r="D662" s="28"/>
      <c r="E662" s="1">
        <f t="shared" si="340"/>
        <v>-13367.948712666024</v>
      </c>
      <c r="F662" s="1">
        <f t="shared" si="324"/>
        <v>-13368</v>
      </c>
      <c r="G662" s="1">
        <f t="shared" si="332"/>
        <v>4.3563999992329627E-2</v>
      </c>
      <c r="I662" s="1">
        <f t="shared" si="338"/>
        <v>4.3563999992329627E-2</v>
      </c>
      <c r="Q662" s="173">
        <f t="shared" si="326"/>
        <v>32792.294999999998</v>
      </c>
      <c r="S662" s="15">
        <f t="shared" si="339"/>
        <v>0.1</v>
      </c>
      <c r="Z662" s="1">
        <f t="shared" si="341"/>
        <v>-13368</v>
      </c>
      <c r="AA662" s="1">
        <f t="shared" si="342"/>
        <v>-8.9716882696787403E-2</v>
      </c>
      <c r="AB662" s="1">
        <f t="shared" si="328"/>
        <v>3.2968245523531892E-2</v>
      </c>
      <c r="AC662" s="1">
        <f t="shared" si="329"/>
        <v>4.3563999992329627E-2</v>
      </c>
      <c r="AD662" s="1">
        <f t="shared" si="343"/>
        <v>0.13328088268911703</v>
      </c>
      <c r="AE662" s="1">
        <f t="shared" si="330"/>
        <v>1.7763793690390177E-3</v>
      </c>
      <c r="AF662" s="1">
        <f t="shared" si="344"/>
        <v>4.3563999992329627E-2</v>
      </c>
      <c r="AG662" s="15"/>
      <c r="AH662" s="1">
        <f t="shared" si="345"/>
        <v>1.0595754468797739E-2</v>
      </c>
      <c r="AI662" s="1">
        <f t="shared" si="346"/>
        <v>1.1405836899680422</v>
      </c>
      <c r="AJ662" s="1">
        <f t="shared" si="347"/>
        <v>0.99869707404667518</v>
      </c>
      <c r="AK662" s="1">
        <f t="shared" si="348"/>
        <v>-0.37448127605391623</v>
      </c>
      <c r="AL662" s="1">
        <f t="shared" si="349"/>
        <v>-1.2116670156442988</v>
      </c>
      <c r="AM662" s="1">
        <f t="shared" si="350"/>
        <v>-0.69273506212526392</v>
      </c>
      <c r="AN662" s="1">
        <f t="shared" si="351"/>
        <v>5.4316613066710273</v>
      </c>
      <c r="AO662" s="1">
        <f t="shared" si="351"/>
        <v>5.4317532022836987</v>
      </c>
      <c r="AP662" s="1">
        <f t="shared" si="351"/>
        <v>5.4321018000150891</v>
      </c>
      <c r="AQ662" s="1">
        <f t="shared" si="351"/>
        <v>5.4334229159623684</v>
      </c>
      <c r="AR662" s="1">
        <f t="shared" si="351"/>
        <v>5.4384117794356017</v>
      </c>
      <c r="AS662" s="1">
        <f t="shared" si="351"/>
        <v>5.457004348476973</v>
      </c>
      <c r="AT662" s="1">
        <f t="shared" si="351"/>
        <v>5.5232601492033275</v>
      </c>
      <c r="AU662" s="1">
        <f t="shared" si="352"/>
        <v>5.7325512264718688</v>
      </c>
    </row>
    <row r="663" spans="1:47" ht="12.95" customHeight="1" x14ac:dyDescent="0.2">
      <c r="A663" s="25" t="s">
        <v>1096</v>
      </c>
      <c r="B663" s="25"/>
      <c r="C663" s="28">
        <v>47858.358</v>
      </c>
      <c r="D663" s="28"/>
      <c r="E663" s="1">
        <f t="shared" si="340"/>
        <v>-13311.953407686864</v>
      </c>
      <c r="F663" s="1">
        <f t="shared" si="324"/>
        <v>-13312</v>
      </c>
      <c r="G663" s="1">
        <f t="shared" si="332"/>
        <v>3.9575999995577149E-2</v>
      </c>
      <c r="I663" s="1">
        <f t="shared" si="338"/>
        <v>3.9575999995577149E-2</v>
      </c>
      <c r="Q663" s="173">
        <f t="shared" si="326"/>
        <v>32839.858</v>
      </c>
      <c r="S663" s="15">
        <f t="shared" si="339"/>
        <v>0.1</v>
      </c>
      <c r="Z663" s="1">
        <f t="shared" si="341"/>
        <v>-13312</v>
      </c>
      <c r="AA663" s="1">
        <f t="shared" si="342"/>
        <v>-8.9506988683208499E-2</v>
      </c>
      <c r="AB663" s="1">
        <f t="shared" si="328"/>
        <v>2.9087527352203081E-2</v>
      </c>
      <c r="AC663" s="1">
        <f t="shared" si="329"/>
        <v>3.9575999995577149E-2</v>
      </c>
      <c r="AD663" s="1">
        <f t="shared" si="343"/>
        <v>0.12908298867878565</v>
      </c>
      <c r="AE663" s="1">
        <f t="shared" si="330"/>
        <v>1.6662417966247505E-3</v>
      </c>
      <c r="AF663" s="1">
        <f t="shared" si="344"/>
        <v>3.9575999995577149E-2</v>
      </c>
      <c r="AG663" s="15"/>
      <c r="AH663" s="1">
        <f t="shared" si="345"/>
        <v>1.0488472643374066E-2</v>
      </c>
      <c r="AI663" s="1">
        <f t="shared" si="346"/>
        <v>1.1562736529379101</v>
      </c>
      <c r="AJ663" s="1">
        <f t="shared" si="347"/>
        <v>0.99996121222188117</v>
      </c>
      <c r="AK663" s="1">
        <f t="shared" si="348"/>
        <v>-0.36820992028656918</v>
      </c>
      <c r="AL663" s="1">
        <f t="shared" si="349"/>
        <v>-1.1694216530322934</v>
      </c>
      <c r="AM663" s="1">
        <f t="shared" si="350"/>
        <v>-0.66192227214411636</v>
      </c>
      <c r="AN663" s="1">
        <f t="shared" si="351"/>
        <v>5.4653755226916472</v>
      </c>
      <c r="AO663" s="1">
        <f t="shared" si="351"/>
        <v>5.4654835706763683</v>
      </c>
      <c r="AP663" s="1">
        <f t="shared" si="351"/>
        <v>5.4658784576134156</v>
      </c>
      <c r="AQ663" s="1">
        <f t="shared" si="351"/>
        <v>5.4673202541909705</v>
      </c>
      <c r="AR663" s="1">
        <f t="shared" si="351"/>
        <v>5.4725658541106652</v>
      </c>
      <c r="AS663" s="1">
        <f t="shared" si="351"/>
        <v>5.4914122011415296</v>
      </c>
      <c r="AT663" s="1">
        <f t="shared" si="351"/>
        <v>5.5563818101956208</v>
      </c>
      <c r="AU663" s="1">
        <f t="shared" si="352"/>
        <v>5.7572059131112265</v>
      </c>
    </row>
    <row r="664" spans="1:47" ht="12.95" customHeight="1" x14ac:dyDescent="0.2">
      <c r="A664" s="25" t="s">
        <v>1097</v>
      </c>
      <c r="B664" s="25"/>
      <c r="C664" s="28">
        <v>47863.446000000004</v>
      </c>
      <c r="D664" s="28"/>
      <c r="E664" s="1">
        <f t="shared" si="340"/>
        <v>-13305.963371067344</v>
      </c>
      <c r="F664" s="1">
        <f t="shared" si="324"/>
        <v>-13306</v>
      </c>
      <c r="G664" s="1">
        <f t="shared" si="332"/>
        <v>3.1112999997276347E-2</v>
      </c>
      <c r="I664" s="1">
        <f t="shared" si="338"/>
        <v>3.1112999997276347E-2</v>
      </c>
      <c r="Q664" s="173">
        <f t="shared" si="326"/>
        <v>32844.946000000004</v>
      </c>
      <c r="S664" s="15">
        <f t="shared" si="339"/>
        <v>0.1</v>
      </c>
      <c r="Z664" s="1">
        <f t="shared" si="341"/>
        <v>-13306</v>
      </c>
      <c r="AA664" s="1">
        <f t="shared" si="342"/>
        <v>-8.9485315617399405E-2</v>
      </c>
      <c r="AB664" s="1">
        <f t="shared" si="328"/>
        <v>2.0636824326071924E-2</v>
      </c>
      <c r="AC664" s="1">
        <f t="shared" si="329"/>
        <v>3.1112999997276347E-2</v>
      </c>
      <c r="AD664" s="1">
        <f t="shared" si="343"/>
        <v>0.12059831561467575</v>
      </c>
      <c r="AE664" s="1">
        <f t="shared" si="330"/>
        <v>1.4543953729096947E-3</v>
      </c>
      <c r="AF664" s="1">
        <f t="shared" si="344"/>
        <v>3.1112999997276347E-2</v>
      </c>
      <c r="AG664" s="15"/>
      <c r="AH664" s="1">
        <f t="shared" si="345"/>
        <v>1.0476175671204421E-2</v>
      </c>
      <c r="AI664" s="1">
        <f t="shared" si="346"/>
        <v>1.157963977431941</v>
      </c>
      <c r="AJ664" s="1">
        <f t="shared" si="347"/>
        <v>0.99999112711592575</v>
      </c>
      <c r="AK664" s="1">
        <f t="shared" si="348"/>
        <v>-0.36748793426979509</v>
      </c>
      <c r="AL664" s="1">
        <f t="shared" si="349"/>
        <v>-1.1648265016145321</v>
      </c>
      <c r="AM664" s="1">
        <f t="shared" si="350"/>
        <v>-0.65862304581234421</v>
      </c>
      <c r="AN664" s="1">
        <f t="shared" si="351"/>
        <v>5.4690151883229916</v>
      </c>
      <c r="AO664" s="1">
        <f t="shared" si="351"/>
        <v>5.4691250377224589</v>
      </c>
      <c r="AP664" s="1">
        <f t="shared" si="351"/>
        <v>5.4695249570008286</v>
      </c>
      <c r="AQ664" s="1">
        <f t="shared" si="351"/>
        <v>5.4709794818192208</v>
      </c>
      <c r="AR664" s="1">
        <f t="shared" si="351"/>
        <v>5.4762509588566166</v>
      </c>
      <c r="AS664" s="1">
        <f t="shared" si="351"/>
        <v>5.4951184399028978</v>
      </c>
      <c r="AT664" s="1">
        <f t="shared" si="351"/>
        <v>5.5599378909862596</v>
      </c>
      <c r="AU664" s="1">
        <f t="shared" si="352"/>
        <v>5.75984748667973</v>
      </c>
    </row>
    <row r="665" spans="1:47" ht="12.95" customHeight="1" x14ac:dyDescent="0.2">
      <c r="A665" s="25" t="s">
        <v>1099</v>
      </c>
      <c r="B665" s="25"/>
      <c r="C665" s="28">
        <v>47891.482000000004</v>
      </c>
      <c r="D665" s="28"/>
      <c r="E665" s="1">
        <f t="shared" si="340"/>
        <v>-13272.956950732301</v>
      </c>
      <c r="F665" s="1">
        <f t="shared" ref="F665:F728" si="353">ROUND(2*E665,0)/2</f>
        <v>-13273</v>
      </c>
      <c r="G665" s="1">
        <f t="shared" si="332"/>
        <v>3.6566499999025837E-2</v>
      </c>
      <c r="I665" s="1">
        <f t="shared" si="338"/>
        <v>3.6566499999025837E-2</v>
      </c>
      <c r="Q665" s="173">
        <f t="shared" si="326"/>
        <v>32872.982000000004</v>
      </c>
      <c r="S665" s="15">
        <f t="shared" si="339"/>
        <v>0.1</v>
      </c>
      <c r="Z665" s="1">
        <f t="shared" si="341"/>
        <v>-13273</v>
      </c>
      <c r="AA665" s="1">
        <f t="shared" si="342"/>
        <v>-8.9368979327102679E-2</v>
      </c>
      <c r="AB665" s="1">
        <f t="shared" si="328"/>
        <v>2.6160777967434413E-2</v>
      </c>
      <c r="AC665" s="1">
        <f t="shared" si="329"/>
        <v>3.6566499999025837E-2</v>
      </c>
      <c r="AD665" s="1">
        <f t="shared" si="343"/>
        <v>0.12593547932612853</v>
      </c>
      <c r="AE665" s="1">
        <f t="shared" si="330"/>
        <v>1.5859744953101746E-3</v>
      </c>
      <c r="AF665" s="1">
        <f t="shared" si="344"/>
        <v>3.6566499999025837E-2</v>
      </c>
      <c r="AG665" s="15"/>
      <c r="AH665" s="1">
        <f t="shared" si="345"/>
        <v>1.0405722031591425E-2</v>
      </c>
      <c r="AI665" s="1">
        <f t="shared" si="346"/>
        <v>1.1672878792312715</v>
      </c>
      <c r="AJ665" s="1">
        <f t="shared" si="347"/>
        <v>0.99977311896502608</v>
      </c>
      <c r="AK665" s="1">
        <f t="shared" si="348"/>
        <v>-0.36333836222219024</v>
      </c>
      <c r="AL665" s="1">
        <f t="shared" si="349"/>
        <v>-1.1393118313894228</v>
      </c>
      <c r="AM665" s="1">
        <f t="shared" si="350"/>
        <v>-0.64048321059591096</v>
      </c>
      <c r="AN665" s="1">
        <f t="shared" si="351"/>
        <v>5.4891287337306576</v>
      </c>
      <c r="AO665" s="1">
        <f t="shared" si="351"/>
        <v>5.4892487067376212</v>
      </c>
      <c r="AP665" s="1">
        <f t="shared" si="351"/>
        <v>5.4896764509389326</v>
      </c>
      <c r="AQ665" s="1">
        <f t="shared" si="351"/>
        <v>5.4911999926408495</v>
      </c>
      <c r="AR665" s="1">
        <f t="shared" si="351"/>
        <v>5.4966075728560586</v>
      </c>
      <c r="AS665" s="1">
        <f t="shared" si="351"/>
        <v>5.5155697822700285</v>
      </c>
      <c r="AT665" s="1">
        <f t="shared" si="351"/>
        <v>5.5795210984880264</v>
      </c>
      <c r="AU665" s="1">
        <f t="shared" si="352"/>
        <v>5.7743761413064938</v>
      </c>
    </row>
    <row r="666" spans="1:47" ht="12.95" customHeight="1" x14ac:dyDescent="0.2">
      <c r="A666" s="25" t="s">
        <v>1099</v>
      </c>
      <c r="B666" s="25"/>
      <c r="C666" s="28">
        <v>47897.427000000003</v>
      </c>
      <c r="D666" s="28"/>
      <c r="E666" s="1">
        <f t="shared" si="340"/>
        <v>-13265.957979092558</v>
      </c>
      <c r="F666" s="1">
        <f t="shared" si="353"/>
        <v>-13266</v>
      </c>
      <c r="G666" s="1">
        <f t="shared" si="332"/>
        <v>3.5692999997991137E-2</v>
      </c>
      <c r="I666" s="1">
        <f t="shared" si="338"/>
        <v>3.5692999997991137E-2</v>
      </c>
      <c r="Q666" s="173">
        <f t="shared" ref="Q666:Q729" si="354">+C666-15018.5</f>
        <v>32878.927000000003</v>
      </c>
      <c r="S666" s="15">
        <f t="shared" si="339"/>
        <v>0.1</v>
      </c>
      <c r="Z666" s="1">
        <f t="shared" si="341"/>
        <v>-13266</v>
      </c>
      <c r="AA666" s="1">
        <f t="shared" si="342"/>
        <v>-8.9344929900016579E-2</v>
      </c>
      <c r="AB666" s="1">
        <f t="shared" si="328"/>
        <v>2.530284079475479E-2</v>
      </c>
      <c r="AC666" s="1">
        <f t="shared" si="329"/>
        <v>3.5692999997991137E-2</v>
      </c>
      <c r="AD666" s="1">
        <f t="shared" si="343"/>
        <v>0.12503792989800772</v>
      </c>
      <c r="AE666" s="1">
        <f t="shared" si="330"/>
        <v>1.5634483913179093E-3</v>
      </c>
      <c r="AF666" s="1">
        <f t="shared" si="344"/>
        <v>3.5692999997991137E-2</v>
      </c>
      <c r="AG666" s="15"/>
      <c r="AH666" s="1">
        <f t="shared" si="345"/>
        <v>1.0390159203236347E-2</v>
      </c>
      <c r="AI666" s="1">
        <f t="shared" si="346"/>
        <v>1.1692710219908453</v>
      </c>
      <c r="AJ666" s="1">
        <f t="shared" si="347"/>
        <v>0.99964178222652944</v>
      </c>
      <c r="AK666" s="1">
        <f t="shared" si="348"/>
        <v>-0.36241870966352552</v>
      </c>
      <c r="AL666" s="1">
        <f t="shared" si="349"/>
        <v>-1.1338468131330068</v>
      </c>
      <c r="AM666" s="1">
        <f t="shared" si="350"/>
        <v>-0.63663649766692987</v>
      </c>
      <c r="AN666" s="1">
        <f t="shared" si="351"/>
        <v>5.4934160396242362</v>
      </c>
      <c r="AO666" s="1">
        <f t="shared" si="351"/>
        <v>5.4935382034830615</v>
      </c>
      <c r="AP666" s="1">
        <f t="shared" si="351"/>
        <v>5.4939718700619622</v>
      </c>
      <c r="AQ666" s="1">
        <f t="shared" si="351"/>
        <v>5.4955098052567912</v>
      </c>
      <c r="AR666" s="1">
        <f t="shared" si="351"/>
        <v>5.5009448421083569</v>
      </c>
      <c r="AS666" s="1">
        <f t="shared" si="351"/>
        <v>5.5199224119676131</v>
      </c>
      <c r="AT666" s="1">
        <f t="shared" si="351"/>
        <v>5.5836804359416679</v>
      </c>
      <c r="AU666" s="1">
        <f t="shared" si="352"/>
        <v>5.7774579771364145</v>
      </c>
    </row>
    <row r="667" spans="1:47" ht="12.95" customHeight="1" x14ac:dyDescent="0.2">
      <c r="A667" s="25" t="s">
        <v>1099</v>
      </c>
      <c r="B667" s="25"/>
      <c r="C667" s="28">
        <v>47932.258999999998</v>
      </c>
      <c r="D667" s="28"/>
      <c r="E667" s="1">
        <f t="shared" si="340"/>
        <v>-13224.950715819978</v>
      </c>
      <c r="F667" s="1">
        <f t="shared" si="353"/>
        <v>-13225</v>
      </c>
      <c r="G667" s="1">
        <f t="shared" si="332"/>
        <v>4.1862499994749669E-2</v>
      </c>
      <c r="I667" s="1">
        <f t="shared" si="338"/>
        <v>4.1862499994749669E-2</v>
      </c>
      <c r="Q667" s="173">
        <f t="shared" si="354"/>
        <v>32913.758999999998</v>
      </c>
      <c r="S667" s="15">
        <f t="shared" si="339"/>
        <v>0.1</v>
      </c>
      <c r="Z667" s="1">
        <f t="shared" si="341"/>
        <v>-13225</v>
      </c>
      <c r="AA667" s="1">
        <f t="shared" si="342"/>
        <v>-8.9208537635328364E-2</v>
      </c>
      <c r="AB667" s="1">
        <f t="shared" si="328"/>
        <v>3.1567893928060267E-2</v>
      </c>
      <c r="AC667" s="1">
        <f t="shared" si="329"/>
        <v>4.1862499994749669E-2</v>
      </c>
      <c r="AD667" s="1">
        <f t="shared" si="343"/>
        <v>0.13107103763007805</v>
      </c>
      <c r="AE667" s="1">
        <f t="shared" si="330"/>
        <v>1.7179616905425334E-3</v>
      </c>
      <c r="AF667" s="1">
        <f t="shared" si="344"/>
        <v>4.1862499994749669E-2</v>
      </c>
      <c r="AG667" s="15"/>
      <c r="AH667" s="1">
        <f t="shared" si="345"/>
        <v>1.02946060666894E-2</v>
      </c>
      <c r="AI667" s="1">
        <f t="shared" si="346"/>
        <v>1.18091687857433</v>
      </c>
      <c r="AJ667" s="1">
        <f t="shared" si="347"/>
        <v>0.99825106772958738</v>
      </c>
      <c r="AK667" s="1">
        <f t="shared" si="348"/>
        <v>-0.356747926478797</v>
      </c>
      <c r="AL667" s="1">
        <f t="shared" si="349"/>
        <v>-1.1014625556029565</v>
      </c>
      <c r="AM667" s="1">
        <f t="shared" si="350"/>
        <v>-0.61411182845008361</v>
      </c>
      <c r="AN667" s="1">
        <f t="shared" si="351"/>
        <v>5.5186740359595339</v>
      </c>
      <c r="AO667" s="1">
        <f t="shared" si="351"/>
        <v>5.5188092883873328</v>
      </c>
      <c r="AP667" s="1">
        <f t="shared" si="351"/>
        <v>5.519277629285491</v>
      </c>
      <c r="AQ667" s="1">
        <f t="shared" si="351"/>
        <v>5.5208977410521394</v>
      </c>
      <c r="AR667" s="1">
        <f t="shared" si="351"/>
        <v>5.5264829243544771</v>
      </c>
      <c r="AS667" s="1">
        <f t="shared" si="351"/>
        <v>5.5455165738347905</v>
      </c>
      <c r="AT667" s="1">
        <f t="shared" si="351"/>
        <v>5.6080788948315377</v>
      </c>
      <c r="AU667" s="1">
        <f t="shared" si="352"/>
        <v>5.7955087298545154</v>
      </c>
    </row>
    <row r="668" spans="1:47" ht="12.95" customHeight="1" x14ac:dyDescent="0.2">
      <c r="A668" s="25" t="s">
        <v>1099</v>
      </c>
      <c r="B668" s="25"/>
      <c r="C668" s="28">
        <v>47954.345000000001</v>
      </c>
      <c r="D668" s="28"/>
      <c r="E668" s="1">
        <f t="shared" si="340"/>
        <v>-13198.94915356003</v>
      </c>
      <c r="F668" s="1">
        <f t="shared" si="353"/>
        <v>-13199</v>
      </c>
      <c r="G668" s="1">
        <f t="shared" si="332"/>
        <v>4.3189500000153203E-2</v>
      </c>
      <c r="I668" s="1">
        <f t="shared" si="338"/>
        <v>4.3189500000153203E-2</v>
      </c>
      <c r="Q668" s="173">
        <f t="shared" si="354"/>
        <v>32935.845000000001</v>
      </c>
      <c r="S668" s="15">
        <f t="shared" si="339"/>
        <v>0.1</v>
      </c>
      <c r="Z668" s="1">
        <f t="shared" si="341"/>
        <v>-13199</v>
      </c>
      <c r="AA668" s="1">
        <f t="shared" si="342"/>
        <v>-8.9126043625225651E-2</v>
      </c>
      <c r="AB668" s="1">
        <f t="shared" si="328"/>
        <v>3.2959425964282404E-2</v>
      </c>
      <c r="AC668" s="1">
        <f t="shared" si="329"/>
        <v>4.3189500000153203E-2</v>
      </c>
      <c r="AD668" s="1">
        <f t="shared" si="343"/>
        <v>0.13231554362537884</v>
      </c>
      <c r="AE668" s="1">
        <f t="shared" si="330"/>
        <v>1.7507403084879533E-3</v>
      </c>
      <c r="AF668" s="1">
        <f t="shared" si="344"/>
        <v>4.3189500000153203E-2</v>
      </c>
      <c r="AG668" s="15"/>
      <c r="AH668" s="1">
        <f t="shared" si="345"/>
        <v>1.0230074035870798E-2</v>
      </c>
      <c r="AI668" s="1">
        <f t="shared" si="346"/>
        <v>1.1883225929938175</v>
      </c>
      <c r="AJ668" s="1">
        <f t="shared" si="347"/>
        <v>0.99679992487912283</v>
      </c>
      <c r="AK668" s="1">
        <f t="shared" si="348"/>
        <v>-0.35289460320056598</v>
      </c>
      <c r="AL668" s="1">
        <f t="shared" si="349"/>
        <v>-1.0805916374058904</v>
      </c>
      <c r="AM668" s="1">
        <f t="shared" si="350"/>
        <v>-0.59983180554868543</v>
      </c>
      <c r="AN668" s="1">
        <f t="shared" si="351"/>
        <v>5.5348213834970306</v>
      </c>
      <c r="AO668" s="1">
        <f t="shared" si="351"/>
        <v>5.534965118595899</v>
      </c>
      <c r="AP668" s="1">
        <f t="shared" si="351"/>
        <v>5.5354553022307531</v>
      </c>
      <c r="AQ668" s="1">
        <f t="shared" si="351"/>
        <v>5.5371253160991873</v>
      </c>
      <c r="AR668" s="1">
        <f t="shared" si="351"/>
        <v>5.5427956887788312</v>
      </c>
      <c r="AS668" s="1">
        <f t="shared" si="351"/>
        <v>5.5618344533568047</v>
      </c>
      <c r="AT668" s="1">
        <f t="shared" si="351"/>
        <v>5.6235828620937562</v>
      </c>
      <c r="AU668" s="1">
        <f t="shared" si="352"/>
        <v>5.8069555486513602</v>
      </c>
    </row>
    <row r="669" spans="1:47" ht="12.95" customHeight="1" x14ac:dyDescent="0.2">
      <c r="A669" s="25" t="s">
        <v>1020</v>
      </c>
      <c r="B669" s="25"/>
      <c r="C669" s="28">
        <v>48149.699000000001</v>
      </c>
      <c r="D669" s="28"/>
      <c r="E669" s="1">
        <f t="shared" si="340"/>
        <v>-12968.96141500488</v>
      </c>
      <c r="F669" s="1">
        <f t="shared" si="353"/>
        <v>-12969</v>
      </c>
      <c r="G669" s="1">
        <f t="shared" si="332"/>
        <v>3.277449999586679E-2</v>
      </c>
      <c r="I669" s="1">
        <f t="shared" si="338"/>
        <v>3.277449999586679E-2</v>
      </c>
      <c r="Q669" s="173">
        <f t="shared" si="354"/>
        <v>33131.199000000001</v>
      </c>
      <c r="S669" s="15">
        <f t="shared" si="339"/>
        <v>0.1</v>
      </c>
      <c r="Z669" s="1">
        <f t="shared" si="341"/>
        <v>-12969</v>
      </c>
      <c r="AA669" s="1">
        <f t="shared" si="342"/>
        <v>-8.8536633459960726E-2</v>
      </c>
      <c r="AB669" s="1">
        <f t="shared" si="328"/>
        <v>2.3253559267874691E-2</v>
      </c>
      <c r="AC669" s="1">
        <f t="shared" si="329"/>
        <v>3.277449999586679E-2</v>
      </c>
      <c r="AD669" s="1">
        <f t="shared" si="343"/>
        <v>0.12131113345582752</v>
      </c>
      <c r="AE669" s="1">
        <f t="shared" si="330"/>
        <v>1.4716391100337595E-3</v>
      </c>
      <c r="AF669" s="1">
        <f t="shared" si="344"/>
        <v>3.277449999586679E-2</v>
      </c>
      <c r="AG669" s="15"/>
      <c r="AH669" s="1">
        <f t="shared" si="345"/>
        <v>9.5209407279920992E-3</v>
      </c>
      <c r="AI669" s="1">
        <f t="shared" si="346"/>
        <v>1.2535060719597952</v>
      </c>
      <c r="AJ669" s="1">
        <f t="shared" si="347"/>
        <v>0.96209081614169933</v>
      </c>
      <c r="AK669" s="1">
        <f t="shared" si="348"/>
        <v>-0.3094101993786163</v>
      </c>
      <c r="AL669" s="1">
        <f t="shared" si="349"/>
        <v>-0.88438520621565231</v>
      </c>
      <c r="AM669" s="1">
        <f t="shared" si="350"/>
        <v>-0.47346185851147182</v>
      </c>
      <c r="AN669" s="1">
        <f t="shared" si="351"/>
        <v>5.6820587348999361</v>
      </c>
      <c r="AO669" s="1">
        <f t="shared" si="351"/>
        <v>5.682275865139446</v>
      </c>
      <c r="AP669" s="1">
        <f t="shared" si="351"/>
        <v>5.6829338294142735</v>
      </c>
      <c r="AQ669" s="1">
        <f t="shared" si="351"/>
        <v>5.6849258360161352</v>
      </c>
      <c r="AR669" s="1">
        <f t="shared" si="351"/>
        <v>5.6909403062531272</v>
      </c>
      <c r="AS669" s="1">
        <f t="shared" si="351"/>
        <v>5.7089547654337203</v>
      </c>
      <c r="AT669" s="1">
        <f t="shared" si="351"/>
        <v>5.7617182323311367</v>
      </c>
      <c r="AU669" s="1">
        <f t="shared" si="352"/>
        <v>5.9082158687772948</v>
      </c>
    </row>
    <row r="670" spans="1:47" ht="12.95" customHeight="1" x14ac:dyDescent="0.2">
      <c r="A670" s="25" t="s">
        <v>1020</v>
      </c>
      <c r="B670" s="25"/>
      <c r="C670" s="28">
        <v>48160.743000000002</v>
      </c>
      <c r="D670" s="28"/>
      <c r="E670" s="1">
        <f t="shared" si="340"/>
        <v>-12955.959456587834</v>
      </c>
      <c r="F670" s="1">
        <f t="shared" si="353"/>
        <v>-12956</v>
      </c>
      <c r="G670" s="1">
        <f t="shared" si="332"/>
        <v>3.4438000002410263E-2</v>
      </c>
      <c r="I670" s="1">
        <f t="shared" si="338"/>
        <v>3.4438000002410263E-2</v>
      </c>
      <c r="Q670" s="173">
        <f t="shared" si="354"/>
        <v>33142.243000000002</v>
      </c>
      <c r="S670" s="15">
        <f t="shared" si="339"/>
        <v>0.1</v>
      </c>
      <c r="Z670" s="1">
        <f t="shared" si="341"/>
        <v>-12956</v>
      </c>
      <c r="AA670" s="1">
        <f t="shared" si="342"/>
        <v>-8.8511059315438165E-2</v>
      </c>
      <c r="AB670" s="1">
        <f t="shared" si="328"/>
        <v>2.496476992603585E-2</v>
      </c>
      <c r="AC670" s="1">
        <f t="shared" si="329"/>
        <v>3.4438000002410263E-2</v>
      </c>
      <c r="AD670" s="1">
        <f t="shared" si="343"/>
        <v>0.12294905931784843</v>
      </c>
      <c r="AE670" s="1">
        <f t="shared" si="330"/>
        <v>1.5116471187143813E-3</v>
      </c>
      <c r="AF670" s="1">
        <f t="shared" si="344"/>
        <v>3.4438000002410263E-2</v>
      </c>
      <c r="AG670" s="15"/>
      <c r="AH670" s="1">
        <f t="shared" si="345"/>
        <v>9.4732300763744146E-3</v>
      </c>
      <c r="AI670" s="1">
        <f t="shared" si="346"/>
        <v>1.2571143196962267</v>
      </c>
      <c r="AJ670" s="1">
        <f t="shared" si="347"/>
        <v>0.95882893364264687</v>
      </c>
      <c r="AK670" s="1">
        <f t="shared" si="348"/>
        <v>-0.30641838490395223</v>
      </c>
      <c r="AL670" s="1">
        <f t="shared" si="349"/>
        <v>-0.8726669893641914</v>
      </c>
      <c r="AM670" s="1">
        <f t="shared" si="350"/>
        <v>-0.46630909678791432</v>
      </c>
      <c r="AN670" s="1">
        <f t="shared" si="351"/>
        <v>5.6906143138961927</v>
      </c>
      <c r="AO670" s="1">
        <f t="shared" si="351"/>
        <v>5.6908350477405687</v>
      </c>
      <c r="AP670" s="1">
        <f t="shared" si="351"/>
        <v>5.6915000558425541</v>
      </c>
      <c r="AQ670" s="1">
        <f t="shared" si="351"/>
        <v>5.6935017428003771</v>
      </c>
      <c r="AR670" s="1">
        <f t="shared" si="351"/>
        <v>5.69951077572422</v>
      </c>
      <c r="AS670" s="1">
        <f t="shared" si="351"/>
        <v>5.7174090695070641</v>
      </c>
      <c r="AT670" s="1">
        <f t="shared" si="351"/>
        <v>5.7695743255877536</v>
      </c>
      <c r="AU670" s="1">
        <f t="shared" si="352"/>
        <v>5.9139392781757172</v>
      </c>
    </row>
    <row r="671" spans="1:47" ht="12.95" customHeight="1" x14ac:dyDescent="0.2">
      <c r="A671" s="25" t="s">
        <v>1100</v>
      </c>
      <c r="B671" s="25"/>
      <c r="C671" s="28">
        <v>48162.449000000001</v>
      </c>
      <c r="D671" s="28"/>
      <c r="E671" s="1">
        <f t="shared" si="340"/>
        <v>-12953.95100484395</v>
      </c>
      <c r="F671" s="1">
        <f t="shared" si="353"/>
        <v>-12954</v>
      </c>
      <c r="G671" s="1">
        <f t="shared" si="332"/>
        <v>4.1616999995312653E-2</v>
      </c>
      <c r="I671" s="1">
        <f t="shared" si="338"/>
        <v>4.1616999995312653E-2</v>
      </c>
      <c r="Q671" s="173">
        <f t="shared" si="354"/>
        <v>33143.949000000001</v>
      </c>
      <c r="S671" s="15">
        <f t="shared" si="339"/>
        <v>0.1</v>
      </c>
      <c r="Z671" s="1">
        <f t="shared" si="341"/>
        <v>-12954</v>
      </c>
      <c r="AA671" s="1">
        <f t="shared" si="342"/>
        <v>-8.8507199778788154E-2</v>
      </c>
      <c r="AB671" s="1">
        <f t="shared" si="328"/>
        <v>3.2151183910855884E-2</v>
      </c>
      <c r="AC671" s="1">
        <f t="shared" si="329"/>
        <v>4.1616999995312653E-2</v>
      </c>
      <c r="AD671" s="1">
        <f t="shared" si="343"/>
        <v>0.13012419977410081</v>
      </c>
      <c r="AE671" s="1">
        <f t="shared" si="330"/>
        <v>1.6932307366850096E-3</v>
      </c>
      <c r="AF671" s="1">
        <f t="shared" si="344"/>
        <v>4.1616999995312653E-2</v>
      </c>
      <c r="AG671" s="15"/>
      <c r="AH671" s="1">
        <f t="shared" si="345"/>
        <v>9.4658160844567699E-3</v>
      </c>
      <c r="AI671" s="1">
        <f t="shared" si="346"/>
        <v>1.2576681408769461</v>
      </c>
      <c r="AJ671" s="1">
        <f t="shared" si="347"/>
        <v>0.95831370160359808</v>
      </c>
      <c r="AK671" s="1">
        <f t="shared" si="348"/>
        <v>-0.30595282181574712</v>
      </c>
      <c r="AL671" s="1">
        <f t="shared" si="349"/>
        <v>-0.8708582138252734</v>
      </c>
      <c r="AM671" s="1">
        <f t="shared" si="350"/>
        <v>-0.46520851900745014</v>
      </c>
      <c r="AN671" s="1">
        <f t="shared" ref="AN671:AT680" si="355">$AU671+$AB$7*SIN(AO671)</f>
        <v>5.691932734176854</v>
      </c>
      <c r="AO671" s="1">
        <f t="shared" si="355"/>
        <v>5.6921540128540409</v>
      </c>
      <c r="AP671" s="1">
        <f t="shared" si="355"/>
        <v>5.6928200719452846</v>
      </c>
      <c r="AQ671" s="1">
        <f t="shared" si="355"/>
        <v>5.6948231502229705</v>
      </c>
      <c r="AR671" s="1">
        <f t="shared" si="355"/>
        <v>5.7008310898300207</v>
      </c>
      <c r="AS671" s="1">
        <f t="shared" si="355"/>
        <v>5.718710959419786</v>
      </c>
      <c r="AT671" s="1">
        <f t="shared" si="355"/>
        <v>5.7707833768051451</v>
      </c>
      <c r="AU671" s="1">
        <f t="shared" si="352"/>
        <v>5.9148198026985508</v>
      </c>
    </row>
    <row r="672" spans="1:47" ht="12.95" customHeight="1" x14ac:dyDescent="0.2">
      <c r="A672" s="25" t="s">
        <v>1100</v>
      </c>
      <c r="B672" s="25"/>
      <c r="C672" s="28">
        <v>48174.347999999998</v>
      </c>
      <c r="D672" s="28"/>
      <c r="E672" s="1">
        <f t="shared" si="340"/>
        <v>-12939.942465980825</v>
      </c>
      <c r="F672" s="1">
        <f t="shared" si="353"/>
        <v>-12940</v>
      </c>
      <c r="G672" s="1">
        <f t="shared" si="332"/>
        <v>4.8869999998714775E-2</v>
      </c>
      <c r="I672" s="1">
        <f t="shared" si="338"/>
        <v>4.8869999998714775E-2</v>
      </c>
      <c r="Q672" s="173">
        <f t="shared" si="354"/>
        <v>33155.847999999998</v>
      </c>
      <c r="S672" s="15">
        <f t="shared" si="339"/>
        <v>0.1</v>
      </c>
      <c r="Z672" s="1">
        <f t="shared" si="341"/>
        <v>-12940</v>
      </c>
      <c r="AA672" s="1">
        <f t="shared" si="342"/>
        <v>-8.8480743521120453E-2</v>
      </c>
      <c r="AB672" s="1">
        <f t="shared" si="328"/>
        <v>3.9456634475841197E-2</v>
      </c>
      <c r="AC672" s="1">
        <f t="shared" si="329"/>
        <v>4.8869999998714775E-2</v>
      </c>
      <c r="AD672" s="1">
        <f t="shared" si="343"/>
        <v>0.13735074351983523</v>
      </c>
      <c r="AE672" s="1">
        <f t="shared" si="330"/>
        <v>1.8865226745451561E-3</v>
      </c>
      <c r="AF672" s="1">
        <f t="shared" si="344"/>
        <v>4.8869999998714775E-2</v>
      </c>
      <c r="AG672" s="15"/>
      <c r="AH672" s="1">
        <f t="shared" si="345"/>
        <v>9.413365522873576E-3</v>
      </c>
      <c r="AI672" s="1">
        <f t="shared" si="346"/>
        <v>1.2615346675803141</v>
      </c>
      <c r="AJ672" s="1">
        <f t="shared" si="347"/>
        <v>0.95460611567400577</v>
      </c>
      <c r="AK672" s="1">
        <f t="shared" si="348"/>
        <v>-0.30265428735382982</v>
      </c>
      <c r="AL672" s="1">
        <f t="shared" si="349"/>
        <v>-0.85815223446129496</v>
      </c>
      <c r="AM672" s="1">
        <f t="shared" si="350"/>
        <v>-0.45750329073583412</v>
      </c>
      <c r="AN672" s="1">
        <f t="shared" si="355"/>
        <v>5.7011778805051074</v>
      </c>
      <c r="AO672" s="1">
        <f t="shared" si="355"/>
        <v>5.7014028974539999</v>
      </c>
      <c r="AP672" s="1">
        <f t="shared" si="355"/>
        <v>5.7020760612245542</v>
      </c>
      <c r="AQ672" s="1">
        <f t="shared" si="355"/>
        <v>5.7040881337600089</v>
      </c>
      <c r="AR672" s="1">
        <f t="shared" si="355"/>
        <v>5.7100864891863594</v>
      </c>
      <c r="AS672" s="1">
        <f t="shared" si="355"/>
        <v>5.7278332713756113</v>
      </c>
      <c r="AT672" s="1">
        <f t="shared" si="355"/>
        <v>5.7792498479466605</v>
      </c>
      <c r="AU672" s="1">
        <f t="shared" si="352"/>
        <v>5.9209834743583905</v>
      </c>
    </row>
    <row r="673" spans="1:47" ht="12.95" customHeight="1" x14ac:dyDescent="0.2">
      <c r="A673" s="25" t="s">
        <v>1101</v>
      </c>
      <c r="B673" s="25"/>
      <c r="C673" s="28">
        <v>48178.580999999998</v>
      </c>
      <c r="D673" s="28"/>
      <c r="E673" s="1">
        <f t="shared" si="340"/>
        <v>-12934.959009807395</v>
      </c>
      <c r="F673" s="1">
        <f t="shared" si="353"/>
        <v>-12935</v>
      </c>
      <c r="G673" s="1">
        <f t="shared" si="332"/>
        <v>3.4817499996279366E-2</v>
      </c>
      <c r="I673" s="1">
        <f t="shared" si="338"/>
        <v>3.4817499996279366E-2</v>
      </c>
      <c r="Q673" s="173">
        <f t="shared" si="354"/>
        <v>33160.080999999998</v>
      </c>
      <c r="S673" s="15">
        <f t="shared" si="339"/>
        <v>0.1</v>
      </c>
      <c r="Z673" s="1">
        <f t="shared" si="341"/>
        <v>-12935</v>
      </c>
      <c r="AA673" s="1">
        <f t="shared" si="342"/>
        <v>-8.847153282630367E-2</v>
      </c>
      <c r="AB673" s="1">
        <f t="shared" si="328"/>
        <v>2.5423101443193579E-2</v>
      </c>
      <c r="AC673" s="1">
        <f t="shared" si="329"/>
        <v>3.4817499996279366E-2</v>
      </c>
      <c r="AD673" s="1">
        <f t="shared" si="343"/>
        <v>0.12328903282258304</v>
      </c>
      <c r="AE673" s="1">
        <f t="shared" si="330"/>
        <v>1.5200185614327958E-3</v>
      </c>
      <c r="AF673" s="1">
        <f t="shared" si="344"/>
        <v>3.4817499996279366E-2</v>
      </c>
      <c r="AG673" s="15"/>
      <c r="AH673" s="1">
        <f t="shared" si="345"/>
        <v>9.3943985530857872E-3</v>
      </c>
      <c r="AI673" s="1">
        <f t="shared" si="346"/>
        <v>1.2629110605678693</v>
      </c>
      <c r="AJ673" s="1">
        <f t="shared" si="347"/>
        <v>0.95323889269998308</v>
      </c>
      <c r="AK673" s="1">
        <f t="shared" si="348"/>
        <v>-0.30145940726916814</v>
      </c>
      <c r="AL673" s="1">
        <f t="shared" si="349"/>
        <v>-0.85359550741400636</v>
      </c>
      <c r="AM673" s="1">
        <f t="shared" si="350"/>
        <v>-0.45475090883372665</v>
      </c>
      <c r="AN673" s="1">
        <f t="shared" si="355"/>
        <v>5.7044865737276291</v>
      </c>
      <c r="AO673" s="1">
        <f t="shared" si="355"/>
        <v>5.7047128924614015</v>
      </c>
      <c r="AP673" s="1">
        <f t="shared" si="355"/>
        <v>5.7053884841203777</v>
      </c>
      <c r="AQ673" s="1">
        <f t="shared" si="355"/>
        <v>5.707403448876299</v>
      </c>
      <c r="AR673" s="1">
        <f t="shared" si="355"/>
        <v>5.7133975585158563</v>
      </c>
      <c r="AS673" s="1">
        <f t="shared" si="355"/>
        <v>5.7310950657457234</v>
      </c>
      <c r="AT673" s="1">
        <f t="shared" si="355"/>
        <v>5.7822748971221003</v>
      </c>
      <c r="AU673" s="1">
        <f t="shared" si="352"/>
        <v>5.9231847856654767</v>
      </c>
    </row>
    <row r="674" spans="1:47" ht="12.95" customHeight="1" x14ac:dyDescent="0.2">
      <c r="A674" s="25" t="s">
        <v>1020</v>
      </c>
      <c r="B674" s="25"/>
      <c r="C674" s="28">
        <v>48178.580999999998</v>
      </c>
      <c r="D674" s="28"/>
      <c r="E674" s="1">
        <f t="shared" si="340"/>
        <v>-12934.959009807395</v>
      </c>
      <c r="F674" s="1">
        <f t="shared" si="353"/>
        <v>-12935</v>
      </c>
      <c r="G674" s="1">
        <f t="shared" si="332"/>
        <v>3.4817499996279366E-2</v>
      </c>
      <c r="I674" s="1">
        <f t="shared" si="338"/>
        <v>3.4817499996279366E-2</v>
      </c>
      <c r="Q674" s="173">
        <f t="shared" si="354"/>
        <v>33160.080999999998</v>
      </c>
      <c r="S674" s="15">
        <f t="shared" si="339"/>
        <v>0.1</v>
      </c>
      <c r="Z674" s="1">
        <f t="shared" si="341"/>
        <v>-12935</v>
      </c>
      <c r="AA674" s="1">
        <f t="shared" si="342"/>
        <v>-8.847153282630367E-2</v>
      </c>
      <c r="AB674" s="1">
        <f t="shared" si="328"/>
        <v>2.5423101443193579E-2</v>
      </c>
      <c r="AC674" s="1">
        <f t="shared" si="329"/>
        <v>3.4817499996279366E-2</v>
      </c>
      <c r="AD674" s="1">
        <f t="shared" si="343"/>
        <v>0.12328903282258304</v>
      </c>
      <c r="AE674" s="1">
        <f t="shared" si="330"/>
        <v>1.5200185614327958E-3</v>
      </c>
      <c r="AF674" s="1">
        <f t="shared" si="344"/>
        <v>3.4817499996279366E-2</v>
      </c>
      <c r="AG674" s="15"/>
      <c r="AH674" s="1">
        <f t="shared" si="345"/>
        <v>9.3943985530857872E-3</v>
      </c>
      <c r="AI674" s="1">
        <f t="shared" si="346"/>
        <v>1.2629110605678693</v>
      </c>
      <c r="AJ674" s="1">
        <f t="shared" si="347"/>
        <v>0.95323889269998308</v>
      </c>
      <c r="AK674" s="1">
        <f t="shared" si="348"/>
        <v>-0.30145940726916814</v>
      </c>
      <c r="AL674" s="1">
        <f t="shared" si="349"/>
        <v>-0.85359550741400636</v>
      </c>
      <c r="AM674" s="1">
        <f t="shared" si="350"/>
        <v>-0.45475090883372665</v>
      </c>
      <c r="AN674" s="1">
        <f t="shared" si="355"/>
        <v>5.7044865737276291</v>
      </c>
      <c r="AO674" s="1">
        <f t="shared" si="355"/>
        <v>5.7047128924614015</v>
      </c>
      <c r="AP674" s="1">
        <f t="shared" si="355"/>
        <v>5.7053884841203777</v>
      </c>
      <c r="AQ674" s="1">
        <f t="shared" si="355"/>
        <v>5.707403448876299</v>
      </c>
      <c r="AR674" s="1">
        <f t="shared" si="355"/>
        <v>5.7133975585158563</v>
      </c>
      <c r="AS674" s="1">
        <f t="shared" si="355"/>
        <v>5.7310950657457234</v>
      </c>
      <c r="AT674" s="1">
        <f t="shared" si="355"/>
        <v>5.7822748971221003</v>
      </c>
      <c r="AU674" s="1">
        <f t="shared" si="352"/>
        <v>5.9231847856654767</v>
      </c>
    </row>
    <row r="675" spans="1:47" ht="12.95" customHeight="1" x14ac:dyDescent="0.2">
      <c r="A675" s="25" t="s">
        <v>1100</v>
      </c>
      <c r="B675" s="25"/>
      <c r="C675" s="28">
        <v>48179.438999999998</v>
      </c>
      <c r="D675" s="28"/>
      <c r="E675" s="1">
        <f t="shared" si="340"/>
        <v>-12933.948897500095</v>
      </c>
      <c r="F675" s="1">
        <f t="shared" si="353"/>
        <v>-12934</v>
      </c>
      <c r="G675" s="1">
        <f t="shared" si="332"/>
        <v>4.3406999997387175E-2</v>
      </c>
      <c r="I675" s="1">
        <f t="shared" si="338"/>
        <v>4.3406999997387175E-2</v>
      </c>
      <c r="Q675" s="173">
        <f t="shared" si="354"/>
        <v>33160.938999999998</v>
      </c>
      <c r="S675" s="15">
        <f t="shared" si="339"/>
        <v>0.1</v>
      </c>
      <c r="Z675" s="1">
        <f t="shared" si="341"/>
        <v>-12934</v>
      </c>
      <c r="AA675" s="1">
        <f t="shared" si="342"/>
        <v>-8.8469705731711604E-2</v>
      </c>
      <c r="AB675" s="1">
        <f t="shared" si="328"/>
        <v>3.4016409671539433E-2</v>
      </c>
      <c r="AC675" s="1">
        <f t="shared" si="329"/>
        <v>4.3406999997387175E-2</v>
      </c>
      <c r="AD675" s="1">
        <f t="shared" si="343"/>
        <v>0.13187670572909876</v>
      </c>
      <c r="AE675" s="1">
        <f t="shared" si="330"/>
        <v>1.7391465513959311E-3</v>
      </c>
      <c r="AF675" s="1">
        <f t="shared" si="344"/>
        <v>4.3406999997387175E-2</v>
      </c>
      <c r="AG675" s="15"/>
      <c r="AH675" s="1">
        <f t="shared" si="345"/>
        <v>9.3905903258477454E-3</v>
      </c>
      <c r="AI675" s="1">
        <f t="shared" si="346"/>
        <v>1.2631860437894842</v>
      </c>
      <c r="AJ675" s="1">
        <f t="shared" si="347"/>
        <v>0.95296271103707686</v>
      </c>
      <c r="AK675" s="1">
        <f t="shared" si="348"/>
        <v>-0.30121936583566428</v>
      </c>
      <c r="AL675" s="1">
        <f t="shared" si="349"/>
        <v>-0.85268297086948464</v>
      </c>
      <c r="AM675" s="1">
        <f t="shared" si="350"/>
        <v>-0.45420039920393834</v>
      </c>
      <c r="AN675" s="1">
        <f t="shared" si="355"/>
        <v>5.7051487442734174</v>
      </c>
      <c r="AO675" s="1">
        <f t="shared" si="355"/>
        <v>5.7053753211839222</v>
      </c>
      <c r="AP675" s="1">
        <f t="shared" si="355"/>
        <v>5.7060513913543467</v>
      </c>
      <c r="AQ675" s="1">
        <f t="shared" si="355"/>
        <v>5.7080669141019635</v>
      </c>
      <c r="AR675" s="1">
        <f t="shared" si="355"/>
        <v>5.7140601223855061</v>
      </c>
      <c r="AS675" s="1">
        <f t="shared" si="355"/>
        <v>5.7317476646691894</v>
      </c>
      <c r="AT675" s="1">
        <f t="shared" si="355"/>
        <v>5.7828799890229998</v>
      </c>
      <c r="AU675" s="1">
        <f t="shared" si="352"/>
        <v>5.9236250479268939</v>
      </c>
    </row>
    <row r="676" spans="1:47" ht="12.95" customHeight="1" x14ac:dyDescent="0.2">
      <c r="A676" s="25" t="s">
        <v>1102</v>
      </c>
      <c r="B676" s="25"/>
      <c r="C676" s="28">
        <v>48189.610999999997</v>
      </c>
      <c r="D676" s="28"/>
      <c r="E676" s="1">
        <f t="shared" si="340"/>
        <v>-12921.973533409353</v>
      </c>
      <c r="F676" s="1">
        <f t="shared" si="353"/>
        <v>-12922</v>
      </c>
      <c r="G676" s="1">
        <f t="shared" si="332"/>
        <v>2.2480999992694706E-2</v>
      </c>
      <c r="I676" s="1">
        <f t="shared" si="338"/>
        <v>2.2480999992694706E-2</v>
      </c>
      <c r="Q676" s="173">
        <f t="shared" si="354"/>
        <v>33171.110999999997</v>
      </c>
      <c r="S676" s="15">
        <f t="shared" si="339"/>
        <v>0.1</v>
      </c>
      <c r="Z676" s="1">
        <f t="shared" si="341"/>
        <v>-12922</v>
      </c>
      <c r="AA676" s="1">
        <f t="shared" si="342"/>
        <v>-8.8448172072134665E-2</v>
      </c>
      <c r="AB676" s="1">
        <f t="shared" si="328"/>
        <v>1.3136494380871154E-2</v>
      </c>
      <c r="AC676" s="1">
        <f t="shared" si="329"/>
        <v>2.2480999992694706E-2</v>
      </c>
      <c r="AD676" s="1">
        <f t="shared" si="343"/>
        <v>0.11092917206482937</v>
      </c>
      <c r="AE676" s="1">
        <f t="shared" si="330"/>
        <v>1.2305281214988523E-3</v>
      </c>
      <c r="AF676" s="1">
        <f t="shared" si="344"/>
        <v>2.2480999992694706E-2</v>
      </c>
      <c r="AG676" s="15"/>
      <c r="AH676" s="1">
        <f t="shared" si="345"/>
        <v>9.3445056118235514E-3</v>
      </c>
      <c r="AI676" s="1">
        <f t="shared" si="346"/>
        <v>1.2664779125125127</v>
      </c>
      <c r="AJ676" s="1">
        <f t="shared" si="347"/>
        <v>0.94957699997117628</v>
      </c>
      <c r="AK676" s="1">
        <f t="shared" si="348"/>
        <v>-0.29831111635836444</v>
      </c>
      <c r="AL676" s="1">
        <f t="shared" si="349"/>
        <v>-0.84170159214061113</v>
      </c>
      <c r="AM676" s="1">
        <f t="shared" si="350"/>
        <v>-0.44759340220860483</v>
      </c>
      <c r="AN676" s="1">
        <f t="shared" si="355"/>
        <v>5.7131059943506566</v>
      </c>
      <c r="AO676" s="1">
        <f t="shared" si="355"/>
        <v>5.7133356109084126</v>
      </c>
      <c r="AP676" s="1">
        <f t="shared" si="355"/>
        <v>5.7140172359996591</v>
      </c>
      <c r="AQ676" s="1">
        <f t="shared" si="355"/>
        <v>5.716038917366344</v>
      </c>
      <c r="AR676" s="1">
        <f t="shared" si="355"/>
        <v>5.7220199471527948</v>
      </c>
      <c r="AS676" s="1">
        <f t="shared" si="355"/>
        <v>5.73958505580568</v>
      </c>
      <c r="AT676" s="1">
        <f t="shared" si="355"/>
        <v>5.7901432105884281</v>
      </c>
      <c r="AU676" s="1">
        <f t="shared" si="352"/>
        <v>5.9289081950638991</v>
      </c>
    </row>
    <row r="677" spans="1:47" ht="12.95" customHeight="1" x14ac:dyDescent="0.2">
      <c r="A677" s="25" t="s">
        <v>1020</v>
      </c>
      <c r="B677" s="25"/>
      <c r="C677" s="28">
        <v>48194.720999999998</v>
      </c>
      <c r="D677" s="28"/>
      <c r="E677" s="1">
        <f t="shared" si="340"/>
        <v>-12915.957596474267</v>
      </c>
      <c r="F677" s="1">
        <f t="shared" si="353"/>
        <v>-12916</v>
      </c>
      <c r="G677" s="1">
        <f t="shared" si="332"/>
        <v>3.6017999991599936E-2</v>
      </c>
      <c r="I677" s="1">
        <f t="shared" si="338"/>
        <v>3.6017999991599936E-2</v>
      </c>
      <c r="Q677" s="173">
        <f t="shared" si="354"/>
        <v>33176.220999999998</v>
      </c>
      <c r="S677" s="15">
        <f t="shared" si="339"/>
        <v>0.1</v>
      </c>
      <c r="Z677" s="1">
        <f t="shared" si="341"/>
        <v>-12916</v>
      </c>
      <c r="AA677" s="1">
        <f t="shared" si="342"/>
        <v>-8.8437676485800309E-2</v>
      </c>
      <c r="AB677" s="1">
        <f t="shared" si="328"/>
        <v>2.6696804180608456E-2</v>
      </c>
      <c r="AC677" s="1">
        <f t="shared" si="329"/>
        <v>3.6017999991599936E-2</v>
      </c>
      <c r="AD677" s="1">
        <f t="shared" si="343"/>
        <v>0.12445567647740025</v>
      </c>
      <c r="AE677" s="1">
        <f t="shared" si="330"/>
        <v>1.5489215407447317E-3</v>
      </c>
      <c r="AF677" s="1">
        <f t="shared" si="344"/>
        <v>3.6017999991599936E-2</v>
      </c>
      <c r="AG677" s="15"/>
      <c r="AH677" s="1">
        <f t="shared" si="345"/>
        <v>9.3211958109914797E-3</v>
      </c>
      <c r="AI677" s="1">
        <f t="shared" si="346"/>
        <v>1.2681181725918949</v>
      </c>
      <c r="AJ677" s="1">
        <f t="shared" si="347"/>
        <v>0.94783435718184617</v>
      </c>
      <c r="AK677" s="1">
        <f t="shared" si="348"/>
        <v>-0.29683774275853608</v>
      </c>
      <c r="AL677" s="1">
        <f t="shared" si="349"/>
        <v>-0.83618950587433083</v>
      </c>
      <c r="AM677" s="1">
        <f t="shared" si="350"/>
        <v>-0.4442892813512091</v>
      </c>
      <c r="AN677" s="1">
        <f t="shared" si="355"/>
        <v>5.7170923561599549</v>
      </c>
      <c r="AO677" s="1">
        <f t="shared" si="355"/>
        <v>5.7173234507536703</v>
      </c>
      <c r="AP677" s="1">
        <f t="shared" si="355"/>
        <v>5.7180077211584104</v>
      </c>
      <c r="AQ677" s="1">
        <f t="shared" si="355"/>
        <v>5.7200321059052639</v>
      </c>
      <c r="AR677" s="1">
        <f t="shared" si="355"/>
        <v>5.7260060998224489</v>
      </c>
      <c r="AS677" s="1">
        <f t="shared" si="355"/>
        <v>5.743508019153027</v>
      </c>
      <c r="AT677" s="1">
        <f t="shared" si="355"/>
        <v>5.7937762772607417</v>
      </c>
      <c r="AU677" s="1">
        <f t="shared" si="352"/>
        <v>5.9315497686324008</v>
      </c>
    </row>
    <row r="678" spans="1:47" ht="12.95" customHeight="1" x14ac:dyDescent="0.2">
      <c r="A678" s="25" t="s">
        <v>1104</v>
      </c>
      <c r="B678" s="25"/>
      <c r="C678" s="28">
        <v>48202.362999999998</v>
      </c>
      <c r="D678" s="28"/>
      <c r="E678" s="1">
        <f t="shared" si="340"/>
        <v>-12906.96076867428</v>
      </c>
      <c r="F678" s="1">
        <f t="shared" si="353"/>
        <v>-12907</v>
      </c>
      <c r="G678" s="1">
        <f t="shared" si="332"/>
        <v>3.3323499992548022E-2</v>
      </c>
      <c r="I678" s="1">
        <f t="shared" si="338"/>
        <v>3.3323499992548022E-2</v>
      </c>
      <c r="Q678" s="173">
        <f t="shared" si="354"/>
        <v>33183.862999999998</v>
      </c>
      <c r="S678" s="15">
        <f t="shared" si="339"/>
        <v>0.1</v>
      </c>
      <c r="Z678" s="1">
        <f t="shared" si="341"/>
        <v>-12907</v>
      </c>
      <c r="AA678" s="1">
        <f t="shared" si="342"/>
        <v>-8.8422272526907375E-2</v>
      </c>
      <c r="AB678" s="1">
        <f t="shared" si="328"/>
        <v>2.4037603553870579E-2</v>
      </c>
      <c r="AC678" s="1">
        <f t="shared" si="329"/>
        <v>3.3323499992548022E-2</v>
      </c>
      <c r="AD678" s="1">
        <f t="shared" si="343"/>
        <v>0.1217457725194554</v>
      </c>
      <c r="AE678" s="1">
        <f t="shared" si="330"/>
        <v>1.4822033126358982E-3</v>
      </c>
      <c r="AF678" s="1">
        <f t="shared" si="344"/>
        <v>3.3323499992548022E-2</v>
      </c>
      <c r="AG678" s="15"/>
      <c r="AH678" s="1">
        <f t="shared" si="345"/>
        <v>9.2858964386774417E-3</v>
      </c>
      <c r="AI678" s="1">
        <f t="shared" si="346"/>
        <v>1.2705711393309433</v>
      </c>
      <c r="AJ678" s="1">
        <f t="shared" si="347"/>
        <v>0.94515769279117723</v>
      </c>
      <c r="AK678" s="1">
        <f t="shared" si="348"/>
        <v>-0.29460356169122476</v>
      </c>
      <c r="AL678" s="1">
        <f t="shared" si="349"/>
        <v>-0.82789467541172967</v>
      </c>
      <c r="AM678" s="1">
        <f t="shared" si="350"/>
        <v>-0.439332301096589</v>
      </c>
      <c r="AN678" s="1">
        <f t="shared" si="355"/>
        <v>5.7230815339416816</v>
      </c>
      <c r="AO678" s="1">
        <f t="shared" si="355"/>
        <v>5.7233147910364854</v>
      </c>
      <c r="AP678" s="1">
        <f t="shared" si="355"/>
        <v>5.724002859764413</v>
      </c>
      <c r="AQ678" s="1">
        <f t="shared" si="355"/>
        <v>5.7260308227700776</v>
      </c>
      <c r="AR678" s="1">
        <f t="shared" si="355"/>
        <v>5.7319930736417408</v>
      </c>
      <c r="AS678" s="1">
        <f t="shared" si="355"/>
        <v>5.7493977500753974</v>
      </c>
      <c r="AT678" s="1">
        <f t="shared" si="355"/>
        <v>5.7992276776751908</v>
      </c>
      <c r="AU678" s="1">
        <f t="shared" si="352"/>
        <v>5.935512128985156</v>
      </c>
    </row>
    <row r="679" spans="1:47" ht="12.95" customHeight="1" x14ac:dyDescent="0.2">
      <c r="A679" s="25" t="s">
        <v>1020</v>
      </c>
      <c r="B679" s="25"/>
      <c r="C679" s="28">
        <v>48211.709000000003</v>
      </c>
      <c r="D679" s="28"/>
      <c r="E679" s="1">
        <f t="shared" si="340"/>
        <v>-12895.957843704546</v>
      </c>
      <c r="F679" s="1">
        <f t="shared" si="353"/>
        <v>-12896</v>
      </c>
      <c r="G679" s="1">
        <f t="shared" si="332"/>
        <v>3.5808000000542961E-2</v>
      </c>
      <c r="I679" s="1">
        <f t="shared" si="338"/>
        <v>3.5808000000542961E-2</v>
      </c>
      <c r="Q679" s="173">
        <f t="shared" si="354"/>
        <v>33193.209000000003</v>
      </c>
      <c r="S679" s="15">
        <f t="shared" si="339"/>
        <v>0.1</v>
      </c>
      <c r="Z679" s="1">
        <f t="shared" si="341"/>
        <v>-12896</v>
      </c>
      <c r="AA679" s="1">
        <f t="shared" si="342"/>
        <v>-8.8403999110204204E-2</v>
      </c>
      <c r="AB679" s="1">
        <f t="shared" ref="AB679:AB742" si="356">IF(S679&lt;&gt;0,G679-AH679,-9999)</f>
        <v>2.6565793143308751E-2</v>
      </c>
      <c r="AC679" s="1">
        <f t="shared" ref="AC679:AC742" si="357">+G679-P679</f>
        <v>3.5808000000542961E-2</v>
      </c>
      <c r="AD679" s="1">
        <f t="shared" si="343"/>
        <v>0.12421199911074716</v>
      </c>
      <c r="AE679" s="1">
        <f t="shared" ref="AE679:AE742" si="358">+(G679-AA679)^2*S679</f>
        <v>1.5428620723088255E-3</v>
      </c>
      <c r="AF679" s="1">
        <f t="shared" si="344"/>
        <v>3.5808000000542961E-2</v>
      </c>
      <c r="AG679" s="15"/>
      <c r="AH679" s="1">
        <f t="shared" si="345"/>
        <v>9.2422068572342083E-3</v>
      </c>
      <c r="AI679" s="1">
        <f t="shared" si="346"/>
        <v>1.2735565872165677</v>
      </c>
      <c r="AJ679" s="1">
        <f t="shared" si="347"/>
        <v>0.94178331752721034</v>
      </c>
      <c r="AK679" s="1">
        <f t="shared" si="348"/>
        <v>-0.29183350320075385</v>
      </c>
      <c r="AL679" s="1">
        <f t="shared" si="349"/>
        <v>-0.81771311536385127</v>
      </c>
      <c r="AM679" s="1">
        <f t="shared" si="350"/>
        <v>-0.43327243581231728</v>
      </c>
      <c r="AN679" s="1">
        <f t="shared" si="355"/>
        <v>5.7304172827463811</v>
      </c>
      <c r="AO679" s="1">
        <f t="shared" si="355"/>
        <v>5.7306530903662436</v>
      </c>
      <c r="AP679" s="1">
        <f t="shared" si="355"/>
        <v>5.7313455181158446</v>
      </c>
      <c r="AQ679" s="1">
        <f t="shared" si="355"/>
        <v>5.7333770670118254</v>
      </c>
      <c r="AR679" s="1">
        <f t="shared" si="355"/>
        <v>5.7393230185890385</v>
      </c>
      <c r="AS679" s="1">
        <f t="shared" si="355"/>
        <v>5.7566048469756463</v>
      </c>
      <c r="AT679" s="1">
        <f t="shared" si="355"/>
        <v>5.8058934038202468</v>
      </c>
      <c r="AU679" s="1">
        <f t="shared" si="352"/>
        <v>5.9403550138607439</v>
      </c>
    </row>
    <row r="680" spans="1:47" ht="12.95" customHeight="1" x14ac:dyDescent="0.2">
      <c r="A680" s="25" t="s">
        <v>1020</v>
      </c>
      <c r="B680" s="25"/>
      <c r="C680" s="28">
        <v>48212.553</v>
      </c>
      <c r="D680" s="28"/>
      <c r="E680" s="1">
        <f t="shared" si="340"/>
        <v>-12894.96421341625</v>
      </c>
      <c r="F680" s="1">
        <f t="shared" si="353"/>
        <v>-12895</v>
      </c>
      <c r="G680" s="1">
        <f t="shared" si="332"/>
        <v>3.0397499998798594E-2</v>
      </c>
      <c r="I680" s="1">
        <f t="shared" si="338"/>
        <v>3.0397499998798594E-2</v>
      </c>
      <c r="Q680" s="173">
        <f t="shared" si="354"/>
        <v>33194.053</v>
      </c>
      <c r="S680" s="15">
        <f t="shared" si="339"/>
        <v>0.1</v>
      </c>
      <c r="Z680" s="1">
        <f t="shared" si="341"/>
        <v>-12895</v>
      </c>
      <c r="AA680" s="1">
        <f t="shared" si="342"/>
        <v>-8.8402368110007068E-2</v>
      </c>
      <c r="AB680" s="1">
        <f t="shared" si="356"/>
        <v>2.1159294719017195E-2</v>
      </c>
      <c r="AC680" s="1">
        <f t="shared" si="357"/>
        <v>3.0397499998798594E-2</v>
      </c>
      <c r="AD680" s="1">
        <f t="shared" si="343"/>
        <v>0.11879986810880566</v>
      </c>
      <c r="AE680" s="1">
        <f t="shared" si="358"/>
        <v>1.4113408662669621E-3</v>
      </c>
      <c r="AF680" s="1">
        <f t="shared" si="344"/>
        <v>3.0397499998798594E-2</v>
      </c>
      <c r="AG680" s="15"/>
      <c r="AH680" s="1">
        <f t="shared" si="345"/>
        <v>9.2382052797814005E-3</v>
      </c>
      <c r="AI680" s="1">
        <f t="shared" si="346"/>
        <v>1.2738272797257246</v>
      </c>
      <c r="AJ680" s="1">
        <f t="shared" si="347"/>
        <v>0.94147091237375347</v>
      </c>
      <c r="AK680" s="1">
        <f t="shared" si="348"/>
        <v>-0.29157952753581606</v>
      </c>
      <c r="AL680" s="1">
        <f t="shared" si="349"/>
        <v>-0.81678515360958426</v>
      </c>
      <c r="AM680" s="1">
        <f t="shared" si="350"/>
        <v>-0.43272146484556229</v>
      </c>
      <c r="AN680" s="1">
        <f t="shared" si="355"/>
        <v>5.7310850195545742</v>
      </c>
      <c r="AO680" s="1">
        <f t="shared" si="355"/>
        <v>5.7313210538335406</v>
      </c>
      <c r="AP680" s="1">
        <f t="shared" si="355"/>
        <v>5.7320138620997421</v>
      </c>
      <c r="AQ680" s="1">
        <f t="shared" si="355"/>
        <v>5.7340456935763129</v>
      </c>
      <c r="AR680" s="1">
        <f t="shared" si="355"/>
        <v>5.7399900568574616</v>
      </c>
      <c r="AS680" s="1">
        <f t="shared" si="355"/>
        <v>5.7572604998335795</v>
      </c>
      <c r="AT680" s="1">
        <f t="shared" si="355"/>
        <v>5.8064995359438818</v>
      </c>
      <c r="AU680" s="1">
        <f t="shared" si="352"/>
        <v>5.9407952761221612</v>
      </c>
    </row>
    <row r="681" spans="1:47" ht="12.95" customHeight="1" x14ac:dyDescent="0.2">
      <c r="A681" s="25" t="s">
        <v>1020</v>
      </c>
      <c r="B681" s="25"/>
      <c r="C681" s="28">
        <v>48245.688999999998</v>
      </c>
      <c r="D681" s="28"/>
      <c r="E681" s="1">
        <f t="shared" si="340"/>
        <v>-12855.953629016834</v>
      </c>
      <c r="F681" s="1">
        <f t="shared" si="353"/>
        <v>-12856</v>
      </c>
      <c r="G681" s="1">
        <f t="shared" si="332"/>
        <v>3.9387999997416046E-2</v>
      </c>
      <c r="I681" s="1">
        <f t="shared" si="338"/>
        <v>3.9387999997416046E-2</v>
      </c>
      <c r="Q681" s="173">
        <f t="shared" si="354"/>
        <v>33227.188999999998</v>
      </c>
      <c r="S681" s="15">
        <f t="shared" si="339"/>
        <v>0.1</v>
      </c>
      <c r="Z681" s="1">
        <f t="shared" si="341"/>
        <v>-12856</v>
      </c>
      <c r="AA681" s="1">
        <f t="shared" si="342"/>
        <v>-8.8342692792682559E-2</v>
      </c>
      <c r="AB681" s="1">
        <f t="shared" si="356"/>
        <v>3.0309735045052973E-2</v>
      </c>
      <c r="AC681" s="1">
        <f t="shared" si="357"/>
        <v>3.9387999997416046E-2</v>
      </c>
      <c r="AD681" s="1">
        <f t="shared" si="343"/>
        <v>0.1277306927900986</v>
      </c>
      <c r="AE681" s="1">
        <f t="shared" si="358"/>
        <v>1.631512988063855E-3</v>
      </c>
      <c r="AF681" s="1">
        <f t="shared" si="344"/>
        <v>3.9387999997416046E-2</v>
      </c>
      <c r="AG681" s="15"/>
      <c r="AH681" s="1">
        <f t="shared" si="345"/>
        <v>9.0782649523630712E-3</v>
      </c>
      <c r="AI681" s="1">
        <f t="shared" si="346"/>
        <v>1.2842842416595697</v>
      </c>
      <c r="AJ681" s="1">
        <f t="shared" si="347"/>
        <v>0.92854388359824913</v>
      </c>
      <c r="AK681" s="1">
        <f t="shared" si="348"/>
        <v>-0.28139379869507325</v>
      </c>
      <c r="AL681" s="1">
        <f t="shared" si="349"/>
        <v>-0.78028851161114721</v>
      </c>
      <c r="AM681" s="1">
        <f t="shared" si="350"/>
        <v>-0.41122355530593413</v>
      </c>
      <c r="AN681" s="1">
        <f t="shared" ref="AN681:AT690" si="359">$AU681+$AB$7*SIN(AO681)</f>
        <v>5.7572364213228999</v>
      </c>
      <c r="AO681" s="1">
        <f t="shared" si="359"/>
        <v>5.7574805684117436</v>
      </c>
      <c r="AP681" s="1">
        <f t="shared" si="359"/>
        <v>5.7581860755732555</v>
      </c>
      <c r="AQ681" s="1">
        <f t="shared" si="359"/>
        <v>5.7602231489991702</v>
      </c>
      <c r="AR681" s="1">
        <f t="shared" si="359"/>
        <v>5.766091620696157</v>
      </c>
      <c r="AS681" s="1">
        <f t="shared" si="359"/>
        <v>5.7828899601956039</v>
      </c>
      <c r="AT681" s="1">
        <f t="shared" si="359"/>
        <v>5.830158674523874</v>
      </c>
      <c r="AU681" s="1">
        <f t="shared" si="352"/>
        <v>5.9579655043174284</v>
      </c>
    </row>
    <row r="682" spans="1:47" ht="12.95" customHeight="1" x14ac:dyDescent="0.2">
      <c r="A682" s="25" t="s">
        <v>1020</v>
      </c>
      <c r="B682" s="25"/>
      <c r="C682" s="28">
        <v>48251.631999999998</v>
      </c>
      <c r="D682" s="28"/>
      <c r="E682" s="1">
        <f t="shared" si="340"/>
        <v>-12848.957011951235</v>
      </c>
      <c r="F682" s="1">
        <f t="shared" si="353"/>
        <v>-12849</v>
      </c>
      <c r="G682" s="1">
        <f t="shared" si="332"/>
        <v>3.6514499995973893E-2</v>
      </c>
      <c r="I682" s="1">
        <f t="shared" si="338"/>
        <v>3.6514499995973893E-2</v>
      </c>
      <c r="Q682" s="173">
        <f t="shared" si="354"/>
        <v>33233.131999999998</v>
      </c>
      <c r="S682" s="15">
        <f t="shared" si="339"/>
        <v>0.1</v>
      </c>
      <c r="Z682" s="1">
        <f t="shared" si="341"/>
        <v>-12849</v>
      </c>
      <c r="AA682" s="1">
        <f t="shared" si="342"/>
        <v>-8.8332794510244492E-2</v>
      </c>
      <c r="AB682" s="1">
        <f t="shared" si="356"/>
        <v>2.7465743625280141E-2</v>
      </c>
      <c r="AC682" s="1">
        <f t="shared" si="357"/>
        <v>3.6514499995973893E-2</v>
      </c>
      <c r="AD682" s="1">
        <f t="shared" si="343"/>
        <v>0.12484729450621838</v>
      </c>
      <c r="AE682" s="1">
        <f t="shared" si="358"/>
        <v>1.5586846945522428E-3</v>
      </c>
      <c r="AF682" s="1">
        <f t="shared" si="344"/>
        <v>3.6514499995973893E-2</v>
      </c>
      <c r="AG682" s="15"/>
      <c r="AH682" s="1">
        <f t="shared" si="345"/>
        <v>9.0487563706937533E-3</v>
      </c>
      <c r="AI682" s="1">
        <f t="shared" si="346"/>
        <v>1.2861390294415733</v>
      </c>
      <c r="AJ682" s="1">
        <f t="shared" si="347"/>
        <v>0.92606848638426997</v>
      </c>
      <c r="AK682" s="1">
        <f t="shared" si="348"/>
        <v>-0.27950752374530896</v>
      </c>
      <c r="AL682" s="1">
        <f t="shared" si="349"/>
        <v>-0.77367493825272649</v>
      </c>
      <c r="AM682" s="1">
        <f t="shared" si="350"/>
        <v>-0.40736281096382349</v>
      </c>
      <c r="AN682" s="1">
        <f t="shared" si="359"/>
        <v>5.7619527155791985</v>
      </c>
      <c r="AO682" s="1">
        <f t="shared" si="359"/>
        <v>5.762198159360179</v>
      </c>
      <c r="AP682" s="1">
        <f t="shared" si="359"/>
        <v>5.7629054866988074</v>
      </c>
      <c r="AQ682" s="1">
        <f t="shared" si="359"/>
        <v>5.7649422838821431</v>
      </c>
      <c r="AR682" s="1">
        <f t="shared" si="359"/>
        <v>5.7707942393993577</v>
      </c>
      <c r="AS682" s="1">
        <f t="shared" si="359"/>
        <v>5.7875020879824479</v>
      </c>
      <c r="AT682" s="1">
        <f t="shared" si="359"/>
        <v>5.8344092304779851</v>
      </c>
      <c r="AU682" s="1">
        <f t="shared" si="352"/>
        <v>5.9610473401473474</v>
      </c>
    </row>
    <row r="683" spans="1:47" ht="12.95" customHeight="1" x14ac:dyDescent="0.2">
      <c r="A683" s="25" t="s">
        <v>1105</v>
      </c>
      <c r="B683" s="25"/>
      <c r="C683" s="28">
        <v>48267.777000000002</v>
      </c>
      <c r="D683" s="28"/>
      <c r="E683" s="1">
        <f t="shared" si="340"/>
        <v>-12829.949712182744</v>
      </c>
      <c r="F683" s="1">
        <f t="shared" si="353"/>
        <v>-12830</v>
      </c>
      <c r="G683" s="1">
        <f t="shared" si="332"/>
        <v>4.2715000003227033E-2</v>
      </c>
      <c r="I683" s="1">
        <f t="shared" si="338"/>
        <v>4.2715000003227033E-2</v>
      </c>
      <c r="Q683" s="173">
        <f t="shared" si="354"/>
        <v>33249.277000000002</v>
      </c>
      <c r="S683" s="15">
        <f t="shared" si="339"/>
        <v>0.1</v>
      </c>
      <c r="Z683" s="1">
        <f t="shared" si="341"/>
        <v>-12830</v>
      </c>
      <c r="AA683" s="1">
        <f t="shared" si="342"/>
        <v>-8.8307175383215669E-2</v>
      </c>
      <c r="AB683" s="1">
        <f t="shared" si="356"/>
        <v>3.3747568613987859E-2</v>
      </c>
      <c r="AC683" s="1">
        <f t="shared" si="357"/>
        <v>4.2715000003227033E-2</v>
      </c>
      <c r="AD683" s="1">
        <f t="shared" si="343"/>
        <v>0.1310221753864427</v>
      </c>
      <c r="AE683" s="1">
        <f t="shared" si="358"/>
        <v>1.7166810442995754E-3</v>
      </c>
      <c r="AF683" s="1">
        <f t="shared" si="344"/>
        <v>4.2715000003227033E-2</v>
      </c>
      <c r="AG683" s="15"/>
      <c r="AH683" s="1">
        <f t="shared" si="345"/>
        <v>8.9674313892391718E-3</v>
      </c>
      <c r="AI683" s="1">
        <f t="shared" si="346"/>
        <v>1.2911364060137325</v>
      </c>
      <c r="AJ683" s="1">
        <f t="shared" si="347"/>
        <v>0.91910795592327521</v>
      </c>
      <c r="AK683" s="1">
        <f t="shared" si="348"/>
        <v>-0.27429836509430222</v>
      </c>
      <c r="AL683" s="1">
        <f t="shared" si="349"/>
        <v>-0.75562803395340727</v>
      </c>
      <c r="AM683" s="1">
        <f t="shared" si="350"/>
        <v>-0.39688021453879552</v>
      </c>
      <c r="AN683" s="1">
        <f t="shared" si="359"/>
        <v>5.7747881160567021</v>
      </c>
      <c r="AO683" s="1">
        <f t="shared" si="359"/>
        <v>5.7750368151438805</v>
      </c>
      <c r="AP683" s="1">
        <f t="shared" si="359"/>
        <v>5.7757483435907151</v>
      </c>
      <c r="AQ683" s="1">
        <f t="shared" si="359"/>
        <v>5.7777824757908238</v>
      </c>
      <c r="AR683" s="1">
        <f t="shared" si="359"/>
        <v>5.7835851350694298</v>
      </c>
      <c r="AS683" s="1">
        <f t="shared" si="359"/>
        <v>5.8000386315087553</v>
      </c>
      <c r="AT683" s="1">
        <f t="shared" si="359"/>
        <v>5.8459524847191107</v>
      </c>
      <c r="AU683" s="1">
        <f t="shared" si="352"/>
        <v>5.9694123231142733</v>
      </c>
    </row>
    <row r="684" spans="1:47" ht="12.95" customHeight="1" x14ac:dyDescent="0.2">
      <c r="A684" s="25" t="s">
        <v>1105</v>
      </c>
      <c r="B684" s="25"/>
      <c r="C684" s="28">
        <v>48278.813000000002</v>
      </c>
      <c r="D684" s="28"/>
      <c r="E684" s="1">
        <f t="shared" si="340"/>
        <v>-12816.957172062272</v>
      </c>
      <c r="F684" s="1">
        <f t="shared" si="353"/>
        <v>-12817</v>
      </c>
      <c r="G684" s="1">
        <f t="shared" si="332"/>
        <v>3.6378500000864733E-2</v>
      </c>
      <c r="I684" s="1">
        <f t="shared" si="338"/>
        <v>3.6378500000864733E-2</v>
      </c>
      <c r="Q684" s="173">
        <f t="shared" si="354"/>
        <v>33260.313000000002</v>
      </c>
      <c r="S684" s="15">
        <f t="shared" si="339"/>
        <v>0.1</v>
      </c>
      <c r="Z684" s="1">
        <f t="shared" si="341"/>
        <v>-12817</v>
      </c>
      <c r="AA684" s="1">
        <f t="shared" si="342"/>
        <v>-8.8290697187945966E-2</v>
      </c>
      <c r="AB684" s="1">
        <f t="shared" si="356"/>
        <v>2.7467748065479906E-2</v>
      </c>
      <c r="AC684" s="1">
        <f t="shared" si="357"/>
        <v>3.6378500000864733E-2</v>
      </c>
      <c r="AD684" s="1">
        <f t="shared" si="343"/>
        <v>0.1246691971888107</v>
      </c>
      <c r="AE684" s="1">
        <f t="shared" si="358"/>
        <v>1.5542408727702566E-3</v>
      </c>
      <c r="AF684" s="1">
        <f t="shared" si="344"/>
        <v>3.6378500000864733E-2</v>
      </c>
      <c r="AG684" s="15"/>
      <c r="AH684" s="1">
        <f t="shared" si="345"/>
        <v>8.9107519353848266E-3</v>
      </c>
      <c r="AI684" s="1">
        <f t="shared" si="346"/>
        <v>1.2945228480230249</v>
      </c>
      <c r="AJ684" s="1">
        <f t="shared" si="347"/>
        <v>0.91414034872946637</v>
      </c>
      <c r="AK684" s="1">
        <f t="shared" si="348"/>
        <v>-0.27065899577218228</v>
      </c>
      <c r="AL684" s="1">
        <f t="shared" si="349"/>
        <v>-0.74319991144803244</v>
      </c>
      <c r="AM684" s="1">
        <f t="shared" si="350"/>
        <v>-0.3897049557730452</v>
      </c>
      <c r="AN684" s="1">
        <f t="shared" si="359"/>
        <v>5.7835986626989913</v>
      </c>
      <c r="AO684" s="1">
        <f t="shared" si="359"/>
        <v>5.7838493568472407</v>
      </c>
      <c r="AP684" s="1">
        <f t="shared" si="359"/>
        <v>5.7845631202907732</v>
      </c>
      <c r="AQ684" s="1">
        <f t="shared" si="359"/>
        <v>5.7865937943607486</v>
      </c>
      <c r="AR684" s="1">
        <f t="shared" si="359"/>
        <v>5.7923589546641994</v>
      </c>
      <c r="AS684" s="1">
        <f t="shared" si="359"/>
        <v>5.8086311189057307</v>
      </c>
      <c r="AT684" s="1">
        <f t="shared" si="359"/>
        <v>5.8538554917705952</v>
      </c>
      <c r="AU684" s="1">
        <f t="shared" si="352"/>
        <v>5.9751357325126957</v>
      </c>
    </row>
    <row r="685" spans="1:47" ht="12.95" customHeight="1" x14ac:dyDescent="0.2">
      <c r="A685" s="25" t="s">
        <v>1104</v>
      </c>
      <c r="B685" s="25"/>
      <c r="C685" s="28">
        <v>48292.392</v>
      </c>
      <c r="D685" s="28">
        <v>3.0000000000000001E-3</v>
      </c>
      <c r="E685" s="1">
        <f t="shared" si="340"/>
        <v>-12800.970790919117</v>
      </c>
      <c r="F685" s="1">
        <f t="shared" si="353"/>
        <v>-12801</v>
      </c>
      <c r="G685" s="1">
        <f t="shared" si="332"/>
        <v>2.4810499999148306E-2</v>
      </c>
      <c r="I685" s="1">
        <f t="shared" si="338"/>
        <v>2.4810499999148306E-2</v>
      </c>
      <c r="Q685" s="173">
        <f t="shared" si="354"/>
        <v>33273.892</v>
      </c>
      <c r="S685" s="15">
        <f t="shared" si="339"/>
        <v>0.1</v>
      </c>
      <c r="Z685" s="1">
        <f t="shared" si="341"/>
        <v>-12801</v>
      </c>
      <c r="AA685" s="1">
        <f t="shared" si="342"/>
        <v>-8.827158789429454E-2</v>
      </c>
      <c r="AB685" s="1">
        <f t="shared" si="356"/>
        <v>1.5970662629295328E-2</v>
      </c>
      <c r="AC685" s="1">
        <f t="shared" si="357"/>
        <v>2.4810499999148306E-2</v>
      </c>
      <c r="AD685" s="1">
        <f t="shared" si="343"/>
        <v>0.11308208789344285</v>
      </c>
      <c r="AE685" s="1">
        <f t="shared" si="358"/>
        <v>1.2787558602340334E-3</v>
      </c>
      <c r="AF685" s="1">
        <f t="shared" si="344"/>
        <v>2.4810499999148306E-2</v>
      </c>
      <c r="AG685" s="15"/>
      <c r="AH685" s="1">
        <f t="shared" si="345"/>
        <v>8.8398373698529778E-3</v>
      </c>
      <c r="AI685" s="1">
        <f t="shared" si="346"/>
        <v>1.2986519244604964</v>
      </c>
      <c r="AJ685" s="1">
        <f t="shared" si="347"/>
        <v>0.90779535074180107</v>
      </c>
      <c r="AK685" s="1">
        <f t="shared" si="348"/>
        <v>-0.26609590003613731</v>
      </c>
      <c r="AL685" s="1">
        <f t="shared" si="349"/>
        <v>-0.72781488180541931</v>
      </c>
      <c r="AM685" s="1">
        <f t="shared" si="350"/>
        <v>-0.38087048889419195</v>
      </c>
      <c r="AN685" s="1">
        <f t="shared" si="359"/>
        <v>5.7944737961647217</v>
      </c>
      <c r="AO685" s="1">
        <f t="shared" si="359"/>
        <v>5.7947266736954948</v>
      </c>
      <c r="AP685" s="1">
        <f t="shared" si="359"/>
        <v>5.7954424525341341</v>
      </c>
      <c r="AQ685" s="1">
        <f t="shared" si="359"/>
        <v>5.7974670193193178</v>
      </c>
      <c r="AR685" s="1">
        <f t="shared" si="359"/>
        <v>5.8031818145987595</v>
      </c>
      <c r="AS685" s="1">
        <f t="shared" si="359"/>
        <v>5.8192227346677168</v>
      </c>
      <c r="AT685" s="1">
        <f t="shared" si="359"/>
        <v>5.8635877159365402</v>
      </c>
      <c r="AU685" s="1">
        <f t="shared" si="352"/>
        <v>5.982179928695369</v>
      </c>
    </row>
    <row r="686" spans="1:47" ht="12.95" customHeight="1" x14ac:dyDescent="0.2">
      <c r="A686" s="25" t="s">
        <v>1104</v>
      </c>
      <c r="B686" s="25"/>
      <c r="C686" s="28">
        <v>48292.402999999998</v>
      </c>
      <c r="D686" s="28"/>
      <c r="E686" s="1">
        <f t="shared" si="340"/>
        <v>-12800.957840761334</v>
      </c>
      <c r="F686" s="1">
        <f t="shared" si="353"/>
        <v>-12801</v>
      </c>
      <c r="G686" s="1">
        <f t="shared" si="332"/>
        <v>3.5810499997751322E-2</v>
      </c>
      <c r="I686" s="1">
        <f t="shared" si="338"/>
        <v>3.5810499997751322E-2</v>
      </c>
      <c r="Q686" s="173">
        <f t="shared" si="354"/>
        <v>33273.902999999998</v>
      </c>
      <c r="S686" s="15">
        <f t="shared" si="339"/>
        <v>0.1</v>
      </c>
      <c r="Z686" s="1">
        <f t="shared" si="341"/>
        <v>-12801</v>
      </c>
      <c r="AA686" s="1">
        <f t="shared" si="342"/>
        <v>-8.827158789429454E-2</v>
      </c>
      <c r="AB686" s="1">
        <f t="shared" si="356"/>
        <v>2.6970662627898344E-2</v>
      </c>
      <c r="AC686" s="1">
        <f t="shared" si="357"/>
        <v>3.5810499997751322E-2</v>
      </c>
      <c r="AD686" s="1">
        <f t="shared" si="343"/>
        <v>0.12408208789204586</v>
      </c>
      <c r="AE686" s="1">
        <f t="shared" si="358"/>
        <v>1.5396364535649396E-3</v>
      </c>
      <c r="AF686" s="1">
        <f t="shared" si="344"/>
        <v>3.5810499997751322E-2</v>
      </c>
      <c r="AG686" s="15"/>
      <c r="AH686" s="1">
        <f t="shared" si="345"/>
        <v>8.8398373698529778E-3</v>
      </c>
      <c r="AI686" s="1">
        <f t="shared" si="346"/>
        <v>1.2986519244604964</v>
      </c>
      <c r="AJ686" s="1">
        <f t="shared" si="347"/>
        <v>0.90779535074180107</v>
      </c>
      <c r="AK686" s="1">
        <f t="shared" si="348"/>
        <v>-0.26609590003613731</v>
      </c>
      <c r="AL686" s="1">
        <f t="shared" si="349"/>
        <v>-0.72781488180541931</v>
      </c>
      <c r="AM686" s="1">
        <f t="shared" si="350"/>
        <v>-0.38087048889419195</v>
      </c>
      <c r="AN686" s="1">
        <f t="shared" si="359"/>
        <v>5.7944737961647217</v>
      </c>
      <c r="AO686" s="1">
        <f t="shared" si="359"/>
        <v>5.7947266736954948</v>
      </c>
      <c r="AP686" s="1">
        <f t="shared" si="359"/>
        <v>5.7954424525341341</v>
      </c>
      <c r="AQ686" s="1">
        <f t="shared" si="359"/>
        <v>5.7974670193193178</v>
      </c>
      <c r="AR686" s="1">
        <f t="shared" si="359"/>
        <v>5.8031818145987595</v>
      </c>
      <c r="AS686" s="1">
        <f t="shared" si="359"/>
        <v>5.8192227346677168</v>
      </c>
      <c r="AT686" s="1">
        <f t="shared" si="359"/>
        <v>5.8635877159365402</v>
      </c>
      <c r="AU686" s="1">
        <f t="shared" si="352"/>
        <v>5.982179928695369</v>
      </c>
    </row>
    <row r="687" spans="1:47" ht="12.95" customHeight="1" x14ac:dyDescent="0.2">
      <c r="A687" s="25" t="s">
        <v>1020</v>
      </c>
      <c r="B687" s="25"/>
      <c r="C687" s="28">
        <v>48296.650999999998</v>
      </c>
      <c r="D687" s="28"/>
      <c r="E687" s="1">
        <f t="shared" si="340"/>
        <v>-12795.956725281832</v>
      </c>
      <c r="F687" s="1">
        <f t="shared" si="353"/>
        <v>-12796</v>
      </c>
      <c r="G687" s="1">
        <f t="shared" si="332"/>
        <v>3.6757999994733837E-2</v>
      </c>
      <c r="I687" s="1">
        <f t="shared" si="338"/>
        <v>3.6757999994733837E-2</v>
      </c>
      <c r="Q687" s="173">
        <f t="shared" si="354"/>
        <v>33278.150999999998</v>
      </c>
      <c r="S687" s="15">
        <f t="shared" si="339"/>
        <v>0.1</v>
      </c>
      <c r="Z687" s="1">
        <f t="shared" si="341"/>
        <v>-12796</v>
      </c>
      <c r="AA687" s="1">
        <f t="shared" si="342"/>
        <v>-8.826588123661501E-2</v>
      </c>
      <c r="AB687" s="1">
        <f t="shared" si="356"/>
        <v>2.7940584729107348E-2</v>
      </c>
      <c r="AC687" s="1">
        <f t="shared" si="357"/>
        <v>3.6757999994733837E-2</v>
      </c>
      <c r="AD687" s="1">
        <f t="shared" si="343"/>
        <v>0.12502388123134883</v>
      </c>
      <c r="AE687" s="1">
        <f t="shared" si="358"/>
        <v>1.563097087815042E-3</v>
      </c>
      <c r="AF687" s="1">
        <f t="shared" si="344"/>
        <v>3.6757999994733837E-2</v>
      </c>
      <c r="AG687" s="15"/>
      <c r="AH687" s="1">
        <f t="shared" si="345"/>
        <v>8.8174152656264899E-3</v>
      </c>
      <c r="AI687" s="1">
        <f t="shared" si="346"/>
        <v>1.2999331038980146</v>
      </c>
      <c r="AJ687" s="1">
        <f t="shared" si="347"/>
        <v>0.90575992399436955</v>
      </c>
      <c r="AK687" s="1">
        <f t="shared" si="348"/>
        <v>-0.26465096483123357</v>
      </c>
      <c r="AL687" s="1">
        <f t="shared" si="349"/>
        <v>-0.72298705508101879</v>
      </c>
      <c r="AM687" s="1">
        <f t="shared" si="350"/>
        <v>-0.37810894120789451</v>
      </c>
      <c r="AN687" s="1">
        <f t="shared" si="359"/>
        <v>5.7978793223352003</v>
      </c>
      <c r="AO687" s="1">
        <f t="shared" si="359"/>
        <v>5.7981328185658372</v>
      </c>
      <c r="AP687" s="1">
        <f t="shared" si="359"/>
        <v>5.7988490574117426</v>
      </c>
      <c r="AQ687" s="1">
        <f t="shared" si="359"/>
        <v>5.8008712926911876</v>
      </c>
      <c r="AR687" s="1">
        <f t="shared" si="359"/>
        <v>5.8065693951360764</v>
      </c>
      <c r="AS687" s="1">
        <f t="shared" si="359"/>
        <v>5.8225362394541227</v>
      </c>
      <c r="AT687" s="1">
        <f t="shared" si="359"/>
        <v>5.86663024906853</v>
      </c>
      <c r="AU687" s="1">
        <f t="shared" si="352"/>
        <v>5.9843812400024543</v>
      </c>
    </row>
    <row r="688" spans="1:47" ht="12.95" customHeight="1" x14ac:dyDescent="0.2">
      <c r="A688" s="25" t="s">
        <v>1020</v>
      </c>
      <c r="B688" s="25"/>
      <c r="C688" s="28">
        <v>48330.627</v>
      </c>
      <c r="D688" s="28"/>
      <c r="E688" s="1">
        <f t="shared" si="340"/>
        <v>-12755.9572197424</v>
      </c>
      <c r="F688" s="1">
        <f t="shared" si="353"/>
        <v>-12756</v>
      </c>
      <c r="G688" s="1">
        <f t="shared" si="332"/>
        <v>3.6337999998067971E-2</v>
      </c>
      <c r="I688" s="1">
        <f t="shared" si="338"/>
        <v>3.6337999998067971E-2</v>
      </c>
      <c r="Q688" s="173">
        <f t="shared" si="354"/>
        <v>33312.127</v>
      </c>
      <c r="S688" s="15">
        <f t="shared" si="339"/>
        <v>0.1</v>
      </c>
      <c r="Z688" s="1">
        <f t="shared" si="341"/>
        <v>-12756</v>
      </c>
      <c r="AA688" s="1">
        <f t="shared" si="342"/>
        <v>-8.8224764277562331E-2</v>
      </c>
      <c r="AB688" s="1">
        <f t="shared" si="356"/>
        <v>2.7704434541401549E-2</v>
      </c>
      <c r="AC688" s="1">
        <f t="shared" si="357"/>
        <v>3.6337999998067971E-2</v>
      </c>
      <c r="AD688" s="1">
        <f t="shared" si="343"/>
        <v>0.1245627642756303</v>
      </c>
      <c r="AE688" s="1">
        <f t="shared" si="358"/>
        <v>1.5515882243986243E-3</v>
      </c>
      <c r="AF688" s="1">
        <f t="shared" si="344"/>
        <v>3.6337999998067971E-2</v>
      </c>
      <c r="AG688" s="15"/>
      <c r="AH688" s="1">
        <f t="shared" si="345"/>
        <v>8.633565456666421E-3</v>
      </c>
      <c r="AI688" s="1">
        <f t="shared" si="346"/>
        <v>1.3100141695223977</v>
      </c>
      <c r="AJ688" s="1">
        <f t="shared" si="347"/>
        <v>0.88856500323424603</v>
      </c>
      <c r="AK688" s="1">
        <f t="shared" si="348"/>
        <v>-0.25276711553392012</v>
      </c>
      <c r="AL688" s="1">
        <f t="shared" si="349"/>
        <v>-0.68402517610428115</v>
      </c>
      <c r="AM688" s="1">
        <f t="shared" si="350"/>
        <v>-0.35600291710227133</v>
      </c>
      <c r="AN688" s="1">
        <f t="shared" si="359"/>
        <v>5.8252425369547751</v>
      </c>
      <c r="AO688" s="1">
        <f t="shared" si="359"/>
        <v>5.8254998322121638</v>
      </c>
      <c r="AP688" s="1">
        <f t="shared" si="359"/>
        <v>5.8262167430206615</v>
      </c>
      <c r="AQ688" s="1">
        <f t="shared" si="359"/>
        <v>5.8282129662238784</v>
      </c>
      <c r="AR688" s="1">
        <f t="shared" si="359"/>
        <v>5.8337611893433987</v>
      </c>
      <c r="AS688" s="1">
        <f t="shared" si="359"/>
        <v>5.8491048110856827</v>
      </c>
      <c r="AT688" s="1">
        <f t="shared" si="359"/>
        <v>5.8909907125237932</v>
      </c>
      <c r="AU688" s="1">
        <f t="shared" si="352"/>
        <v>6.0019917304591388</v>
      </c>
    </row>
    <row r="689" spans="1:47" ht="12.95" customHeight="1" x14ac:dyDescent="0.2">
      <c r="A689" s="25" t="s">
        <v>1104</v>
      </c>
      <c r="B689" s="25"/>
      <c r="C689" s="28">
        <v>48332.328000000001</v>
      </c>
      <c r="D689" s="28"/>
      <c r="E689" s="1">
        <f t="shared" si="340"/>
        <v>-12753.95465443387</v>
      </c>
      <c r="F689" s="1">
        <f t="shared" si="353"/>
        <v>-12754</v>
      </c>
      <c r="G689" s="1">
        <f t="shared" ref="G689:G752" si="360">+C689-(C$7+F689*C$8)</f>
        <v>3.8517000000865664E-2</v>
      </c>
      <c r="I689" s="1">
        <f t="shared" ref="I689:I723" si="361">G689</f>
        <v>3.8517000000865664E-2</v>
      </c>
      <c r="Q689" s="173">
        <f t="shared" si="354"/>
        <v>33313.828000000001</v>
      </c>
      <c r="S689" s="15">
        <f t="shared" ref="S689:S723" si="362">S$15</f>
        <v>0.1</v>
      </c>
      <c r="Z689" s="1">
        <f t="shared" si="341"/>
        <v>-12754</v>
      </c>
      <c r="AA689" s="1">
        <f t="shared" si="342"/>
        <v>-8.8222919802041375E-2</v>
      </c>
      <c r="AB689" s="1">
        <f t="shared" si="356"/>
        <v>2.9892835451807938E-2</v>
      </c>
      <c r="AC689" s="1">
        <f t="shared" si="357"/>
        <v>3.8517000000865664E-2</v>
      </c>
      <c r="AD689" s="1">
        <f t="shared" si="343"/>
        <v>0.12673991980290705</v>
      </c>
      <c r="AE689" s="1">
        <f t="shared" si="358"/>
        <v>1.6063007271647314E-3</v>
      </c>
      <c r="AF689" s="1">
        <f t="shared" si="344"/>
        <v>3.8517000000865664E-2</v>
      </c>
      <c r="AG689" s="15"/>
      <c r="AH689" s="1">
        <f t="shared" si="345"/>
        <v>8.6241645490577248E-3</v>
      </c>
      <c r="AI689" s="1">
        <f t="shared" si="346"/>
        <v>1.3105099511341995</v>
      </c>
      <c r="AJ689" s="1">
        <f t="shared" si="347"/>
        <v>0.88766240367806326</v>
      </c>
      <c r="AK689" s="1">
        <f t="shared" si="348"/>
        <v>-0.25215782804949166</v>
      </c>
      <c r="AL689" s="1">
        <f t="shared" si="349"/>
        <v>-0.68206139333310734</v>
      </c>
      <c r="AM689" s="1">
        <f t="shared" si="350"/>
        <v>-0.35489696892628692</v>
      </c>
      <c r="AN689" s="1">
        <f t="shared" si="359"/>
        <v>5.8266161831729439</v>
      </c>
      <c r="AO689" s="1">
        <f t="shared" si="359"/>
        <v>5.8268736126115277</v>
      </c>
      <c r="AP689" s="1">
        <f t="shared" si="359"/>
        <v>5.8275904133819392</v>
      </c>
      <c r="AQ689" s="1">
        <f t="shared" si="359"/>
        <v>5.8295849891200451</v>
      </c>
      <c r="AR689" s="1">
        <f t="shared" si="359"/>
        <v>5.8351249572982153</v>
      </c>
      <c r="AS689" s="1">
        <f t="shared" si="359"/>
        <v>5.8504360062078486</v>
      </c>
      <c r="AT689" s="1">
        <f t="shared" si="359"/>
        <v>5.8922096567681601</v>
      </c>
      <c r="AU689" s="1">
        <f t="shared" si="352"/>
        <v>6.0028722549819733</v>
      </c>
    </row>
    <row r="690" spans="1:47" ht="12.95" customHeight="1" x14ac:dyDescent="0.2">
      <c r="A690" s="25" t="s">
        <v>1104</v>
      </c>
      <c r="B690" s="25"/>
      <c r="C690" s="28">
        <v>48332.33</v>
      </c>
      <c r="D690" s="28"/>
      <c r="E690" s="1">
        <f t="shared" si="340"/>
        <v>-12753.952299859728</v>
      </c>
      <c r="F690" s="1">
        <f t="shared" si="353"/>
        <v>-12754</v>
      </c>
      <c r="G690" s="1">
        <f t="shared" si="360"/>
        <v>4.0517000001273118E-2</v>
      </c>
      <c r="I690" s="1">
        <f t="shared" si="361"/>
        <v>4.0517000001273118E-2</v>
      </c>
      <c r="Q690" s="173">
        <f t="shared" si="354"/>
        <v>33313.83</v>
      </c>
      <c r="S690" s="15">
        <f t="shared" si="362"/>
        <v>0.1</v>
      </c>
      <c r="Z690" s="1">
        <f t="shared" si="341"/>
        <v>-12754</v>
      </c>
      <c r="AA690" s="1">
        <f t="shared" si="342"/>
        <v>-8.8222919802041375E-2</v>
      </c>
      <c r="AB690" s="1">
        <f t="shared" si="356"/>
        <v>3.1892835452215391E-2</v>
      </c>
      <c r="AC690" s="1">
        <f t="shared" si="357"/>
        <v>4.0517000001273118E-2</v>
      </c>
      <c r="AD690" s="1">
        <f t="shared" si="343"/>
        <v>0.12873991980331451</v>
      </c>
      <c r="AE690" s="1">
        <f t="shared" si="358"/>
        <v>1.6573966950963852E-3</v>
      </c>
      <c r="AF690" s="1">
        <f t="shared" si="344"/>
        <v>4.0517000001273118E-2</v>
      </c>
      <c r="AG690" s="15"/>
      <c r="AH690" s="1">
        <f t="shared" si="345"/>
        <v>8.6241645490577248E-3</v>
      </c>
      <c r="AI690" s="1">
        <f t="shared" si="346"/>
        <v>1.3105099511341995</v>
      </c>
      <c r="AJ690" s="1">
        <f t="shared" si="347"/>
        <v>0.88766240367806326</v>
      </c>
      <c r="AK690" s="1">
        <f t="shared" si="348"/>
        <v>-0.25215782804949166</v>
      </c>
      <c r="AL690" s="1">
        <f t="shared" si="349"/>
        <v>-0.68206139333310734</v>
      </c>
      <c r="AM690" s="1">
        <f t="shared" si="350"/>
        <v>-0.35489696892628692</v>
      </c>
      <c r="AN690" s="1">
        <f t="shared" si="359"/>
        <v>5.8266161831729439</v>
      </c>
      <c r="AO690" s="1">
        <f t="shared" si="359"/>
        <v>5.8268736126115277</v>
      </c>
      <c r="AP690" s="1">
        <f t="shared" si="359"/>
        <v>5.8275904133819392</v>
      </c>
      <c r="AQ690" s="1">
        <f t="shared" si="359"/>
        <v>5.8295849891200451</v>
      </c>
      <c r="AR690" s="1">
        <f t="shared" si="359"/>
        <v>5.8351249572982153</v>
      </c>
      <c r="AS690" s="1">
        <f t="shared" si="359"/>
        <v>5.8504360062078486</v>
      </c>
      <c r="AT690" s="1">
        <f t="shared" si="359"/>
        <v>5.8922096567681601</v>
      </c>
      <c r="AU690" s="1">
        <f t="shared" si="352"/>
        <v>6.0028722549819733</v>
      </c>
    </row>
    <row r="691" spans="1:47" ht="12.95" customHeight="1" x14ac:dyDescent="0.2">
      <c r="A691" s="25" t="s">
        <v>1107</v>
      </c>
      <c r="B691" s="25"/>
      <c r="C691" s="28">
        <v>48472.474000000002</v>
      </c>
      <c r="D691" s="28">
        <v>3.0000000000000001E-3</v>
      </c>
      <c r="E691" s="1">
        <f t="shared" si="340"/>
        <v>-12588.962580519079</v>
      </c>
      <c r="F691" s="1">
        <f t="shared" si="353"/>
        <v>-12589</v>
      </c>
      <c r="G691" s="1">
        <f t="shared" si="360"/>
        <v>3.1784499995410442E-2</v>
      </c>
      <c r="I691" s="1">
        <f t="shared" si="361"/>
        <v>3.1784499995410442E-2</v>
      </c>
      <c r="Q691" s="173">
        <f t="shared" si="354"/>
        <v>33453.974000000002</v>
      </c>
      <c r="S691" s="15">
        <f t="shared" si="362"/>
        <v>0.1</v>
      </c>
      <c r="Z691" s="1">
        <f t="shared" si="341"/>
        <v>-12589</v>
      </c>
      <c r="AA691" s="1">
        <f t="shared" si="342"/>
        <v>-8.8139167775000388E-2</v>
      </c>
      <c r="AB691" s="1">
        <f t="shared" si="356"/>
        <v>2.4003358093077378E-2</v>
      </c>
      <c r="AC691" s="1">
        <f t="shared" si="357"/>
        <v>3.1784499995410442E-2</v>
      </c>
      <c r="AD691" s="1">
        <f t="shared" si="343"/>
        <v>0.11992366777041083</v>
      </c>
      <c r="AE691" s="1">
        <f t="shared" si="358"/>
        <v>1.4381686091507874E-3</v>
      </c>
      <c r="AF691" s="1">
        <f t="shared" si="344"/>
        <v>3.1784499995410442E-2</v>
      </c>
      <c r="AG691" s="15"/>
      <c r="AH691" s="1">
        <f t="shared" si="345"/>
        <v>7.7811419023330643E-3</v>
      </c>
      <c r="AI691" s="1">
        <f t="shared" si="346"/>
        <v>1.3480840503878357</v>
      </c>
      <c r="AJ691" s="1">
        <f t="shared" si="347"/>
        <v>0.79883139999982666</v>
      </c>
      <c r="AK691" s="1">
        <f t="shared" si="348"/>
        <v>-0.19707230618633031</v>
      </c>
      <c r="AL691" s="1">
        <f t="shared" si="349"/>
        <v>-0.51516767157780929</v>
      </c>
      <c r="AM691" s="1">
        <f t="shared" si="350"/>
        <v>-0.26343604850840013</v>
      </c>
      <c r="AN691" s="1">
        <f t="shared" ref="AN691:AT700" si="363">$AU691+$AB$7*SIN(AO691)</f>
        <v>5.9416263506218137</v>
      </c>
      <c r="AO691" s="1">
        <f t="shared" si="363"/>
        <v>5.9418741085549778</v>
      </c>
      <c r="AP691" s="1">
        <f t="shared" si="363"/>
        <v>5.9425313426447355</v>
      </c>
      <c r="AQ691" s="1">
        <f t="shared" si="363"/>
        <v>5.9442740644639214</v>
      </c>
      <c r="AR691" s="1">
        <f t="shared" si="363"/>
        <v>5.948889904728448</v>
      </c>
      <c r="AS691" s="1">
        <f t="shared" si="363"/>
        <v>5.9610802484610454</v>
      </c>
      <c r="AT691" s="1">
        <f t="shared" si="363"/>
        <v>5.9930434049822727</v>
      </c>
      <c r="AU691" s="1">
        <f t="shared" si="352"/>
        <v>6.0755155281157958</v>
      </c>
    </row>
    <row r="692" spans="1:47" ht="12.95" customHeight="1" x14ac:dyDescent="0.2">
      <c r="A692" s="25" t="s">
        <v>1020</v>
      </c>
      <c r="B692" s="25"/>
      <c r="C692" s="28">
        <v>48538.732000000004</v>
      </c>
      <c r="D692" s="28"/>
      <c r="E692" s="1">
        <f t="shared" si="340"/>
        <v>-12510.957893739245</v>
      </c>
      <c r="F692" s="1">
        <f t="shared" si="353"/>
        <v>-12511</v>
      </c>
      <c r="G692" s="1">
        <f t="shared" si="360"/>
        <v>3.5765499997069128E-2</v>
      </c>
      <c r="I692" s="1">
        <f t="shared" si="361"/>
        <v>3.5765499997069128E-2</v>
      </c>
      <c r="Q692" s="173">
        <f t="shared" si="354"/>
        <v>33520.232000000004</v>
      </c>
      <c r="S692" s="15">
        <f t="shared" si="362"/>
        <v>0.1</v>
      </c>
      <c r="Z692" s="1">
        <f t="shared" si="341"/>
        <v>-12511</v>
      </c>
      <c r="AA692" s="1">
        <f t="shared" si="342"/>
        <v>-8.8145356885559911E-2</v>
      </c>
      <c r="AB692" s="1">
        <f t="shared" si="356"/>
        <v>2.8427992033467638E-2</v>
      </c>
      <c r="AC692" s="1">
        <f t="shared" si="357"/>
        <v>3.5765499997069128E-2</v>
      </c>
      <c r="AD692" s="1">
        <f t="shared" si="343"/>
        <v>0.12391085688262904</v>
      </c>
      <c r="AE692" s="1">
        <f t="shared" si="358"/>
        <v>1.5353900453387377E-3</v>
      </c>
      <c r="AF692" s="1">
        <f t="shared" si="344"/>
        <v>3.5765499997069128E-2</v>
      </c>
      <c r="AG692" s="15"/>
      <c r="AH692" s="1">
        <f t="shared" si="345"/>
        <v>7.3375079636014912E-3</v>
      </c>
      <c r="AI692" s="1">
        <f t="shared" si="346"/>
        <v>1.3630516541794711</v>
      </c>
      <c r="AJ692" s="1">
        <f t="shared" si="347"/>
        <v>0.74689327690365614</v>
      </c>
      <c r="AK692" s="1">
        <f t="shared" si="348"/>
        <v>-0.1679091909263748</v>
      </c>
      <c r="AL692" s="1">
        <f t="shared" si="349"/>
        <v>-0.43319517845329958</v>
      </c>
      <c r="AM692" s="1">
        <f t="shared" si="350"/>
        <v>-0.22004957332401284</v>
      </c>
      <c r="AN692" s="1">
        <f t="shared" si="363"/>
        <v>5.9970413221497463</v>
      </c>
      <c r="AO692" s="1">
        <f t="shared" si="363"/>
        <v>5.9972690230461358</v>
      </c>
      <c r="AP692" s="1">
        <f t="shared" si="363"/>
        <v>5.9978623110217102</v>
      </c>
      <c r="AQ692" s="1">
        <f t="shared" si="363"/>
        <v>5.9994076732321435</v>
      </c>
      <c r="AR692" s="1">
        <f t="shared" si="363"/>
        <v>6.0034296865561201</v>
      </c>
      <c r="AS692" s="1">
        <f t="shared" si="363"/>
        <v>6.0138759570567029</v>
      </c>
      <c r="AT692" s="1">
        <f t="shared" si="363"/>
        <v>6.0408708904762074</v>
      </c>
      <c r="AU692" s="1">
        <f t="shared" si="352"/>
        <v>6.1098559845063303</v>
      </c>
    </row>
    <row r="693" spans="1:47" ht="12.95" customHeight="1" x14ac:dyDescent="0.2">
      <c r="A693" s="25" t="s">
        <v>1108</v>
      </c>
      <c r="B693" s="25"/>
      <c r="C693" s="28">
        <v>48540.432000000001</v>
      </c>
      <c r="D693" s="28">
        <v>5.0000000000000001E-3</v>
      </c>
      <c r="E693" s="1">
        <f t="shared" si="340"/>
        <v>-12508.956505717792</v>
      </c>
      <c r="F693" s="1">
        <f t="shared" si="353"/>
        <v>-12509</v>
      </c>
      <c r="G693" s="1">
        <f t="shared" si="360"/>
        <v>3.6944499996025115E-2</v>
      </c>
      <c r="I693" s="1">
        <f t="shared" si="361"/>
        <v>3.6944499996025115E-2</v>
      </c>
      <c r="Q693" s="173">
        <f t="shared" si="354"/>
        <v>33521.932000000001</v>
      </c>
      <c r="S693" s="15">
        <f t="shared" si="362"/>
        <v>0.1</v>
      </c>
      <c r="Z693" s="1">
        <f t="shared" si="341"/>
        <v>-12509</v>
      </c>
      <c r="AA693" s="1">
        <f t="shared" si="342"/>
        <v>-8.8145887161233685E-2</v>
      </c>
      <c r="AB693" s="1">
        <f t="shared" si="356"/>
        <v>2.9618733213065487E-2</v>
      </c>
      <c r="AC693" s="1">
        <f t="shared" si="357"/>
        <v>3.6944499996025115E-2</v>
      </c>
      <c r="AD693" s="1">
        <f t="shared" si="343"/>
        <v>0.12509038715725879</v>
      </c>
      <c r="AE693" s="1">
        <f t="shared" si="358"/>
        <v>1.5647604959152896E-3</v>
      </c>
      <c r="AF693" s="1">
        <f t="shared" si="344"/>
        <v>3.6944499996025115E-2</v>
      </c>
      <c r="AG693" s="15"/>
      <c r="AH693" s="1">
        <f t="shared" si="345"/>
        <v>7.3257667829596286E-3</v>
      </c>
      <c r="AI693" s="1">
        <f t="shared" si="346"/>
        <v>1.3634076387484244</v>
      </c>
      <c r="AJ693" s="1">
        <f t="shared" si="347"/>
        <v>0.74547859570071129</v>
      </c>
      <c r="AK693" s="1">
        <f t="shared" si="348"/>
        <v>-0.16713733305068221</v>
      </c>
      <c r="AL693" s="1">
        <f t="shared" si="349"/>
        <v>-0.4310701933570692</v>
      </c>
      <c r="AM693" s="1">
        <f t="shared" si="350"/>
        <v>-0.21893589291914475</v>
      </c>
      <c r="AN693" s="1">
        <f t="shared" si="363"/>
        <v>5.9984699741979712</v>
      </c>
      <c r="AO693" s="1">
        <f t="shared" si="363"/>
        <v>5.9986970265193191</v>
      </c>
      <c r="AP693" s="1">
        <f t="shared" si="363"/>
        <v>5.9992883773932597</v>
      </c>
      <c r="AQ693" s="1">
        <f t="shared" si="363"/>
        <v>6.0008280545826693</v>
      </c>
      <c r="AR693" s="1">
        <f t="shared" si="363"/>
        <v>6.0048336384553549</v>
      </c>
      <c r="AS693" s="1">
        <f t="shared" si="363"/>
        <v>6.0152332029213094</v>
      </c>
      <c r="AT693" s="1">
        <f t="shared" si="363"/>
        <v>6.0420983740095959</v>
      </c>
      <c r="AU693" s="1">
        <f t="shared" si="352"/>
        <v>6.1107365090291648</v>
      </c>
    </row>
    <row r="694" spans="1:47" ht="12.95" customHeight="1" x14ac:dyDescent="0.2">
      <c r="A694" s="25" t="s">
        <v>1108</v>
      </c>
      <c r="B694" s="25"/>
      <c r="C694" s="28">
        <v>48552.317999999999</v>
      </c>
      <c r="D694" s="28">
        <v>4.0000000000000001E-3</v>
      </c>
      <c r="E694" s="1">
        <f t="shared" si="340"/>
        <v>-12494.963271586592</v>
      </c>
      <c r="F694" s="1">
        <f t="shared" si="353"/>
        <v>-12495</v>
      </c>
      <c r="G694" s="1">
        <f t="shared" si="360"/>
        <v>3.1197499993140809E-2</v>
      </c>
      <c r="I694" s="1">
        <f t="shared" si="361"/>
        <v>3.1197499993140809E-2</v>
      </c>
      <c r="Q694" s="173">
        <f t="shared" si="354"/>
        <v>33533.817999999999</v>
      </c>
      <c r="S694" s="15">
        <f t="shared" si="362"/>
        <v>0.1</v>
      </c>
      <c r="Z694" s="1">
        <f t="shared" si="341"/>
        <v>-12495</v>
      </c>
      <c r="AA694" s="1">
        <f t="shared" si="342"/>
        <v>-8.8150108955889928E-2</v>
      </c>
      <c r="AB694" s="1">
        <f t="shared" si="356"/>
        <v>2.3954423458891438E-2</v>
      </c>
      <c r="AC694" s="1">
        <f t="shared" si="357"/>
        <v>3.1197499993140809E-2</v>
      </c>
      <c r="AD694" s="1">
        <f t="shared" si="343"/>
        <v>0.11934760894903074</v>
      </c>
      <c r="AE694" s="1">
        <f t="shared" si="358"/>
        <v>1.4243851761850763E-3</v>
      </c>
      <c r="AF694" s="1">
        <f t="shared" si="344"/>
        <v>3.1197499993140809E-2</v>
      </c>
      <c r="AG694" s="15"/>
      <c r="AH694" s="1">
        <f t="shared" si="345"/>
        <v>7.2430765342493724E-3</v>
      </c>
      <c r="AI694" s="1">
        <f t="shared" si="346"/>
        <v>1.3658584384003523</v>
      </c>
      <c r="AJ694" s="1">
        <f t="shared" si="347"/>
        <v>0.73546121461211766</v>
      </c>
      <c r="AK694" s="1">
        <f t="shared" si="348"/>
        <v>-0.16170220484351977</v>
      </c>
      <c r="AL694" s="1">
        <f t="shared" si="349"/>
        <v>-0.41616472126993603</v>
      </c>
      <c r="AM694" s="1">
        <f t="shared" si="350"/>
        <v>-0.21113850384839658</v>
      </c>
      <c r="AN694" s="1">
        <f t="shared" si="363"/>
        <v>6.0084807437774472</v>
      </c>
      <c r="AO694" s="1">
        <f t="shared" si="363"/>
        <v>6.0087030703291218</v>
      </c>
      <c r="AP694" s="1">
        <f t="shared" si="363"/>
        <v>6.0092804555919432</v>
      </c>
      <c r="AQ694" s="1">
        <f t="shared" si="363"/>
        <v>6.0107794966186043</v>
      </c>
      <c r="AR694" s="1">
        <f t="shared" si="363"/>
        <v>6.0146684746692225</v>
      </c>
      <c r="AS694" s="1">
        <f t="shared" si="363"/>
        <v>6.0247384869453562</v>
      </c>
      <c r="AT694" s="1">
        <f t="shared" si="363"/>
        <v>6.0506922337428684</v>
      </c>
      <c r="AU694" s="1">
        <f t="shared" si="352"/>
        <v>6.1169001806890035</v>
      </c>
    </row>
    <row r="695" spans="1:47" ht="12.95" customHeight="1" x14ac:dyDescent="0.2">
      <c r="A695" s="25" t="s">
        <v>1020</v>
      </c>
      <c r="B695" s="25"/>
      <c r="C695" s="28">
        <v>48601.589</v>
      </c>
      <c r="D695" s="28"/>
      <c r="E695" s="1">
        <f t="shared" si="340"/>
        <v>-12436.957160289403</v>
      </c>
      <c r="F695" s="1">
        <f t="shared" si="353"/>
        <v>-12437</v>
      </c>
      <c r="G695" s="1">
        <f t="shared" si="360"/>
        <v>3.6388499996974133E-2</v>
      </c>
      <c r="I695" s="1">
        <f t="shared" si="361"/>
        <v>3.6388499996974133E-2</v>
      </c>
      <c r="Q695" s="173">
        <f t="shared" si="354"/>
        <v>33583.089</v>
      </c>
      <c r="S695" s="15">
        <f t="shared" si="362"/>
        <v>0.1</v>
      </c>
      <c r="Z695" s="1">
        <f t="shared" si="341"/>
        <v>-12437</v>
      </c>
      <c r="AA695" s="1">
        <f t="shared" si="342"/>
        <v>-8.8176932163072722E-2</v>
      </c>
      <c r="AB695" s="1">
        <f t="shared" si="356"/>
        <v>2.9497183346087794E-2</v>
      </c>
      <c r="AC695" s="1">
        <f t="shared" si="357"/>
        <v>3.6388499996974133E-2</v>
      </c>
      <c r="AD695" s="1">
        <f t="shared" si="343"/>
        <v>0.12456543216004685</v>
      </c>
      <c r="AE695" s="1">
        <f t="shared" si="358"/>
        <v>1.5516546889219236E-3</v>
      </c>
      <c r="AF695" s="1">
        <f t="shared" si="344"/>
        <v>3.6388499996974133E-2</v>
      </c>
      <c r="AG695" s="15"/>
      <c r="AH695" s="1">
        <f t="shared" si="345"/>
        <v>6.8913166508863411E-3</v>
      </c>
      <c r="AI695" s="1">
        <f t="shared" si="346"/>
        <v>1.37521517527159</v>
      </c>
      <c r="AJ695" s="1">
        <f t="shared" si="347"/>
        <v>0.69185462549454479</v>
      </c>
      <c r="AK695" s="1">
        <f t="shared" si="348"/>
        <v>-0.13861303057761226</v>
      </c>
      <c r="AL695" s="1">
        <f t="shared" si="349"/>
        <v>-0.35387210378847406</v>
      </c>
      <c r="AM695" s="1">
        <f t="shared" si="350"/>
        <v>-0.1788058786762661</v>
      </c>
      <c r="AN695" s="1">
        <f t="shared" si="363"/>
        <v>6.0501340257409009</v>
      </c>
      <c r="AO695" s="1">
        <f t="shared" si="363"/>
        <v>6.0503333831092458</v>
      </c>
      <c r="AP695" s="1">
        <f t="shared" si="363"/>
        <v>6.0508455690240694</v>
      </c>
      <c r="AQ695" s="1">
        <f t="shared" si="363"/>
        <v>6.0521611850917534</v>
      </c>
      <c r="AR695" s="1">
        <f t="shared" si="363"/>
        <v>6.0555386568123701</v>
      </c>
      <c r="AS695" s="1">
        <f t="shared" si="363"/>
        <v>6.0641973744710427</v>
      </c>
      <c r="AT695" s="1">
        <f t="shared" si="363"/>
        <v>6.0863211304548059</v>
      </c>
      <c r="AU695" s="1">
        <f t="shared" si="352"/>
        <v>6.1424353918511958</v>
      </c>
    </row>
    <row r="696" spans="1:47" ht="12.95" customHeight="1" x14ac:dyDescent="0.2">
      <c r="A696" s="25" t="s">
        <v>1020</v>
      </c>
      <c r="B696" s="25"/>
      <c r="C696" s="28">
        <v>48601.593000000001</v>
      </c>
      <c r="D696" s="28"/>
      <c r="E696" s="1">
        <f t="shared" si="340"/>
        <v>-12436.952451141116</v>
      </c>
      <c r="F696" s="1">
        <f t="shared" si="353"/>
        <v>-12437</v>
      </c>
      <c r="G696" s="1">
        <f t="shared" si="360"/>
        <v>4.038849999778904E-2</v>
      </c>
      <c r="I696" s="1">
        <f t="shared" si="361"/>
        <v>4.038849999778904E-2</v>
      </c>
      <c r="Q696" s="173">
        <f t="shared" si="354"/>
        <v>33583.093000000001</v>
      </c>
      <c r="S696" s="15">
        <f t="shared" si="362"/>
        <v>0.1</v>
      </c>
      <c r="Z696" s="1">
        <f t="shared" si="341"/>
        <v>-12437</v>
      </c>
      <c r="AA696" s="1">
        <f t="shared" si="342"/>
        <v>-8.8176932163072722E-2</v>
      </c>
      <c r="AB696" s="1">
        <f t="shared" si="356"/>
        <v>3.3497183346902701E-2</v>
      </c>
      <c r="AC696" s="1">
        <f t="shared" si="357"/>
        <v>4.038849999778904E-2</v>
      </c>
      <c r="AD696" s="1">
        <f t="shared" si="343"/>
        <v>0.12856543216086175</v>
      </c>
      <c r="AE696" s="1">
        <f t="shared" si="358"/>
        <v>1.6529070346709145E-3</v>
      </c>
      <c r="AF696" s="1">
        <f t="shared" si="344"/>
        <v>4.038849999778904E-2</v>
      </c>
      <c r="AG696" s="15"/>
      <c r="AH696" s="1">
        <f t="shared" si="345"/>
        <v>6.8913166508863411E-3</v>
      </c>
      <c r="AI696" s="1">
        <f t="shared" si="346"/>
        <v>1.37521517527159</v>
      </c>
      <c r="AJ696" s="1">
        <f t="shared" si="347"/>
        <v>0.69185462549454479</v>
      </c>
      <c r="AK696" s="1">
        <f t="shared" si="348"/>
        <v>-0.13861303057761226</v>
      </c>
      <c r="AL696" s="1">
        <f t="shared" si="349"/>
        <v>-0.35387210378847406</v>
      </c>
      <c r="AM696" s="1">
        <f t="shared" si="350"/>
        <v>-0.1788058786762661</v>
      </c>
      <c r="AN696" s="1">
        <f t="shared" si="363"/>
        <v>6.0501340257409009</v>
      </c>
      <c r="AO696" s="1">
        <f t="shared" si="363"/>
        <v>6.0503333831092458</v>
      </c>
      <c r="AP696" s="1">
        <f t="shared" si="363"/>
        <v>6.0508455690240694</v>
      </c>
      <c r="AQ696" s="1">
        <f t="shared" si="363"/>
        <v>6.0521611850917534</v>
      </c>
      <c r="AR696" s="1">
        <f t="shared" si="363"/>
        <v>6.0555386568123701</v>
      </c>
      <c r="AS696" s="1">
        <f t="shared" si="363"/>
        <v>6.0641973744710427</v>
      </c>
      <c r="AT696" s="1">
        <f t="shared" si="363"/>
        <v>6.0863211304548059</v>
      </c>
      <c r="AU696" s="1">
        <f t="shared" si="352"/>
        <v>6.1424353918511958</v>
      </c>
    </row>
    <row r="697" spans="1:47" ht="12.95" customHeight="1" x14ac:dyDescent="0.2">
      <c r="A697" s="25" t="s">
        <v>1109</v>
      </c>
      <c r="B697" s="25"/>
      <c r="C697" s="28">
        <v>48619.421000000002</v>
      </c>
      <c r="D697" s="28"/>
      <c r="E697" s="1">
        <f t="shared" si="340"/>
        <v>-12415.963777231387</v>
      </c>
      <c r="F697" s="1">
        <f t="shared" si="353"/>
        <v>-12416</v>
      </c>
      <c r="G697" s="1">
        <f t="shared" si="360"/>
        <v>3.0767999996896833E-2</v>
      </c>
      <c r="I697" s="1">
        <f t="shared" si="361"/>
        <v>3.0767999996896833E-2</v>
      </c>
      <c r="Q697" s="173">
        <f t="shared" si="354"/>
        <v>33600.921000000002</v>
      </c>
      <c r="S697" s="15">
        <f t="shared" si="362"/>
        <v>0.1</v>
      </c>
      <c r="Z697" s="1">
        <f t="shared" si="341"/>
        <v>-12416</v>
      </c>
      <c r="AA697" s="1">
        <f t="shared" si="342"/>
        <v>-8.8190259234526641E-2</v>
      </c>
      <c r="AB697" s="1">
        <f t="shared" si="356"/>
        <v>2.4007601537065545E-2</v>
      </c>
      <c r="AC697" s="1">
        <f t="shared" si="357"/>
        <v>3.0767999996896833E-2</v>
      </c>
      <c r="AD697" s="1">
        <f t="shared" si="343"/>
        <v>0.11895825923142347</v>
      </c>
      <c r="AE697" s="1">
        <f t="shared" si="358"/>
        <v>1.4151067439370549E-3</v>
      </c>
      <c r="AF697" s="1">
        <f t="shared" si="344"/>
        <v>3.0767999996896833E-2</v>
      </c>
      <c r="AG697" s="15"/>
      <c r="AH697" s="1">
        <f t="shared" si="345"/>
        <v>6.7603984598312893E-3</v>
      </c>
      <c r="AI697" s="1">
        <f t="shared" si="346"/>
        <v>1.3782718169780146</v>
      </c>
      <c r="AJ697" s="1">
        <f t="shared" si="347"/>
        <v>0.67524748718665928</v>
      </c>
      <c r="AK697" s="1">
        <f t="shared" si="348"/>
        <v>-0.13004011873322568</v>
      </c>
      <c r="AL697" s="1">
        <f t="shared" si="349"/>
        <v>-0.33111778410553083</v>
      </c>
      <c r="AM697" s="1">
        <f t="shared" si="350"/>
        <v>-0.1670883050065517</v>
      </c>
      <c r="AN697" s="1">
        <f t="shared" si="363"/>
        <v>6.0652816845835469</v>
      </c>
      <c r="AO697" s="1">
        <f t="shared" si="363"/>
        <v>6.0654714263422873</v>
      </c>
      <c r="AP697" s="1">
        <f t="shared" si="363"/>
        <v>6.0659572230864418</v>
      </c>
      <c r="AQ697" s="1">
        <f t="shared" si="363"/>
        <v>6.0672007737803559</v>
      </c>
      <c r="AR697" s="1">
        <f t="shared" si="363"/>
        <v>6.0703824955225789</v>
      </c>
      <c r="AS697" s="1">
        <f t="shared" si="363"/>
        <v>6.0785133147489656</v>
      </c>
      <c r="AT697" s="1">
        <f t="shared" si="363"/>
        <v>6.0992306158026954</v>
      </c>
      <c r="AU697" s="1">
        <f t="shared" si="352"/>
        <v>6.1516808993409553</v>
      </c>
    </row>
    <row r="698" spans="1:47" ht="12.95" customHeight="1" x14ac:dyDescent="0.2">
      <c r="A698" s="25" t="s">
        <v>1109</v>
      </c>
      <c r="B698" s="25"/>
      <c r="C698" s="28">
        <v>48620.271999999997</v>
      </c>
      <c r="D698" s="28">
        <v>5.0000000000000001E-3</v>
      </c>
      <c r="E698" s="1">
        <f t="shared" si="340"/>
        <v>-12414.961905933593</v>
      </c>
      <c r="F698" s="1">
        <f t="shared" si="353"/>
        <v>-12415</v>
      </c>
      <c r="G698" s="1">
        <f t="shared" si="360"/>
        <v>3.2357499992940575E-2</v>
      </c>
      <c r="I698" s="1">
        <f t="shared" si="361"/>
        <v>3.2357499992940575E-2</v>
      </c>
      <c r="Q698" s="173">
        <f t="shared" si="354"/>
        <v>33601.771999999997</v>
      </c>
      <c r="S698" s="15">
        <f t="shared" si="362"/>
        <v>0.1</v>
      </c>
      <c r="Z698" s="1">
        <f t="shared" si="341"/>
        <v>-12415</v>
      </c>
      <c r="AA698" s="1">
        <f t="shared" si="342"/>
        <v>-8.8190940672072143E-2</v>
      </c>
      <c r="AB698" s="1">
        <f t="shared" si="356"/>
        <v>2.5603381773779084E-2</v>
      </c>
      <c r="AC698" s="1">
        <f t="shared" si="357"/>
        <v>3.2357499992940575E-2</v>
      </c>
      <c r="AD698" s="1">
        <f t="shared" si="343"/>
        <v>0.12054844066501272</v>
      </c>
      <c r="AE698" s="1">
        <f t="shared" si="358"/>
        <v>1.4531926546766092E-3</v>
      </c>
      <c r="AF698" s="1">
        <f t="shared" si="344"/>
        <v>3.2357499992940575E-2</v>
      </c>
      <c r="AG698" s="15"/>
      <c r="AH698" s="1">
        <f t="shared" si="345"/>
        <v>6.7541182191614892E-3</v>
      </c>
      <c r="AI698" s="1">
        <f t="shared" si="346"/>
        <v>1.3784128193098411</v>
      </c>
      <c r="AJ698" s="1">
        <f t="shared" si="347"/>
        <v>0.67444605449460016</v>
      </c>
      <c r="AK698" s="1">
        <f t="shared" si="348"/>
        <v>-0.12962923351612332</v>
      </c>
      <c r="AL698" s="1">
        <f t="shared" si="349"/>
        <v>-0.33003176978195747</v>
      </c>
      <c r="AM698" s="1">
        <f t="shared" si="350"/>
        <v>-0.16653018848155102</v>
      </c>
      <c r="AN698" s="1">
        <f t="shared" si="363"/>
        <v>6.0660038190849903</v>
      </c>
      <c r="AO698" s="1">
        <f t="shared" si="363"/>
        <v>6.0661930864120031</v>
      </c>
      <c r="AP698" s="1">
        <f t="shared" si="363"/>
        <v>6.0666775914012714</v>
      </c>
      <c r="AQ698" s="1">
        <f t="shared" si="363"/>
        <v>6.0679176396603136</v>
      </c>
      <c r="AR698" s="1">
        <f t="shared" si="363"/>
        <v>6.071089909049058</v>
      </c>
      <c r="AS698" s="1">
        <f t="shared" si="363"/>
        <v>6.0791953819966649</v>
      </c>
      <c r="AT698" s="1">
        <f t="shared" si="363"/>
        <v>6.0998454675123481</v>
      </c>
      <c r="AU698" s="1">
        <f t="shared" si="352"/>
        <v>6.1521211616023717</v>
      </c>
    </row>
    <row r="699" spans="1:47" ht="12.95" customHeight="1" x14ac:dyDescent="0.2">
      <c r="A699" s="25" t="s">
        <v>1109</v>
      </c>
      <c r="B699" s="25"/>
      <c r="C699" s="28">
        <v>48625.375999999997</v>
      </c>
      <c r="D699" s="28">
        <v>4.0000000000000001E-3</v>
      </c>
      <c r="E699" s="1">
        <f t="shared" si="340"/>
        <v>-12408.953032720936</v>
      </c>
      <c r="F699" s="1">
        <f t="shared" si="353"/>
        <v>-12409</v>
      </c>
      <c r="G699" s="1">
        <f t="shared" si="360"/>
        <v>3.9894499997899402E-2</v>
      </c>
      <c r="I699" s="1">
        <f t="shared" si="361"/>
        <v>3.9894499997899402E-2</v>
      </c>
      <c r="Q699" s="173">
        <f t="shared" si="354"/>
        <v>33606.875999999997</v>
      </c>
      <c r="S699" s="15">
        <f t="shared" si="362"/>
        <v>0.1</v>
      </c>
      <c r="Z699" s="1">
        <f t="shared" si="341"/>
        <v>-12409</v>
      </c>
      <c r="AA699" s="1">
        <f t="shared" si="342"/>
        <v>-8.8195117875694534E-2</v>
      </c>
      <c r="AB699" s="1">
        <f t="shared" si="356"/>
        <v>3.317815032347074E-2</v>
      </c>
      <c r="AC699" s="1">
        <f t="shared" si="357"/>
        <v>3.9894499997899402E-2</v>
      </c>
      <c r="AD699" s="1">
        <f t="shared" si="343"/>
        <v>0.12808961787359394</v>
      </c>
      <c r="AE699" s="1">
        <f t="shared" si="358"/>
        <v>1.6406950207003314E-3</v>
      </c>
      <c r="AF699" s="1">
        <f t="shared" si="344"/>
        <v>3.9894499997899402E-2</v>
      </c>
      <c r="AG699" s="15"/>
      <c r="AH699" s="1">
        <f t="shared" si="345"/>
        <v>6.7163496744286596E-3</v>
      </c>
      <c r="AI699" s="1">
        <f t="shared" si="346"/>
        <v>1.3792500402106711</v>
      </c>
      <c r="AJ699" s="1">
        <f t="shared" si="347"/>
        <v>0.66961736878887657</v>
      </c>
      <c r="AK699" s="1">
        <f t="shared" si="348"/>
        <v>-0.12715898316754645</v>
      </c>
      <c r="AL699" s="1">
        <f t="shared" si="349"/>
        <v>-0.3235110816823914</v>
      </c>
      <c r="AM699" s="1">
        <f t="shared" si="350"/>
        <v>-0.16318123401465448</v>
      </c>
      <c r="AN699" s="1">
        <f t="shared" si="363"/>
        <v>6.0703381442218429</v>
      </c>
      <c r="AO699" s="1">
        <f t="shared" si="363"/>
        <v>6.0705245339097891</v>
      </c>
      <c r="AP699" s="1">
        <f t="shared" si="363"/>
        <v>6.0710012226349335</v>
      </c>
      <c r="AQ699" s="1">
        <f t="shared" si="363"/>
        <v>6.0722201242549607</v>
      </c>
      <c r="AR699" s="1">
        <f t="shared" si="363"/>
        <v>6.0753354358560134</v>
      </c>
      <c r="AS699" s="1">
        <f t="shared" si="363"/>
        <v>6.0832884445109858</v>
      </c>
      <c r="AT699" s="1">
        <f t="shared" si="363"/>
        <v>6.1035347893712011</v>
      </c>
      <c r="AU699" s="1">
        <f t="shared" si="352"/>
        <v>6.1547627351708751</v>
      </c>
    </row>
    <row r="700" spans="1:47" ht="12.95" customHeight="1" x14ac:dyDescent="0.2">
      <c r="A700" s="25" t="s">
        <v>1109</v>
      </c>
      <c r="B700" s="25"/>
      <c r="C700" s="28">
        <v>48653.4</v>
      </c>
      <c r="D700" s="28">
        <v>6.0000000000000001E-3</v>
      </c>
      <c r="E700" s="1">
        <f t="shared" si="340"/>
        <v>-12375.960739830743</v>
      </c>
      <c r="F700" s="1">
        <f t="shared" si="353"/>
        <v>-12376</v>
      </c>
      <c r="G700" s="1">
        <f t="shared" si="360"/>
        <v>3.334799999720417E-2</v>
      </c>
      <c r="I700" s="1">
        <f t="shared" si="361"/>
        <v>3.334799999720417E-2</v>
      </c>
      <c r="Q700" s="173">
        <f t="shared" si="354"/>
        <v>33634.9</v>
      </c>
      <c r="S700" s="15">
        <f t="shared" si="362"/>
        <v>0.1</v>
      </c>
      <c r="Z700" s="1">
        <f t="shared" si="341"/>
        <v>-12376</v>
      </c>
      <c r="AA700" s="1">
        <f t="shared" si="342"/>
        <v>-8.8220770622775085E-2</v>
      </c>
      <c r="AB700" s="1">
        <f t="shared" si="356"/>
        <v>2.6842010166989946E-2</v>
      </c>
      <c r="AC700" s="1">
        <f t="shared" si="357"/>
        <v>3.334799999720417E-2</v>
      </c>
      <c r="AD700" s="1">
        <f t="shared" si="343"/>
        <v>0.12156877061997926</v>
      </c>
      <c r="AE700" s="1">
        <f t="shared" si="358"/>
        <v>1.4778965990053133E-3</v>
      </c>
      <c r="AF700" s="1">
        <f t="shared" si="344"/>
        <v>3.334799999720417E-2</v>
      </c>
      <c r="AG700" s="15"/>
      <c r="AH700" s="1">
        <f t="shared" si="345"/>
        <v>6.505989830214224E-3</v>
      </c>
      <c r="AI700" s="1">
        <f t="shared" si="346"/>
        <v>1.3835809654579796</v>
      </c>
      <c r="AJ700" s="1">
        <f t="shared" si="347"/>
        <v>0.642452406943405</v>
      </c>
      <c r="AK700" s="1">
        <f t="shared" si="348"/>
        <v>-0.11342681754472513</v>
      </c>
      <c r="AL700" s="1">
        <f t="shared" si="349"/>
        <v>-0.28751180405894466</v>
      </c>
      <c r="AM700" s="1">
        <f t="shared" si="350"/>
        <v>-0.14475443195385757</v>
      </c>
      <c r="AN700" s="1">
        <f t="shared" si="363"/>
        <v>6.0942215637893771</v>
      </c>
      <c r="AO700" s="1">
        <f t="shared" si="363"/>
        <v>6.0943912010882828</v>
      </c>
      <c r="AP700" s="1">
        <f t="shared" si="363"/>
        <v>6.0948229484616405</v>
      </c>
      <c r="AQ700" s="1">
        <f t="shared" si="363"/>
        <v>6.0959216374858034</v>
      </c>
      <c r="AR700" s="1">
        <f t="shared" si="363"/>
        <v>6.0987164981099697</v>
      </c>
      <c r="AS700" s="1">
        <f t="shared" si="363"/>
        <v>6.1058195935391408</v>
      </c>
      <c r="AT700" s="1">
        <f t="shared" si="363"/>
        <v>6.1238322531087208</v>
      </c>
      <c r="AU700" s="1">
        <f t="shared" si="352"/>
        <v>6.1692913897976389</v>
      </c>
    </row>
    <row r="701" spans="1:47" ht="12.95" customHeight="1" x14ac:dyDescent="0.2">
      <c r="A701" s="25" t="s">
        <v>1109</v>
      </c>
      <c r="B701" s="25"/>
      <c r="C701" s="28">
        <v>48659.341</v>
      </c>
      <c r="D701" s="28">
        <v>2E-3</v>
      </c>
      <c r="E701" s="1">
        <f t="shared" si="340"/>
        <v>-12368.966477339287</v>
      </c>
      <c r="F701" s="1">
        <f t="shared" si="353"/>
        <v>-12369</v>
      </c>
      <c r="G701" s="1">
        <f t="shared" si="360"/>
        <v>2.8474499995354563E-2</v>
      </c>
      <c r="I701" s="1">
        <f t="shared" si="361"/>
        <v>2.8474499995354563E-2</v>
      </c>
      <c r="Q701" s="173">
        <f t="shared" si="354"/>
        <v>33640.841</v>
      </c>
      <c r="S701" s="15">
        <f t="shared" si="362"/>
        <v>0.1</v>
      </c>
      <c r="Z701" s="1">
        <f t="shared" si="341"/>
        <v>-12369</v>
      </c>
      <c r="AA701" s="1">
        <f t="shared" si="342"/>
        <v>-8.8226785467290847E-2</v>
      </c>
      <c r="AB701" s="1">
        <f t="shared" si="356"/>
        <v>2.2013695452084221E-2</v>
      </c>
      <c r="AC701" s="1">
        <f t="shared" si="357"/>
        <v>2.8474499995354563E-2</v>
      </c>
      <c r="AD701" s="1">
        <f t="shared" si="343"/>
        <v>0.11670128546264541</v>
      </c>
      <c r="AE701" s="1">
        <f t="shared" si="358"/>
        <v>1.3619190028633854E-3</v>
      </c>
      <c r="AF701" s="1">
        <f t="shared" si="344"/>
        <v>2.8474499995354563E-2</v>
      </c>
      <c r="AG701" s="15"/>
      <c r="AH701" s="1">
        <f t="shared" si="345"/>
        <v>6.4608045432703416E-3</v>
      </c>
      <c r="AI701" s="1">
        <f t="shared" si="346"/>
        <v>1.384439025968033</v>
      </c>
      <c r="AJ701" s="1">
        <f t="shared" si="347"/>
        <v>0.63656026091969986</v>
      </c>
      <c r="AK701" s="1">
        <f t="shared" si="348"/>
        <v>-0.11048364273841654</v>
      </c>
      <c r="AL701" s="1">
        <f t="shared" si="349"/>
        <v>-0.27984752335787821</v>
      </c>
      <c r="AM701" s="1">
        <f t="shared" si="350"/>
        <v>-0.14084414349741811</v>
      </c>
      <c r="AN701" s="1">
        <f t="shared" ref="AN701:AT710" si="364">$AU701+$AB$7*SIN(AO701)</f>
        <v>6.0992969750928507</v>
      </c>
      <c r="AO701" s="1">
        <f t="shared" si="364"/>
        <v>6.0994628645162514</v>
      </c>
      <c r="AP701" s="1">
        <f t="shared" si="364"/>
        <v>6.0998846706418606</v>
      </c>
      <c r="AQ701" s="1">
        <f t="shared" si="364"/>
        <v>6.1009570464076264</v>
      </c>
      <c r="AR701" s="1">
        <f t="shared" si="364"/>
        <v>6.1036824423208076</v>
      </c>
      <c r="AS701" s="1">
        <f t="shared" si="364"/>
        <v>6.1106029051015831</v>
      </c>
      <c r="AT701" s="1">
        <f t="shared" si="364"/>
        <v>6.1281390504431474</v>
      </c>
      <c r="AU701" s="1">
        <f t="shared" si="352"/>
        <v>6.1723732256275596</v>
      </c>
    </row>
    <row r="702" spans="1:47" ht="12.95" customHeight="1" x14ac:dyDescent="0.2">
      <c r="A702" s="25" t="s">
        <v>1110</v>
      </c>
      <c r="B702" s="25"/>
      <c r="C702" s="28">
        <v>48838.569000000003</v>
      </c>
      <c r="D702" s="28">
        <v>4.0000000000000001E-3</v>
      </c>
      <c r="E702" s="1">
        <f t="shared" si="340"/>
        <v>-12157.963670098261</v>
      </c>
      <c r="F702" s="1">
        <f t="shared" si="353"/>
        <v>-12158</v>
      </c>
      <c r="G702" s="1">
        <f t="shared" si="360"/>
        <v>3.0858999998599757E-2</v>
      </c>
      <c r="I702" s="1">
        <f t="shared" si="361"/>
        <v>3.0858999998599757E-2</v>
      </c>
      <c r="Q702" s="173">
        <f t="shared" si="354"/>
        <v>33820.069000000003</v>
      </c>
      <c r="S702" s="15">
        <f t="shared" si="362"/>
        <v>0.1</v>
      </c>
      <c r="Z702" s="1">
        <f t="shared" si="341"/>
        <v>-12158</v>
      </c>
      <c r="AA702" s="1">
        <f t="shared" si="342"/>
        <v>-8.8492778203573277E-2</v>
      </c>
      <c r="AB702" s="1">
        <f t="shared" si="356"/>
        <v>2.5843278949623912E-2</v>
      </c>
      <c r="AC702" s="1">
        <f t="shared" si="357"/>
        <v>3.0858999998599757E-2</v>
      </c>
      <c r="AD702" s="1">
        <f t="shared" si="343"/>
        <v>0.11935177820217303</v>
      </c>
      <c r="AE702" s="1">
        <f t="shared" si="358"/>
        <v>1.4244846960020706E-3</v>
      </c>
      <c r="AF702" s="1">
        <f t="shared" si="344"/>
        <v>3.0858999998599757E-2</v>
      </c>
      <c r="AG702" s="15"/>
      <c r="AH702" s="1">
        <f t="shared" si="345"/>
        <v>5.0157210489758467E-3</v>
      </c>
      <c r="AI702" s="1">
        <f t="shared" si="346"/>
        <v>1.399584656288428</v>
      </c>
      <c r="AJ702" s="1">
        <f t="shared" si="347"/>
        <v>0.44014250609646183</v>
      </c>
      <c r="AK702" s="1">
        <f t="shared" si="348"/>
        <v>-1.8223678521608794E-2</v>
      </c>
      <c r="AL702" s="1">
        <f t="shared" si="349"/>
        <v>-4.5574971794541508E-2</v>
      </c>
      <c r="AM702" s="1">
        <f t="shared" si="350"/>
        <v>-2.2791430998939918E-2</v>
      </c>
      <c r="AN702" s="1">
        <f t="shared" si="364"/>
        <v>6.2533465333671465</v>
      </c>
      <c r="AO702" s="1">
        <f t="shared" si="364"/>
        <v>6.2533758190142352</v>
      </c>
      <c r="AP702" s="1">
        <f t="shared" si="364"/>
        <v>6.2534490655933199</v>
      </c>
      <c r="AQ702" s="1">
        <f t="shared" si="364"/>
        <v>6.253632262532574</v>
      </c>
      <c r="AR702" s="1">
        <f t="shared" si="364"/>
        <v>6.2540904518677385</v>
      </c>
      <c r="AS702" s="1">
        <f t="shared" si="364"/>
        <v>6.2552363913464406</v>
      </c>
      <c r="AT702" s="1">
        <f t="shared" si="364"/>
        <v>6.2581022484531585</v>
      </c>
      <c r="AU702" s="1">
        <f t="shared" si="352"/>
        <v>6.2652685627865683</v>
      </c>
    </row>
    <row r="703" spans="1:47" ht="12.95" customHeight="1" x14ac:dyDescent="0.2">
      <c r="A703" s="25" t="s">
        <v>1102</v>
      </c>
      <c r="B703" s="25"/>
      <c r="C703" s="28">
        <v>48867.45</v>
      </c>
      <c r="D703" s="28"/>
      <c r="E703" s="1">
        <f t="shared" si="340"/>
        <v>-12123.962442187853</v>
      </c>
      <c r="F703" s="1">
        <f t="shared" si="353"/>
        <v>-12124</v>
      </c>
      <c r="G703" s="1">
        <f t="shared" si="360"/>
        <v>3.1901999995170627E-2</v>
      </c>
      <c r="I703" s="1">
        <f t="shared" si="361"/>
        <v>3.1901999995170627E-2</v>
      </c>
      <c r="Q703" s="173">
        <f t="shared" si="354"/>
        <v>33848.949999999997</v>
      </c>
      <c r="S703" s="15">
        <f t="shared" si="362"/>
        <v>0.1</v>
      </c>
      <c r="Z703" s="1">
        <f t="shared" si="341"/>
        <v>-12124</v>
      </c>
      <c r="AA703" s="1">
        <f t="shared" si="342"/>
        <v>-8.8549035843560803E-2</v>
      </c>
      <c r="AB703" s="1">
        <f t="shared" si="356"/>
        <v>2.7132239188976899E-2</v>
      </c>
      <c r="AC703" s="1">
        <f t="shared" si="357"/>
        <v>3.1901999995170627E-2</v>
      </c>
      <c r="AD703" s="1">
        <f t="shared" si="343"/>
        <v>0.12045103583873143</v>
      </c>
      <c r="AE703" s="1">
        <f t="shared" si="358"/>
        <v>1.4508452034623365E-3</v>
      </c>
      <c r="AF703" s="1">
        <f t="shared" si="344"/>
        <v>3.1901999995170627E-2</v>
      </c>
      <c r="AG703" s="15"/>
      <c r="AH703" s="1">
        <f t="shared" si="345"/>
        <v>4.7697608061937269E-3</v>
      </c>
      <c r="AI703" s="1">
        <f t="shared" si="346"/>
        <v>1.3999887505227133</v>
      </c>
      <c r="AJ703" s="1">
        <f t="shared" si="347"/>
        <v>0.40564304258009637</v>
      </c>
      <c r="AK703" s="1">
        <f t="shared" si="348"/>
        <v>-2.9999092117415412E-3</v>
      </c>
      <c r="AL703" s="1">
        <f t="shared" si="349"/>
        <v>-7.4998433372500724E-3</v>
      </c>
      <c r="AM703" s="1">
        <f t="shared" si="350"/>
        <v>-3.7499392457473915E-3</v>
      </c>
      <c r="AN703" s="1">
        <f t="shared" si="364"/>
        <v>6.278275494058394</v>
      </c>
      <c r="AO703" s="1">
        <f t="shared" si="364"/>
        <v>6.2782803234706615</v>
      </c>
      <c r="AP703" s="1">
        <f t="shared" si="364"/>
        <v>6.2782923971462106</v>
      </c>
      <c r="AQ703" s="1">
        <f t="shared" si="364"/>
        <v>6.2783225816941766</v>
      </c>
      <c r="AR703" s="1">
        <f t="shared" si="364"/>
        <v>6.2783980439425102</v>
      </c>
      <c r="AS703" s="1">
        <f t="shared" si="364"/>
        <v>6.2785867016410837</v>
      </c>
      <c r="AT703" s="1">
        <f t="shared" si="364"/>
        <v>6.2790583503805291</v>
      </c>
      <c r="AU703" s="1">
        <f t="shared" si="352"/>
        <v>6.2802374796747511</v>
      </c>
    </row>
    <row r="704" spans="1:47" ht="12.95" customHeight="1" x14ac:dyDescent="0.2">
      <c r="A704" s="25" t="s">
        <v>1105</v>
      </c>
      <c r="B704" s="25"/>
      <c r="C704" s="28">
        <v>48888.680999999997</v>
      </c>
      <c r="D704" s="28"/>
      <c r="E704" s="1">
        <f t="shared" si="340"/>
        <v>-12098.967460373995</v>
      </c>
      <c r="F704" s="1">
        <f t="shared" si="353"/>
        <v>-12099</v>
      </c>
      <c r="G704" s="1">
        <f t="shared" si="360"/>
        <v>2.7639499996439554E-2</v>
      </c>
      <c r="I704" s="1">
        <f t="shared" si="361"/>
        <v>2.7639499996439554E-2</v>
      </c>
      <c r="Q704" s="173">
        <f t="shared" si="354"/>
        <v>33870.180999999997</v>
      </c>
      <c r="S704" s="15">
        <f t="shared" si="362"/>
        <v>0.1</v>
      </c>
      <c r="Z704" s="1">
        <f t="shared" si="341"/>
        <v>-12099</v>
      </c>
      <c r="AA704" s="1">
        <f t="shared" si="342"/>
        <v>-8.8592371766927663E-2</v>
      </c>
      <c r="AB704" s="1">
        <f t="shared" si="356"/>
        <v>2.3052510428398586E-2</v>
      </c>
      <c r="AC704" s="1">
        <f t="shared" si="357"/>
        <v>2.7639499996439554E-2</v>
      </c>
      <c r="AD704" s="1">
        <f t="shared" si="343"/>
        <v>0.11623187176336722</v>
      </c>
      <c r="AE704" s="1">
        <f t="shared" si="358"/>
        <v>1.3509848013615842E-3</v>
      </c>
      <c r="AF704" s="1">
        <f t="shared" si="344"/>
        <v>2.7639499996439554E-2</v>
      </c>
      <c r="AG704" s="15"/>
      <c r="AH704" s="1">
        <f t="shared" si="345"/>
        <v>4.5869895680409698E-3</v>
      </c>
      <c r="AI704" s="1">
        <f t="shared" si="346"/>
        <v>1.3999159344034389</v>
      </c>
      <c r="AJ704" s="1">
        <f t="shared" si="347"/>
        <v>0.37989255418593043</v>
      </c>
      <c r="AK704" s="1">
        <f t="shared" si="348"/>
        <v>8.2003298850923442E-3</v>
      </c>
      <c r="AL704" s="1">
        <f t="shared" si="349"/>
        <v>2.0502261011857821E-2</v>
      </c>
      <c r="AM704" s="1">
        <f t="shared" si="350"/>
        <v>1.0251489603351862E-2</v>
      </c>
      <c r="AN704" s="1">
        <f t="shared" si="364"/>
        <v>6.2966074562694905</v>
      </c>
      <c r="AO704" s="1">
        <f t="shared" si="364"/>
        <v>6.2965942591458308</v>
      </c>
      <c r="AP704" s="1">
        <f t="shared" si="364"/>
        <v>6.2965612633776997</v>
      </c>
      <c r="AQ704" s="1">
        <f t="shared" si="364"/>
        <v>6.2964787666229016</v>
      </c>
      <c r="AR704" s="1">
        <f t="shared" si="364"/>
        <v>6.2962725067927643</v>
      </c>
      <c r="AS704" s="1">
        <f t="shared" si="364"/>
        <v>6.2957568147728162</v>
      </c>
      <c r="AT704" s="1">
        <f t="shared" si="364"/>
        <v>6.2944674929319318</v>
      </c>
      <c r="AU704" s="1">
        <f t="shared" si="352"/>
        <v>6.2912440362101787</v>
      </c>
    </row>
    <row r="705" spans="1:47" ht="12.95" customHeight="1" x14ac:dyDescent="0.2">
      <c r="A705" s="25" t="s">
        <v>1110</v>
      </c>
      <c r="B705" s="25"/>
      <c r="C705" s="28">
        <v>48890.389000000003</v>
      </c>
      <c r="D705" s="28">
        <v>3.0000000000000001E-3</v>
      </c>
      <c r="E705" s="1">
        <f t="shared" si="340"/>
        <v>-12096.956654055959</v>
      </c>
      <c r="F705" s="1">
        <f t="shared" si="353"/>
        <v>-12097</v>
      </c>
      <c r="G705" s="1">
        <f t="shared" si="360"/>
        <v>3.6818500004301313E-2</v>
      </c>
      <c r="I705" s="1">
        <f t="shared" si="361"/>
        <v>3.6818500004301313E-2</v>
      </c>
      <c r="Q705" s="173">
        <f t="shared" si="354"/>
        <v>33871.889000000003</v>
      </c>
      <c r="S705" s="15">
        <f t="shared" si="362"/>
        <v>0.1</v>
      </c>
      <c r="Z705" s="1">
        <f t="shared" si="341"/>
        <v>-12097</v>
      </c>
      <c r="AA705" s="1">
        <f t="shared" si="342"/>
        <v>-8.8595907206887384E-2</v>
      </c>
      <c r="AB705" s="1">
        <f t="shared" si="356"/>
        <v>3.2246198801585878E-2</v>
      </c>
      <c r="AC705" s="1">
        <f t="shared" si="357"/>
        <v>3.6818500004301313E-2</v>
      </c>
      <c r="AD705" s="1">
        <f t="shared" si="343"/>
        <v>0.12541440721118868</v>
      </c>
      <c r="AE705" s="1">
        <f t="shared" si="358"/>
        <v>1.5728773536133858E-3</v>
      </c>
      <c r="AF705" s="1">
        <f t="shared" si="344"/>
        <v>3.6818500004301313E-2</v>
      </c>
      <c r="AG705" s="15"/>
      <c r="AH705" s="1">
        <f t="shared" si="345"/>
        <v>4.5723012027154373E-3</v>
      </c>
      <c r="AI705" s="1">
        <f t="shared" si="346"/>
        <v>1.3998965629180848</v>
      </c>
      <c r="AJ705" s="1">
        <f t="shared" si="347"/>
        <v>0.37781958992523412</v>
      </c>
      <c r="AK705" s="1">
        <f t="shared" si="348"/>
        <v>9.0960962122371789E-3</v>
      </c>
      <c r="AL705" s="1">
        <f t="shared" si="349"/>
        <v>2.2742200886803416E-2</v>
      </c>
      <c r="AM705" s="1">
        <f t="shared" si="350"/>
        <v>1.1371590570478155E-2</v>
      </c>
      <c r="AN705" s="1">
        <f t="shared" si="364"/>
        <v>6.2980739391590488</v>
      </c>
      <c r="AO705" s="1">
        <f t="shared" si="364"/>
        <v>6.2980593016817403</v>
      </c>
      <c r="AP705" s="1">
        <f t="shared" si="364"/>
        <v>6.2980227039501333</v>
      </c>
      <c r="AQ705" s="1">
        <f t="shared" si="364"/>
        <v>6.2979311996110239</v>
      </c>
      <c r="AR705" s="1">
        <f t="shared" si="364"/>
        <v>6.2977024142739149</v>
      </c>
      <c r="AS705" s="1">
        <f t="shared" si="364"/>
        <v>6.2971303930002724</v>
      </c>
      <c r="AT705" s="1">
        <f t="shared" si="364"/>
        <v>6.2957002145320384</v>
      </c>
      <c r="AU705" s="1">
        <f t="shared" si="352"/>
        <v>6.2921245607330123</v>
      </c>
    </row>
    <row r="706" spans="1:47" ht="12.95" customHeight="1" x14ac:dyDescent="0.2">
      <c r="A706" s="25" t="s">
        <v>1105</v>
      </c>
      <c r="B706" s="25"/>
      <c r="C706" s="28">
        <v>48893.779000000002</v>
      </c>
      <c r="D706" s="28"/>
      <c r="E706" s="1">
        <f t="shared" si="340"/>
        <v>-12092.96565088376</v>
      </c>
      <c r="F706" s="1">
        <f t="shared" si="353"/>
        <v>-12093</v>
      </c>
      <c r="G706" s="1">
        <f t="shared" si="360"/>
        <v>2.917650000017602E-2</v>
      </c>
      <c r="I706" s="1">
        <f t="shared" si="361"/>
        <v>2.917650000017602E-2</v>
      </c>
      <c r="Q706" s="173">
        <f t="shared" si="354"/>
        <v>33875.279000000002</v>
      </c>
      <c r="S706" s="15">
        <f t="shared" si="362"/>
        <v>0.1</v>
      </c>
      <c r="Z706" s="1">
        <f t="shared" si="341"/>
        <v>-12093</v>
      </c>
      <c r="AA706" s="1">
        <f t="shared" si="342"/>
        <v>-8.8603007747580523E-2</v>
      </c>
      <c r="AB706" s="1">
        <f t="shared" si="356"/>
        <v>2.4633604344522202E-2</v>
      </c>
      <c r="AC706" s="1">
        <f t="shared" si="357"/>
        <v>2.917650000017602E-2</v>
      </c>
      <c r="AD706" s="1">
        <f t="shared" si="343"/>
        <v>0.11777950774775654</v>
      </c>
      <c r="AE706" s="1">
        <f t="shared" si="358"/>
        <v>1.3872012445303845E-3</v>
      </c>
      <c r="AF706" s="1">
        <f t="shared" si="344"/>
        <v>2.917650000017602E-2</v>
      </c>
      <c r="AG706" s="15"/>
      <c r="AH706" s="1">
        <f t="shared" si="345"/>
        <v>4.5428956556538167E-3</v>
      </c>
      <c r="AI706" s="1">
        <f t="shared" si="346"/>
        <v>1.3998518029963618</v>
      </c>
      <c r="AJ706" s="1">
        <f t="shared" si="347"/>
        <v>0.37366817052420243</v>
      </c>
      <c r="AK706" s="1">
        <f t="shared" si="348"/>
        <v>1.0887407430549225E-2</v>
      </c>
      <c r="AL706" s="1">
        <f t="shared" si="349"/>
        <v>2.7221880493684819E-2</v>
      </c>
      <c r="AM706" s="1">
        <f t="shared" si="350"/>
        <v>1.3611780819601089E-2</v>
      </c>
      <c r="AN706" s="1">
        <f t="shared" si="364"/>
        <v>6.3010068400344386</v>
      </c>
      <c r="AO706" s="1">
        <f t="shared" si="364"/>
        <v>6.3009893233991336</v>
      </c>
      <c r="AP706" s="1">
        <f t="shared" si="364"/>
        <v>6.3009455248864263</v>
      </c>
      <c r="AQ706" s="1">
        <f t="shared" si="364"/>
        <v>6.3008360114397295</v>
      </c>
      <c r="AR706" s="1">
        <f t="shared" si="364"/>
        <v>6.3005621858275438</v>
      </c>
      <c r="AS706" s="1">
        <f t="shared" si="364"/>
        <v>6.2998775224497425</v>
      </c>
      <c r="AT706" s="1">
        <f t="shared" si="364"/>
        <v>6.298165649142323</v>
      </c>
      <c r="AU706" s="1">
        <f t="shared" si="352"/>
        <v>6.2938856097786804</v>
      </c>
    </row>
    <row r="707" spans="1:47" ht="12.95" customHeight="1" x14ac:dyDescent="0.2">
      <c r="A707" s="25" t="s">
        <v>1105</v>
      </c>
      <c r="B707" s="25"/>
      <c r="C707" s="28">
        <v>48894.627999999997</v>
      </c>
      <c r="D707" s="28"/>
      <c r="E707" s="1">
        <f t="shared" si="340"/>
        <v>-12091.96613416011</v>
      </c>
      <c r="F707" s="1">
        <f t="shared" si="353"/>
        <v>-12092</v>
      </c>
      <c r="G707" s="1">
        <f t="shared" si="360"/>
        <v>2.8765999995812308E-2</v>
      </c>
      <c r="I707" s="1">
        <f t="shared" si="361"/>
        <v>2.8765999995812308E-2</v>
      </c>
      <c r="Q707" s="173">
        <f t="shared" si="354"/>
        <v>33876.127999999997</v>
      </c>
      <c r="S707" s="15">
        <f t="shared" si="362"/>
        <v>0.1</v>
      </c>
      <c r="Z707" s="1">
        <f t="shared" si="341"/>
        <v>-12092</v>
      </c>
      <c r="AA707" s="1">
        <f t="shared" si="342"/>
        <v>-8.8604789023622982E-2</v>
      </c>
      <c r="AB707" s="1">
        <f t="shared" si="356"/>
        <v>2.4230461691884066E-2</v>
      </c>
      <c r="AC707" s="1">
        <f t="shared" si="357"/>
        <v>2.8765999995812308E-2</v>
      </c>
      <c r="AD707" s="1">
        <f t="shared" si="343"/>
        <v>0.11737078901943529</v>
      </c>
      <c r="AE707" s="1">
        <f t="shared" si="358"/>
        <v>1.3775902115044792E-3</v>
      </c>
      <c r="AF707" s="1">
        <f t="shared" si="344"/>
        <v>2.8765999995812308E-2</v>
      </c>
      <c r="AG707" s="15"/>
      <c r="AH707" s="1">
        <f t="shared" si="345"/>
        <v>4.5355383039282415E-3</v>
      </c>
      <c r="AI707" s="1">
        <f t="shared" si="346"/>
        <v>1.399839359748676</v>
      </c>
      <c r="AJ707" s="1">
        <f t="shared" si="347"/>
        <v>0.37262918375759918</v>
      </c>
      <c r="AK707" s="1">
        <f t="shared" si="348"/>
        <v>1.133518397595838E-2</v>
      </c>
      <c r="AL707" s="1">
        <f t="shared" si="349"/>
        <v>2.8341754063564217E-2</v>
      </c>
      <c r="AM707" s="1">
        <f t="shared" si="350"/>
        <v>1.4171825676996064E-2</v>
      </c>
      <c r="AN707" s="1">
        <f t="shared" si="364"/>
        <v>6.3017400502281742</v>
      </c>
      <c r="AO707" s="1">
        <f t="shared" si="364"/>
        <v>6.3017218141619686</v>
      </c>
      <c r="AP707" s="1">
        <f t="shared" si="364"/>
        <v>6.3016762161821518</v>
      </c>
      <c r="AQ707" s="1">
        <f t="shared" si="364"/>
        <v>6.3015622018615645</v>
      </c>
      <c r="AR707" s="1">
        <f t="shared" si="364"/>
        <v>6.3012771186665564</v>
      </c>
      <c r="AS707" s="1">
        <f t="shared" si="364"/>
        <v>6.3005642985600767</v>
      </c>
      <c r="AT707" s="1">
        <f t="shared" si="364"/>
        <v>6.2987820058062169</v>
      </c>
      <c r="AU707" s="1">
        <f t="shared" si="352"/>
        <v>6.2943258720400976</v>
      </c>
    </row>
    <row r="708" spans="1:47" ht="12.95" customHeight="1" x14ac:dyDescent="0.2">
      <c r="A708" s="25" t="s">
        <v>1105</v>
      </c>
      <c r="B708" s="25"/>
      <c r="C708" s="28">
        <v>48950.697999999997</v>
      </c>
      <c r="D708" s="28"/>
      <c r="E708" s="1">
        <f t="shared" si="340"/>
        <v>-12025.955648064164</v>
      </c>
      <c r="F708" s="1">
        <f t="shared" si="353"/>
        <v>-12026</v>
      </c>
      <c r="G708" s="1">
        <f t="shared" si="360"/>
        <v>3.7672999991627876E-2</v>
      </c>
      <c r="I708" s="1">
        <f t="shared" si="361"/>
        <v>3.7672999991627876E-2</v>
      </c>
      <c r="Q708" s="173">
        <f t="shared" si="354"/>
        <v>33932.197999999997</v>
      </c>
      <c r="S708" s="15">
        <f t="shared" si="362"/>
        <v>0.1</v>
      </c>
      <c r="Z708" s="1">
        <f t="shared" si="341"/>
        <v>-12026</v>
      </c>
      <c r="AA708" s="1">
        <f t="shared" si="342"/>
        <v>-8.8727435425811144E-2</v>
      </c>
      <c r="AB708" s="1">
        <f t="shared" si="356"/>
        <v>3.3627973511065855E-2</v>
      </c>
      <c r="AC708" s="1">
        <f t="shared" si="357"/>
        <v>3.7672999991627876E-2</v>
      </c>
      <c r="AD708" s="1">
        <f t="shared" si="343"/>
        <v>0.12640043541743901</v>
      </c>
      <c r="AE708" s="1">
        <f t="shared" si="358"/>
        <v>1.597707007371817E-3</v>
      </c>
      <c r="AF708" s="1">
        <f t="shared" si="344"/>
        <v>3.7672999991627876E-2</v>
      </c>
      <c r="AG708" s="15"/>
      <c r="AH708" s="1">
        <f t="shared" si="345"/>
        <v>4.0450264805620192E-3</v>
      </c>
      <c r="AI708" s="1">
        <f t="shared" si="346"/>
        <v>1.3979140333370923</v>
      </c>
      <c r="AJ708" s="1">
        <f t="shared" si="347"/>
        <v>0.30316423502095996</v>
      </c>
      <c r="AK708" s="1">
        <f t="shared" si="348"/>
        <v>4.079732924356088E-2</v>
      </c>
      <c r="AL708" s="1">
        <f t="shared" si="349"/>
        <v>0.10217098932988287</v>
      </c>
      <c r="AM708" s="1">
        <f t="shared" si="350"/>
        <v>5.1129980848858385E-2</v>
      </c>
      <c r="AN708" s="1">
        <f t="shared" si="364"/>
        <v>6.3501051815126583</v>
      </c>
      <c r="AO708" s="1">
        <f t="shared" si="364"/>
        <v>6.3500400985504557</v>
      </c>
      <c r="AP708" s="1">
        <f t="shared" si="364"/>
        <v>6.3498770277405461</v>
      </c>
      <c r="AQ708" s="1">
        <f t="shared" si="364"/>
        <v>6.3494684479660934</v>
      </c>
      <c r="AR708" s="1">
        <f t="shared" si="364"/>
        <v>6.3484447851698098</v>
      </c>
      <c r="AS708" s="1">
        <f t="shared" si="364"/>
        <v>6.3458803810970439</v>
      </c>
      <c r="AT708" s="1">
        <f t="shared" si="364"/>
        <v>6.339458000988957</v>
      </c>
      <c r="AU708" s="1">
        <f t="shared" si="352"/>
        <v>6.323383181293627</v>
      </c>
    </row>
    <row r="709" spans="1:47" ht="12.95" customHeight="1" x14ac:dyDescent="0.2">
      <c r="A709" s="25" t="s">
        <v>1105</v>
      </c>
      <c r="B709" s="25"/>
      <c r="C709" s="28">
        <v>48955.792000000001</v>
      </c>
      <c r="D709" s="28"/>
      <c r="E709" s="1">
        <f t="shared" si="340"/>
        <v>-12019.958547722215</v>
      </c>
      <c r="F709" s="1">
        <f t="shared" si="353"/>
        <v>-12020</v>
      </c>
      <c r="G709" s="1">
        <f t="shared" si="360"/>
        <v>3.5210000001825392E-2</v>
      </c>
      <c r="I709" s="1">
        <f t="shared" si="361"/>
        <v>3.5210000001825392E-2</v>
      </c>
      <c r="Q709" s="173">
        <f t="shared" si="354"/>
        <v>33937.292000000001</v>
      </c>
      <c r="S709" s="15">
        <f t="shared" si="362"/>
        <v>0.1</v>
      </c>
      <c r="Z709" s="1">
        <f t="shared" si="341"/>
        <v>-12020</v>
      </c>
      <c r="AA709" s="1">
        <f t="shared" si="342"/>
        <v>-8.8739046197850835E-2</v>
      </c>
      <c r="AB709" s="1">
        <f t="shared" si="356"/>
        <v>3.121001140578273E-2</v>
      </c>
      <c r="AC709" s="1">
        <f t="shared" si="357"/>
        <v>3.5210000001825392E-2</v>
      </c>
      <c r="AD709" s="1">
        <f t="shared" si="343"/>
        <v>0.12394904619967623</v>
      </c>
      <c r="AE709" s="1">
        <f t="shared" si="358"/>
        <v>1.5363366053809473E-3</v>
      </c>
      <c r="AF709" s="1">
        <f t="shared" si="344"/>
        <v>3.5210000001825392E-2</v>
      </c>
      <c r="AG709" s="15"/>
      <c r="AH709" s="1">
        <f t="shared" si="345"/>
        <v>3.9999885960426617E-3</v>
      </c>
      <c r="AI709" s="1">
        <f t="shared" si="346"/>
        <v>1.3976317814875396</v>
      </c>
      <c r="AJ709" s="1">
        <f t="shared" si="347"/>
        <v>0.29677321687193087</v>
      </c>
      <c r="AK709" s="1">
        <f t="shared" si="348"/>
        <v>4.3462240520312119E-2</v>
      </c>
      <c r="AL709" s="1">
        <f t="shared" si="349"/>
        <v>0.10887054392352423</v>
      </c>
      <c r="AM709" s="1">
        <f t="shared" si="350"/>
        <v>5.4489103279281845E-2</v>
      </c>
      <c r="AN709" s="1">
        <f t="shared" si="364"/>
        <v>6.3544980529598813</v>
      </c>
      <c r="AO709" s="1">
        <f t="shared" si="364"/>
        <v>6.3544288048073181</v>
      </c>
      <c r="AP709" s="1">
        <f t="shared" si="364"/>
        <v>6.3542552452207985</v>
      </c>
      <c r="AQ709" s="1">
        <f t="shared" si="364"/>
        <v>6.3538202548670411</v>
      </c>
      <c r="AR709" s="1">
        <f t="shared" si="364"/>
        <v>6.3527301022884677</v>
      </c>
      <c r="AS709" s="1">
        <f t="shared" si="364"/>
        <v>6.3499983734150245</v>
      </c>
      <c r="AT709" s="1">
        <f t="shared" si="364"/>
        <v>6.3431552931002475</v>
      </c>
      <c r="AU709" s="1">
        <f t="shared" si="352"/>
        <v>6.3260247548621296</v>
      </c>
    </row>
    <row r="710" spans="1:47" ht="12.95" customHeight="1" x14ac:dyDescent="0.2">
      <c r="A710" s="25" t="s">
        <v>1111</v>
      </c>
      <c r="B710" s="25"/>
      <c r="C710" s="28">
        <v>49003.360000000001</v>
      </c>
      <c r="D710" s="28">
        <v>6.0000000000000001E-3</v>
      </c>
      <c r="E710" s="1">
        <f t="shared" si="340"/>
        <v>-11963.957356307701</v>
      </c>
      <c r="F710" s="1">
        <f t="shared" si="353"/>
        <v>-11964</v>
      </c>
      <c r="G710" s="1">
        <f t="shared" si="360"/>
        <v>3.6221999995177612E-2</v>
      </c>
      <c r="I710" s="1">
        <f t="shared" si="361"/>
        <v>3.6221999995177612E-2</v>
      </c>
      <c r="Q710" s="173">
        <f t="shared" si="354"/>
        <v>33984.86</v>
      </c>
      <c r="S710" s="15">
        <f t="shared" si="362"/>
        <v>0.1</v>
      </c>
      <c r="Z710" s="1">
        <f t="shared" si="341"/>
        <v>-11964</v>
      </c>
      <c r="AA710" s="1">
        <f t="shared" si="342"/>
        <v>-8.8850613669978748E-2</v>
      </c>
      <c r="AB710" s="1">
        <f t="shared" si="356"/>
        <v>3.2645443103205496E-2</v>
      </c>
      <c r="AC710" s="1">
        <f t="shared" si="357"/>
        <v>3.6221999995177612E-2</v>
      </c>
      <c r="AD710" s="1">
        <f t="shared" si="343"/>
        <v>0.12507261366515637</v>
      </c>
      <c r="AE710" s="1">
        <f t="shared" si="358"/>
        <v>1.5643158689033461E-3</v>
      </c>
      <c r="AF710" s="1">
        <f t="shared" si="344"/>
        <v>3.6221999995177612E-2</v>
      </c>
      <c r="AG710" s="15"/>
      <c r="AH710" s="1">
        <f t="shared" si="345"/>
        <v>3.576556891972118E-3</v>
      </c>
      <c r="AI710" s="1">
        <f t="shared" si="346"/>
        <v>1.3941494111964658</v>
      </c>
      <c r="AJ710" s="1">
        <f t="shared" si="347"/>
        <v>0.23667124411383264</v>
      </c>
      <c r="AK710" s="1">
        <f t="shared" si="348"/>
        <v>6.8163345380631984E-2</v>
      </c>
      <c r="AL710" s="1">
        <f t="shared" si="349"/>
        <v>0.17124407931880373</v>
      </c>
      <c r="AM710" s="1">
        <f t="shared" si="350"/>
        <v>8.5831890598441749E-2</v>
      </c>
      <c r="AN710" s="1">
        <f t="shared" si="364"/>
        <v>6.3954475811365477</v>
      </c>
      <c r="AO710" s="1">
        <f t="shared" si="364"/>
        <v>6.3953406386861413</v>
      </c>
      <c r="AP710" s="1">
        <f t="shared" si="364"/>
        <v>6.3950715962626141</v>
      </c>
      <c r="AQ710" s="1">
        <f t="shared" si="364"/>
        <v>6.3943947837901698</v>
      </c>
      <c r="AR710" s="1">
        <f t="shared" si="364"/>
        <v>6.3926923962749864</v>
      </c>
      <c r="AS710" s="1">
        <f t="shared" si="364"/>
        <v>6.3884117752326324</v>
      </c>
      <c r="AT710" s="1">
        <f t="shared" si="364"/>
        <v>6.3776566021182148</v>
      </c>
      <c r="AU710" s="1">
        <f t="shared" si="352"/>
        <v>6.3506794415014873</v>
      </c>
    </row>
    <row r="711" spans="1:47" ht="12.95" customHeight="1" x14ac:dyDescent="0.2">
      <c r="A711" s="25" t="s">
        <v>1105</v>
      </c>
      <c r="B711" s="25"/>
      <c r="C711" s="28">
        <v>49007.605000000003</v>
      </c>
      <c r="D711" s="28"/>
      <c r="E711" s="1">
        <f t="shared" si="340"/>
        <v>-11958.959772689412</v>
      </c>
      <c r="F711" s="1">
        <f t="shared" si="353"/>
        <v>-11959</v>
      </c>
      <c r="G711" s="1">
        <f t="shared" si="360"/>
        <v>3.4169500002462883E-2</v>
      </c>
      <c r="I711" s="1">
        <f t="shared" si="361"/>
        <v>3.4169500002462883E-2</v>
      </c>
      <c r="Q711" s="173">
        <f t="shared" si="354"/>
        <v>33989.105000000003</v>
      </c>
      <c r="S711" s="15">
        <f t="shared" si="362"/>
        <v>0.1</v>
      </c>
      <c r="Z711" s="1">
        <f t="shared" si="341"/>
        <v>-11959</v>
      </c>
      <c r="AA711" s="1">
        <f t="shared" si="342"/>
        <v>-8.8860832694274902E-2</v>
      </c>
      <c r="AB711" s="1">
        <f t="shared" si="356"/>
        <v>3.0630996425047845E-2</v>
      </c>
      <c r="AC711" s="1">
        <f t="shared" si="357"/>
        <v>3.4169500002462883E-2</v>
      </c>
      <c r="AD711" s="1">
        <f t="shared" si="343"/>
        <v>0.12303033269673778</v>
      </c>
      <c r="AE711" s="1">
        <f t="shared" si="358"/>
        <v>1.5136462763469987E-3</v>
      </c>
      <c r="AF711" s="1">
        <f t="shared" si="344"/>
        <v>3.4169500002462883E-2</v>
      </c>
      <c r="AG711" s="15"/>
      <c r="AH711" s="1">
        <f t="shared" si="345"/>
        <v>3.5385035774150382E-3</v>
      </c>
      <c r="AI711" s="1">
        <f t="shared" si="346"/>
        <v>1.3937648399566565</v>
      </c>
      <c r="AJ711" s="1">
        <f t="shared" si="347"/>
        <v>0.23127258963260733</v>
      </c>
      <c r="AK711" s="1">
        <f t="shared" si="348"/>
        <v>7.0350911962168666E-2</v>
      </c>
      <c r="AL711" s="1">
        <f t="shared" si="349"/>
        <v>0.17679686874348155</v>
      </c>
      <c r="AM711" s="1">
        <f t="shared" si="350"/>
        <v>8.862941317230702E-2</v>
      </c>
      <c r="AN711" s="1">
        <f t="shared" ref="AN711:AT720" si="365">$AU711+$AB$7*SIN(AO711)</f>
        <v>6.399098491063822</v>
      </c>
      <c r="AO711" s="1">
        <f t="shared" si="365"/>
        <v>6.3989883054814394</v>
      </c>
      <c r="AP711" s="1">
        <f t="shared" si="365"/>
        <v>6.3987109885858127</v>
      </c>
      <c r="AQ711" s="1">
        <f t="shared" si="365"/>
        <v>6.3980130722814952</v>
      </c>
      <c r="AR711" s="1">
        <f t="shared" si="365"/>
        <v>6.3962568920420422</v>
      </c>
      <c r="AS711" s="1">
        <f t="shared" si="365"/>
        <v>6.3918393184399012</v>
      </c>
      <c r="AT711" s="1">
        <f t="shared" si="365"/>
        <v>6.3807363670410044</v>
      </c>
      <c r="AU711" s="1">
        <f t="shared" si="352"/>
        <v>6.3528807528085736</v>
      </c>
    </row>
    <row r="712" spans="1:47" ht="12.95" customHeight="1" x14ac:dyDescent="0.2">
      <c r="A712" s="25" t="s">
        <v>1111</v>
      </c>
      <c r="B712" s="25"/>
      <c r="C712" s="28">
        <v>49020.347000000002</v>
      </c>
      <c r="D712" s="28">
        <v>4.0000000000000001E-3</v>
      </c>
      <c r="E712" s="1">
        <f t="shared" si="340"/>
        <v>-11943.958780825056</v>
      </c>
      <c r="F712" s="1">
        <f t="shared" si="353"/>
        <v>-11944</v>
      </c>
      <c r="G712" s="1">
        <f t="shared" si="360"/>
        <v>3.5012000000278931E-2</v>
      </c>
      <c r="I712" s="1">
        <f t="shared" si="361"/>
        <v>3.5012000000278931E-2</v>
      </c>
      <c r="Q712" s="173">
        <f t="shared" si="354"/>
        <v>34001.847000000002</v>
      </c>
      <c r="S712" s="15">
        <f t="shared" si="362"/>
        <v>0.1</v>
      </c>
      <c r="Z712" s="1">
        <f t="shared" si="341"/>
        <v>-11944</v>
      </c>
      <c r="AA712" s="1">
        <f t="shared" si="342"/>
        <v>-8.8891716881813687E-2</v>
      </c>
      <c r="AB712" s="1">
        <f t="shared" si="356"/>
        <v>3.1587872926646179E-2</v>
      </c>
      <c r="AC712" s="1">
        <f t="shared" si="357"/>
        <v>3.5012000000278931E-2</v>
      </c>
      <c r="AD712" s="1">
        <f t="shared" si="343"/>
        <v>0.12390371688209262</v>
      </c>
      <c r="AE712" s="1">
        <f t="shared" si="358"/>
        <v>1.5352131057197764E-3</v>
      </c>
      <c r="AF712" s="1">
        <f t="shared" si="344"/>
        <v>3.5012000000278931E-2</v>
      </c>
      <c r="AG712" s="15"/>
      <c r="AH712" s="1">
        <f t="shared" si="345"/>
        <v>3.4241270736327526E-3</v>
      </c>
      <c r="AI712" s="1">
        <f t="shared" si="346"/>
        <v>1.3925397802779711</v>
      </c>
      <c r="AJ712" s="1">
        <f t="shared" si="347"/>
        <v>0.21505294034573175</v>
      </c>
      <c r="AK712" s="1">
        <f t="shared" si="348"/>
        <v>7.6892918395143922E-2</v>
      </c>
      <c r="AL712" s="1">
        <f t="shared" si="349"/>
        <v>0.19343636270545006</v>
      </c>
      <c r="AM712" s="1">
        <f t="shared" si="350"/>
        <v>9.7020894482009373E-2</v>
      </c>
      <c r="AN712" s="1">
        <f t="shared" si="365"/>
        <v>6.41004506861543</v>
      </c>
      <c r="AO712" s="1">
        <f t="shared" si="365"/>
        <v>6.4099252940659142</v>
      </c>
      <c r="AP712" s="1">
        <f t="shared" si="365"/>
        <v>6.409623442363876</v>
      </c>
      <c r="AQ712" s="1">
        <f t="shared" si="365"/>
        <v>6.4088627773896354</v>
      </c>
      <c r="AR712" s="1">
        <f t="shared" si="365"/>
        <v>6.4069462281298071</v>
      </c>
      <c r="AS712" s="1">
        <f t="shared" si="365"/>
        <v>6.402119355555568</v>
      </c>
      <c r="AT712" s="1">
        <f t="shared" si="365"/>
        <v>6.3899748348942076</v>
      </c>
      <c r="AU712" s="1">
        <f t="shared" si="352"/>
        <v>6.3594846867298305</v>
      </c>
    </row>
    <row r="713" spans="1:47" ht="12.95" customHeight="1" x14ac:dyDescent="0.2">
      <c r="A713" s="25" t="s">
        <v>1111</v>
      </c>
      <c r="B713" s="25"/>
      <c r="C713" s="28">
        <v>49043.286</v>
      </c>
      <c r="D713" s="28">
        <v>4.0000000000000001E-3</v>
      </c>
      <c r="E713" s="1">
        <f t="shared" si="340"/>
        <v>-11916.95299269317</v>
      </c>
      <c r="F713" s="1">
        <f t="shared" si="353"/>
        <v>-11917</v>
      </c>
      <c r="G713" s="1">
        <f t="shared" si="360"/>
        <v>3.9928499994857702E-2</v>
      </c>
      <c r="I713" s="1">
        <f t="shared" si="361"/>
        <v>3.9928499994857702E-2</v>
      </c>
      <c r="Q713" s="173">
        <f t="shared" si="354"/>
        <v>34024.786</v>
      </c>
      <c r="S713" s="15">
        <f t="shared" si="362"/>
        <v>0.1</v>
      </c>
      <c r="Z713" s="1">
        <f t="shared" si="341"/>
        <v>-11917</v>
      </c>
      <c r="AA713" s="1">
        <f t="shared" si="342"/>
        <v>-8.8948105266984795E-2</v>
      </c>
      <c r="AB713" s="1">
        <f t="shared" si="356"/>
        <v>3.6711007579476027E-2</v>
      </c>
      <c r="AC713" s="1">
        <f t="shared" si="357"/>
        <v>3.9928499994857702E-2</v>
      </c>
      <c r="AD713" s="1">
        <f t="shared" si="343"/>
        <v>0.1288766052618425</v>
      </c>
      <c r="AE713" s="1">
        <f t="shared" si="358"/>
        <v>1.6609179383816769E-3</v>
      </c>
      <c r="AF713" s="1">
        <f t="shared" si="344"/>
        <v>3.9928499994857702E-2</v>
      </c>
      <c r="AG713" s="15"/>
      <c r="AH713" s="1">
        <f t="shared" si="345"/>
        <v>3.2174924153816728E-3</v>
      </c>
      <c r="AI713" s="1">
        <f t="shared" si="346"/>
        <v>1.3900679460838914</v>
      </c>
      <c r="AJ713" s="1">
        <f t="shared" si="347"/>
        <v>0.18578710720161151</v>
      </c>
      <c r="AK713" s="1">
        <f t="shared" si="348"/>
        <v>8.8583279674521564E-2</v>
      </c>
      <c r="AL713" s="1">
        <f t="shared" si="349"/>
        <v>0.2233095456363452</v>
      </c>
      <c r="AM713" s="1">
        <f t="shared" si="350"/>
        <v>0.1121210904879763</v>
      </c>
      <c r="AN713" s="1">
        <f t="shared" si="365"/>
        <v>6.4297234865641286</v>
      </c>
      <c r="AO713" s="1">
        <f t="shared" si="365"/>
        <v>6.4295870265893713</v>
      </c>
      <c r="AP713" s="1">
        <f t="shared" si="365"/>
        <v>6.4292421964626678</v>
      </c>
      <c r="AQ713" s="1">
        <f t="shared" si="365"/>
        <v>6.4283708992658557</v>
      </c>
      <c r="AR713" s="1">
        <f t="shared" si="365"/>
        <v>6.4261698478630551</v>
      </c>
      <c r="AS713" s="1">
        <f t="shared" si="365"/>
        <v>6.4206126811056565</v>
      </c>
      <c r="AT713" s="1">
        <f t="shared" si="365"/>
        <v>6.4066006489372249</v>
      </c>
      <c r="AU713" s="1">
        <f t="shared" si="352"/>
        <v>6.3713717677880917</v>
      </c>
    </row>
    <row r="714" spans="1:47" ht="12.95" customHeight="1" x14ac:dyDescent="0.2">
      <c r="A714" s="25" t="s">
        <v>1111</v>
      </c>
      <c r="B714" s="25"/>
      <c r="C714" s="28">
        <v>49065.364000000001</v>
      </c>
      <c r="D714" s="28">
        <v>5.0000000000000001E-3</v>
      </c>
      <c r="E714" s="1">
        <f t="shared" si="340"/>
        <v>-11890.960848729797</v>
      </c>
      <c r="F714" s="1">
        <f t="shared" si="353"/>
        <v>-11891</v>
      </c>
      <c r="G714" s="1">
        <f t="shared" si="360"/>
        <v>3.3255499998631421E-2</v>
      </c>
      <c r="I714" s="1">
        <f t="shared" si="361"/>
        <v>3.3255499998631421E-2</v>
      </c>
      <c r="Q714" s="173">
        <f t="shared" si="354"/>
        <v>34046.864000000001</v>
      </c>
      <c r="S714" s="15">
        <f t="shared" si="362"/>
        <v>0.1</v>
      </c>
      <c r="Z714" s="1">
        <f t="shared" si="341"/>
        <v>-11891</v>
      </c>
      <c r="AA714" s="1">
        <f t="shared" si="342"/>
        <v>-8.9003265124195277E-2</v>
      </c>
      <c r="AB714" s="1">
        <f t="shared" si="356"/>
        <v>3.0237800556242499E-2</v>
      </c>
      <c r="AC714" s="1">
        <f t="shared" si="357"/>
        <v>3.3255499998631421E-2</v>
      </c>
      <c r="AD714" s="1">
        <f t="shared" si="343"/>
        <v>0.1222587651228267</v>
      </c>
      <c r="AE714" s="1">
        <f t="shared" si="358"/>
        <v>1.4947205649358507E-3</v>
      </c>
      <c r="AF714" s="1">
        <f t="shared" si="344"/>
        <v>3.3255499998631421E-2</v>
      </c>
      <c r="AG714" s="15"/>
      <c r="AH714" s="1">
        <f t="shared" si="345"/>
        <v>3.0176994423889241E-3</v>
      </c>
      <c r="AI714" s="1">
        <f t="shared" si="346"/>
        <v>1.3873692321824749</v>
      </c>
      <c r="AJ714" s="1">
        <f t="shared" si="347"/>
        <v>0.15755288679964138</v>
      </c>
      <c r="AK714" s="1">
        <f t="shared" si="348"/>
        <v>9.9725011698971133E-2</v>
      </c>
      <c r="AL714" s="1">
        <f t="shared" si="349"/>
        <v>0.2519703034124266</v>
      </c>
      <c r="AM714" s="1">
        <f t="shared" si="350"/>
        <v>0.12665596726779338</v>
      </c>
      <c r="AN714" s="1">
        <f t="shared" si="365"/>
        <v>6.4486384226218263</v>
      </c>
      <c r="AO714" s="1">
        <f t="shared" si="365"/>
        <v>6.4484866667022773</v>
      </c>
      <c r="AP714" s="1">
        <f t="shared" si="365"/>
        <v>6.4481020462310763</v>
      </c>
      <c r="AQ714" s="1">
        <f t="shared" si="365"/>
        <v>6.4471273482089151</v>
      </c>
      <c r="AR714" s="1">
        <f t="shared" si="365"/>
        <v>6.4446579880499968</v>
      </c>
      <c r="AS714" s="1">
        <f t="shared" si="365"/>
        <v>6.4384063654754788</v>
      </c>
      <c r="AT714" s="1">
        <f t="shared" si="365"/>
        <v>6.4226059951540719</v>
      </c>
      <c r="AU714" s="1">
        <f t="shared" si="352"/>
        <v>6.3828185865849365</v>
      </c>
    </row>
    <row r="715" spans="1:47" ht="12.95" customHeight="1" x14ac:dyDescent="0.2">
      <c r="A715" s="25" t="s">
        <v>1105</v>
      </c>
      <c r="B715" s="25"/>
      <c r="C715" s="28">
        <v>49220.798000000003</v>
      </c>
      <c r="D715" s="28"/>
      <c r="E715" s="1">
        <f t="shared" si="340"/>
        <v>-11707.970410066746</v>
      </c>
      <c r="F715" s="1">
        <f t="shared" si="353"/>
        <v>-11708</v>
      </c>
      <c r="G715" s="1">
        <f t="shared" si="360"/>
        <v>2.5134000003163237E-2</v>
      </c>
      <c r="I715" s="1">
        <f t="shared" si="361"/>
        <v>2.5134000003163237E-2</v>
      </c>
      <c r="Q715" s="173">
        <f t="shared" si="354"/>
        <v>34202.298000000003</v>
      </c>
      <c r="S715" s="15">
        <f t="shared" si="362"/>
        <v>0.1</v>
      </c>
      <c r="Z715" s="1">
        <f t="shared" si="341"/>
        <v>-11708</v>
      </c>
      <c r="AA715" s="1">
        <f t="shared" si="342"/>
        <v>-8.9405063451625577E-2</v>
      </c>
      <c r="AB715" s="1">
        <f t="shared" si="356"/>
        <v>2.3534747912616776E-2</v>
      </c>
      <c r="AC715" s="1">
        <f t="shared" si="357"/>
        <v>2.5134000003163237E-2</v>
      </c>
      <c r="AD715" s="1">
        <f t="shared" si="343"/>
        <v>0.11453906345478881</v>
      </c>
      <c r="AE715" s="1">
        <f t="shared" si="358"/>
        <v>1.3119197057100138E-3</v>
      </c>
      <c r="AF715" s="1">
        <f t="shared" si="344"/>
        <v>2.5134000003163237E-2</v>
      </c>
      <c r="AG715" s="15"/>
      <c r="AH715" s="1">
        <f t="shared" si="345"/>
        <v>1.5992520905464601E-3</v>
      </c>
      <c r="AI715" s="1">
        <f t="shared" si="346"/>
        <v>1.3602238757832852</v>
      </c>
      <c r="AJ715" s="1">
        <f t="shared" si="347"/>
        <v>-3.9548371555761491E-2</v>
      </c>
      <c r="AK715" s="1">
        <f t="shared" si="348"/>
        <v>0.17389295361131896</v>
      </c>
      <c r="AL715" s="1">
        <f t="shared" si="349"/>
        <v>0.44974108917002364</v>
      </c>
      <c r="AM715" s="1">
        <f t="shared" si="350"/>
        <v>0.22873913744441526</v>
      </c>
      <c r="AN715" s="1">
        <f t="shared" si="365"/>
        <v>6.5804662418549915</v>
      </c>
      <c r="AO715" s="1">
        <f t="shared" si="365"/>
        <v>6.580233708517266</v>
      </c>
      <c r="AP715" s="1">
        <f t="shared" si="365"/>
        <v>6.5796258058703785</v>
      </c>
      <c r="AQ715" s="1">
        <f t="shared" si="365"/>
        <v>6.5780371226067471</v>
      </c>
      <c r="AR715" s="1">
        <f t="shared" si="365"/>
        <v>6.5738888871355146</v>
      </c>
      <c r="AS715" s="1">
        <f t="shared" si="365"/>
        <v>6.5630813794666389</v>
      </c>
      <c r="AT715" s="1">
        <f t="shared" si="365"/>
        <v>6.5350776169084535</v>
      </c>
      <c r="AU715" s="1">
        <f t="shared" si="352"/>
        <v>6.4633865804242667</v>
      </c>
    </row>
    <row r="716" spans="1:47" ht="12.95" customHeight="1" x14ac:dyDescent="0.2">
      <c r="A716" s="25" t="s">
        <v>1105</v>
      </c>
      <c r="B716" s="25"/>
      <c r="C716" s="28">
        <v>49243.73</v>
      </c>
      <c r="D716" s="28"/>
      <c r="E716" s="1">
        <f t="shared" si="340"/>
        <v>-11680.97286294436</v>
      </c>
      <c r="F716" s="1">
        <f t="shared" si="353"/>
        <v>-11681</v>
      </c>
      <c r="G716" s="1">
        <f t="shared" si="360"/>
        <v>2.30504999999539E-2</v>
      </c>
      <c r="I716" s="1">
        <f t="shared" si="361"/>
        <v>2.30504999999539E-2</v>
      </c>
      <c r="Q716" s="173">
        <f t="shared" si="354"/>
        <v>34225.230000000003</v>
      </c>
      <c r="S716" s="15">
        <f t="shared" si="362"/>
        <v>0.1</v>
      </c>
      <c r="Z716" s="1">
        <f t="shared" si="341"/>
        <v>-11681</v>
      </c>
      <c r="AA716" s="1">
        <f t="shared" si="342"/>
        <v>-8.9464866818911026E-2</v>
      </c>
      <c r="AB716" s="1">
        <f t="shared" si="356"/>
        <v>2.1660849192945485E-2</v>
      </c>
      <c r="AC716" s="1">
        <f t="shared" si="357"/>
        <v>2.30504999999539E-2</v>
      </c>
      <c r="AD716" s="1">
        <f t="shared" si="343"/>
        <v>0.11251536681886493</v>
      </c>
      <c r="AE716" s="1">
        <f t="shared" si="358"/>
        <v>1.265970777038373E-3</v>
      </c>
      <c r="AF716" s="1">
        <f t="shared" si="344"/>
        <v>2.30504999999539E-2</v>
      </c>
      <c r="AG716" s="15"/>
      <c r="AH716" s="1">
        <f t="shared" si="345"/>
        <v>1.3896508070084137E-3</v>
      </c>
      <c r="AI716" s="1">
        <f t="shared" si="346"/>
        <v>1.3551303342996279</v>
      </c>
      <c r="AJ716" s="1">
        <f t="shared" si="347"/>
        <v>-6.7962676630060295E-2</v>
      </c>
      <c r="AK716" s="1">
        <f t="shared" si="348"/>
        <v>0.18407184917915778</v>
      </c>
      <c r="AL716" s="1">
        <f t="shared" si="349"/>
        <v>0.47819750568858821</v>
      </c>
      <c r="AM716" s="1">
        <f t="shared" si="350"/>
        <v>0.24376169360204777</v>
      </c>
      <c r="AN716" s="1">
        <f t="shared" si="365"/>
        <v>6.5996757456117301</v>
      </c>
      <c r="AO716" s="1">
        <f t="shared" si="365"/>
        <v>6.599435818512827</v>
      </c>
      <c r="AP716" s="1">
        <f t="shared" si="365"/>
        <v>6.598804767709745</v>
      </c>
      <c r="AQ716" s="1">
        <f t="shared" si="365"/>
        <v>6.5971456120260727</v>
      </c>
      <c r="AR716" s="1">
        <f t="shared" si="365"/>
        <v>6.5927876146245801</v>
      </c>
      <c r="AS716" s="1">
        <f t="shared" si="365"/>
        <v>6.5813693632497561</v>
      </c>
      <c r="AT716" s="1">
        <f t="shared" si="365"/>
        <v>6.551637363253719</v>
      </c>
      <c r="AU716" s="1">
        <f t="shared" si="352"/>
        <v>6.4752736614825288</v>
      </c>
    </row>
    <row r="717" spans="1:47" ht="12.95" customHeight="1" x14ac:dyDescent="0.2">
      <c r="A717" s="25" t="s">
        <v>1105</v>
      </c>
      <c r="B717" s="25"/>
      <c r="C717" s="28">
        <v>49266.663999999997</v>
      </c>
      <c r="D717" s="28"/>
      <c r="E717" s="1">
        <f t="shared" si="340"/>
        <v>-11653.972961247837</v>
      </c>
      <c r="F717" s="1">
        <f t="shared" si="353"/>
        <v>-11654</v>
      </c>
      <c r="G717" s="1">
        <f t="shared" si="360"/>
        <v>2.2966999997152016E-2</v>
      </c>
      <c r="I717" s="1">
        <f t="shared" si="361"/>
        <v>2.2966999997152016E-2</v>
      </c>
      <c r="Q717" s="173">
        <f t="shared" si="354"/>
        <v>34248.163999999997</v>
      </c>
      <c r="S717" s="15">
        <f t="shared" si="362"/>
        <v>0.1</v>
      </c>
      <c r="Z717" s="1">
        <f t="shared" si="341"/>
        <v>-11654</v>
      </c>
      <c r="AA717" s="1">
        <f t="shared" si="342"/>
        <v>-8.9524435311102851E-2</v>
      </c>
      <c r="AB717" s="1">
        <f t="shared" si="356"/>
        <v>2.1786664303527228E-2</v>
      </c>
      <c r="AC717" s="1">
        <f t="shared" si="357"/>
        <v>2.2966999997152016E-2</v>
      </c>
      <c r="AD717" s="1">
        <f t="shared" si="343"/>
        <v>0.11249143530825487</v>
      </c>
      <c r="AE717" s="1">
        <f t="shared" si="358"/>
        <v>1.2654323017711291E-3</v>
      </c>
      <c r="AF717" s="1">
        <f t="shared" si="344"/>
        <v>2.2966999997152016E-2</v>
      </c>
      <c r="AG717" s="15"/>
      <c r="AH717" s="1">
        <f t="shared" si="345"/>
        <v>1.1803356936247874E-3</v>
      </c>
      <c r="AI717" s="1">
        <f t="shared" si="346"/>
        <v>1.3497913543624955</v>
      </c>
      <c r="AJ717" s="1">
        <f t="shared" si="347"/>
        <v>-9.6105940934450809E-2</v>
      </c>
      <c r="AK717" s="1">
        <f t="shared" si="348"/>
        <v>0.19402579316485505</v>
      </c>
      <c r="AL717" s="1">
        <f t="shared" si="349"/>
        <v>0.50643690488598336</v>
      </c>
      <c r="AM717" s="1">
        <f t="shared" si="350"/>
        <v>0.25877304670953966</v>
      </c>
      <c r="AN717" s="1">
        <f t="shared" si="365"/>
        <v>6.6188122864831644</v>
      </c>
      <c r="AO717" s="1">
        <f t="shared" si="365"/>
        <v>6.6185661944223106</v>
      </c>
      <c r="AP717" s="1">
        <f t="shared" si="365"/>
        <v>6.6179147381944556</v>
      </c>
      <c r="AQ717" s="1">
        <f t="shared" si="365"/>
        <v>6.6161909111943285</v>
      </c>
      <c r="AR717" s="1">
        <f t="shared" si="365"/>
        <v>6.6116344065775579</v>
      </c>
      <c r="AS717" s="1">
        <f t="shared" si="365"/>
        <v>6.5996241115872811</v>
      </c>
      <c r="AT717" s="1">
        <f t="shared" si="365"/>
        <v>6.5681863193290999</v>
      </c>
      <c r="AU717" s="1">
        <f t="shared" si="352"/>
        <v>6.4871607425407909</v>
      </c>
    </row>
    <row r="718" spans="1:47" ht="12.95" customHeight="1" x14ac:dyDescent="0.2">
      <c r="A718" s="25" t="s">
        <v>1105</v>
      </c>
      <c r="B718" s="25"/>
      <c r="C718" s="28">
        <v>49270.917999999998</v>
      </c>
      <c r="D718" s="28"/>
      <c r="E718" s="1">
        <f t="shared" si="340"/>
        <v>-11648.964782045907</v>
      </c>
      <c r="F718" s="1">
        <f t="shared" si="353"/>
        <v>-11649</v>
      </c>
      <c r="G718" s="1">
        <f t="shared" si="360"/>
        <v>2.9914499995356891E-2</v>
      </c>
      <c r="I718" s="1">
        <f t="shared" si="361"/>
        <v>2.9914499995356891E-2</v>
      </c>
      <c r="Q718" s="173">
        <f t="shared" si="354"/>
        <v>34252.417999999998</v>
      </c>
      <c r="S718" s="15">
        <f t="shared" si="362"/>
        <v>0.1</v>
      </c>
      <c r="Z718" s="1">
        <f t="shared" si="341"/>
        <v>-11649</v>
      </c>
      <c r="AA718" s="1">
        <f t="shared" si="342"/>
        <v>-8.9535431143820177E-2</v>
      </c>
      <c r="AB718" s="1">
        <f t="shared" si="356"/>
        <v>2.8772885361138076E-2</v>
      </c>
      <c r="AC718" s="1">
        <f t="shared" si="357"/>
        <v>2.9914499995356891E-2</v>
      </c>
      <c r="AD718" s="1">
        <f t="shared" si="343"/>
        <v>0.11944993113917707</v>
      </c>
      <c r="AE718" s="1">
        <f t="shared" si="358"/>
        <v>1.4268286049154144E-3</v>
      </c>
      <c r="AF718" s="1">
        <f t="shared" si="344"/>
        <v>2.9914499995356891E-2</v>
      </c>
      <c r="AG718" s="15"/>
      <c r="AH718" s="1">
        <f t="shared" si="345"/>
        <v>1.1416146342188161E-3</v>
      </c>
      <c r="AI718" s="1">
        <f t="shared" si="346"/>
        <v>1.348776723928337</v>
      </c>
      <c r="AJ718" s="1">
        <f t="shared" si="347"/>
        <v>-0.10128548408918746</v>
      </c>
      <c r="AK718" s="1">
        <f t="shared" si="348"/>
        <v>0.19584380726950898</v>
      </c>
      <c r="AL718" s="1">
        <f t="shared" si="349"/>
        <v>0.51164186645447396</v>
      </c>
      <c r="AM718" s="1">
        <f t="shared" si="350"/>
        <v>0.26155167623540143</v>
      </c>
      <c r="AN718" s="1">
        <f t="shared" si="365"/>
        <v>6.6223478085628891</v>
      </c>
      <c r="AO718" s="1">
        <f t="shared" si="365"/>
        <v>6.6221007096251183</v>
      </c>
      <c r="AP718" s="1">
        <f t="shared" si="365"/>
        <v>6.6214457783016574</v>
      </c>
      <c r="AQ718" s="1">
        <f t="shared" si="365"/>
        <v>6.6197106233051937</v>
      </c>
      <c r="AR718" s="1">
        <f t="shared" si="365"/>
        <v>6.6151186265408102</v>
      </c>
      <c r="AS718" s="1">
        <f t="shared" si="365"/>
        <v>6.603000818139126</v>
      </c>
      <c r="AT718" s="1">
        <f t="shared" si="365"/>
        <v>6.5712497040268509</v>
      </c>
      <c r="AU718" s="1">
        <f t="shared" si="352"/>
        <v>6.4893620538478771</v>
      </c>
    </row>
    <row r="719" spans="1:47" ht="12.95" customHeight="1" x14ac:dyDescent="0.2">
      <c r="A719" s="25" t="s">
        <v>1105</v>
      </c>
      <c r="B719" s="25"/>
      <c r="C719" s="28">
        <v>49316.786999999997</v>
      </c>
      <c r="D719" s="28"/>
      <c r="E719" s="1">
        <f t="shared" si="340"/>
        <v>-11594.963801365779</v>
      </c>
      <c r="F719" s="1">
        <f t="shared" si="353"/>
        <v>-11595</v>
      </c>
      <c r="G719" s="1">
        <f t="shared" si="360"/>
        <v>3.0747499993594829E-2</v>
      </c>
      <c r="I719" s="1">
        <f t="shared" si="361"/>
        <v>3.0747499993594829E-2</v>
      </c>
      <c r="Q719" s="173">
        <f t="shared" si="354"/>
        <v>34298.286999999997</v>
      </c>
      <c r="S719" s="15">
        <f t="shared" si="362"/>
        <v>0.1</v>
      </c>
      <c r="Z719" s="1">
        <f t="shared" si="341"/>
        <v>-11595</v>
      </c>
      <c r="AA719" s="1">
        <f t="shared" si="342"/>
        <v>-8.9653211249426615E-2</v>
      </c>
      <c r="AB719" s="1">
        <f t="shared" si="356"/>
        <v>3.0022985824013158E-2</v>
      </c>
      <c r="AC719" s="1">
        <f t="shared" si="357"/>
        <v>3.0747499993594829E-2</v>
      </c>
      <c r="AD719" s="1">
        <f t="shared" si="343"/>
        <v>0.12040071124302144</v>
      </c>
      <c r="AE719" s="1">
        <f t="shared" si="358"/>
        <v>1.4496331267825431E-3</v>
      </c>
      <c r="AF719" s="1">
        <f t="shared" si="344"/>
        <v>3.0747499993594829E-2</v>
      </c>
      <c r="AG719" s="15"/>
      <c r="AH719" s="1">
        <f t="shared" si="345"/>
        <v>7.2451416958167151E-4</v>
      </c>
      <c r="AI719" s="1">
        <f t="shared" si="346"/>
        <v>1.3373319728034554</v>
      </c>
      <c r="AJ719" s="1">
        <f t="shared" si="347"/>
        <v>-0.15651787474326753</v>
      </c>
      <c r="AK719" s="1">
        <f t="shared" si="348"/>
        <v>0.21495846139319316</v>
      </c>
      <c r="AL719" s="1">
        <f t="shared" si="349"/>
        <v>0.56734648358330864</v>
      </c>
      <c r="AM719" s="1">
        <f t="shared" si="350"/>
        <v>0.29153552174861802</v>
      </c>
      <c r="AN719" s="1">
        <f t="shared" si="365"/>
        <v>6.660358973952893</v>
      </c>
      <c r="AO719" s="1">
        <f t="shared" si="365"/>
        <v>6.6601036589401712</v>
      </c>
      <c r="AP719" s="1">
        <f t="shared" si="365"/>
        <v>6.6594172762371029</v>
      </c>
      <c r="AQ719" s="1">
        <f t="shared" si="365"/>
        <v>6.6575729427537773</v>
      </c>
      <c r="AR719" s="1">
        <f t="shared" si="365"/>
        <v>6.6526237469037852</v>
      </c>
      <c r="AS719" s="1">
        <f t="shared" si="365"/>
        <v>6.6393890809262004</v>
      </c>
      <c r="AT719" s="1">
        <f t="shared" si="365"/>
        <v>6.6043081058819944</v>
      </c>
      <c r="AU719" s="1">
        <f t="shared" si="352"/>
        <v>6.5131362159644004</v>
      </c>
    </row>
    <row r="720" spans="1:47" ht="12.95" customHeight="1" x14ac:dyDescent="0.2">
      <c r="A720" s="25" t="s">
        <v>1105</v>
      </c>
      <c r="B720" s="25"/>
      <c r="C720" s="28">
        <v>49327.826999999997</v>
      </c>
      <c r="D720" s="28"/>
      <c r="E720" s="1">
        <f t="shared" si="340"/>
        <v>-11581.966552097019</v>
      </c>
      <c r="F720" s="1">
        <f t="shared" si="353"/>
        <v>-11582</v>
      </c>
      <c r="G720" s="1">
        <f t="shared" si="360"/>
        <v>2.8410999999323394E-2</v>
      </c>
      <c r="I720" s="1">
        <f t="shared" si="361"/>
        <v>2.8410999999323394E-2</v>
      </c>
      <c r="Q720" s="173">
        <f t="shared" si="354"/>
        <v>34309.326999999997</v>
      </c>
      <c r="S720" s="15">
        <f t="shared" si="362"/>
        <v>0.1</v>
      </c>
      <c r="Z720" s="1">
        <f t="shared" si="341"/>
        <v>-11582</v>
      </c>
      <c r="AA720" s="1">
        <f t="shared" si="342"/>
        <v>-8.9681238940069088E-2</v>
      </c>
      <c r="AB720" s="1">
        <f t="shared" si="356"/>
        <v>2.7786541481990393E-2</v>
      </c>
      <c r="AC720" s="1">
        <f t="shared" si="357"/>
        <v>2.8410999999323394E-2</v>
      </c>
      <c r="AD720" s="1">
        <f t="shared" si="343"/>
        <v>0.11809223893939248</v>
      </c>
      <c r="AE720" s="1">
        <f t="shared" si="358"/>
        <v>1.3945776897718567E-3</v>
      </c>
      <c r="AF720" s="1">
        <f t="shared" si="344"/>
        <v>2.8410999999323394E-2</v>
      </c>
      <c r="AG720" s="15"/>
      <c r="AH720" s="1">
        <f t="shared" si="345"/>
        <v>6.2445851733299983E-4</v>
      </c>
      <c r="AI720" s="1">
        <f t="shared" si="346"/>
        <v>1.3344505232291097</v>
      </c>
      <c r="AJ720" s="1">
        <f t="shared" si="347"/>
        <v>-0.16960716728540617</v>
      </c>
      <c r="AK720" s="1">
        <f t="shared" si="348"/>
        <v>0.21941478416864874</v>
      </c>
      <c r="AL720" s="1">
        <f t="shared" si="349"/>
        <v>0.58061344852387042</v>
      </c>
      <c r="AM720" s="1">
        <f t="shared" si="350"/>
        <v>0.29874685527346662</v>
      </c>
      <c r="AN720" s="1">
        <f t="shared" si="365"/>
        <v>6.6694610128385792</v>
      </c>
      <c r="AO720" s="1">
        <f t="shared" si="365"/>
        <v>6.6692044361556588</v>
      </c>
      <c r="AP720" s="1">
        <f t="shared" si="365"/>
        <v>6.6685121423231761</v>
      </c>
      <c r="AQ720" s="1">
        <f t="shared" si="365"/>
        <v>6.6666451670136162</v>
      </c>
      <c r="AR720" s="1">
        <f t="shared" si="365"/>
        <v>6.6616172923748707</v>
      </c>
      <c r="AS720" s="1">
        <f t="shared" si="365"/>
        <v>6.6481262932378025</v>
      </c>
      <c r="AT720" s="1">
        <f t="shared" si="365"/>
        <v>6.6122591120144643</v>
      </c>
      <c r="AU720" s="1">
        <f t="shared" si="352"/>
        <v>6.5188596253628228</v>
      </c>
    </row>
    <row r="721" spans="1:47" ht="12.95" customHeight="1" x14ac:dyDescent="0.2">
      <c r="A721" s="25" t="s">
        <v>1105</v>
      </c>
      <c r="B721" s="25"/>
      <c r="C721" s="28">
        <v>49333.775999999998</v>
      </c>
      <c r="D721" s="28"/>
      <c r="E721" s="1">
        <f t="shared" si="340"/>
        <v>-11574.96287130899</v>
      </c>
      <c r="F721" s="1">
        <f t="shared" si="353"/>
        <v>-11575</v>
      </c>
      <c r="G721" s="1">
        <f t="shared" si="360"/>
        <v>3.1537499991827644E-2</v>
      </c>
      <c r="I721" s="1">
        <f t="shared" si="361"/>
        <v>3.1537499991827644E-2</v>
      </c>
      <c r="Q721" s="173">
        <f t="shared" si="354"/>
        <v>34315.275999999998</v>
      </c>
      <c r="S721" s="15">
        <f t="shared" si="362"/>
        <v>0.1</v>
      </c>
      <c r="Z721" s="1">
        <f t="shared" si="341"/>
        <v>-11575</v>
      </c>
      <c r="AA721" s="1">
        <f t="shared" si="342"/>
        <v>-8.9696268523000319E-2</v>
      </c>
      <c r="AB721" s="1">
        <f t="shared" si="356"/>
        <v>3.0966850418992956E-2</v>
      </c>
      <c r="AC721" s="1">
        <f t="shared" si="357"/>
        <v>3.1537499991827644E-2</v>
      </c>
      <c r="AD721" s="1">
        <f t="shared" si="343"/>
        <v>0.12123376851482796</v>
      </c>
      <c r="AE721" s="1">
        <f t="shared" si="358"/>
        <v>1.4697626628306893E-3</v>
      </c>
      <c r="AF721" s="1">
        <f t="shared" si="344"/>
        <v>3.1537499991827644E-2</v>
      </c>
      <c r="AG721" s="15"/>
      <c r="AH721" s="1">
        <f t="shared" si="345"/>
        <v>5.7064957283468789E-4</v>
      </c>
      <c r="AI721" s="1">
        <f t="shared" si="346"/>
        <v>1.3328798176322265</v>
      </c>
      <c r="AJ721" s="1">
        <f t="shared" si="347"/>
        <v>-0.17661968893082383</v>
      </c>
      <c r="AK721" s="1">
        <f t="shared" si="348"/>
        <v>0.22179050253141075</v>
      </c>
      <c r="AL721" s="1">
        <f t="shared" si="349"/>
        <v>0.5877334854257793</v>
      </c>
      <c r="AM721" s="1">
        <f t="shared" si="350"/>
        <v>0.30262874921015981</v>
      </c>
      <c r="AN721" s="1">
        <f t="shared" ref="AN721:AT730" si="366">$AU721+$AB$7*SIN(AO721)</f>
        <v>6.6743540066818436</v>
      </c>
      <c r="AO721" s="1">
        <f t="shared" si="366"/>
        <v>6.6740968634707292</v>
      </c>
      <c r="AP721" s="1">
        <f t="shared" si="366"/>
        <v>6.673401652201429</v>
      </c>
      <c r="AQ721" s="1">
        <f t="shared" si="366"/>
        <v>6.6715230755685759</v>
      </c>
      <c r="AR721" s="1">
        <f t="shared" si="366"/>
        <v>6.6664540366877452</v>
      </c>
      <c r="AS721" s="1">
        <f t="shared" si="366"/>
        <v>6.6528270960472078</v>
      </c>
      <c r="AT721" s="1">
        <f t="shared" si="366"/>
        <v>6.6165391603990091</v>
      </c>
      <c r="AU721" s="1">
        <f t="shared" si="352"/>
        <v>6.5219414611927427</v>
      </c>
    </row>
    <row r="722" spans="1:47" ht="12.95" customHeight="1" x14ac:dyDescent="0.2">
      <c r="A722" s="25" t="s">
        <v>1112</v>
      </c>
      <c r="B722" s="25"/>
      <c r="C722" s="28">
        <v>49398.324999999997</v>
      </c>
      <c r="D722" s="28"/>
      <c r="E722" s="1">
        <f t="shared" si="340"/>
        <v>-11498.970168134259</v>
      </c>
      <c r="F722" s="1">
        <f t="shared" si="353"/>
        <v>-11499</v>
      </c>
      <c r="G722" s="1">
        <f t="shared" si="360"/>
        <v>2.533949999633478E-2</v>
      </c>
      <c r="I722" s="1">
        <f t="shared" si="361"/>
        <v>2.533949999633478E-2</v>
      </c>
      <c r="Q722" s="173">
        <f t="shared" si="354"/>
        <v>34379.824999999997</v>
      </c>
      <c r="S722" s="15">
        <f t="shared" si="362"/>
        <v>0.1</v>
      </c>
      <c r="Z722" s="1">
        <f t="shared" si="341"/>
        <v>-11499</v>
      </c>
      <c r="AA722" s="1">
        <f t="shared" si="342"/>
        <v>-8.9856100225538929E-2</v>
      </c>
      <c r="AB722" s="1">
        <f t="shared" si="356"/>
        <v>2.5349493267702593E-2</v>
      </c>
      <c r="AC722" s="1">
        <f t="shared" si="357"/>
        <v>2.533949999633478E-2</v>
      </c>
      <c r="AD722" s="1">
        <f t="shared" si="343"/>
        <v>0.11519560022187371</v>
      </c>
      <c r="AE722" s="1">
        <f t="shared" si="358"/>
        <v>1.3270026310477751E-3</v>
      </c>
      <c r="AF722" s="1">
        <f t="shared" si="344"/>
        <v>2.533949999633478E-2</v>
      </c>
      <c r="AG722" s="15"/>
      <c r="AH722" s="1">
        <f t="shared" si="345"/>
        <v>-9.9932713678143863E-6</v>
      </c>
      <c r="AI722" s="1">
        <f t="shared" si="346"/>
        <v>1.3150296373235655</v>
      </c>
      <c r="AJ722" s="1">
        <f t="shared" si="347"/>
        <v>-0.25103722716403193</v>
      </c>
      <c r="AK722" s="1">
        <f t="shared" si="348"/>
        <v>0.24648798674130706</v>
      </c>
      <c r="AL722" s="1">
        <f t="shared" si="349"/>
        <v>0.66393404806994749</v>
      </c>
      <c r="AM722" s="1">
        <f t="shared" si="350"/>
        <v>0.34472415390212169</v>
      </c>
      <c r="AN722" s="1">
        <f t="shared" si="366"/>
        <v>6.7270988273990096</v>
      </c>
      <c r="AO722" s="1">
        <f t="shared" si="366"/>
        <v>6.7268404244074711</v>
      </c>
      <c r="AP722" s="1">
        <f t="shared" si="366"/>
        <v>6.726125293972558</v>
      </c>
      <c r="AQ722" s="1">
        <f t="shared" si="366"/>
        <v>6.7241474325084241</v>
      </c>
      <c r="AR722" s="1">
        <f t="shared" si="366"/>
        <v>6.7186867574794977</v>
      </c>
      <c r="AS722" s="1">
        <f t="shared" si="366"/>
        <v>6.7036814343038582</v>
      </c>
      <c r="AT722" s="1">
        <f t="shared" si="366"/>
        <v>6.6629480246815724</v>
      </c>
      <c r="AU722" s="1">
        <f t="shared" si="352"/>
        <v>6.5554013930604427</v>
      </c>
    </row>
    <row r="723" spans="1:47" ht="12.95" customHeight="1" x14ac:dyDescent="0.2">
      <c r="A723" s="25" t="s">
        <v>1113</v>
      </c>
      <c r="B723" s="25"/>
      <c r="C723" s="28">
        <v>49599.635999999999</v>
      </c>
      <c r="D723" s="28">
        <v>2E-3</v>
      </c>
      <c r="E723" s="1">
        <f t="shared" si="340"/>
        <v>-11261.969330494507</v>
      </c>
      <c r="F723" s="1">
        <f t="shared" si="353"/>
        <v>-11262</v>
      </c>
      <c r="G723" s="1">
        <f t="shared" si="360"/>
        <v>2.605099999345839E-2</v>
      </c>
      <c r="I723" s="1">
        <f t="shared" si="361"/>
        <v>2.605099999345839E-2</v>
      </c>
      <c r="Q723" s="173">
        <f t="shared" si="354"/>
        <v>34581.135999999999</v>
      </c>
      <c r="S723" s="15">
        <f t="shared" si="362"/>
        <v>0.1</v>
      </c>
      <c r="Z723" s="1">
        <f t="shared" si="341"/>
        <v>-11262</v>
      </c>
      <c r="AA723" s="1">
        <f t="shared" si="342"/>
        <v>-9.0296420722355039E-2</v>
      </c>
      <c r="AB723" s="1">
        <f t="shared" si="356"/>
        <v>2.7810970264068251E-2</v>
      </c>
      <c r="AC723" s="1">
        <f t="shared" si="357"/>
        <v>2.605099999345839E-2</v>
      </c>
      <c r="AD723" s="1">
        <f t="shared" si="343"/>
        <v>0.11634742071581343</v>
      </c>
      <c r="AE723" s="1">
        <f t="shared" si="358"/>
        <v>1.3536722307222492E-3</v>
      </c>
      <c r="AF723" s="1">
        <f t="shared" si="344"/>
        <v>2.605099999345839E-2</v>
      </c>
      <c r="AG723" s="15"/>
      <c r="AH723" s="1">
        <f t="shared" si="345"/>
        <v>-1.7599702706098618E-3</v>
      </c>
      <c r="AI723" s="1">
        <f t="shared" si="346"/>
        <v>1.2525019419747838</v>
      </c>
      <c r="AJ723" s="1">
        <f t="shared" si="347"/>
        <v>-0.45951034295024018</v>
      </c>
      <c r="AK723" s="1">
        <f t="shared" si="348"/>
        <v>0.31023018760101811</v>
      </c>
      <c r="AL723" s="1">
        <f t="shared" si="349"/>
        <v>0.88762621221575277</v>
      </c>
      <c r="AM723" s="1">
        <f t="shared" si="350"/>
        <v>0.47544714834428342</v>
      </c>
      <c r="AN723" s="1">
        <f t="shared" si="366"/>
        <v>6.8866825268650622</v>
      </c>
      <c r="AO723" s="1">
        <f t="shared" si="366"/>
        <v>6.8864664153878508</v>
      </c>
      <c r="AP723" s="1">
        <f t="shared" si="366"/>
        <v>6.8858104703177476</v>
      </c>
      <c r="AQ723" s="1">
        <f t="shared" si="366"/>
        <v>6.8838213443208991</v>
      </c>
      <c r="AR723" s="1">
        <f t="shared" si="366"/>
        <v>6.8778058753537543</v>
      </c>
      <c r="AS723" s="1">
        <f t="shared" si="366"/>
        <v>6.8597602742036035</v>
      </c>
      <c r="AT723" s="1">
        <f t="shared" si="366"/>
        <v>6.8068323649078213</v>
      </c>
      <c r="AU723" s="1">
        <f t="shared" si="352"/>
        <v>6.6597435490162971</v>
      </c>
    </row>
    <row r="724" spans="1:47" ht="12.95" customHeight="1" x14ac:dyDescent="0.2">
      <c r="A724" s="25" t="s">
        <v>1114</v>
      </c>
      <c r="B724" s="25" t="s">
        <v>899</v>
      </c>
      <c r="C724" s="28">
        <v>49634.462399999997</v>
      </c>
      <c r="D724" s="28">
        <v>2.9999999999999997E-4</v>
      </c>
      <c r="E724" s="1">
        <f t="shared" si="340"/>
        <v>-11220.968660029521</v>
      </c>
      <c r="F724" s="1">
        <f t="shared" si="353"/>
        <v>-11221</v>
      </c>
      <c r="G724" s="1">
        <f t="shared" si="360"/>
        <v>2.6620499993441626E-2</v>
      </c>
      <c r="J724" s="1">
        <f>G724</f>
        <v>2.6620499993441626E-2</v>
      </c>
      <c r="Q724" s="173">
        <f t="shared" si="354"/>
        <v>34615.962399999997</v>
      </c>
      <c r="S724" s="15">
        <f>S$16</f>
        <v>1</v>
      </c>
      <c r="Z724" s="1">
        <f t="shared" si="341"/>
        <v>-11221</v>
      </c>
      <c r="AA724" s="1">
        <f t="shared" si="342"/>
        <v>-9.0360951839874429E-2</v>
      </c>
      <c r="AB724" s="1">
        <f t="shared" si="356"/>
        <v>2.8671165428385825E-2</v>
      </c>
      <c r="AC724" s="1">
        <f t="shared" si="357"/>
        <v>2.6620499993441626E-2</v>
      </c>
      <c r="AD724" s="1">
        <f t="shared" si="343"/>
        <v>0.11698145183331606</v>
      </c>
      <c r="AE724" s="1">
        <f t="shared" si="358"/>
        <v>1.3684660073030444E-2</v>
      </c>
      <c r="AF724" s="1">
        <f t="shared" si="344"/>
        <v>2.6620499993441626E-2</v>
      </c>
      <c r="AG724" s="15"/>
      <c r="AH724" s="1">
        <f t="shared" si="345"/>
        <v>-2.0506654349441971E-3</v>
      </c>
      <c r="AI724" s="1">
        <f t="shared" si="346"/>
        <v>1.241026599975684</v>
      </c>
      <c r="AJ724" s="1">
        <f t="shared" si="347"/>
        <v>-0.49157794140342326</v>
      </c>
      <c r="AK724" s="1">
        <f t="shared" si="348"/>
        <v>0.31922747078558511</v>
      </c>
      <c r="AL724" s="1">
        <f t="shared" si="349"/>
        <v>0.92408321870562427</v>
      </c>
      <c r="AM724" s="1">
        <f t="shared" si="350"/>
        <v>0.49799410944521538</v>
      </c>
      <c r="AN724" s="1">
        <f t="shared" si="366"/>
        <v>6.9134822214617389</v>
      </c>
      <c r="AO724" s="1">
        <f t="shared" si="366"/>
        <v>6.9132781801526226</v>
      </c>
      <c r="AP724" s="1">
        <f t="shared" si="366"/>
        <v>6.9126469881868573</v>
      </c>
      <c r="AQ724" s="1">
        <f t="shared" si="366"/>
        <v>6.9106962596078301</v>
      </c>
      <c r="AR724" s="1">
        <f t="shared" si="366"/>
        <v>6.9046847789960273</v>
      </c>
      <c r="AS724" s="1">
        <f t="shared" si="366"/>
        <v>6.8863191798311334</v>
      </c>
      <c r="AT724" s="1">
        <f t="shared" si="366"/>
        <v>6.8315732068220525</v>
      </c>
      <c r="AU724" s="1">
        <f t="shared" si="352"/>
        <v>6.6777943017343979</v>
      </c>
    </row>
    <row r="725" spans="1:47" ht="12.95" customHeight="1" x14ac:dyDescent="0.2">
      <c r="A725" s="25" t="s">
        <v>1115</v>
      </c>
      <c r="B725" s="25"/>
      <c r="C725" s="28">
        <v>49657.394999999997</v>
      </c>
      <c r="D725" s="28">
        <v>2E-3</v>
      </c>
      <c r="E725" s="1">
        <f t="shared" ref="E725:E788" si="367">+(C725-C$7)/C$8</f>
        <v>-11193.970406534892</v>
      </c>
      <c r="F725" s="1">
        <f t="shared" si="353"/>
        <v>-11194</v>
      </c>
      <c r="G725" s="1">
        <f t="shared" si="360"/>
        <v>2.5136999996902887E-2</v>
      </c>
      <c r="I725" s="1">
        <f>G725</f>
        <v>2.5136999996902887E-2</v>
      </c>
      <c r="Q725" s="173">
        <f t="shared" si="354"/>
        <v>34638.894999999997</v>
      </c>
      <c r="S725" s="15">
        <f>S$15</f>
        <v>0.1</v>
      </c>
      <c r="Z725" s="1">
        <f t="shared" ref="Z725:Z788" si="368">F725</f>
        <v>-11194</v>
      </c>
      <c r="AA725" s="1">
        <f t="shared" ref="AA725:AA788" si="369">AB$3+AB$4*Z725+AB$5*Z725^2+AH725</f>
        <v>-9.0401264445861856E-2</v>
      </c>
      <c r="AB725" s="1">
        <f t="shared" si="356"/>
        <v>2.7376850743176313E-2</v>
      </c>
      <c r="AC725" s="1">
        <f t="shared" si="357"/>
        <v>2.5136999996902887E-2</v>
      </c>
      <c r="AD725" s="1">
        <f t="shared" ref="AD725:AD788" si="370">IF(S725&lt;&gt;0,G725-AA725,-9999)</f>
        <v>0.11553826444276474</v>
      </c>
      <c r="AE725" s="1">
        <f t="shared" si="358"/>
        <v>1.3349090550446238E-3</v>
      </c>
      <c r="AF725" s="1">
        <f t="shared" ref="AF725:AF788" si="371">IF(S725&lt;&gt;0,G725-P725,-9999)</f>
        <v>2.5136999996902887E-2</v>
      </c>
      <c r="AG725" s="15"/>
      <c r="AH725" s="1">
        <f t="shared" ref="AH725:AH788" si="372">$AB$6*($AB$11/AI725*AJ725+$AB$12)</f>
        <v>-2.239850746273427E-3</v>
      </c>
      <c r="AI725" s="1">
        <f t="shared" ref="AI725:AI788" si="373">1+$AB$7*COS(AL725)</f>
        <v>1.2334128053846749</v>
      </c>
      <c r="AJ725" s="1">
        <f t="shared" ref="AJ725:AJ788" si="374">SIN(AL725+RADIANS($AB$9))</f>
        <v>-0.51202680183604099</v>
      </c>
      <c r="AK725" s="1">
        <f t="shared" ref="AK725:AK788" si="375">$AB$7*SIN(AL725)</f>
        <v>0.32483605446818231</v>
      </c>
      <c r="AL725" s="1">
        <f t="shared" ref="AL725:AL788" si="376">2*ATAN(AM725)</f>
        <v>0.94772511007793947</v>
      </c>
      <c r="AM725" s="1">
        <f t="shared" ref="AM725:AM788" si="377">SQRT((1+$AB$7)/(1-$AB$7))*TAN(AN725/2)</f>
        <v>0.51283468175372249</v>
      </c>
      <c r="AN725" s="1">
        <f t="shared" si="366"/>
        <v>6.9309957044532311</v>
      </c>
      <c r="AO725" s="1">
        <f t="shared" si="366"/>
        <v>6.9308000284326257</v>
      </c>
      <c r="AP725" s="1">
        <f t="shared" si="366"/>
        <v>6.930186785461121</v>
      </c>
      <c r="AQ725" s="1">
        <f t="shared" si="366"/>
        <v>6.9282667364992641</v>
      </c>
      <c r="AR725" s="1">
        <f t="shared" si="366"/>
        <v>6.9222729365162934</v>
      </c>
      <c r="AS725" s="1">
        <f t="shared" si="366"/>
        <v>6.9037306099542546</v>
      </c>
      <c r="AT725" s="1">
        <f t="shared" si="366"/>
        <v>6.8478387290268659</v>
      </c>
      <c r="AU725" s="1">
        <f t="shared" ref="AU725:AU788" si="378">RADIANS($AB$9)+$AB$18*(F725-AB$15)</f>
        <v>6.68968138279266</v>
      </c>
    </row>
    <row r="726" spans="1:47" ht="12.95" customHeight="1" x14ac:dyDescent="0.2">
      <c r="A726" s="25" t="s">
        <v>1105</v>
      </c>
      <c r="B726" s="25"/>
      <c r="C726" s="28">
        <v>49673.536999999997</v>
      </c>
      <c r="D726" s="28"/>
      <c r="E726" s="1">
        <f t="shared" si="367"/>
        <v>-11174.96663862762</v>
      </c>
      <c r="F726" s="1">
        <f t="shared" si="353"/>
        <v>-11175</v>
      </c>
      <c r="G726" s="1">
        <f t="shared" si="360"/>
        <v>2.833749999263091E-2</v>
      </c>
      <c r="I726" s="1">
        <f>G726</f>
        <v>2.833749999263091E-2</v>
      </c>
      <c r="Q726" s="173">
        <f t="shared" si="354"/>
        <v>34655.036999999997</v>
      </c>
      <c r="S726" s="15">
        <f>S$15</f>
        <v>0.1</v>
      </c>
      <c r="Z726" s="1">
        <f t="shared" si="368"/>
        <v>-11175</v>
      </c>
      <c r="AA726" s="1">
        <f t="shared" si="369"/>
        <v>-9.042855897804436E-2</v>
      </c>
      <c r="AB726" s="1">
        <f t="shared" si="356"/>
        <v>3.0709376796325256E-2</v>
      </c>
      <c r="AC726" s="1">
        <f t="shared" si="357"/>
        <v>2.833749999263091E-2</v>
      </c>
      <c r="AD726" s="1">
        <f t="shared" si="370"/>
        <v>0.11876605897067527</v>
      </c>
      <c r="AE726" s="1">
        <f t="shared" si="358"/>
        <v>1.4105376763425916E-3</v>
      </c>
      <c r="AF726" s="1">
        <f t="shared" si="371"/>
        <v>2.833749999263091E-2</v>
      </c>
      <c r="AG726" s="15"/>
      <c r="AH726" s="1">
        <f t="shared" si="372"/>
        <v>-2.3718768036943461E-3</v>
      </c>
      <c r="AI726" s="1">
        <f t="shared" si="373"/>
        <v>1.2280337781507051</v>
      </c>
      <c r="AJ726" s="1">
        <f t="shared" si="374"/>
        <v>-0.52609763600696791</v>
      </c>
      <c r="AK726" s="1">
        <f t="shared" si="375"/>
        <v>0.32863444132092279</v>
      </c>
      <c r="AL726" s="1">
        <f t="shared" si="376"/>
        <v>0.96418769189081743</v>
      </c>
      <c r="AM726" s="1">
        <f t="shared" si="377"/>
        <v>0.5232751051840121</v>
      </c>
      <c r="AN726" s="1">
        <f t="shared" si="366"/>
        <v>6.943255296591972</v>
      </c>
      <c r="AO726" s="1">
        <f t="shared" si="366"/>
        <v>6.9430656597952343</v>
      </c>
      <c r="AP726" s="1">
        <f t="shared" si="366"/>
        <v>6.9424657327601969</v>
      </c>
      <c r="AQ726" s="1">
        <f t="shared" si="366"/>
        <v>6.9405696618648092</v>
      </c>
      <c r="AR726" s="1">
        <f t="shared" si="366"/>
        <v>6.9345952547776761</v>
      </c>
      <c r="AS726" s="1">
        <f t="shared" si="366"/>
        <v>6.9159447558945581</v>
      </c>
      <c r="AT726" s="1">
        <f t="shared" si="366"/>
        <v>6.8592714773328929</v>
      </c>
      <c r="AU726" s="1">
        <f t="shared" si="378"/>
        <v>6.6980463657595859</v>
      </c>
    </row>
    <row r="727" spans="1:47" ht="12.95" customHeight="1" x14ac:dyDescent="0.2">
      <c r="A727" s="25" t="s">
        <v>1105</v>
      </c>
      <c r="B727" s="25"/>
      <c r="C727" s="28">
        <v>49707.510999999999</v>
      </c>
      <c r="D727" s="28"/>
      <c r="E727" s="1">
        <f t="shared" si="367"/>
        <v>-11134.969487662331</v>
      </c>
      <c r="F727" s="1">
        <f t="shared" si="353"/>
        <v>-11135</v>
      </c>
      <c r="G727" s="1">
        <f t="shared" si="360"/>
        <v>2.5917499995557591E-2</v>
      </c>
      <c r="I727" s="1">
        <f>G727</f>
        <v>2.5917499995557591E-2</v>
      </c>
      <c r="Q727" s="173">
        <f t="shared" si="354"/>
        <v>34689.010999999999</v>
      </c>
      <c r="S727" s="15">
        <f>S$15</f>
        <v>0.1</v>
      </c>
      <c r="Z727" s="1">
        <f t="shared" si="368"/>
        <v>-11135</v>
      </c>
      <c r="AA727" s="1">
        <f t="shared" si="369"/>
        <v>-9.0483038533446164E-2</v>
      </c>
      <c r="AB727" s="1">
        <f t="shared" si="356"/>
        <v>2.856426074716617E-2</v>
      </c>
      <c r="AC727" s="1">
        <f t="shared" si="357"/>
        <v>2.5917499995557591E-2</v>
      </c>
      <c r="AD727" s="1">
        <f t="shared" si="370"/>
        <v>0.11640053852900376</v>
      </c>
      <c r="AE727" s="1">
        <f t="shared" si="358"/>
        <v>1.354908536984209E-3</v>
      </c>
      <c r="AF727" s="1">
        <f t="shared" si="371"/>
        <v>2.5917499995557591E-2</v>
      </c>
      <c r="AG727" s="15"/>
      <c r="AH727" s="1">
        <f t="shared" si="372"/>
        <v>-2.6467607516085794E-3</v>
      </c>
      <c r="AI727" s="1">
        <f t="shared" si="373"/>
        <v>1.2166672137782035</v>
      </c>
      <c r="AJ727" s="1">
        <f t="shared" si="374"/>
        <v>-0.55485921010108408</v>
      </c>
      <c r="AK727" s="1">
        <f t="shared" si="375"/>
        <v>0.33623699747884711</v>
      </c>
      <c r="AL727" s="1">
        <f t="shared" si="376"/>
        <v>0.99837612754250094</v>
      </c>
      <c r="AM727" s="1">
        <f t="shared" si="377"/>
        <v>0.54524870135187908</v>
      </c>
      <c r="AN727" s="1">
        <f t="shared" si="366"/>
        <v>6.9688894248653961</v>
      </c>
      <c r="AO727" s="1">
        <f t="shared" si="366"/>
        <v>6.9687127969748204</v>
      </c>
      <c r="AP727" s="1">
        <f t="shared" si="366"/>
        <v>6.9681424892243982</v>
      </c>
      <c r="AQ727" s="1">
        <f t="shared" si="366"/>
        <v>6.9663028523492585</v>
      </c>
      <c r="AR727" s="1">
        <f t="shared" si="366"/>
        <v>6.9603874012211886</v>
      </c>
      <c r="AS727" s="1">
        <f t="shared" si="366"/>
        <v>6.9415527936259922</v>
      </c>
      <c r="AT727" s="1">
        <f t="shared" si="366"/>
        <v>6.8833032883469132</v>
      </c>
      <c r="AU727" s="1">
        <f t="shared" si="378"/>
        <v>6.7156568562162695</v>
      </c>
    </row>
    <row r="728" spans="1:47" ht="12.95" customHeight="1" x14ac:dyDescent="0.2">
      <c r="A728" s="23" t="s">
        <v>1086</v>
      </c>
      <c r="B728" s="24" t="s">
        <v>899</v>
      </c>
      <c r="C728" s="23">
        <v>49716.008999999998</v>
      </c>
      <c r="D728" s="23" t="s">
        <v>873</v>
      </c>
      <c r="E728" s="25">
        <f t="shared" si="367"/>
        <v>-11124.964902129188</v>
      </c>
      <c r="F728" s="1">
        <f t="shared" si="353"/>
        <v>-11125</v>
      </c>
      <c r="G728" s="1">
        <f t="shared" si="360"/>
        <v>2.9812499997206032E-2</v>
      </c>
      <c r="I728" s="1">
        <f>G728</f>
        <v>2.9812499997206032E-2</v>
      </c>
      <c r="Q728" s="173">
        <f t="shared" si="354"/>
        <v>34697.508999999998</v>
      </c>
      <c r="S728" s="15">
        <f>S$15</f>
        <v>0.1</v>
      </c>
      <c r="T728" s="15"/>
      <c r="Z728" s="1">
        <f t="shared" si="368"/>
        <v>-11125</v>
      </c>
      <c r="AA728" s="1">
        <f t="shared" si="369"/>
        <v>-9.0496013236773212E-2</v>
      </c>
      <c r="AB728" s="1">
        <f t="shared" si="356"/>
        <v>3.2527318959371006E-2</v>
      </c>
      <c r="AC728" s="1">
        <f t="shared" si="357"/>
        <v>2.9812499997206032E-2</v>
      </c>
      <c r="AD728" s="1">
        <f t="shared" si="370"/>
        <v>0.12030851323397924</v>
      </c>
      <c r="AE728" s="1">
        <f t="shared" si="358"/>
        <v>1.447413835657056E-3</v>
      </c>
      <c r="AF728" s="1">
        <f t="shared" si="371"/>
        <v>2.9812499997206032E-2</v>
      </c>
      <c r="AG728" s="15"/>
      <c r="AH728" s="1">
        <f t="shared" si="372"/>
        <v>-2.7148189621649748E-3</v>
      </c>
      <c r="AI728" s="1">
        <f t="shared" si="373"/>
        <v>1.2138190277641434</v>
      </c>
      <c r="AJ728" s="1">
        <f t="shared" si="374"/>
        <v>-0.56186748934395359</v>
      </c>
      <c r="AK728" s="1">
        <f t="shared" si="375"/>
        <v>0.33805535547598775</v>
      </c>
      <c r="AL728" s="1">
        <f t="shared" si="376"/>
        <v>1.0068240034906046</v>
      </c>
      <c r="AM728" s="1">
        <f t="shared" si="377"/>
        <v>0.55074108195597293</v>
      </c>
      <c r="AN728" s="1">
        <f t="shared" si="366"/>
        <v>6.9752606615790622</v>
      </c>
      <c r="AO728" s="1">
        <f t="shared" si="366"/>
        <v>6.9750873292343192</v>
      </c>
      <c r="AP728" s="1">
        <f t="shared" si="366"/>
        <v>6.9745247177656706</v>
      </c>
      <c r="AQ728" s="1">
        <f t="shared" si="366"/>
        <v>6.9727003645746715</v>
      </c>
      <c r="AR728" s="1">
        <f t="shared" si="366"/>
        <v>6.9668033765794153</v>
      </c>
      <c r="AS728" s="1">
        <f t="shared" si="366"/>
        <v>6.9479319531305039</v>
      </c>
      <c r="AT728" s="1">
        <f t="shared" si="366"/>
        <v>6.8893031949864625</v>
      </c>
      <c r="AU728" s="1">
        <f t="shared" si="378"/>
        <v>6.7200594788304411</v>
      </c>
    </row>
    <row r="729" spans="1:47" ht="12.95" customHeight="1" x14ac:dyDescent="0.2">
      <c r="A729" s="25" t="s">
        <v>1114</v>
      </c>
      <c r="B729" s="25" t="s">
        <v>909</v>
      </c>
      <c r="C729" s="28">
        <v>49739.363799999999</v>
      </c>
      <c r="D729" s="28">
        <v>5.9999999999999995E-4</v>
      </c>
      <c r="E729" s="1">
        <f t="shared" si="367"/>
        <v>-11097.469598032993</v>
      </c>
      <c r="F729" s="1">
        <f t="shared" ref="F729:F792" si="379">ROUND(2*E729,0)/2</f>
        <v>-11097.5</v>
      </c>
      <c r="G729" s="1">
        <f t="shared" si="360"/>
        <v>2.5823749994742684E-2</v>
      </c>
      <c r="J729" s="1">
        <f>G729</f>
        <v>2.5823749994742684E-2</v>
      </c>
      <c r="Q729" s="173">
        <f t="shared" si="354"/>
        <v>34720.863799999999</v>
      </c>
      <c r="S729" s="15">
        <f>S$16</f>
        <v>1</v>
      </c>
      <c r="Z729" s="1">
        <f t="shared" si="368"/>
        <v>-11097.5</v>
      </c>
      <c r="AA729" s="1">
        <f t="shared" si="369"/>
        <v>-9.0530334363945836E-2</v>
      </c>
      <c r="AB729" s="1">
        <f t="shared" si="356"/>
        <v>2.8724333447732335E-2</v>
      </c>
      <c r="AC729" s="1">
        <f t="shared" si="357"/>
        <v>2.5823749994742684E-2</v>
      </c>
      <c r="AD729" s="1">
        <f t="shared" si="370"/>
        <v>0.11635408435868852</v>
      </c>
      <c r="AE729" s="1">
        <f t="shared" si="358"/>
        <v>1.3538272946948805E-2</v>
      </c>
      <c r="AF729" s="1">
        <f t="shared" si="371"/>
        <v>2.5823749994742684E-2</v>
      </c>
      <c r="AG729" s="15"/>
      <c r="AH729" s="1">
        <f t="shared" si="372"/>
        <v>-2.9005834529896501E-3</v>
      </c>
      <c r="AI729" s="1">
        <f t="shared" si="373"/>
        <v>1.2059783547893113</v>
      </c>
      <c r="AJ729" s="1">
        <f t="shared" si="374"/>
        <v>-0.58076606366900552</v>
      </c>
      <c r="AK729" s="1">
        <f t="shared" si="375"/>
        <v>0.34288907442245614</v>
      </c>
      <c r="AL729" s="1">
        <f t="shared" si="376"/>
        <v>1.0298518047279024</v>
      </c>
      <c r="AM729" s="1">
        <f t="shared" si="377"/>
        <v>0.56584376605608799</v>
      </c>
      <c r="AN729" s="1">
        <f t="shared" si="366"/>
        <v>6.9927044696102367</v>
      </c>
      <c r="AO729" s="1">
        <f t="shared" si="366"/>
        <v>6.9925402471112141</v>
      </c>
      <c r="AP729" s="1">
        <f t="shared" si="366"/>
        <v>6.9919993000864746</v>
      </c>
      <c r="AQ729" s="1">
        <f t="shared" si="366"/>
        <v>6.9902191977636949</v>
      </c>
      <c r="AR729" s="1">
        <f t="shared" si="366"/>
        <v>6.9843803770763841</v>
      </c>
      <c r="AS729" s="1">
        <f t="shared" si="366"/>
        <v>6.9654266048545486</v>
      </c>
      <c r="AT729" s="1">
        <f t="shared" si="366"/>
        <v>6.9057859304772107</v>
      </c>
      <c r="AU729" s="1">
        <f t="shared" si="378"/>
        <v>6.7321666910194118</v>
      </c>
    </row>
    <row r="730" spans="1:47" ht="12.95" customHeight="1" x14ac:dyDescent="0.2">
      <c r="A730" s="25" t="s">
        <v>1105</v>
      </c>
      <c r="B730" s="25"/>
      <c r="C730" s="28">
        <v>49746.588000000003</v>
      </c>
      <c r="D730" s="28"/>
      <c r="E730" s="1">
        <f t="shared" si="367"/>
        <v>-11088.964640771452</v>
      </c>
      <c r="F730" s="1">
        <f t="shared" si="379"/>
        <v>-11089</v>
      </c>
      <c r="G730" s="1">
        <f t="shared" si="360"/>
        <v>3.0034499999601394E-2</v>
      </c>
      <c r="I730" s="1">
        <f t="shared" ref="I730:I742" si="380">G730</f>
        <v>3.0034499999601394E-2</v>
      </c>
      <c r="Q730" s="173">
        <f t="shared" ref="Q730:Q793" si="381">+C730-15018.5</f>
        <v>34728.088000000003</v>
      </c>
      <c r="S730" s="15">
        <f t="shared" ref="S730:S742" si="382">S$15</f>
        <v>0.1</v>
      </c>
      <c r="Z730" s="1">
        <f t="shared" si="368"/>
        <v>-11089</v>
      </c>
      <c r="AA730" s="1">
        <f t="shared" si="369"/>
        <v>-9.0540534657276878E-2</v>
      </c>
      <c r="AB730" s="1">
        <f t="shared" si="356"/>
        <v>3.2992082747239054E-2</v>
      </c>
      <c r="AC730" s="1">
        <f t="shared" si="357"/>
        <v>3.0034499999601394E-2</v>
      </c>
      <c r="AD730" s="1">
        <f t="shared" si="370"/>
        <v>0.12057503465687827</v>
      </c>
      <c r="AE730" s="1">
        <f t="shared" si="358"/>
        <v>1.4538338982507397E-3</v>
      </c>
      <c r="AF730" s="1">
        <f t="shared" si="371"/>
        <v>3.0034499999601394E-2</v>
      </c>
      <c r="AG730" s="15"/>
      <c r="AH730" s="1">
        <f t="shared" si="372"/>
        <v>-2.9575827476376612E-3</v>
      </c>
      <c r="AI730" s="1">
        <f t="shared" si="373"/>
        <v>1.2035533518035539</v>
      </c>
      <c r="AJ730" s="1">
        <f t="shared" si="374"/>
        <v>-0.58649674628147719</v>
      </c>
      <c r="AK730" s="1">
        <f t="shared" si="375"/>
        <v>0.34433418791856646</v>
      </c>
      <c r="AL730" s="1">
        <f t="shared" si="376"/>
        <v>1.0369091703718722</v>
      </c>
      <c r="AM730" s="1">
        <f t="shared" si="377"/>
        <v>0.57051159916454441</v>
      </c>
      <c r="AN730" s="1">
        <f t="shared" si="366"/>
        <v>6.9980732971357806</v>
      </c>
      <c r="AO730" s="1">
        <f t="shared" si="366"/>
        <v>6.997911897290634</v>
      </c>
      <c r="AP730" s="1">
        <f t="shared" si="366"/>
        <v>6.997377777272483</v>
      </c>
      <c r="AQ730" s="1">
        <f t="shared" si="366"/>
        <v>6.9956119753075718</v>
      </c>
      <c r="AR730" s="1">
        <f t="shared" si="366"/>
        <v>6.9897932744158124</v>
      </c>
      <c r="AS730" s="1">
        <f t="shared" si="366"/>
        <v>6.9708196322985936</v>
      </c>
      <c r="AT730" s="1">
        <f t="shared" si="366"/>
        <v>6.9108754751485142</v>
      </c>
      <c r="AU730" s="1">
        <f t="shared" si="378"/>
        <v>6.7359089202414566</v>
      </c>
    </row>
    <row r="731" spans="1:47" ht="12.95" customHeight="1" x14ac:dyDescent="0.2">
      <c r="A731" s="25" t="s">
        <v>1105</v>
      </c>
      <c r="B731" s="25"/>
      <c r="C731" s="28">
        <v>49774.614000000001</v>
      </c>
      <c r="D731" s="28"/>
      <c r="E731" s="1">
        <f t="shared" si="367"/>
        <v>-11055.969993307124</v>
      </c>
      <c r="F731" s="1">
        <f t="shared" si="379"/>
        <v>-11056</v>
      </c>
      <c r="G731" s="1">
        <f t="shared" si="360"/>
        <v>2.5487999999313615E-2</v>
      </c>
      <c r="I731" s="1">
        <f t="shared" si="380"/>
        <v>2.5487999999313615E-2</v>
      </c>
      <c r="Q731" s="173">
        <f t="shared" si="381"/>
        <v>34756.114000000001</v>
      </c>
      <c r="S731" s="15">
        <f t="shared" si="382"/>
        <v>0.1</v>
      </c>
      <c r="Z731" s="1">
        <f t="shared" si="368"/>
        <v>-11056</v>
      </c>
      <c r="AA731" s="1">
        <f t="shared" si="369"/>
        <v>-9.0578279878404527E-2</v>
      </c>
      <c r="AB731" s="1">
        <f t="shared" si="356"/>
        <v>2.8664970027014257E-2</v>
      </c>
      <c r="AC731" s="1">
        <f t="shared" si="357"/>
        <v>2.5487999999313615E-2</v>
      </c>
      <c r="AD731" s="1">
        <f t="shared" si="370"/>
        <v>0.11606627987771814</v>
      </c>
      <c r="AE731" s="1">
        <f t="shared" si="358"/>
        <v>1.34713813246528E-3</v>
      </c>
      <c r="AF731" s="1">
        <f t="shared" si="371"/>
        <v>2.5487999999313615E-2</v>
      </c>
      <c r="AG731" s="15"/>
      <c r="AH731" s="1">
        <f t="shared" si="372"/>
        <v>-3.1769700277006429E-3</v>
      </c>
      <c r="AI731" s="1">
        <f t="shared" si="373"/>
        <v>1.1941376121335383</v>
      </c>
      <c r="AJ731" s="1">
        <f t="shared" si="374"/>
        <v>-0.60825264526812184</v>
      </c>
      <c r="AK731" s="1">
        <f t="shared" si="375"/>
        <v>0.34972930611415426</v>
      </c>
      <c r="AL731" s="1">
        <f t="shared" si="376"/>
        <v>1.0640397202216043</v>
      </c>
      <c r="AM731" s="1">
        <f t="shared" si="377"/>
        <v>0.58863350673639747</v>
      </c>
      <c r="AN731" s="1">
        <f t="shared" ref="AN731:AT740" si="383">$AU731+$AB$7*SIN(AO731)</f>
        <v>7.0188144475732326</v>
      </c>
      <c r="AO731" s="1">
        <f t="shared" si="383"/>
        <v>7.0186639917924527</v>
      </c>
      <c r="AP731" s="1">
        <f t="shared" si="383"/>
        <v>7.018156846434815</v>
      </c>
      <c r="AQ731" s="1">
        <f t="shared" si="383"/>
        <v>7.0164491070329715</v>
      </c>
      <c r="AR731" s="1">
        <f t="shared" si="383"/>
        <v>7.0107177288682632</v>
      </c>
      <c r="AS731" s="1">
        <f t="shared" si="383"/>
        <v>6.9916917465877839</v>
      </c>
      <c r="AT731" s="1">
        <f t="shared" si="383"/>
        <v>6.9306114899947735</v>
      </c>
      <c r="AU731" s="1">
        <f t="shared" si="378"/>
        <v>6.7504375748682213</v>
      </c>
    </row>
    <row r="732" spans="1:47" ht="12.95" customHeight="1" x14ac:dyDescent="0.2">
      <c r="A732" s="25" t="s">
        <v>1115</v>
      </c>
      <c r="B732" s="25"/>
      <c r="C732" s="28">
        <v>49776.317000000003</v>
      </c>
      <c r="D732" s="28">
        <v>5.0000000000000001E-3</v>
      </c>
      <c r="E732" s="1">
        <f t="shared" si="367"/>
        <v>-11053.965073424451</v>
      </c>
      <c r="F732" s="1">
        <f t="shared" si="379"/>
        <v>-11054</v>
      </c>
      <c r="G732" s="1">
        <f t="shared" si="360"/>
        <v>2.9667000002518762E-2</v>
      </c>
      <c r="I732" s="1">
        <f t="shared" si="380"/>
        <v>2.9667000002518762E-2</v>
      </c>
      <c r="Q732" s="173">
        <f t="shared" si="381"/>
        <v>34757.817000000003</v>
      </c>
      <c r="S732" s="15">
        <f t="shared" si="382"/>
        <v>0.1</v>
      </c>
      <c r="Z732" s="1">
        <f t="shared" si="368"/>
        <v>-11054</v>
      </c>
      <c r="AA732" s="1">
        <f t="shared" si="369"/>
        <v>-9.0580471704414064E-2</v>
      </c>
      <c r="AB732" s="1">
        <f t="shared" si="356"/>
        <v>3.2857168003135574E-2</v>
      </c>
      <c r="AC732" s="1">
        <f t="shared" si="357"/>
        <v>2.9667000002518762E-2</v>
      </c>
      <c r="AD732" s="1">
        <f t="shared" si="370"/>
        <v>0.12024747170693283</v>
      </c>
      <c r="AE732" s="1">
        <f t="shared" si="358"/>
        <v>1.445945445190961E-3</v>
      </c>
      <c r="AF732" s="1">
        <f t="shared" si="371"/>
        <v>2.9667000002518762E-2</v>
      </c>
      <c r="AG732" s="15"/>
      <c r="AH732" s="1">
        <f t="shared" si="372"/>
        <v>-3.1901680006168119E-3</v>
      </c>
      <c r="AI732" s="1">
        <f t="shared" si="373"/>
        <v>1.1935670884791358</v>
      </c>
      <c r="AJ732" s="1">
        <f t="shared" si="374"/>
        <v>-0.60954610787102947</v>
      </c>
      <c r="AK732" s="1">
        <f t="shared" si="375"/>
        <v>0.35004540028074999</v>
      </c>
      <c r="AL732" s="1">
        <f t="shared" si="376"/>
        <v>1.0656703122472333</v>
      </c>
      <c r="AM732" s="1">
        <f t="shared" si="377"/>
        <v>0.5897318215160009</v>
      </c>
      <c r="AN732" s="1">
        <f t="shared" si="383"/>
        <v>7.020066245797107</v>
      </c>
      <c r="AO732" s="1">
        <f t="shared" si="383"/>
        <v>7.0199164511639305</v>
      </c>
      <c r="AP732" s="1">
        <f t="shared" si="383"/>
        <v>7.0194109610162227</v>
      </c>
      <c r="AQ732" s="1">
        <f t="shared" si="383"/>
        <v>7.0177068626891996</v>
      </c>
      <c r="AR732" s="1">
        <f t="shared" si="383"/>
        <v>7.0119812352707971</v>
      </c>
      <c r="AS732" s="1">
        <f t="shared" si="383"/>
        <v>6.9929533416860732</v>
      </c>
      <c r="AT732" s="1">
        <f t="shared" si="383"/>
        <v>6.9318064008345912</v>
      </c>
      <c r="AU732" s="1">
        <f t="shared" si="378"/>
        <v>6.7513180993910549</v>
      </c>
    </row>
    <row r="733" spans="1:47" ht="12.95" customHeight="1" x14ac:dyDescent="0.2">
      <c r="A733" s="25" t="s">
        <v>1115</v>
      </c>
      <c r="B733" s="25"/>
      <c r="C733" s="28">
        <v>49787.364000000001</v>
      </c>
      <c r="D733" s="28">
        <v>4.0000000000000001E-3</v>
      </c>
      <c r="E733" s="1">
        <f t="shared" si="367"/>
        <v>-11040.959583146196</v>
      </c>
      <c r="F733" s="1">
        <f t="shared" si="379"/>
        <v>-11041</v>
      </c>
      <c r="G733" s="1">
        <f t="shared" si="360"/>
        <v>3.4330499998759478E-2</v>
      </c>
      <c r="I733" s="1">
        <f t="shared" si="380"/>
        <v>3.4330499998759478E-2</v>
      </c>
      <c r="Q733" s="173">
        <f t="shared" si="381"/>
        <v>34768.864000000001</v>
      </c>
      <c r="S733" s="15">
        <f t="shared" si="382"/>
        <v>0.1</v>
      </c>
      <c r="Z733" s="1">
        <f t="shared" si="368"/>
        <v>-11041</v>
      </c>
      <c r="AA733" s="1">
        <f t="shared" si="369"/>
        <v>-9.0594449168897653E-2</v>
      </c>
      <c r="AB733" s="1">
        <f t="shared" si="356"/>
        <v>3.7606178558302394E-2</v>
      </c>
      <c r="AC733" s="1">
        <f t="shared" si="357"/>
        <v>3.4330499998759478E-2</v>
      </c>
      <c r="AD733" s="1">
        <f t="shared" si="370"/>
        <v>0.12492494916765713</v>
      </c>
      <c r="AE733" s="1">
        <f t="shared" si="358"/>
        <v>1.560624292454172E-3</v>
      </c>
      <c r="AF733" s="1">
        <f t="shared" si="371"/>
        <v>3.4330499998759478E-2</v>
      </c>
      <c r="AG733" s="15"/>
      <c r="AH733" s="1">
        <f t="shared" si="372"/>
        <v>-3.2756785595429187E-3</v>
      </c>
      <c r="AI733" s="1">
        <f t="shared" si="373"/>
        <v>1.1898595736631934</v>
      </c>
      <c r="AJ733" s="1">
        <f t="shared" si="374"/>
        <v>-0.61788410847025665</v>
      </c>
      <c r="AK733" s="1">
        <f t="shared" si="375"/>
        <v>0.35207008150143976</v>
      </c>
      <c r="AL733" s="1">
        <f t="shared" si="376"/>
        <v>1.0762311970392908</v>
      </c>
      <c r="AM733" s="1">
        <f t="shared" si="377"/>
        <v>0.59687101340915061</v>
      </c>
      <c r="AN733" s="1">
        <f t="shared" si="383"/>
        <v>7.0281883368026774</v>
      </c>
      <c r="AO733" s="1">
        <f t="shared" si="383"/>
        <v>7.0280428296046429</v>
      </c>
      <c r="AP733" s="1">
        <f t="shared" si="383"/>
        <v>7.0275481441578664</v>
      </c>
      <c r="AQ733" s="1">
        <f t="shared" si="383"/>
        <v>7.0258680288307733</v>
      </c>
      <c r="AR733" s="1">
        <f t="shared" si="383"/>
        <v>7.0201810196396055</v>
      </c>
      <c r="AS733" s="1">
        <f t="shared" si="383"/>
        <v>7.0011441916306527</v>
      </c>
      <c r="AT733" s="1">
        <f t="shared" si="383"/>
        <v>6.9395698994515875</v>
      </c>
      <c r="AU733" s="1">
        <f t="shared" si="378"/>
        <v>6.7570415087894773</v>
      </c>
    </row>
    <row r="734" spans="1:47" ht="12.95" customHeight="1" x14ac:dyDescent="0.2">
      <c r="A734" s="25" t="s">
        <v>1105</v>
      </c>
      <c r="B734" s="25"/>
      <c r="C734" s="28">
        <v>49965.722999999998</v>
      </c>
      <c r="D734" s="28"/>
      <c r="E734" s="1">
        <f t="shared" si="367"/>
        <v>-10830.979838370264</v>
      </c>
      <c r="F734" s="1">
        <f t="shared" si="379"/>
        <v>-10831</v>
      </c>
      <c r="G734" s="1">
        <f t="shared" si="360"/>
        <v>1.712549999501789E-2</v>
      </c>
      <c r="I734" s="1">
        <f t="shared" si="380"/>
        <v>1.712549999501789E-2</v>
      </c>
      <c r="Q734" s="173">
        <f t="shared" si="381"/>
        <v>34947.222999999998</v>
      </c>
      <c r="S734" s="15">
        <f t="shared" si="382"/>
        <v>0.1</v>
      </c>
      <c r="Z734" s="1">
        <f t="shared" si="368"/>
        <v>-10831</v>
      </c>
      <c r="AA734" s="1">
        <f t="shared" si="369"/>
        <v>-9.0753202045064499E-2</v>
      </c>
      <c r="AB734" s="1">
        <f t="shared" si="356"/>
        <v>2.17138184696835E-2</v>
      </c>
      <c r="AC734" s="1">
        <f t="shared" si="357"/>
        <v>1.712549999501789E-2</v>
      </c>
      <c r="AD734" s="1">
        <f t="shared" si="370"/>
        <v>0.10787870204008239</v>
      </c>
      <c r="AE734" s="1">
        <f t="shared" si="358"/>
        <v>1.1637814353852875E-3</v>
      </c>
      <c r="AF734" s="1">
        <f t="shared" si="371"/>
        <v>1.712549999501789E-2</v>
      </c>
      <c r="AG734" s="15"/>
      <c r="AH734" s="1">
        <f t="shared" si="372"/>
        <v>-4.5883184746656107E-3</v>
      </c>
      <c r="AI734" s="1">
        <f t="shared" si="373"/>
        <v>1.1306997328917752</v>
      </c>
      <c r="AJ734" s="1">
        <f t="shared" si="374"/>
        <v>-0.73641229295955846</v>
      </c>
      <c r="AK734" s="1">
        <f t="shared" si="375"/>
        <v>0.37804441514459464</v>
      </c>
      <c r="AL734" s="1">
        <f t="shared" si="376"/>
        <v>1.2379342617568838</v>
      </c>
      <c r="AM734" s="1">
        <f t="shared" si="377"/>
        <v>0.71235086756994581</v>
      </c>
      <c r="AN734" s="1">
        <f t="shared" si="383"/>
        <v>7.1559081727085614</v>
      </c>
      <c r="AO734" s="1">
        <f t="shared" si="383"/>
        <v>7.1558258655949345</v>
      </c>
      <c r="AP734" s="1">
        <f t="shared" si="383"/>
        <v>7.155505817959428</v>
      </c>
      <c r="AQ734" s="1">
        <f t="shared" si="383"/>
        <v>7.1542624840139943</v>
      </c>
      <c r="AR734" s="1">
        <f t="shared" si="383"/>
        <v>7.1494496380501218</v>
      </c>
      <c r="AS734" s="1">
        <f t="shared" si="383"/>
        <v>7.1310699661771046</v>
      </c>
      <c r="AT734" s="1">
        <f t="shared" si="383"/>
        <v>7.0641057215169836</v>
      </c>
      <c r="AU734" s="1">
        <f t="shared" si="378"/>
        <v>6.8494965836870705</v>
      </c>
    </row>
    <row r="735" spans="1:47" ht="12.95" customHeight="1" x14ac:dyDescent="0.2">
      <c r="A735" s="25" t="s">
        <v>1117</v>
      </c>
      <c r="B735" s="25"/>
      <c r="C735" s="28">
        <v>49990.360999999997</v>
      </c>
      <c r="D735" s="28">
        <v>4.0000000000000001E-3</v>
      </c>
      <c r="E735" s="1">
        <f t="shared" si="367"/>
        <v>-10801.973839503991</v>
      </c>
      <c r="F735" s="1">
        <f t="shared" si="379"/>
        <v>-10802</v>
      </c>
      <c r="G735" s="1">
        <f t="shared" si="360"/>
        <v>2.2220999991986901E-2</v>
      </c>
      <c r="I735" s="1">
        <f t="shared" si="380"/>
        <v>2.2220999991986901E-2</v>
      </c>
      <c r="Q735" s="173">
        <f t="shared" si="381"/>
        <v>34971.860999999997</v>
      </c>
      <c r="S735" s="15">
        <f t="shared" si="382"/>
        <v>0.1</v>
      </c>
      <c r="Z735" s="1">
        <f t="shared" si="368"/>
        <v>-10802</v>
      </c>
      <c r="AA735" s="1">
        <f t="shared" si="369"/>
        <v>-9.0764909056112245E-2</v>
      </c>
      <c r="AB735" s="1">
        <f t="shared" si="356"/>
        <v>2.698012793804137E-2</v>
      </c>
      <c r="AC735" s="1">
        <f t="shared" si="357"/>
        <v>2.2220999991986901E-2</v>
      </c>
      <c r="AD735" s="1">
        <f t="shared" si="370"/>
        <v>0.11298590904809915</v>
      </c>
      <c r="AE735" s="1">
        <f t="shared" si="358"/>
        <v>1.2765815643425334E-3</v>
      </c>
      <c r="AF735" s="1">
        <f t="shared" si="371"/>
        <v>2.2220999991986901E-2</v>
      </c>
      <c r="AG735" s="15"/>
      <c r="AH735" s="1">
        <f t="shared" si="372"/>
        <v>-4.7591279460544684E-3</v>
      </c>
      <c r="AI735" s="1">
        <f t="shared" si="373"/>
        <v>1.1227110319478171</v>
      </c>
      <c r="AJ735" s="1">
        <f t="shared" si="374"/>
        <v>-0.7504934508273462</v>
      </c>
      <c r="AK735" s="1">
        <f t="shared" si="375"/>
        <v>0.38071249340979318</v>
      </c>
      <c r="AL735" s="1">
        <f t="shared" si="376"/>
        <v>1.2589908233073299</v>
      </c>
      <c r="AM735" s="1">
        <f t="shared" si="377"/>
        <v>0.72834218170432674</v>
      </c>
      <c r="AN735" s="1">
        <f t="shared" si="383"/>
        <v>7.1730365705998755</v>
      </c>
      <c r="AO735" s="1">
        <f t="shared" si="383"/>
        <v>7.1729616464349331</v>
      </c>
      <c r="AP735" s="1">
        <f t="shared" si="383"/>
        <v>7.172664187312459</v>
      </c>
      <c r="AQ735" s="1">
        <f t="shared" si="383"/>
        <v>7.1714843089467832</v>
      </c>
      <c r="AR735" s="1">
        <f t="shared" si="383"/>
        <v>7.1668210527617244</v>
      </c>
      <c r="AS735" s="1">
        <f t="shared" si="383"/>
        <v>7.1486431494806562</v>
      </c>
      <c r="AT735" s="1">
        <f t="shared" si="383"/>
        <v>7.081165478741795</v>
      </c>
      <c r="AU735" s="1">
        <f t="shared" si="378"/>
        <v>6.8622641892681671</v>
      </c>
    </row>
    <row r="736" spans="1:47" ht="12.95" customHeight="1" x14ac:dyDescent="0.2">
      <c r="A736" s="25" t="s">
        <v>1105</v>
      </c>
      <c r="B736" s="25"/>
      <c r="C736" s="28">
        <v>50044.728000000003</v>
      </c>
      <c r="D736" s="28"/>
      <c r="E736" s="1">
        <f t="shared" si="367"/>
        <v>-10737.968273290711</v>
      </c>
      <c r="F736" s="1">
        <f t="shared" si="379"/>
        <v>-10738</v>
      </c>
      <c r="G736" s="1">
        <f t="shared" si="360"/>
        <v>2.6948999999149237E-2</v>
      </c>
      <c r="I736" s="1">
        <f t="shared" si="380"/>
        <v>2.6948999999149237E-2</v>
      </c>
      <c r="Q736" s="173">
        <f t="shared" si="381"/>
        <v>35026.228000000003</v>
      </c>
      <c r="S736" s="15">
        <f t="shared" si="382"/>
        <v>0.1</v>
      </c>
      <c r="Z736" s="1">
        <f t="shared" si="368"/>
        <v>-10738</v>
      </c>
      <c r="AA736" s="1">
        <f t="shared" si="369"/>
        <v>-9.078177519144269E-2</v>
      </c>
      <c r="AB736" s="1">
        <f t="shared" si="356"/>
        <v>3.2075907349573038E-2</v>
      </c>
      <c r="AC736" s="1">
        <f t="shared" si="357"/>
        <v>2.6948999999149237E-2</v>
      </c>
      <c r="AD736" s="1">
        <f t="shared" si="370"/>
        <v>0.11773077519059193</v>
      </c>
      <c r="AE736" s="1">
        <f t="shared" si="358"/>
        <v>1.3860535426977695E-3</v>
      </c>
      <c r="AF736" s="1">
        <f t="shared" si="371"/>
        <v>2.6948999999149237E-2</v>
      </c>
      <c r="AG736" s="15"/>
      <c r="AH736" s="1">
        <f t="shared" si="372"/>
        <v>-5.1269073504238037E-3</v>
      </c>
      <c r="AI736" s="1">
        <f t="shared" si="373"/>
        <v>1.1052962039622767</v>
      </c>
      <c r="AJ736" s="1">
        <f t="shared" si="374"/>
        <v>-0.77972987661422888</v>
      </c>
      <c r="AK736" s="1">
        <f t="shared" si="375"/>
        <v>0.38589209558001397</v>
      </c>
      <c r="AL736" s="1">
        <f t="shared" si="376"/>
        <v>1.304416675164175</v>
      </c>
      <c r="AM736" s="1">
        <f t="shared" si="377"/>
        <v>0.7636948240537802</v>
      </c>
      <c r="AN736" s="1">
        <f t="shared" si="383"/>
        <v>7.2104095157086485</v>
      </c>
      <c r="AO736" s="1">
        <f t="shared" si="383"/>
        <v>7.2103494604235818</v>
      </c>
      <c r="AP736" s="1">
        <f t="shared" si="383"/>
        <v>7.2100993154888489</v>
      </c>
      <c r="AQ736" s="1">
        <f t="shared" si="383"/>
        <v>7.2090582960668872</v>
      </c>
      <c r="AR736" s="1">
        <f t="shared" si="383"/>
        <v>7.2047412947412459</v>
      </c>
      <c r="AS736" s="1">
        <f t="shared" si="383"/>
        <v>7.1870943229759279</v>
      </c>
      <c r="AT736" s="1">
        <f t="shared" si="383"/>
        <v>7.1186873413734943</v>
      </c>
      <c r="AU736" s="1">
        <f t="shared" si="378"/>
        <v>6.8904409739988619</v>
      </c>
    </row>
    <row r="737" spans="1:47" ht="12.95" customHeight="1" x14ac:dyDescent="0.2">
      <c r="A737" s="25" t="s">
        <v>1105</v>
      </c>
      <c r="B737" s="25"/>
      <c r="C737" s="28">
        <v>50045.576000000001</v>
      </c>
      <c r="D737" s="28"/>
      <c r="E737" s="1">
        <f t="shared" si="367"/>
        <v>-10736.969933854129</v>
      </c>
      <c r="F737" s="1">
        <f t="shared" si="379"/>
        <v>-10737</v>
      </c>
      <c r="G737" s="1">
        <f t="shared" si="360"/>
        <v>2.5538499998219777E-2</v>
      </c>
      <c r="I737" s="1">
        <f t="shared" si="380"/>
        <v>2.5538499998219777E-2</v>
      </c>
      <c r="Q737" s="173">
        <f t="shared" si="381"/>
        <v>35027.076000000001</v>
      </c>
      <c r="S737" s="15">
        <f t="shared" si="382"/>
        <v>0.1</v>
      </c>
      <c r="Z737" s="1">
        <f t="shared" si="368"/>
        <v>-10737</v>
      </c>
      <c r="AA737" s="1">
        <f t="shared" si="369"/>
        <v>-9.0781940405726569E-2</v>
      </c>
      <c r="AB737" s="1">
        <f t="shared" si="356"/>
        <v>3.0671053295939353E-2</v>
      </c>
      <c r="AC737" s="1">
        <f t="shared" si="357"/>
        <v>2.5538499998219777E-2</v>
      </c>
      <c r="AD737" s="1">
        <f t="shared" si="370"/>
        <v>0.11632044040394635</v>
      </c>
      <c r="AE737" s="1">
        <f t="shared" si="358"/>
        <v>1.3530444855768035E-3</v>
      </c>
      <c r="AF737" s="1">
        <f t="shared" si="371"/>
        <v>2.5538499998219777E-2</v>
      </c>
      <c r="AG737" s="15"/>
      <c r="AH737" s="1">
        <f t="shared" si="372"/>
        <v>-5.1325532977195779E-3</v>
      </c>
      <c r="AI737" s="1">
        <f t="shared" si="373"/>
        <v>1.1050266080068285</v>
      </c>
      <c r="AJ737" s="1">
        <f t="shared" si="374"/>
        <v>-0.78016706840121641</v>
      </c>
      <c r="AK737" s="1">
        <f t="shared" si="375"/>
        <v>0.38596555754442652</v>
      </c>
      <c r="AL737" s="1">
        <f t="shared" si="376"/>
        <v>1.305115239059716</v>
      </c>
      <c r="AM737" s="1">
        <f t="shared" si="377"/>
        <v>0.76424796520663285</v>
      </c>
      <c r="AN737" s="1">
        <f t="shared" si="383"/>
        <v>7.2109888377724181</v>
      </c>
      <c r="AO737" s="1">
        <f t="shared" si="383"/>
        <v>7.2109289989159384</v>
      </c>
      <c r="AP737" s="1">
        <f t="shared" si="383"/>
        <v>7.2106795626583748</v>
      </c>
      <c r="AQ737" s="1">
        <f t="shared" si="383"/>
        <v>7.2096406886248081</v>
      </c>
      <c r="AR737" s="1">
        <f t="shared" si="383"/>
        <v>7.2053292443417076</v>
      </c>
      <c r="AS737" s="1">
        <f t="shared" si="383"/>
        <v>7.1876914655311888</v>
      </c>
      <c r="AT737" s="1">
        <f t="shared" si="383"/>
        <v>7.119272201863124</v>
      </c>
      <c r="AU737" s="1">
        <f t="shared" si="378"/>
        <v>6.8908812362602783</v>
      </c>
    </row>
    <row r="738" spans="1:47" ht="12.95" customHeight="1" x14ac:dyDescent="0.2">
      <c r="A738" s="25" t="s">
        <v>1105</v>
      </c>
      <c r="B738" s="25"/>
      <c r="C738" s="28">
        <v>50096.542000000001</v>
      </c>
      <c r="D738" s="28"/>
      <c r="E738" s="1">
        <f t="shared" si="367"/>
        <v>-10676.96832097084</v>
      </c>
      <c r="F738" s="1">
        <f t="shared" si="379"/>
        <v>-10677</v>
      </c>
      <c r="G738" s="1">
        <f t="shared" si="360"/>
        <v>2.6908499996352475E-2</v>
      </c>
      <c r="I738" s="1">
        <f t="shared" si="380"/>
        <v>2.6908499996352475E-2</v>
      </c>
      <c r="Q738" s="173">
        <f t="shared" si="381"/>
        <v>35078.042000000001</v>
      </c>
      <c r="S738" s="15">
        <f t="shared" si="382"/>
        <v>0.1</v>
      </c>
      <c r="Z738" s="1">
        <f t="shared" si="368"/>
        <v>-10677</v>
      </c>
      <c r="AA738" s="1">
        <f t="shared" si="369"/>
        <v>-9.0786300153664887E-2</v>
      </c>
      <c r="AB738" s="1">
        <f t="shared" si="356"/>
        <v>3.237412825734521E-2</v>
      </c>
      <c r="AC738" s="1">
        <f t="shared" si="357"/>
        <v>2.6908499996352475E-2</v>
      </c>
      <c r="AD738" s="1">
        <f t="shared" si="370"/>
        <v>0.11769480015001736</v>
      </c>
      <c r="AE738" s="1">
        <f t="shared" si="358"/>
        <v>1.3852065982352529E-3</v>
      </c>
      <c r="AF738" s="1">
        <f t="shared" si="371"/>
        <v>2.6908499996352475E-2</v>
      </c>
      <c r="AG738" s="15"/>
      <c r="AH738" s="1">
        <f t="shared" si="372"/>
        <v>-5.4656282609927319E-3</v>
      </c>
      <c r="AI738" s="1">
        <f t="shared" si="373"/>
        <v>1.0890025854112058</v>
      </c>
      <c r="AJ738" s="1">
        <f t="shared" si="374"/>
        <v>-0.8053284469137536</v>
      </c>
      <c r="AK738" s="1">
        <f t="shared" si="375"/>
        <v>0.38997248593986866</v>
      </c>
      <c r="AL738" s="1">
        <f t="shared" si="376"/>
        <v>1.3464116940756685</v>
      </c>
      <c r="AM738" s="1">
        <f t="shared" si="377"/>
        <v>0.79748552988107013</v>
      </c>
      <c r="AN738" s="1">
        <f t="shared" si="383"/>
        <v>7.2454906790114855</v>
      </c>
      <c r="AO738" s="1">
        <f t="shared" si="383"/>
        <v>7.2454429235410833</v>
      </c>
      <c r="AP738" s="1">
        <f t="shared" si="383"/>
        <v>7.2452341125553641</v>
      </c>
      <c r="AQ738" s="1">
        <f t="shared" si="383"/>
        <v>7.2443218193128374</v>
      </c>
      <c r="AR738" s="1">
        <f t="shared" si="383"/>
        <v>7.2403499062205139</v>
      </c>
      <c r="AS738" s="1">
        <f t="shared" si="383"/>
        <v>7.2233111857630767</v>
      </c>
      <c r="AT738" s="1">
        <f t="shared" si="383"/>
        <v>7.1542818146836611</v>
      </c>
      <c r="AU738" s="1">
        <f t="shared" si="378"/>
        <v>6.917296971945305</v>
      </c>
    </row>
    <row r="739" spans="1:47" ht="12.95" customHeight="1" x14ac:dyDescent="0.2">
      <c r="A739" s="25" t="s">
        <v>1117</v>
      </c>
      <c r="B739" s="25"/>
      <c r="C739" s="28">
        <v>50114.375999999997</v>
      </c>
      <c r="D739" s="28">
        <v>3.0000000000000001E-3</v>
      </c>
      <c r="E739" s="1">
        <f t="shared" si="367"/>
        <v>-10655.972583338687</v>
      </c>
      <c r="F739" s="1">
        <f t="shared" si="379"/>
        <v>-10656</v>
      </c>
      <c r="G739" s="1">
        <f t="shared" si="360"/>
        <v>2.3287999996682629E-2</v>
      </c>
      <c r="I739" s="1">
        <f t="shared" si="380"/>
        <v>2.3287999996682629E-2</v>
      </c>
      <c r="Q739" s="173">
        <f t="shared" si="381"/>
        <v>35095.875999999997</v>
      </c>
      <c r="S739" s="15">
        <f t="shared" si="382"/>
        <v>0.1</v>
      </c>
      <c r="Z739" s="1">
        <f t="shared" si="368"/>
        <v>-10656</v>
      </c>
      <c r="AA739" s="1">
        <f t="shared" si="369"/>
        <v>-9.0785242721884901E-2</v>
      </c>
      <c r="AB739" s="1">
        <f t="shared" si="356"/>
        <v>2.8867561307024996E-2</v>
      </c>
      <c r="AC739" s="1">
        <f t="shared" si="357"/>
        <v>2.3287999996682629E-2</v>
      </c>
      <c r="AD739" s="1">
        <f t="shared" si="370"/>
        <v>0.11407324271856753</v>
      </c>
      <c r="AE739" s="1">
        <f t="shared" si="358"/>
        <v>1.301270470432922E-3</v>
      </c>
      <c r="AF739" s="1">
        <f t="shared" si="371"/>
        <v>2.3287999996682629E-2</v>
      </c>
      <c r="AG739" s="15"/>
      <c r="AH739" s="1">
        <f t="shared" si="372"/>
        <v>-5.5795613103423675E-3</v>
      </c>
      <c r="AI739" s="1">
        <f t="shared" si="373"/>
        <v>1.0834674528258588</v>
      </c>
      <c r="AJ739" s="1">
        <f t="shared" si="374"/>
        <v>-0.81364840370315594</v>
      </c>
      <c r="AK739" s="1">
        <f t="shared" si="375"/>
        <v>0.39119456069680097</v>
      </c>
      <c r="AL739" s="1">
        <f t="shared" si="376"/>
        <v>1.3605829010588384</v>
      </c>
      <c r="AM739" s="1">
        <f t="shared" si="377"/>
        <v>0.80914352850491944</v>
      </c>
      <c r="AN739" s="1">
        <f t="shared" si="383"/>
        <v>7.2574477015320049</v>
      </c>
      <c r="AO739" s="1">
        <f t="shared" si="383"/>
        <v>7.2574037584456352</v>
      </c>
      <c r="AP739" s="1">
        <f t="shared" si="383"/>
        <v>7.257208245776595</v>
      </c>
      <c r="AQ739" s="1">
        <f t="shared" si="383"/>
        <v>7.2563390470230029</v>
      </c>
      <c r="AR739" s="1">
        <f t="shared" si="383"/>
        <v>7.2524881653480389</v>
      </c>
      <c r="AS739" s="1">
        <f t="shared" si="383"/>
        <v>7.2356802104925722</v>
      </c>
      <c r="AT739" s="1">
        <f t="shared" si="383"/>
        <v>7.1664964172569974</v>
      </c>
      <c r="AU739" s="1">
        <f t="shared" si="378"/>
        <v>6.9265424794350636</v>
      </c>
    </row>
    <row r="740" spans="1:47" ht="12.95" customHeight="1" x14ac:dyDescent="0.2">
      <c r="A740" s="25" t="s">
        <v>1117</v>
      </c>
      <c r="B740" s="25"/>
      <c r="C740" s="28">
        <v>50142.41</v>
      </c>
      <c r="D740" s="28">
        <v>5.0000000000000001E-3</v>
      </c>
      <c r="E740" s="1">
        <f t="shared" si="367"/>
        <v>-10622.968517577778</v>
      </c>
      <c r="F740" s="1">
        <f t="shared" si="379"/>
        <v>-10623</v>
      </c>
      <c r="G740" s="1">
        <f t="shared" si="360"/>
        <v>2.6741499998024665E-2</v>
      </c>
      <c r="I740" s="1">
        <f t="shared" si="380"/>
        <v>2.6741499998024665E-2</v>
      </c>
      <c r="Q740" s="173">
        <f t="shared" si="381"/>
        <v>35123.910000000003</v>
      </c>
      <c r="S740" s="15">
        <f t="shared" si="382"/>
        <v>0.1</v>
      </c>
      <c r="Z740" s="1">
        <f t="shared" si="368"/>
        <v>-10623</v>
      </c>
      <c r="AA740" s="1">
        <f t="shared" si="369"/>
        <v>-9.0780873838131604E-2</v>
      </c>
      <c r="AB740" s="1">
        <f t="shared" si="356"/>
        <v>3.2497329058140012E-2</v>
      </c>
      <c r="AC740" s="1">
        <f t="shared" si="357"/>
        <v>2.6741499998024665E-2</v>
      </c>
      <c r="AD740" s="1">
        <f t="shared" si="370"/>
        <v>0.11752237383615627</v>
      </c>
      <c r="AE740" s="1">
        <f t="shared" si="358"/>
        <v>1.3811508352085267E-3</v>
      </c>
      <c r="AF740" s="1">
        <f t="shared" si="371"/>
        <v>2.6741499998024665E-2</v>
      </c>
      <c r="AG740" s="15"/>
      <c r="AH740" s="1">
        <f t="shared" si="372"/>
        <v>-5.7558290601153498E-3</v>
      </c>
      <c r="AI740" s="1">
        <f t="shared" si="373"/>
        <v>1.074849736541678</v>
      </c>
      <c r="AJ740" s="1">
        <f t="shared" si="374"/>
        <v>-0.82622877020254415</v>
      </c>
      <c r="AK740" s="1">
        <f t="shared" si="375"/>
        <v>0.39293449446395184</v>
      </c>
      <c r="AL740" s="1">
        <f t="shared" si="376"/>
        <v>1.382562368066095</v>
      </c>
      <c r="AM740" s="1">
        <f t="shared" si="377"/>
        <v>0.82749228698258659</v>
      </c>
      <c r="AN740" s="1">
        <f t="shared" si="383"/>
        <v>7.2761146165910597</v>
      </c>
      <c r="AO740" s="1">
        <f t="shared" si="383"/>
        <v>7.276076236236058</v>
      </c>
      <c r="AP740" s="1">
        <f t="shared" si="383"/>
        <v>7.2759006127325669</v>
      </c>
      <c r="AQ740" s="1">
        <f t="shared" si="383"/>
        <v>7.2750975847391022</v>
      </c>
      <c r="AR740" s="1">
        <f t="shared" si="383"/>
        <v>7.2714382791337391</v>
      </c>
      <c r="AS740" s="1">
        <f t="shared" si="383"/>
        <v>7.2550135920122019</v>
      </c>
      <c r="AT740" s="1">
        <f t="shared" si="383"/>
        <v>7.1856492551203539</v>
      </c>
      <c r="AU740" s="1">
        <f t="shared" si="378"/>
        <v>6.9410711340618292</v>
      </c>
    </row>
    <row r="741" spans="1:47" ht="12.95" customHeight="1" x14ac:dyDescent="0.2">
      <c r="A741" s="25" t="s">
        <v>1105</v>
      </c>
      <c r="B741" s="25"/>
      <c r="C741" s="28">
        <v>50152.599000000002</v>
      </c>
      <c r="D741" s="28"/>
      <c r="E741" s="1">
        <f t="shared" si="367"/>
        <v>-10610.973139606822</v>
      </c>
      <c r="F741" s="1">
        <f t="shared" si="379"/>
        <v>-10611</v>
      </c>
      <c r="G741" s="1">
        <f t="shared" si="360"/>
        <v>2.2815500000433531E-2</v>
      </c>
      <c r="I741" s="1">
        <f t="shared" si="380"/>
        <v>2.2815500000433531E-2</v>
      </c>
      <c r="Q741" s="173">
        <f t="shared" si="381"/>
        <v>35134.099000000002</v>
      </c>
      <c r="S741" s="15">
        <f t="shared" si="382"/>
        <v>0.1</v>
      </c>
      <c r="Z741" s="1">
        <f t="shared" si="368"/>
        <v>-10611</v>
      </c>
      <c r="AA741" s="1">
        <f t="shared" si="369"/>
        <v>-9.0778465149072077E-2</v>
      </c>
      <c r="AB741" s="1">
        <f t="shared" si="356"/>
        <v>2.863458742187372E-2</v>
      </c>
      <c r="AC741" s="1">
        <f t="shared" si="357"/>
        <v>2.2815500000433531E-2</v>
      </c>
      <c r="AD741" s="1">
        <f t="shared" si="370"/>
        <v>0.11359396514950561</v>
      </c>
      <c r="AE741" s="1">
        <f t="shared" si="358"/>
        <v>1.2903588918387096E-3</v>
      </c>
      <c r="AF741" s="1">
        <f t="shared" si="371"/>
        <v>2.2815500000433531E-2</v>
      </c>
      <c r="AG741" s="15"/>
      <c r="AH741" s="1">
        <f t="shared" si="372"/>
        <v>-5.8190874214401889E-3</v>
      </c>
      <c r="AI741" s="1">
        <f t="shared" si="373"/>
        <v>1.0717409204764352</v>
      </c>
      <c r="AJ741" s="1">
        <f t="shared" si="374"/>
        <v>-0.83065658294488598</v>
      </c>
      <c r="AK741" s="1">
        <f t="shared" si="375"/>
        <v>0.39351396459235577</v>
      </c>
      <c r="AL741" s="1">
        <f t="shared" si="376"/>
        <v>1.390468289520312</v>
      </c>
      <c r="AM741" s="1">
        <f t="shared" si="377"/>
        <v>0.83417390247792378</v>
      </c>
      <c r="AN741" s="1">
        <f t="shared" ref="AN741:AT750" si="384">$AU741+$AB$7*SIN(AO741)</f>
        <v>7.2828656933884872</v>
      </c>
      <c r="AO741" s="1">
        <f t="shared" si="384"/>
        <v>7.2828292084107753</v>
      </c>
      <c r="AP741" s="1">
        <f t="shared" si="384"/>
        <v>7.2826605066912569</v>
      </c>
      <c r="AQ741" s="1">
        <f t="shared" si="384"/>
        <v>7.2818810270824095</v>
      </c>
      <c r="AR741" s="1">
        <f t="shared" si="384"/>
        <v>7.2782916487312752</v>
      </c>
      <c r="AS741" s="1">
        <f t="shared" si="384"/>
        <v>7.2620123197052884</v>
      </c>
      <c r="AT741" s="1">
        <f t="shared" si="384"/>
        <v>7.1926011748235101</v>
      </c>
      <c r="AU741" s="1">
        <f t="shared" si="378"/>
        <v>6.9463542811988344</v>
      </c>
    </row>
    <row r="742" spans="1:47" ht="12.95" customHeight="1" x14ac:dyDescent="0.2">
      <c r="A742" s="25" t="s">
        <v>1119</v>
      </c>
      <c r="B742" s="25"/>
      <c r="C742" s="28">
        <v>50282.557000000001</v>
      </c>
      <c r="D742" s="28">
        <v>4.0000000000000001E-3</v>
      </c>
      <c r="E742" s="1">
        <f t="shared" si="367"/>
        <v>-10457.975266375917</v>
      </c>
      <c r="F742" s="1">
        <f t="shared" si="379"/>
        <v>-10458</v>
      </c>
      <c r="G742" s="1">
        <f t="shared" si="360"/>
        <v>2.1008999996411148E-2</v>
      </c>
      <c r="I742" s="1">
        <f t="shared" si="380"/>
        <v>2.1008999996411148E-2</v>
      </c>
      <c r="Q742" s="173">
        <f t="shared" si="381"/>
        <v>35264.057000000001</v>
      </c>
      <c r="S742" s="15">
        <f t="shared" si="382"/>
        <v>0.1</v>
      </c>
      <c r="Z742" s="1">
        <f t="shared" si="368"/>
        <v>-10458</v>
      </c>
      <c r="AA742" s="1">
        <f t="shared" si="369"/>
        <v>-9.0709578257266943E-2</v>
      </c>
      <c r="AB742" s="1">
        <f t="shared" si="356"/>
        <v>2.7595567253968768E-2</v>
      </c>
      <c r="AC742" s="1">
        <f t="shared" si="357"/>
        <v>2.1008999996411148E-2</v>
      </c>
      <c r="AD742" s="1">
        <f t="shared" si="370"/>
        <v>0.11171857825367809</v>
      </c>
      <c r="AE742" s="1">
        <f t="shared" si="358"/>
        <v>1.2481040727023197E-3</v>
      </c>
      <c r="AF742" s="1">
        <f t="shared" si="371"/>
        <v>2.1008999996411148E-2</v>
      </c>
      <c r="AG742" s="15"/>
      <c r="AH742" s="1">
        <f t="shared" si="372"/>
        <v>-6.58656725755762E-3</v>
      </c>
      <c r="AI742" s="1">
        <f t="shared" si="373"/>
        <v>1.0333279378593938</v>
      </c>
      <c r="AJ742" s="1">
        <f t="shared" si="374"/>
        <v>-0.88063338820886738</v>
      </c>
      <c r="AK742" s="1">
        <f t="shared" si="375"/>
        <v>0.39860914259213925</v>
      </c>
      <c r="AL742" s="1">
        <f t="shared" si="376"/>
        <v>1.487379775942538</v>
      </c>
      <c r="AM742" s="1">
        <f t="shared" si="377"/>
        <v>0.91987870563166874</v>
      </c>
      <c r="AN742" s="1">
        <f t="shared" si="384"/>
        <v>7.3672593551957792</v>
      </c>
      <c r="AO742" s="1">
        <f t="shared" si="384"/>
        <v>7.3672415532652531</v>
      </c>
      <c r="AP742" s="1">
        <f t="shared" si="384"/>
        <v>7.3671464146097003</v>
      </c>
      <c r="AQ742" s="1">
        <f t="shared" si="384"/>
        <v>7.3666382557600523</v>
      </c>
      <c r="AR742" s="1">
        <f t="shared" si="384"/>
        <v>7.3639322611620344</v>
      </c>
      <c r="AS742" s="1">
        <f t="shared" si="384"/>
        <v>7.3497472630313796</v>
      </c>
      <c r="AT742" s="1">
        <f t="shared" si="384"/>
        <v>7.2806199325674665</v>
      </c>
      <c r="AU742" s="1">
        <f t="shared" si="378"/>
        <v>7.0137144071956516</v>
      </c>
    </row>
    <row r="743" spans="1:47" ht="12.95" customHeight="1" x14ac:dyDescent="0.2">
      <c r="A743" s="23" t="s">
        <v>1120</v>
      </c>
      <c r="B743" s="24" t="s">
        <v>899</v>
      </c>
      <c r="C743" s="23">
        <v>50316.528899999998</v>
      </c>
      <c r="D743" s="23" t="s">
        <v>873</v>
      </c>
      <c r="E743" s="25">
        <f t="shared" si="367"/>
        <v>-10417.980587713484</v>
      </c>
      <c r="F743" s="1">
        <f t="shared" si="379"/>
        <v>-10418</v>
      </c>
      <c r="G743" s="1">
        <f t="shared" si="360"/>
        <v>1.6488999994180631E-2</v>
      </c>
      <c r="J743" s="1">
        <f>G743</f>
        <v>1.6488999994180631E-2</v>
      </c>
      <c r="Q743" s="173">
        <f t="shared" si="381"/>
        <v>35298.028899999998</v>
      </c>
      <c r="S743" s="15">
        <f>S$16</f>
        <v>1</v>
      </c>
      <c r="T743" s="15"/>
      <c r="Z743" s="1">
        <f t="shared" si="368"/>
        <v>-10418</v>
      </c>
      <c r="AA743" s="1">
        <f t="shared" si="369"/>
        <v>-9.0679977314380808E-2</v>
      </c>
      <c r="AB743" s="1">
        <f t="shared" ref="AB743:AB806" si="385">IF(S743&lt;&gt;0,G743-AH743,-9999)</f>
        <v>2.3264352673459721E-2</v>
      </c>
      <c r="AC743" s="1">
        <f t="shared" ref="AC743:AC806" si="386">+G743-P743</f>
        <v>1.6488999994180631E-2</v>
      </c>
      <c r="AD743" s="1">
        <f t="shared" si="370"/>
        <v>0.10716897730856144</v>
      </c>
      <c r="AE743" s="1">
        <f t="shared" ref="AE743:AE806" si="387">+(G743-AA743)^2*S743</f>
        <v>1.1485189697362957E-2</v>
      </c>
      <c r="AF743" s="1">
        <f t="shared" si="371"/>
        <v>1.6488999994180631E-2</v>
      </c>
      <c r="AG743" s="15"/>
      <c r="AH743" s="1">
        <f t="shared" si="372"/>
        <v>-6.7753526792790906E-3</v>
      </c>
      <c r="AI743" s="1">
        <f t="shared" si="373"/>
        <v>1.0236737483406946</v>
      </c>
      <c r="AJ743" s="1">
        <f t="shared" si="374"/>
        <v>-0.89183923608817295</v>
      </c>
      <c r="AK743" s="1">
        <f t="shared" si="375"/>
        <v>0.399298827495776</v>
      </c>
      <c r="AL743" s="1">
        <f t="shared" si="376"/>
        <v>1.5115773496323497</v>
      </c>
      <c r="AM743" s="1">
        <f t="shared" si="377"/>
        <v>0.94246771025964593</v>
      </c>
      <c r="AN743" s="1">
        <f t="shared" si="384"/>
        <v>7.388822366656389</v>
      </c>
      <c r="AO743" s="1">
        <f t="shared" si="384"/>
        <v>7.3888079594498368</v>
      </c>
      <c r="AP743" s="1">
        <f t="shared" si="384"/>
        <v>7.388727672111731</v>
      </c>
      <c r="AQ743" s="1">
        <f t="shared" si="384"/>
        <v>7.3882804881380153</v>
      </c>
      <c r="AR743" s="1">
        <f t="shared" si="384"/>
        <v>7.3857970070906465</v>
      </c>
      <c r="AS743" s="1">
        <f t="shared" si="384"/>
        <v>7.3722204588619249</v>
      </c>
      <c r="AT743" s="1">
        <f t="shared" si="384"/>
        <v>7.3034354337516456</v>
      </c>
      <c r="AU743" s="1">
        <f t="shared" si="378"/>
        <v>7.0313248976523361</v>
      </c>
    </row>
    <row r="744" spans="1:47" ht="12.95" customHeight="1" x14ac:dyDescent="0.2">
      <c r="A744" s="23" t="s">
        <v>1120</v>
      </c>
      <c r="B744" s="24" t="s">
        <v>899</v>
      </c>
      <c r="C744" s="23">
        <v>50316.539299999997</v>
      </c>
      <c r="D744" s="23" t="s">
        <v>873</v>
      </c>
      <c r="E744" s="25">
        <f t="shared" si="367"/>
        <v>-10417.968343927943</v>
      </c>
      <c r="F744" s="1">
        <f t="shared" si="379"/>
        <v>-10418</v>
      </c>
      <c r="G744" s="1">
        <f t="shared" si="360"/>
        <v>2.6888999993389007E-2</v>
      </c>
      <c r="J744" s="1">
        <f>G744</f>
        <v>2.6888999993389007E-2</v>
      </c>
      <c r="Q744" s="173">
        <f t="shared" si="381"/>
        <v>35298.039299999997</v>
      </c>
      <c r="S744" s="15">
        <f>S$16</f>
        <v>1</v>
      </c>
      <c r="T744" s="15"/>
      <c r="Z744" s="1">
        <f t="shared" si="368"/>
        <v>-10418</v>
      </c>
      <c r="AA744" s="1">
        <f t="shared" si="369"/>
        <v>-9.0679977314380808E-2</v>
      </c>
      <c r="AB744" s="1">
        <f t="shared" si="385"/>
        <v>3.3664352672668096E-2</v>
      </c>
      <c r="AC744" s="1">
        <f t="shared" si="386"/>
        <v>2.6888999993389007E-2</v>
      </c>
      <c r="AD744" s="1">
        <f t="shared" si="370"/>
        <v>0.11756897730776981</v>
      </c>
      <c r="AE744" s="1">
        <f t="shared" si="387"/>
        <v>1.3822464425194893E-2</v>
      </c>
      <c r="AF744" s="1">
        <f t="shared" si="371"/>
        <v>2.6888999993389007E-2</v>
      </c>
      <c r="AG744" s="15"/>
      <c r="AH744" s="1">
        <f t="shared" si="372"/>
        <v>-6.7753526792790906E-3</v>
      </c>
      <c r="AI744" s="1">
        <f t="shared" si="373"/>
        <v>1.0236737483406946</v>
      </c>
      <c r="AJ744" s="1">
        <f t="shared" si="374"/>
        <v>-0.89183923608817295</v>
      </c>
      <c r="AK744" s="1">
        <f t="shared" si="375"/>
        <v>0.399298827495776</v>
      </c>
      <c r="AL744" s="1">
        <f t="shared" si="376"/>
        <v>1.5115773496323497</v>
      </c>
      <c r="AM744" s="1">
        <f t="shared" si="377"/>
        <v>0.94246771025964593</v>
      </c>
      <c r="AN744" s="1">
        <f t="shared" si="384"/>
        <v>7.388822366656389</v>
      </c>
      <c r="AO744" s="1">
        <f t="shared" si="384"/>
        <v>7.3888079594498368</v>
      </c>
      <c r="AP744" s="1">
        <f t="shared" si="384"/>
        <v>7.388727672111731</v>
      </c>
      <c r="AQ744" s="1">
        <f t="shared" si="384"/>
        <v>7.3882804881380153</v>
      </c>
      <c r="AR744" s="1">
        <f t="shared" si="384"/>
        <v>7.3857970070906465</v>
      </c>
      <c r="AS744" s="1">
        <f t="shared" si="384"/>
        <v>7.3722204588619249</v>
      </c>
      <c r="AT744" s="1">
        <f t="shared" si="384"/>
        <v>7.3034354337516456</v>
      </c>
      <c r="AU744" s="1">
        <f t="shared" si="378"/>
        <v>7.0313248976523361</v>
      </c>
    </row>
    <row r="745" spans="1:47" ht="12.95" customHeight="1" x14ac:dyDescent="0.2">
      <c r="A745" s="25" t="s">
        <v>1121</v>
      </c>
      <c r="B745" s="25"/>
      <c r="C745" s="28">
        <v>50368.353000000003</v>
      </c>
      <c r="D745" s="28">
        <v>3.0000000000000001E-3</v>
      </c>
      <c r="E745" s="1">
        <f t="shared" si="367"/>
        <v>-10356.968744794183</v>
      </c>
      <c r="F745" s="1">
        <f t="shared" si="379"/>
        <v>-10357</v>
      </c>
      <c r="G745" s="1">
        <f t="shared" si="360"/>
        <v>2.6548499998170882E-2</v>
      </c>
      <c r="I745" s="1">
        <f t="shared" ref="I745:I754" si="388">G745</f>
        <v>2.6548499998170882E-2</v>
      </c>
      <c r="Q745" s="173">
        <f t="shared" si="381"/>
        <v>35349.853000000003</v>
      </c>
      <c r="S745" s="15">
        <f t="shared" ref="S745:S754" si="389">S$15</f>
        <v>0.1</v>
      </c>
      <c r="Z745" s="1">
        <f t="shared" si="368"/>
        <v>-10357</v>
      </c>
      <c r="AA745" s="1">
        <f t="shared" si="369"/>
        <v>-9.0625698316551956E-2</v>
      </c>
      <c r="AB745" s="1">
        <f t="shared" si="385"/>
        <v>3.3602396130593293E-2</v>
      </c>
      <c r="AC745" s="1">
        <f t="shared" si="386"/>
        <v>2.6548499998170882E-2</v>
      </c>
      <c r="AD745" s="1">
        <f t="shared" si="370"/>
        <v>0.11717419831472284</v>
      </c>
      <c r="AE745" s="1">
        <f t="shared" si="387"/>
        <v>1.3729792750697997E-3</v>
      </c>
      <c r="AF745" s="1">
        <f t="shared" si="371"/>
        <v>2.6548499998170882E-2</v>
      </c>
      <c r="AG745" s="15"/>
      <c r="AH745" s="1">
        <f t="shared" si="372"/>
        <v>-7.0538961324224129E-3</v>
      </c>
      <c r="AI745" s="1">
        <f t="shared" si="373"/>
        <v>1.0092700253701683</v>
      </c>
      <c r="AJ745" s="1">
        <f t="shared" si="374"/>
        <v>-0.90756012893007598</v>
      </c>
      <c r="AK745" s="1">
        <f t="shared" si="375"/>
        <v>0.39989256886023333</v>
      </c>
      <c r="AL745" s="1">
        <f t="shared" si="376"/>
        <v>1.5476191883769905</v>
      </c>
      <c r="AM745" s="1">
        <f t="shared" si="377"/>
        <v>0.97708736059658075</v>
      </c>
      <c r="AN745" s="1">
        <f t="shared" si="384"/>
        <v>7.4213204476193226</v>
      </c>
      <c r="AO745" s="1">
        <f t="shared" si="384"/>
        <v>7.4213102365339534</v>
      </c>
      <c r="AP745" s="1">
        <f t="shared" si="384"/>
        <v>7.421249358446528</v>
      </c>
      <c r="AQ745" s="1">
        <f t="shared" si="384"/>
        <v>7.4208865720645676</v>
      </c>
      <c r="AR745" s="1">
        <f t="shared" si="384"/>
        <v>7.4187305188084709</v>
      </c>
      <c r="AS745" s="1">
        <f t="shared" si="384"/>
        <v>7.4061174587938421</v>
      </c>
      <c r="AT745" s="1">
        <f t="shared" si="384"/>
        <v>7.3380660650442486</v>
      </c>
      <c r="AU745" s="1">
        <f t="shared" si="378"/>
        <v>7.0581808955987793</v>
      </c>
    </row>
    <row r="746" spans="1:47" ht="12.95" customHeight="1" x14ac:dyDescent="0.2">
      <c r="A746" s="25" t="s">
        <v>1121</v>
      </c>
      <c r="B746" s="25"/>
      <c r="C746" s="28">
        <v>50379.389000000003</v>
      </c>
      <c r="D746" s="28">
        <v>5.0000000000000001E-3</v>
      </c>
      <c r="E746" s="1">
        <f t="shared" si="367"/>
        <v>-10343.976204673712</v>
      </c>
      <c r="F746" s="1">
        <f t="shared" si="379"/>
        <v>-10344</v>
      </c>
      <c r="G746" s="1">
        <f t="shared" si="360"/>
        <v>2.0211999995808583E-2</v>
      </c>
      <c r="I746" s="1">
        <f t="shared" si="388"/>
        <v>2.0211999995808583E-2</v>
      </c>
      <c r="Q746" s="173">
        <f t="shared" si="381"/>
        <v>35360.889000000003</v>
      </c>
      <c r="S746" s="15">
        <f t="shared" si="389"/>
        <v>0.1</v>
      </c>
      <c r="Z746" s="1">
        <f t="shared" si="368"/>
        <v>-10344</v>
      </c>
      <c r="AA746" s="1">
        <f t="shared" si="369"/>
        <v>-9.0612713657064387E-2</v>
      </c>
      <c r="AB746" s="1">
        <f t="shared" si="385"/>
        <v>2.7323806998651567E-2</v>
      </c>
      <c r="AC746" s="1">
        <f t="shared" si="386"/>
        <v>2.0211999995808583E-2</v>
      </c>
      <c r="AD746" s="1">
        <f t="shared" si="370"/>
        <v>0.11082471365287297</v>
      </c>
      <c r="AE746" s="1">
        <f t="shared" si="387"/>
        <v>1.2282117156241289E-3</v>
      </c>
      <c r="AF746" s="1">
        <f t="shared" si="371"/>
        <v>2.0211999995808583E-2</v>
      </c>
      <c r="AG746" s="15"/>
      <c r="AH746" s="1">
        <f t="shared" si="372"/>
        <v>-7.111807002842984E-3</v>
      </c>
      <c r="AI746" s="1">
        <f t="shared" si="373"/>
        <v>1.0062505045379313</v>
      </c>
      <c r="AJ746" s="1">
        <f t="shared" si="374"/>
        <v>-0.91070474414439972</v>
      </c>
      <c r="AK746" s="1">
        <f t="shared" si="375"/>
        <v>0.39995116100971795</v>
      </c>
      <c r="AL746" s="1">
        <f t="shared" si="376"/>
        <v>1.5551694294433183</v>
      </c>
      <c r="AM746" s="1">
        <f t="shared" si="377"/>
        <v>0.98449394288044467</v>
      </c>
      <c r="AN746" s="1">
        <f t="shared" si="384"/>
        <v>7.4281870759285313</v>
      </c>
      <c r="AO746" s="1">
        <f t="shared" si="384"/>
        <v>7.428177621148258</v>
      </c>
      <c r="AP746" s="1">
        <f t="shared" si="384"/>
        <v>7.4281203997940901</v>
      </c>
      <c r="AQ746" s="1">
        <f t="shared" si="384"/>
        <v>7.4277742438721059</v>
      </c>
      <c r="AR746" s="1">
        <f t="shared" si="384"/>
        <v>7.4256858016813556</v>
      </c>
      <c r="AS746" s="1">
        <f t="shared" si="384"/>
        <v>7.4132827070771468</v>
      </c>
      <c r="AT746" s="1">
        <f t="shared" si="384"/>
        <v>7.3454204580595253</v>
      </c>
      <c r="AU746" s="1">
        <f t="shared" si="378"/>
        <v>7.0639043049972017</v>
      </c>
    </row>
    <row r="747" spans="1:47" ht="12.95" customHeight="1" x14ac:dyDescent="0.2">
      <c r="A747" s="25" t="s">
        <v>1122</v>
      </c>
      <c r="B747" s="25"/>
      <c r="C747" s="28">
        <v>50396.385999999999</v>
      </c>
      <c r="D747" s="28">
        <v>6.0000000000000001E-3</v>
      </c>
      <c r="E747" s="1">
        <f t="shared" si="367"/>
        <v>-10323.965856320359</v>
      </c>
      <c r="F747" s="1">
        <f t="shared" si="379"/>
        <v>-10324</v>
      </c>
      <c r="G747" s="1">
        <f t="shared" si="360"/>
        <v>2.9001999995671213E-2</v>
      </c>
      <c r="I747" s="1">
        <f t="shared" si="388"/>
        <v>2.9001999995671213E-2</v>
      </c>
      <c r="Q747" s="173">
        <f t="shared" si="381"/>
        <v>35377.885999999999</v>
      </c>
      <c r="S747" s="15">
        <f t="shared" si="389"/>
        <v>0.1</v>
      </c>
      <c r="Z747" s="1">
        <f t="shared" si="368"/>
        <v>-10324</v>
      </c>
      <c r="AA747" s="1">
        <f t="shared" si="369"/>
        <v>-9.0591771059069542E-2</v>
      </c>
      <c r="AB747" s="1">
        <f t="shared" si="385"/>
        <v>3.6201911226545536E-2</v>
      </c>
      <c r="AC747" s="1">
        <f t="shared" si="386"/>
        <v>2.9001999995671213E-2</v>
      </c>
      <c r="AD747" s="1">
        <f t="shared" si="370"/>
        <v>0.11959377105474076</v>
      </c>
      <c r="AE747" s="1">
        <f t="shared" si="387"/>
        <v>1.4302670075093749E-3</v>
      </c>
      <c r="AF747" s="1">
        <f t="shared" si="371"/>
        <v>2.9001999995671213E-2</v>
      </c>
      <c r="AG747" s="15"/>
      <c r="AH747" s="1">
        <f t="shared" si="372"/>
        <v>-7.1999112308743247E-3</v>
      </c>
      <c r="AI747" s="1">
        <f t="shared" si="373"/>
        <v>1.001639590899664</v>
      </c>
      <c r="AJ747" s="1">
        <f t="shared" si="374"/>
        <v>-0.91540582064289944</v>
      </c>
      <c r="AK747" s="1">
        <f t="shared" si="375"/>
        <v>0.39999663966298737</v>
      </c>
      <c r="AL747" s="1">
        <f t="shared" si="376"/>
        <v>1.5666973380674107</v>
      </c>
      <c r="AM747" s="1">
        <f t="shared" si="377"/>
        <v>0.99590938922879491</v>
      </c>
      <c r="AN747" s="1">
        <f t="shared" si="384"/>
        <v>7.4387110791211679</v>
      </c>
      <c r="AO747" s="1">
        <f t="shared" si="384"/>
        <v>7.4387027017664185</v>
      </c>
      <c r="AP747" s="1">
        <f t="shared" si="384"/>
        <v>7.4386507934633643</v>
      </c>
      <c r="AQ747" s="1">
        <f t="shared" si="384"/>
        <v>7.4383292920258466</v>
      </c>
      <c r="AR747" s="1">
        <f t="shared" si="384"/>
        <v>7.4363432197129882</v>
      </c>
      <c r="AS747" s="1">
        <f t="shared" si="384"/>
        <v>7.4242658005421864</v>
      </c>
      <c r="AT747" s="1">
        <f t="shared" si="384"/>
        <v>7.3567168833193071</v>
      </c>
      <c r="AU747" s="1">
        <f t="shared" si="378"/>
        <v>7.0727095502255439</v>
      </c>
    </row>
    <row r="748" spans="1:47" ht="12.95" customHeight="1" x14ac:dyDescent="0.2">
      <c r="A748" s="25" t="s">
        <v>1122</v>
      </c>
      <c r="B748" s="25"/>
      <c r="C748" s="28">
        <v>50436.307999999997</v>
      </c>
      <c r="D748" s="28">
        <v>5.0000000000000001E-3</v>
      </c>
      <c r="E748" s="1">
        <f t="shared" si="367"/>
        <v>-10276.966201854115</v>
      </c>
      <c r="F748" s="1">
        <f t="shared" si="379"/>
        <v>-10277</v>
      </c>
      <c r="G748" s="1">
        <f t="shared" si="360"/>
        <v>2.8708499994536396E-2</v>
      </c>
      <c r="I748" s="1">
        <f t="shared" si="388"/>
        <v>2.8708499994536396E-2</v>
      </c>
      <c r="Q748" s="173">
        <f t="shared" si="381"/>
        <v>35417.807999999997</v>
      </c>
      <c r="S748" s="15">
        <f t="shared" si="389"/>
        <v>0.1</v>
      </c>
      <c r="Z748" s="1">
        <f t="shared" si="368"/>
        <v>-10277</v>
      </c>
      <c r="AA748" s="1">
        <f t="shared" si="369"/>
        <v>-9.0537971926080388E-2</v>
      </c>
      <c r="AB748" s="1">
        <f t="shared" si="385"/>
        <v>3.6110761346102763E-2</v>
      </c>
      <c r="AC748" s="1">
        <f t="shared" si="386"/>
        <v>2.8708499994536396E-2</v>
      </c>
      <c r="AD748" s="1">
        <f t="shared" si="370"/>
        <v>0.11924647192061678</v>
      </c>
      <c r="AE748" s="1">
        <f t="shared" si="387"/>
        <v>1.4219721065514448E-3</v>
      </c>
      <c r="AF748" s="1">
        <f t="shared" si="371"/>
        <v>2.8708499994536396E-2</v>
      </c>
      <c r="AG748" s="15"/>
      <c r="AH748" s="1">
        <f t="shared" si="372"/>
        <v>-7.4022613515663648E-3</v>
      </c>
      <c r="AI748" s="1">
        <f t="shared" si="373"/>
        <v>0.99096874899687526</v>
      </c>
      <c r="AJ748" s="1">
        <f t="shared" si="374"/>
        <v>-0.92581795744067985</v>
      </c>
      <c r="AK748" s="1">
        <f t="shared" si="375"/>
        <v>0.39989803263496881</v>
      </c>
      <c r="AL748" s="1">
        <f t="shared" si="376"/>
        <v>1.5933763730251647</v>
      </c>
      <c r="AM748" s="1">
        <f t="shared" si="377"/>
        <v>1.0228388679683573</v>
      </c>
      <c r="AN748" s="1">
        <f t="shared" si="384"/>
        <v>7.4632537632782237</v>
      </c>
      <c r="AO748" s="1">
        <f t="shared" si="384"/>
        <v>7.4632475407127474</v>
      </c>
      <c r="AP748" s="1">
        <f t="shared" si="384"/>
        <v>7.4632066980275775</v>
      </c>
      <c r="AQ748" s="1">
        <f t="shared" si="384"/>
        <v>7.4629387217528915</v>
      </c>
      <c r="AR748" s="1">
        <f t="shared" si="384"/>
        <v>7.4611847821852715</v>
      </c>
      <c r="AS748" s="1">
        <f t="shared" si="384"/>
        <v>7.4498832169647438</v>
      </c>
      <c r="AT748" s="1">
        <f t="shared" si="384"/>
        <v>7.3831764691517661</v>
      </c>
      <c r="AU748" s="1">
        <f t="shared" si="378"/>
        <v>7.0934018765121483</v>
      </c>
    </row>
    <row r="749" spans="1:47" ht="12.95" customHeight="1" x14ac:dyDescent="0.2">
      <c r="A749" s="25" t="s">
        <v>1105</v>
      </c>
      <c r="B749" s="25"/>
      <c r="C749" s="28">
        <v>50456.680999999997</v>
      </c>
      <c r="D749" s="28"/>
      <c r="E749" s="1">
        <f t="shared" si="367"/>
        <v>-10252.981332347559</v>
      </c>
      <c r="F749" s="1">
        <f t="shared" si="379"/>
        <v>-10253</v>
      </c>
      <c r="G749" s="1">
        <f t="shared" si="360"/>
        <v>1.5856499994697515E-2</v>
      </c>
      <c r="I749" s="1">
        <f t="shared" si="388"/>
        <v>1.5856499994697515E-2</v>
      </c>
      <c r="Q749" s="173">
        <f t="shared" si="381"/>
        <v>35438.180999999997</v>
      </c>
      <c r="S749" s="15">
        <f t="shared" si="389"/>
        <v>0.1</v>
      </c>
      <c r="Z749" s="1">
        <f t="shared" si="368"/>
        <v>-10253</v>
      </c>
      <c r="AA749" s="1">
        <f t="shared" si="369"/>
        <v>-9.050803613713343E-2</v>
      </c>
      <c r="AB749" s="1">
        <f t="shared" si="385"/>
        <v>2.3359565226435008E-2</v>
      </c>
      <c r="AC749" s="1">
        <f t="shared" si="386"/>
        <v>1.5856499994697515E-2</v>
      </c>
      <c r="AD749" s="1">
        <f t="shared" si="370"/>
        <v>0.10636453613183094</v>
      </c>
      <c r="AE749" s="1">
        <f t="shared" si="387"/>
        <v>1.1313414546539572E-3</v>
      </c>
      <c r="AF749" s="1">
        <f t="shared" si="371"/>
        <v>1.5856499994697515E-2</v>
      </c>
      <c r="AG749" s="15"/>
      <c r="AH749" s="1">
        <f t="shared" si="372"/>
        <v>-7.5030652317374952E-3</v>
      </c>
      <c r="AI749" s="1">
        <f t="shared" si="373"/>
        <v>0.98560898717993728</v>
      </c>
      <c r="AJ749" s="1">
        <f t="shared" si="374"/>
        <v>-0.93080140110950094</v>
      </c>
      <c r="AK749" s="1">
        <f t="shared" si="375"/>
        <v>0.39974103961191276</v>
      </c>
      <c r="AL749" s="1">
        <f t="shared" si="376"/>
        <v>1.6067816248192222</v>
      </c>
      <c r="AM749" s="1">
        <f t="shared" si="377"/>
        <v>1.0366486593980264</v>
      </c>
      <c r="AN749" s="1">
        <f t="shared" si="384"/>
        <v>7.4756855015095303</v>
      </c>
      <c r="AO749" s="1">
        <f t="shared" si="384"/>
        <v>7.4756801953553467</v>
      </c>
      <c r="AP749" s="1">
        <f t="shared" si="384"/>
        <v>7.4756442807648167</v>
      </c>
      <c r="AQ749" s="1">
        <f t="shared" si="384"/>
        <v>7.4754012788896835</v>
      </c>
      <c r="AR749" s="1">
        <f t="shared" si="384"/>
        <v>7.4737609863723051</v>
      </c>
      <c r="AS749" s="1">
        <f t="shared" si="384"/>
        <v>7.4628599817916577</v>
      </c>
      <c r="AT749" s="1">
        <f t="shared" si="384"/>
        <v>7.3966400474967644</v>
      </c>
      <c r="AU749" s="1">
        <f t="shared" si="378"/>
        <v>7.1039681707861586</v>
      </c>
    </row>
    <row r="750" spans="1:47" ht="12.95" customHeight="1" x14ac:dyDescent="0.2">
      <c r="A750" s="25" t="s">
        <v>1105</v>
      </c>
      <c r="B750" s="25"/>
      <c r="C750" s="28">
        <v>50462.631999999998</v>
      </c>
      <c r="D750" s="28"/>
      <c r="E750" s="1">
        <f t="shared" si="367"/>
        <v>-10245.975296985385</v>
      </c>
      <c r="F750" s="1">
        <f t="shared" si="379"/>
        <v>-10246</v>
      </c>
      <c r="G750" s="1">
        <f t="shared" si="360"/>
        <v>2.0982999994885176E-2</v>
      </c>
      <c r="I750" s="1">
        <f t="shared" si="388"/>
        <v>2.0982999994885176E-2</v>
      </c>
      <c r="Q750" s="173">
        <f t="shared" si="381"/>
        <v>35444.131999999998</v>
      </c>
      <c r="S750" s="15">
        <f t="shared" si="389"/>
        <v>0.1</v>
      </c>
      <c r="Z750" s="1">
        <f t="shared" si="368"/>
        <v>-10246</v>
      </c>
      <c r="AA750" s="1">
        <f t="shared" si="369"/>
        <v>-9.0498992976855333E-2</v>
      </c>
      <c r="AB750" s="1">
        <f t="shared" si="385"/>
        <v>2.8515146835387299E-2</v>
      </c>
      <c r="AC750" s="1">
        <f t="shared" si="386"/>
        <v>2.0982999994885176E-2</v>
      </c>
      <c r="AD750" s="1">
        <f t="shared" si="370"/>
        <v>0.11148199297174051</v>
      </c>
      <c r="AE750" s="1">
        <f t="shared" si="387"/>
        <v>1.2428234756951201E-3</v>
      </c>
      <c r="AF750" s="1">
        <f t="shared" si="371"/>
        <v>2.0982999994885176E-2</v>
      </c>
      <c r="AG750" s="15"/>
      <c r="AH750" s="1">
        <f t="shared" si="372"/>
        <v>-7.5321468405021219E-3</v>
      </c>
      <c r="AI750" s="1">
        <f t="shared" si="373"/>
        <v>0.98405706883236566</v>
      </c>
      <c r="AJ750" s="1">
        <f t="shared" si="374"/>
        <v>-0.93221356691596402</v>
      </c>
      <c r="AK750" s="1">
        <f t="shared" si="375"/>
        <v>0.3996821523983578</v>
      </c>
      <c r="AL750" s="1">
        <f t="shared" si="376"/>
        <v>1.6106642152007566</v>
      </c>
      <c r="AM750" s="1">
        <f t="shared" si="377"/>
        <v>1.0406842754216099</v>
      </c>
      <c r="AN750" s="1">
        <f t="shared" si="384"/>
        <v>7.479298757327717</v>
      </c>
      <c r="AO750" s="1">
        <f t="shared" si="384"/>
        <v>7.4792936971721753</v>
      </c>
      <c r="AP750" s="1">
        <f t="shared" si="384"/>
        <v>7.4792591330998253</v>
      </c>
      <c r="AQ750" s="1">
        <f t="shared" si="384"/>
        <v>7.4790231197441877</v>
      </c>
      <c r="AR750" s="1">
        <f t="shared" si="384"/>
        <v>7.4774153196722057</v>
      </c>
      <c r="AS750" s="1">
        <f t="shared" si="384"/>
        <v>7.4666315605029761</v>
      </c>
      <c r="AT750" s="1">
        <f t="shared" si="384"/>
        <v>7.400560783785938</v>
      </c>
      <c r="AU750" s="1">
        <f t="shared" si="378"/>
        <v>7.1070500066160784</v>
      </c>
    </row>
    <row r="751" spans="1:47" ht="12.95" customHeight="1" x14ac:dyDescent="0.2">
      <c r="A751" s="25" t="s">
        <v>1122</v>
      </c>
      <c r="B751" s="25"/>
      <c r="C751" s="28">
        <v>50509.35</v>
      </c>
      <c r="D751" s="28">
        <v>2E-3</v>
      </c>
      <c r="E751" s="1">
        <f t="shared" si="367"/>
        <v>-10190.974799581596</v>
      </c>
      <c r="F751" s="1">
        <f t="shared" si="379"/>
        <v>-10191</v>
      </c>
      <c r="G751" s="1">
        <f t="shared" si="360"/>
        <v>2.140549999603536E-2</v>
      </c>
      <c r="I751" s="1">
        <f t="shared" si="388"/>
        <v>2.140549999603536E-2</v>
      </c>
      <c r="Q751" s="173">
        <f t="shared" si="381"/>
        <v>35490.85</v>
      </c>
      <c r="S751" s="15">
        <f t="shared" si="389"/>
        <v>0.1</v>
      </c>
      <c r="Z751" s="1">
        <f t="shared" si="368"/>
        <v>-10191</v>
      </c>
      <c r="AA751" s="1">
        <f t="shared" si="369"/>
        <v>-9.0423072462630413E-2</v>
      </c>
      <c r="AB751" s="1">
        <f t="shared" si="385"/>
        <v>2.9161158109147281E-2</v>
      </c>
      <c r="AC751" s="1">
        <f t="shared" si="386"/>
        <v>2.140549999603536E-2</v>
      </c>
      <c r="AD751" s="1">
        <f t="shared" si="370"/>
        <v>0.11182857245866577</v>
      </c>
      <c r="AE751" s="1">
        <f t="shared" si="387"/>
        <v>1.2505629618143064E-3</v>
      </c>
      <c r="AF751" s="1">
        <f t="shared" si="371"/>
        <v>2.140549999603536E-2</v>
      </c>
      <c r="AG751" s="15"/>
      <c r="AH751" s="1">
        <f t="shared" si="372"/>
        <v>-7.7556581131119212E-3</v>
      </c>
      <c r="AI751" s="1">
        <f t="shared" si="373"/>
        <v>0.97204128184918004</v>
      </c>
      <c r="AJ751" s="1">
        <f t="shared" si="374"/>
        <v>-0.94267841713667788</v>
      </c>
      <c r="AK751" s="1">
        <f t="shared" si="375"/>
        <v>0.39902169123916442</v>
      </c>
      <c r="AL751" s="1">
        <f t="shared" si="376"/>
        <v>1.6407501618509925</v>
      </c>
      <c r="AM751" s="1">
        <f t="shared" si="377"/>
        <v>1.0725199344972738</v>
      </c>
      <c r="AN751" s="1">
        <f t="shared" ref="AN751:AT760" si="390">$AU751+$AB$7*SIN(AO751)</f>
        <v>7.507492246772304</v>
      </c>
      <c r="AO751" s="1">
        <f t="shared" si="390"/>
        <v>7.5074888199048955</v>
      </c>
      <c r="AP751" s="1">
        <f t="shared" si="390"/>
        <v>7.5074635936380378</v>
      </c>
      <c r="AQ751" s="1">
        <f t="shared" si="390"/>
        <v>7.5072779492285608</v>
      </c>
      <c r="AR751" s="1">
        <f t="shared" si="390"/>
        <v>7.5059146828405208</v>
      </c>
      <c r="AS751" s="1">
        <f t="shared" si="390"/>
        <v>7.4960562121984147</v>
      </c>
      <c r="AT751" s="1">
        <f t="shared" si="390"/>
        <v>7.4312689405893524</v>
      </c>
      <c r="AU751" s="1">
        <f t="shared" si="378"/>
        <v>7.131264430994019</v>
      </c>
    </row>
    <row r="752" spans="1:47" ht="12.95" customHeight="1" x14ac:dyDescent="0.2">
      <c r="A752" s="25" t="s">
        <v>1122</v>
      </c>
      <c r="B752" s="25"/>
      <c r="C752" s="28">
        <v>50509.357000000004</v>
      </c>
      <c r="D752" s="28">
        <v>5.0000000000000001E-3</v>
      </c>
      <c r="E752" s="1">
        <f t="shared" si="367"/>
        <v>-10190.96655857209</v>
      </c>
      <c r="F752" s="1">
        <f t="shared" si="379"/>
        <v>-10191</v>
      </c>
      <c r="G752" s="1">
        <f t="shared" si="360"/>
        <v>2.8405500001099426E-2</v>
      </c>
      <c r="I752" s="1">
        <f t="shared" si="388"/>
        <v>2.8405500001099426E-2</v>
      </c>
      <c r="Q752" s="173">
        <f t="shared" si="381"/>
        <v>35490.857000000004</v>
      </c>
      <c r="S752" s="15">
        <f t="shared" si="389"/>
        <v>0.1</v>
      </c>
      <c r="Z752" s="1">
        <f t="shared" si="368"/>
        <v>-10191</v>
      </c>
      <c r="AA752" s="1">
        <f t="shared" si="369"/>
        <v>-9.0423072462630413E-2</v>
      </c>
      <c r="AB752" s="1">
        <f t="shared" si="385"/>
        <v>3.6161158114211348E-2</v>
      </c>
      <c r="AC752" s="1">
        <f t="shared" si="386"/>
        <v>2.8405500001099426E-2</v>
      </c>
      <c r="AD752" s="1">
        <f t="shared" si="370"/>
        <v>0.11882857246372984</v>
      </c>
      <c r="AE752" s="1">
        <f t="shared" si="387"/>
        <v>1.4120229633767896E-3</v>
      </c>
      <c r="AF752" s="1">
        <f t="shared" si="371"/>
        <v>2.8405500001099426E-2</v>
      </c>
      <c r="AG752" s="15"/>
      <c r="AH752" s="1">
        <f t="shared" si="372"/>
        <v>-7.7556581131119212E-3</v>
      </c>
      <c r="AI752" s="1">
        <f t="shared" si="373"/>
        <v>0.97204128184918004</v>
      </c>
      <c r="AJ752" s="1">
        <f t="shared" si="374"/>
        <v>-0.94267841713667788</v>
      </c>
      <c r="AK752" s="1">
        <f t="shared" si="375"/>
        <v>0.39902169123916442</v>
      </c>
      <c r="AL752" s="1">
        <f t="shared" si="376"/>
        <v>1.6407501618509925</v>
      </c>
      <c r="AM752" s="1">
        <f t="shared" si="377"/>
        <v>1.0725199344972738</v>
      </c>
      <c r="AN752" s="1">
        <f t="shared" si="390"/>
        <v>7.507492246772304</v>
      </c>
      <c r="AO752" s="1">
        <f t="shared" si="390"/>
        <v>7.5074888199048955</v>
      </c>
      <c r="AP752" s="1">
        <f t="shared" si="390"/>
        <v>7.5074635936380378</v>
      </c>
      <c r="AQ752" s="1">
        <f t="shared" si="390"/>
        <v>7.5072779492285608</v>
      </c>
      <c r="AR752" s="1">
        <f t="shared" si="390"/>
        <v>7.5059146828405208</v>
      </c>
      <c r="AS752" s="1">
        <f t="shared" si="390"/>
        <v>7.4960562121984147</v>
      </c>
      <c r="AT752" s="1">
        <f t="shared" si="390"/>
        <v>7.4312689405893524</v>
      </c>
      <c r="AU752" s="1">
        <f t="shared" si="378"/>
        <v>7.131264430994019</v>
      </c>
    </row>
    <row r="753" spans="1:47" ht="12.95" customHeight="1" x14ac:dyDescent="0.2">
      <c r="A753" s="25" t="s">
        <v>1122</v>
      </c>
      <c r="B753" s="25"/>
      <c r="C753" s="28">
        <v>50520.392</v>
      </c>
      <c r="D753" s="28">
        <v>4.0000000000000001E-3</v>
      </c>
      <c r="E753" s="1">
        <f t="shared" si="367"/>
        <v>-10177.975195738694</v>
      </c>
      <c r="F753" s="1">
        <f t="shared" si="379"/>
        <v>-10178</v>
      </c>
      <c r="G753" s="1">
        <f t="shared" ref="G753:G816" si="391">+C753-(C$7+F753*C$8)</f>
        <v>2.1068999994895421E-2</v>
      </c>
      <c r="I753" s="1">
        <f t="shared" si="388"/>
        <v>2.1068999994895421E-2</v>
      </c>
      <c r="Q753" s="173">
        <f t="shared" si="381"/>
        <v>35501.892</v>
      </c>
      <c r="S753" s="15">
        <f t="shared" si="389"/>
        <v>0.1</v>
      </c>
      <c r="Z753" s="1">
        <f t="shared" si="368"/>
        <v>-10178</v>
      </c>
      <c r="AA753" s="1">
        <f t="shared" si="369"/>
        <v>-9.0403873771646756E-2</v>
      </c>
      <c r="AB753" s="1">
        <f t="shared" si="385"/>
        <v>2.8876203102293801E-2</v>
      </c>
      <c r="AC753" s="1">
        <f t="shared" si="386"/>
        <v>2.1068999994895421E-2</v>
      </c>
      <c r="AD753" s="1">
        <f t="shared" si="370"/>
        <v>0.11147287376654218</v>
      </c>
      <c r="AE753" s="1">
        <f t="shared" si="387"/>
        <v>1.2426201585771447E-3</v>
      </c>
      <c r="AF753" s="1">
        <f t="shared" si="371"/>
        <v>2.1068999994895421E-2</v>
      </c>
      <c r="AG753" s="15"/>
      <c r="AH753" s="1">
        <f t="shared" si="372"/>
        <v>-7.8072031073983805E-3</v>
      </c>
      <c r="AI753" s="1">
        <f t="shared" si="373"/>
        <v>0.96924716066493233</v>
      </c>
      <c r="AJ753" s="1">
        <f t="shared" si="374"/>
        <v>-0.94499259601551644</v>
      </c>
      <c r="AK753" s="1">
        <f t="shared" si="375"/>
        <v>0.39881607649746459</v>
      </c>
      <c r="AL753" s="1">
        <f t="shared" si="376"/>
        <v>1.6477543671523389</v>
      </c>
      <c r="AM753" s="1">
        <f t="shared" si="377"/>
        <v>1.0800789253986007</v>
      </c>
      <c r="AN753" s="1">
        <f t="shared" si="390"/>
        <v>7.5141058599596455</v>
      </c>
      <c r="AO753" s="1">
        <f t="shared" si="390"/>
        <v>7.5141027490199539</v>
      </c>
      <c r="AP753" s="1">
        <f t="shared" si="390"/>
        <v>7.5140794205115444</v>
      </c>
      <c r="AQ753" s="1">
        <f t="shared" si="390"/>
        <v>7.5139045322544016</v>
      </c>
      <c r="AR753" s="1">
        <f t="shared" si="390"/>
        <v>7.5125961793921228</v>
      </c>
      <c r="AS753" s="1">
        <f t="shared" si="390"/>
        <v>7.5029569198670183</v>
      </c>
      <c r="AT753" s="1">
        <f t="shared" si="390"/>
        <v>7.4385016705733342</v>
      </c>
      <c r="AU753" s="1">
        <f t="shared" si="378"/>
        <v>7.1369878403924414</v>
      </c>
    </row>
    <row r="754" spans="1:47" ht="12.95" customHeight="1" x14ac:dyDescent="0.2">
      <c r="A754" s="25" t="s">
        <v>1123</v>
      </c>
      <c r="B754" s="25"/>
      <c r="C754" s="28">
        <v>50643.557999999997</v>
      </c>
      <c r="D754" s="28">
        <v>3.0000000000000001E-3</v>
      </c>
      <c r="E754" s="1">
        <f t="shared" si="367"/>
        <v>-10032.97345629705</v>
      </c>
      <c r="F754" s="1">
        <f t="shared" si="379"/>
        <v>-10033</v>
      </c>
      <c r="G754" s="1">
        <f t="shared" si="391"/>
        <v>2.2546499996678904E-2</v>
      </c>
      <c r="I754" s="1">
        <f t="shared" si="388"/>
        <v>2.2546499996678904E-2</v>
      </c>
      <c r="Q754" s="173">
        <f t="shared" si="381"/>
        <v>35625.057999999997</v>
      </c>
      <c r="S754" s="15">
        <f t="shared" si="389"/>
        <v>0.1</v>
      </c>
      <c r="Z754" s="1">
        <f t="shared" si="368"/>
        <v>-10033</v>
      </c>
      <c r="AA754" s="1">
        <f t="shared" si="369"/>
        <v>-9.0157849546324428E-2</v>
      </c>
      <c r="AB754" s="1">
        <f t="shared" si="385"/>
        <v>3.0895937045633187E-2</v>
      </c>
      <c r="AC754" s="1">
        <f t="shared" si="386"/>
        <v>2.2546499996678904E-2</v>
      </c>
      <c r="AD754" s="1">
        <f t="shared" si="370"/>
        <v>0.11270434954300333</v>
      </c>
      <c r="AE754" s="1">
        <f t="shared" si="387"/>
        <v>1.2702270405911477E-3</v>
      </c>
      <c r="AF754" s="1">
        <f t="shared" si="371"/>
        <v>2.2546499996678904E-2</v>
      </c>
      <c r="AG754" s="15"/>
      <c r="AH754" s="1">
        <f t="shared" si="372"/>
        <v>-8.3494370489542828E-3</v>
      </c>
      <c r="AI754" s="1">
        <f t="shared" si="373"/>
        <v>0.93925855092432364</v>
      </c>
      <c r="AJ754" s="1">
        <f t="shared" si="374"/>
        <v>-0.96696876005185106</v>
      </c>
      <c r="AK754" s="1">
        <f t="shared" si="375"/>
        <v>0.3953611973426161</v>
      </c>
      <c r="AL754" s="1">
        <f t="shared" si="376"/>
        <v>1.7232397019624552</v>
      </c>
      <c r="AM754" s="1">
        <f t="shared" si="377"/>
        <v>1.1653684078571889</v>
      </c>
      <c r="AN754" s="1">
        <f t="shared" si="390"/>
        <v>7.5866136062465444</v>
      </c>
      <c r="AO754" s="1">
        <f t="shared" si="390"/>
        <v>7.5866126892068122</v>
      </c>
      <c r="AP754" s="1">
        <f t="shared" si="390"/>
        <v>7.5866040116583706</v>
      </c>
      <c r="AQ754" s="1">
        <f t="shared" si="390"/>
        <v>7.5865219133914934</v>
      </c>
      <c r="AR754" s="1">
        <f t="shared" si="390"/>
        <v>7.5857463955408608</v>
      </c>
      <c r="AS754" s="1">
        <f t="shared" si="390"/>
        <v>7.5785258028785512</v>
      </c>
      <c r="AT754" s="1">
        <f t="shared" si="390"/>
        <v>7.5184938727750392</v>
      </c>
      <c r="AU754" s="1">
        <f t="shared" si="378"/>
        <v>7.2008258682979225</v>
      </c>
    </row>
    <row r="755" spans="1:47" ht="12.95" customHeight="1" x14ac:dyDescent="0.2">
      <c r="A755" s="23" t="s">
        <v>1120</v>
      </c>
      <c r="B755" s="24" t="s">
        <v>899</v>
      </c>
      <c r="C755" s="23">
        <v>50672.430099999998</v>
      </c>
      <c r="D755" s="23" t="s">
        <v>873</v>
      </c>
      <c r="E755" s="25">
        <f t="shared" si="367"/>
        <v>-9998.9827062415698</v>
      </c>
      <c r="F755" s="1">
        <f t="shared" si="379"/>
        <v>-9999</v>
      </c>
      <c r="G755" s="1">
        <f t="shared" si="391"/>
        <v>1.4689499992527999E-2</v>
      </c>
      <c r="J755" s="1">
        <f>G755</f>
        <v>1.4689499992527999E-2</v>
      </c>
      <c r="Q755" s="173">
        <f t="shared" si="381"/>
        <v>35653.930099999998</v>
      </c>
      <c r="S755" s="15">
        <f>S$16</f>
        <v>1</v>
      </c>
      <c r="T755" s="15"/>
      <c r="Z755" s="1">
        <f t="shared" si="368"/>
        <v>-9999</v>
      </c>
      <c r="AA755" s="1">
        <f t="shared" si="369"/>
        <v>-9.0091843286805279E-2</v>
      </c>
      <c r="AB755" s="1">
        <f t="shared" si="385"/>
        <v>2.3157549615018428E-2</v>
      </c>
      <c r="AC755" s="1">
        <f t="shared" si="386"/>
        <v>1.4689499992527999E-2</v>
      </c>
      <c r="AD755" s="1">
        <f t="shared" si="370"/>
        <v>0.10478134327933328</v>
      </c>
      <c r="AE755" s="1">
        <f t="shared" si="387"/>
        <v>1.0979129899421481E-2</v>
      </c>
      <c r="AF755" s="1">
        <f t="shared" si="371"/>
        <v>1.4689499992527999E-2</v>
      </c>
      <c r="AG755" s="15"/>
      <c r="AH755" s="1">
        <f t="shared" si="372"/>
        <v>-8.4680496224904291E-3</v>
      </c>
      <c r="AI755" s="1">
        <f t="shared" si="373"/>
        <v>0.93253458441499315</v>
      </c>
      <c r="AJ755" s="1">
        <f t="shared" si="374"/>
        <v>-0.97116925310405733</v>
      </c>
      <c r="AK755" s="1">
        <f t="shared" si="375"/>
        <v>0.39426947345685076</v>
      </c>
      <c r="AL755" s="1">
        <f t="shared" si="376"/>
        <v>1.7402699522930094</v>
      </c>
      <c r="AM755" s="1">
        <f t="shared" si="377"/>
        <v>1.1856495292075073</v>
      </c>
      <c r="AN755" s="1">
        <f t="shared" si="390"/>
        <v>7.6032912774423478</v>
      </c>
      <c r="AO755" s="1">
        <f t="shared" si="390"/>
        <v>7.6032906193450795</v>
      </c>
      <c r="AP755" s="1">
        <f t="shared" si="390"/>
        <v>7.6032839873496689</v>
      </c>
      <c r="AQ755" s="1">
        <f t="shared" si="390"/>
        <v>7.6032171627967031</v>
      </c>
      <c r="AR755" s="1">
        <f t="shared" si="390"/>
        <v>7.6025448030681995</v>
      </c>
      <c r="AS755" s="1">
        <f t="shared" si="390"/>
        <v>7.5958752015767459</v>
      </c>
      <c r="AT755" s="1">
        <f t="shared" si="390"/>
        <v>7.5370656829771425</v>
      </c>
      <c r="AU755" s="1">
        <f t="shared" si="378"/>
        <v>7.2157947851861035</v>
      </c>
    </row>
    <row r="756" spans="1:47" ht="12.95" customHeight="1" x14ac:dyDescent="0.2">
      <c r="A756" s="23" t="s">
        <v>1120</v>
      </c>
      <c r="B756" s="24" t="s">
        <v>899</v>
      </c>
      <c r="C756" s="23">
        <v>50672.440499999997</v>
      </c>
      <c r="D756" s="23" t="s">
        <v>873</v>
      </c>
      <c r="E756" s="25">
        <f t="shared" si="367"/>
        <v>-9998.9704624560272</v>
      </c>
      <c r="F756" s="1">
        <f t="shared" si="379"/>
        <v>-9999</v>
      </c>
      <c r="G756" s="1">
        <f t="shared" si="391"/>
        <v>2.5089499991736375E-2</v>
      </c>
      <c r="J756" s="1">
        <f>G756</f>
        <v>2.5089499991736375E-2</v>
      </c>
      <c r="Q756" s="173">
        <f t="shared" si="381"/>
        <v>35653.940499999997</v>
      </c>
      <c r="S756" s="15">
        <f>S$16</f>
        <v>1</v>
      </c>
      <c r="T756" s="15"/>
      <c r="Z756" s="1">
        <f t="shared" si="368"/>
        <v>-9999</v>
      </c>
      <c r="AA756" s="1">
        <f t="shared" si="369"/>
        <v>-9.0091843286805279E-2</v>
      </c>
      <c r="AB756" s="1">
        <f t="shared" si="385"/>
        <v>3.35575496142268E-2</v>
      </c>
      <c r="AC756" s="1">
        <f t="shared" si="386"/>
        <v>2.5089499991736375E-2</v>
      </c>
      <c r="AD756" s="1">
        <f t="shared" si="370"/>
        <v>0.11518134327854165</v>
      </c>
      <c r="AE756" s="1">
        <f t="shared" si="387"/>
        <v>1.3266741839449252E-2</v>
      </c>
      <c r="AF756" s="1">
        <f t="shared" si="371"/>
        <v>2.5089499991736375E-2</v>
      </c>
      <c r="AG756" s="15"/>
      <c r="AH756" s="1">
        <f t="shared" si="372"/>
        <v>-8.4680496224904291E-3</v>
      </c>
      <c r="AI756" s="1">
        <f t="shared" si="373"/>
        <v>0.93253458441499315</v>
      </c>
      <c r="AJ756" s="1">
        <f t="shared" si="374"/>
        <v>-0.97116925310405733</v>
      </c>
      <c r="AK756" s="1">
        <f t="shared" si="375"/>
        <v>0.39426947345685076</v>
      </c>
      <c r="AL756" s="1">
        <f t="shared" si="376"/>
        <v>1.7402699522930094</v>
      </c>
      <c r="AM756" s="1">
        <f t="shared" si="377"/>
        <v>1.1856495292075073</v>
      </c>
      <c r="AN756" s="1">
        <f t="shared" si="390"/>
        <v>7.6032912774423478</v>
      </c>
      <c r="AO756" s="1">
        <f t="shared" si="390"/>
        <v>7.6032906193450795</v>
      </c>
      <c r="AP756" s="1">
        <f t="shared" si="390"/>
        <v>7.6032839873496689</v>
      </c>
      <c r="AQ756" s="1">
        <f t="shared" si="390"/>
        <v>7.6032171627967031</v>
      </c>
      <c r="AR756" s="1">
        <f t="shared" si="390"/>
        <v>7.6025448030681995</v>
      </c>
      <c r="AS756" s="1">
        <f t="shared" si="390"/>
        <v>7.5958752015767459</v>
      </c>
      <c r="AT756" s="1">
        <f t="shared" si="390"/>
        <v>7.5370656829771425</v>
      </c>
      <c r="AU756" s="1">
        <f t="shared" si="378"/>
        <v>7.2157947851861035</v>
      </c>
    </row>
    <row r="757" spans="1:47" ht="12.95" customHeight="1" x14ac:dyDescent="0.2">
      <c r="A757" s="25" t="s">
        <v>1124</v>
      </c>
      <c r="B757" s="25"/>
      <c r="C757" s="28">
        <v>50716.608</v>
      </c>
      <c r="D757" s="28">
        <v>3.0000000000000001E-3</v>
      </c>
      <c r="E757" s="1">
        <f t="shared" si="367"/>
        <v>-9946.9726357279578</v>
      </c>
      <c r="F757" s="1">
        <f t="shared" si="379"/>
        <v>-9947</v>
      </c>
      <c r="G757" s="1">
        <f t="shared" si="391"/>
        <v>2.3243499999807682E-2</v>
      </c>
      <c r="I757" s="1">
        <f t="shared" ref="I757:I769" si="392">G757</f>
        <v>2.3243499999807682E-2</v>
      </c>
      <c r="Q757" s="173">
        <f t="shared" si="381"/>
        <v>35698.108</v>
      </c>
      <c r="S757" s="15">
        <f t="shared" ref="S757:S769" si="393">S$15</f>
        <v>0.1</v>
      </c>
      <c r="Z757" s="1">
        <f t="shared" si="368"/>
        <v>-9947</v>
      </c>
      <c r="AA757" s="1">
        <f t="shared" si="369"/>
        <v>-8.9984919493018484E-2</v>
      </c>
      <c r="AB757" s="1">
        <f t="shared" si="385"/>
        <v>3.1886826710773905E-2</v>
      </c>
      <c r="AC757" s="1">
        <f t="shared" si="386"/>
        <v>2.3243499999807682E-2</v>
      </c>
      <c r="AD757" s="1">
        <f t="shared" si="370"/>
        <v>0.11322841949282617</v>
      </c>
      <c r="AE757" s="1">
        <f t="shared" si="387"/>
        <v>1.2820674980843416E-3</v>
      </c>
      <c r="AF757" s="1">
        <f t="shared" si="371"/>
        <v>2.3243499999807682E-2</v>
      </c>
      <c r="AG757" s="15"/>
      <c r="AH757" s="1">
        <f t="shared" si="372"/>
        <v>-8.6433267109662249E-3</v>
      </c>
      <c r="AI757" s="1">
        <f t="shared" si="373"/>
        <v>0.9224721017478047</v>
      </c>
      <c r="AJ757" s="1">
        <f t="shared" si="374"/>
        <v>-0.97694904314661168</v>
      </c>
      <c r="AK757" s="1">
        <f t="shared" si="375"/>
        <v>0.39241486336860032</v>
      </c>
      <c r="AL757" s="1">
        <f t="shared" si="376"/>
        <v>1.7658505657016907</v>
      </c>
      <c r="AM757" s="1">
        <f t="shared" si="377"/>
        <v>1.2168955430305586</v>
      </c>
      <c r="AN757" s="1">
        <f t="shared" si="390"/>
        <v>7.6285691910305911</v>
      </c>
      <c r="AO757" s="1">
        <f t="shared" si="390"/>
        <v>7.6285688112284022</v>
      </c>
      <c r="AP757" s="1">
        <f t="shared" si="390"/>
        <v>7.628564563087636</v>
      </c>
      <c r="AQ757" s="1">
        <f t="shared" si="390"/>
        <v>7.6285170523990136</v>
      </c>
      <c r="AR757" s="1">
        <f t="shared" si="390"/>
        <v>7.6279863675832082</v>
      </c>
      <c r="AS757" s="1">
        <f t="shared" si="390"/>
        <v>7.6221398653840211</v>
      </c>
      <c r="AT757" s="1">
        <f t="shared" si="390"/>
        <v>7.5653301192179887</v>
      </c>
      <c r="AU757" s="1">
        <f t="shared" si="378"/>
        <v>7.2386884227797932</v>
      </c>
    </row>
    <row r="758" spans="1:47" ht="12.95" customHeight="1" x14ac:dyDescent="0.2">
      <c r="A758" s="23" t="s">
        <v>1127</v>
      </c>
      <c r="B758" s="24" t="s">
        <v>899</v>
      </c>
      <c r="C758" s="23">
        <v>50721.701999999997</v>
      </c>
      <c r="D758" s="23" t="s">
        <v>873</v>
      </c>
      <c r="E758" s="25">
        <f t="shared" si="367"/>
        <v>-9940.9755353860182</v>
      </c>
      <c r="F758" s="1">
        <f t="shared" si="379"/>
        <v>-9941</v>
      </c>
      <c r="G758" s="1">
        <f t="shared" si="391"/>
        <v>2.0780499995453283E-2</v>
      </c>
      <c r="I758" s="1">
        <f t="shared" si="392"/>
        <v>2.0780499995453283E-2</v>
      </c>
      <c r="Q758" s="173">
        <f t="shared" si="381"/>
        <v>35703.201999999997</v>
      </c>
      <c r="S758" s="15">
        <f t="shared" si="393"/>
        <v>0.1</v>
      </c>
      <c r="T758" s="15"/>
      <c r="Z758" s="1">
        <f t="shared" si="368"/>
        <v>-9941</v>
      </c>
      <c r="AA758" s="1">
        <f t="shared" si="369"/>
        <v>-8.9972121726748636E-2</v>
      </c>
      <c r="AB758" s="1">
        <f t="shared" si="385"/>
        <v>2.9443578337145185E-2</v>
      </c>
      <c r="AC758" s="1">
        <f t="shared" si="386"/>
        <v>2.0780499995453283E-2</v>
      </c>
      <c r="AD758" s="1">
        <f t="shared" si="370"/>
        <v>0.11075262172220192</v>
      </c>
      <c r="AE758" s="1">
        <f t="shared" si="387"/>
        <v>1.2266143218341154E-3</v>
      </c>
      <c r="AF758" s="1">
        <f t="shared" si="371"/>
        <v>2.0780499995453283E-2</v>
      </c>
      <c r="AG758" s="15"/>
      <c r="AH758" s="1">
        <f t="shared" si="372"/>
        <v>-8.6630783416919016E-3</v>
      </c>
      <c r="AI758" s="1">
        <f t="shared" si="373"/>
        <v>0.92132808753970508</v>
      </c>
      <c r="AJ758" s="1">
        <f t="shared" si="374"/>
        <v>-0.97756740916290075</v>
      </c>
      <c r="AK758" s="1">
        <f t="shared" si="375"/>
        <v>0.39218711119800931</v>
      </c>
      <c r="AL758" s="1">
        <f t="shared" si="376"/>
        <v>1.7687667281240613</v>
      </c>
      <c r="AM758" s="1">
        <f t="shared" si="377"/>
        <v>1.2205192337863975</v>
      </c>
      <c r="AN758" s="1">
        <f t="shared" si="390"/>
        <v>7.6314683202603453</v>
      </c>
      <c r="AO758" s="1">
        <f t="shared" si="390"/>
        <v>7.6314679651022255</v>
      </c>
      <c r="AP758" s="1">
        <f t="shared" si="390"/>
        <v>7.6314639417231174</v>
      </c>
      <c r="AQ758" s="1">
        <f t="shared" si="390"/>
        <v>7.6314183682036454</v>
      </c>
      <c r="AR758" s="1">
        <f t="shared" si="390"/>
        <v>7.6309027882162308</v>
      </c>
      <c r="AS758" s="1">
        <f t="shared" si="390"/>
        <v>7.6251495066909261</v>
      </c>
      <c r="AT758" s="1">
        <f t="shared" si="390"/>
        <v>7.5685804368155019</v>
      </c>
      <c r="AU758" s="1">
        <f t="shared" si="378"/>
        <v>7.2413299963482958</v>
      </c>
    </row>
    <row r="759" spans="1:47" ht="12.95" customHeight="1" x14ac:dyDescent="0.2">
      <c r="A759" s="23" t="s">
        <v>1127</v>
      </c>
      <c r="B759" s="24" t="s">
        <v>899</v>
      </c>
      <c r="C759" s="23">
        <v>50733.595000000001</v>
      </c>
      <c r="D759" s="23" t="s">
        <v>873</v>
      </c>
      <c r="E759" s="25">
        <f t="shared" si="367"/>
        <v>-9926.974060245313</v>
      </c>
      <c r="F759" s="1">
        <f t="shared" si="379"/>
        <v>-9927</v>
      </c>
      <c r="G759" s="1">
        <f t="shared" si="391"/>
        <v>2.2033499997633044E-2</v>
      </c>
      <c r="I759" s="1">
        <f t="shared" si="392"/>
        <v>2.2033499997633044E-2</v>
      </c>
      <c r="Q759" s="173">
        <f t="shared" si="381"/>
        <v>35715.095000000001</v>
      </c>
      <c r="S759" s="15">
        <f t="shared" si="393"/>
        <v>0.1</v>
      </c>
      <c r="T759" s="15"/>
      <c r="Z759" s="1">
        <f t="shared" si="368"/>
        <v>-9927</v>
      </c>
      <c r="AA759" s="1">
        <f t="shared" si="369"/>
        <v>-8.994189262286488E-2</v>
      </c>
      <c r="AB759" s="1">
        <f t="shared" si="385"/>
        <v>3.074228797752749E-2</v>
      </c>
      <c r="AC759" s="1">
        <f t="shared" si="386"/>
        <v>2.2033499997633044E-2</v>
      </c>
      <c r="AD759" s="1">
        <f t="shared" si="370"/>
        <v>0.11197539262049792</v>
      </c>
      <c r="AE759" s="1">
        <f t="shared" si="387"/>
        <v>1.2538488552514661E-3</v>
      </c>
      <c r="AF759" s="1">
        <f t="shared" si="371"/>
        <v>2.2033499997633044E-2</v>
      </c>
      <c r="AG759" s="15"/>
      <c r="AH759" s="1">
        <f t="shared" si="372"/>
        <v>-8.7087879798944477E-3</v>
      </c>
      <c r="AI759" s="1">
        <f t="shared" si="373"/>
        <v>0.91867231839736607</v>
      </c>
      <c r="AJ759" s="1">
        <f t="shared" si="374"/>
        <v>-0.97897220693838138</v>
      </c>
      <c r="AK759" s="1">
        <f t="shared" si="375"/>
        <v>0.39164500278331221</v>
      </c>
      <c r="AL759" s="1">
        <f t="shared" si="376"/>
        <v>1.7755430745698542</v>
      </c>
      <c r="AM759" s="1">
        <f t="shared" si="377"/>
        <v>1.2289897181937006</v>
      </c>
      <c r="AN759" s="1">
        <f t="shared" si="390"/>
        <v>7.6382190040797067</v>
      </c>
      <c r="AO759" s="1">
        <f t="shared" si="390"/>
        <v>7.6382187013599205</v>
      </c>
      <c r="AP759" s="1">
        <f t="shared" si="390"/>
        <v>7.6382151664741276</v>
      </c>
      <c r="AQ759" s="1">
        <f t="shared" si="390"/>
        <v>7.638173893517977</v>
      </c>
      <c r="AR759" s="1">
        <f t="shared" si="390"/>
        <v>7.6376925685522288</v>
      </c>
      <c r="AS759" s="1">
        <f t="shared" si="390"/>
        <v>7.6321552524270313</v>
      </c>
      <c r="AT759" s="1">
        <f t="shared" si="390"/>
        <v>7.5761556235301457</v>
      </c>
      <c r="AU759" s="1">
        <f t="shared" si="378"/>
        <v>7.2474936680081354</v>
      </c>
    </row>
    <row r="760" spans="1:47" ht="12.95" customHeight="1" x14ac:dyDescent="0.2">
      <c r="A760" s="23" t="s">
        <v>1127</v>
      </c>
      <c r="B760" s="24" t="s">
        <v>899</v>
      </c>
      <c r="C760" s="23">
        <v>50772.667999999998</v>
      </c>
      <c r="D760" s="23" t="s">
        <v>873</v>
      </c>
      <c r="E760" s="25">
        <f t="shared" si="367"/>
        <v>-9880.9739225027297</v>
      </c>
      <c r="F760" s="1">
        <f t="shared" si="379"/>
        <v>-9881</v>
      </c>
      <c r="G760" s="1">
        <f t="shared" si="391"/>
        <v>2.2150499993585981E-2</v>
      </c>
      <c r="I760" s="1">
        <f t="shared" si="392"/>
        <v>2.2150499993585981E-2</v>
      </c>
      <c r="Q760" s="173">
        <f t="shared" si="381"/>
        <v>35754.167999999998</v>
      </c>
      <c r="S760" s="15">
        <f t="shared" si="393"/>
        <v>0.1</v>
      </c>
      <c r="T760" s="15"/>
      <c r="Z760" s="1">
        <f t="shared" si="368"/>
        <v>-9881</v>
      </c>
      <c r="AA760" s="1">
        <f t="shared" si="369"/>
        <v>-8.9838969841268018E-2</v>
      </c>
      <c r="AB760" s="1">
        <f t="shared" si="385"/>
        <v>3.1005781099834546E-2</v>
      </c>
      <c r="AC760" s="1">
        <f t="shared" si="386"/>
        <v>2.2150499993585981E-2</v>
      </c>
      <c r="AD760" s="1">
        <f t="shared" si="370"/>
        <v>0.111989469834854</v>
      </c>
      <c r="AE760" s="1">
        <f t="shared" si="387"/>
        <v>1.2541641353891674E-3</v>
      </c>
      <c r="AF760" s="1">
        <f t="shared" si="371"/>
        <v>2.2150499993585981E-2</v>
      </c>
      <c r="AG760" s="15"/>
      <c r="AH760" s="1">
        <f t="shared" si="372"/>
        <v>-8.8552811062485633E-3</v>
      </c>
      <c r="AI760" s="1">
        <f t="shared" si="373"/>
        <v>0.91007917912349479</v>
      </c>
      <c r="AJ760" s="1">
        <f t="shared" si="374"/>
        <v>-0.98322155193551697</v>
      </c>
      <c r="AK760" s="1">
        <f t="shared" si="375"/>
        <v>0.38976178105721893</v>
      </c>
      <c r="AL760" s="1">
        <f t="shared" si="376"/>
        <v>1.797536210731608</v>
      </c>
      <c r="AM760" s="1">
        <f t="shared" si="377"/>
        <v>1.2569750157329622</v>
      </c>
      <c r="AN760" s="1">
        <f t="shared" si="390"/>
        <v>7.6602638436555868</v>
      </c>
      <c r="AO760" s="1">
        <f t="shared" si="390"/>
        <v>7.6602636706683676</v>
      </c>
      <c r="AP760" s="1">
        <f t="shared" si="390"/>
        <v>7.6602614241947649</v>
      </c>
      <c r="AQ760" s="1">
        <f t="shared" si="390"/>
        <v>7.6602322530247307</v>
      </c>
      <c r="AR760" s="1">
        <f t="shared" si="390"/>
        <v>7.6598538491946995</v>
      </c>
      <c r="AS760" s="1">
        <f t="shared" si="390"/>
        <v>7.6550096384538975</v>
      </c>
      <c r="AT760" s="1">
        <f t="shared" si="390"/>
        <v>7.6009573260509473</v>
      </c>
      <c r="AU760" s="1">
        <f t="shared" si="378"/>
        <v>7.2677457320333225</v>
      </c>
    </row>
    <row r="761" spans="1:47" ht="12.95" customHeight="1" x14ac:dyDescent="0.2">
      <c r="A761" s="25" t="s">
        <v>1128</v>
      </c>
      <c r="B761" s="25"/>
      <c r="C761" s="28">
        <v>50774.366000000002</v>
      </c>
      <c r="D761" s="28">
        <v>6.0000000000000001E-3</v>
      </c>
      <c r="E761" s="1">
        <f t="shared" si="367"/>
        <v>-9878.974889055411</v>
      </c>
      <c r="F761" s="1">
        <f t="shared" si="379"/>
        <v>-9879</v>
      </c>
      <c r="G761" s="1">
        <f t="shared" si="391"/>
        <v>2.1329499999410473E-2</v>
      </c>
      <c r="I761" s="1">
        <f t="shared" si="392"/>
        <v>2.1329499999410473E-2</v>
      </c>
      <c r="Q761" s="173">
        <f t="shared" si="381"/>
        <v>35755.866000000002</v>
      </c>
      <c r="S761" s="15">
        <f t="shared" si="393"/>
        <v>0.1</v>
      </c>
      <c r="Z761" s="1">
        <f t="shared" si="368"/>
        <v>-9879</v>
      </c>
      <c r="AA761" s="1">
        <f t="shared" si="369"/>
        <v>-8.9834370601637181E-2</v>
      </c>
      <c r="AB761" s="1">
        <f t="shared" si="385"/>
        <v>3.0191022658486541E-2</v>
      </c>
      <c r="AC761" s="1">
        <f t="shared" si="386"/>
        <v>2.1329499999410473E-2</v>
      </c>
      <c r="AD761" s="1">
        <f t="shared" si="370"/>
        <v>0.11116387060104765</v>
      </c>
      <c r="AE761" s="1">
        <f t="shared" si="387"/>
        <v>1.2357406127006469E-3</v>
      </c>
      <c r="AF761" s="1">
        <f t="shared" si="371"/>
        <v>2.1329499999410473E-2</v>
      </c>
      <c r="AG761" s="15"/>
      <c r="AH761" s="1">
        <f t="shared" si="372"/>
        <v>-8.8615226590760682E-3</v>
      </c>
      <c r="AI761" s="1">
        <f t="shared" si="373"/>
        <v>0.90971015336242966</v>
      </c>
      <c r="AJ761" s="1">
        <f t="shared" si="374"/>
        <v>-0.98339384059355872</v>
      </c>
      <c r="AK761" s="1">
        <f t="shared" si="375"/>
        <v>0.38967646014888307</v>
      </c>
      <c r="AL761" s="1">
        <f t="shared" si="376"/>
        <v>1.7984831125231369</v>
      </c>
      <c r="AM761" s="1">
        <f t="shared" si="377"/>
        <v>1.2581972399622141</v>
      </c>
      <c r="AN761" s="1">
        <f t="shared" ref="AN761:AT770" si="394">$AU761+$AB$7*SIN(AO761)</f>
        <v>7.6612176352070582</v>
      </c>
      <c r="AO761" s="1">
        <f t="shared" si="394"/>
        <v>7.6612174665995445</v>
      </c>
      <c r="AP761" s="1">
        <f t="shared" si="394"/>
        <v>7.6612152663035635</v>
      </c>
      <c r="AQ761" s="1">
        <f t="shared" si="394"/>
        <v>7.6611865551330274</v>
      </c>
      <c r="AR761" s="1">
        <f t="shared" si="394"/>
        <v>7.6608122957756422</v>
      </c>
      <c r="AS761" s="1">
        <f t="shared" si="394"/>
        <v>7.6559976071710567</v>
      </c>
      <c r="AT761" s="1">
        <f t="shared" si="394"/>
        <v>7.6020325741778487</v>
      </c>
      <c r="AU761" s="1">
        <f t="shared" si="378"/>
        <v>7.268626256556157</v>
      </c>
    </row>
    <row r="762" spans="1:47" ht="12.95" customHeight="1" x14ac:dyDescent="0.2">
      <c r="A762" s="23" t="s">
        <v>1127</v>
      </c>
      <c r="B762" s="24" t="s">
        <v>899</v>
      </c>
      <c r="C762" s="23">
        <v>50839.767</v>
      </c>
      <c r="D762" s="23" t="s">
        <v>873</v>
      </c>
      <c r="E762" s="25">
        <f t="shared" si="367"/>
        <v>-9801.9791372958098</v>
      </c>
      <c r="F762" s="1">
        <f t="shared" si="379"/>
        <v>-9802</v>
      </c>
      <c r="G762" s="1">
        <f t="shared" si="391"/>
        <v>1.7720999996527098E-2</v>
      </c>
      <c r="I762" s="1">
        <f t="shared" si="392"/>
        <v>1.7720999996527098E-2</v>
      </c>
      <c r="Q762" s="173">
        <f t="shared" si="381"/>
        <v>35821.267</v>
      </c>
      <c r="S762" s="15">
        <f t="shared" si="393"/>
        <v>0.1</v>
      </c>
      <c r="T762" s="15"/>
      <c r="Z762" s="1">
        <f t="shared" si="368"/>
        <v>-9802</v>
      </c>
      <c r="AA762" s="1">
        <f t="shared" si="369"/>
        <v>-8.964952815060219E-2</v>
      </c>
      <c r="AB762" s="1">
        <f t="shared" si="385"/>
        <v>2.6814836703340471E-2</v>
      </c>
      <c r="AC762" s="1">
        <f t="shared" si="386"/>
        <v>1.7720999996527098E-2</v>
      </c>
      <c r="AD762" s="1">
        <f t="shared" si="370"/>
        <v>0.10737052814712929</v>
      </c>
      <c r="AE762" s="1">
        <f t="shared" si="387"/>
        <v>1.1528430314593483E-3</v>
      </c>
      <c r="AF762" s="1">
        <f t="shared" si="371"/>
        <v>1.7720999996527098E-2</v>
      </c>
      <c r="AG762" s="15"/>
      <c r="AH762" s="1">
        <f t="shared" si="372"/>
        <v>-9.0938367068133744E-3</v>
      </c>
      <c r="AI762" s="1">
        <f t="shared" si="373"/>
        <v>0.89578873147840299</v>
      </c>
      <c r="AJ762" s="1">
        <f t="shared" si="374"/>
        <v>-0.9892715269004958</v>
      </c>
      <c r="AK762" s="1">
        <f t="shared" si="375"/>
        <v>0.3861864983568426</v>
      </c>
      <c r="AL762" s="1">
        <f t="shared" si="376"/>
        <v>1.8343655528158764</v>
      </c>
      <c r="AM762" s="1">
        <f t="shared" si="377"/>
        <v>1.3056159929643569</v>
      </c>
      <c r="AN762" s="1">
        <f t="shared" si="394"/>
        <v>7.6976483768850201</v>
      </c>
      <c r="AO762" s="1">
        <f t="shared" si="394"/>
        <v>7.697648320094701</v>
      </c>
      <c r="AP762" s="1">
        <f t="shared" si="394"/>
        <v>7.6976474082266364</v>
      </c>
      <c r="AQ762" s="1">
        <f t="shared" si="394"/>
        <v>7.6976327673097238</v>
      </c>
      <c r="AR762" s="1">
        <f t="shared" si="394"/>
        <v>7.6973978792521249</v>
      </c>
      <c r="AS762" s="1">
        <f t="shared" si="394"/>
        <v>7.6936761704483354</v>
      </c>
      <c r="AT762" s="1">
        <f t="shared" si="394"/>
        <v>7.643231656274013</v>
      </c>
      <c r="AU762" s="1">
        <f t="shared" si="378"/>
        <v>7.3025264506852743</v>
      </c>
    </row>
    <row r="763" spans="1:47" ht="12.95" customHeight="1" x14ac:dyDescent="0.2">
      <c r="A763" s="23" t="s">
        <v>1127</v>
      </c>
      <c r="B763" s="24" t="s">
        <v>899</v>
      </c>
      <c r="C763" s="23">
        <v>50845.716999999997</v>
      </c>
      <c r="D763" s="23" t="s">
        <v>873</v>
      </c>
      <c r="E763" s="25">
        <f t="shared" si="367"/>
        <v>-9794.9742792207126</v>
      </c>
      <c r="F763" s="1">
        <f t="shared" si="379"/>
        <v>-9795</v>
      </c>
      <c r="G763" s="1">
        <f t="shared" si="391"/>
        <v>2.1847499992873054E-2</v>
      </c>
      <c r="I763" s="1">
        <f t="shared" si="392"/>
        <v>2.1847499992873054E-2</v>
      </c>
      <c r="Q763" s="173">
        <f t="shared" si="381"/>
        <v>35827.216999999997</v>
      </c>
      <c r="S763" s="15">
        <f t="shared" si="393"/>
        <v>0.1</v>
      </c>
      <c r="T763" s="15"/>
      <c r="Z763" s="1">
        <f t="shared" si="368"/>
        <v>-9795</v>
      </c>
      <c r="AA763" s="1">
        <f t="shared" si="369"/>
        <v>-8.963198017681627E-2</v>
      </c>
      <c r="AB763" s="1">
        <f t="shared" si="385"/>
        <v>3.0961691357073787E-2</v>
      </c>
      <c r="AC763" s="1">
        <f t="shared" si="386"/>
        <v>2.1847499992873054E-2</v>
      </c>
      <c r="AD763" s="1">
        <f t="shared" si="370"/>
        <v>0.11147948016968932</v>
      </c>
      <c r="AE763" s="1">
        <f t="shared" si="387"/>
        <v>1.2427674498904156E-3</v>
      </c>
      <c r="AF763" s="1">
        <f t="shared" si="371"/>
        <v>2.1847499992873054E-2</v>
      </c>
      <c r="AG763" s="15"/>
      <c r="AH763" s="1">
        <f t="shared" si="372"/>
        <v>-9.1141913642007327E-3</v>
      </c>
      <c r="AI763" s="1">
        <f t="shared" si="373"/>
        <v>0.89455047864711357</v>
      </c>
      <c r="AJ763" s="1">
        <f t="shared" si="374"/>
        <v>-0.98973505231722825</v>
      </c>
      <c r="AK763" s="1">
        <f t="shared" si="375"/>
        <v>0.38585022799843877</v>
      </c>
      <c r="AL763" s="1">
        <f t="shared" si="376"/>
        <v>1.8375733063520736</v>
      </c>
      <c r="AM763" s="1">
        <f t="shared" si="377"/>
        <v>1.3099629977539669</v>
      </c>
      <c r="AN763" s="1">
        <f t="shared" si="394"/>
        <v>7.7009326209270954</v>
      </c>
      <c r="AO763" s="1">
        <f t="shared" si="394"/>
        <v>7.7009325700614752</v>
      </c>
      <c r="AP763" s="1">
        <f t="shared" si="394"/>
        <v>7.7009317359399825</v>
      </c>
      <c r="AQ763" s="1">
        <f t="shared" si="394"/>
        <v>7.7009180582154437</v>
      </c>
      <c r="AR763" s="1">
        <f t="shared" si="394"/>
        <v>7.70069394688913</v>
      </c>
      <c r="AS763" s="1">
        <f t="shared" si="394"/>
        <v>7.6970670787115409</v>
      </c>
      <c r="AT763" s="1">
        <f t="shared" si="394"/>
        <v>7.6469577362369696</v>
      </c>
      <c r="AU763" s="1">
        <f t="shared" si="378"/>
        <v>7.3056082865151932</v>
      </c>
    </row>
    <row r="764" spans="1:47" ht="12.95" customHeight="1" x14ac:dyDescent="0.2">
      <c r="A764" s="25" t="s">
        <v>1129</v>
      </c>
      <c r="B764" s="25"/>
      <c r="C764" s="28">
        <v>50853.362000000001</v>
      </c>
      <c r="D764" s="28">
        <v>3.0000000000000001E-3</v>
      </c>
      <c r="E764" s="1">
        <f t="shared" si="367"/>
        <v>-9785.9739195595084</v>
      </c>
      <c r="F764" s="1">
        <f t="shared" si="379"/>
        <v>-9786</v>
      </c>
      <c r="G764" s="1">
        <f t="shared" si="391"/>
        <v>2.21529999980703E-2</v>
      </c>
      <c r="I764" s="1">
        <f t="shared" si="392"/>
        <v>2.21529999980703E-2</v>
      </c>
      <c r="Q764" s="173">
        <f t="shared" si="381"/>
        <v>35834.862000000001</v>
      </c>
      <c r="S764" s="15">
        <f t="shared" si="393"/>
        <v>0.1</v>
      </c>
      <c r="Z764" s="1">
        <f t="shared" si="368"/>
        <v>-9786</v>
      </c>
      <c r="AA764" s="1">
        <f t="shared" si="369"/>
        <v>-8.9609238152691437E-2</v>
      </c>
      <c r="AB764" s="1">
        <f t="shared" si="385"/>
        <v>3.1293176226333E-2</v>
      </c>
      <c r="AC764" s="1">
        <f t="shared" si="386"/>
        <v>2.21529999980703E-2</v>
      </c>
      <c r="AD764" s="1">
        <f t="shared" si="370"/>
        <v>0.11176223815076174</v>
      </c>
      <c r="AE764" s="1">
        <f t="shared" si="387"/>
        <v>1.2490797876467583E-3</v>
      </c>
      <c r="AF764" s="1">
        <f t="shared" si="371"/>
        <v>2.21529999980703E-2</v>
      </c>
      <c r="AG764" s="15"/>
      <c r="AH764" s="1">
        <f t="shared" si="372"/>
        <v>-9.1401762282627037E-3</v>
      </c>
      <c r="AI764" s="1">
        <f t="shared" si="373"/>
        <v>0.89296504617340577</v>
      </c>
      <c r="AJ764" s="1">
        <f t="shared" si="374"/>
        <v>-0.99031424356234454</v>
      </c>
      <c r="AK764" s="1">
        <f t="shared" si="375"/>
        <v>0.38541343860760602</v>
      </c>
      <c r="AL764" s="1">
        <f t="shared" si="376"/>
        <v>1.8416845598940657</v>
      </c>
      <c r="AM764" s="1">
        <f t="shared" si="377"/>
        <v>1.3155611689576101</v>
      </c>
      <c r="AN764" s="1">
        <f t="shared" si="394"/>
        <v>7.7051485593937743</v>
      </c>
      <c r="AO764" s="1">
        <f t="shared" si="394"/>
        <v>7.7051485153891042</v>
      </c>
      <c r="AP764" s="1">
        <f t="shared" si="394"/>
        <v>7.7051477734937173</v>
      </c>
      <c r="AQ764" s="1">
        <f t="shared" si="394"/>
        <v>7.7051352660837482</v>
      </c>
      <c r="AR764" s="1">
        <f t="shared" si="394"/>
        <v>7.7049245639248856</v>
      </c>
      <c r="AS764" s="1">
        <f t="shared" si="394"/>
        <v>7.7014184485587158</v>
      </c>
      <c r="AT764" s="1">
        <f t="shared" si="394"/>
        <v>7.6517436458139834</v>
      </c>
      <c r="AU764" s="1">
        <f t="shared" si="378"/>
        <v>7.3095706468679476</v>
      </c>
    </row>
    <row r="765" spans="1:47" ht="12.95" customHeight="1" x14ac:dyDescent="0.2">
      <c r="A765" s="25" t="s">
        <v>1129</v>
      </c>
      <c r="B765" s="25"/>
      <c r="C765" s="28">
        <v>50859.303999999996</v>
      </c>
      <c r="D765" s="28">
        <v>7.0000000000000001E-3</v>
      </c>
      <c r="E765" s="1">
        <f t="shared" si="367"/>
        <v>-9778.9784797809843</v>
      </c>
      <c r="F765" s="1">
        <f t="shared" si="379"/>
        <v>-9779</v>
      </c>
      <c r="G765" s="1">
        <f t="shared" si="391"/>
        <v>1.8279499992786441E-2</v>
      </c>
      <c r="I765" s="1">
        <f t="shared" si="392"/>
        <v>1.8279499992786441E-2</v>
      </c>
      <c r="Q765" s="173">
        <f t="shared" si="381"/>
        <v>35840.803999999996</v>
      </c>
      <c r="S765" s="15">
        <f t="shared" si="393"/>
        <v>0.1</v>
      </c>
      <c r="Z765" s="1">
        <f t="shared" si="368"/>
        <v>-9779</v>
      </c>
      <c r="AA765" s="1">
        <f t="shared" si="369"/>
        <v>-8.9591410008040467E-2</v>
      </c>
      <c r="AB765" s="1">
        <f t="shared" si="385"/>
        <v>2.7439742826848808E-2</v>
      </c>
      <c r="AC765" s="1">
        <f t="shared" si="386"/>
        <v>1.8279499992786441E-2</v>
      </c>
      <c r="AD765" s="1">
        <f t="shared" si="370"/>
        <v>0.10787091000082691</v>
      </c>
      <c r="AE765" s="1">
        <f t="shared" si="387"/>
        <v>1.1636133224406499E-3</v>
      </c>
      <c r="AF765" s="1">
        <f t="shared" si="371"/>
        <v>1.8279499992786441E-2</v>
      </c>
      <c r="AG765" s="15"/>
      <c r="AH765" s="1">
        <f t="shared" si="372"/>
        <v>-9.1602428340623668E-3</v>
      </c>
      <c r="AI765" s="1">
        <f t="shared" si="373"/>
        <v>0.89173705385527335</v>
      </c>
      <c r="AJ765" s="1">
        <f t="shared" si="374"/>
        <v>-0.99075178924379181</v>
      </c>
      <c r="AK765" s="1">
        <f t="shared" si="375"/>
        <v>0.38507029811719318</v>
      </c>
      <c r="AL765" s="1">
        <f t="shared" si="376"/>
        <v>1.8448721450949694</v>
      </c>
      <c r="AM765" s="1">
        <f t="shared" si="377"/>
        <v>1.3199224885167351</v>
      </c>
      <c r="AN765" s="1">
        <f t="shared" si="394"/>
        <v>7.7084224624758191</v>
      </c>
      <c r="AO765" s="1">
        <f t="shared" si="394"/>
        <v>7.7084224232641212</v>
      </c>
      <c r="AP765" s="1">
        <f t="shared" si="394"/>
        <v>7.7084217474151666</v>
      </c>
      <c r="AQ765" s="1">
        <f t="shared" si="394"/>
        <v>7.7084100990388489</v>
      </c>
      <c r="AR765" s="1">
        <f t="shared" si="394"/>
        <v>7.7082094824461471</v>
      </c>
      <c r="AS765" s="1">
        <f t="shared" si="394"/>
        <v>7.7047963497389018</v>
      </c>
      <c r="AT765" s="1">
        <f t="shared" si="394"/>
        <v>7.655462306467034</v>
      </c>
      <c r="AU765" s="1">
        <f t="shared" si="378"/>
        <v>7.3126524826978674</v>
      </c>
    </row>
    <row r="766" spans="1:47" ht="12.95" customHeight="1" x14ac:dyDescent="0.2">
      <c r="A766" s="25" t="s">
        <v>1124</v>
      </c>
      <c r="B766" s="25"/>
      <c r="C766" s="28">
        <v>51032.584000000003</v>
      </c>
      <c r="D766" s="28">
        <v>3.0000000000000001E-3</v>
      </c>
      <c r="E766" s="1">
        <f t="shared" si="367"/>
        <v>-9574.9781760409132</v>
      </c>
      <c r="F766" s="1">
        <f t="shared" si="379"/>
        <v>-9575</v>
      </c>
      <c r="G766" s="1">
        <f t="shared" si="391"/>
        <v>1.8537500000093132E-2</v>
      </c>
      <c r="I766" s="1">
        <f t="shared" si="392"/>
        <v>1.8537500000093132E-2</v>
      </c>
      <c r="Q766" s="173">
        <f t="shared" si="381"/>
        <v>36014.084000000003</v>
      </c>
      <c r="S766" s="15">
        <f t="shared" si="393"/>
        <v>0.1</v>
      </c>
      <c r="Z766" s="1">
        <f t="shared" si="368"/>
        <v>-9575</v>
      </c>
      <c r="AA766" s="1">
        <f t="shared" si="369"/>
        <v>-8.901941256756693E-2</v>
      </c>
      <c r="AB766" s="1">
        <f t="shared" si="385"/>
        <v>2.8228592327237331E-2</v>
      </c>
      <c r="AC766" s="1">
        <f t="shared" si="386"/>
        <v>1.8537500000093132E-2</v>
      </c>
      <c r="AD766" s="1">
        <f t="shared" si="370"/>
        <v>0.10755691256766006</v>
      </c>
      <c r="AE766" s="1">
        <f t="shared" si="387"/>
        <v>1.156848944108727E-3</v>
      </c>
      <c r="AF766" s="1">
        <f t="shared" si="371"/>
        <v>1.8537500000093132E-2</v>
      </c>
      <c r="AG766" s="15"/>
      <c r="AH766" s="1">
        <f t="shared" si="372"/>
        <v>-9.6910923271441973E-3</v>
      </c>
      <c r="AI766" s="1">
        <f t="shared" si="373"/>
        <v>0.85785505730459188</v>
      </c>
      <c r="AJ766" s="1">
        <f t="shared" si="374"/>
        <v>-0.99890130112124764</v>
      </c>
      <c r="AK766" s="1">
        <f t="shared" si="375"/>
        <v>0.37389144850627321</v>
      </c>
      <c r="AL766" s="1">
        <f t="shared" si="376"/>
        <v>1.9340980253432825</v>
      </c>
      <c r="AM766" s="1">
        <f t="shared" si="377"/>
        <v>1.4500062648164895</v>
      </c>
      <c r="AN766" s="1">
        <f t="shared" si="394"/>
        <v>7.8019241092355127</v>
      </c>
      <c r="AO766" s="1">
        <f t="shared" si="394"/>
        <v>7.8019241090246041</v>
      </c>
      <c r="AP766" s="1">
        <f t="shared" si="394"/>
        <v>7.8019240988913907</v>
      </c>
      <c r="AQ766" s="1">
        <f t="shared" si="394"/>
        <v>7.8019236120384949</v>
      </c>
      <c r="AR766" s="1">
        <f t="shared" si="394"/>
        <v>7.8019002264215356</v>
      </c>
      <c r="AS766" s="1">
        <f t="shared" si="394"/>
        <v>7.8007890112195897</v>
      </c>
      <c r="AT766" s="1">
        <f t="shared" si="394"/>
        <v>7.7623807091730157</v>
      </c>
      <c r="AU766" s="1">
        <f t="shared" si="378"/>
        <v>7.4024659840269571</v>
      </c>
    </row>
    <row r="767" spans="1:47" ht="12.95" customHeight="1" x14ac:dyDescent="0.2">
      <c r="A767" s="23" t="s">
        <v>1127</v>
      </c>
      <c r="B767" s="24" t="s">
        <v>899</v>
      </c>
      <c r="C767" s="23">
        <v>51139.608</v>
      </c>
      <c r="D767" s="23" t="s">
        <v>873</v>
      </c>
      <c r="E767" s="25">
        <f t="shared" si="367"/>
        <v>-9448.9802045065408</v>
      </c>
      <c r="F767" s="1">
        <f t="shared" si="379"/>
        <v>-9449</v>
      </c>
      <c r="G767" s="1">
        <f t="shared" si="391"/>
        <v>1.6814499998872634E-2</v>
      </c>
      <c r="I767" s="1">
        <f t="shared" si="392"/>
        <v>1.6814499998872634E-2</v>
      </c>
      <c r="Q767" s="173">
        <f t="shared" si="381"/>
        <v>36121.108</v>
      </c>
      <c r="S767" s="15">
        <f t="shared" si="393"/>
        <v>0.1</v>
      </c>
      <c r="T767" s="15"/>
      <c r="Z767" s="1">
        <f t="shared" si="368"/>
        <v>-9449</v>
      </c>
      <c r="AA767" s="1">
        <f t="shared" si="369"/>
        <v>-8.8617425536822378E-2</v>
      </c>
      <c r="AB767" s="1">
        <f t="shared" si="385"/>
        <v>2.6783312600975065E-2</v>
      </c>
      <c r="AC767" s="1">
        <f t="shared" si="386"/>
        <v>1.6814499998872634E-2</v>
      </c>
      <c r="AD767" s="1">
        <f t="shared" si="370"/>
        <v>0.10543192553569501</v>
      </c>
      <c r="AE767" s="1">
        <f t="shared" si="387"/>
        <v>1.1115890922164338E-3</v>
      </c>
      <c r="AF767" s="1">
        <f t="shared" si="371"/>
        <v>1.6814499998872634E-2</v>
      </c>
      <c r="AG767" s="15"/>
      <c r="AH767" s="1">
        <f t="shared" si="372"/>
        <v>-9.9688126021024309E-3</v>
      </c>
      <c r="AI767" s="1">
        <f t="shared" si="373"/>
        <v>0.83867346767912188</v>
      </c>
      <c r="AJ767" s="1">
        <f t="shared" si="374"/>
        <v>-0.99998772040387474</v>
      </c>
      <c r="AK767" s="1">
        <f t="shared" si="375"/>
        <v>0.36602424778875053</v>
      </c>
      <c r="AL767" s="1">
        <f t="shared" si="376"/>
        <v>1.9859344559709424</v>
      </c>
      <c r="AM767" s="1">
        <f t="shared" si="377"/>
        <v>1.5335774493411309</v>
      </c>
      <c r="AN767" s="1">
        <f t="shared" si="394"/>
        <v>7.857935901722902</v>
      </c>
      <c r="AO767" s="1">
        <f t="shared" si="394"/>
        <v>7.8579359017229011</v>
      </c>
      <c r="AP767" s="1">
        <f t="shared" si="394"/>
        <v>7.8579359017234562</v>
      </c>
      <c r="AQ767" s="1">
        <f t="shared" si="394"/>
        <v>7.8579359013722945</v>
      </c>
      <c r="AR767" s="1">
        <f t="shared" si="394"/>
        <v>7.8579361233809975</v>
      </c>
      <c r="AS767" s="1">
        <f t="shared" si="394"/>
        <v>7.8577931874847904</v>
      </c>
      <c r="AT767" s="1">
        <f t="shared" si="394"/>
        <v>7.8269769728976879</v>
      </c>
      <c r="AU767" s="1">
        <f t="shared" si="378"/>
        <v>7.4579390289655123</v>
      </c>
    </row>
    <row r="768" spans="1:47" ht="12.95" customHeight="1" x14ac:dyDescent="0.2">
      <c r="A768" s="23" t="s">
        <v>1127</v>
      </c>
      <c r="B768" s="24" t="s">
        <v>899</v>
      </c>
      <c r="C768" s="23">
        <v>51139.608</v>
      </c>
      <c r="D768" s="23" t="s">
        <v>873</v>
      </c>
      <c r="E768" s="1">
        <f t="shared" si="367"/>
        <v>-9448.9802045065408</v>
      </c>
      <c r="F768" s="1">
        <f t="shared" si="379"/>
        <v>-9449</v>
      </c>
      <c r="G768" s="1">
        <f t="shared" si="391"/>
        <v>1.6814499998872634E-2</v>
      </c>
      <c r="I768" s="1">
        <f t="shared" si="392"/>
        <v>1.6814499998872634E-2</v>
      </c>
      <c r="Q768" s="173">
        <f t="shared" si="381"/>
        <v>36121.108</v>
      </c>
      <c r="S768" s="15">
        <f t="shared" si="393"/>
        <v>0.1</v>
      </c>
      <c r="Z768" s="1">
        <f t="shared" si="368"/>
        <v>-9449</v>
      </c>
      <c r="AA768" s="1">
        <f t="shared" si="369"/>
        <v>-8.8617425536822378E-2</v>
      </c>
      <c r="AB768" s="1">
        <f t="shared" si="385"/>
        <v>2.6783312600975065E-2</v>
      </c>
      <c r="AC768" s="1">
        <f t="shared" si="386"/>
        <v>1.6814499998872634E-2</v>
      </c>
      <c r="AD768" s="1">
        <f t="shared" si="370"/>
        <v>0.10543192553569501</v>
      </c>
      <c r="AE768" s="1">
        <f t="shared" si="387"/>
        <v>1.1115890922164338E-3</v>
      </c>
      <c r="AF768" s="1">
        <f t="shared" si="371"/>
        <v>1.6814499998872634E-2</v>
      </c>
      <c r="AG768" s="15"/>
      <c r="AH768" s="1">
        <f t="shared" si="372"/>
        <v>-9.9688126021024309E-3</v>
      </c>
      <c r="AI768" s="1">
        <f t="shared" si="373"/>
        <v>0.83867346767912188</v>
      </c>
      <c r="AJ768" s="1">
        <f t="shared" si="374"/>
        <v>-0.99998772040387474</v>
      </c>
      <c r="AK768" s="1">
        <f t="shared" si="375"/>
        <v>0.36602424778875053</v>
      </c>
      <c r="AL768" s="1">
        <f t="shared" si="376"/>
        <v>1.9859344559709424</v>
      </c>
      <c r="AM768" s="1">
        <f t="shared" si="377"/>
        <v>1.5335774493411309</v>
      </c>
      <c r="AN768" s="1">
        <f t="shared" si="394"/>
        <v>7.857935901722902</v>
      </c>
      <c r="AO768" s="1">
        <f t="shared" si="394"/>
        <v>7.8579359017229011</v>
      </c>
      <c r="AP768" s="1">
        <f t="shared" si="394"/>
        <v>7.8579359017234562</v>
      </c>
      <c r="AQ768" s="1">
        <f t="shared" si="394"/>
        <v>7.8579359013722945</v>
      </c>
      <c r="AR768" s="1">
        <f t="shared" si="394"/>
        <v>7.8579361233809975</v>
      </c>
      <c r="AS768" s="1">
        <f t="shared" si="394"/>
        <v>7.8577931874847904</v>
      </c>
      <c r="AT768" s="1">
        <f t="shared" si="394"/>
        <v>7.8269769728976879</v>
      </c>
      <c r="AU768" s="1">
        <f t="shared" si="378"/>
        <v>7.4579390289655123</v>
      </c>
    </row>
    <row r="769" spans="1:47" ht="12.95" customHeight="1" x14ac:dyDescent="0.2">
      <c r="A769" s="23" t="s">
        <v>1127</v>
      </c>
      <c r="B769" s="24" t="s">
        <v>899</v>
      </c>
      <c r="C769" s="23">
        <v>51144.707000000002</v>
      </c>
      <c r="D769" s="23" t="s">
        <v>873</v>
      </c>
      <c r="E769" s="25">
        <f t="shared" si="367"/>
        <v>-9442.977217729238</v>
      </c>
      <c r="F769" s="1">
        <f t="shared" si="379"/>
        <v>-9443</v>
      </c>
      <c r="G769" s="1">
        <f t="shared" si="391"/>
        <v>1.9351499999174848E-2</v>
      </c>
      <c r="I769" s="1">
        <f t="shared" si="392"/>
        <v>1.9351499999174848E-2</v>
      </c>
      <c r="Q769" s="173">
        <f t="shared" si="381"/>
        <v>36126.207000000002</v>
      </c>
      <c r="S769" s="15">
        <f t="shared" si="393"/>
        <v>0.1</v>
      </c>
      <c r="T769" s="15"/>
      <c r="Z769" s="1">
        <f t="shared" si="368"/>
        <v>-9443</v>
      </c>
      <c r="AA769" s="1">
        <f t="shared" si="369"/>
        <v>-8.859739245414272E-2</v>
      </c>
      <c r="AB769" s="1">
        <f t="shared" si="385"/>
        <v>2.9332618669171286E-2</v>
      </c>
      <c r="AC769" s="1">
        <f t="shared" si="386"/>
        <v>1.9351499999174848E-2</v>
      </c>
      <c r="AD769" s="1">
        <f t="shared" si="370"/>
        <v>0.10794889245331757</v>
      </c>
      <c r="AE769" s="1">
        <f t="shared" si="387"/>
        <v>1.1652963381897925E-3</v>
      </c>
      <c r="AF769" s="1">
        <f t="shared" si="371"/>
        <v>1.9351499999174848E-2</v>
      </c>
      <c r="AG769" s="15"/>
      <c r="AH769" s="1">
        <f t="shared" si="372"/>
        <v>-9.9811186699964392E-3</v>
      </c>
      <c r="AI769" s="1">
        <f t="shared" si="373"/>
        <v>0.83779150300571048</v>
      </c>
      <c r="AJ769" s="1">
        <f t="shared" si="374"/>
        <v>-0.99997286678839803</v>
      </c>
      <c r="AK769" s="1">
        <f t="shared" si="375"/>
        <v>0.36563424826300611</v>
      </c>
      <c r="AL769" s="1">
        <f t="shared" si="376"/>
        <v>1.9883453191017242</v>
      </c>
      <c r="AM769" s="1">
        <f t="shared" si="377"/>
        <v>1.5376253719807031</v>
      </c>
      <c r="AN769" s="1">
        <f t="shared" si="394"/>
        <v>7.8605719162014882</v>
      </c>
      <c r="AO769" s="1">
        <f t="shared" si="394"/>
        <v>7.8605719162014829</v>
      </c>
      <c r="AP769" s="1">
        <f t="shared" si="394"/>
        <v>7.8605719162034156</v>
      </c>
      <c r="AQ769" s="1">
        <f t="shared" si="394"/>
        <v>7.8605719154701648</v>
      </c>
      <c r="AR769" s="1">
        <f t="shared" si="394"/>
        <v>7.8605721936226356</v>
      </c>
      <c r="AS769" s="1">
        <f t="shared" si="394"/>
        <v>7.860465822760661</v>
      </c>
      <c r="AT769" s="1">
        <f t="shared" si="394"/>
        <v>7.8300248746874832</v>
      </c>
      <c r="AU769" s="1">
        <f t="shared" si="378"/>
        <v>7.4605806025340158</v>
      </c>
    </row>
    <row r="770" spans="1:47" ht="12.95" customHeight="1" x14ac:dyDescent="0.2">
      <c r="A770" s="23" t="s">
        <v>1127</v>
      </c>
      <c r="B770" s="24" t="s">
        <v>899</v>
      </c>
      <c r="C770" s="23">
        <v>51144.707000000002</v>
      </c>
      <c r="D770" s="23" t="s">
        <v>873</v>
      </c>
      <c r="E770" s="1">
        <f t="shared" si="367"/>
        <v>-9442.977217729238</v>
      </c>
      <c r="F770" s="1">
        <f t="shared" si="379"/>
        <v>-9443</v>
      </c>
      <c r="G770" s="1">
        <f t="shared" si="391"/>
        <v>1.9351499999174848E-2</v>
      </c>
      <c r="J770" s="1">
        <f>G770</f>
        <v>1.9351499999174848E-2</v>
      </c>
      <c r="Q770" s="173">
        <f t="shared" si="381"/>
        <v>36126.207000000002</v>
      </c>
      <c r="S770" s="15">
        <f>S$16</f>
        <v>1</v>
      </c>
      <c r="Z770" s="1">
        <f t="shared" si="368"/>
        <v>-9443</v>
      </c>
      <c r="AA770" s="1">
        <f t="shared" si="369"/>
        <v>-8.859739245414272E-2</v>
      </c>
      <c r="AB770" s="1">
        <f t="shared" si="385"/>
        <v>2.9332618669171286E-2</v>
      </c>
      <c r="AC770" s="1">
        <f t="shared" si="386"/>
        <v>1.9351499999174848E-2</v>
      </c>
      <c r="AD770" s="1">
        <f t="shared" si="370"/>
        <v>0.10794889245331757</v>
      </c>
      <c r="AE770" s="1">
        <f t="shared" si="387"/>
        <v>1.1652963381897924E-2</v>
      </c>
      <c r="AF770" s="1">
        <f t="shared" si="371"/>
        <v>1.9351499999174848E-2</v>
      </c>
      <c r="AG770" s="15"/>
      <c r="AH770" s="1">
        <f t="shared" si="372"/>
        <v>-9.9811186699964392E-3</v>
      </c>
      <c r="AI770" s="1">
        <f t="shared" si="373"/>
        <v>0.83779150300571048</v>
      </c>
      <c r="AJ770" s="1">
        <f t="shared" si="374"/>
        <v>-0.99997286678839803</v>
      </c>
      <c r="AK770" s="1">
        <f t="shared" si="375"/>
        <v>0.36563424826300611</v>
      </c>
      <c r="AL770" s="1">
        <f t="shared" si="376"/>
        <v>1.9883453191017242</v>
      </c>
      <c r="AM770" s="1">
        <f t="shared" si="377"/>
        <v>1.5376253719807031</v>
      </c>
      <c r="AN770" s="1">
        <f t="shared" si="394"/>
        <v>7.8605719162014882</v>
      </c>
      <c r="AO770" s="1">
        <f t="shared" si="394"/>
        <v>7.8605719162014829</v>
      </c>
      <c r="AP770" s="1">
        <f t="shared" si="394"/>
        <v>7.8605719162034156</v>
      </c>
      <c r="AQ770" s="1">
        <f t="shared" si="394"/>
        <v>7.8605719154701648</v>
      </c>
      <c r="AR770" s="1">
        <f t="shared" si="394"/>
        <v>7.8605721936226356</v>
      </c>
      <c r="AS770" s="1">
        <f t="shared" si="394"/>
        <v>7.860465822760661</v>
      </c>
      <c r="AT770" s="1">
        <f t="shared" si="394"/>
        <v>7.8300248746874832</v>
      </c>
      <c r="AU770" s="1">
        <f t="shared" si="378"/>
        <v>7.4605806025340158</v>
      </c>
    </row>
    <row r="771" spans="1:47" ht="12.95" customHeight="1" x14ac:dyDescent="0.2">
      <c r="A771" s="23" t="s">
        <v>1127</v>
      </c>
      <c r="B771" s="24" t="s">
        <v>899</v>
      </c>
      <c r="C771" s="23">
        <v>51156.595000000001</v>
      </c>
      <c r="D771" s="23" t="s">
        <v>873</v>
      </c>
      <c r="E771" s="25">
        <f t="shared" si="367"/>
        <v>-9428.9816290238959</v>
      </c>
      <c r="F771" s="1">
        <f t="shared" si="379"/>
        <v>-9429</v>
      </c>
      <c r="G771" s="1">
        <f t="shared" si="391"/>
        <v>1.5604499996697996E-2</v>
      </c>
      <c r="I771" s="1">
        <f>G771</f>
        <v>1.5604499996697996E-2</v>
      </c>
      <c r="Q771" s="173">
        <f t="shared" si="381"/>
        <v>36138.095000000001</v>
      </c>
      <c r="S771" s="15">
        <f>S$15</f>
        <v>0.1</v>
      </c>
      <c r="T771" s="15"/>
      <c r="Z771" s="1">
        <f t="shared" si="368"/>
        <v>-9429</v>
      </c>
      <c r="AA771" s="1">
        <f t="shared" si="369"/>
        <v>-8.8550339185360871E-2</v>
      </c>
      <c r="AB771" s="1">
        <f t="shared" si="385"/>
        <v>2.5614013565014492E-2</v>
      </c>
      <c r="AC771" s="1">
        <f t="shared" si="386"/>
        <v>1.5604499996697996E-2</v>
      </c>
      <c r="AD771" s="1">
        <f t="shared" si="370"/>
        <v>0.10415483918205887</v>
      </c>
      <c r="AE771" s="1">
        <f t="shared" si="387"/>
        <v>1.0848230525040544E-3</v>
      </c>
      <c r="AF771" s="1">
        <f t="shared" si="371"/>
        <v>1.5604499996697996E-2</v>
      </c>
      <c r="AG771" s="15"/>
      <c r="AH771" s="1">
        <f t="shared" si="372"/>
        <v>-1.0009513568316494E-2</v>
      </c>
      <c r="AI771" s="1">
        <f t="shared" si="373"/>
        <v>0.83574442779336189</v>
      </c>
      <c r="AJ771" s="1">
        <f t="shared" si="374"/>
        <v>-0.99991586105627139</v>
      </c>
      <c r="AK771" s="1">
        <f t="shared" si="375"/>
        <v>0.36471921665723883</v>
      </c>
      <c r="AL771" s="1">
        <f t="shared" si="376"/>
        <v>1.993951015384662</v>
      </c>
      <c r="AM771" s="1">
        <f t="shared" si="377"/>
        <v>1.5470958107944244</v>
      </c>
      <c r="AN771" s="1">
        <f t="shared" ref="AN771:AT780" si="395">$AU771+$AB$7*SIN(AO771)</f>
        <v>7.8667118628859427</v>
      </c>
      <c r="AO771" s="1">
        <f t="shared" si="395"/>
        <v>7.8667118628859267</v>
      </c>
      <c r="AP771" s="1">
        <f t="shared" si="395"/>
        <v>7.8667118628891615</v>
      </c>
      <c r="AQ771" s="1">
        <f t="shared" si="395"/>
        <v>7.866711862253756</v>
      </c>
      <c r="AR771" s="1">
        <f t="shared" si="395"/>
        <v>7.8667119870394142</v>
      </c>
      <c r="AS771" s="1">
        <f t="shared" si="395"/>
        <v>7.8666874572081493</v>
      </c>
      <c r="AT771" s="1">
        <f t="shared" si="395"/>
        <v>7.8371266153112176</v>
      </c>
      <c r="AU771" s="1">
        <f t="shared" si="378"/>
        <v>7.4667442741938554</v>
      </c>
    </row>
    <row r="772" spans="1:47" ht="12.95" customHeight="1" x14ac:dyDescent="0.2">
      <c r="A772" s="23" t="s">
        <v>1127</v>
      </c>
      <c r="B772" s="24" t="s">
        <v>899</v>
      </c>
      <c r="C772" s="23">
        <v>51156.595000000001</v>
      </c>
      <c r="D772" s="23" t="s">
        <v>873</v>
      </c>
      <c r="E772" s="1">
        <f t="shared" si="367"/>
        <v>-9428.9816290238959</v>
      </c>
      <c r="F772" s="1">
        <f t="shared" si="379"/>
        <v>-9429</v>
      </c>
      <c r="G772" s="1">
        <f t="shared" si="391"/>
        <v>1.5604499996697996E-2</v>
      </c>
      <c r="K772" s="1">
        <f>G772</f>
        <v>1.5604499996697996E-2</v>
      </c>
      <c r="Q772" s="173">
        <f t="shared" si="381"/>
        <v>36138.095000000001</v>
      </c>
      <c r="S772" s="15">
        <f>S$17</f>
        <v>1</v>
      </c>
      <c r="Z772" s="1">
        <f t="shared" si="368"/>
        <v>-9429</v>
      </c>
      <c r="AA772" s="1">
        <f t="shared" si="369"/>
        <v>-8.8550339185360871E-2</v>
      </c>
      <c r="AB772" s="1">
        <f t="shared" si="385"/>
        <v>2.5614013565014492E-2</v>
      </c>
      <c r="AC772" s="1">
        <f t="shared" si="386"/>
        <v>1.5604499996697996E-2</v>
      </c>
      <c r="AD772" s="1">
        <f t="shared" si="370"/>
        <v>0.10415483918205887</v>
      </c>
      <c r="AE772" s="1">
        <f t="shared" si="387"/>
        <v>1.0848230525040544E-2</v>
      </c>
      <c r="AF772" s="1">
        <f t="shared" si="371"/>
        <v>1.5604499996697996E-2</v>
      </c>
      <c r="AG772" s="15"/>
      <c r="AH772" s="1">
        <f t="shared" si="372"/>
        <v>-1.0009513568316494E-2</v>
      </c>
      <c r="AI772" s="1">
        <f t="shared" si="373"/>
        <v>0.83574442779336189</v>
      </c>
      <c r="AJ772" s="1">
        <f t="shared" si="374"/>
        <v>-0.99991586105627139</v>
      </c>
      <c r="AK772" s="1">
        <f t="shared" si="375"/>
        <v>0.36471921665723883</v>
      </c>
      <c r="AL772" s="1">
        <f t="shared" si="376"/>
        <v>1.993951015384662</v>
      </c>
      <c r="AM772" s="1">
        <f t="shared" si="377"/>
        <v>1.5470958107944244</v>
      </c>
      <c r="AN772" s="1">
        <f t="shared" si="395"/>
        <v>7.8667118628859427</v>
      </c>
      <c r="AO772" s="1">
        <f t="shared" si="395"/>
        <v>7.8667118628859267</v>
      </c>
      <c r="AP772" s="1">
        <f t="shared" si="395"/>
        <v>7.8667118628891615</v>
      </c>
      <c r="AQ772" s="1">
        <f t="shared" si="395"/>
        <v>7.866711862253756</v>
      </c>
      <c r="AR772" s="1">
        <f t="shared" si="395"/>
        <v>7.8667119870394142</v>
      </c>
      <c r="AS772" s="1">
        <f t="shared" si="395"/>
        <v>7.8666874572081493</v>
      </c>
      <c r="AT772" s="1">
        <f t="shared" si="395"/>
        <v>7.8371266153112176</v>
      </c>
      <c r="AU772" s="1">
        <f t="shared" si="378"/>
        <v>7.4667442741938554</v>
      </c>
    </row>
    <row r="773" spans="1:47" ht="12.95" customHeight="1" x14ac:dyDescent="0.2">
      <c r="A773" s="23" t="s">
        <v>1127</v>
      </c>
      <c r="B773" s="24" t="s">
        <v>899</v>
      </c>
      <c r="C773" s="23">
        <v>51161.695</v>
      </c>
      <c r="D773" s="23" t="s">
        <v>873</v>
      </c>
      <c r="E773" s="25">
        <f t="shared" si="367"/>
        <v>-9422.9774649595256</v>
      </c>
      <c r="F773" s="1">
        <f t="shared" si="379"/>
        <v>-9423</v>
      </c>
      <c r="G773" s="1">
        <f t="shared" si="391"/>
        <v>1.9141499993565958E-2</v>
      </c>
      <c r="I773" s="1">
        <f>G773</f>
        <v>1.9141499993565958E-2</v>
      </c>
      <c r="Q773" s="173">
        <f t="shared" si="381"/>
        <v>36143.195</v>
      </c>
      <c r="S773" s="15">
        <f>S$15</f>
        <v>0.1</v>
      </c>
      <c r="T773" s="15"/>
      <c r="Z773" s="1">
        <f t="shared" si="368"/>
        <v>-9423</v>
      </c>
      <c r="AA773" s="1">
        <f t="shared" si="369"/>
        <v>-8.8530041313414978E-2</v>
      </c>
      <c r="AB773" s="1">
        <f t="shared" si="385"/>
        <v>2.9163046396878809E-2</v>
      </c>
      <c r="AC773" s="1">
        <f t="shared" si="386"/>
        <v>1.9141499993565958E-2</v>
      </c>
      <c r="AD773" s="1">
        <f t="shared" si="370"/>
        <v>0.10767154130698094</v>
      </c>
      <c r="AE773" s="1">
        <f t="shared" si="387"/>
        <v>1.1593160807420904E-3</v>
      </c>
      <c r="AF773" s="1">
        <f t="shared" si="371"/>
        <v>1.9141499993565958E-2</v>
      </c>
      <c r="AG773" s="15"/>
      <c r="AH773" s="1">
        <f t="shared" si="372"/>
        <v>-1.0021546403312851E-2</v>
      </c>
      <c r="AI773" s="1">
        <f t="shared" si="373"/>
        <v>0.83487173580639384</v>
      </c>
      <c r="AJ773" s="1">
        <f t="shared" si="374"/>
        <v>-0.99988193984040852</v>
      </c>
      <c r="AK773" s="1">
        <f t="shared" si="375"/>
        <v>0.36432493239470531</v>
      </c>
      <c r="AL773" s="1">
        <f t="shared" si="376"/>
        <v>1.9963450859530301</v>
      </c>
      <c r="AM773" s="1">
        <f t="shared" si="377"/>
        <v>1.5511654952600193</v>
      </c>
      <c r="AN773" s="1">
        <f t="shared" si="395"/>
        <v>7.869338680911226</v>
      </c>
      <c r="AO773" s="1">
        <f t="shared" si="395"/>
        <v>7.8693386809112393</v>
      </c>
      <c r="AP773" s="1">
        <f t="shared" si="395"/>
        <v>7.8693386809091415</v>
      </c>
      <c r="AQ773" s="1">
        <f t="shared" si="395"/>
        <v>7.8693386812506283</v>
      </c>
      <c r="AR773" s="1">
        <f t="shared" si="395"/>
        <v>7.869338625657134</v>
      </c>
      <c r="AS773" s="1">
        <f t="shared" si="395"/>
        <v>7.8693476735404531</v>
      </c>
      <c r="AT773" s="1">
        <f t="shared" si="395"/>
        <v>7.8401659130167776</v>
      </c>
      <c r="AU773" s="1">
        <f t="shared" si="378"/>
        <v>7.4693858477623571</v>
      </c>
    </row>
    <row r="774" spans="1:47" ht="12.95" customHeight="1" x14ac:dyDescent="0.2">
      <c r="A774" s="23" t="s">
        <v>1127</v>
      </c>
      <c r="B774" s="24" t="s">
        <v>899</v>
      </c>
      <c r="C774" s="23">
        <v>51161.695</v>
      </c>
      <c r="D774" s="23" t="s">
        <v>873</v>
      </c>
      <c r="E774" s="1">
        <f t="shared" si="367"/>
        <v>-9422.9774649595256</v>
      </c>
      <c r="F774" s="1">
        <f t="shared" si="379"/>
        <v>-9423</v>
      </c>
      <c r="G774" s="1">
        <f t="shared" si="391"/>
        <v>1.9141499993565958E-2</v>
      </c>
      <c r="J774" s="1">
        <f>G774</f>
        <v>1.9141499993565958E-2</v>
      </c>
      <c r="Q774" s="173">
        <f t="shared" si="381"/>
        <v>36143.195</v>
      </c>
      <c r="S774" s="15">
        <f>S$16</f>
        <v>1</v>
      </c>
      <c r="Z774" s="1">
        <f t="shared" si="368"/>
        <v>-9423</v>
      </c>
      <c r="AA774" s="1">
        <f t="shared" si="369"/>
        <v>-8.8530041313414978E-2</v>
      </c>
      <c r="AB774" s="1">
        <f t="shared" si="385"/>
        <v>2.9163046396878809E-2</v>
      </c>
      <c r="AC774" s="1">
        <f t="shared" si="386"/>
        <v>1.9141499993565958E-2</v>
      </c>
      <c r="AD774" s="1">
        <f t="shared" si="370"/>
        <v>0.10767154130698094</v>
      </c>
      <c r="AE774" s="1">
        <f t="shared" si="387"/>
        <v>1.1593160807420903E-2</v>
      </c>
      <c r="AF774" s="1">
        <f t="shared" si="371"/>
        <v>1.9141499993565958E-2</v>
      </c>
      <c r="AG774" s="15"/>
      <c r="AH774" s="1">
        <f t="shared" si="372"/>
        <v>-1.0021546403312851E-2</v>
      </c>
      <c r="AI774" s="1">
        <f t="shared" si="373"/>
        <v>0.83487173580639384</v>
      </c>
      <c r="AJ774" s="1">
        <f t="shared" si="374"/>
        <v>-0.99988193984040852</v>
      </c>
      <c r="AK774" s="1">
        <f t="shared" si="375"/>
        <v>0.36432493239470531</v>
      </c>
      <c r="AL774" s="1">
        <f t="shared" si="376"/>
        <v>1.9963450859530301</v>
      </c>
      <c r="AM774" s="1">
        <f t="shared" si="377"/>
        <v>1.5511654952600193</v>
      </c>
      <c r="AN774" s="1">
        <f t="shared" si="395"/>
        <v>7.869338680911226</v>
      </c>
      <c r="AO774" s="1">
        <f t="shared" si="395"/>
        <v>7.8693386809112393</v>
      </c>
      <c r="AP774" s="1">
        <f t="shared" si="395"/>
        <v>7.8693386809091415</v>
      </c>
      <c r="AQ774" s="1">
        <f t="shared" si="395"/>
        <v>7.8693386812506283</v>
      </c>
      <c r="AR774" s="1">
        <f t="shared" si="395"/>
        <v>7.869338625657134</v>
      </c>
      <c r="AS774" s="1">
        <f t="shared" si="395"/>
        <v>7.8693476735404531</v>
      </c>
      <c r="AT774" s="1">
        <f t="shared" si="395"/>
        <v>7.8401659130167776</v>
      </c>
      <c r="AU774" s="1">
        <f t="shared" si="378"/>
        <v>7.4693858477623571</v>
      </c>
    </row>
    <row r="775" spans="1:47" ht="12.95" customHeight="1" x14ac:dyDescent="0.2">
      <c r="A775" s="23" t="s">
        <v>1127</v>
      </c>
      <c r="B775" s="24" t="s">
        <v>899</v>
      </c>
      <c r="C775" s="23">
        <v>51162.54</v>
      </c>
      <c r="D775" s="23" t="s">
        <v>873</v>
      </c>
      <c r="E775" s="25">
        <f t="shared" si="367"/>
        <v>-9421.9826573841528</v>
      </c>
      <c r="F775" s="1">
        <f t="shared" si="379"/>
        <v>-9422</v>
      </c>
      <c r="G775" s="1">
        <f t="shared" si="391"/>
        <v>1.4730999995663296E-2</v>
      </c>
      <c r="I775" s="1">
        <f>G775</f>
        <v>1.4730999995663296E-2</v>
      </c>
      <c r="Q775" s="173">
        <f t="shared" si="381"/>
        <v>36144.04</v>
      </c>
      <c r="S775" s="15">
        <f>S$15</f>
        <v>0.1</v>
      </c>
      <c r="T775" s="15"/>
      <c r="Z775" s="1">
        <f t="shared" si="368"/>
        <v>-9422</v>
      </c>
      <c r="AA775" s="1">
        <f t="shared" si="369"/>
        <v>-8.8526650643636046E-2</v>
      </c>
      <c r="AB775" s="1">
        <f t="shared" si="385"/>
        <v>2.475454393408166E-2</v>
      </c>
      <c r="AC775" s="1">
        <f t="shared" si="386"/>
        <v>1.4730999995663296E-2</v>
      </c>
      <c r="AD775" s="1">
        <f t="shared" si="370"/>
        <v>0.10325765063929934</v>
      </c>
      <c r="AE775" s="1">
        <f t="shared" si="387"/>
        <v>1.0662142415547597E-3</v>
      </c>
      <c r="AF775" s="1">
        <f t="shared" si="371"/>
        <v>1.4730999995663296E-2</v>
      </c>
      <c r="AG775" s="15"/>
      <c r="AH775" s="1">
        <f t="shared" si="372"/>
        <v>-1.0023543938418363E-2</v>
      </c>
      <c r="AI775" s="1">
        <f t="shared" si="373"/>
        <v>0.83472655601301282</v>
      </c>
      <c r="AJ775" s="1">
        <f t="shared" si="374"/>
        <v>-0.99987573678824115</v>
      </c>
      <c r="AK775" s="1">
        <f t="shared" si="375"/>
        <v>0.36425909557989111</v>
      </c>
      <c r="AL775" s="1">
        <f t="shared" si="376"/>
        <v>1.9967436118220725</v>
      </c>
      <c r="AM775" s="1">
        <f t="shared" si="377"/>
        <v>1.5518444174663271</v>
      </c>
      <c r="AN775" s="1">
        <f t="shared" si="395"/>
        <v>7.8697762172885977</v>
      </c>
      <c r="AO775" s="1">
        <f t="shared" si="395"/>
        <v>7.8697762172886208</v>
      </c>
      <c r="AP775" s="1">
        <f t="shared" si="395"/>
        <v>7.869776217284949</v>
      </c>
      <c r="AQ775" s="1">
        <f t="shared" si="395"/>
        <v>7.8697762178661872</v>
      </c>
      <c r="AR775" s="1">
        <f t="shared" si="395"/>
        <v>7.8697761258623942</v>
      </c>
      <c r="AS775" s="1">
        <f t="shared" si="395"/>
        <v>7.8697906823996693</v>
      </c>
      <c r="AT775" s="1">
        <f t="shared" si="395"/>
        <v>7.8406722111690392</v>
      </c>
      <c r="AU775" s="1">
        <f t="shared" si="378"/>
        <v>7.4698261100237744</v>
      </c>
    </row>
    <row r="776" spans="1:47" ht="12.95" customHeight="1" x14ac:dyDescent="0.2">
      <c r="A776" s="23" t="s">
        <v>1127</v>
      </c>
      <c r="B776" s="24" t="s">
        <v>899</v>
      </c>
      <c r="C776" s="23">
        <v>51162.54</v>
      </c>
      <c r="D776" s="23" t="s">
        <v>873</v>
      </c>
      <c r="E776" s="1">
        <f t="shared" si="367"/>
        <v>-9421.9826573841528</v>
      </c>
      <c r="F776" s="1">
        <f t="shared" si="379"/>
        <v>-9422</v>
      </c>
      <c r="G776" s="1">
        <f t="shared" si="391"/>
        <v>1.4730999995663296E-2</v>
      </c>
      <c r="J776" s="1">
        <f>G776</f>
        <v>1.4730999995663296E-2</v>
      </c>
      <c r="Q776" s="173">
        <f t="shared" si="381"/>
        <v>36144.04</v>
      </c>
      <c r="S776" s="15">
        <f>S$16</f>
        <v>1</v>
      </c>
      <c r="Z776" s="1">
        <f t="shared" si="368"/>
        <v>-9422</v>
      </c>
      <c r="AA776" s="1">
        <f t="shared" si="369"/>
        <v>-8.8526650643636046E-2</v>
      </c>
      <c r="AB776" s="1">
        <f t="shared" si="385"/>
        <v>2.475454393408166E-2</v>
      </c>
      <c r="AC776" s="1">
        <f t="shared" si="386"/>
        <v>1.4730999995663296E-2</v>
      </c>
      <c r="AD776" s="1">
        <f t="shared" si="370"/>
        <v>0.10325765063929934</v>
      </c>
      <c r="AE776" s="1">
        <f t="shared" si="387"/>
        <v>1.0662142415547596E-2</v>
      </c>
      <c r="AF776" s="1">
        <f t="shared" si="371"/>
        <v>1.4730999995663296E-2</v>
      </c>
      <c r="AG776" s="15"/>
      <c r="AH776" s="1">
        <f t="shared" si="372"/>
        <v>-1.0023543938418363E-2</v>
      </c>
      <c r="AI776" s="1">
        <f t="shared" si="373"/>
        <v>0.83472655601301282</v>
      </c>
      <c r="AJ776" s="1">
        <f t="shared" si="374"/>
        <v>-0.99987573678824115</v>
      </c>
      <c r="AK776" s="1">
        <f t="shared" si="375"/>
        <v>0.36425909557989111</v>
      </c>
      <c r="AL776" s="1">
        <f t="shared" si="376"/>
        <v>1.9967436118220725</v>
      </c>
      <c r="AM776" s="1">
        <f t="shared" si="377"/>
        <v>1.5518444174663271</v>
      </c>
      <c r="AN776" s="1">
        <f t="shared" si="395"/>
        <v>7.8697762172885977</v>
      </c>
      <c r="AO776" s="1">
        <f t="shared" si="395"/>
        <v>7.8697762172886208</v>
      </c>
      <c r="AP776" s="1">
        <f t="shared" si="395"/>
        <v>7.869776217284949</v>
      </c>
      <c r="AQ776" s="1">
        <f t="shared" si="395"/>
        <v>7.8697762178661872</v>
      </c>
      <c r="AR776" s="1">
        <f t="shared" si="395"/>
        <v>7.8697761258623942</v>
      </c>
      <c r="AS776" s="1">
        <f t="shared" si="395"/>
        <v>7.8697906823996693</v>
      </c>
      <c r="AT776" s="1">
        <f t="shared" si="395"/>
        <v>7.8406722111690392</v>
      </c>
      <c r="AU776" s="1">
        <f t="shared" si="378"/>
        <v>7.4698261100237744</v>
      </c>
    </row>
    <row r="777" spans="1:47" ht="12.95" customHeight="1" x14ac:dyDescent="0.2">
      <c r="A777" s="23" t="s">
        <v>1086</v>
      </c>
      <c r="B777" s="24" t="s">
        <v>899</v>
      </c>
      <c r="C777" s="23">
        <v>51176.985000000001</v>
      </c>
      <c r="D777" s="23" t="s">
        <v>873</v>
      </c>
      <c r="E777" s="25">
        <f t="shared" si="367"/>
        <v>-9404.9767456371228</v>
      </c>
      <c r="F777" s="1">
        <f t="shared" si="379"/>
        <v>-9405</v>
      </c>
      <c r="G777" s="1">
        <f t="shared" si="391"/>
        <v>1.9752499996684492E-2</v>
      </c>
      <c r="I777" s="1">
        <f>G777</f>
        <v>1.9752499996684492E-2</v>
      </c>
      <c r="Q777" s="173">
        <f t="shared" si="381"/>
        <v>36158.485000000001</v>
      </c>
      <c r="S777" s="15">
        <f>S$15</f>
        <v>0.1</v>
      </c>
      <c r="T777" s="15"/>
      <c r="Z777" s="1">
        <f t="shared" si="368"/>
        <v>-9405</v>
      </c>
      <c r="AA777" s="1">
        <f t="shared" si="369"/>
        <v>-8.8468674026766128E-2</v>
      </c>
      <c r="AB777" s="1">
        <f t="shared" si="385"/>
        <v>2.9809656035638704E-2</v>
      </c>
      <c r="AC777" s="1">
        <f t="shared" si="386"/>
        <v>1.9752499996684492E-2</v>
      </c>
      <c r="AD777" s="1">
        <f t="shared" si="370"/>
        <v>0.10822117402345062</v>
      </c>
      <c r="AE777" s="1">
        <f t="shared" si="387"/>
        <v>1.1711822507013984E-3</v>
      </c>
      <c r="AF777" s="1">
        <f t="shared" si="371"/>
        <v>1.9752499996684492E-2</v>
      </c>
      <c r="AG777" s="15"/>
      <c r="AH777" s="1">
        <f t="shared" si="372"/>
        <v>-1.0057156038954214E-2</v>
      </c>
      <c r="AI777" s="1">
        <f t="shared" si="373"/>
        <v>0.83227020436582766</v>
      </c>
      <c r="AJ777" s="1">
        <f t="shared" si="374"/>
        <v>-0.99974646473594286</v>
      </c>
      <c r="AK777" s="1">
        <f t="shared" si="375"/>
        <v>0.36313456962470375</v>
      </c>
      <c r="AL777" s="1">
        <f t="shared" si="376"/>
        <v>2.0034974300849044</v>
      </c>
      <c r="AM777" s="1">
        <f t="shared" si="377"/>
        <v>1.5634143458743568</v>
      </c>
      <c r="AN777" s="1">
        <f t="shared" si="395"/>
        <v>7.8772027294586318</v>
      </c>
      <c r="AO777" s="1">
        <f t="shared" si="395"/>
        <v>7.8772027294594098</v>
      </c>
      <c r="AP777" s="1">
        <f t="shared" si="395"/>
        <v>7.8772027293756217</v>
      </c>
      <c r="AQ777" s="1">
        <f t="shared" si="395"/>
        <v>7.8772027383971901</v>
      </c>
      <c r="AR777" s="1">
        <f t="shared" si="395"/>
        <v>7.8772017670213259</v>
      </c>
      <c r="AS777" s="1">
        <f t="shared" si="395"/>
        <v>7.8773061253189471</v>
      </c>
      <c r="AT777" s="1">
        <f t="shared" si="395"/>
        <v>7.8492682715100566</v>
      </c>
      <c r="AU777" s="1">
        <f t="shared" si="378"/>
        <v>7.4773105684678658</v>
      </c>
    </row>
    <row r="778" spans="1:47" ht="12.95" customHeight="1" x14ac:dyDescent="0.2">
      <c r="A778" s="23" t="s">
        <v>1086</v>
      </c>
      <c r="B778" s="24" t="s">
        <v>899</v>
      </c>
      <c r="C778" s="23">
        <v>51176.985000000001</v>
      </c>
      <c r="D778" s="23" t="s">
        <v>873</v>
      </c>
      <c r="E778" s="25">
        <f t="shared" si="367"/>
        <v>-9404.9767456371228</v>
      </c>
      <c r="F778" s="1">
        <f t="shared" si="379"/>
        <v>-9405</v>
      </c>
      <c r="G778" s="1">
        <f t="shared" si="391"/>
        <v>1.9752499996684492E-2</v>
      </c>
      <c r="J778" s="1">
        <f>G778</f>
        <v>1.9752499996684492E-2</v>
      </c>
      <c r="O778" s="1">
        <f ca="1">+C$11+C$12*F778</f>
        <v>1.0657147579284779E-2</v>
      </c>
      <c r="Q778" s="173">
        <f t="shared" si="381"/>
        <v>36158.485000000001</v>
      </c>
      <c r="S778" s="15">
        <f>S$16</f>
        <v>1</v>
      </c>
      <c r="Z778" s="1">
        <f t="shared" si="368"/>
        <v>-9405</v>
      </c>
      <c r="AA778" s="1">
        <f t="shared" si="369"/>
        <v>-8.8468674026766128E-2</v>
      </c>
      <c r="AB778" s="1">
        <f t="shared" si="385"/>
        <v>2.9809656035638704E-2</v>
      </c>
      <c r="AC778" s="1">
        <f t="shared" si="386"/>
        <v>1.9752499996684492E-2</v>
      </c>
      <c r="AD778" s="1">
        <f t="shared" si="370"/>
        <v>0.10822117402345062</v>
      </c>
      <c r="AE778" s="1">
        <f t="shared" si="387"/>
        <v>1.1711822507013983E-2</v>
      </c>
      <c r="AF778" s="1">
        <f t="shared" si="371"/>
        <v>1.9752499996684492E-2</v>
      </c>
      <c r="AG778" s="15"/>
      <c r="AH778" s="1">
        <f t="shared" si="372"/>
        <v>-1.0057156038954214E-2</v>
      </c>
      <c r="AI778" s="1">
        <f t="shared" si="373"/>
        <v>0.83227020436582766</v>
      </c>
      <c r="AJ778" s="1">
        <f t="shared" si="374"/>
        <v>-0.99974646473594286</v>
      </c>
      <c r="AK778" s="1">
        <f t="shared" si="375"/>
        <v>0.36313456962470375</v>
      </c>
      <c r="AL778" s="1">
        <f t="shared" si="376"/>
        <v>2.0034974300849044</v>
      </c>
      <c r="AM778" s="1">
        <f t="shared" si="377"/>
        <v>1.5634143458743568</v>
      </c>
      <c r="AN778" s="1">
        <f t="shared" si="395"/>
        <v>7.8772027294586318</v>
      </c>
      <c r="AO778" s="1">
        <f t="shared" si="395"/>
        <v>7.8772027294594098</v>
      </c>
      <c r="AP778" s="1">
        <f t="shared" si="395"/>
        <v>7.8772027293756217</v>
      </c>
      <c r="AQ778" s="1">
        <f t="shared" si="395"/>
        <v>7.8772027383971901</v>
      </c>
      <c r="AR778" s="1">
        <f t="shared" si="395"/>
        <v>7.8772017670213259</v>
      </c>
      <c r="AS778" s="1">
        <f t="shared" si="395"/>
        <v>7.8773061253189471</v>
      </c>
      <c r="AT778" s="1">
        <f t="shared" si="395"/>
        <v>7.8492682715100566</v>
      </c>
      <c r="AU778" s="1">
        <f t="shared" si="378"/>
        <v>7.4773105684678658</v>
      </c>
    </row>
    <row r="779" spans="1:47" ht="12.95" customHeight="1" x14ac:dyDescent="0.2">
      <c r="A779" s="23" t="s">
        <v>1127</v>
      </c>
      <c r="B779" s="24" t="s">
        <v>899</v>
      </c>
      <c r="C779" s="23">
        <v>51183.786999999997</v>
      </c>
      <c r="D779" s="23" t="s">
        <v>873</v>
      </c>
      <c r="E779" s="25">
        <f t="shared" si="367"/>
        <v>-9396.9688389771563</v>
      </c>
      <c r="F779" s="1">
        <f t="shared" si="379"/>
        <v>-9397</v>
      </c>
      <c r="G779" s="1">
        <f t="shared" si="391"/>
        <v>2.6468499992915895E-2</v>
      </c>
      <c r="I779" s="1">
        <f>G779</f>
        <v>2.6468499992915895E-2</v>
      </c>
      <c r="Q779" s="173">
        <f t="shared" si="381"/>
        <v>36165.286999999997</v>
      </c>
      <c r="S779" s="15">
        <f>S$15</f>
        <v>0.1</v>
      </c>
      <c r="T779" s="15"/>
      <c r="Z779" s="1">
        <f t="shared" si="368"/>
        <v>-9397</v>
      </c>
      <c r="AA779" s="1">
        <f t="shared" si="369"/>
        <v>-8.8441172501281529E-2</v>
      </c>
      <c r="AB779" s="1">
        <f t="shared" si="385"/>
        <v>3.6541248042922858E-2</v>
      </c>
      <c r="AC779" s="1">
        <f t="shared" si="386"/>
        <v>2.6468499992915895E-2</v>
      </c>
      <c r="AD779" s="1">
        <f t="shared" si="370"/>
        <v>0.11490967249419742</v>
      </c>
      <c r="AE779" s="1">
        <f t="shared" si="387"/>
        <v>1.3204232832723713E-3</v>
      </c>
      <c r="AF779" s="1">
        <f t="shared" si="371"/>
        <v>2.6468499992915895E-2</v>
      </c>
      <c r="AG779" s="15"/>
      <c r="AH779" s="1">
        <f t="shared" si="372"/>
        <v>-1.0072748050006963E-2</v>
      </c>
      <c r="AI779" s="1">
        <f t="shared" si="373"/>
        <v>0.83112189001695658</v>
      </c>
      <c r="AJ779" s="1">
        <f t="shared" si="374"/>
        <v>-0.99967020350100233</v>
      </c>
      <c r="AK779" s="1">
        <f t="shared" si="375"/>
        <v>0.36260196354757251</v>
      </c>
      <c r="AL779" s="1">
        <f t="shared" si="376"/>
        <v>2.0066619762751023</v>
      </c>
      <c r="AM779" s="1">
        <f t="shared" si="377"/>
        <v>1.5688776321488616</v>
      </c>
      <c r="AN779" s="1">
        <f t="shared" si="395"/>
        <v>7.8806900075955175</v>
      </c>
      <c r="AO779" s="1">
        <f t="shared" si="395"/>
        <v>7.8806900075973987</v>
      </c>
      <c r="AP779" s="1">
        <f t="shared" si="395"/>
        <v>7.8806900074213031</v>
      </c>
      <c r="AQ779" s="1">
        <f t="shared" si="395"/>
        <v>7.880690023906431</v>
      </c>
      <c r="AR779" s="1">
        <f t="shared" si="395"/>
        <v>7.8806884806119628</v>
      </c>
      <c r="AS779" s="1">
        <f t="shared" si="395"/>
        <v>7.8808325753360355</v>
      </c>
      <c r="AT779" s="1">
        <f t="shared" si="395"/>
        <v>7.8533062704802559</v>
      </c>
      <c r="AU779" s="1">
        <f t="shared" si="378"/>
        <v>7.480832666559202</v>
      </c>
    </row>
    <row r="780" spans="1:47" ht="12.95" customHeight="1" x14ac:dyDescent="0.2">
      <c r="A780" s="23" t="s">
        <v>1127</v>
      </c>
      <c r="B780" s="24" t="s">
        <v>899</v>
      </c>
      <c r="C780" s="23">
        <v>51183.786999999997</v>
      </c>
      <c r="D780" s="23" t="s">
        <v>873</v>
      </c>
      <c r="E780" s="25">
        <f t="shared" si="367"/>
        <v>-9396.9688389771563</v>
      </c>
      <c r="F780" s="1">
        <f t="shared" si="379"/>
        <v>-9397</v>
      </c>
      <c r="G780" s="1">
        <f t="shared" si="391"/>
        <v>2.6468499992915895E-2</v>
      </c>
      <c r="K780" s="1">
        <f>G780</f>
        <v>2.6468499992915895E-2</v>
      </c>
      <c r="O780" s="1">
        <f ca="1">+C$11+C$12*F780</f>
        <v>1.0630494758618304E-2</v>
      </c>
      <c r="Q780" s="173">
        <f t="shared" si="381"/>
        <v>36165.286999999997</v>
      </c>
      <c r="S780" s="15">
        <f>S$17</f>
        <v>1</v>
      </c>
      <c r="Z780" s="1">
        <f t="shared" si="368"/>
        <v>-9397</v>
      </c>
      <c r="AA780" s="1">
        <f t="shared" si="369"/>
        <v>-8.8441172501281529E-2</v>
      </c>
      <c r="AB780" s="1">
        <f t="shared" si="385"/>
        <v>3.6541248042922858E-2</v>
      </c>
      <c r="AC780" s="1">
        <f t="shared" si="386"/>
        <v>2.6468499992915895E-2</v>
      </c>
      <c r="AD780" s="1">
        <f t="shared" si="370"/>
        <v>0.11490967249419742</v>
      </c>
      <c r="AE780" s="1">
        <f t="shared" si="387"/>
        <v>1.3204232832723713E-2</v>
      </c>
      <c r="AF780" s="1">
        <f t="shared" si="371"/>
        <v>2.6468499992915895E-2</v>
      </c>
      <c r="AG780" s="15"/>
      <c r="AH780" s="1">
        <f t="shared" si="372"/>
        <v>-1.0072748050006963E-2</v>
      </c>
      <c r="AI780" s="1">
        <f t="shared" si="373"/>
        <v>0.83112189001695658</v>
      </c>
      <c r="AJ780" s="1">
        <f t="shared" si="374"/>
        <v>-0.99967020350100233</v>
      </c>
      <c r="AK780" s="1">
        <f t="shared" si="375"/>
        <v>0.36260196354757251</v>
      </c>
      <c r="AL780" s="1">
        <f t="shared" si="376"/>
        <v>2.0066619762751023</v>
      </c>
      <c r="AM780" s="1">
        <f t="shared" si="377"/>
        <v>1.5688776321488616</v>
      </c>
      <c r="AN780" s="1">
        <f t="shared" si="395"/>
        <v>7.8806900075955175</v>
      </c>
      <c r="AO780" s="1">
        <f t="shared" si="395"/>
        <v>7.8806900075973987</v>
      </c>
      <c r="AP780" s="1">
        <f t="shared" si="395"/>
        <v>7.8806900074213031</v>
      </c>
      <c r="AQ780" s="1">
        <f t="shared" si="395"/>
        <v>7.880690023906431</v>
      </c>
      <c r="AR780" s="1">
        <f t="shared" si="395"/>
        <v>7.8806884806119628</v>
      </c>
      <c r="AS780" s="1">
        <f t="shared" si="395"/>
        <v>7.8808325753360355</v>
      </c>
      <c r="AT780" s="1">
        <f t="shared" si="395"/>
        <v>7.8533062704802559</v>
      </c>
      <c r="AU780" s="1">
        <f t="shared" si="378"/>
        <v>7.480832666559202</v>
      </c>
    </row>
    <row r="781" spans="1:47" ht="12.95" customHeight="1" x14ac:dyDescent="0.2">
      <c r="A781" s="25" t="s">
        <v>1131</v>
      </c>
      <c r="B781" s="25"/>
      <c r="C781" s="28">
        <v>51185.474999999999</v>
      </c>
      <c r="D781" s="28">
        <v>2E-3</v>
      </c>
      <c r="E781" s="25">
        <f t="shared" si="367"/>
        <v>-9394.981578400555</v>
      </c>
      <c r="F781" s="1">
        <f t="shared" si="379"/>
        <v>-9395</v>
      </c>
      <c r="G781" s="1">
        <f t="shared" si="391"/>
        <v>1.5647499996703118E-2</v>
      </c>
      <c r="K781" s="1">
        <f>G781</f>
        <v>1.5647499996703118E-2</v>
      </c>
      <c r="O781" s="1">
        <f ca="1">+C$11+C$12*F781</f>
        <v>1.0623831553451688E-2</v>
      </c>
      <c r="Q781" s="173">
        <f t="shared" si="381"/>
        <v>36166.974999999999</v>
      </c>
      <c r="S781" s="15">
        <f>S$17</f>
        <v>1</v>
      </c>
      <c r="Z781" s="1">
        <f t="shared" si="368"/>
        <v>-9395</v>
      </c>
      <c r="AA781" s="1">
        <f t="shared" si="369"/>
        <v>-8.8434275350608965E-2</v>
      </c>
      <c r="AB781" s="1">
        <f t="shared" si="385"/>
        <v>2.5724123576535897E-2</v>
      </c>
      <c r="AC781" s="1">
        <f t="shared" si="386"/>
        <v>1.5647499996703118E-2</v>
      </c>
      <c r="AD781" s="1">
        <f t="shared" si="370"/>
        <v>0.10408177534731208</v>
      </c>
      <c r="AE781" s="1">
        <f t="shared" si="387"/>
        <v>1.0833015959448342E-2</v>
      </c>
      <c r="AF781" s="1">
        <f t="shared" si="371"/>
        <v>1.5647499996703118E-2</v>
      </c>
      <c r="AG781" s="15"/>
      <c r="AH781" s="1">
        <f t="shared" si="372"/>
        <v>-1.0076623579832781E-2</v>
      </c>
      <c r="AI781" s="1">
        <f t="shared" si="373"/>
        <v>0.83083556944991577</v>
      </c>
      <c r="AJ781" s="1">
        <f t="shared" si="374"/>
        <v>-0.99964961002714803</v>
      </c>
      <c r="AK781" s="1">
        <f t="shared" si="375"/>
        <v>0.36246847509358071</v>
      </c>
      <c r="AL781" s="1">
        <f t="shared" si="376"/>
        <v>2.007451749342378</v>
      </c>
      <c r="AM781" s="1">
        <f t="shared" si="377"/>
        <v>1.5702453307232844</v>
      </c>
      <c r="AN781" s="1">
        <f t="shared" ref="AN781:AT790" si="396">$AU781+$AB$7*SIN(AO781)</f>
        <v>7.8815610756041679</v>
      </c>
      <c r="AO781" s="1">
        <f t="shared" si="396"/>
        <v>7.8815610756064505</v>
      </c>
      <c r="AP781" s="1">
        <f t="shared" si="396"/>
        <v>7.8815610753995182</v>
      </c>
      <c r="AQ781" s="1">
        <f t="shared" si="396"/>
        <v>7.881561094159709</v>
      </c>
      <c r="AR781" s="1">
        <f t="shared" si="396"/>
        <v>7.8815593933334762</v>
      </c>
      <c r="AS781" s="1">
        <f t="shared" si="396"/>
        <v>7.8817131688489868</v>
      </c>
      <c r="AT781" s="1">
        <f t="shared" si="396"/>
        <v>7.8543150485035023</v>
      </c>
      <c r="AU781" s="1">
        <f t="shared" si="378"/>
        <v>7.4817131910820365</v>
      </c>
    </row>
    <row r="782" spans="1:47" ht="12.95" customHeight="1" x14ac:dyDescent="0.2">
      <c r="A782" s="23" t="s">
        <v>1127</v>
      </c>
      <c r="B782" s="24" t="s">
        <v>899</v>
      </c>
      <c r="C782" s="23">
        <v>51195.671000000002</v>
      </c>
      <c r="D782" s="23" t="s">
        <v>873</v>
      </c>
      <c r="E782" s="25">
        <f t="shared" si="367"/>
        <v>-9382.9779594200918</v>
      </c>
      <c r="F782" s="1">
        <f t="shared" si="379"/>
        <v>-9383</v>
      </c>
      <c r="G782" s="1">
        <f t="shared" si="391"/>
        <v>1.8721499996900093E-2</v>
      </c>
      <c r="I782" s="1">
        <f>G782</f>
        <v>1.8721499996900093E-2</v>
      </c>
      <c r="Q782" s="173">
        <f t="shared" si="381"/>
        <v>36177.171000000002</v>
      </c>
      <c r="S782" s="15">
        <f>S$15</f>
        <v>0.1</v>
      </c>
      <c r="T782" s="15"/>
      <c r="Z782" s="1">
        <f t="shared" si="368"/>
        <v>-9383</v>
      </c>
      <c r="AA782" s="1">
        <f t="shared" si="369"/>
        <v>-8.8392710075026942E-2</v>
      </c>
      <c r="AB782" s="1">
        <f t="shared" si="385"/>
        <v>2.8821188473599164E-2</v>
      </c>
      <c r="AC782" s="1">
        <f t="shared" si="386"/>
        <v>1.8721499996900093E-2</v>
      </c>
      <c r="AD782" s="1">
        <f t="shared" si="370"/>
        <v>0.10711421007192704</v>
      </c>
      <c r="AE782" s="1">
        <f t="shared" si="387"/>
        <v>1.1473453999332915E-3</v>
      </c>
      <c r="AF782" s="1">
        <f t="shared" si="371"/>
        <v>1.8721499996900093E-2</v>
      </c>
      <c r="AG782" s="15"/>
      <c r="AH782" s="1">
        <f t="shared" si="372"/>
        <v>-1.0099688476699072E-2</v>
      </c>
      <c r="AI782" s="1">
        <f t="shared" si="373"/>
        <v>0.8291239890952341</v>
      </c>
      <c r="AJ782" s="1">
        <f t="shared" si="374"/>
        <v>-0.99951331119927367</v>
      </c>
      <c r="AK782" s="1">
        <f t="shared" si="375"/>
        <v>0.36166474655027459</v>
      </c>
      <c r="AL782" s="1">
        <f t="shared" si="376"/>
        <v>2.0121789932145155</v>
      </c>
      <c r="AM782" s="1">
        <f t="shared" si="377"/>
        <v>1.5784673965324103</v>
      </c>
      <c r="AN782" s="1">
        <f t="shared" si="396"/>
        <v>7.8867811952636124</v>
      </c>
      <c r="AO782" s="1">
        <f t="shared" si="396"/>
        <v>7.8867811952698412</v>
      </c>
      <c r="AP782" s="1">
        <f t="shared" si="396"/>
        <v>7.8867811947950148</v>
      </c>
      <c r="AQ782" s="1">
        <f t="shared" si="396"/>
        <v>7.8867812309930141</v>
      </c>
      <c r="AR782" s="1">
        <f t="shared" si="396"/>
        <v>7.8867784713544342</v>
      </c>
      <c r="AS782" s="1">
        <f t="shared" si="396"/>
        <v>7.8869881973345564</v>
      </c>
      <c r="AT782" s="1">
        <f t="shared" si="396"/>
        <v>7.8603616465527288</v>
      </c>
      <c r="AU782" s="1">
        <f t="shared" si="378"/>
        <v>7.4869963382190416</v>
      </c>
    </row>
    <row r="783" spans="1:47" ht="12.95" customHeight="1" x14ac:dyDescent="0.2">
      <c r="A783" s="23" t="s">
        <v>1127</v>
      </c>
      <c r="B783" s="24" t="s">
        <v>899</v>
      </c>
      <c r="C783" s="23">
        <v>51195.671000000002</v>
      </c>
      <c r="D783" s="23" t="s">
        <v>873</v>
      </c>
      <c r="E783" s="25">
        <f t="shared" si="367"/>
        <v>-9382.9779594200918</v>
      </c>
      <c r="F783" s="1">
        <f t="shared" si="379"/>
        <v>-9383</v>
      </c>
      <c r="G783" s="1">
        <f t="shared" si="391"/>
        <v>1.8721499996900093E-2</v>
      </c>
      <c r="K783" s="1">
        <f>G783</f>
        <v>1.8721499996900093E-2</v>
      </c>
      <c r="O783" s="1">
        <f ca="1">+C$11+C$12*F783</f>
        <v>1.0583852322451973E-2</v>
      </c>
      <c r="Q783" s="173">
        <f t="shared" si="381"/>
        <v>36177.171000000002</v>
      </c>
      <c r="S783" s="15">
        <f>S$17</f>
        <v>1</v>
      </c>
      <c r="Z783" s="1">
        <f t="shared" si="368"/>
        <v>-9383</v>
      </c>
      <c r="AA783" s="1">
        <f t="shared" si="369"/>
        <v>-8.8392710075026942E-2</v>
      </c>
      <c r="AB783" s="1">
        <f t="shared" si="385"/>
        <v>2.8821188473599164E-2</v>
      </c>
      <c r="AC783" s="1">
        <f t="shared" si="386"/>
        <v>1.8721499996900093E-2</v>
      </c>
      <c r="AD783" s="1">
        <f t="shared" si="370"/>
        <v>0.10711421007192704</v>
      </c>
      <c r="AE783" s="1">
        <f t="shared" si="387"/>
        <v>1.1473453999332915E-2</v>
      </c>
      <c r="AF783" s="1">
        <f t="shared" si="371"/>
        <v>1.8721499996900093E-2</v>
      </c>
      <c r="AG783" s="15"/>
      <c r="AH783" s="1">
        <f t="shared" si="372"/>
        <v>-1.0099688476699072E-2</v>
      </c>
      <c r="AI783" s="1">
        <f t="shared" si="373"/>
        <v>0.8291239890952341</v>
      </c>
      <c r="AJ783" s="1">
        <f t="shared" si="374"/>
        <v>-0.99951331119927367</v>
      </c>
      <c r="AK783" s="1">
        <f t="shared" si="375"/>
        <v>0.36166474655027459</v>
      </c>
      <c r="AL783" s="1">
        <f t="shared" si="376"/>
        <v>2.0121789932145155</v>
      </c>
      <c r="AM783" s="1">
        <f t="shared" si="377"/>
        <v>1.5784673965324103</v>
      </c>
      <c r="AN783" s="1">
        <f t="shared" si="396"/>
        <v>7.8867811952636124</v>
      </c>
      <c r="AO783" s="1">
        <f t="shared" si="396"/>
        <v>7.8867811952698412</v>
      </c>
      <c r="AP783" s="1">
        <f t="shared" si="396"/>
        <v>7.8867811947950148</v>
      </c>
      <c r="AQ783" s="1">
        <f t="shared" si="396"/>
        <v>7.8867812309930141</v>
      </c>
      <c r="AR783" s="1">
        <f t="shared" si="396"/>
        <v>7.8867784713544342</v>
      </c>
      <c r="AS783" s="1">
        <f t="shared" si="396"/>
        <v>7.8869881973345564</v>
      </c>
      <c r="AT783" s="1">
        <f t="shared" si="396"/>
        <v>7.8603616465527288</v>
      </c>
      <c r="AU783" s="1">
        <f t="shared" si="378"/>
        <v>7.4869963382190416</v>
      </c>
    </row>
    <row r="784" spans="1:47" ht="12.95" customHeight="1" x14ac:dyDescent="0.2">
      <c r="A784" s="23" t="s">
        <v>1127</v>
      </c>
      <c r="B784" s="24" t="s">
        <v>899</v>
      </c>
      <c r="C784" s="23">
        <v>51201.618000000002</v>
      </c>
      <c r="D784" s="23" t="s">
        <v>873</v>
      </c>
      <c r="E784" s="25">
        <f t="shared" si="367"/>
        <v>-9375.9766332062063</v>
      </c>
      <c r="F784" s="1">
        <f t="shared" si="379"/>
        <v>-9376</v>
      </c>
      <c r="G784" s="1">
        <f t="shared" si="391"/>
        <v>1.9847999996272847E-2</v>
      </c>
      <c r="I784" s="1">
        <f>G784</f>
        <v>1.9847999996272847E-2</v>
      </c>
      <c r="Q784" s="173">
        <f t="shared" si="381"/>
        <v>36183.118000000002</v>
      </c>
      <c r="S784" s="15">
        <f>S$15</f>
        <v>0.1</v>
      </c>
      <c r="T784" s="15"/>
      <c r="Z784" s="1">
        <f t="shared" si="368"/>
        <v>-9376</v>
      </c>
      <c r="AA784" s="1">
        <f t="shared" si="369"/>
        <v>-8.8368319656789401E-2</v>
      </c>
      <c r="AB784" s="1">
        <f t="shared" si="385"/>
        <v>2.996099430948352E-2</v>
      </c>
      <c r="AC784" s="1">
        <f t="shared" si="386"/>
        <v>1.9847999996272847E-2</v>
      </c>
      <c r="AD784" s="1">
        <f t="shared" si="370"/>
        <v>0.10821631965306225</v>
      </c>
      <c r="AE784" s="1">
        <f t="shared" si="387"/>
        <v>1.1710771839253747E-3</v>
      </c>
      <c r="AF784" s="1">
        <f t="shared" si="371"/>
        <v>1.9847999996272847E-2</v>
      </c>
      <c r="AG784" s="15"/>
      <c r="AH784" s="1">
        <f t="shared" si="372"/>
        <v>-1.0112994313210671E-2</v>
      </c>
      <c r="AI784" s="1">
        <f t="shared" si="373"/>
        <v>0.82813057046134209</v>
      </c>
      <c r="AJ784" s="1">
        <f t="shared" si="374"/>
        <v>-0.99942379320869823</v>
      </c>
      <c r="AK784" s="1">
        <f t="shared" si="375"/>
        <v>0.36119371421725532</v>
      </c>
      <c r="AL784" s="1">
        <f t="shared" si="376"/>
        <v>2.0149275755785423</v>
      </c>
      <c r="AM784" s="1">
        <f t="shared" si="377"/>
        <v>1.5832762504684197</v>
      </c>
      <c r="AN784" s="1">
        <f t="shared" si="396"/>
        <v>7.8898213051400221</v>
      </c>
      <c r="AO784" s="1">
        <f t="shared" si="396"/>
        <v>7.8898213051502113</v>
      </c>
      <c r="AP784" s="1">
        <f t="shared" si="396"/>
        <v>7.8898213044393124</v>
      </c>
      <c r="AQ784" s="1">
        <f t="shared" si="396"/>
        <v>7.8898213540387294</v>
      </c>
      <c r="AR784" s="1">
        <f t="shared" si="396"/>
        <v>7.8898178933231318</v>
      </c>
      <c r="AS784" s="1">
        <f t="shared" si="396"/>
        <v>7.890058562769207</v>
      </c>
      <c r="AT784" s="1">
        <f t="shared" si="396"/>
        <v>7.8638840175277505</v>
      </c>
      <c r="AU784" s="1">
        <f t="shared" si="378"/>
        <v>7.4900781740489615</v>
      </c>
    </row>
    <row r="785" spans="1:47" ht="12.95" customHeight="1" x14ac:dyDescent="0.2">
      <c r="A785" s="23" t="s">
        <v>1127</v>
      </c>
      <c r="B785" s="24" t="s">
        <v>899</v>
      </c>
      <c r="C785" s="23">
        <v>51201.618000000002</v>
      </c>
      <c r="D785" s="23" t="s">
        <v>873</v>
      </c>
      <c r="E785" s="25">
        <f t="shared" si="367"/>
        <v>-9375.9766332062063</v>
      </c>
      <c r="F785" s="1">
        <f t="shared" si="379"/>
        <v>-9376</v>
      </c>
      <c r="G785" s="1">
        <f t="shared" si="391"/>
        <v>1.9847999996272847E-2</v>
      </c>
      <c r="K785" s="1">
        <f>G785</f>
        <v>1.9847999996272847E-2</v>
      </c>
      <c r="O785" s="1">
        <f ca="1">+C$11+C$12*F785</f>
        <v>1.0560531104368807E-2</v>
      </c>
      <c r="Q785" s="173">
        <f t="shared" si="381"/>
        <v>36183.118000000002</v>
      </c>
      <c r="S785" s="15">
        <f>S$17</f>
        <v>1</v>
      </c>
      <c r="Z785" s="1">
        <f t="shared" si="368"/>
        <v>-9376</v>
      </c>
      <c r="AA785" s="1">
        <f t="shared" si="369"/>
        <v>-8.8368319656789401E-2</v>
      </c>
      <c r="AB785" s="1">
        <f t="shared" si="385"/>
        <v>2.996099430948352E-2</v>
      </c>
      <c r="AC785" s="1">
        <f t="shared" si="386"/>
        <v>1.9847999996272847E-2</v>
      </c>
      <c r="AD785" s="1">
        <f t="shared" si="370"/>
        <v>0.10821631965306225</v>
      </c>
      <c r="AE785" s="1">
        <f t="shared" si="387"/>
        <v>1.1710771839253746E-2</v>
      </c>
      <c r="AF785" s="1">
        <f t="shared" si="371"/>
        <v>1.9847999996272847E-2</v>
      </c>
      <c r="AG785" s="15"/>
      <c r="AH785" s="1">
        <f t="shared" si="372"/>
        <v>-1.0112994313210671E-2</v>
      </c>
      <c r="AI785" s="1">
        <f t="shared" si="373"/>
        <v>0.82813057046134209</v>
      </c>
      <c r="AJ785" s="1">
        <f t="shared" si="374"/>
        <v>-0.99942379320869823</v>
      </c>
      <c r="AK785" s="1">
        <f t="shared" si="375"/>
        <v>0.36119371421725532</v>
      </c>
      <c r="AL785" s="1">
        <f t="shared" si="376"/>
        <v>2.0149275755785423</v>
      </c>
      <c r="AM785" s="1">
        <f t="shared" si="377"/>
        <v>1.5832762504684197</v>
      </c>
      <c r="AN785" s="1">
        <f t="shared" si="396"/>
        <v>7.8898213051400221</v>
      </c>
      <c r="AO785" s="1">
        <f t="shared" si="396"/>
        <v>7.8898213051502113</v>
      </c>
      <c r="AP785" s="1">
        <f t="shared" si="396"/>
        <v>7.8898213044393124</v>
      </c>
      <c r="AQ785" s="1">
        <f t="shared" si="396"/>
        <v>7.8898213540387294</v>
      </c>
      <c r="AR785" s="1">
        <f t="shared" si="396"/>
        <v>7.8898178933231318</v>
      </c>
      <c r="AS785" s="1">
        <f t="shared" si="396"/>
        <v>7.890058562769207</v>
      </c>
      <c r="AT785" s="1">
        <f t="shared" si="396"/>
        <v>7.8638840175277505</v>
      </c>
      <c r="AU785" s="1">
        <f t="shared" si="378"/>
        <v>7.4900781740489615</v>
      </c>
    </row>
    <row r="786" spans="1:47" ht="12.95" customHeight="1" x14ac:dyDescent="0.2">
      <c r="A786" s="23" t="s">
        <v>1127</v>
      </c>
      <c r="B786" s="24" t="s">
        <v>899</v>
      </c>
      <c r="C786" s="23">
        <v>51212.66</v>
      </c>
      <c r="D786" s="23" t="s">
        <v>873</v>
      </c>
      <c r="E786" s="25">
        <f t="shared" si="367"/>
        <v>-9362.9770293633046</v>
      </c>
      <c r="F786" s="1">
        <f t="shared" si="379"/>
        <v>-9363</v>
      </c>
      <c r="G786" s="1">
        <f t="shared" si="391"/>
        <v>1.9511500002408866E-2</v>
      </c>
      <c r="I786" s="1">
        <f>G786</f>
        <v>1.9511500002408866E-2</v>
      </c>
      <c r="Q786" s="173">
        <f t="shared" si="381"/>
        <v>36194.160000000003</v>
      </c>
      <c r="S786" s="15">
        <f>S$15</f>
        <v>0.1</v>
      </c>
      <c r="T786" s="15"/>
      <c r="Z786" s="1">
        <f t="shared" si="368"/>
        <v>-9363</v>
      </c>
      <c r="AA786" s="1">
        <f t="shared" si="369"/>
        <v>-8.8322742746968344E-2</v>
      </c>
      <c r="AB786" s="1">
        <f t="shared" si="385"/>
        <v>2.9648915588779464E-2</v>
      </c>
      <c r="AC786" s="1">
        <f t="shared" si="386"/>
        <v>1.9511500002408866E-2</v>
      </c>
      <c r="AD786" s="1">
        <f t="shared" si="370"/>
        <v>0.10783424274937721</v>
      </c>
      <c r="AE786" s="1">
        <f t="shared" si="387"/>
        <v>1.1628223909331613E-3</v>
      </c>
      <c r="AF786" s="1">
        <f t="shared" si="371"/>
        <v>1.9511500002408866E-2</v>
      </c>
      <c r="AG786" s="15"/>
      <c r="AH786" s="1">
        <f t="shared" si="372"/>
        <v>-1.0137415586370598E-2</v>
      </c>
      <c r="AI786" s="1">
        <f t="shared" si="373"/>
        <v>0.82629537642219786</v>
      </c>
      <c r="AJ786" s="1">
        <f t="shared" si="374"/>
        <v>-0.99923819442577688</v>
      </c>
      <c r="AK786" s="1">
        <f t="shared" si="375"/>
        <v>0.36031472874099124</v>
      </c>
      <c r="AL786" s="1">
        <f t="shared" si="376"/>
        <v>2.0200146680426143</v>
      </c>
      <c r="AM786" s="1">
        <f t="shared" si="377"/>
        <v>1.5922319511679028</v>
      </c>
      <c r="AN786" s="1">
        <f t="shared" si="396"/>
        <v>7.8954575819139343</v>
      </c>
      <c r="AO786" s="1">
        <f t="shared" si="396"/>
        <v>7.8954575819363182</v>
      </c>
      <c r="AP786" s="1">
        <f t="shared" si="396"/>
        <v>7.895457580586724</v>
      </c>
      <c r="AQ786" s="1">
        <f t="shared" si="396"/>
        <v>7.8954576619580195</v>
      </c>
      <c r="AR786" s="1">
        <f t="shared" si="396"/>
        <v>7.8954527555430136</v>
      </c>
      <c r="AS786" s="1">
        <f t="shared" si="396"/>
        <v>7.8957475660568672</v>
      </c>
      <c r="AT786" s="1">
        <f t="shared" si="396"/>
        <v>7.8704161413207236</v>
      </c>
      <c r="AU786" s="1">
        <f t="shared" si="378"/>
        <v>7.4958015834473839</v>
      </c>
    </row>
    <row r="787" spans="1:47" ht="12.95" customHeight="1" x14ac:dyDescent="0.2">
      <c r="A787" s="23" t="s">
        <v>1127</v>
      </c>
      <c r="B787" s="24" t="s">
        <v>899</v>
      </c>
      <c r="C787" s="23">
        <v>51212.66</v>
      </c>
      <c r="D787" s="23" t="s">
        <v>873</v>
      </c>
      <c r="E787" s="25">
        <f t="shared" si="367"/>
        <v>-9362.9770293633046</v>
      </c>
      <c r="F787" s="1">
        <f t="shared" si="379"/>
        <v>-9363</v>
      </c>
      <c r="G787" s="1">
        <f t="shared" si="391"/>
        <v>1.9511500002408866E-2</v>
      </c>
      <c r="K787" s="1">
        <f>G787</f>
        <v>1.9511500002408866E-2</v>
      </c>
      <c r="O787" s="1">
        <f ca="1">+C$11+C$12*F787</f>
        <v>1.0517220270785783E-2</v>
      </c>
      <c r="Q787" s="173">
        <f t="shared" si="381"/>
        <v>36194.160000000003</v>
      </c>
      <c r="S787" s="15">
        <f>S$17</f>
        <v>1</v>
      </c>
      <c r="Z787" s="1">
        <f t="shared" si="368"/>
        <v>-9363</v>
      </c>
      <c r="AA787" s="1">
        <f t="shared" si="369"/>
        <v>-8.8322742746968344E-2</v>
      </c>
      <c r="AB787" s="1">
        <f t="shared" si="385"/>
        <v>2.9648915588779464E-2</v>
      </c>
      <c r="AC787" s="1">
        <f t="shared" si="386"/>
        <v>1.9511500002408866E-2</v>
      </c>
      <c r="AD787" s="1">
        <f t="shared" si="370"/>
        <v>0.10783424274937721</v>
      </c>
      <c r="AE787" s="1">
        <f t="shared" si="387"/>
        <v>1.1628223909331612E-2</v>
      </c>
      <c r="AF787" s="1">
        <f t="shared" si="371"/>
        <v>1.9511500002408866E-2</v>
      </c>
      <c r="AG787" s="15"/>
      <c r="AH787" s="1">
        <f t="shared" si="372"/>
        <v>-1.0137415586370598E-2</v>
      </c>
      <c r="AI787" s="1">
        <f t="shared" si="373"/>
        <v>0.82629537642219786</v>
      </c>
      <c r="AJ787" s="1">
        <f t="shared" si="374"/>
        <v>-0.99923819442577688</v>
      </c>
      <c r="AK787" s="1">
        <f t="shared" si="375"/>
        <v>0.36031472874099124</v>
      </c>
      <c r="AL787" s="1">
        <f t="shared" si="376"/>
        <v>2.0200146680426143</v>
      </c>
      <c r="AM787" s="1">
        <f t="shared" si="377"/>
        <v>1.5922319511679028</v>
      </c>
      <c r="AN787" s="1">
        <f t="shared" si="396"/>
        <v>7.8954575819139343</v>
      </c>
      <c r="AO787" s="1">
        <f t="shared" si="396"/>
        <v>7.8954575819363182</v>
      </c>
      <c r="AP787" s="1">
        <f t="shared" si="396"/>
        <v>7.895457580586724</v>
      </c>
      <c r="AQ787" s="1">
        <f t="shared" si="396"/>
        <v>7.8954576619580195</v>
      </c>
      <c r="AR787" s="1">
        <f t="shared" si="396"/>
        <v>7.8954527555430136</v>
      </c>
      <c r="AS787" s="1">
        <f t="shared" si="396"/>
        <v>7.8957475660568672</v>
      </c>
      <c r="AT787" s="1">
        <f t="shared" si="396"/>
        <v>7.8704161413207236</v>
      </c>
      <c r="AU787" s="1">
        <f t="shared" si="378"/>
        <v>7.4958015834473839</v>
      </c>
    </row>
    <row r="788" spans="1:47" ht="12.95" customHeight="1" x14ac:dyDescent="0.2">
      <c r="A788" s="23" t="s">
        <v>1127</v>
      </c>
      <c r="B788" s="24" t="s">
        <v>899</v>
      </c>
      <c r="C788" s="23">
        <v>51218.603999999999</v>
      </c>
      <c r="D788" s="23" t="s">
        <v>873</v>
      </c>
      <c r="E788" s="25">
        <f t="shared" si="367"/>
        <v>-9355.9792350106381</v>
      </c>
      <c r="F788" s="1">
        <f t="shared" si="379"/>
        <v>-9356</v>
      </c>
      <c r="G788" s="1">
        <f t="shared" si="391"/>
        <v>1.7637999997532461E-2</v>
      </c>
      <c r="I788" s="1">
        <f>G788</f>
        <v>1.7637999997532461E-2</v>
      </c>
      <c r="Q788" s="173">
        <f t="shared" si="381"/>
        <v>36200.103999999999</v>
      </c>
      <c r="S788" s="15">
        <f>S$15</f>
        <v>0.1</v>
      </c>
      <c r="T788" s="15"/>
      <c r="Z788" s="1">
        <f t="shared" si="368"/>
        <v>-9356</v>
      </c>
      <c r="AA788" s="1">
        <f t="shared" si="369"/>
        <v>-8.8298050837450584E-2</v>
      </c>
      <c r="AB788" s="1">
        <f t="shared" si="385"/>
        <v>2.7788410078231122E-2</v>
      </c>
      <c r="AC788" s="1">
        <f t="shared" si="386"/>
        <v>1.7637999997532461E-2</v>
      </c>
      <c r="AD788" s="1">
        <f t="shared" si="370"/>
        <v>0.10593605083498304</v>
      </c>
      <c r="AE788" s="1">
        <f t="shared" si="387"/>
        <v>1.1222446866512113E-3</v>
      </c>
      <c r="AF788" s="1">
        <f t="shared" si="371"/>
        <v>1.7637999997532461E-2</v>
      </c>
      <c r="AG788" s="15"/>
      <c r="AH788" s="1">
        <f t="shared" si="372"/>
        <v>-1.0150410080698663E-2</v>
      </c>
      <c r="AI788" s="1">
        <f t="shared" si="373"/>
        <v>0.82531240756553892</v>
      </c>
      <c r="AJ788" s="1">
        <f t="shared" si="374"/>
        <v>-0.99912793474863737</v>
      </c>
      <c r="AK788" s="1">
        <f t="shared" si="375"/>
        <v>0.3598391933203659</v>
      </c>
      <c r="AL788" s="1">
        <f t="shared" si="376"/>
        <v>2.0227445517969089</v>
      </c>
      <c r="AM788" s="1">
        <f t="shared" si="377"/>
        <v>1.5970678100170568</v>
      </c>
      <c r="AN788" s="1">
        <f t="shared" si="396"/>
        <v>7.8984873332095189</v>
      </c>
      <c r="AO788" s="1">
        <f t="shared" si="396"/>
        <v>7.8984873332419445</v>
      </c>
      <c r="AP788" s="1">
        <f t="shared" si="396"/>
        <v>7.8984873314198776</v>
      </c>
      <c r="AQ788" s="1">
        <f t="shared" si="396"/>
        <v>7.8984874338038029</v>
      </c>
      <c r="AR788" s="1">
        <f t="shared" si="396"/>
        <v>7.8984816803767579</v>
      </c>
      <c r="AS788" s="1">
        <f t="shared" si="396"/>
        <v>7.8988038475589306</v>
      </c>
      <c r="AT788" s="1">
        <f t="shared" si="396"/>
        <v>7.8739283576031482</v>
      </c>
      <c r="AU788" s="1">
        <f t="shared" si="378"/>
        <v>7.4988834192773037</v>
      </c>
    </row>
    <row r="789" spans="1:47" ht="12.95" customHeight="1" x14ac:dyDescent="0.2">
      <c r="A789" s="23" t="s">
        <v>1127</v>
      </c>
      <c r="B789" s="24" t="s">
        <v>899</v>
      </c>
      <c r="C789" s="23">
        <v>51218.603999999999</v>
      </c>
      <c r="D789" s="23" t="s">
        <v>873</v>
      </c>
      <c r="E789" s="25">
        <f t="shared" ref="E789:E852" si="397">+(C789-C$7)/C$8</f>
        <v>-9355.9792350106381</v>
      </c>
      <c r="F789" s="1">
        <f t="shared" si="379"/>
        <v>-9356</v>
      </c>
      <c r="G789" s="1">
        <f t="shared" si="391"/>
        <v>1.7637999997532461E-2</v>
      </c>
      <c r="K789" s="1">
        <f>G789</f>
        <v>1.7637999997532461E-2</v>
      </c>
      <c r="O789" s="1">
        <f ca="1">+C$11+C$12*F789</f>
        <v>1.0493899052702618E-2</v>
      </c>
      <c r="Q789" s="173">
        <f t="shared" si="381"/>
        <v>36200.103999999999</v>
      </c>
      <c r="S789" s="15">
        <f>S$17</f>
        <v>1</v>
      </c>
      <c r="Z789" s="1">
        <f t="shared" ref="Z789:Z852" si="398">F789</f>
        <v>-9356</v>
      </c>
      <c r="AA789" s="1">
        <f t="shared" ref="AA789:AA852" si="399">AB$3+AB$4*Z789+AB$5*Z789^2+AH789</f>
        <v>-8.8298050837450584E-2</v>
      </c>
      <c r="AB789" s="1">
        <f t="shared" si="385"/>
        <v>2.7788410078231122E-2</v>
      </c>
      <c r="AC789" s="1">
        <f t="shared" si="386"/>
        <v>1.7637999997532461E-2</v>
      </c>
      <c r="AD789" s="1">
        <f t="shared" ref="AD789:AD852" si="400">IF(S789&lt;&gt;0,G789-AA789,-9999)</f>
        <v>0.10593605083498304</v>
      </c>
      <c r="AE789" s="1">
        <f t="shared" si="387"/>
        <v>1.1222446866512113E-2</v>
      </c>
      <c r="AF789" s="1">
        <f t="shared" ref="AF789:AF852" si="401">IF(S789&lt;&gt;0,G789-P789,-9999)</f>
        <v>1.7637999997532461E-2</v>
      </c>
      <c r="AG789" s="15"/>
      <c r="AH789" s="1">
        <f t="shared" ref="AH789:AH852" si="402">$AB$6*($AB$11/AI789*AJ789+$AB$12)</f>
        <v>-1.0150410080698663E-2</v>
      </c>
      <c r="AI789" s="1">
        <f t="shared" ref="AI789:AI852" si="403">1+$AB$7*COS(AL789)</f>
        <v>0.82531240756553892</v>
      </c>
      <c r="AJ789" s="1">
        <f t="shared" ref="AJ789:AJ852" si="404">SIN(AL789+RADIANS($AB$9))</f>
        <v>-0.99912793474863737</v>
      </c>
      <c r="AK789" s="1">
        <f t="shared" ref="AK789:AK852" si="405">$AB$7*SIN(AL789)</f>
        <v>0.3598391933203659</v>
      </c>
      <c r="AL789" s="1">
        <f t="shared" ref="AL789:AL852" si="406">2*ATAN(AM789)</f>
        <v>2.0227445517969089</v>
      </c>
      <c r="AM789" s="1">
        <f t="shared" ref="AM789:AM852" si="407">SQRT((1+$AB$7)/(1-$AB$7))*TAN(AN789/2)</f>
        <v>1.5970678100170568</v>
      </c>
      <c r="AN789" s="1">
        <f t="shared" si="396"/>
        <v>7.8984873332095189</v>
      </c>
      <c r="AO789" s="1">
        <f t="shared" si="396"/>
        <v>7.8984873332419445</v>
      </c>
      <c r="AP789" s="1">
        <f t="shared" si="396"/>
        <v>7.8984873314198776</v>
      </c>
      <c r="AQ789" s="1">
        <f t="shared" si="396"/>
        <v>7.8984874338038029</v>
      </c>
      <c r="AR789" s="1">
        <f t="shared" si="396"/>
        <v>7.8984816803767579</v>
      </c>
      <c r="AS789" s="1">
        <f t="shared" si="396"/>
        <v>7.8988038475589306</v>
      </c>
      <c r="AT789" s="1">
        <f t="shared" si="396"/>
        <v>7.8739283576031482</v>
      </c>
      <c r="AU789" s="1">
        <f t="shared" ref="AU789:AU852" si="408">RADIANS($AB$9)+$AB$18*(F789-AB$15)</f>
        <v>7.4988834192773037</v>
      </c>
    </row>
    <row r="790" spans="1:47" ht="12.95" customHeight="1" x14ac:dyDescent="0.2">
      <c r="A790" s="23" t="s">
        <v>1127</v>
      </c>
      <c r="B790" s="24" t="s">
        <v>899</v>
      </c>
      <c r="C790" s="23">
        <v>51224.553</v>
      </c>
      <c r="D790" s="23" t="s">
        <v>873</v>
      </c>
      <c r="E790" s="25">
        <f t="shared" si="397"/>
        <v>-9348.9755542226085</v>
      </c>
      <c r="F790" s="1">
        <f t="shared" si="379"/>
        <v>-9349</v>
      </c>
      <c r="G790" s="1">
        <f t="shared" si="391"/>
        <v>2.0764499997312669E-2</v>
      </c>
      <c r="I790" s="1">
        <f>G790</f>
        <v>2.0764499997312669E-2</v>
      </c>
      <c r="Q790" s="173">
        <f t="shared" si="381"/>
        <v>36206.053</v>
      </c>
      <c r="S790" s="15">
        <f>S$15</f>
        <v>0.1</v>
      </c>
      <c r="T790" s="15"/>
      <c r="Z790" s="1">
        <f t="shared" si="398"/>
        <v>-9349</v>
      </c>
      <c r="AA790" s="1">
        <f t="shared" si="399"/>
        <v>-8.8273253928261824E-2</v>
      </c>
      <c r="AB790" s="1">
        <f t="shared" si="385"/>
        <v>3.0927796124852251E-2</v>
      </c>
      <c r="AC790" s="1">
        <f t="shared" si="386"/>
        <v>2.0764499997312669E-2</v>
      </c>
      <c r="AD790" s="1">
        <f t="shared" si="400"/>
        <v>0.10903775392557449</v>
      </c>
      <c r="AE790" s="1">
        <f t="shared" si="387"/>
        <v>1.1889231781134137E-3</v>
      </c>
      <c r="AF790" s="1">
        <f t="shared" si="401"/>
        <v>2.0764499997312669E-2</v>
      </c>
      <c r="AG790" s="15"/>
      <c r="AH790" s="1">
        <f t="shared" si="402"/>
        <v>-1.0163296127539582E-2</v>
      </c>
      <c r="AI790" s="1">
        <f t="shared" si="403"/>
        <v>0.82433307026553748</v>
      </c>
      <c r="AJ790" s="1">
        <f t="shared" si="404"/>
        <v>-0.99901051765896087</v>
      </c>
      <c r="AK790" s="1">
        <f t="shared" si="405"/>
        <v>0.35936211513968391</v>
      </c>
      <c r="AL790" s="1">
        <f t="shared" si="406"/>
        <v>2.0254679525559913</v>
      </c>
      <c r="AM790" s="1">
        <f t="shared" si="407"/>
        <v>1.6019132387138277</v>
      </c>
      <c r="AN790" s="1">
        <f t="shared" si="396"/>
        <v>7.9015134848035018</v>
      </c>
      <c r="AO790" s="1">
        <f t="shared" si="396"/>
        <v>7.9015134848490982</v>
      </c>
      <c r="AP790" s="1">
        <f t="shared" si="396"/>
        <v>7.9015134824499915</v>
      </c>
      <c r="AQ790" s="1">
        <f t="shared" si="396"/>
        <v>7.9015136086815163</v>
      </c>
      <c r="AR790" s="1">
        <f t="shared" si="396"/>
        <v>7.9015069664218585</v>
      </c>
      <c r="AS790" s="1">
        <f t="shared" si="396"/>
        <v>7.9018552292016642</v>
      </c>
      <c r="AT790" s="1">
        <f t="shared" si="396"/>
        <v>7.8774370118195502</v>
      </c>
      <c r="AU790" s="1">
        <f t="shared" si="408"/>
        <v>7.5019652551072236</v>
      </c>
    </row>
    <row r="791" spans="1:47" ht="12.95" customHeight="1" x14ac:dyDescent="0.2">
      <c r="A791" s="23" t="s">
        <v>1127</v>
      </c>
      <c r="B791" s="24" t="s">
        <v>899</v>
      </c>
      <c r="C791" s="23">
        <v>51224.553</v>
      </c>
      <c r="D791" s="23" t="s">
        <v>873</v>
      </c>
      <c r="E791" s="25">
        <f t="shared" si="397"/>
        <v>-9348.9755542226085</v>
      </c>
      <c r="F791" s="1">
        <f t="shared" si="379"/>
        <v>-9349</v>
      </c>
      <c r="G791" s="1">
        <f t="shared" si="391"/>
        <v>2.0764499997312669E-2</v>
      </c>
      <c r="K791" s="1">
        <f>G791</f>
        <v>2.0764499997312669E-2</v>
      </c>
      <c r="O791" s="1">
        <f ca="1">+C$11+C$12*F791</f>
        <v>1.0470577834619452E-2</v>
      </c>
      <c r="Q791" s="173">
        <f t="shared" si="381"/>
        <v>36206.053</v>
      </c>
      <c r="S791" s="15">
        <f>S$17</f>
        <v>1</v>
      </c>
      <c r="Z791" s="1">
        <f t="shared" si="398"/>
        <v>-9349</v>
      </c>
      <c r="AA791" s="1">
        <f t="shared" si="399"/>
        <v>-8.8273253928261824E-2</v>
      </c>
      <c r="AB791" s="1">
        <f t="shared" si="385"/>
        <v>3.0927796124852251E-2</v>
      </c>
      <c r="AC791" s="1">
        <f t="shared" si="386"/>
        <v>2.0764499997312669E-2</v>
      </c>
      <c r="AD791" s="1">
        <f t="shared" si="400"/>
        <v>0.10903775392557449</v>
      </c>
      <c r="AE791" s="1">
        <f t="shared" si="387"/>
        <v>1.1889231781134137E-2</v>
      </c>
      <c r="AF791" s="1">
        <f t="shared" si="401"/>
        <v>2.0764499997312669E-2</v>
      </c>
      <c r="AG791" s="15"/>
      <c r="AH791" s="1">
        <f t="shared" si="402"/>
        <v>-1.0163296127539582E-2</v>
      </c>
      <c r="AI791" s="1">
        <f t="shared" si="403"/>
        <v>0.82433307026553748</v>
      </c>
      <c r="AJ791" s="1">
        <f t="shared" si="404"/>
        <v>-0.99901051765896087</v>
      </c>
      <c r="AK791" s="1">
        <f t="shared" si="405"/>
        <v>0.35936211513968391</v>
      </c>
      <c r="AL791" s="1">
        <f t="shared" si="406"/>
        <v>2.0254679525559913</v>
      </c>
      <c r="AM791" s="1">
        <f t="shared" si="407"/>
        <v>1.6019132387138277</v>
      </c>
      <c r="AN791" s="1">
        <f t="shared" ref="AN791:AT800" si="409">$AU791+$AB$7*SIN(AO791)</f>
        <v>7.9015134848035018</v>
      </c>
      <c r="AO791" s="1">
        <f t="shared" si="409"/>
        <v>7.9015134848490982</v>
      </c>
      <c r="AP791" s="1">
        <f t="shared" si="409"/>
        <v>7.9015134824499915</v>
      </c>
      <c r="AQ791" s="1">
        <f t="shared" si="409"/>
        <v>7.9015136086815163</v>
      </c>
      <c r="AR791" s="1">
        <f t="shared" si="409"/>
        <v>7.9015069664218585</v>
      </c>
      <c r="AS791" s="1">
        <f t="shared" si="409"/>
        <v>7.9018552292016642</v>
      </c>
      <c r="AT791" s="1">
        <f t="shared" si="409"/>
        <v>7.8774370118195502</v>
      </c>
      <c r="AU791" s="1">
        <f t="shared" si="408"/>
        <v>7.5019652551072236</v>
      </c>
    </row>
    <row r="792" spans="1:47" ht="12.95" customHeight="1" x14ac:dyDescent="0.2">
      <c r="A792" s="23" t="s">
        <v>1127</v>
      </c>
      <c r="B792" s="24" t="s">
        <v>899</v>
      </c>
      <c r="C792" s="23">
        <v>51224.557000000001</v>
      </c>
      <c r="D792" s="23" t="s">
        <v>873</v>
      </c>
      <c r="E792" s="25">
        <f t="shared" si="397"/>
        <v>-9348.9708450743219</v>
      </c>
      <c r="F792" s="1">
        <f t="shared" si="379"/>
        <v>-9349</v>
      </c>
      <c r="G792" s="1">
        <f t="shared" si="391"/>
        <v>2.4764499998127576E-2</v>
      </c>
      <c r="I792" s="1">
        <f>G792</f>
        <v>2.4764499998127576E-2</v>
      </c>
      <c r="Q792" s="173">
        <f t="shared" si="381"/>
        <v>36206.057000000001</v>
      </c>
      <c r="S792" s="15">
        <f>S$15</f>
        <v>0.1</v>
      </c>
      <c r="T792" s="15"/>
      <c r="Z792" s="1">
        <f t="shared" si="398"/>
        <v>-9349</v>
      </c>
      <c r="AA792" s="1">
        <f t="shared" si="399"/>
        <v>-8.8273253928261824E-2</v>
      </c>
      <c r="AB792" s="1">
        <f t="shared" si="385"/>
        <v>3.4927796125667154E-2</v>
      </c>
      <c r="AC792" s="1">
        <f t="shared" si="386"/>
        <v>2.4764499998127576E-2</v>
      </c>
      <c r="AD792" s="1">
        <f t="shared" si="400"/>
        <v>0.1130377539263894</v>
      </c>
      <c r="AE792" s="1">
        <f t="shared" si="387"/>
        <v>1.2777533812722962E-3</v>
      </c>
      <c r="AF792" s="1">
        <f t="shared" si="401"/>
        <v>2.4764499998127576E-2</v>
      </c>
      <c r="AG792" s="15"/>
      <c r="AH792" s="1">
        <f t="shared" si="402"/>
        <v>-1.0163296127539582E-2</v>
      </c>
      <c r="AI792" s="1">
        <f t="shared" si="403"/>
        <v>0.82433307026553748</v>
      </c>
      <c r="AJ792" s="1">
        <f t="shared" si="404"/>
        <v>-0.99901051765896087</v>
      </c>
      <c r="AK792" s="1">
        <f t="shared" si="405"/>
        <v>0.35936211513968391</v>
      </c>
      <c r="AL792" s="1">
        <f t="shared" si="406"/>
        <v>2.0254679525559913</v>
      </c>
      <c r="AM792" s="1">
        <f t="shared" si="407"/>
        <v>1.6019132387138277</v>
      </c>
      <c r="AN792" s="1">
        <f t="shared" si="409"/>
        <v>7.9015134848035018</v>
      </c>
      <c r="AO792" s="1">
        <f t="shared" si="409"/>
        <v>7.9015134848490982</v>
      </c>
      <c r="AP792" s="1">
        <f t="shared" si="409"/>
        <v>7.9015134824499915</v>
      </c>
      <c r="AQ792" s="1">
        <f t="shared" si="409"/>
        <v>7.9015136086815163</v>
      </c>
      <c r="AR792" s="1">
        <f t="shared" si="409"/>
        <v>7.9015069664218585</v>
      </c>
      <c r="AS792" s="1">
        <f t="shared" si="409"/>
        <v>7.9018552292016642</v>
      </c>
      <c r="AT792" s="1">
        <f t="shared" si="409"/>
        <v>7.8774370118195502</v>
      </c>
      <c r="AU792" s="1">
        <f t="shared" si="408"/>
        <v>7.5019652551072236</v>
      </c>
    </row>
    <row r="793" spans="1:47" ht="12.95" customHeight="1" x14ac:dyDescent="0.2">
      <c r="A793" s="23" t="s">
        <v>1127</v>
      </c>
      <c r="B793" s="24" t="s">
        <v>899</v>
      </c>
      <c r="C793" s="23">
        <v>51224.557000000001</v>
      </c>
      <c r="D793" s="23" t="s">
        <v>873</v>
      </c>
      <c r="E793" s="25">
        <f t="shared" si="397"/>
        <v>-9348.9708450743219</v>
      </c>
      <c r="F793" s="1">
        <f t="shared" ref="F793:F856" si="410">ROUND(2*E793,0)/2</f>
        <v>-9349</v>
      </c>
      <c r="G793" s="1">
        <f t="shared" si="391"/>
        <v>2.4764499998127576E-2</v>
      </c>
      <c r="K793" s="1">
        <f>G793</f>
        <v>2.4764499998127576E-2</v>
      </c>
      <c r="O793" s="1">
        <f ca="1">+C$11+C$12*F793</f>
        <v>1.0470577834619452E-2</v>
      </c>
      <c r="Q793" s="173">
        <f t="shared" si="381"/>
        <v>36206.057000000001</v>
      </c>
      <c r="S793" s="15">
        <f>S$17</f>
        <v>1</v>
      </c>
      <c r="Z793" s="1">
        <f t="shared" si="398"/>
        <v>-9349</v>
      </c>
      <c r="AA793" s="1">
        <f t="shared" si="399"/>
        <v>-8.8273253928261824E-2</v>
      </c>
      <c r="AB793" s="1">
        <f t="shared" si="385"/>
        <v>3.4927796125667154E-2</v>
      </c>
      <c r="AC793" s="1">
        <f t="shared" si="386"/>
        <v>2.4764499998127576E-2</v>
      </c>
      <c r="AD793" s="1">
        <f t="shared" si="400"/>
        <v>0.1130377539263894</v>
      </c>
      <c r="AE793" s="1">
        <f t="shared" si="387"/>
        <v>1.2777533812722962E-2</v>
      </c>
      <c r="AF793" s="1">
        <f t="shared" si="401"/>
        <v>2.4764499998127576E-2</v>
      </c>
      <c r="AG793" s="15"/>
      <c r="AH793" s="1">
        <f t="shared" si="402"/>
        <v>-1.0163296127539582E-2</v>
      </c>
      <c r="AI793" s="1">
        <f t="shared" si="403"/>
        <v>0.82433307026553748</v>
      </c>
      <c r="AJ793" s="1">
        <f t="shared" si="404"/>
        <v>-0.99901051765896087</v>
      </c>
      <c r="AK793" s="1">
        <f t="shared" si="405"/>
        <v>0.35936211513968391</v>
      </c>
      <c r="AL793" s="1">
        <f t="shared" si="406"/>
        <v>2.0254679525559913</v>
      </c>
      <c r="AM793" s="1">
        <f t="shared" si="407"/>
        <v>1.6019132387138277</v>
      </c>
      <c r="AN793" s="1">
        <f t="shared" si="409"/>
        <v>7.9015134848035018</v>
      </c>
      <c r="AO793" s="1">
        <f t="shared" si="409"/>
        <v>7.9015134848490982</v>
      </c>
      <c r="AP793" s="1">
        <f t="shared" si="409"/>
        <v>7.9015134824499915</v>
      </c>
      <c r="AQ793" s="1">
        <f t="shared" si="409"/>
        <v>7.9015136086815163</v>
      </c>
      <c r="AR793" s="1">
        <f t="shared" si="409"/>
        <v>7.9015069664218585</v>
      </c>
      <c r="AS793" s="1">
        <f t="shared" si="409"/>
        <v>7.9018552292016642</v>
      </c>
      <c r="AT793" s="1">
        <f t="shared" si="409"/>
        <v>7.8774370118195502</v>
      </c>
      <c r="AU793" s="1">
        <f t="shared" si="408"/>
        <v>7.5019652551072236</v>
      </c>
    </row>
    <row r="794" spans="1:47" ht="12.95" customHeight="1" x14ac:dyDescent="0.2">
      <c r="A794" s="23" t="s">
        <v>1127</v>
      </c>
      <c r="B794" s="24" t="s">
        <v>899</v>
      </c>
      <c r="C794" s="23">
        <v>51252.580999999998</v>
      </c>
      <c r="D794" s="23" t="s">
        <v>873</v>
      </c>
      <c r="E794" s="25">
        <f t="shared" si="397"/>
        <v>-9315.9785521841368</v>
      </c>
      <c r="F794" s="1">
        <f t="shared" si="410"/>
        <v>-9316</v>
      </c>
      <c r="G794" s="1">
        <f t="shared" si="391"/>
        <v>1.8217999997432344E-2</v>
      </c>
      <c r="I794" s="1">
        <f>G794</f>
        <v>1.8217999997432344E-2</v>
      </c>
      <c r="Q794" s="173">
        <f t="shared" ref="Q794:Q857" si="411">+C794-15018.5</f>
        <v>36234.080999999998</v>
      </c>
      <c r="S794" s="15">
        <f>S$15</f>
        <v>0.1</v>
      </c>
      <c r="T794" s="15"/>
      <c r="Z794" s="1">
        <f t="shared" si="398"/>
        <v>-9316</v>
      </c>
      <c r="AA794" s="1">
        <f t="shared" si="399"/>
        <v>-8.8154948054258456E-2</v>
      </c>
      <c r="AB794" s="1">
        <f t="shared" si="385"/>
        <v>2.8440592032278542E-2</v>
      </c>
      <c r="AC794" s="1">
        <f t="shared" si="386"/>
        <v>1.8217999997432344E-2</v>
      </c>
      <c r="AD794" s="1">
        <f t="shared" si="400"/>
        <v>0.1063729480516908</v>
      </c>
      <c r="AE794" s="1">
        <f t="shared" si="387"/>
        <v>1.131520407720771E-3</v>
      </c>
      <c r="AF794" s="1">
        <f t="shared" si="401"/>
        <v>1.8217999997432344E-2</v>
      </c>
      <c r="AG794" s="15"/>
      <c r="AH794" s="1">
        <f t="shared" si="402"/>
        <v>-1.02225920348462E-2</v>
      </c>
      <c r="AI794" s="1">
        <f t="shared" si="403"/>
        <v>0.81976470737674145</v>
      </c>
      <c r="AJ794" s="1">
        <f t="shared" si="404"/>
        <v>-0.99836213887086811</v>
      </c>
      <c r="AK794" s="1">
        <f t="shared" si="405"/>
        <v>0.3570927600680367</v>
      </c>
      <c r="AL794" s="1">
        <f t="shared" si="406"/>
        <v>2.0382204681302336</v>
      </c>
      <c r="AM794" s="1">
        <f t="shared" si="407"/>
        <v>1.6248867451490943</v>
      </c>
      <c r="AN794" s="1">
        <f t="shared" si="409"/>
        <v>7.915731541798408</v>
      </c>
      <c r="AO794" s="1">
        <f t="shared" si="409"/>
        <v>7.9157315419676184</v>
      </c>
      <c r="AP794" s="1">
        <f t="shared" si="409"/>
        <v>7.9157315351126298</v>
      </c>
      <c r="AQ794" s="1">
        <f t="shared" si="409"/>
        <v>7.9157318128187972</v>
      </c>
      <c r="AR794" s="1">
        <f t="shared" si="409"/>
        <v>7.9157205615146333</v>
      </c>
      <c r="AS794" s="1">
        <f t="shared" si="409"/>
        <v>7.9161747824190423</v>
      </c>
      <c r="AT794" s="1">
        <f t="shared" si="409"/>
        <v>7.8939297101637305</v>
      </c>
      <c r="AU794" s="1">
        <f t="shared" si="408"/>
        <v>7.5164939097339882</v>
      </c>
    </row>
    <row r="795" spans="1:47" ht="12.95" customHeight="1" x14ac:dyDescent="0.2">
      <c r="A795" s="23" t="s">
        <v>1127</v>
      </c>
      <c r="B795" s="24" t="s">
        <v>899</v>
      </c>
      <c r="C795" s="23">
        <v>51252.580999999998</v>
      </c>
      <c r="D795" s="23" t="s">
        <v>873</v>
      </c>
      <c r="E795" s="25">
        <f t="shared" si="397"/>
        <v>-9315.9785521841368</v>
      </c>
      <c r="F795" s="1">
        <f t="shared" si="410"/>
        <v>-9316</v>
      </c>
      <c r="G795" s="1">
        <f t="shared" si="391"/>
        <v>1.8217999997432344E-2</v>
      </c>
      <c r="K795" s="1">
        <f>G795</f>
        <v>1.8217999997432344E-2</v>
      </c>
      <c r="O795" s="1">
        <f ca="1">+C$11+C$12*F795</f>
        <v>1.0360634949370239E-2</v>
      </c>
      <c r="Q795" s="173">
        <f t="shared" si="411"/>
        <v>36234.080999999998</v>
      </c>
      <c r="S795" s="15">
        <f>S$17</f>
        <v>1</v>
      </c>
      <c r="Z795" s="1">
        <f t="shared" si="398"/>
        <v>-9316</v>
      </c>
      <c r="AA795" s="1">
        <f t="shared" si="399"/>
        <v>-8.8154948054258456E-2</v>
      </c>
      <c r="AB795" s="1">
        <f t="shared" si="385"/>
        <v>2.8440592032278542E-2</v>
      </c>
      <c r="AC795" s="1">
        <f t="shared" si="386"/>
        <v>1.8217999997432344E-2</v>
      </c>
      <c r="AD795" s="1">
        <f t="shared" si="400"/>
        <v>0.1063729480516908</v>
      </c>
      <c r="AE795" s="1">
        <f t="shared" si="387"/>
        <v>1.131520407720771E-2</v>
      </c>
      <c r="AF795" s="1">
        <f t="shared" si="401"/>
        <v>1.8217999997432344E-2</v>
      </c>
      <c r="AG795" s="15"/>
      <c r="AH795" s="1">
        <f t="shared" si="402"/>
        <v>-1.02225920348462E-2</v>
      </c>
      <c r="AI795" s="1">
        <f t="shared" si="403"/>
        <v>0.81976470737674145</v>
      </c>
      <c r="AJ795" s="1">
        <f t="shared" si="404"/>
        <v>-0.99836213887086811</v>
      </c>
      <c r="AK795" s="1">
        <f t="shared" si="405"/>
        <v>0.3570927600680367</v>
      </c>
      <c r="AL795" s="1">
        <f t="shared" si="406"/>
        <v>2.0382204681302336</v>
      </c>
      <c r="AM795" s="1">
        <f t="shared" si="407"/>
        <v>1.6248867451490943</v>
      </c>
      <c r="AN795" s="1">
        <f t="shared" si="409"/>
        <v>7.915731541798408</v>
      </c>
      <c r="AO795" s="1">
        <f t="shared" si="409"/>
        <v>7.9157315419676184</v>
      </c>
      <c r="AP795" s="1">
        <f t="shared" si="409"/>
        <v>7.9157315351126298</v>
      </c>
      <c r="AQ795" s="1">
        <f t="shared" si="409"/>
        <v>7.9157318128187972</v>
      </c>
      <c r="AR795" s="1">
        <f t="shared" si="409"/>
        <v>7.9157205615146333</v>
      </c>
      <c r="AS795" s="1">
        <f t="shared" si="409"/>
        <v>7.9161747824190423</v>
      </c>
      <c r="AT795" s="1">
        <f t="shared" si="409"/>
        <v>7.8939297101637305</v>
      </c>
      <c r="AU795" s="1">
        <f t="shared" si="408"/>
        <v>7.5164939097339882</v>
      </c>
    </row>
    <row r="796" spans="1:47" ht="12.95" customHeight="1" x14ac:dyDescent="0.2">
      <c r="A796" s="23" t="s">
        <v>1127</v>
      </c>
      <c r="B796" s="24" t="s">
        <v>899</v>
      </c>
      <c r="C796" s="23">
        <v>51408.868000000002</v>
      </c>
      <c r="D796" s="23" t="s">
        <v>873</v>
      </c>
      <c r="E796" s="25">
        <f t="shared" si="397"/>
        <v>-9131.9838876491413</v>
      </c>
      <c r="F796" s="1">
        <f t="shared" si="410"/>
        <v>-9132</v>
      </c>
      <c r="G796" s="1">
        <f t="shared" si="391"/>
        <v>1.3685999998415355E-2</v>
      </c>
      <c r="I796" s="1">
        <f>G796</f>
        <v>1.3685999998415355E-2</v>
      </c>
      <c r="Q796" s="173">
        <f t="shared" si="411"/>
        <v>36390.368000000002</v>
      </c>
      <c r="S796" s="15">
        <f>S$15</f>
        <v>0.1</v>
      </c>
      <c r="T796" s="15"/>
      <c r="Z796" s="1">
        <f t="shared" si="398"/>
        <v>-9132</v>
      </c>
      <c r="AA796" s="1">
        <f t="shared" si="399"/>
        <v>-8.7453919531321311E-2</v>
      </c>
      <c r="AB796" s="1">
        <f t="shared" si="385"/>
        <v>2.4196423249120878E-2</v>
      </c>
      <c r="AC796" s="1">
        <f t="shared" si="386"/>
        <v>1.3685999998415355E-2</v>
      </c>
      <c r="AD796" s="1">
        <f t="shared" si="400"/>
        <v>0.10113991952973667</v>
      </c>
      <c r="AE796" s="1">
        <f t="shared" si="387"/>
        <v>1.0229283322481608E-3</v>
      </c>
      <c r="AF796" s="1">
        <f t="shared" si="401"/>
        <v>1.3685999998415355E-2</v>
      </c>
      <c r="AG796" s="15"/>
      <c r="AH796" s="1">
        <f t="shared" si="402"/>
        <v>-1.0510423250705525E-2</v>
      </c>
      <c r="AI796" s="1">
        <f t="shared" si="403"/>
        <v>0.79570337396418034</v>
      </c>
      <c r="AJ796" s="1">
        <f t="shared" si="404"/>
        <v>-0.99208948754607595</v>
      </c>
      <c r="AK796" s="1">
        <f t="shared" si="405"/>
        <v>0.34389371699753468</v>
      </c>
      <c r="AL796" s="1">
        <f t="shared" si="406"/>
        <v>2.1068434477819293</v>
      </c>
      <c r="AM796" s="1">
        <f t="shared" si="407"/>
        <v>1.7572191528004912</v>
      </c>
      <c r="AN796" s="1">
        <f t="shared" si="409"/>
        <v>7.9936093182265555</v>
      </c>
      <c r="AO796" s="1">
        <f t="shared" si="409"/>
        <v>7.9936093232533576</v>
      </c>
      <c r="AP796" s="1">
        <f t="shared" si="409"/>
        <v>7.9936092329565334</v>
      </c>
      <c r="AQ796" s="1">
        <f t="shared" si="409"/>
        <v>7.993610854956283</v>
      </c>
      <c r="AR796" s="1">
        <f t="shared" si="409"/>
        <v>7.9935817161599063</v>
      </c>
      <c r="AS796" s="1">
        <f t="shared" si="409"/>
        <v>7.9941042695744269</v>
      </c>
      <c r="AT796" s="1">
        <f t="shared" si="409"/>
        <v>7.9844177849371993</v>
      </c>
      <c r="AU796" s="1">
        <f t="shared" si="408"/>
        <v>7.5975021658347357</v>
      </c>
    </row>
    <row r="797" spans="1:47" ht="12.95" customHeight="1" x14ac:dyDescent="0.2">
      <c r="A797" s="23" t="s">
        <v>1127</v>
      </c>
      <c r="B797" s="24" t="s">
        <v>899</v>
      </c>
      <c r="C797" s="23">
        <v>51408.868000000002</v>
      </c>
      <c r="D797" s="23" t="s">
        <v>873</v>
      </c>
      <c r="E797" s="25">
        <f t="shared" si="397"/>
        <v>-9131.9838876491413</v>
      </c>
      <c r="F797" s="1">
        <f t="shared" si="410"/>
        <v>-9132</v>
      </c>
      <c r="G797" s="1">
        <f t="shared" si="391"/>
        <v>1.3685999998415355E-2</v>
      </c>
      <c r="K797" s="1">
        <f>G797</f>
        <v>1.3685999998415355E-2</v>
      </c>
      <c r="O797" s="1">
        <f ca="1">+C$11+C$12*F797</f>
        <v>9.7476200740413028E-3</v>
      </c>
      <c r="Q797" s="173">
        <f t="shared" si="411"/>
        <v>36390.368000000002</v>
      </c>
      <c r="S797" s="15">
        <f>S$17</f>
        <v>1</v>
      </c>
      <c r="Z797" s="1">
        <f t="shared" si="398"/>
        <v>-9132</v>
      </c>
      <c r="AA797" s="1">
        <f t="shared" si="399"/>
        <v>-8.7453919531321311E-2</v>
      </c>
      <c r="AB797" s="1">
        <f t="shared" si="385"/>
        <v>2.4196423249120878E-2</v>
      </c>
      <c r="AC797" s="1">
        <f t="shared" si="386"/>
        <v>1.3685999998415355E-2</v>
      </c>
      <c r="AD797" s="1">
        <f t="shared" si="400"/>
        <v>0.10113991952973667</v>
      </c>
      <c r="AE797" s="1">
        <f t="shared" si="387"/>
        <v>1.0229283322481608E-2</v>
      </c>
      <c r="AF797" s="1">
        <f t="shared" si="401"/>
        <v>1.3685999998415355E-2</v>
      </c>
      <c r="AG797" s="15"/>
      <c r="AH797" s="1">
        <f t="shared" si="402"/>
        <v>-1.0510423250705525E-2</v>
      </c>
      <c r="AI797" s="1">
        <f t="shared" si="403"/>
        <v>0.79570337396418034</v>
      </c>
      <c r="AJ797" s="1">
        <f t="shared" si="404"/>
        <v>-0.99208948754607595</v>
      </c>
      <c r="AK797" s="1">
        <f t="shared" si="405"/>
        <v>0.34389371699753468</v>
      </c>
      <c r="AL797" s="1">
        <f t="shared" si="406"/>
        <v>2.1068434477819293</v>
      </c>
      <c r="AM797" s="1">
        <f t="shared" si="407"/>
        <v>1.7572191528004912</v>
      </c>
      <c r="AN797" s="1">
        <f t="shared" si="409"/>
        <v>7.9936093182265555</v>
      </c>
      <c r="AO797" s="1">
        <f t="shared" si="409"/>
        <v>7.9936093232533576</v>
      </c>
      <c r="AP797" s="1">
        <f t="shared" si="409"/>
        <v>7.9936092329565334</v>
      </c>
      <c r="AQ797" s="1">
        <f t="shared" si="409"/>
        <v>7.993610854956283</v>
      </c>
      <c r="AR797" s="1">
        <f t="shared" si="409"/>
        <v>7.9935817161599063</v>
      </c>
      <c r="AS797" s="1">
        <f t="shared" si="409"/>
        <v>7.9941042695744269</v>
      </c>
      <c r="AT797" s="1">
        <f t="shared" si="409"/>
        <v>7.9844177849371993</v>
      </c>
      <c r="AU797" s="1">
        <f t="shared" si="408"/>
        <v>7.5975021658347357</v>
      </c>
    </row>
    <row r="798" spans="1:47" ht="12.95" customHeight="1" x14ac:dyDescent="0.2">
      <c r="A798" s="23" t="s">
        <v>1133</v>
      </c>
      <c r="B798" s="24" t="s">
        <v>899</v>
      </c>
      <c r="C798" s="23">
        <v>51422.463000000003</v>
      </c>
      <c r="D798" s="23" t="s">
        <v>873</v>
      </c>
      <c r="E798" s="25">
        <f t="shared" si="397"/>
        <v>-9115.9786699128381</v>
      </c>
      <c r="F798" s="1">
        <f t="shared" si="410"/>
        <v>-9116</v>
      </c>
      <c r="G798" s="1">
        <f t="shared" si="391"/>
        <v>1.8117999999958556E-2</v>
      </c>
      <c r="I798" s="1">
        <f>G798</f>
        <v>1.8117999999958556E-2</v>
      </c>
      <c r="Q798" s="173">
        <f t="shared" si="411"/>
        <v>36403.963000000003</v>
      </c>
      <c r="S798" s="15">
        <f>S$15</f>
        <v>0.1</v>
      </c>
      <c r="T798" s="15"/>
      <c r="Z798" s="1">
        <f t="shared" si="398"/>
        <v>-9116</v>
      </c>
      <c r="AA798" s="1">
        <f t="shared" si="399"/>
        <v>-8.7389737958991701E-2</v>
      </c>
      <c r="AB798" s="1">
        <f t="shared" si="385"/>
        <v>2.865011689995605E-2</v>
      </c>
      <c r="AC798" s="1">
        <f t="shared" si="386"/>
        <v>1.8117999999958556E-2</v>
      </c>
      <c r="AD798" s="1">
        <f t="shared" si="400"/>
        <v>0.10550773795895026</v>
      </c>
      <c r="AE798" s="1">
        <f t="shared" si="387"/>
        <v>1.1131882769214512E-3</v>
      </c>
      <c r="AF798" s="1">
        <f t="shared" si="401"/>
        <v>1.8117999999958556E-2</v>
      </c>
      <c r="AG798" s="15"/>
      <c r="AH798" s="1">
        <f t="shared" si="402"/>
        <v>-1.0532116899997496E-2</v>
      </c>
      <c r="AI798" s="1">
        <f t="shared" si="403"/>
        <v>0.79371953743437684</v>
      </c>
      <c r="AJ798" s="1">
        <f t="shared" si="404"/>
        <v>-0.99134751142691424</v>
      </c>
      <c r="AK798" s="1">
        <f t="shared" si="405"/>
        <v>0.34270741276446381</v>
      </c>
      <c r="AL798" s="1">
        <f t="shared" si="406"/>
        <v>2.1126221478837044</v>
      </c>
      <c r="AM798" s="1">
        <f t="shared" si="407"/>
        <v>1.7690906002733822</v>
      </c>
      <c r="AN798" s="1">
        <f t="shared" si="409"/>
        <v>8.0002737152809882</v>
      </c>
      <c r="AO798" s="1">
        <f t="shared" si="409"/>
        <v>8.0002737209124657</v>
      </c>
      <c r="AP798" s="1">
        <f t="shared" si="409"/>
        <v>8.0002736243314452</v>
      </c>
      <c r="AQ798" s="1">
        <f t="shared" si="409"/>
        <v>8.0002752807077044</v>
      </c>
      <c r="AR798" s="1">
        <f t="shared" si="409"/>
        <v>8.0002468710740882</v>
      </c>
      <c r="AS798" s="1">
        <f t="shared" si="409"/>
        <v>8.000733387626342</v>
      </c>
      <c r="AT798" s="1">
        <f t="shared" si="409"/>
        <v>7.9921671552795104</v>
      </c>
      <c r="AU798" s="1">
        <f t="shared" si="408"/>
        <v>7.604546362017409</v>
      </c>
    </row>
    <row r="799" spans="1:47" ht="12.95" customHeight="1" x14ac:dyDescent="0.2">
      <c r="A799" s="23" t="s">
        <v>1133</v>
      </c>
      <c r="B799" s="24" t="s">
        <v>899</v>
      </c>
      <c r="C799" s="23">
        <v>51422.463000000003</v>
      </c>
      <c r="D799" s="23" t="s">
        <v>873</v>
      </c>
      <c r="E799" s="25">
        <f t="shared" si="397"/>
        <v>-9115.9786699128381</v>
      </c>
      <c r="F799" s="1">
        <f t="shared" si="410"/>
        <v>-9116</v>
      </c>
      <c r="G799" s="1">
        <f t="shared" si="391"/>
        <v>1.8117999999958556E-2</v>
      </c>
      <c r="K799" s="1">
        <f>G799</f>
        <v>1.8117999999958556E-2</v>
      </c>
      <c r="O799" s="1">
        <f ca="1">+C$11+C$12*F799</f>
        <v>9.6943144327083543E-3</v>
      </c>
      <c r="Q799" s="173">
        <f t="shared" si="411"/>
        <v>36403.963000000003</v>
      </c>
      <c r="S799" s="15">
        <f>S$17</f>
        <v>1</v>
      </c>
      <c r="Z799" s="1">
        <f t="shared" si="398"/>
        <v>-9116</v>
      </c>
      <c r="AA799" s="1">
        <f t="shared" si="399"/>
        <v>-8.7389737958991701E-2</v>
      </c>
      <c r="AB799" s="1">
        <f t="shared" si="385"/>
        <v>2.865011689995605E-2</v>
      </c>
      <c r="AC799" s="1">
        <f t="shared" si="386"/>
        <v>1.8117999999958556E-2</v>
      </c>
      <c r="AD799" s="1">
        <f t="shared" si="400"/>
        <v>0.10550773795895026</v>
      </c>
      <c r="AE799" s="1">
        <f t="shared" si="387"/>
        <v>1.1131882769214512E-2</v>
      </c>
      <c r="AF799" s="1">
        <f t="shared" si="401"/>
        <v>1.8117999999958556E-2</v>
      </c>
      <c r="AG799" s="15"/>
      <c r="AH799" s="1">
        <f t="shared" si="402"/>
        <v>-1.0532116899997496E-2</v>
      </c>
      <c r="AI799" s="1">
        <f t="shared" si="403"/>
        <v>0.79371953743437684</v>
      </c>
      <c r="AJ799" s="1">
        <f t="shared" si="404"/>
        <v>-0.99134751142691424</v>
      </c>
      <c r="AK799" s="1">
        <f t="shared" si="405"/>
        <v>0.34270741276446381</v>
      </c>
      <c r="AL799" s="1">
        <f t="shared" si="406"/>
        <v>2.1126221478837044</v>
      </c>
      <c r="AM799" s="1">
        <f t="shared" si="407"/>
        <v>1.7690906002733822</v>
      </c>
      <c r="AN799" s="1">
        <f t="shared" si="409"/>
        <v>8.0002737152809882</v>
      </c>
      <c r="AO799" s="1">
        <f t="shared" si="409"/>
        <v>8.0002737209124657</v>
      </c>
      <c r="AP799" s="1">
        <f t="shared" si="409"/>
        <v>8.0002736243314452</v>
      </c>
      <c r="AQ799" s="1">
        <f t="shared" si="409"/>
        <v>8.0002752807077044</v>
      </c>
      <c r="AR799" s="1">
        <f t="shared" si="409"/>
        <v>8.0002468710740882</v>
      </c>
      <c r="AS799" s="1">
        <f t="shared" si="409"/>
        <v>8.000733387626342</v>
      </c>
      <c r="AT799" s="1">
        <f t="shared" si="409"/>
        <v>7.9921671552795104</v>
      </c>
      <c r="AU799" s="1">
        <f t="shared" si="408"/>
        <v>7.604546362017409</v>
      </c>
    </row>
    <row r="800" spans="1:47" ht="12.95" customHeight="1" x14ac:dyDescent="0.2">
      <c r="A800" s="23" t="s">
        <v>1127</v>
      </c>
      <c r="B800" s="24" t="s">
        <v>899</v>
      </c>
      <c r="C800" s="23">
        <v>51426.703000000001</v>
      </c>
      <c r="D800" s="23" t="s">
        <v>873</v>
      </c>
      <c r="E800" s="25">
        <f t="shared" si="397"/>
        <v>-9110.9869727299119</v>
      </c>
      <c r="F800" s="1">
        <f t="shared" si="410"/>
        <v>-9111</v>
      </c>
      <c r="G800" s="1">
        <f t="shared" si="391"/>
        <v>1.1065499995311256E-2</v>
      </c>
      <c r="I800" s="1">
        <f>G800</f>
        <v>1.1065499995311256E-2</v>
      </c>
      <c r="Q800" s="173">
        <f t="shared" si="411"/>
        <v>36408.203000000001</v>
      </c>
      <c r="S800" s="15">
        <f>S$15</f>
        <v>0.1</v>
      </c>
      <c r="T800" s="15"/>
      <c r="Z800" s="1">
        <f t="shared" si="398"/>
        <v>-9111</v>
      </c>
      <c r="AA800" s="1">
        <f t="shared" si="399"/>
        <v>-8.7369578139903759E-2</v>
      </c>
      <c r="AB800" s="1">
        <f t="shared" si="385"/>
        <v>2.1604289388888837E-2</v>
      </c>
      <c r="AC800" s="1">
        <f t="shared" si="386"/>
        <v>1.1065499995311256E-2</v>
      </c>
      <c r="AD800" s="1">
        <f t="shared" si="400"/>
        <v>9.8435078135215015E-2</v>
      </c>
      <c r="AE800" s="1">
        <f t="shared" si="387"/>
        <v>9.6894646074858852E-4</v>
      </c>
      <c r="AF800" s="1">
        <f t="shared" si="401"/>
        <v>1.1065499995311256E-2</v>
      </c>
      <c r="AG800" s="15"/>
      <c r="AH800" s="1">
        <f t="shared" si="402"/>
        <v>-1.0538789393577582E-2</v>
      </c>
      <c r="AI800" s="1">
        <f t="shared" si="403"/>
        <v>0.79310301755578427</v>
      </c>
      <c r="AJ800" s="1">
        <f t="shared" si="404"/>
        <v>-0.99110963860420676</v>
      </c>
      <c r="AK800" s="1">
        <f t="shared" si="405"/>
        <v>0.34233556440352192</v>
      </c>
      <c r="AL800" s="1">
        <f t="shared" si="406"/>
        <v>2.1144220925081751</v>
      </c>
      <c r="AM800" s="1">
        <f t="shared" si="407"/>
        <v>1.7728131270896732</v>
      </c>
      <c r="AN800" s="1">
        <f t="shared" si="409"/>
        <v>8.0023529354073499</v>
      </c>
      <c r="AO800" s="1">
        <f t="shared" si="409"/>
        <v>8.0023529412084731</v>
      </c>
      <c r="AP800" s="1">
        <f t="shared" si="409"/>
        <v>8.0023528431021678</v>
      </c>
      <c r="AQ800" s="1">
        <f t="shared" si="409"/>
        <v>8.0023545022285791</v>
      </c>
      <c r="AR800" s="1">
        <f t="shared" si="409"/>
        <v>8.0023264414061703</v>
      </c>
      <c r="AS800" s="1">
        <f t="shared" si="409"/>
        <v>8.0028003276126594</v>
      </c>
      <c r="AT800" s="1">
        <f t="shared" si="409"/>
        <v>7.9945848906706161</v>
      </c>
      <c r="AU800" s="1">
        <f t="shared" si="408"/>
        <v>7.6067476733244952</v>
      </c>
    </row>
    <row r="801" spans="1:47" ht="12.95" customHeight="1" x14ac:dyDescent="0.2">
      <c r="A801" s="23" t="s">
        <v>1127</v>
      </c>
      <c r="B801" s="24" t="s">
        <v>899</v>
      </c>
      <c r="C801" s="23">
        <v>51426.703000000001</v>
      </c>
      <c r="D801" s="23" t="s">
        <v>873</v>
      </c>
      <c r="E801" s="25">
        <f t="shared" si="397"/>
        <v>-9110.9869727299119</v>
      </c>
      <c r="F801" s="1">
        <f t="shared" si="410"/>
        <v>-9111</v>
      </c>
      <c r="G801" s="1">
        <f t="shared" si="391"/>
        <v>1.1065499995311256E-2</v>
      </c>
      <c r="K801" s="1">
        <f>G801</f>
        <v>1.1065499995311256E-2</v>
      </c>
      <c r="O801" s="1">
        <f ca="1">+C$11+C$12*F801</f>
        <v>9.6776564197918052E-3</v>
      </c>
      <c r="Q801" s="173">
        <f t="shared" si="411"/>
        <v>36408.203000000001</v>
      </c>
      <c r="S801" s="15">
        <f>S$17</f>
        <v>1</v>
      </c>
      <c r="Z801" s="1">
        <f t="shared" si="398"/>
        <v>-9111</v>
      </c>
      <c r="AA801" s="1">
        <f t="shared" si="399"/>
        <v>-8.7369578139903759E-2</v>
      </c>
      <c r="AB801" s="1">
        <f t="shared" si="385"/>
        <v>2.1604289388888837E-2</v>
      </c>
      <c r="AC801" s="1">
        <f t="shared" si="386"/>
        <v>1.1065499995311256E-2</v>
      </c>
      <c r="AD801" s="1">
        <f t="shared" si="400"/>
        <v>9.8435078135215015E-2</v>
      </c>
      <c r="AE801" s="1">
        <f t="shared" si="387"/>
        <v>9.6894646074858846E-3</v>
      </c>
      <c r="AF801" s="1">
        <f t="shared" si="401"/>
        <v>1.1065499995311256E-2</v>
      </c>
      <c r="AG801" s="15"/>
      <c r="AH801" s="1">
        <f t="shared" si="402"/>
        <v>-1.0538789393577582E-2</v>
      </c>
      <c r="AI801" s="1">
        <f t="shared" si="403"/>
        <v>0.79310301755578427</v>
      </c>
      <c r="AJ801" s="1">
        <f t="shared" si="404"/>
        <v>-0.99110963860420676</v>
      </c>
      <c r="AK801" s="1">
        <f t="shared" si="405"/>
        <v>0.34233556440352192</v>
      </c>
      <c r="AL801" s="1">
        <f t="shared" si="406"/>
        <v>2.1144220925081751</v>
      </c>
      <c r="AM801" s="1">
        <f t="shared" si="407"/>
        <v>1.7728131270896732</v>
      </c>
      <c r="AN801" s="1">
        <f t="shared" ref="AN801:AT810" si="412">$AU801+$AB$7*SIN(AO801)</f>
        <v>8.0023529354073499</v>
      </c>
      <c r="AO801" s="1">
        <f t="shared" si="412"/>
        <v>8.0023529412084731</v>
      </c>
      <c r="AP801" s="1">
        <f t="shared" si="412"/>
        <v>8.0023528431021678</v>
      </c>
      <c r="AQ801" s="1">
        <f t="shared" si="412"/>
        <v>8.0023545022285791</v>
      </c>
      <c r="AR801" s="1">
        <f t="shared" si="412"/>
        <v>8.0023264414061703</v>
      </c>
      <c r="AS801" s="1">
        <f t="shared" si="412"/>
        <v>8.0028003276126594</v>
      </c>
      <c r="AT801" s="1">
        <f t="shared" si="412"/>
        <v>7.9945848906706161</v>
      </c>
      <c r="AU801" s="1">
        <f t="shared" si="408"/>
        <v>7.6067476733244952</v>
      </c>
    </row>
    <row r="802" spans="1:47" ht="12.95" customHeight="1" x14ac:dyDescent="0.2">
      <c r="A802" s="23" t="s">
        <v>1127</v>
      </c>
      <c r="B802" s="24" t="s">
        <v>899</v>
      </c>
      <c r="C802" s="23">
        <v>51437.747000000003</v>
      </c>
      <c r="D802" s="23" t="s">
        <v>873</v>
      </c>
      <c r="E802" s="25">
        <f t="shared" si="397"/>
        <v>-9097.985014312866</v>
      </c>
      <c r="F802" s="1">
        <f t="shared" si="410"/>
        <v>-9098</v>
      </c>
      <c r="G802" s="1">
        <f t="shared" si="391"/>
        <v>1.2729000001854729E-2</v>
      </c>
      <c r="I802" s="1">
        <f>G802</f>
        <v>1.2729000001854729E-2</v>
      </c>
      <c r="Q802" s="173">
        <f t="shared" si="411"/>
        <v>36419.247000000003</v>
      </c>
      <c r="S802" s="15">
        <f>S$15</f>
        <v>0.1</v>
      </c>
      <c r="T802" s="15"/>
      <c r="Z802" s="1">
        <f t="shared" si="398"/>
        <v>-9098</v>
      </c>
      <c r="AA802" s="1">
        <f t="shared" si="399"/>
        <v>-8.7316933859936968E-2</v>
      </c>
      <c r="AB802" s="1">
        <f t="shared" si="385"/>
        <v>2.3284900895861722E-2</v>
      </c>
      <c r="AC802" s="1">
        <f t="shared" si="386"/>
        <v>1.2729000001854729E-2</v>
      </c>
      <c r="AD802" s="1">
        <f t="shared" si="400"/>
        <v>0.1000459338617917</v>
      </c>
      <c r="AE802" s="1">
        <f t="shared" si="387"/>
        <v>1.0009188882278001E-3</v>
      </c>
      <c r="AF802" s="1">
        <f t="shared" si="401"/>
        <v>1.2729000001854729E-2</v>
      </c>
      <c r="AG802" s="15"/>
      <c r="AH802" s="1">
        <f t="shared" si="402"/>
        <v>-1.0555900894006995E-2</v>
      </c>
      <c r="AI802" s="1">
        <f t="shared" si="403"/>
        <v>0.7915076610660009</v>
      </c>
      <c r="AJ802" s="1">
        <f t="shared" si="404"/>
        <v>-0.99047793979665077</v>
      </c>
      <c r="AK802" s="1">
        <f t="shared" si="405"/>
        <v>0.34136629096299254</v>
      </c>
      <c r="AL802" s="1">
        <f t="shared" si="406"/>
        <v>2.1190889032877704</v>
      </c>
      <c r="AM802" s="1">
        <f t="shared" si="407"/>
        <v>1.7825202869839474</v>
      </c>
      <c r="AN802" s="1">
        <f t="shared" si="412"/>
        <v>8.0077513670449711</v>
      </c>
      <c r="AO802" s="1">
        <f t="shared" si="412"/>
        <v>8.0077513732231544</v>
      </c>
      <c r="AP802" s="1">
        <f t="shared" si="412"/>
        <v>8.0077512723807978</v>
      </c>
      <c r="AQ802" s="1">
        <f t="shared" si="412"/>
        <v>8.0077529183546901</v>
      </c>
      <c r="AR802" s="1">
        <f t="shared" si="412"/>
        <v>8.0077260501758563</v>
      </c>
      <c r="AS802" s="1">
        <f t="shared" si="412"/>
        <v>8.0081640539593089</v>
      </c>
      <c r="AT802" s="1">
        <f t="shared" si="412"/>
        <v>8.0008622046454789</v>
      </c>
      <c r="AU802" s="1">
        <f t="shared" si="408"/>
        <v>7.6124710827229176</v>
      </c>
    </row>
    <row r="803" spans="1:47" ht="12.95" customHeight="1" x14ac:dyDescent="0.2">
      <c r="A803" s="23" t="s">
        <v>1127</v>
      </c>
      <c r="B803" s="24" t="s">
        <v>899</v>
      </c>
      <c r="C803" s="23">
        <v>51437.747000000003</v>
      </c>
      <c r="D803" s="23" t="s">
        <v>873</v>
      </c>
      <c r="E803" s="25">
        <f t="shared" si="397"/>
        <v>-9097.985014312866</v>
      </c>
      <c r="F803" s="1">
        <f t="shared" si="410"/>
        <v>-9098</v>
      </c>
      <c r="G803" s="1">
        <f t="shared" si="391"/>
        <v>1.2729000001854729E-2</v>
      </c>
      <c r="K803" s="1">
        <f>G803</f>
        <v>1.2729000001854729E-2</v>
      </c>
      <c r="O803" s="1">
        <f ca="1">+C$11+C$12*F803</f>
        <v>9.6343455862087819E-3</v>
      </c>
      <c r="Q803" s="173">
        <f t="shared" si="411"/>
        <v>36419.247000000003</v>
      </c>
      <c r="S803" s="15">
        <f>S$17</f>
        <v>1</v>
      </c>
      <c r="Z803" s="1">
        <f t="shared" si="398"/>
        <v>-9098</v>
      </c>
      <c r="AA803" s="1">
        <f t="shared" si="399"/>
        <v>-8.7316933859936968E-2</v>
      </c>
      <c r="AB803" s="1">
        <f t="shared" si="385"/>
        <v>2.3284900895861722E-2</v>
      </c>
      <c r="AC803" s="1">
        <f t="shared" si="386"/>
        <v>1.2729000001854729E-2</v>
      </c>
      <c r="AD803" s="1">
        <f t="shared" si="400"/>
        <v>0.1000459338617917</v>
      </c>
      <c r="AE803" s="1">
        <f t="shared" si="387"/>
        <v>1.0009188882277999E-2</v>
      </c>
      <c r="AF803" s="1">
        <f t="shared" si="401"/>
        <v>1.2729000001854729E-2</v>
      </c>
      <c r="AG803" s="15"/>
      <c r="AH803" s="1">
        <f t="shared" si="402"/>
        <v>-1.0555900894006995E-2</v>
      </c>
      <c r="AI803" s="1">
        <f t="shared" si="403"/>
        <v>0.7915076610660009</v>
      </c>
      <c r="AJ803" s="1">
        <f t="shared" si="404"/>
        <v>-0.99047793979665077</v>
      </c>
      <c r="AK803" s="1">
        <f t="shared" si="405"/>
        <v>0.34136629096299254</v>
      </c>
      <c r="AL803" s="1">
        <f t="shared" si="406"/>
        <v>2.1190889032877704</v>
      </c>
      <c r="AM803" s="1">
        <f t="shared" si="407"/>
        <v>1.7825202869839474</v>
      </c>
      <c r="AN803" s="1">
        <f t="shared" si="412"/>
        <v>8.0077513670449711</v>
      </c>
      <c r="AO803" s="1">
        <f t="shared" si="412"/>
        <v>8.0077513732231544</v>
      </c>
      <c r="AP803" s="1">
        <f t="shared" si="412"/>
        <v>8.0077512723807978</v>
      </c>
      <c r="AQ803" s="1">
        <f t="shared" si="412"/>
        <v>8.0077529183546901</v>
      </c>
      <c r="AR803" s="1">
        <f t="shared" si="412"/>
        <v>8.0077260501758563</v>
      </c>
      <c r="AS803" s="1">
        <f t="shared" si="412"/>
        <v>8.0081640539593089</v>
      </c>
      <c r="AT803" s="1">
        <f t="shared" si="412"/>
        <v>8.0008622046454789</v>
      </c>
      <c r="AU803" s="1">
        <f t="shared" si="408"/>
        <v>7.6124710827229176</v>
      </c>
    </row>
    <row r="804" spans="1:47" ht="12.95" customHeight="1" x14ac:dyDescent="0.2">
      <c r="A804" s="23" t="s">
        <v>1127</v>
      </c>
      <c r="B804" s="24" t="s">
        <v>899</v>
      </c>
      <c r="C804" s="23">
        <v>51511.648000000001</v>
      </c>
      <c r="D804" s="23" t="s">
        <v>873</v>
      </c>
      <c r="E804" s="25">
        <f t="shared" si="397"/>
        <v>-9010.9823224459797</v>
      </c>
      <c r="F804" s="1">
        <f t="shared" si="410"/>
        <v>-9011</v>
      </c>
      <c r="G804" s="1">
        <f t="shared" si="391"/>
        <v>1.5015500001027249E-2</v>
      </c>
      <c r="I804" s="1">
        <f>G804</f>
        <v>1.5015500001027249E-2</v>
      </c>
      <c r="Q804" s="173">
        <f t="shared" si="411"/>
        <v>36493.148000000001</v>
      </c>
      <c r="S804" s="15">
        <f>S$15</f>
        <v>0.1</v>
      </c>
      <c r="T804" s="15"/>
      <c r="Z804" s="1">
        <f t="shared" si="398"/>
        <v>-9011</v>
      </c>
      <c r="AA804" s="1">
        <f t="shared" si="399"/>
        <v>-8.6956227010782039E-2</v>
      </c>
      <c r="AB804" s="1">
        <f t="shared" si="385"/>
        <v>2.5677215109969523E-2</v>
      </c>
      <c r="AC804" s="1">
        <f t="shared" si="386"/>
        <v>1.5015500001027249E-2</v>
      </c>
      <c r="AD804" s="1">
        <f t="shared" si="400"/>
        <v>0.10197172701180929</v>
      </c>
      <c r="AE804" s="1">
        <f t="shared" si="387"/>
        <v>1.0398233109770957E-3</v>
      </c>
      <c r="AF804" s="1">
        <f t="shared" si="401"/>
        <v>1.5015500001027249E-2</v>
      </c>
      <c r="AG804" s="15"/>
      <c r="AH804" s="1">
        <f t="shared" si="402"/>
        <v>-1.0661715108942276E-2</v>
      </c>
      <c r="AI804" s="1">
        <f t="shared" si="403"/>
        <v>0.78110815436648195</v>
      </c>
      <c r="AJ804" s="1">
        <f t="shared" si="404"/>
        <v>-0.98577560394507424</v>
      </c>
      <c r="AK804" s="1">
        <f t="shared" si="405"/>
        <v>0.33479301055301636</v>
      </c>
      <c r="AL804" s="1">
        <f t="shared" si="406"/>
        <v>2.1498470006267327</v>
      </c>
      <c r="AM804" s="1">
        <f t="shared" si="407"/>
        <v>1.848580544173317</v>
      </c>
      <c r="AN804" s="1">
        <f t="shared" si="412"/>
        <v>8.0436040865814977</v>
      </c>
      <c r="AO804" s="1">
        <f t="shared" si="412"/>
        <v>8.0436040893527405</v>
      </c>
      <c r="AP804" s="1">
        <f t="shared" si="412"/>
        <v>8.0436040525965442</v>
      </c>
      <c r="AQ804" s="1">
        <f t="shared" si="412"/>
        <v>8.0436045401094152</v>
      </c>
      <c r="AR804" s="1">
        <f t="shared" si="412"/>
        <v>8.0435980739206059</v>
      </c>
      <c r="AS804" s="1">
        <f t="shared" si="412"/>
        <v>8.0436838213259847</v>
      </c>
      <c r="AT804" s="1">
        <f t="shared" si="412"/>
        <v>8.0425436027634305</v>
      </c>
      <c r="AU804" s="1">
        <f t="shared" si="408"/>
        <v>7.6507738994662056</v>
      </c>
    </row>
    <row r="805" spans="1:47" ht="12.95" customHeight="1" x14ac:dyDescent="0.2">
      <c r="A805" s="23" t="s">
        <v>1127</v>
      </c>
      <c r="B805" s="24" t="s">
        <v>899</v>
      </c>
      <c r="C805" s="23">
        <v>51511.648000000001</v>
      </c>
      <c r="D805" s="23" t="s">
        <v>873</v>
      </c>
      <c r="E805" s="25">
        <f t="shared" si="397"/>
        <v>-9010.9823224459797</v>
      </c>
      <c r="F805" s="1">
        <f t="shared" si="410"/>
        <v>-9011</v>
      </c>
      <c r="G805" s="1">
        <f t="shared" si="391"/>
        <v>1.5015500001027249E-2</v>
      </c>
      <c r="K805" s="1">
        <f>G805</f>
        <v>1.5015500001027249E-2</v>
      </c>
      <c r="O805" s="1">
        <f ca="1">+C$11+C$12*F805</f>
        <v>9.3444961614608628E-3</v>
      </c>
      <c r="Q805" s="173">
        <f t="shared" si="411"/>
        <v>36493.148000000001</v>
      </c>
      <c r="S805" s="15">
        <f>S$17</f>
        <v>1</v>
      </c>
      <c r="Z805" s="1">
        <f t="shared" si="398"/>
        <v>-9011</v>
      </c>
      <c r="AA805" s="1">
        <f t="shared" si="399"/>
        <v>-8.6956227010782039E-2</v>
      </c>
      <c r="AB805" s="1">
        <f t="shared" si="385"/>
        <v>2.5677215109969523E-2</v>
      </c>
      <c r="AC805" s="1">
        <f t="shared" si="386"/>
        <v>1.5015500001027249E-2</v>
      </c>
      <c r="AD805" s="1">
        <f t="shared" si="400"/>
        <v>0.10197172701180929</v>
      </c>
      <c r="AE805" s="1">
        <f t="shared" si="387"/>
        <v>1.0398233109770956E-2</v>
      </c>
      <c r="AF805" s="1">
        <f t="shared" si="401"/>
        <v>1.5015500001027249E-2</v>
      </c>
      <c r="AG805" s="15"/>
      <c r="AH805" s="1">
        <f t="shared" si="402"/>
        <v>-1.0661715108942276E-2</v>
      </c>
      <c r="AI805" s="1">
        <f t="shared" si="403"/>
        <v>0.78110815436648195</v>
      </c>
      <c r="AJ805" s="1">
        <f t="shared" si="404"/>
        <v>-0.98577560394507424</v>
      </c>
      <c r="AK805" s="1">
        <f t="shared" si="405"/>
        <v>0.33479301055301636</v>
      </c>
      <c r="AL805" s="1">
        <f t="shared" si="406"/>
        <v>2.1498470006267327</v>
      </c>
      <c r="AM805" s="1">
        <f t="shared" si="407"/>
        <v>1.848580544173317</v>
      </c>
      <c r="AN805" s="1">
        <f t="shared" si="412"/>
        <v>8.0436040865814977</v>
      </c>
      <c r="AO805" s="1">
        <f t="shared" si="412"/>
        <v>8.0436040893527405</v>
      </c>
      <c r="AP805" s="1">
        <f t="shared" si="412"/>
        <v>8.0436040525965442</v>
      </c>
      <c r="AQ805" s="1">
        <f t="shared" si="412"/>
        <v>8.0436045401094152</v>
      </c>
      <c r="AR805" s="1">
        <f t="shared" si="412"/>
        <v>8.0435980739206059</v>
      </c>
      <c r="AS805" s="1">
        <f t="shared" si="412"/>
        <v>8.0436838213259847</v>
      </c>
      <c r="AT805" s="1">
        <f t="shared" si="412"/>
        <v>8.0425436027634305</v>
      </c>
      <c r="AU805" s="1">
        <f t="shared" si="408"/>
        <v>7.6507738994662056</v>
      </c>
    </row>
    <row r="806" spans="1:47" ht="12.95" customHeight="1" x14ac:dyDescent="0.2">
      <c r="A806" s="23" t="s">
        <v>1127</v>
      </c>
      <c r="B806" s="24" t="s">
        <v>899</v>
      </c>
      <c r="C806" s="23">
        <v>51522.686999999998</v>
      </c>
      <c r="D806" s="23" t="s">
        <v>873</v>
      </c>
      <c r="E806" s="25">
        <f t="shared" si="397"/>
        <v>-8997.986250464297</v>
      </c>
      <c r="F806" s="1">
        <f t="shared" si="410"/>
        <v>-8998</v>
      </c>
      <c r="G806" s="1">
        <f t="shared" si="391"/>
        <v>1.1678999995638151E-2</v>
      </c>
      <c r="I806" s="1">
        <f>G806</f>
        <v>1.1678999995638151E-2</v>
      </c>
      <c r="Q806" s="173">
        <f t="shared" si="411"/>
        <v>36504.186999999998</v>
      </c>
      <c r="S806" s="15">
        <f>S$15</f>
        <v>0.1</v>
      </c>
      <c r="T806" s="15"/>
      <c r="Z806" s="1">
        <f t="shared" si="398"/>
        <v>-8998</v>
      </c>
      <c r="AA806" s="1">
        <f t="shared" si="399"/>
        <v>-8.6901091292599833E-2</v>
      </c>
      <c r="AB806" s="1">
        <f t="shared" si="385"/>
        <v>2.2355243694120924E-2</v>
      </c>
      <c r="AC806" s="1">
        <f t="shared" si="386"/>
        <v>1.1678999995638151E-2</v>
      </c>
      <c r="AD806" s="1">
        <f t="shared" si="400"/>
        <v>9.8580091288237984E-2</v>
      </c>
      <c r="AE806" s="1">
        <f t="shared" si="387"/>
        <v>9.7180343983973346E-4</v>
      </c>
      <c r="AF806" s="1">
        <f t="shared" si="401"/>
        <v>1.1678999995638151E-2</v>
      </c>
      <c r="AG806" s="15"/>
      <c r="AH806" s="1">
        <f t="shared" si="402"/>
        <v>-1.0676243698482775E-2</v>
      </c>
      <c r="AI806" s="1">
        <f t="shared" si="403"/>
        <v>0.77959477687407486</v>
      </c>
      <c r="AJ806" s="1">
        <f t="shared" si="404"/>
        <v>-0.98500465779314406</v>
      </c>
      <c r="AK806" s="1">
        <f t="shared" si="405"/>
        <v>0.33379864831783124</v>
      </c>
      <c r="AL806" s="1">
        <f t="shared" si="406"/>
        <v>2.1543740535377407</v>
      </c>
      <c r="AM806" s="1">
        <f t="shared" si="407"/>
        <v>1.8586211365817074</v>
      </c>
      <c r="AN806" s="1">
        <f t="shared" si="412"/>
        <v>8.0489210700251537</v>
      </c>
      <c r="AO806" s="1">
        <f t="shared" si="412"/>
        <v>8.0489210706220504</v>
      </c>
      <c r="AP806" s="1">
        <f t="shared" si="412"/>
        <v>8.0489210629184491</v>
      </c>
      <c r="AQ806" s="1">
        <f t="shared" si="412"/>
        <v>8.0489211623417436</v>
      </c>
      <c r="AR806" s="1">
        <f t="shared" si="412"/>
        <v>8.0489198791729706</v>
      </c>
      <c r="AS806" s="1">
        <f t="shared" si="412"/>
        <v>8.0489364392600962</v>
      </c>
      <c r="AT806" s="1">
        <f t="shared" si="412"/>
        <v>8.0487226142758654</v>
      </c>
      <c r="AU806" s="1">
        <f t="shared" si="408"/>
        <v>7.656497308864628</v>
      </c>
    </row>
    <row r="807" spans="1:47" ht="12.95" customHeight="1" x14ac:dyDescent="0.2">
      <c r="A807" s="23" t="s">
        <v>1127</v>
      </c>
      <c r="B807" s="24" t="s">
        <v>899</v>
      </c>
      <c r="C807" s="23">
        <v>51522.686999999998</v>
      </c>
      <c r="D807" s="23" t="s">
        <v>873</v>
      </c>
      <c r="E807" s="25">
        <f t="shared" si="397"/>
        <v>-8997.986250464297</v>
      </c>
      <c r="F807" s="1">
        <f t="shared" si="410"/>
        <v>-8998</v>
      </c>
      <c r="G807" s="1">
        <f t="shared" si="391"/>
        <v>1.1678999995638151E-2</v>
      </c>
      <c r="K807" s="1">
        <f>G807</f>
        <v>1.1678999995638151E-2</v>
      </c>
      <c r="O807" s="1">
        <f ca="1">+C$11+C$12*F807</f>
        <v>9.3011853278778395E-3</v>
      </c>
      <c r="Q807" s="173">
        <f t="shared" si="411"/>
        <v>36504.186999999998</v>
      </c>
      <c r="S807" s="15">
        <f>S$17</f>
        <v>1</v>
      </c>
      <c r="Z807" s="1">
        <f t="shared" si="398"/>
        <v>-8998</v>
      </c>
      <c r="AA807" s="1">
        <f t="shared" si="399"/>
        <v>-8.6901091292599833E-2</v>
      </c>
      <c r="AB807" s="1">
        <f t="shared" ref="AB807:AB870" si="413">IF(S807&lt;&gt;0,G807-AH807,-9999)</f>
        <v>2.2355243694120924E-2</v>
      </c>
      <c r="AC807" s="1">
        <f t="shared" ref="AC807:AC870" si="414">+G807-P807</f>
        <v>1.1678999995638151E-2</v>
      </c>
      <c r="AD807" s="1">
        <f t="shared" si="400"/>
        <v>9.8580091288237984E-2</v>
      </c>
      <c r="AE807" s="1">
        <f t="shared" ref="AE807:AE870" si="415">+(G807-AA807)^2*S807</f>
        <v>9.7180343983973346E-3</v>
      </c>
      <c r="AF807" s="1">
        <f t="shared" si="401"/>
        <v>1.1678999995638151E-2</v>
      </c>
      <c r="AG807" s="15"/>
      <c r="AH807" s="1">
        <f t="shared" si="402"/>
        <v>-1.0676243698482775E-2</v>
      </c>
      <c r="AI807" s="1">
        <f t="shared" si="403"/>
        <v>0.77959477687407486</v>
      </c>
      <c r="AJ807" s="1">
        <f t="shared" si="404"/>
        <v>-0.98500465779314406</v>
      </c>
      <c r="AK807" s="1">
        <f t="shared" si="405"/>
        <v>0.33379864831783124</v>
      </c>
      <c r="AL807" s="1">
        <f t="shared" si="406"/>
        <v>2.1543740535377407</v>
      </c>
      <c r="AM807" s="1">
        <f t="shared" si="407"/>
        <v>1.8586211365817074</v>
      </c>
      <c r="AN807" s="1">
        <f t="shared" si="412"/>
        <v>8.0489210700251537</v>
      </c>
      <c r="AO807" s="1">
        <f t="shared" si="412"/>
        <v>8.0489210706220504</v>
      </c>
      <c r="AP807" s="1">
        <f t="shared" si="412"/>
        <v>8.0489210629184491</v>
      </c>
      <c r="AQ807" s="1">
        <f t="shared" si="412"/>
        <v>8.0489211623417436</v>
      </c>
      <c r="AR807" s="1">
        <f t="shared" si="412"/>
        <v>8.0489198791729706</v>
      </c>
      <c r="AS807" s="1">
        <f t="shared" si="412"/>
        <v>8.0489364392600962</v>
      </c>
      <c r="AT807" s="1">
        <f t="shared" si="412"/>
        <v>8.0487226142758654</v>
      </c>
      <c r="AU807" s="1">
        <f t="shared" si="408"/>
        <v>7.656497308864628</v>
      </c>
    </row>
    <row r="808" spans="1:47" ht="12.95" customHeight="1" x14ac:dyDescent="0.2">
      <c r="A808" s="23" t="s">
        <v>1086</v>
      </c>
      <c r="B808" s="24" t="s">
        <v>899</v>
      </c>
      <c r="C808" s="23">
        <v>51537.133000000002</v>
      </c>
      <c r="D808" s="23" t="s">
        <v>873</v>
      </c>
      <c r="E808" s="25">
        <f t="shared" si="397"/>
        <v>-8980.9791614301921</v>
      </c>
      <c r="F808" s="1">
        <f t="shared" si="410"/>
        <v>-8981</v>
      </c>
      <c r="G808" s="1">
        <f t="shared" si="391"/>
        <v>1.7700500000501052E-2</v>
      </c>
      <c r="I808" s="1">
        <f>G808</f>
        <v>1.7700500000501052E-2</v>
      </c>
      <c r="Q808" s="173">
        <f t="shared" si="411"/>
        <v>36518.633000000002</v>
      </c>
      <c r="S808" s="15">
        <f>S$15</f>
        <v>0.1</v>
      </c>
      <c r="T808" s="15"/>
      <c r="Z808" s="1">
        <f t="shared" si="398"/>
        <v>-8981</v>
      </c>
      <c r="AA808" s="1">
        <f t="shared" si="399"/>
        <v>-8.6828512459920126E-2</v>
      </c>
      <c r="AB808" s="1">
        <f t="shared" si="413"/>
        <v>2.8395246402917074E-2</v>
      </c>
      <c r="AC808" s="1">
        <f t="shared" si="414"/>
        <v>1.7700500000501052E-2</v>
      </c>
      <c r="AD808" s="1">
        <f t="shared" si="400"/>
        <v>0.10452901246042118</v>
      </c>
      <c r="AE808" s="1">
        <f t="shared" si="415"/>
        <v>1.0926314445950885E-3</v>
      </c>
      <c r="AF808" s="1">
        <f t="shared" si="401"/>
        <v>1.7700500000501052E-2</v>
      </c>
      <c r="AG808" s="15"/>
      <c r="AH808" s="1">
        <f t="shared" si="402"/>
        <v>-1.0694746402416024E-2</v>
      </c>
      <c r="AI808" s="1">
        <f t="shared" si="403"/>
        <v>0.77763132788385747</v>
      </c>
      <c r="AJ808" s="1">
        <f t="shared" si="404"/>
        <v>-0.98397074065753598</v>
      </c>
      <c r="AK808" s="1">
        <f t="shared" si="405"/>
        <v>0.33249387011086912</v>
      </c>
      <c r="AL808" s="1">
        <f t="shared" si="406"/>
        <v>2.160267691099464</v>
      </c>
      <c r="AM808" s="1">
        <f t="shared" si="407"/>
        <v>1.8718199884666014</v>
      </c>
      <c r="AN808" s="1">
        <f t="shared" si="412"/>
        <v>8.0558585537222349</v>
      </c>
      <c r="AO808" s="1">
        <f t="shared" si="412"/>
        <v>8.0558585503996234</v>
      </c>
      <c r="AP808" s="1">
        <f t="shared" si="412"/>
        <v>8.0558585918269436</v>
      </c>
      <c r="AQ808" s="1">
        <f t="shared" si="412"/>
        <v>8.0558580752981346</v>
      </c>
      <c r="AR808" s="1">
        <f t="shared" si="412"/>
        <v>8.055864515448123</v>
      </c>
      <c r="AS808" s="1">
        <f t="shared" si="412"/>
        <v>8.0557842043067911</v>
      </c>
      <c r="AT808" s="1">
        <f t="shared" si="412"/>
        <v>8.056783471428167</v>
      </c>
      <c r="AU808" s="1">
        <f t="shared" si="408"/>
        <v>7.6639817673087194</v>
      </c>
    </row>
    <row r="809" spans="1:47" ht="12.95" customHeight="1" x14ac:dyDescent="0.2">
      <c r="A809" s="23" t="s">
        <v>1086</v>
      </c>
      <c r="B809" s="24" t="s">
        <v>899</v>
      </c>
      <c r="C809" s="23">
        <v>51537.133000000002</v>
      </c>
      <c r="D809" s="23" t="s">
        <v>873</v>
      </c>
      <c r="E809" s="25">
        <f t="shared" si="397"/>
        <v>-8980.9791614301921</v>
      </c>
      <c r="F809" s="1">
        <f t="shared" si="410"/>
        <v>-8981</v>
      </c>
      <c r="G809" s="1">
        <f t="shared" si="391"/>
        <v>1.7700500000501052E-2</v>
      </c>
      <c r="K809" s="1">
        <f>G809</f>
        <v>1.7700500000501052E-2</v>
      </c>
      <c r="O809" s="1">
        <f ca="1">+C$11+C$12*F809</f>
        <v>9.244548083961579E-3</v>
      </c>
      <c r="Q809" s="173">
        <f t="shared" si="411"/>
        <v>36518.633000000002</v>
      </c>
      <c r="S809" s="15">
        <f>S$17</f>
        <v>1</v>
      </c>
      <c r="Z809" s="1">
        <f t="shared" si="398"/>
        <v>-8981</v>
      </c>
      <c r="AA809" s="1">
        <f t="shared" si="399"/>
        <v>-8.6828512459920126E-2</v>
      </c>
      <c r="AB809" s="1">
        <f t="shared" si="413"/>
        <v>2.8395246402917074E-2</v>
      </c>
      <c r="AC809" s="1">
        <f t="shared" si="414"/>
        <v>1.7700500000501052E-2</v>
      </c>
      <c r="AD809" s="1">
        <f t="shared" si="400"/>
        <v>0.10452901246042118</v>
      </c>
      <c r="AE809" s="1">
        <f t="shared" si="415"/>
        <v>1.0926314445950885E-2</v>
      </c>
      <c r="AF809" s="1">
        <f t="shared" si="401"/>
        <v>1.7700500000501052E-2</v>
      </c>
      <c r="AG809" s="15"/>
      <c r="AH809" s="1">
        <f t="shared" si="402"/>
        <v>-1.0694746402416024E-2</v>
      </c>
      <c r="AI809" s="1">
        <f t="shared" si="403"/>
        <v>0.77763132788385747</v>
      </c>
      <c r="AJ809" s="1">
        <f t="shared" si="404"/>
        <v>-0.98397074065753598</v>
      </c>
      <c r="AK809" s="1">
        <f t="shared" si="405"/>
        <v>0.33249387011086912</v>
      </c>
      <c r="AL809" s="1">
        <f t="shared" si="406"/>
        <v>2.160267691099464</v>
      </c>
      <c r="AM809" s="1">
        <f t="shared" si="407"/>
        <v>1.8718199884666014</v>
      </c>
      <c r="AN809" s="1">
        <f t="shared" si="412"/>
        <v>8.0558585537222349</v>
      </c>
      <c r="AO809" s="1">
        <f t="shared" si="412"/>
        <v>8.0558585503996234</v>
      </c>
      <c r="AP809" s="1">
        <f t="shared" si="412"/>
        <v>8.0558585918269436</v>
      </c>
      <c r="AQ809" s="1">
        <f t="shared" si="412"/>
        <v>8.0558580752981346</v>
      </c>
      <c r="AR809" s="1">
        <f t="shared" si="412"/>
        <v>8.055864515448123</v>
      </c>
      <c r="AS809" s="1">
        <f t="shared" si="412"/>
        <v>8.0557842043067911</v>
      </c>
      <c r="AT809" s="1">
        <f t="shared" si="412"/>
        <v>8.056783471428167</v>
      </c>
      <c r="AU809" s="1">
        <f t="shared" si="408"/>
        <v>7.6639817673087194</v>
      </c>
    </row>
    <row r="810" spans="1:47" ht="12.95" customHeight="1" x14ac:dyDescent="0.2">
      <c r="A810" s="23" t="s">
        <v>1127</v>
      </c>
      <c r="B810" s="24" t="s">
        <v>899</v>
      </c>
      <c r="C810" s="23">
        <v>51551.572</v>
      </c>
      <c r="D810" s="23" t="s">
        <v>873</v>
      </c>
      <c r="E810" s="25">
        <f t="shared" si="397"/>
        <v>-8963.9803134055946</v>
      </c>
      <c r="F810" s="1">
        <f t="shared" si="410"/>
        <v>-8964</v>
      </c>
      <c r="G810" s="1">
        <f t="shared" si="391"/>
        <v>1.6722000000299886E-2</v>
      </c>
      <c r="I810" s="1">
        <f>G810</f>
        <v>1.6722000000299886E-2</v>
      </c>
      <c r="Q810" s="173">
        <f t="shared" si="411"/>
        <v>36533.072</v>
      </c>
      <c r="S810" s="15">
        <f>S$15</f>
        <v>0.1</v>
      </c>
      <c r="T810" s="15"/>
      <c r="Z810" s="1">
        <f t="shared" si="398"/>
        <v>-8964</v>
      </c>
      <c r="AA810" s="1">
        <f t="shared" si="399"/>
        <v>-8.6755394727637714E-2</v>
      </c>
      <c r="AB810" s="1">
        <f t="shared" si="413"/>
        <v>2.7434689871967489E-2</v>
      </c>
      <c r="AC810" s="1">
        <f t="shared" si="414"/>
        <v>1.6722000000299886E-2</v>
      </c>
      <c r="AD810" s="1">
        <f t="shared" si="400"/>
        <v>0.1034773947279376</v>
      </c>
      <c r="AE810" s="1">
        <f t="shared" si="415"/>
        <v>1.0707571219681408E-3</v>
      </c>
      <c r="AF810" s="1">
        <f t="shared" si="401"/>
        <v>1.6722000000299886E-2</v>
      </c>
      <c r="AG810" s="15"/>
      <c r="AH810" s="1">
        <f t="shared" si="402"/>
        <v>-1.0712689871667604E-2</v>
      </c>
      <c r="AI810" s="1">
        <f t="shared" si="403"/>
        <v>0.7756853906784692</v>
      </c>
      <c r="AJ810" s="1">
        <f t="shared" si="404"/>
        <v>-0.98290808673081076</v>
      </c>
      <c r="AK810" s="1">
        <f t="shared" si="405"/>
        <v>0.33118417239495157</v>
      </c>
      <c r="AL810" s="1">
        <f t="shared" si="406"/>
        <v>2.1661317742977455</v>
      </c>
      <c r="AM810" s="1">
        <f t="shared" si="407"/>
        <v>1.8850979646968402</v>
      </c>
      <c r="AN810" s="1">
        <f t="shared" si="412"/>
        <v>8.0627786212189338</v>
      </c>
      <c r="AO810" s="1">
        <f t="shared" si="412"/>
        <v>8.0627786125080974</v>
      </c>
      <c r="AP810" s="1">
        <f t="shared" si="412"/>
        <v>8.0627787175676939</v>
      </c>
      <c r="AQ810" s="1">
        <f t="shared" si="412"/>
        <v>8.0627774504621073</v>
      </c>
      <c r="AR810" s="1">
        <f t="shared" si="412"/>
        <v>8.0627927322976181</v>
      </c>
      <c r="AS810" s="1">
        <f t="shared" si="412"/>
        <v>8.0626083532517114</v>
      </c>
      <c r="AT810" s="1">
        <f t="shared" si="412"/>
        <v>8.0648223250636928</v>
      </c>
      <c r="AU810" s="1">
        <f t="shared" si="408"/>
        <v>7.6714662257528099</v>
      </c>
    </row>
    <row r="811" spans="1:47" ht="12.95" customHeight="1" x14ac:dyDescent="0.2">
      <c r="A811" s="23" t="s">
        <v>1127</v>
      </c>
      <c r="B811" s="24" t="s">
        <v>899</v>
      </c>
      <c r="C811" s="23">
        <v>51551.572</v>
      </c>
      <c r="D811" s="23" t="s">
        <v>873</v>
      </c>
      <c r="E811" s="25">
        <f t="shared" si="397"/>
        <v>-8963.9803134055946</v>
      </c>
      <c r="F811" s="1">
        <f t="shared" si="410"/>
        <v>-8964</v>
      </c>
      <c r="G811" s="1">
        <f t="shared" si="391"/>
        <v>1.6722000000299886E-2</v>
      </c>
      <c r="K811" s="1">
        <f>G811</f>
        <v>1.6722000000299886E-2</v>
      </c>
      <c r="O811" s="1">
        <f ca="1">+C$11+C$12*F811</f>
        <v>9.1879108400453186E-3</v>
      </c>
      <c r="Q811" s="173">
        <f t="shared" si="411"/>
        <v>36533.072</v>
      </c>
      <c r="S811" s="15">
        <f>S$17</f>
        <v>1</v>
      </c>
      <c r="Z811" s="1">
        <f t="shared" si="398"/>
        <v>-8964</v>
      </c>
      <c r="AA811" s="1">
        <f t="shared" si="399"/>
        <v>-8.6755394727637714E-2</v>
      </c>
      <c r="AB811" s="1">
        <f t="shared" si="413"/>
        <v>2.7434689871967489E-2</v>
      </c>
      <c r="AC811" s="1">
        <f t="shared" si="414"/>
        <v>1.6722000000299886E-2</v>
      </c>
      <c r="AD811" s="1">
        <f t="shared" si="400"/>
        <v>0.1034773947279376</v>
      </c>
      <c r="AE811" s="1">
        <f t="shared" si="415"/>
        <v>1.0707571219681408E-2</v>
      </c>
      <c r="AF811" s="1">
        <f t="shared" si="401"/>
        <v>1.6722000000299886E-2</v>
      </c>
      <c r="AG811" s="15"/>
      <c r="AH811" s="1">
        <f t="shared" si="402"/>
        <v>-1.0712689871667604E-2</v>
      </c>
      <c r="AI811" s="1">
        <f t="shared" si="403"/>
        <v>0.7756853906784692</v>
      </c>
      <c r="AJ811" s="1">
        <f t="shared" si="404"/>
        <v>-0.98290808673081076</v>
      </c>
      <c r="AK811" s="1">
        <f t="shared" si="405"/>
        <v>0.33118417239495157</v>
      </c>
      <c r="AL811" s="1">
        <f t="shared" si="406"/>
        <v>2.1661317742977455</v>
      </c>
      <c r="AM811" s="1">
        <f t="shared" si="407"/>
        <v>1.8850979646968402</v>
      </c>
      <c r="AN811" s="1">
        <f t="shared" ref="AN811:AT820" si="416">$AU811+$AB$7*SIN(AO811)</f>
        <v>8.0627786212189338</v>
      </c>
      <c r="AO811" s="1">
        <f t="shared" si="416"/>
        <v>8.0627786125080974</v>
      </c>
      <c r="AP811" s="1">
        <f t="shared" si="416"/>
        <v>8.0627787175676939</v>
      </c>
      <c r="AQ811" s="1">
        <f t="shared" si="416"/>
        <v>8.0627774504621073</v>
      </c>
      <c r="AR811" s="1">
        <f t="shared" si="416"/>
        <v>8.0627927322976181</v>
      </c>
      <c r="AS811" s="1">
        <f t="shared" si="416"/>
        <v>8.0626083532517114</v>
      </c>
      <c r="AT811" s="1">
        <f t="shared" si="416"/>
        <v>8.0648223250636928</v>
      </c>
      <c r="AU811" s="1">
        <f t="shared" si="408"/>
        <v>7.6714662257528099</v>
      </c>
    </row>
    <row r="812" spans="1:47" ht="12.95" customHeight="1" x14ac:dyDescent="0.2">
      <c r="A812" s="23" t="s">
        <v>1127</v>
      </c>
      <c r="B812" s="24" t="s">
        <v>899</v>
      </c>
      <c r="C812" s="23">
        <v>51551.572999999997</v>
      </c>
      <c r="D812" s="23" t="s">
        <v>873</v>
      </c>
      <c r="E812" s="25">
        <f t="shared" si="397"/>
        <v>-8963.9791361185271</v>
      </c>
      <c r="F812" s="1">
        <f t="shared" si="410"/>
        <v>-8964</v>
      </c>
      <c r="G812" s="1">
        <f t="shared" si="391"/>
        <v>1.7721999996865634E-2</v>
      </c>
      <c r="I812" s="1">
        <f>G812</f>
        <v>1.7721999996865634E-2</v>
      </c>
      <c r="Q812" s="173">
        <f t="shared" si="411"/>
        <v>36533.072999999997</v>
      </c>
      <c r="S812" s="15">
        <f>S$15</f>
        <v>0.1</v>
      </c>
      <c r="T812" s="15"/>
      <c r="Z812" s="1">
        <f t="shared" si="398"/>
        <v>-8964</v>
      </c>
      <c r="AA812" s="1">
        <f t="shared" si="399"/>
        <v>-8.6755394727637714E-2</v>
      </c>
      <c r="AB812" s="1">
        <f t="shared" si="413"/>
        <v>2.8434689868533237E-2</v>
      </c>
      <c r="AC812" s="1">
        <f t="shared" si="414"/>
        <v>1.7721999996865634E-2</v>
      </c>
      <c r="AD812" s="1">
        <f t="shared" si="400"/>
        <v>0.10447739472450335</v>
      </c>
      <c r="AE812" s="1">
        <f t="shared" si="415"/>
        <v>1.0915526008419679E-3</v>
      </c>
      <c r="AF812" s="1">
        <f t="shared" si="401"/>
        <v>1.7721999996865634E-2</v>
      </c>
      <c r="AG812" s="15"/>
      <c r="AH812" s="1">
        <f t="shared" si="402"/>
        <v>-1.0712689871667604E-2</v>
      </c>
      <c r="AI812" s="1">
        <f t="shared" si="403"/>
        <v>0.7756853906784692</v>
      </c>
      <c r="AJ812" s="1">
        <f t="shared" si="404"/>
        <v>-0.98290808673081076</v>
      </c>
      <c r="AK812" s="1">
        <f t="shared" si="405"/>
        <v>0.33118417239495157</v>
      </c>
      <c r="AL812" s="1">
        <f t="shared" si="406"/>
        <v>2.1661317742977455</v>
      </c>
      <c r="AM812" s="1">
        <f t="shared" si="407"/>
        <v>1.8850979646968402</v>
      </c>
      <c r="AN812" s="1">
        <f t="shared" si="416"/>
        <v>8.0627786212189338</v>
      </c>
      <c r="AO812" s="1">
        <f t="shared" si="416"/>
        <v>8.0627786125080974</v>
      </c>
      <c r="AP812" s="1">
        <f t="shared" si="416"/>
        <v>8.0627787175676939</v>
      </c>
      <c r="AQ812" s="1">
        <f t="shared" si="416"/>
        <v>8.0627774504621073</v>
      </c>
      <c r="AR812" s="1">
        <f t="shared" si="416"/>
        <v>8.0627927322976181</v>
      </c>
      <c r="AS812" s="1">
        <f t="shared" si="416"/>
        <v>8.0626083532517114</v>
      </c>
      <c r="AT812" s="1">
        <f t="shared" si="416"/>
        <v>8.0648223250636928</v>
      </c>
      <c r="AU812" s="1">
        <f t="shared" si="408"/>
        <v>7.6714662257528099</v>
      </c>
    </row>
    <row r="813" spans="1:47" ht="12.95" customHeight="1" x14ac:dyDescent="0.2">
      <c r="A813" s="23" t="s">
        <v>1127</v>
      </c>
      <c r="B813" s="24" t="s">
        <v>899</v>
      </c>
      <c r="C813" s="23">
        <v>51551.572999999997</v>
      </c>
      <c r="D813" s="23" t="s">
        <v>873</v>
      </c>
      <c r="E813" s="25">
        <f t="shared" si="397"/>
        <v>-8963.9791361185271</v>
      </c>
      <c r="F813" s="1">
        <f t="shared" si="410"/>
        <v>-8964</v>
      </c>
      <c r="G813" s="1">
        <f t="shared" si="391"/>
        <v>1.7721999996865634E-2</v>
      </c>
      <c r="K813" s="1">
        <f>G813</f>
        <v>1.7721999996865634E-2</v>
      </c>
      <c r="O813" s="1">
        <f ca="1">+C$11+C$12*F813</f>
        <v>9.1879108400453186E-3</v>
      </c>
      <c r="Q813" s="173">
        <f t="shared" si="411"/>
        <v>36533.072999999997</v>
      </c>
      <c r="S813" s="15">
        <f>S$17</f>
        <v>1</v>
      </c>
      <c r="Z813" s="1">
        <f t="shared" si="398"/>
        <v>-8964</v>
      </c>
      <c r="AA813" s="1">
        <f t="shared" si="399"/>
        <v>-8.6755394727637714E-2</v>
      </c>
      <c r="AB813" s="1">
        <f t="shared" si="413"/>
        <v>2.8434689868533237E-2</v>
      </c>
      <c r="AC813" s="1">
        <f t="shared" si="414"/>
        <v>1.7721999996865634E-2</v>
      </c>
      <c r="AD813" s="1">
        <f t="shared" si="400"/>
        <v>0.10447739472450335</v>
      </c>
      <c r="AE813" s="1">
        <f t="shared" si="415"/>
        <v>1.091552600841968E-2</v>
      </c>
      <c r="AF813" s="1">
        <f t="shared" si="401"/>
        <v>1.7721999996865634E-2</v>
      </c>
      <c r="AG813" s="15"/>
      <c r="AH813" s="1">
        <f t="shared" si="402"/>
        <v>-1.0712689871667604E-2</v>
      </c>
      <c r="AI813" s="1">
        <f t="shared" si="403"/>
        <v>0.7756853906784692</v>
      </c>
      <c r="AJ813" s="1">
        <f t="shared" si="404"/>
        <v>-0.98290808673081076</v>
      </c>
      <c r="AK813" s="1">
        <f t="shared" si="405"/>
        <v>0.33118417239495157</v>
      </c>
      <c r="AL813" s="1">
        <f t="shared" si="406"/>
        <v>2.1661317742977455</v>
      </c>
      <c r="AM813" s="1">
        <f t="shared" si="407"/>
        <v>1.8850979646968402</v>
      </c>
      <c r="AN813" s="1">
        <f t="shared" si="416"/>
        <v>8.0627786212189338</v>
      </c>
      <c r="AO813" s="1">
        <f t="shared" si="416"/>
        <v>8.0627786125080974</v>
      </c>
      <c r="AP813" s="1">
        <f t="shared" si="416"/>
        <v>8.0627787175676939</v>
      </c>
      <c r="AQ813" s="1">
        <f t="shared" si="416"/>
        <v>8.0627774504621073</v>
      </c>
      <c r="AR813" s="1">
        <f t="shared" si="416"/>
        <v>8.0627927322976181</v>
      </c>
      <c r="AS813" s="1">
        <f t="shared" si="416"/>
        <v>8.0626083532517114</v>
      </c>
      <c r="AT813" s="1">
        <f t="shared" si="416"/>
        <v>8.0648223250636928</v>
      </c>
      <c r="AU813" s="1">
        <f t="shared" si="408"/>
        <v>7.6714662257528099</v>
      </c>
    </row>
    <row r="814" spans="1:47" ht="12.95" customHeight="1" x14ac:dyDescent="0.2">
      <c r="A814" s="23" t="s">
        <v>1127</v>
      </c>
      <c r="B814" s="24" t="s">
        <v>899</v>
      </c>
      <c r="C814" s="23">
        <v>51579.597999999998</v>
      </c>
      <c r="D814" s="23" t="s">
        <v>873</v>
      </c>
      <c r="E814" s="25">
        <f t="shared" si="397"/>
        <v>-8930.9856659412671</v>
      </c>
      <c r="F814" s="1">
        <f t="shared" si="410"/>
        <v>-8931</v>
      </c>
      <c r="G814" s="1">
        <f t="shared" si="391"/>
        <v>1.217549999273615E-2</v>
      </c>
      <c r="K814" s="1">
        <f>G814</f>
        <v>1.217549999273615E-2</v>
      </c>
      <c r="Q814" s="173">
        <f t="shared" si="411"/>
        <v>36561.097999999998</v>
      </c>
      <c r="S814" s="15">
        <f>S$17</f>
        <v>1</v>
      </c>
      <c r="T814" s="15"/>
      <c r="Z814" s="1">
        <f t="shared" si="398"/>
        <v>-8931</v>
      </c>
      <c r="AA814" s="1">
        <f t="shared" si="399"/>
        <v>-8.6611934642688154E-2</v>
      </c>
      <c r="AB814" s="1">
        <f t="shared" si="413"/>
        <v>2.2921437591289624E-2</v>
      </c>
      <c r="AC814" s="1">
        <f t="shared" si="414"/>
        <v>1.217549999273615E-2</v>
      </c>
      <c r="AD814" s="1">
        <f t="shared" si="400"/>
        <v>9.8787434635424304E-2</v>
      </c>
      <c r="AE814" s="1">
        <f t="shared" si="415"/>
        <v>9.7589572418482293E-3</v>
      </c>
      <c r="AF814" s="1">
        <f t="shared" si="401"/>
        <v>1.217549999273615E-2</v>
      </c>
      <c r="AG814" s="15"/>
      <c r="AH814" s="1">
        <f t="shared" si="402"/>
        <v>-1.0745937598553473E-2</v>
      </c>
      <c r="AI814" s="1">
        <f t="shared" si="403"/>
        <v>0.77195737361434014</v>
      </c>
      <c r="AJ814" s="1">
        <f t="shared" si="404"/>
        <v>-0.98076506034130229</v>
      </c>
      <c r="AK814" s="1">
        <f t="shared" si="405"/>
        <v>0.3286283015066267</v>
      </c>
      <c r="AL814" s="1">
        <f t="shared" si="406"/>
        <v>2.1774318861977422</v>
      </c>
      <c r="AM814" s="1">
        <f t="shared" si="407"/>
        <v>1.9111032844899252</v>
      </c>
      <c r="AN814" s="1">
        <f t="shared" si="416"/>
        <v>8.0761625572434035</v>
      </c>
      <c r="AO814" s="1">
        <f t="shared" si="416"/>
        <v>8.0761625327112547</v>
      </c>
      <c r="AP814" s="1">
        <f t="shared" si="416"/>
        <v>8.0761628110332921</v>
      </c>
      <c r="AQ814" s="1">
        <f t="shared" si="416"/>
        <v>8.0761596533949156</v>
      </c>
      <c r="AR814" s="1">
        <f t="shared" si="416"/>
        <v>8.0761954750620628</v>
      </c>
      <c r="AS814" s="1">
        <f t="shared" si="416"/>
        <v>8.0757887641443542</v>
      </c>
      <c r="AT814" s="1">
        <f t="shared" si="416"/>
        <v>8.0803642304072945</v>
      </c>
      <c r="AU814" s="1">
        <f t="shared" si="408"/>
        <v>7.6859948803795746</v>
      </c>
    </row>
    <row r="815" spans="1:47" ht="12.95" customHeight="1" x14ac:dyDescent="0.2">
      <c r="A815" s="23" t="s">
        <v>1127</v>
      </c>
      <c r="B815" s="24" t="s">
        <v>899</v>
      </c>
      <c r="C815" s="23">
        <v>51579.597999999998</v>
      </c>
      <c r="D815" s="23" t="s">
        <v>873</v>
      </c>
      <c r="E815" s="25">
        <f t="shared" si="397"/>
        <v>-8930.9856659412671</v>
      </c>
      <c r="F815" s="1">
        <f t="shared" si="410"/>
        <v>-8931</v>
      </c>
      <c r="G815" s="1">
        <f t="shared" si="391"/>
        <v>1.217549999273615E-2</v>
      </c>
      <c r="K815" s="1">
        <f>G815</f>
        <v>1.217549999273615E-2</v>
      </c>
      <c r="O815" s="1">
        <f ca="1">+C$11+C$12*F815</f>
        <v>9.077967954796106E-3</v>
      </c>
      <c r="Q815" s="173">
        <f t="shared" si="411"/>
        <v>36561.097999999998</v>
      </c>
      <c r="S815" s="15">
        <f>S$17</f>
        <v>1</v>
      </c>
      <c r="Z815" s="1">
        <f t="shared" si="398"/>
        <v>-8931</v>
      </c>
      <c r="AA815" s="1">
        <f t="shared" si="399"/>
        <v>-8.6611934642688154E-2</v>
      </c>
      <c r="AB815" s="1">
        <f t="shared" si="413"/>
        <v>2.2921437591289624E-2</v>
      </c>
      <c r="AC815" s="1">
        <f t="shared" si="414"/>
        <v>1.217549999273615E-2</v>
      </c>
      <c r="AD815" s="1">
        <f t="shared" si="400"/>
        <v>9.8787434635424304E-2</v>
      </c>
      <c r="AE815" s="1">
        <f t="shared" si="415"/>
        <v>9.7589572418482293E-3</v>
      </c>
      <c r="AF815" s="1">
        <f t="shared" si="401"/>
        <v>1.217549999273615E-2</v>
      </c>
      <c r="AG815" s="15"/>
      <c r="AH815" s="1">
        <f t="shared" si="402"/>
        <v>-1.0745937598553473E-2</v>
      </c>
      <c r="AI815" s="1">
        <f t="shared" si="403"/>
        <v>0.77195737361434014</v>
      </c>
      <c r="AJ815" s="1">
        <f t="shared" si="404"/>
        <v>-0.98076506034130229</v>
      </c>
      <c r="AK815" s="1">
        <f t="shared" si="405"/>
        <v>0.3286283015066267</v>
      </c>
      <c r="AL815" s="1">
        <f t="shared" si="406"/>
        <v>2.1774318861977422</v>
      </c>
      <c r="AM815" s="1">
        <f t="shared" si="407"/>
        <v>1.9111032844899252</v>
      </c>
      <c r="AN815" s="1">
        <f t="shared" si="416"/>
        <v>8.0761625572434035</v>
      </c>
      <c r="AO815" s="1">
        <f t="shared" si="416"/>
        <v>8.0761625327112547</v>
      </c>
      <c r="AP815" s="1">
        <f t="shared" si="416"/>
        <v>8.0761628110332921</v>
      </c>
      <c r="AQ815" s="1">
        <f t="shared" si="416"/>
        <v>8.0761596533949156</v>
      </c>
      <c r="AR815" s="1">
        <f t="shared" si="416"/>
        <v>8.0761954750620628</v>
      </c>
      <c r="AS815" s="1">
        <f t="shared" si="416"/>
        <v>8.0757887641443542</v>
      </c>
      <c r="AT815" s="1">
        <f t="shared" si="416"/>
        <v>8.0803642304072945</v>
      </c>
      <c r="AU815" s="1">
        <f t="shared" si="408"/>
        <v>7.6859948803795746</v>
      </c>
    </row>
    <row r="816" spans="1:47" ht="12.95" customHeight="1" x14ac:dyDescent="0.2">
      <c r="A816" s="23" t="s">
        <v>1134</v>
      </c>
      <c r="B816" s="24" t="s">
        <v>899</v>
      </c>
      <c r="C816" s="23">
        <v>51580.449000000001</v>
      </c>
      <c r="D816" s="23" t="s">
        <v>873</v>
      </c>
      <c r="E816" s="25">
        <f t="shared" si="397"/>
        <v>-8929.9837946434636</v>
      </c>
      <c r="F816" s="1">
        <f t="shared" si="410"/>
        <v>-8930</v>
      </c>
      <c r="G816" s="1">
        <f t="shared" si="391"/>
        <v>1.3764999996055849E-2</v>
      </c>
      <c r="I816" s="1">
        <f>G816</f>
        <v>1.3764999996055849E-2</v>
      </c>
      <c r="Q816" s="173">
        <f t="shared" si="411"/>
        <v>36561.949000000001</v>
      </c>
      <c r="S816" s="15">
        <f>S$15</f>
        <v>0.1</v>
      </c>
      <c r="T816" s="15"/>
      <c r="Z816" s="1">
        <f t="shared" si="398"/>
        <v>-8930</v>
      </c>
      <c r="AA816" s="1">
        <f t="shared" si="399"/>
        <v>-8.660755612766538E-2</v>
      </c>
      <c r="AB816" s="1">
        <f t="shared" si="413"/>
        <v>2.4511912665582246E-2</v>
      </c>
      <c r="AC816" s="1">
        <f t="shared" si="414"/>
        <v>1.3764999996055849E-2</v>
      </c>
      <c r="AD816" s="1">
        <f t="shared" si="400"/>
        <v>0.10037255612372123</v>
      </c>
      <c r="AE816" s="1">
        <f t="shared" si="415"/>
        <v>1.0074650022809568E-3</v>
      </c>
      <c r="AF816" s="1">
        <f t="shared" si="401"/>
        <v>1.3764999996055849E-2</v>
      </c>
      <c r="AG816" s="15"/>
      <c r="AH816" s="1">
        <f t="shared" si="402"/>
        <v>-1.0746912669526397E-2</v>
      </c>
      <c r="AI816" s="1">
        <f t="shared" si="403"/>
        <v>0.77184541182260724</v>
      </c>
      <c r="AJ816" s="1">
        <f t="shared" si="404"/>
        <v>-0.9806984947595947</v>
      </c>
      <c r="AK816" s="1">
        <f t="shared" si="405"/>
        <v>0.32855058041891255</v>
      </c>
      <c r="AL816" s="1">
        <f t="shared" si="406"/>
        <v>2.1777726207944523</v>
      </c>
      <c r="AM816" s="1">
        <f t="shared" si="407"/>
        <v>1.9118961451124981</v>
      </c>
      <c r="AN816" s="1">
        <f t="shared" si="416"/>
        <v>8.0765671275948101</v>
      </c>
      <c r="AO816" s="1">
        <f t="shared" si="416"/>
        <v>8.0765671024522216</v>
      </c>
      <c r="AP816" s="1">
        <f t="shared" si="416"/>
        <v>8.0765673871899359</v>
      </c>
      <c r="AQ816" s="1">
        <f t="shared" si="416"/>
        <v>8.0765641625381814</v>
      </c>
      <c r="AR816" s="1">
        <f t="shared" si="416"/>
        <v>8.0766006790012241</v>
      </c>
      <c r="AS816" s="1">
        <f t="shared" si="416"/>
        <v>8.0761868158555039</v>
      </c>
      <c r="AT816" s="1">
        <f t="shared" si="416"/>
        <v>8.0808338987968273</v>
      </c>
      <c r="AU816" s="1">
        <f t="shared" si="408"/>
        <v>7.6864351426409918</v>
      </c>
    </row>
    <row r="817" spans="1:47" ht="12.95" customHeight="1" x14ac:dyDescent="0.2">
      <c r="A817" s="23" t="s">
        <v>1134</v>
      </c>
      <c r="B817" s="24" t="s">
        <v>899</v>
      </c>
      <c r="C817" s="23">
        <v>51580.449000000001</v>
      </c>
      <c r="D817" s="23" t="s">
        <v>873</v>
      </c>
      <c r="E817" s="25">
        <f t="shared" si="397"/>
        <v>-8929.9837946434636</v>
      </c>
      <c r="F817" s="1">
        <f t="shared" si="410"/>
        <v>-8930</v>
      </c>
      <c r="G817" s="1">
        <f t="shared" ref="G817:G880" si="417">+C817-(C$7+F817*C$8)</f>
        <v>1.3764999996055849E-2</v>
      </c>
      <c r="K817" s="1">
        <f>G817</f>
        <v>1.3764999996055849E-2</v>
      </c>
      <c r="O817" s="1">
        <f ca="1">+C$11+C$12*F817</f>
        <v>9.0746363522127976E-3</v>
      </c>
      <c r="Q817" s="173">
        <f t="shared" si="411"/>
        <v>36561.949000000001</v>
      </c>
      <c r="S817" s="15">
        <f>S$17</f>
        <v>1</v>
      </c>
      <c r="Z817" s="1">
        <f t="shared" si="398"/>
        <v>-8930</v>
      </c>
      <c r="AA817" s="1">
        <f t="shared" si="399"/>
        <v>-8.660755612766538E-2</v>
      </c>
      <c r="AB817" s="1">
        <f t="shared" si="413"/>
        <v>2.4511912665582246E-2</v>
      </c>
      <c r="AC817" s="1">
        <f t="shared" si="414"/>
        <v>1.3764999996055849E-2</v>
      </c>
      <c r="AD817" s="1">
        <f t="shared" si="400"/>
        <v>0.10037255612372123</v>
      </c>
      <c r="AE817" s="1">
        <f t="shared" si="415"/>
        <v>1.0074650022809568E-2</v>
      </c>
      <c r="AF817" s="1">
        <f t="shared" si="401"/>
        <v>1.3764999996055849E-2</v>
      </c>
      <c r="AG817" s="15"/>
      <c r="AH817" s="1">
        <f t="shared" si="402"/>
        <v>-1.0746912669526397E-2</v>
      </c>
      <c r="AI817" s="1">
        <f t="shared" si="403"/>
        <v>0.77184541182260724</v>
      </c>
      <c r="AJ817" s="1">
        <f t="shared" si="404"/>
        <v>-0.9806984947595947</v>
      </c>
      <c r="AK817" s="1">
        <f t="shared" si="405"/>
        <v>0.32855058041891255</v>
      </c>
      <c r="AL817" s="1">
        <f t="shared" si="406"/>
        <v>2.1777726207944523</v>
      </c>
      <c r="AM817" s="1">
        <f t="shared" si="407"/>
        <v>1.9118961451124981</v>
      </c>
      <c r="AN817" s="1">
        <f t="shared" si="416"/>
        <v>8.0765671275948101</v>
      </c>
      <c r="AO817" s="1">
        <f t="shared" si="416"/>
        <v>8.0765671024522216</v>
      </c>
      <c r="AP817" s="1">
        <f t="shared" si="416"/>
        <v>8.0765673871899359</v>
      </c>
      <c r="AQ817" s="1">
        <f t="shared" si="416"/>
        <v>8.0765641625381814</v>
      </c>
      <c r="AR817" s="1">
        <f t="shared" si="416"/>
        <v>8.0766006790012241</v>
      </c>
      <c r="AS817" s="1">
        <f t="shared" si="416"/>
        <v>8.0761868158555039</v>
      </c>
      <c r="AT817" s="1">
        <f t="shared" si="416"/>
        <v>8.0808338987968273</v>
      </c>
      <c r="AU817" s="1">
        <f t="shared" si="408"/>
        <v>7.6864351426409918</v>
      </c>
    </row>
    <row r="818" spans="1:47" ht="12.95" customHeight="1" x14ac:dyDescent="0.2">
      <c r="A818" s="23" t="s">
        <v>1127</v>
      </c>
      <c r="B818" s="24" t="s">
        <v>899</v>
      </c>
      <c r="C818" s="23">
        <v>51601.684000000001</v>
      </c>
      <c r="D818" s="23" t="s">
        <v>873</v>
      </c>
      <c r="E818" s="25">
        <f t="shared" si="397"/>
        <v>-8904.9841036813195</v>
      </c>
      <c r="F818" s="1">
        <f t="shared" si="410"/>
        <v>-8905</v>
      </c>
      <c r="G818" s="1">
        <f t="shared" si="417"/>
        <v>1.3502499998139683E-2</v>
      </c>
      <c r="I818" s="1">
        <f>G818</f>
        <v>1.3502499998139683E-2</v>
      </c>
      <c r="Q818" s="173">
        <f t="shared" si="411"/>
        <v>36583.184000000001</v>
      </c>
      <c r="S818" s="15">
        <f>S$15</f>
        <v>0.1</v>
      </c>
      <c r="T818" s="15"/>
      <c r="Z818" s="1">
        <f t="shared" si="398"/>
        <v>-8905</v>
      </c>
      <c r="AA818" s="1">
        <f t="shared" si="399"/>
        <v>-8.649750037362948E-2</v>
      </c>
      <c r="AB818" s="1">
        <f t="shared" si="413"/>
        <v>2.4273173695354699E-2</v>
      </c>
      <c r="AC818" s="1">
        <f t="shared" si="414"/>
        <v>1.3502499998139683E-2</v>
      </c>
      <c r="AD818" s="1">
        <f t="shared" si="400"/>
        <v>0.10000000037176916</v>
      </c>
      <c r="AE818" s="1">
        <f t="shared" si="415"/>
        <v>1.0000000074353833E-3</v>
      </c>
      <c r="AF818" s="1">
        <f t="shared" si="401"/>
        <v>1.3502499998139683E-2</v>
      </c>
      <c r="AG818" s="15"/>
      <c r="AH818" s="1">
        <f t="shared" si="402"/>
        <v>-1.0770673697215018E-2</v>
      </c>
      <c r="AI818" s="1">
        <f t="shared" si="403"/>
        <v>0.76906544178012393</v>
      </c>
      <c r="AJ818" s="1">
        <f t="shared" si="404"/>
        <v>-0.97900388288577112</v>
      </c>
      <c r="AK818" s="1">
        <f t="shared" si="405"/>
        <v>0.32660255635832169</v>
      </c>
      <c r="AL818" s="1">
        <f t="shared" si="406"/>
        <v>2.1862590438980001</v>
      </c>
      <c r="AM818" s="1">
        <f t="shared" si="407"/>
        <v>1.9318114507581077</v>
      </c>
      <c r="AN818" s="1">
        <f t="shared" si="416"/>
        <v>8.0866624002427319</v>
      </c>
      <c r="AO818" s="1">
        <f t="shared" si="416"/>
        <v>8.08666235682362</v>
      </c>
      <c r="AP818" s="1">
        <f t="shared" si="416"/>
        <v>8.0866628275689418</v>
      </c>
      <c r="AQ818" s="1">
        <f t="shared" si="416"/>
        <v>8.0866577237491111</v>
      </c>
      <c r="AR818" s="1">
        <f t="shared" si="416"/>
        <v>8.0867130534898717</v>
      </c>
      <c r="AS818" s="1">
        <f t="shared" si="416"/>
        <v>8.0861125413853241</v>
      </c>
      <c r="AT818" s="1">
        <f t="shared" si="416"/>
        <v>8.0925507488150341</v>
      </c>
      <c r="AU818" s="1">
        <f t="shared" si="408"/>
        <v>7.6974416991764194</v>
      </c>
    </row>
    <row r="819" spans="1:47" ht="12.95" customHeight="1" x14ac:dyDescent="0.2">
      <c r="A819" s="23" t="s">
        <v>1127</v>
      </c>
      <c r="B819" s="24" t="s">
        <v>899</v>
      </c>
      <c r="C819" s="23">
        <v>51601.684000000001</v>
      </c>
      <c r="D819" s="23" t="s">
        <v>873</v>
      </c>
      <c r="E819" s="25">
        <f t="shared" si="397"/>
        <v>-8904.9841036813195</v>
      </c>
      <c r="F819" s="1">
        <f t="shared" si="410"/>
        <v>-8905</v>
      </c>
      <c r="G819" s="1">
        <f t="shared" si="417"/>
        <v>1.3502499998139683E-2</v>
      </c>
      <c r="K819" s="1">
        <f>G819</f>
        <v>1.3502499998139683E-2</v>
      </c>
      <c r="O819" s="1">
        <f ca="1">+C$11+C$12*F819</f>
        <v>8.9913462876300594E-3</v>
      </c>
      <c r="Q819" s="173">
        <f t="shared" si="411"/>
        <v>36583.184000000001</v>
      </c>
      <c r="S819" s="15">
        <f>S$17</f>
        <v>1</v>
      </c>
      <c r="Z819" s="1">
        <f t="shared" si="398"/>
        <v>-8905</v>
      </c>
      <c r="AA819" s="1">
        <f t="shared" si="399"/>
        <v>-8.649750037362948E-2</v>
      </c>
      <c r="AB819" s="1">
        <f t="shared" si="413"/>
        <v>2.4273173695354699E-2</v>
      </c>
      <c r="AC819" s="1">
        <f t="shared" si="414"/>
        <v>1.3502499998139683E-2</v>
      </c>
      <c r="AD819" s="1">
        <f t="shared" si="400"/>
        <v>0.10000000037176916</v>
      </c>
      <c r="AE819" s="1">
        <f t="shared" si="415"/>
        <v>1.0000000074353832E-2</v>
      </c>
      <c r="AF819" s="1">
        <f t="shared" si="401"/>
        <v>1.3502499998139683E-2</v>
      </c>
      <c r="AG819" s="15"/>
      <c r="AH819" s="1">
        <f t="shared" si="402"/>
        <v>-1.0770673697215018E-2</v>
      </c>
      <c r="AI819" s="1">
        <f t="shared" si="403"/>
        <v>0.76906544178012393</v>
      </c>
      <c r="AJ819" s="1">
        <f t="shared" si="404"/>
        <v>-0.97900388288577112</v>
      </c>
      <c r="AK819" s="1">
        <f t="shared" si="405"/>
        <v>0.32660255635832169</v>
      </c>
      <c r="AL819" s="1">
        <f t="shared" si="406"/>
        <v>2.1862590438980001</v>
      </c>
      <c r="AM819" s="1">
        <f t="shared" si="407"/>
        <v>1.9318114507581077</v>
      </c>
      <c r="AN819" s="1">
        <f t="shared" si="416"/>
        <v>8.0866624002427319</v>
      </c>
      <c r="AO819" s="1">
        <f t="shared" si="416"/>
        <v>8.08666235682362</v>
      </c>
      <c r="AP819" s="1">
        <f t="shared" si="416"/>
        <v>8.0866628275689418</v>
      </c>
      <c r="AQ819" s="1">
        <f t="shared" si="416"/>
        <v>8.0866577237491111</v>
      </c>
      <c r="AR819" s="1">
        <f t="shared" si="416"/>
        <v>8.0867130534898717</v>
      </c>
      <c r="AS819" s="1">
        <f t="shared" si="416"/>
        <v>8.0861125413853241</v>
      </c>
      <c r="AT819" s="1">
        <f t="shared" si="416"/>
        <v>8.0925507488150341</v>
      </c>
      <c r="AU819" s="1">
        <f t="shared" si="408"/>
        <v>7.6974416991764194</v>
      </c>
    </row>
    <row r="820" spans="1:47" ht="12.95" customHeight="1" x14ac:dyDescent="0.2">
      <c r="A820" s="23" t="s">
        <v>1135</v>
      </c>
      <c r="B820" s="24" t="s">
        <v>899</v>
      </c>
      <c r="C820" s="23">
        <v>51799.597999999998</v>
      </c>
      <c r="D820" s="23" t="s">
        <v>873</v>
      </c>
      <c r="E820" s="25">
        <f t="shared" si="397"/>
        <v>-8671.9825102232717</v>
      </c>
      <c r="F820" s="1">
        <f t="shared" si="410"/>
        <v>-8672</v>
      </c>
      <c r="G820" s="1">
        <f t="shared" si="417"/>
        <v>1.485599999432452E-2</v>
      </c>
      <c r="K820" s="1">
        <f>G820</f>
        <v>1.485599999432452E-2</v>
      </c>
      <c r="Q820" s="173">
        <f t="shared" si="411"/>
        <v>36781.097999999998</v>
      </c>
      <c r="S820" s="15">
        <f>S$17</f>
        <v>1</v>
      </c>
      <c r="T820" s="15"/>
      <c r="Z820" s="1">
        <f t="shared" si="398"/>
        <v>-8672</v>
      </c>
      <c r="AA820" s="1">
        <f t="shared" si="399"/>
        <v>-8.5418666825543527E-2</v>
      </c>
      <c r="AB820" s="1">
        <f t="shared" si="413"/>
        <v>2.5792897630550884E-2</v>
      </c>
      <c r="AC820" s="1">
        <f t="shared" si="414"/>
        <v>1.485599999432452E-2</v>
      </c>
      <c r="AD820" s="1">
        <f t="shared" si="400"/>
        <v>0.10027466681986805</v>
      </c>
      <c r="AE820" s="1">
        <f t="shared" si="415"/>
        <v>1.0055008805835547E-2</v>
      </c>
      <c r="AF820" s="1">
        <f t="shared" si="401"/>
        <v>1.485599999432452E-2</v>
      </c>
      <c r="AG820" s="15"/>
      <c r="AH820" s="1">
        <f t="shared" si="402"/>
        <v>-1.0936897636226363E-2</v>
      </c>
      <c r="AI820" s="1">
        <f t="shared" si="403"/>
        <v>0.74484087808242871</v>
      </c>
      <c r="AJ820" s="1">
        <f t="shared" si="404"/>
        <v>-0.96061674286522791</v>
      </c>
      <c r="AK820" s="1">
        <f t="shared" si="405"/>
        <v>0.30804840934868349</v>
      </c>
      <c r="AL820" s="1">
        <f t="shared" si="406"/>
        <v>2.2625618014478248</v>
      </c>
      <c r="AM820" s="1">
        <f t="shared" si="407"/>
        <v>2.1268057293423301</v>
      </c>
      <c r="AN820" s="1">
        <f t="shared" si="416"/>
        <v>8.1790716947685844</v>
      </c>
      <c r="AO820" s="1">
        <f t="shared" si="416"/>
        <v>8.1790708921978403</v>
      </c>
      <c r="AP820" s="1">
        <f t="shared" si="416"/>
        <v>8.1790771741321144</v>
      </c>
      <c r="AQ820" s="1">
        <f t="shared" si="416"/>
        <v>8.179028000635979</v>
      </c>
      <c r="AR820" s="1">
        <f t="shared" si="416"/>
        <v>8.1794127276218216</v>
      </c>
      <c r="AS820" s="1">
        <f t="shared" si="416"/>
        <v>8.1763908542480497</v>
      </c>
      <c r="AT820" s="1">
        <f t="shared" si="416"/>
        <v>8.1994406363373731</v>
      </c>
      <c r="AU820" s="1">
        <f t="shared" si="408"/>
        <v>7.8000228060866057</v>
      </c>
    </row>
    <row r="821" spans="1:47" ht="12.95" customHeight="1" x14ac:dyDescent="0.2">
      <c r="A821" s="23" t="s">
        <v>1135</v>
      </c>
      <c r="B821" s="24" t="s">
        <v>899</v>
      </c>
      <c r="C821" s="23">
        <v>51799.597999999998</v>
      </c>
      <c r="D821" s="23" t="s">
        <v>873</v>
      </c>
      <c r="E821" s="25">
        <f t="shared" si="397"/>
        <v>-8671.9825102232717</v>
      </c>
      <c r="F821" s="1">
        <f t="shared" si="410"/>
        <v>-8672</v>
      </c>
      <c r="G821" s="1">
        <f t="shared" si="417"/>
        <v>1.485599999432452E-2</v>
      </c>
      <c r="K821" s="1">
        <f>G821</f>
        <v>1.485599999432452E-2</v>
      </c>
      <c r="O821" s="1">
        <f ca="1">+C$11+C$12*F821</f>
        <v>8.215082885718962E-3</v>
      </c>
      <c r="Q821" s="173">
        <f t="shared" si="411"/>
        <v>36781.097999999998</v>
      </c>
      <c r="S821" s="15">
        <f>S$17</f>
        <v>1</v>
      </c>
      <c r="Z821" s="1">
        <f t="shared" si="398"/>
        <v>-8672</v>
      </c>
      <c r="AA821" s="1">
        <f t="shared" si="399"/>
        <v>-8.5418666825543527E-2</v>
      </c>
      <c r="AB821" s="1">
        <f t="shared" si="413"/>
        <v>2.5792897630550884E-2</v>
      </c>
      <c r="AC821" s="1">
        <f t="shared" si="414"/>
        <v>1.485599999432452E-2</v>
      </c>
      <c r="AD821" s="1">
        <f t="shared" si="400"/>
        <v>0.10027466681986805</v>
      </c>
      <c r="AE821" s="1">
        <f t="shared" si="415"/>
        <v>1.0055008805835547E-2</v>
      </c>
      <c r="AF821" s="1">
        <f t="shared" si="401"/>
        <v>1.485599999432452E-2</v>
      </c>
      <c r="AG821" s="15"/>
      <c r="AH821" s="1">
        <f t="shared" si="402"/>
        <v>-1.0936897636226363E-2</v>
      </c>
      <c r="AI821" s="1">
        <f t="shared" si="403"/>
        <v>0.74484087808242871</v>
      </c>
      <c r="AJ821" s="1">
        <f t="shared" si="404"/>
        <v>-0.96061674286522791</v>
      </c>
      <c r="AK821" s="1">
        <f t="shared" si="405"/>
        <v>0.30804840934868349</v>
      </c>
      <c r="AL821" s="1">
        <f t="shared" si="406"/>
        <v>2.2625618014478248</v>
      </c>
      <c r="AM821" s="1">
        <f t="shared" si="407"/>
        <v>2.1268057293423301</v>
      </c>
      <c r="AN821" s="1">
        <f t="shared" ref="AN821:AT830" si="418">$AU821+$AB$7*SIN(AO821)</f>
        <v>8.1790716947685844</v>
      </c>
      <c r="AO821" s="1">
        <f t="shared" si="418"/>
        <v>8.1790708921978403</v>
      </c>
      <c r="AP821" s="1">
        <f t="shared" si="418"/>
        <v>8.1790771741321144</v>
      </c>
      <c r="AQ821" s="1">
        <f t="shared" si="418"/>
        <v>8.179028000635979</v>
      </c>
      <c r="AR821" s="1">
        <f t="shared" si="418"/>
        <v>8.1794127276218216</v>
      </c>
      <c r="AS821" s="1">
        <f t="shared" si="418"/>
        <v>8.1763908542480497</v>
      </c>
      <c r="AT821" s="1">
        <f t="shared" si="418"/>
        <v>8.1994406363373731</v>
      </c>
      <c r="AU821" s="1">
        <f t="shared" si="408"/>
        <v>7.8000228060866057</v>
      </c>
    </row>
    <row r="822" spans="1:47" ht="12.95" customHeight="1" x14ac:dyDescent="0.2">
      <c r="A822" s="23" t="s">
        <v>1136</v>
      </c>
      <c r="B822" s="24" t="s">
        <v>899</v>
      </c>
      <c r="C822" s="23">
        <v>51840.368999999999</v>
      </c>
      <c r="D822" s="23" t="s">
        <v>873</v>
      </c>
      <c r="E822" s="25">
        <f t="shared" si="397"/>
        <v>-8623.9833390333697</v>
      </c>
      <c r="F822" s="1">
        <f t="shared" si="410"/>
        <v>-8624</v>
      </c>
      <c r="G822" s="1">
        <f t="shared" si="417"/>
        <v>1.4151999996101949E-2</v>
      </c>
      <c r="I822" s="1">
        <f>G822</f>
        <v>1.4151999996101949E-2</v>
      </c>
      <c r="Q822" s="173">
        <f t="shared" si="411"/>
        <v>36821.868999999999</v>
      </c>
      <c r="S822" s="15">
        <f>S$15</f>
        <v>0.1</v>
      </c>
      <c r="T822" s="15"/>
      <c r="Z822" s="1">
        <f t="shared" si="398"/>
        <v>-8624</v>
      </c>
      <c r="AA822" s="1">
        <f t="shared" si="399"/>
        <v>-8.5184942120098237E-2</v>
      </c>
      <c r="AB822" s="1">
        <f t="shared" si="413"/>
        <v>2.5111190924329063E-2</v>
      </c>
      <c r="AC822" s="1">
        <f t="shared" si="414"/>
        <v>1.4151999996101949E-2</v>
      </c>
      <c r="AD822" s="1">
        <f t="shared" si="400"/>
        <v>9.9336942116200186E-2</v>
      </c>
      <c r="AE822" s="1">
        <f t="shared" si="415"/>
        <v>9.8678280689973069E-4</v>
      </c>
      <c r="AF822" s="1">
        <f t="shared" si="401"/>
        <v>1.4151999996101949E-2</v>
      </c>
      <c r="AG822" s="15"/>
      <c r="AH822" s="1">
        <f t="shared" si="402"/>
        <v>-1.0959190928227114E-2</v>
      </c>
      <c r="AI822" s="1">
        <f t="shared" si="403"/>
        <v>0.74020834559103044</v>
      </c>
      <c r="AJ822" s="1">
        <f t="shared" si="404"/>
        <v>-0.95630158161861689</v>
      </c>
      <c r="AK822" s="1">
        <f t="shared" si="405"/>
        <v>0.30415176524138499</v>
      </c>
      <c r="AL822" s="1">
        <f t="shared" si="406"/>
        <v>2.2776955575863225</v>
      </c>
      <c r="AM822" s="1">
        <f t="shared" si="407"/>
        <v>2.1692843172727838</v>
      </c>
      <c r="AN822" s="1">
        <f t="shared" si="418"/>
        <v>8.1977518208950269</v>
      </c>
      <c r="AO822" s="1">
        <f t="shared" si="418"/>
        <v>8.1977506159516729</v>
      </c>
      <c r="AP822" s="1">
        <f t="shared" si="418"/>
        <v>8.1977595535827792</v>
      </c>
      <c r="AQ822" s="1">
        <f t="shared" si="418"/>
        <v>8.1976932536608746</v>
      </c>
      <c r="AR822" s="1">
        <f t="shared" si="418"/>
        <v>8.1981847788102638</v>
      </c>
      <c r="AS822" s="1">
        <f t="shared" si="418"/>
        <v>8.1945245819443393</v>
      </c>
      <c r="AT822" s="1">
        <f t="shared" si="418"/>
        <v>8.220939901588423</v>
      </c>
      <c r="AU822" s="1">
        <f t="shared" si="408"/>
        <v>7.8211553946346264</v>
      </c>
    </row>
    <row r="823" spans="1:47" ht="12.95" customHeight="1" x14ac:dyDescent="0.2">
      <c r="A823" s="23" t="s">
        <v>1136</v>
      </c>
      <c r="B823" s="24" t="s">
        <v>899</v>
      </c>
      <c r="C823" s="23">
        <v>51840.368999999999</v>
      </c>
      <c r="D823" s="23" t="s">
        <v>873</v>
      </c>
      <c r="E823" s="25">
        <f t="shared" si="397"/>
        <v>-8623.9833390333697</v>
      </c>
      <c r="F823" s="1">
        <f t="shared" si="410"/>
        <v>-8624</v>
      </c>
      <c r="G823" s="1">
        <f t="shared" si="417"/>
        <v>1.4151999996101949E-2</v>
      </c>
      <c r="K823" s="1">
        <f>G823</f>
        <v>1.4151999996101949E-2</v>
      </c>
      <c r="O823" s="1">
        <f ca="1">+C$11+C$12*F823</f>
        <v>8.0551659617201059E-3</v>
      </c>
      <c r="Q823" s="173">
        <f t="shared" si="411"/>
        <v>36821.868999999999</v>
      </c>
      <c r="S823" s="15">
        <f>S$17</f>
        <v>1</v>
      </c>
      <c r="Z823" s="1">
        <f t="shared" si="398"/>
        <v>-8624</v>
      </c>
      <c r="AA823" s="1">
        <f t="shared" si="399"/>
        <v>-8.5184942120098237E-2</v>
      </c>
      <c r="AB823" s="1">
        <f t="shared" si="413"/>
        <v>2.5111190924329063E-2</v>
      </c>
      <c r="AC823" s="1">
        <f t="shared" si="414"/>
        <v>1.4151999996101949E-2</v>
      </c>
      <c r="AD823" s="1">
        <f t="shared" si="400"/>
        <v>9.9336942116200186E-2</v>
      </c>
      <c r="AE823" s="1">
        <f t="shared" si="415"/>
        <v>9.8678280689973065E-3</v>
      </c>
      <c r="AF823" s="1">
        <f t="shared" si="401"/>
        <v>1.4151999996101949E-2</v>
      </c>
      <c r="AG823" s="15"/>
      <c r="AH823" s="1">
        <f t="shared" si="402"/>
        <v>-1.0959190928227114E-2</v>
      </c>
      <c r="AI823" s="1">
        <f t="shared" si="403"/>
        <v>0.74020834559103044</v>
      </c>
      <c r="AJ823" s="1">
        <f t="shared" si="404"/>
        <v>-0.95630158161861689</v>
      </c>
      <c r="AK823" s="1">
        <f t="shared" si="405"/>
        <v>0.30415176524138499</v>
      </c>
      <c r="AL823" s="1">
        <f t="shared" si="406"/>
        <v>2.2776955575863225</v>
      </c>
      <c r="AM823" s="1">
        <f t="shared" si="407"/>
        <v>2.1692843172727838</v>
      </c>
      <c r="AN823" s="1">
        <f t="shared" si="418"/>
        <v>8.1977518208950269</v>
      </c>
      <c r="AO823" s="1">
        <f t="shared" si="418"/>
        <v>8.1977506159516729</v>
      </c>
      <c r="AP823" s="1">
        <f t="shared" si="418"/>
        <v>8.1977595535827792</v>
      </c>
      <c r="AQ823" s="1">
        <f t="shared" si="418"/>
        <v>8.1976932536608746</v>
      </c>
      <c r="AR823" s="1">
        <f t="shared" si="418"/>
        <v>8.1981847788102638</v>
      </c>
      <c r="AS823" s="1">
        <f t="shared" si="418"/>
        <v>8.1945245819443393</v>
      </c>
      <c r="AT823" s="1">
        <f t="shared" si="418"/>
        <v>8.220939901588423</v>
      </c>
      <c r="AU823" s="1">
        <f t="shared" si="408"/>
        <v>7.8211553946346264</v>
      </c>
    </row>
    <row r="824" spans="1:47" ht="12.95" customHeight="1" x14ac:dyDescent="0.2">
      <c r="A824" s="23" t="s">
        <v>1137</v>
      </c>
      <c r="B824" s="24" t="s">
        <v>899</v>
      </c>
      <c r="C824" s="23">
        <v>51846.313999999998</v>
      </c>
      <c r="D824" s="23" t="s">
        <v>873</v>
      </c>
      <c r="E824" s="25">
        <f t="shared" si="397"/>
        <v>-8616.9843673936266</v>
      </c>
      <c r="F824" s="1">
        <f t="shared" si="410"/>
        <v>-8617</v>
      </c>
      <c r="G824" s="1">
        <f t="shared" si="417"/>
        <v>1.327849999506725E-2</v>
      </c>
      <c r="I824" s="1">
        <f>G824</f>
        <v>1.327849999506725E-2</v>
      </c>
      <c r="Q824" s="173">
        <f t="shared" si="411"/>
        <v>36827.813999999998</v>
      </c>
      <c r="S824" s="15">
        <f>S$15</f>
        <v>0.1</v>
      </c>
      <c r="T824" s="15"/>
      <c r="Z824" s="1">
        <f t="shared" si="398"/>
        <v>-8617</v>
      </c>
      <c r="AA824" s="1">
        <f t="shared" si="399"/>
        <v>-8.5150541201458083E-2</v>
      </c>
      <c r="AB824" s="1">
        <f t="shared" si="413"/>
        <v>2.4240612417623049E-2</v>
      </c>
      <c r="AC824" s="1">
        <f t="shared" si="414"/>
        <v>1.327849999506725E-2</v>
      </c>
      <c r="AD824" s="1">
        <f t="shared" si="400"/>
        <v>9.8429041196525333E-2</v>
      </c>
      <c r="AE824" s="1">
        <f t="shared" si="415"/>
        <v>9.688276150867282E-4</v>
      </c>
      <c r="AF824" s="1">
        <f t="shared" si="401"/>
        <v>1.327849999506725E-2</v>
      </c>
      <c r="AG824" s="15"/>
      <c r="AH824" s="1">
        <f t="shared" si="402"/>
        <v>-1.0962112422555801E-2</v>
      </c>
      <c r="AI824" s="1">
        <f t="shared" si="403"/>
        <v>0.73954247104291482</v>
      </c>
      <c r="AJ824" s="1">
        <f t="shared" si="404"/>
        <v>-0.95565857856204051</v>
      </c>
      <c r="AK824" s="1">
        <f t="shared" si="405"/>
        <v>0.30358174452619707</v>
      </c>
      <c r="AL824" s="1">
        <f t="shared" si="406"/>
        <v>2.2798868939893846</v>
      </c>
      <c r="AM824" s="1">
        <f t="shared" si="407"/>
        <v>2.1755508717688787</v>
      </c>
      <c r="AN824" s="1">
        <f t="shared" si="418"/>
        <v>8.2004663230714367</v>
      </c>
      <c r="AO824" s="1">
        <f t="shared" si="418"/>
        <v>8.200465048449697</v>
      </c>
      <c r="AP824" s="1">
        <f t="shared" si="418"/>
        <v>8.2004744317980514</v>
      </c>
      <c r="AQ824" s="1">
        <f t="shared" si="418"/>
        <v>8.2004053489450417</v>
      </c>
      <c r="AR824" s="1">
        <f t="shared" si="418"/>
        <v>8.2009136471840698</v>
      </c>
      <c r="AS824" s="1">
        <f t="shared" si="418"/>
        <v>8.197156789160486</v>
      </c>
      <c r="AT824" s="1">
        <f t="shared" si="418"/>
        <v>8.2240602976019019</v>
      </c>
      <c r="AU824" s="1">
        <f t="shared" si="408"/>
        <v>7.8242372304645462</v>
      </c>
    </row>
    <row r="825" spans="1:47" ht="12.95" customHeight="1" x14ac:dyDescent="0.2">
      <c r="A825" s="23" t="s">
        <v>1137</v>
      </c>
      <c r="B825" s="24" t="s">
        <v>899</v>
      </c>
      <c r="C825" s="23">
        <v>51846.313999999998</v>
      </c>
      <c r="D825" s="23" t="s">
        <v>873</v>
      </c>
      <c r="E825" s="25">
        <f t="shared" si="397"/>
        <v>-8616.9843673936266</v>
      </c>
      <c r="F825" s="1">
        <f t="shared" si="410"/>
        <v>-8617</v>
      </c>
      <c r="G825" s="1">
        <f t="shared" si="417"/>
        <v>1.327849999506725E-2</v>
      </c>
      <c r="K825" s="1">
        <f>G825</f>
        <v>1.327849999506725E-2</v>
      </c>
      <c r="O825" s="1">
        <f ca="1">+C$11+C$12*F825</f>
        <v>8.03184474363694E-3</v>
      </c>
      <c r="Q825" s="173">
        <f t="shared" si="411"/>
        <v>36827.813999999998</v>
      </c>
      <c r="S825" s="15">
        <f>S$17</f>
        <v>1</v>
      </c>
      <c r="Z825" s="1">
        <f t="shared" si="398"/>
        <v>-8617</v>
      </c>
      <c r="AA825" s="1">
        <f t="shared" si="399"/>
        <v>-8.5150541201458083E-2</v>
      </c>
      <c r="AB825" s="1">
        <f t="shared" si="413"/>
        <v>2.4240612417623049E-2</v>
      </c>
      <c r="AC825" s="1">
        <f t="shared" si="414"/>
        <v>1.327849999506725E-2</v>
      </c>
      <c r="AD825" s="1">
        <f t="shared" si="400"/>
        <v>9.8429041196525333E-2</v>
      </c>
      <c r="AE825" s="1">
        <f t="shared" si="415"/>
        <v>9.6882761508672813E-3</v>
      </c>
      <c r="AF825" s="1">
        <f t="shared" si="401"/>
        <v>1.327849999506725E-2</v>
      </c>
      <c r="AG825" s="15"/>
      <c r="AH825" s="1">
        <f t="shared" si="402"/>
        <v>-1.0962112422555801E-2</v>
      </c>
      <c r="AI825" s="1">
        <f t="shared" si="403"/>
        <v>0.73954247104291482</v>
      </c>
      <c r="AJ825" s="1">
        <f t="shared" si="404"/>
        <v>-0.95565857856204051</v>
      </c>
      <c r="AK825" s="1">
        <f t="shared" si="405"/>
        <v>0.30358174452619707</v>
      </c>
      <c r="AL825" s="1">
        <f t="shared" si="406"/>
        <v>2.2798868939893846</v>
      </c>
      <c r="AM825" s="1">
        <f t="shared" si="407"/>
        <v>2.1755508717688787</v>
      </c>
      <c r="AN825" s="1">
        <f t="shared" si="418"/>
        <v>8.2004663230714367</v>
      </c>
      <c r="AO825" s="1">
        <f t="shared" si="418"/>
        <v>8.200465048449697</v>
      </c>
      <c r="AP825" s="1">
        <f t="shared" si="418"/>
        <v>8.2004744317980514</v>
      </c>
      <c r="AQ825" s="1">
        <f t="shared" si="418"/>
        <v>8.2004053489450417</v>
      </c>
      <c r="AR825" s="1">
        <f t="shared" si="418"/>
        <v>8.2009136471840698</v>
      </c>
      <c r="AS825" s="1">
        <f t="shared" si="418"/>
        <v>8.197156789160486</v>
      </c>
      <c r="AT825" s="1">
        <f t="shared" si="418"/>
        <v>8.2240602976019019</v>
      </c>
      <c r="AU825" s="1">
        <f t="shared" si="408"/>
        <v>7.8242372304645462</v>
      </c>
    </row>
    <row r="826" spans="1:47" ht="12.95" customHeight="1" x14ac:dyDescent="0.2">
      <c r="A826" s="28" t="s">
        <v>1138</v>
      </c>
      <c r="B826" s="32" t="s">
        <v>899</v>
      </c>
      <c r="C826" s="28">
        <v>51846.314299999998</v>
      </c>
      <c r="D826" s="28" t="s">
        <v>873</v>
      </c>
      <c r="E826" s="1">
        <f t="shared" si="397"/>
        <v>-8616.9840142075045</v>
      </c>
      <c r="F826" s="1">
        <f t="shared" si="410"/>
        <v>-8617</v>
      </c>
      <c r="G826" s="1">
        <f t="shared" si="417"/>
        <v>1.357849999476457E-2</v>
      </c>
      <c r="K826" s="1">
        <f>G826</f>
        <v>1.357849999476457E-2</v>
      </c>
      <c r="Q826" s="173">
        <f t="shared" si="411"/>
        <v>36827.814299999998</v>
      </c>
      <c r="S826" s="15">
        <f>S$17</f>
        <v>1</v>
      </c>
      <c r="Z826" s="1">
        <f t="shared" si="398"/>
        <v>-8617</v>
      </c>
      <c r="AA826" s="1">
        <f t="shared" si="399"/>
        <v>-8.5150541201458083E-2</v>
      </c>
      <c r="AB826" s="1">
        <f t="shared" si="413"/>
        <v>2.4540612417320369E-2</v>
      </c>
      <c r="AC826" s="1">
        <f t="shared" si="414"/>
        <v>1.357849999476457E-2</v>
      </c>
      <c r="AD826" s="1">
        <f t="shared" si="400"/>
        <v>9.8729041196222653E-2</v>
      </c>
      <c r="AE826" s="1">
        <f t="shared" si="415"/>
        <v>9.7474235755254292E-3</v>
      </c>
      <c r="AF826" s="1">
        <f t="shared" si="401"/>
        <v>1.357849999476457E-2</v>
      </c>
      <c r="AG826" s="15"/>
      <c r="AH826" s="1">
        <f t="shared" si="402"/>
        <v>-1.0962112422555801E-2</v>
      </c>
      <c r="AI826" s="1">
        <f t="shared" si="403"/>
        <v>0.73954247104291482</v>
      </c>
      <c r="AJ826" s="1">
        <f t="shared" si="404"/>
        <v>-0.95565857856204051</v>
      </c>
      <c r="AK826" s="1">
        <f t="shared" si="405"/>
        <v>0.30358174452619707</v>
      </c>
      <c r="AL826" s="1">
        <f t="shared" si="406"/>
        <v>2.2798868939893846</v>
      </c>
      <c r="AM826" s="1">
        <f t="shared" si="407"/>
        <v>2.1755508717688787</v>
      </c>
      <c r="AN826" s="1">
        <f t="shared" si="418"/>
        <v>8.2004663230714367</v>
      </c>
      <c r="AO826" s="1">
        <f t="shared" si="418"/>
        <v>8.200465048449697</v>
      </c>
      <c r="AP826" s="1">
        <f t="shared" si="418"/>
        <v>8.2004744317980514</v>
      </c>
      <c r="AQ826" s="1">
        <f t="shared" si="418"/>
        <v>8.2004053489450417</v>
      </c>
      <c r="AR826" s="1">
        <f t="shared" si="418"/>
        <v>8.2009136471840698</v>
      </c>
      <c r="AS826" s="1">
        <f t="shared" si="418"/>
        <v>8.197156789160486</v>
      </c>
      <c r="AT826" s="1">
        <f t="shared" si="418"/>
        <v>8.2240602976019019</v>
      </c>
      <c r="AU826" s="1">
        <f t="shared" si="408"/>
        <v>7.8242372304645462</v>
      </c>
    </row>
    <row r="827" spans="1:47" ht="12.95" customHeight="1" x14ac:dyDescent="0.2">
      <c r="A827" s="28" t="s">
        <v>1138</v>
      </c>
      <c r="B827" s="32" t="s">
        <v>899</v>
      </c>
      <c r="C827" s="28">
        <v>51846.314299999998</v>
      </c>
      <c r="D827" s="28" t="s">
        <v>873</v>
      </c>
      <c r="E827" s="25">
        <f t="shared" si="397"/>
        <v>-8616.9840142075045</v>
      </c>
      <c r="F827" s="1">
        <f t="shared" si="410"/>
        <v>-8617</v>
      </c>
      <c r="G827" s="1">
        <f t="shared" si="417"/>
        <v>1.357849999476457E-2</v>
      </c>
      <c r="K827" s="1">
        <f>G827</f>
        <v>1.357849999476457E-2</v>
      </c>
      <c r="O827" s="1">
        <f ca="1">+C$11+C$12*F827</f>
        <v>8.03184474363694E-3</v>
      </c>
      <c r="Q827" s="173">
        <f t="shared" si="411"/>
        <v>36827.814299999998</v>
      </c>
      <c r="S827" s="15">
        <f>S$17</f>
        <v>1</v>
      </c>
      <c r="Z827" s="1">
        <f t="shared" si="398"/>
        <v>-8617</v>
      </c>
      <c r="AA827" s="1">
        <f t="shared" si="399"/>
        <v>-8.5150541201458083E-2</v>
      </c>
      <c r="AB827" s="1">
        <f t="shared" si="413"/>
        <v>2.4540612417320369E-2</v>
      </c>
      <c r="AC827" s="1">
        <f t="shared" si="414"/>
        <v>1.357849999476457E-2</v>
      </c>
      <c r="AD827" s="1">
        <f t="shared" si="400"/>
        <v>9.8729041196222653E-2</v>
      </c>
      <c r="AE827" s="1">
        <f t="shared" si="415"/>
        <v>9.7474235755254292E-3</v>
      </c>
      <c r="AF827" s="1">
        <f t="shared" si="401"/>
        <v>1.357849999476457E-2</v>
      </c>
      <c r="AG827" s="15"/>
      <c r="AH827" s="1">
        <f t="shared" si="402"/>
        <v>-1.0962112422555801E-2</v>
      </c>
      <c r="AI827" s="1">
        <f t="shared" si="403"/>
        <v>0.73954247104291482</v>
      </c>
      <c r="AJ827" s="1">
        <f t="shared" si="404"/>
        <v>-0.95565857856204051</v>
      </c>
      <c r="AK827" s="1">
        <f t="shared" si="405"/>
        <v>0.30358174452619707</v>
      </c>
      <c r="AL827" s="1">
        <f t="shared" si="406"/>
        <v>2.2798868939893846</v>
      </c>
      <c r="AM827" s="1">
        <f t="shared" si="407"/>
        <v>2.1755508717688787</v>
      </c>
      <c r="AN827" s="1">
        <f t="shared" si="418"/>
        <v>8.2004663230714367</v>
      </c>
      <c r="AO827" s="1">
        <f t="shared" si="418"/>
        <v>8.200465048449697</v>
      </c>
      <c r="AP827" s="1">
        <f t="shared" si="418"/>
        <v>8.2004744317980514</v>
      </c>
      <c r="AQ827" s="1">
        <f t="shared" si="418"/>
        <v>8.2004053489450417</v>
      </c>
      <c r="AR827" s="1">
        <f t="shared" si="418"/>
        <v>8.2009136471840698</v>
      </c>
      <c r="AS827" s="1">
        <f t="shared" si="418"/>
        <v>8.197156789160486</v>
      </c>
      <c r="AT827" s="1">
        <f t="shared" si="418"/>
        <v>8.2240602976019019</v>
      </c>
      <c r="AU827" s="1">
        <f t="shared" si="408"/>
        <v>7.8242372304645462</v>
      </c>
    </row>
    <row r="828" spans="1:47" ht="12.95" customHeight="1" x14ac:dyDescent="0.2">
      <c r="A828" s="23" t="s">
        <v>1137</v>
      </c>
      <c r="B828" s="24" t="s">
        <v>899</v>
      </c>
      <c r="C828" s="23">
        <v>51846.315999999999</v>
      </c>
      <c r="D828" s="23" t="s">
        <v>873</v>
      </c>
      <c r="E828" s="25">
        <f t="shared" si="397"/>
        <v>-8616.9820128194824</v>
      </c>
      <c r="F828" s="1">
        <f t="shared" si="410"/>
        <v>-8617</v>
      </c>
      <c r="G828" s="1">
        <f t="shared" si="417"/>
        <v>1.5278499995474704E-2</v>
      </c>
      <c r="I828" s="1">
        <f>G828</f>
        <v>1.5278499995474704E-2</v>
      </c>
      <c r="Q828" s="173">
        <f t="shared" si="411"/>
        <v>36827.815999999999</v>
      </c>
      <c r="S828" s="15">
        <f>S$15</f>
        <v>0.1</v>
      </c>
      <c r="T828" s="15"/>
      <c r="Z828" s="1">
        <f t="shared" si="398"/>
        <v>-8617</v>
      </c>
      <c r="AA828" s="1">
        <f t="shared" si="399"/>
        <v>-8.5150541201458083E-2</v>
      </c>
      <c r="AB828" s="1">
        <f t="shared" si="413"/>
        <v>2.6240612418030503E-2</v>
      </c>
      <c r="AC828" s="1">
        <f t="shared" si="414"/>
        <v>1.5278499995474704E-2</v>
      </c>
      <c r="AD828" s="1">
        <f t="shared" si="400"/>
        <v>0.10042904119693279</v>
      </c>
      <c r="AE828" s="1">
        <f t="shared" si="415"/>
        <v>1.0085992315735223E-3</v>
      </c>
      <c r="AF828" s="1">
        <f t="shared" si="401"/>
        <v>1.5278499995474704E-2</v>
      </c>
      <c r="AG828" s="15"/>
      <c r="AH828" s="1">
        <f t="shared" si="402"/>
        <v>-1.0962112422555801E-2</v>
      </c>
      <c r="AI828" s="1">
        <f t="shared" si="403"/>
        <v>0.73954247104291482</v>
      </c>
      <c r="AJ828" s="1">
        <f t="shared" si="404"/>
        <v>-0.95565857856204051</v>
      </c>
      <c r="AK828" s="1">
        <f t="shared" si="405"/>
        <v>0.30358174452619707</v>
      </c>
      <c r="AL828" s="1">
        <f t="shared" si="406"/>
        <v>2.2798868939893846</v>
      </c>
      <c r="AM828" s="1">
        <f t="shared" si="407"/>
        <v>2.1755508717688787</v>
      </c>
      <c r="AN828" s="1">
        <f t="shared" si="418"/>
        <v>8.2004663230714367</v>
      </c>
      <c r="AO828" s="1">
        <f t="shared" si="418"/>
        <v>8.200465048449697</v>
      </c>
      <c r="AP828" s="1">
        <f t="shared" si="418"/>
        <v>8.2004744317980514</v>
      </c>
      <c r="AQ828" s="1">
        <f t="shared" si="418"/>
        <v>8.2004053489450417</v>
      </c>
      <c r="AR828" s="1">
        <f t="shared" si="418"/>
        <v>8.2009136471840698</v>
      </c>
      <c r="AS828" s="1">
        <f t="shared" si="418"/>
        <v>8.197156789160486</v>
      </c>
      <c r="AT828" s="1">
        <f t="shared" si="418"/>
        <v>8.2240602976019019</v>
      </c>
      <c r="AU828" s="1">
        <f t="shared" si="408"/>
        <v>7.8242372304645462</v>
      </c>
    </row>
    <row r="829" spans="1:47" ht="12.95" customHeight="1" x14ac:dyDescent="0.2">
      <c r="A829" s="23" t="s">
        <v>1137</v>
      </c>
      <c r="B829" s="24" t="s">
        <v>899</v>
      </c>
      <c r="C829" s="23">
        <v>51846.315999999999</v>
      </c>
      <c r="D829" s="23" t="s">
        <v>873</v>
      </c>
      <c r="E829" s="25">
        <f t="shared" si="397"/>
        <v>-8616.9820128194824</v>
      </c>
      <c r="F829" s="1">
        <f t="shared" si="410"/>
        <v>-8617</v>
      </c>
      <c r="G829" s="1">
        <f t="shared" si="417"/>
        <v>1.5278499995474704E-2</v>
      </c>
      <c r="K829" s="1">
        <f t="shared" ref="K829:K834" si="419">G829</f>
        <v>1.5278499995474704E-2</v>
      </c>
      <c r="O829" s="1">
        <f ca="1">+C$11+C$12*F829</f>
        <v>8.03184474363694E-3</v>
      </c>
      <c r="Q829" s="173">
        <f t="shared" si="411"/>
        <v>36827.815999999999</v>
      </c>
      <c r="S829" s="15">
        <f t="shared" ref="S829:S834" si="420">S$17</f>
        <v>1</v>
      </c>
      <c r="Z829" s="1">
        <f t="shared" si="398"/>
        <v>-8617</v>
      </c>
      <c r="AA829" s="1">
        <f t="shared" si="399"/>
        <v>-8.5150541201458083E-2</v>
      </c>
      <c r="AB829" s="1">
        <f t="shared" si="413"/>
        <v>2.6240612418030503E-2</v>
      </c>
      <c r="AC829" s="1">
        <f t="shared" si="414"/>
        <v>1.5278499995474704E-2</v>
      </c>
      <c r="AD829" s="1">
        <f t="shared" si="400"/>
        <v>0.10042904119693279</v>
      </c>
      <c r="AE829" s="1">
        <f t="shared" si="415"/>
        <v>1.0085992315735223E-2</v>
      </c>
      <c r="AF829" s="1">
        <f t="shared" si="401"/>
        <v>1.5278499995474704E-2</v>
      </c>
      <c r="AG829" s="15"/>
      <c r="AH829" s="1">
        <f t="shared" si="402"/>
        <v>-1.0962112422555801E-2</v>
      </c>
      <c r="AI829" s="1">
        <f t="shared" si="403"/>
        <v>0.73954247104291482</v>
      </c>
      <c r="AJ829" s="1">
        <f t="shared" si="404"/>
        <v>-0.95565857856204051</v>
      </c>
      <c r="AK829" s="1">
        <f t="shared" si="405"/>
        <v>0.30358174452619707</v>
      </c>
      <c r="AL829" s="1">
        <f t="shared" si="406"/>
        <v>2.2798868939893846</v>
      </c>
      <c r="AM829" s="1">
        <f t="shared" si="407"/>
        <v>2.1755508717688787</v>
      </c>
      <c r="AN829" s="1">
        <f t="shared" si="418"/>
        <v>8.2004663230714367</v>
      </c>
      <c r="AO829" s="1">
        <f t="shared" si="418"/>
        <v>8.200465048449697</v>
      </c>
      <c r="AP829" s="1">
        <f t="shared" si="418"/>
        <v>8.2004744317980514</v>
      </c>
      <c r="AQ829" s="1">
        <f t="shared" si="418"/>
        <v>8.2004053489450417</v>
      </c>
      <c r="AR829" s="1">
        <f t="shared" si="418"/>
        <v>8.2009136471840698</v>
      </c>
      <c r="AS829" s="1">
        <f t="shared" si="418"/>
        <v>8.197156789160486</v>
      </c>
      <c r="AT829" s="1">
        <f t="shared" si="418"/>
        <v>8.2240602976019019</v>
      </c>
      <c r="AU829" s="1">
        <f t="shared" si="408"/>
        <v>7.8242372304645462</v>
      </c>
    </row>
    <row r="830" spans="1:47" ht="12.95" customHeight="1" x14ac:dyDescent="0.2">
      <c r="A830" s="28" t="s">
        <v>1138</v>
      </c>
      <c r="B830" s="32" t="s">
        <v>899</v>
      </c>
      <c r="C830" s="28">
        <v>51846.316400000003</v>
      </c>
      <c r="D830" s="28" t="s">
        <v>873</v>
      </c>
      <c r="E830" s="1">
        <f t="shared" si="397"/>
        <v>-8616.9815419046499</v>
      </c>
      <c r="F830" s="1">
        <f t="shared" si="410"/>
        <v>-8617</v>
      </c>
      <c r="G830" s="1">
        <f t="shared" si="417"/>
        <v>1.5678499999921769E-2</v>
      </c>
      <c r="K830" s="1">
        <f t="shared" si="419"/>
        <v>1.5678499999921769E-2</v>
      </c>
      <c r="Q830" s="173">
        <f t="shared" si="411"/>
        <v>36827.816400000003</v>
      </c>
      <c r="S830" s="15">
        <f t="shared" si="420"/>
        <v>1</v>
      </c>
      <c r="Z830" s="1">
        <f t="shared" si="398"/>
        <v>-8617</v>
      </c>
      <c r="AA830" s="1">
        <f t="shared" si="399"/>
        <v>-8.5150541201458083E-2</v>
      </c>
      <c r="AB830" s="1">
        <f t="shared" si="413"/>
        <v>2.6640612422477568E-2</v>
      </c>
      <c r="AC830" s="1">
        <f t="shared" si="414"/>
        <v>1.5678499999921769E-2</v>
      </c>
      <c r="AD830" s="1">
        <f t="shared" si="400"/>
        <v>0.10082904120137985</v>
      </c>
      <c r="AE830" s="1">
        <f t="shared" si="415"/>
        <v>1.0166495549589556E-2</v>
      </c>
      <c r="AF830" s="1">
        <f t="shared" si="401"/>
        <v>1.5678499999921769E-2</v>
      </c>
      <c r="AG830" s="15"/>
      <c r="AH830" s="1">
        <f t="shared" si="402"/>
        <v>-1.0962112422555801E-2</v>
      </c>
      <c r="AI830" s="1">
        <f t="shared" si="403"/>
        <v>0.73954247104291482</v>
      </c>
      <c r="AJ830" s="1">
        <f t="shared" si="404"/>
        <v>-0.95565857856204051</v>
      </c>
      <c r="AK830" s="1">
        <f t="shared" si="405"/>
        <v>0.30358174452619707</v>
      </c>
      <c r="AL830" s="1">
        <f t="shared" si="406"/>
        <v>2.2798868939893846</v>
      </c>
      <c r="AM830" s="1">
        <f t="shared" si="407"/>
        <v>2.1755508717688787</v>
      </c>
      <c r="AN830" s="1">
        <f t="shared" si="418"/>
        <v>8.2004663230714367</v>
      </c>
      <c r="AO830" s="1">
        <f t="shared" si="418"/>
        <v>8.200465048449697</v>
      </c>
      <c r="AP830" s="1">
        <f t="shared" si="418"/>
        <v>8.2004744317980514</v>
      </c>
      <c r="AQ830" s="1">
        <f t="shared" si="418"/>
        <v>8.2004053489450417</v>
      </c>
      <c r="AR830" s="1">
        <f t="shared" si="418"/>
        <v>8.2009136471840698</v>
      </c>
      <c r="AS830" s="1">
        <f t="shared" si="418"/>
        <v>8.197156789160486</v>
      </c>
      <c r="AT830" s="1">
        <f t="shared" si="418"/>
        <v>8.2240602976019019</v>
      </c>
      <c r="AU830" s="1">
        <f t="shared" si="408"/>
        <v>7.8242372304645462</v>
      </c>
    </row>
    <row r="831" spans="1:47" ht="12.95" customHeight="1" x14ac:dyDescent="0.2">
      <c r="A831" s="28" t="s">
        <v>1138</v>
      </c>
      <c r="B831" s="32" t="s">
        <v>899</v>
      </c>
      <c r="C831" s="28">
        <v>51846.316400000003</v>
      </c>
      <c r="D831" s="28" t="s">
        <v>873</v>
      </c>
      <c r="E831" s="25">
        <f t="shared" si="397"/>
        <v>-8616.9815419046499</v>
      </c>
      <c r="F831" s="1">
        <f t="shared" si="410"/>
        <v>-8617</v>
      </c>
      <c r="G831" s="1">
        <f t="shared" si="417"/>
        <v>1.5678499999921769E-2</v>
      </c>
      <c r="K831" s="1">
        <f t="shared" si="419"/>
        <v>1.5678499999921769E-2</v>
      </c>
      <c r="O831" s="1">
        <f ca="1">+C$11+C$12*F831</f>
        <v>8.03184474363694E-3</v>
      </c>
      <c r="Q831" s="173">
        <f t="shared" si="411"/>
        <v>36827.816400000003</v>
      </c>
      <c r="S831" s="15">
        <f t="shared" si="420"/>
        <v>1</v>
      </c>
      <c r="Z831" s="1">
        <f t="shared" si="398"/>
        <v>-8617</v>
      </c>
      <c r="AA831" s="1">
        <f t="shared" si="399"/>
        <v>-8.5150541201458083E-2</v>
      </c>
      <c r="AB831" s="1">
        <f t="shared" si="413"/>
        <v>2.6640612422477568E-2</v>
      </c>
      <c r="AC831" s="1">
        <f t="shared" si="414"/>
        <v>1.5678499999921769E-2</v>
      </c>
      <c r="AD831" s="1">
        <f t="shared" si="400"/>
        <v>0.10082904120137985</v>
      </c>
      <c r="AE831" s="1">
        <f t="shared" si="415"/>
        <v>1.0166495549589556E-2</v>
      </c>
      <c r="AF831" s="1">
        <f t="shared" si="401"/>
        <v>1.5678499999921769E-2</v>
      </c>
      <c r="AG831" s="15"/>
      <c r="AH831" s="1">
        <f t="shared" si="402"/>
        <v>-1.0962112422555801E-2</v>
      </c>
      <c r="AI831" s="1">
        <f t="shared" si="403"/>
        <v>0.73954247104291482</v>
      </c>
      <c r="AJ831" s="1">
        <f t="shared" si="404"/>
        <v>-0.95565857856204051</v>
      </c>
      <c r="AK831" s="1">
        <f t="shared" si="405"/>
        <v>0.30358174452619707</v>
      </c>
      <c r="AL831" s="1">
        <f t="shared" si="406"/>
        <v>2.2798868939893846</v>
      </c>
      <c r="AM831" s="1">
        <f t="shared" si="407"/>
        <v>2.1755508717688787</v>
      </c>
      <c r="AN831" s="1">
        <f t="shared" ref="AN831:AT840" si="421">$AU831+$AB$7*SIN(AO831)</f>
        <v>8.2004663230714367</v>
      </c>
      <c r="AO831" s="1">
        <f t="shared" si="421"/>
        <v>8.200465048449697</v>
      </c>
      <c r="AP831" s="1">
        <f t="shared" si="421"/>
        <v>8.2004744317980514</v>
      </c>
      <c r="AQ831" s="1">
        <f t="shared" si="421"/>
        <v>8.2004053489450417</v>
      </c>
      <c r="AR831" s="1">
        <f t="shared" si="421"/>
        <v>8.2009136471840698</v>
      </c>
      <c r="AS831" s="1">
        <f t="shared" si="421"/>
        <v>8.197156789160486</v>
      </c>
      <c r="AT831" s="1">
        <f t="shared" si="421"/>
        <v>8.2240602976019019</v>
      </c>
      <c r="AU831" s="1">
        <f t="shared" si="408"/>
        <v>7.8242372304645462</v>
      </c>
    </row>
    <row r="832" spans="1:47" ht="12.95" customHeight="1" x14ac:dyDescent="0.2">
      <c r="A832" s="31" t="s">
        <v>1139</v>
      </c>
      <c r="B832" s="33"/>
      <c r="C832" s="31">
        <v>51924.459199999998</v>
      </c>
      <c r="D832" s="31">
        <v>1E-4</v>
      </c>
      <c r="E832" s="25">
        <f t="shared" si="397"/>
        <v>-8524.9850337381104</v>
      </c>
      <c r="F832" s="1">
        <f t="shared" si="410"/>
        <v>-8525</v>
      </c>
      <c r="G832" s="1">
        <f t="shared" si="417"/>
        <v>1.271249999263091E-2</v>
      </c>
      <c r="K832" s="1">
        <f t="shared" si="419"/>
        <v>1.271249999263091E-2</v>
      </c>
      <c r="O832" s="1">
        <f ca="1">+C$11+C$12*F832</f>
        <v>7.7253373059724718E-3</v>
      </c>
      <c r="Q832" s="173">
        <f t="shared" si="411"/>
        <v>36905.959199999998</v>
      </c>
      <c r="S832" s="15">
        <f t="shared" si="420"/>
        <v>1</v>
      </c>
      <c r="Z832" s="1">
        <f t="shared" si="398"/>
        <v>-8525</v>
      </c>
      <c r="AA832" s="1">
        <f t="shared" si="399"/>
        <v>-8.4691071160455975E-2</v>
      </c>
      <c r="AB832" s="1">
        <f t="shared" si="413"/>
        <v>2.3705345080249157E-2</v>
      </c>
      <c r="AC832" s="1">
        <f t="shared" si="414"/>
        <v>1.271249999263091E-2</v>
      </c>
      <c r="AD832" s="1">
        <f t="shared" si="400"/>
        <v>9.7403571153086885E-2</v>
      </c>
      <c r="AE832" s="1">
        <f t="shared" si="415"/>
        <v>9.4874556733744592E-3</v>
      </c>
      <c r="AF832" s="1">
        <f t="shared" si="401"/>
        <v>1.271249999263091E-2</v>
      </c>
      <c r="AG832" s="15"/>
      <c r="AH832" s="1">
        <f t="shared" si="402"/>
        <v>-1.0992845087618245E-2</v>
      </c>
      <c r="AI832" s="1">
        <f t="shared" si="403"/>
        <v>0.73101468794979074</v>
      </c>
      <c r="AJ832" s="1">
        <f t="shared" si="404"/>
        <v>-0.94689788078622461</v>
      </c>
      <c r="AK832" s="1">
        <f t="shared" si="405"/>
        <v>0.2960521945557093</v>
      </c>
      <c r="AL832" s="1">
        <f t="shared" si="406"/>
        <v>2.308328273562414</v>
      </c>
      <c r="AM832" s="1">
        <f t="shared" si="407"/>
        <v>2.259687056379255</v>
      </c>
      <c r="AN832" s="1">
        <f t="shared" si="421"/>
        <v>8.2359193888895703</v>
      </c>
      <c r="AO832" s="1">
        <f t="shared" si="421"/>
        <v>8.2359168765589761</v>
      </c>
      <c r="AP832" s="1">
        <f t="shared" si="421"/>
        <v>8.2359337276694013</v>
      </c>
      <c r="AQ832" s="1">
        <f t="shared" si="421"/>
        <v>8.2358206876386735</v>
      </c>
      <c r="AR832" s="1">
        <f t="shared" si="421"/>
        <v>8.236578370791154</v>
      </c>
      <c r="AS832" s="1">
        <f t="shared" si="421"/>
        <v>8.2314721466004261</v>
      </c>
      <c r="AT832" s="1">
        <f t="shared" si="421"/>
        <v>8.2647182044038665</v>
      </c>
      <c r="AU832" s="1">
        <f t="shared" si="408"/>
        <v>7.8647413585149195</v>
      </c>
    </row>
    <row r="833" spans="1:47" ht="12.95" customHeight="1" x14ac:dyDescent="0.2">
      <c r="A833" s="23" t="s">
        <v>1140</v>
      </c>
      <c r="B833" s="24" t="s">
        <v>899</v>
      </c>
      <c r="C833" s="23">
        <v>51940.597800000003</v>
      </c>
      <c r="D833" s="23" t="s">
        <v>873</v>
      </c>
      <c r="E833" s="25">
        <f t="shared" si="397"/>
        <v>-8505.9852686068734</v>
      </c>
      <c r="F833" s="1">
        <f t="shared" si="410"/>
        <v>-8506</v>
      </c>
      <c r="G833" s="1">
        <f t="shared" si="417"/>
        <v>1.2513000001490582E-2</v>
      </c>
      <c r="K833" s="1">
        <f t="shared" si="419"/>
        <v>1.2513000001490582E-2</v>
      </c>
      <c r="Q833" s="173">
        <f t="shared" si="411"/>
        <v>36922.097800000003</v>
      </c>
      <c r="S833" s="15">
        <f t="shared" si="420"/>
        <v>1</v>
      </c>
      <c r="T833" s="15"/>
      <c r="Z833" s="1">
        <f t="shared" si="398"/>
        <v>-8506</v>
      </c>
      <c r="AA833" s="1">
        <f t="shared" si="399"/>
        <v>-8.459450454527373E-2</v>
      </c>
      <c r="AB833" s="1">
        <f t="shared" si="413"/>
        <v>2.3510441790898548E-2</v>
      </c>
      <c r="AC833" s="1">
        <f t="shared" si="414"/>
        <v>1.2513000001490582E-2</v>
      </c>
      <c r="AD833" s="1">
        <f t="shared" si="400"/>
        <v>9.7107504546764312E-2</v>
      </c>
      <c r="AE833" s="1">
        <f t="shared" si="415"/>
        <v>9.4298674392998515E-3</v>
      </c>
      <c r="AF833" s="1">
        <f t="shared" si="401"/>
        <v>1.2513000001490582E-2</v>
      </c>
      <c r="AG833" s="15"/>
      <c r="AH833" s="1">
        <f t="shared" si="402"/>
        <v>-1.0997441789407966E-2</v>
      </c>
      <c r="AI833" s="1">
        <f t="shared" si="403"/>
        <v>0.72930426067166376</v>
      </c>
      <c r="AJ833" s="1">
        <f t="shared" si="404"/>
        <v>-0.94501944270259419</v>
      </c>
      <c r="AK833" s="1">
        <f t="shared" si="405"/>
        <v>0.29448907740268648</v>
      </c>
      <c r="AL833" s="1">
        <f t="shared" si="406"/>
        <v>2.3141210016119547</v>
      </c>
      <c r="AM833" s="1">
        <f t="shared" si="407"/>
        <v>2.2774893562901894</v>
      </c>
      <c r="AN833" s="1">
        <f t="shared" si="421"/>
        <v>8.2431905824501914</v>
      </c>
      <c r="AO833" s="1">
        <f t="shared" si="421"/>
        <v>8.2431877274202527</v>
      </c>
      <c r="AP833" s="1">
        <f t="shared" si="421"/>
        <v>8.2432065371076018</v>
      </c>
      <c r="AQ833" s="1">
        <f t="shared" si="421"/>
        <v>8.2430825980607683</v>
      </c>
      <c r="AR833" s="1">
        <f t="shared" si="421"/>
        <v>8.2438985573195644</v>
      </c>
      <c r="AS833" s="1">
        <f t="shared" si="421"/>
        <v>8.2384964480287639</v>
      </c>
      <c r="AT833" s="1">
        <f t="shared" si="421"/>
        <v>8.2730331928239753</v>
      </c>
      <c r="AU833" s="1">
        <f t="shared" si="408"/>
        <v>7.8731063414818454</v>
      </c>
    </row>
    <row r="834" spans="1:47" ht="12.95" customHeight="1" x14ac:dyDescent="0.2">
      <c r="A834" s="23" t="s">
        <v>1140</v>
      </c>
      <c r="B834" s="24" t="s">
        <v>899</v>
      </c>
      <c r="C834" s="23">
        <v>51940.597800000003</v>
      </c>
      <c r="D834" s="23" t="s">
        <v>873</v>
      </c>
      <c r="E834" s="25">
        <f t="shared" si="397"/>
        <v>-8505.9852686068734</v>
      </c>
      <c r="F834" s="1">
        <f t="shared" si="410"/>
        <v>-8506</v>
      </c>
      <c r="G834" s="1">
        <f t="shared" si="417"/>
        <v>1.2513000001490582E-2</v>
      </c>
      <c r="K834" s="1">
        <f t="shared" si="419"/>
        <v>1.2513000001490582E-2</v>
      </c>
      <c r="O834" s="1">
        <f ca="1">+C$11+C$12*F834</f>
        <v>7.6620368568895945E-3</v>
      </c>
      <c r="Q834" s="173">
        <f t="shared" si="411"/>
        <v>36922.097800000003</v>
      </c>
      <c r="S834" s="15">
        <f t="shared" si="420"/>
        <v>1</v>
      </c>
      <c r="Z834" s="1">
        <f t="shared" si="398"/>
        <v>-8506</v>
      </c>
      <c r="AA834" s="1">
        <f t="shared" si="399"/>
        <v>-8.459450454527373E-2</v>
      </c>
      <c r="AB834" s="1">
        <f t="shared" si="413"/>
        <v>2.3510441790898548E-2</v>
      </c>
      <c r="AC834" s="1">
        <f t="shared" si="414"/>
        <v>1.2513000001490582E-2</v>
      </c>
      <c r="AD834" s="1">
        <f t="shared" si="400"/>
        <v>9.7107504546764312E-2</v>
      </c>
      <c r="AE834" s="1">
        <f t="shared" si="415"/>
        <v>9.4298674392998515E-3</v>
      </c>
      <c r="AF834" s="1">
        <f t="shared" si="401"/>
        <v>1.2513000001490582E-2</v>
      </c>
      <c r="AG834" s="15"/>
      <c r="AH834" s="1">
        <f t="shared" si="402"/>
        <v>-1.0997441789407966E-2</v>
      </c>
      <c r="AI834" s="1">
        <f t="shared" si="403"/>
        <v>0.72930426067166376</v>
      </c>
      <c r="AJ834" s="1">
        <f t="shared" si="404"/>
        <v>-0.94501944270259419</v>
      </c>
      <c r="AK834" s="1">
        <f t="shared" si="405"/>
        <v>0.29448907740268648</v>
      </c>
      <c r="AL834" s="1">
        <f t="shared" si="406"/>
        <v>2.3141210016119547</v>
      </c>
      <c r="AM834" s="1">
        <f t="shared" si="407"/>
        <v>2.2774893562901894</v>
      </c>
      <c r="AN834" s="1">
        <f t="shared" si="421"/>
        <v>8.2431905824501914</v>
      </c>
      <c r="AO834" s="1">
        <f t="shared" si="421"/>
        <v>8.2431877274202527</v>
      </c>
      <c r="AP834" s="1">
        <f t="shared" si="421"/>
        <v>8.2432065371076018</v>
      </c>
      <c r="AQ834" s="1">
        <f t="shared" si="421"/>
        <v>8.2430825980607683</v>
      </c>
      <c r="AR834" s="1">
        <f t="shared" si="421"/>
        <v>8.2438985573195644</v>
      </c>
      <c r="AS834" s="1">
        <f t="shared" si="421"/>
        <v>8.2384964480287639</v>
      </c>
      <c r="AT834" s="1">
        <f t="shared" si="421"/>
        <v>8.2730331928239753</v>
      </c>
      <c r="AU834" s="1">
        <f t="shared" si="408"/>
        <v>7.8731063414818454</v>
      </c>
    </row>
    <row r="835" spans="1:47" ht="12.95" customHeight="1" x14ac:dyDescent="0.2">
      <c r="A835" s="23" t="s">
        <v>1141</v>
      </c>
      <c r="B835" s="24" t="s">
        <v>899</v>
      </c>
      <c r="C835" s="23">
        <v>52149.555999999997</v>
      </c>
      <c r="D835" s="23" t="s">
        <v>873</v>
      </c>
      <c r="E835" s="25">
        <f t="shared" si="397"/>
        <v>-8259.9814812743734</v>
      </c>
      <c r="F835" s="1">
        <f t="shared" si="410"/>
        <v>-8260</v>
      </c>
      <c r="G835" s="1">
        <f t="shared" si="417"/>
        <v>1.5729999991890509E-2</v>
      </c>
      <c r="I835" s="1">
        <f>G835</f>
        <v>1.5729999991890509E-2</v>
      </c>
      <c r="Q835" s="173">
        <f t="shared" si="411"/>
        <v>37131.055999999997</v>
      </c>
      <c r="S835" s="15">
        <f>S$15</f>
        <v>0.1</v>
      </c>
      <c r="T835" s="15"/>
      <c r="Z835" s="1">
        <f t="shared" si="398"/>
        <v>-8260</v>
      </c>
      <c r="AA835" s="1">
        <f t="shared" si="399"/>
        <v>-8.3294611543537414E-2</v>
      </c>
      <c r="AB835" s="1">
        <f t="shared" si="413"/>
        <v>2.6735054013714538E-2</v>
      </c>
      <c r="AC835" s="1">
        <f t="shared" si="414"/>
        <v>1.5729999991890509E-2</v>
      </c>
      <c r="AD835" s="1">
        <f t="shared" si="400"/>
        <v>9.9024611535427923E-2</v>
      </c>
      <c r="AE835" s="1">
        <f t="shared" si="415"/>
        <v>9.8058736897424048E-4</v>
      </c>
      <c r="AF835" s="1">
        <f t="shared" si="401"/>
        <v>1.5729999991890509E-2</v>
      </c>
      <c r="AG835" s="15"/>
      <c r="AH835" s="1">
        <f t="shared" si="402"/>
        <v>-1.1005054021824029E-2</v>
      </c>
      <c r="AI835" s="1">
        <f t="shared" si="403"/>
        <v>0.70863424438455125</v>
      </c>
      <c r="AJ835" s="1">
        <f t="shared" si="404"/>
        <v>-0.91877804724727052</v>
      </c>
      <c r="AK835" s="1">
        <f t="shared" si="405"/>
        <v>0.27405473258938373</v>
      </c>
      <c r="AL835" s="1">
        <f t="shared" si="406"/>
        <v>2.3868011229380408</v>
      </c>
      <c r="AM835" s="1">
        <f t="shared" si="407"/>
        <v>2.5227287596281815</v>
      </c>
      <c r="AN835" s="1">
        <f t="shared" si="421"/>
        <v>8.3358628244270907</v>
      </c>
      <c r="AO835" s="1">
        <f t="shared" si="421"/>
        <v>8.3358514802683334</v>
      </c>
      <c r="AP835" s="1">
        <f t="shared" si="421"/>
        <v>8.3359126724978623</v>
      </c>
      <c r="AQ835" s="1">
        <f t="shared" si="421"/>
        <v>8.3355825068015115</v>
      </c>
      <c r="AR835" s="1">
        <f t="shared" si="421"/>
        <v>8.3373614681362618</v>
      </c>
      <c r="AS835" s="1">
        <f t="shared" si="421"/>
        <v>8.3277035197735216</v>
      </c>
      <c r="AT835" s="1">
        <f t="shared" si="421"/>
        <v>8.3781676086521184</v>
      </c>
      <c r="AU835" s="1">
        <f t="shared" si="408"/>
        <v>7.9814108577904532</v>
      </c>
    </row>
    <row r="836" spans="1:47" ht="12.95" customHeight="1" x14ac:dyDescent="0.2">
      <c r="A836" s="23" t="s">
        <v>1141</v>
      </c>
      <c r="B836" s="24" t="s">
        <v>899</v>
      </c>
      <c r="C836" s="23">
        <v>52149.555999999997</v>
      </c>
      <c r="D836" s="23" t="s">
        <v>873</v>
      </c>
      <c r="E836" s="25">
        <f t="shared" si="397"/>
        <v>-8259.9814812743734</v>
      </c>
      <c r="F836" s="1">
        <f t="shared" si="410"/>
        <v>-8260</v>
      </c>
      <c r="G836" s="1">
        <f t="shared" si="417"/>
        <v>1.5729999991890509E-2</v>
      </c>
      <c r="K836" s="1">
        <f>G836</f>
        <v>1.5729999991890509E-2</v>
      </c>
      <c r="O836" s="1">
        <f ca="1">+C$11+C$12*F836</f>
        <v>6.8424626213954703E-3</v>
      </c>
      <c r="Q836" s="173">
        <f t="shared" si="411"/>
        <v>37131.055999999997</v>
      </c>
      <c r="S836" s="15">
        <f>S$17</f>
        <v>1</v>
      </c>
      <c r="Z836" s="1">
        <f t="shared" si="398"/>
        <v>-8260</v>
      </c>
      <c r="AA836" s="1">
        <f t="shared" si="399"/>
        <v>-8.3294611543537414E-2</v>
      </c>
      <c r="AB836" s="1">
        <f t="shared" si="413"/>
        <v>2.6735054013714538E-2</v>
      </c>
      <c r="AC836" s="1">
        <f t="shared" si="414"/>
        <v>1.5729999991890509E-2</v>
      </c>
      <c r="AD836" s="1">
        <f t="shared" si="400"/>
        <v>9.9024611535427923E-2</v>
      </c>
      <c r="AE836" s="1">
        <f t="shared" si="415"/>
        <v>9.8058736897424052E-3</v>
      </c>
      <c r="AF836" s="1">
        <f t="shared" si="401"/>
        <v>1.5729999991890509E-2</v>
      </c>
      <c r="AG836" s="15"/>
      <c r="AH836" s="1">
        <f t="shared" si="402"/>
        <v>-1.1005054021824029E-2</v>
      </c>
      <c r="AI836" s="1">
        <f t="shared" si="403"/>
        <v>0.70863424438455125</v>
      </c>
      <c r="AJ836" s="1">
        <f t="shared" si="404"/>
        <v>-0.91877804724727052</v>
      </c>
      <c r="AK836" s="1">
        <f t="shared" si="405"/>
        <v>0.27405473258938373</v>
      </c>
      <c r="AL836" s="1">
        <f t="shared" si="406"/>
        <v>2.3868011229380408</v>
      </c>
      <c r="AM836" s="1">
        <f t="shared" si="407"/>
        <v>2.5227287596281815</v>
      </c>
      <c r="AN836" s="1">
        <f t="shared" si="421"/>
        <v>8.3358628244270907</v>
      </c>
      <c r="AO836" s="1">
        <f t="shared" si="421"/>
        <v>8.3358514802683334</v>
      </c>
      <c r="AP836" s="1">
        <f t="shared" si="421"/>
        <v>8.3359126724978623</v>
      </c>
      <c r="AQ836" s="1">
        <f t="shared" si="421"/>
        <v>8.3355825068015115</v>
      </c>
      <c r="AR836" s="1">
        <f t="shared" si="421"/>
        <v>8.3373614681362618</v>
      </c>
      <c r="AS836" s="1">
        <f t="shared" si="421"/>
        <v>8.3277035197735216</v>
      </c>
      <c r="AT836" s="1">
        <f t="shared" si="421"/>
        <v>8.3781676086521184</v>
      </c>
      <c r="AU836" s="1">
        <f t="shared" si="408"/>
        <v>7.9814108577904532</v>
      </c>
    </row>
    <row r="837" spans="1:47" ht="12.95" customHeight="1" x14ac:dyDescent="0.2">
      <c r="A837" s="23" t="s">
        <v>1142</v>
      </c>
      <c r="B837" s="24" t="s">
        <v>899</v>
      </c>
      <c r="C837" s="23">
        <v>52231.947999999997</v>
      </c>
      <c r="D837" s="23" t="s">
        <v>873</v>
      </c>
      <c r="E837" s="25">
        <f t="shared" si="397"/>
        <v>-8162.9824448838408</v>
      </c>
      <c r="F837" s="1">
        <f t="shared" si="410"/>
        <v>-8163</v>
      </c>
      <c r="G837" s="1">
        <f t="shared" si="417"/>
        <v>1.4911499994923361E-2</v>
      </c>
      <c r="I837" s="1">
        <f>G837</f>
        <v>1.4911499994923361E-2</v>
      </c>
      <c r="Q837" s="173">
        <f t="shared" si="411"/>
        <v>37213.447999999997</v>
      </c>
      <c r="S837" s="15">
        <f>S$15</f>
        <v>0.1</v>
      </c>
      <c r="T837" s="15"/>
      <c r="Z837" s="1">
        <f t="shared" si="398"/>
        <v>-8163</v>
      </c>
      <c r="AA837" s="1">
        <f t="shared" si="399"/>
        <v>-8.2757818524194948E-2</v>
      </c>
      <c r="AB837" s="1">
        <f t="shared" si="413"/>
        <v>2.5894151470782705E-2</v>
      </c>
      <c r="AC837" s="1">
        <f t="shared" si="414"/>
        <v>1.4911499994923361E-2</v>
      </c>
      <c r="AD837" s="1">
        <f t="shared" si="400"/>
        <v>9.7669318519118309E-2</v>
      </c>
      <c r="AE837" s="1">
        <f t="shared" si="415"/>
        <v>9.539295779988987E-4</v>
      </c>
      <c r="AF837" s="1">
        <f t="shared" si="401"/>
        <v>1.4911499994923361E-2</v>
      </c>
      <c r="AG837" s="15"/>
      <c r="AH837" s="1">
        <f t="shared" si="402"/>
        <v>-1.0982651475859345E-2</v>
      </c>
      <c r="AI837" s="1">
        <f t="shared" si="403"/>
        <v>0.70119230408312894</v>
      </c>
      <c r="AJ837" s="1">
        <f t="shared" si="404"/>
        <v>-0.90754959148728531</v>
      </c>
      <c r="AK837" s="1">
        <f t="shared" si="405"/>
        <v>0.26592096732083892</v>
      </c>
      <c r="AL837" s="1">
        <f t="shared" si="406"/>
        <v>2.4143633601800851</v>
      </c>
      <c r="AM837" s="1">
        <f t="shared" si="407"/>
        <v>2.6278773838609948</v>
      </c>
      <c r="AN837" s="1">
        <f t="shared" si="421"/>
        <v>8.3717000157306423</v>
      </c>
      <c r="AO837" s="1">
        <f t="shared" si="421"/>
        <v>8.3716824647756862</v>
      </c>
      <c r="AP837" s="1">
        <f t="shared" si="421"/>
        <v>8.371771119917657</v>
      </c>
      <c r="AQ837" s="1">
        <f t="shared" si="421"/>
        <v>8.3713231548743554</v>
      </c>
      <c r="AR837" s="1">
        <f t="shared" si="421"/>
        <v>8.3735830799709881</v>
      </c>
      <c r="AS837" s="1">
        <f t="shared" si="421"/>
        <v>8.3620888515324285</v>
      </c>
      <c r="AT837" s="1">
        <f t="shared" si="421"/>
        <v>8.4183410872844071</v>
      </c>
      <c r="AU837" s="1">
        <f t="shared" si="408"/>
        <v>8.0241162971479127</v>
      </c>
    </row>
    <row r="838" spans="1:47" ht="12.95" customHeight="1" x14ac:dyDescent="0.2">
      <c r="A838" s="23" t="s">
        <v>1142</v>
      </c>
      <c r="B838" s="24" t="s">
        <v>899</v>
      </c>
      <c r="C838" s="23">
        <v>52231.947999999997</v>
      </c>
      <c r="D838" s="23" t="s">
        <v>873</v>
      </c>
      <c r="E838" s="25">
        <f t="shared" si="397"/>
        <v>-8162.9824448838408</v>
      </c>
      <c r="F838" s="1">
        <f t="shared" si="410"/>
        <v>-8163</v>
      </c>
      <c r="G838" s="1">
        <f t="shared" si="417"/>
        <v>1.4911499994923361E-2</v>
      </c>
      <c r="K838" s="1">
        <f>G838</f>
        <v>1.4911499994923361E-2</v>
      </c>
      <c r="O838" s="1">
        <f ca="1">+C$11+C$12*F838</f>
        <v>6.5192971708144531E-3</v>
      </c>
      <c r="Q838" s="173">
        <f t="shared" si="411"/>
        <v>37213.447999999997</v>
      </c>
      <c r="S838" s="15">
        <f>S$17</f>
        <v>1</v>
      </c>
      <c r="Z838" s="1">
        <f t="shared" si="398"/>
        <v>-8163</v>
      </c>
      <c r="AA838" s="1">
        <f t="shared" si="399"/>
        <v>-8.2757818524194948E-2</v>
      </c>
      <c r="AB838" s="1">
        <f t="shared" si="413"/>
        <v>2.5894151470782705E-2</v>
      </c>
      <c r="AC838" s="1">
        <f t="shared" si="414"/>
        <v>1.4911499994923361E-2</v>
      </c>
      <c r="AD838" s="1">
        <f t="shared" si="400"/>
        <v>9.7669318519118309E-2</v>
      </c>
      <c r="AE838" s="1">
        <f t="shared" si="415"/>
        <v>9.5392957799889863E-3</v>
      </c>
      <c r="AF838" s="1">
        <f t="shared" si="401"/>
        <v>1.4911499994923361E-2</v>
      </c>
      <c r="AG838" s="15"/>
      <c r="AH838" s="1">
        <f t="shared" si="402"/>
        <v>-1.0982651475859345E-2</v>
      </c>
      <c r="AI838" s="1">
        <f t="shared" si="403"/>
        <v>0.70119230408312894</v>
      </c>
      <c r="AJ838" s="1">
        <f t="shared" si="404"/>
        <v>-0.90754959148728531</v>
      </c>
      <c r="AK838" s="1">
        <f t="shared" si="405"/>
        <v>0.26592096732083892</v>
      </c>
      <c r="AL838" s="1">
        <f t="shared" si="406"/>
        <v>2.4143633601800851</v>
      </c>
      <c r="AM838" s="1">
        <f t="shared" si="407"/>
        <v>2.6278773838609948</v>
      </c>
      <c r="AN838" s="1">
        <f t="shared" si="421"/>
        <v>8.3717000157306423</v>
      </c>
      <c r="AO838" s="1">
        <f t="shared" si="421"/>
        <v>8.3716824647756862</v>
      </c>
      <c r="AP838" s="1">
        <f t="shared" si="421"/>
        <v>8.371771119917657</v>
      </c>
      <c r="AQ838" s="1">
        <f t="shared" si="421"/>
        <v>8.3713231548743554</v>
      </c>
      <c r="AR838" s="1">
        <f t="shared" si="421"/>
        <v>8.3735830799709881</v>
      </c>
      <c r="AS838" s="1">
        <f t="shared" si="421"/>
        <v>8.3620888515324285</v>
      </c>
      <c r="AT838" s="1">
        <f t="shared" si="421"/>
        <v>8.4183410872844071</v>
      </c>
      <c r="AU838" s="1">
        <f t="shared" si="408"/>
        <v>8.0241162971479127</v>
      </c>
    </row>
    <row r="839" spans="1:47" ht="12.95" customHeight="1" x14ac:dyDescent="0.2">
      <c r="A839" s="23" t="s">
        <v>1143</v>
      </c>
      <c r="B839" s="24" t="s">
        <v>899</v>
      </c>
      <c r="C839" s="23">
        <v>52251.483999999997</v>
      </c>
      <c r="D839" s="23" t="s">
        <v>873</v>
      </c>
      <c r="E839" s="25">
        <f t="shared" si="397"/>
        <v>-8139.9829646560829</v>
      </c>
      <c r="F839" s="1">
        <f t="shared" si="410"/>
        <v>-8140</v>
      </c>
      <c r="G839" s="1">
        <f t="shared" si="417"/>
        <v>1.4469999994616956E-2</v>
      </c>
      <c r="I839" s="1">
        <f>G839</f>
        <v>1.4469999994616956E-2</v>
      </c>
      <c r="Q839" s="173">
        <f t="shared" si="411"/>
        <v>37232.983999999997</v>
      </c>
      <c r="S839" s="15">
        <f>S$15</f>
        <v>0.1</v>
      </c>
      <c r="T839" s="15"/>
      <c r="Z839" s="1">
        <f t="shared" si="398"/>
        <v>-8140</v>
      </c>
      <c r="AA839" s="1">
        <f t="shared" si="399"/>
        <v>-8.2628614893996616E-2</v>
      </c>
      <c r="AB839" s="1">
        <f t="shared" si="413"/>
        <v>2.5445319613647665E-2</v>
      </c>
      <c r="AC839" s="1">
        <f t="shared" si="414"/>
        <v>1.4469999994616956E-2</v>
      </c>
      <c r="AD839" s="1">
        <f t="shared" si="400"/>
        <v>9.7098614888613571E-2</v>
      </c>
      <c r="AE839" s="1">
        <f t="shared" si="415"/>
        <v>9.4281410132872898E-4</v>
      </c>
      <c r="AF839" s="1">
        <f t="shared" si="401"/>
        <v>1.4469999994616956E-2</v>
      </c>
      <c r="AG839" s="15"/>
      <c r="AH839" s="1">
        <f t="shared" si="402"/>
        <v>-1.0975319619030709E-2</v>
      </c>
      <c r="AI839" s="1">
        <f t="shared" si="403"/>
        <v>0.69948298375384232</v>
      </c>
      <c r="AJ839" s="1">
        <f t="shared" si="404"/>
        <v>-0.90482151073588568</v>
      </c>
      <c r="AK839" s="1">
        <f t="shared" si="405"/>
        <v>0.26398773256821345</v>
      </c>
      <c r="AL839" s="1">
        <f t="shared" si="406"/>
        <v>2.4208147145403798</v>
      </c>
      <c r="AM839" s="1">
        <f t="shared" si="407"/>
        <v>2.6535968525171789</v>
      </c>
      <c r="AN839" s="1">
        <f t="shared" si="421"/>
        <v>8.3801427657378902</v>
      </c>
      <c r="AO839" s="1">
        <f t="shared" si="421"/>
        <v>8.3801234364249204</v>
      </c>
      <c r="AP839" s="1">
        <f t="shared" si="421"/>
        <v>8.3802196515022818</v>
      </c>
      <c r="AQ839" s="1">
        <f t="shared" si="421"/>
        <v>8.379740566000951</v>
      </c>
      <c r="AR839" s="1">
        <f t="shared" si="421"/>
        <v>8.3821221844557812</v>
      </c>
      <c r="AS839" s="1">
        <f t="shared" si="421"/>
        <v>8.3701845023482733</v>
      </c>
      <c r="AT839" s="1">
        <f t="shared" si="421"/>
        <v>8.4277611240439931</v>
      </c>
      <c r="AU839" s="1">
        <f t="shared" si="408"/>
        <v>8.0342423291605058</v>
      </c>
    </row>
    <row r="840" spans="1:47" ht="12.95" customHeight="1" x14ac:dyDescent="0.2">
      <c r="A840" s="23" t="s">
        <v>1143</v>
      </c>
      <c r="B840" s="24" t="s">
        <v>899</v>
      </c>
      <c r="C840" s="23">
        <v>52251.483999999997</v>
      </c>
      <c r="D840" s="23" t="s">
        <v>873</v>
      </c>
      <c r="E840" s="25">
        <f t="shared" si="397"/>
        <v>-8139.9829646560829</v>
      </c>
      <c r="F840" s="1">
        <f t="shared" si="410"/>
        <v>-8140</v>
      </c>
      <c r="G840" s="1">
        <f t="shared" si="417"/>
        <v>1.4469999994616956E-2</v>
      </c>
      <c r="K840" s="1">
        <f>G840</f>
        <v>1.4469999994616956E-2</v>
      </c>
      <c r="O840" s="1">
        <f ca="1">+C$11+C$12*F840</f>
        <v>6.4426703113983387E-3</v>
      </c>
      <c r="Q840" s="173">
        <f t="shared" si="411"/>
        <v>37232.983999999997</v>
      </c>
      <c r="S840" s="15">
        <f>S$17</f>
        <v>1</v>
      </c>
      <c r="Z840" s="1">
        <f t="shared" si="398"/>
        <v>-8140</v>
      </c>
      <c r="AA840" s="1">
        <f t="shared" si="399"/>
        <v>-8.2628614893996616E-2</v>
      </c>
      <c r="AB840" s="1">
        <f t="shared" si="413"/>
        <v>2.5445319613647665E-2</v>
      </c>
      <c r="AC840" s="1">
        <f t="shared" si="414"/>
        <v>1.4469999994616956E-2</v>
      </c>
      <c r="AD840" s="1">
        <f t="shared" si="400"/>
        <v>9.7098614888613571E-2</v>
      </c>
      <c r="AE840" s="1">
        <f t="shared" si="415"/>
        <v>9.4281410132872889E-3</v>
      </c>
      <c r="AF840" s="1">
        <f t="shared" si="401"/>
        <v>1.4469999994616956E-2</v>
      </c>
      <c r="AG840" s="15"/>
      <c r="AH840" s="1">
        <f t="shared" si="402"/>
        <v>-1.0975319619030709E-2</v>
      </c>
      <c r="AI840" s="1">
        <f t="shared" si="403"/>
        <v>0.69948298375384232</v>
      </c>
      <c r="AJ840" s="1">
        <f t="shared" si="404"/>
        <v>-0.90482151073588568</v>
      </c>
      <c r="AK840" s="1">
        <f t="shared" si="405"/>
        <v>0.26398773256821345</v>
      </c>
      <c r="AL840" s="1">
        <f t="shared" si="406"/>
        <v>2.4208147145403798</v>
      </c>
      <c r="AM840" s="1">
        <f t="shared" si="407"/>
        <v>2.6535968525171789</v>
      </c>
      <c r="AN840" s="1">
        <f t="shared" si="421"/>
        <v>8.3801427657378902</v>
      </c>
      <c r="AO840" s="1">
        <f t="shared" si="421"/>
        <v>8.3801234364249204</v>
      </c>
      <c r="AP840" s="1">
        <f t="shared" si="421"/>
        <v>8.3802196515022818</v>
      </c>
      <c r="AQ840" s="1">
        <f t="shared" si="421"/>
        <v>8.379740566000951</v>
      </c>
      <c r="AR840" s="1">
        <f t="shared" si="421"/>
        <v>8.3821221844557812</v>
      </c>
      <c r="AS840" s="1">
        <f t="shared" si="421"/>
        <v>8.3701845023482733</v>
      </c>
      <c r="AT840" s="1">
        <f t="shared" si="421"/>
        <v>8.4277611240439931</v>
      </c>
      <c r="AU840" s="1">
        <f t="shared" si="408"/>
        <v>8.0342423291605058</v>
      </c>
    </row>
    <row r="841" spans="1:47" ht="12.95" customHeight="1" x14ac:dyDescent="0.2">
      <c r="A841" s="23" t="s">
        <v>1144</v>
      </c>
      <c r="B841" s="24" t="s">
        <v>899</v>
      </c>
      <c r="C841" s="23">
        <v>52276.968000000001</v>
      </c>
      <c r="D841" s="23" t="s">
        <v>873</v>
      </c>
      <c r="E841" s="25">
        <f t="shared" si="397"/>
        <v>-8109.9809809273629</v>
      </c>
      <c r="F841" s="1">
        <f t="shared" si="410"/>
        <v>-8110</v>
      </c>
      <c r="G841" s="1">
        <f t="shared" si="417"/>
        <v>1.615499999752501E-2</v>
      </c>
      <c r="I841" s="1">
        <f>G841</f>
        <v>1.615499999752501E-2</v>
      </c>
      <c r="Q841" s="173">
        <f t="shared" si="411"/>
        <v>37258.468000000001</v>
      </c>
      <c r="S841" s="15">
        <f>S$15</f>
        <v>0.1</v>
      </c>
      <c r="T841" s="15"/>
      <c r="Z841" s="1">
        <f t="shared" si="398"/>
        <v>-8110</v>
      </c>
      <c r="AA841" s="1">
        <f t="shared" si="399"/>
        <v>-8.2459000536265176E-2</v>
      </c>
      <c r="AB841" s="1">
        <f t="shared" si="413"/>
        <v>2.7119612502422383E-2</v>
      </c>
      <c r="AC841" s="1">
        <f t="shared" si="414"/>
        <v>1.615499999752501E-2</v>
      </c>
      <c r="AD841" s="1">
        <f t="shared" si="400"/>
        <v>9.8614000533790186E-2</v>
      </c>
      <c r="AE841" s="1">
        <f t="shared" si="415"/>
        <v>9.7247211012783724E-4</v>
      </c>
      <c r="AF841" s="1">
        <f t="shared" si="401"/>
        <v>1.615499999752501E-2</v>
      </c>
      <c r="AG841" s="15"/>
      <c r="AH841" s="1">
        <f t="shared" si="402"/>
        <v>-1.0964612504897372E-2</v>
      </c>
      <c r="AI841" s="1">
        <f t="shared" si="403"/>
        <v>0.69728449985090324</v>
      </c>
      <c r="AJ841" s="1">
        <f t="shared" si="404"/>
        <v>-0.90122688350771107</v>
      </c>
      <c r="AK841" s="1">
        <f t="shared" si="405"/>
        <v>0.26146381388154311</v>
      </c>
      <c r="AL841" s="1">
        <f t="shared" si="406"/>
        <v>2.4291826452818901</v>
      </c>
      <c r="AM841" s="1">
        <f t="shared" si="407"/>
        <v>2.6876204768720466</v>
      </c>
      <c r="AN841" s="1">
        <f t="shared" ref="AN841:AT850" si="422">$AU841+$AB$7*SIN(AO841)</f>
        <v>8.3911243513742324</v>
      </c>
      <c r="AO841" s="1">
        <f t="shared" si="422"/>
        <v>8.3911025094666041</v>
      </c>
      <c r="AP841" s="1">
        <f t="shared" si="422"/>
        <v>8.3912092197944332</v>
      </c>
      <c r="AQ841" s="1">
        <f t="shared" si="422"/>
        <v>8.3906876966114421</v>
      </c>
      <c r="AR841" s="1">
        <f t="shared" si="422"/>
        <v>8.3932322047123726</v>
      </c>
      <c r="AS841" s="1">
        <f t="shared" si="422"/>
        <v>8.3807126870082449</v>
      </c>
      <c r="AT841" s="1">
        <f t="shared" si="422"/>
        <v>8.4399875011006706</v>
      </c>
      <c r="AU841" s="1">
        <f t="shared" si="408"/>
        <v>8.0474501970030197</v>
      </c>
    </row>
    <row r="842" spans="1:47" ht="12.95" customHeight="1" x14ac:dyDescent="0.2">
      <c r="A842" s="23" t="s">
        <v>1144</v>
      </c>
      <c r="B842" s="24" t="s">
        <v>899</v>
      </c>
      <c r="C842" s="23">
        <v>52276.968000000001</v>
      </c>
      <c r="D842" s="23" t="s">
        <v>873</v>
      </c>
      <c r="E842" s="25">
        <f t="shared" si="397"/>
        <v>-8109.9809809273629</v>
      </c>
      <c r="F842" s="1">
        <f t="shared" si="410"/>
        <v>-8110</v>
      </c>
      <c r="G842" s="1">
        <f t="shared" si="417"/>
        <v>1.615499999752501E-2</v>
      </c>
      <c r="K842" s="1">
        <f>G842</f>
        <v>1.615499999752501E-2</v>
      </c>
      <c r="O842" s="1">
        <f ca="1">+C$11+C$12*F842</f>
        <v>6.3427222338990549E-3</v>
      </c>
      <c r="Q842" s="173">
        <f t="shared" si="411"/>
        <v>37258.468000000001</v>
      </c>
      <c r="S842" s="15">
        <f>S$17</f>
        <v>1</v>
      </c>
      <c r="Z842" s="1">
        <f t="shared" si="398"/>
        <v>-8110</v>
      </c>
      <c r="AA842" s="1">
        <f t="shared" si="399"/>
        <v>-8.2459000536265176E-2</v>
      </c>
      <c r="AB842" s="1">
        <f t="shared" si="413"/>
        <v>2.7119612502422383E-2</v>
      </c>
      <c r="AC842" s="1">
        <f t="shared" si="414"/>
        <v>1.615499999752501E-2</v>
      </c>
      <c r="AD842" s="1">
        <f t="shared" si="400"/>
        <v>9.8614000533790186E-2</v>
      </c>
      <c r="AE842" s="1">
        <f t="shared" si="415"/>
        <v>9.7247211012783715E-3</v>
      </c>
      <c r="AF842" s="1">
        <f t="shared" si="401"/>
        <v>1.615499999752501E-2</v>
      </c>
      <c r="AG842" s="15"/>
      <c r="AH842" s="1">
        <f t="shared" si="402"/>
        <v>-1.0964612504897372E-2</v>
      </c>
      <c r="AI842" s="1">
        <f t="shared" si="403"/>
        <v>0.69728449985090324</v>
      </c>
      <c r="AJ842" s="1">
        <f t="shared" si="404"/>
        <v>-0.90122688350771107</v>
      </c>
      <c r="AK842" s="1">
        <f t="shared" si="405"/>
        <v>0.26146381388154311</v>
      </c>
      <c r="AL842" s="1">
        <f t="shared" si="406"/>
        <v>2.4291826452818901</v>
      </c>
      <c r="AM842" s="1">
        <f t="shared" si="407"/>
        <v>2.6876204768720466</v>
      </c>
      <c r="AN842" s="1">
        <f t="shared" si="422"/>
        <v>8.3911243513742324</v>
      </c>
      <c r="AO842" s="1">
        <f t="shared" si="422"/>
        <v>8.3911025094666041</v>
      </c>
      <c r="AP842" s="1">
        <f t="shared" si="422"/>
        <v>8.3912092197944332</v>
      </c>
      <c r="AQ842" s="1">
        <f t="shared" si="422"/>
        <v>8.3906876966114421</v>
      </c>
      <c r="AR842" s="1">
        <f t="shared" si="422"/>
        <v>8.3932322047123726</v>
      </c>
      <c r="AS842" s="1">
        <f t="shared" si="422"/>
        <v>8.3807126870082449</v>
      </c>
      <c r="AT842" s="1">
        <f t="shared" si="422"/>
        <v>8.4399875011006706</v>
      </c>
      <c r="AU842" s="1">
        <f t="shared" si="408"/>
        <v>8.0474501970030197</v>
      </c>
    </row>
    <row r="843" spans="1:47" ht="12.95" customHeight="1" x14ac:dyDescent="0.2">
      <c r="A843" s="23" t="s">
        <v>1145</v>
      </c>
      <c r="B843" s="24" t="s">
        <v>899</v>
      </c>
      <c r="C843" s="23">
        <v>52504.601999999999</v>
      </c>
      <c r="D843" s="23" t="s">
        <v>873</v>
      </c>
      <c r="E843" s="25">
        <f t="shared" si="397"/>
        <v>-7841.9904157059555</v>
      </c>
      <c r="F843" s="1">
        <f t="shared" si="410"/>
        <v>-7842</v>
      </c>
      <c r="G843" s="1">
        <f t="shared" si="417"/>
        <v>8.1409999984316528E-3</v>
      </c>
      <c r="I843" s="1">
        <f>G843</f>
        <v>8.1409999984316528E-3</v>
      </c>
      <c r="Q843" s="173">
        <f t="shared" si="411"/>
        <v>37486.101999999999</v>
      </c>
      <c r="S843" s="15">
        <f>S$15</f>
        <v>0.1</v>
      </c>
      <c r="T843" s="15"/>
      <c r="Z843" s="1">
        <f t="shared" si="398"/>
        <v>-7842</v>
      </c>
      <c r="AA843" s="1">
        <f t="shared" si="399"/>
        <v>-8.0891177777391868E-2</v>
      </c>
      <c r="AB843" s="1">
        <f t="shared" si="413"/>
        <v>1.8954551361522902E-2</v>
      </c>
      <c r="AC843" s="1">
        <f t="shared" si="414"/>
        <v>8.1409999984316528E-3</v>
      </c>
      <c r="AD843" s="1">
        <f t="shared" si="400"/>
        <v>8.9032177775823521E-2</v>
      </c>
      <c r="AE843" s="1">
        <f t="shared" si="415"/>
        <v>7.9267286795058436E-4</v>
      </c>
      <c r="AF843" s="1">
        <f t="shared" si="401"/>
        <v>8.1409999984316528E-3</v>
      </c>
      <c r="AG843" s="15"/>
      <c r="AH843" s="1">
        <f t="shared" si="402"/>
        <v>-1.0813551363091247E-2</v>
      </c>
      <c r="AI843" s="1">
        <f t="shared" si="403"/>
        <v>0.67912783249868625</v>
      </c>
      <c r="AJ843" s="1">
        <f t="shared" si="404"/>
        <v>-0.86744343787266076</v>
      </c>
      <c r="AK843" s="1">
        <f t="shared" si="405"/>
        <v>0.23883268646273886</v>
      </c>
      <c r="AL843" s="1">
        <f t="shared" si="406"/>
        <v>2.5017344311802239</v>
      </c>
      <c r="AM843" s="1">
        <f t="shared" si="407"/>
        <v>3.0183145287936948</v>
      </c>
      <c r="AN843" s="1">
        <f t="shared" si="422"/>
        <v>8.4877696554120838</v>
      </c>
      <c r="AO843" s="1">
        <f t="shared" si="422"/>
        <v>8.4877140853420698</v>
      </c>
      <c r="AP843" s="1">
        <f t="shared" si="422"/>
        <v>8.4879486567603628</v>
      </c>
      <c r="AQ843" s="1">
        <f t="shared" si="422"/>
        <v>8.4869579782933258</v>
      </c>
      <c r="AR843" s="1">
        <f t="shared" si="422"/>
        <v>8.4911329232547619</v>
      </c>
      <c r="AS843" s="1">
        <f t="shared" si="422"/>
        <v>8.4733744523629717</v>
      </c>
      <c r="AT843" s="1">
        <f t="shared" si="422"/>
        <v>8.5461954919158352</v>
      </c>
      <c r="AU843" s="1">
        <f t="shared" si="408"/>
        <v>8.1654404830628042</v>
      </c>
    </row>
    <row r="844" spans="1:47" ht="12.95" customHeight="1" x14ac:dyDescent="0.2">
      <c r="A844" s="23" t="s">
        <v>1145</v>
      </c>
      <c r="B844" s="24" t="s">
        <v>899</v>
      </c>
      <c r="C844" s="23">
        <v>52504.601999999999</v>
      </c>
      <c r="D844" s="23" t="s">
        <v>873</v>
      </c>
      <c r="E844" s="25">
        <f t="shared" si="397"/>
        <v>-7841.9904157059555</v>
      </c>
      <c r="F844" s="1">
        <f t="shared" si="410"/>
        <v>-7842</v>
      </c>
      <c r="G844" s="1">
        <f t="shared" si="417"/>
        <v>8.1409999984316528E-3</v>
      </c>
      <c r="K844" s="1">
        <f t="shared" ref="K844:K849" si="423">G844</f>
        <v>8.1409999984316528E-3</v>
      </c>
      <c r="O844" s="1">
        <f ca="1">+C$11+C$12*F844</f>
        <v>5.4498527415721247E-3</v>
      </c>
      <c r="Q844" s="173">
        <f t="shared" si="411"/>
        <v>37486.101999999999</v>
      </c>
      <c r="S844" s="15">
        <f t="shared" ref="S844:S849" si="424">S$17</f>
        <v>1</v>
      </c>
      <c r="Z844" s="1">
        <f t="shared" si="398"/>
        <v>-7842</v>
      </c>
      <c r="AA844" s="1">
        <f t="shared" si="399"/>
        <v>-8.0891177777391868E-2</v>
      </c>
      <c r="AB844" s="1">
        <f t="shared" si="413"/>
        <v>1.8954551361522902E-2</v>
      </c>
      <c r="AC844" s="1">
        <f t="shared" si="414"/>
        <v>8.1409999984316528E-3</v>
      </c>
      <c r="AD844" s="1">
        <f t="shared" si="400"/>
        <v>8.9032177775823521E-2</v>
      </c>
      <c r="AE844" s="1">
        <f t="shared" si="415"/>
        <v>7.9267286795058432E-3</v>
      </c>
      <c r="AF844" s="1">
        <f t="shared" si="401"/>
        <v>8.1409999984316528E-3</v>
      </c>
      <c r="AG844" s="15"/>
      <c r="AH844" s="1">
        <f t="shared" si="402"/>
        <v>-1.0813551363091247E-2</v>
      </c>
      <c r="AI844" s="1">
        <f t="shared" si="403"/>
        <v>0.67912783249868625</v>
      </c>
      <c r="AJ844" s="1">
        <f t="shared" si="404"/>
        <v>-0.86744343787266076</v>
      </c>
      <c r="AK844" s="1">
        <f t="shared" si="405"/>
        <v>0.23883268646273886</v>
      </c>
      <c r="AL844" s="1">
        <f t="shared" si="406"/>
        <v>2.5017344311802239</v>
      </c>
      <c r="AM844" s="1">
        <f t="shared" si="407"/>
        <v>3.0183145287936948</v>
      </c>
      <c r="AN844" s="1">
        <f t="shared" si="422"/>
        <v>8.4877696554120838</v>
      </c>
      <c r="AO844" s="1">
        <f t="shared" si="422"/>
        <v>8.4877140853420698</v>
      </c>
      <c r="AP844" s="1">
        <f t="shared" si="422"/>
        <v>8.4879486567603628</v>
      </c>
      <c r="AQ844" s="1">
        <f t="shared" si="422"/>
        <v>8.4869579782933258</v>
      </c>
      <c r="AR844" s="1">
        <f t="shared" si="422"/>
        <v>8.4911329232547619</v>
      </c>
      <c r="AS844" s="1">
        <f t="shared" si="422"/>
        <v>8.4733744523629717</v>
      </c>
      <c r="AT844" s="1">
        <f t="shared" si="422"/>
        <v>8.5461954919158352</v>
      </c>
      <c r="AU844" s="1">
        <f t="shared" si="408"/>
        <v>8.1654404830628042</v>
      </c>
    </row>
    <row r="845" spans="1:47" ht="12.95" customHeight="1" x14ac:dyDescent="0.2">
      <c r="A845" s="23" t="s">
        <v>1140</v>
      </c>
      <c r="B845" s="24" t="s">
        <v>899</v>
      </c>
      <c r="C845" s="23">
        <v>52525.836900000002</v>
      </c>
      <c r="D845" s="23" t="s">
        <v>873</v>
      </c>
      <c r="E845" s="25">
        <f t="shared" si="397"/>
        <v>-7816.9908424725154</v>
      </c>
      <c r="F845" s="1">
        <f t="shared" si="410"/>
        <v>-7817</v>
      </c>
      <c r="G845" s="1">
        <f t="shared" si="417"/>
        <v>7.7784999957657419E-3</v>
      </c>
      <c r="K845" s="1">
        <f t="shared" si="423"/>
        <v>7.7784999957657419E-3</v>
      </c>
      <c r="Q845" s="173">
        <f t="shared" si="411"/>
        <v>37507.336900000002</v>
      </c>
      <c r="S845" s="15">
        <f t="shared" si="424"/>
        <v>1</v>
      </c>
      <c r="T845" s="15"/>
      <c r="Z845" s="1">
        <f t="shared" si="398"/>
        <v>-7817</v>
      </c>
      <c r="AA845" s="1">
        <f t="shared" si="399"/>
        <v>-8.0740283148379027E-2</v>
      </c>
      <c r="AB845" s="1">
        <f t="shared" si="413"/>
        <v>1.8573059621784446E-2</v>
      </c>
      <c r="AC845" s="1">
        <f t="shared" si="414"/>
        <v>7.7784999957657419E-3</v>
      </c>
      <c r="AD845" s="1">
        <f t="shared" si="400"/>
        <v>8.8518783144144769E-2</v>
      </c>
      <c r="AE845" s="1">
        <f t="shared" si="415"/>
        <v>7.8355749693201273E-3</v>
      </c>
      <c r="AF845" s="1">
        <f t="shared" si="401"/>
        <v>7.7784999957657419E-3</v>
      </c>
      <c r="AG845" s="15"/>
      <c r="AH845" s="1">
        <f t="shared" si="402"/>
        <v>-1.0794559626018703E-2</v>
      </c>
      <c r="AI845" s="1">
        <f t="shared" si="403"/>
        <v>0.67756343729442581</v>
      </c>
      <c r="AJ845" s="1">
        <f t="shared" si="404"/>
        <v>-0.86415125078103727</v>
      </c>
      <c r="AK845" s="1">
        <f t="shared" si="405"/>
        <v>0.23671641901358331</v>
      </c>
      <c r="AL845" s="1">
        <f t="shared" si="406"/>
        <v>2.5083137288512996</v>
      </c>
      <c r="AM845" s="1">
        <f t="shared" si="407"/>
        <v>3.0519072809398962</v>
      </c>
      <c r="AN845" s="1">
        <f t="shared" si="422"/>
        <v>8.4966589864494022</v>
      </c>
      <c r="AO845" s="1">
        <f t="shared" si="422"/>
        <v>8.4965991102352998</v>
      </c>
      <c r="AP845" s="1">
        <f t="shared" si="422"/>
        <v>8.4968488471884722</v>
      </c>
      <c r="AQ845" s="1">
        <f t="shared" si="422"/>
        <v>8.4958066708794799</v>
      </c>
      <c r="AR845" s="1">
        <f t="shared" si="422"/>
        <v>8.5001462195089594</v>
      </c>
      <c r="AS845" s="1">
        <f t="shared" si="422"/>
        <v>8.4819071335764971</v>
      </c>
      <c r="AT845" s="1">
        <f t="shared" si="422"/>
        <v>8.5558298395457477</v>
      </c>
      <c r="AU845" s="1">
        <f t="shared" si="408"/>
        <v>8.1764470395982318</v>
      </c>
    </row>
    <row r="846" spans="1:47" ht="12.95" customHeight="1" x14ac:dyDescent="0.2">
      <c r="A846" s="23" t="s">
        <v>1140</v>
      </c>
      <c r="B846" s="24" t="s">
        <v>899</v>
      </c>
      <c r="C846" s="23">
        <v>52525.836900000002</v>
      </c>
      <c r="D846" s="23" t="s">
        <v>873</v>
      </c>
      <c r="E846" s="25">
        <f t="shared" si="397"/>
        <v>-7816.9908424725154</v>
      </c>
      <c r="F846" s="1">
        <f t="shared" si="410"/>
        <v>-7817</v>
      </c>
      <c r="G846" s="1">
        <f t="shared" si="417"/>
        <v>7.7784999957657419E-3</v>
      </c>
      <c r="K846" s="1">
        <f t="shared" si="423"/>
        <v>7.7784999957657419E-3</v>
      </c>
      <c r="O846" s="1">
        <f ca="1">+C$11+C$12*F846</f>
        <v>5.3665626769893865E-3</v>
      </c>
      <c r="Q846" s="173">
        <f t="shared" si="411"/>
        <v>37507.336900000002</v>
      </c>
      <c r="S846" s="15">
        <f t="shared" si="424"/>
        <v>1</v>
      </c>
      <c r="Z846" s="1">
        <f t="shared" si="398"/>
        <v>-7817</v>
      </c>
      <c r="AA846" s="1">
        <f t="shared" si="399"/>
        <v>-8.0740283148379027E-2</v>
      </c>
      <c r="AB846" s="1">
        <f t="shared" si="413"/>
        <v>1.8573059621784446E-2</v>
      </c>
      <c r="AC846" s="1">
        <f t="shared" si="414"/>
        <v>7.7784999957657419E-3</v>
      </c>
      <c r="AD846" s="1">
        <f t="shared" si="400"/>
        <v>8.8518783144144769E-2</v>
      </c>
      <c r="AE846" s="1">
        <f t="shared" si="415"/>
        <v>7.8355749693201273E-3</v>
      </c>
      <c r="AF846" s="1">
        <f t="shared" si="401"/>
        <v>7.7784999957657419E-3</v>
      </c>
      <c r="AG846" s="15"/>
      <c r="AH846" s="1">
        <f t="shared" si="402"/>
        <v>-1.0794559626018703E-2</v>
      </c>
      <c r="AI846" s="1">
        <f t="shared" si="403"/>
        <v>0.67756343729442581</v>
      </c>
      <c r="AJ846" s="1">
        <f t="shared" si="404"/>
        <v>-0.86415125078103727</v>
      </c>
      <c r="AK846" s="1">
        <f t="shared" si="405"/>
        <v>0.23671641901358331</v>
      </c>
      <c r="AL846" s="1">
        <f t="shared" si="406"/>
        <v>2.5083137288512996</v>
      </c>
      <c r="AM846" s="1">
        <f t="shared" si="407"/>
        <v>3.0519072809398962</v>
      </c>
      <c r="AN846" s="1">
        <f t="shared" si="422"/>
        <v>8.4966589864494022</v>
      </c>
      <c r="AO846" s="1">
        <f t="shared" si="422"/>
        <v>8.4965991102352998</v>
      </c>
      <c r="AP846" s="1">
        <f t="shared" si="422"/>
        <v>8.4968488471884722</v>
      </c>
      <c r="AQ846" s="1">
        <f t="shared" si="422"/>
        <v>8.4958066708794799</v>
      </c>
      <c r="AR846" s="1">
        <f t="shared" si="422"/>
        <v>8.5001462195089594</v>
      </c>
      <c r="AS846" s="1">
        <f t="shared" si="422"/>
        <v>8.4819071335764971</v>
      </c>
      <c r="AT846" s="1">
        <f t="shared" si="422"/>
        <v>8.5558298395457477</v>
      </c>
      <c r="AU846" s="1">
        <f t="shared" si="408"/>
        <v>8.1764470395982318</v>
      </c>
    </row>
    <row r="847" spans="1:47" ht="12.95" customHeight="1" x14ac:dyDescent="0.2">
      <c r="A847" s="34" t="s">
        <v>1146</v>
      </c>
      <c r="B847" s="25"/>
      <c r="C847" s="35">
        <v>52554.7166</v>
      </c>
      <c r="D847" s="28">
        <v>1E-4</v>
      </c>
      <c r="E847" s="25">
        <f t="shared" si="397"/>
        <v>-7782.9911450352956</v>
      </c>
      <c r="F847" s="1">
        <f t="shared" si="410"/>
        <v>-7783</v>
      </c>
      <c r="G847" s="1">
        <f t="shared" si="417"/>
        <v>7.521499996073544E-3</v>
      </c>
      <c r="K847" s="1">
        <f t="shared" si="423"/>
        <v>7.521499996073544E-3</v>
      </c>
      <c r="O847" s="1">
        <f ca="1">+C$11+C$12*F847</f>
        <v>5.2532881891568656E-3</v>
      </c>
      <c r="Q847" s="173">
        <f t="shared" si="411"/>
        <v>37536.2166</v>
      </c>
      <c r="S847" s="15">
        <f t="shared" si="424"/>
        <v>1</v>
      </c>
      <c r="Z847" s="1">
        <f t="shared" si="398"/>
        <v>-7783</v>
      </c>
      <c r="AA847" s="1">
        <f t="shared" si="399"/>
        <v>-8.0533843751343398E-2</v>
      </c>
      <c r="AB847" s="1">
        <f t="shared" si="413"/>
        <v>1.8288937583409617E-2</v>
      </c>
      <c r="AC847" s="1">
        <f t="shared" si="414"/>
        <v>7.521499996073544E-3</v>
      </c>
      <c r="AD847" s="1">
        <f t="shared" si="400"/>
        <v>8.8055343747416942E-2</v>
      </c>
      <c r="AE847" s="1">
        <f t="shared" si="415"/>
        <v>7.75374356247576E-3</v>
      </c>
      <c r="AF847" s="1">
        <f t="shared" si="401"/>
        <v>7.521499996073544E-3</v>
      </c>
      <c r="AG847" s="15"/>
      <c r="AH847" s="1">
        <f t="shared" si="402"/>
        <v>-1.0767437587336073E-2</v>
      </c>
      <c r="AI847" s="1">
        <f t="shared" si="403"/>
        <v>0.67546953128184972</v>
      </c>
      <c r="AJ847" s="1">
        <f t="shared" si="404"/>
        <v>-0.85963847706025465</v>
      </c>
      <c r="AK847" s="1">
        <f t="shared" si="405"/>
        <v>0.23383749672278326</v>
      </c>
      <c r="AL847" s="1">
        <f t="shared" si="406"/>
        <v>2.5172134197133627</v>
      </c>
      <c r="AM847" s="1">
        <f t="shared" si="407"/>
        <v>3.098435789265606</v>
      </c>
      <c r="AN847" s="1">
        <f t="shared" si="422"/>
        <v>8.5087159486251078</v>
      </c>
      <c r="AO847" s="1">
        <f t="shared" si="422"/>
        <v>8.5086498719683821</v>
      </c>
      <c r="AP847" s="1">
        <f t="shared" si="422"/>
        <v>8.508921120971209</v>
      </c>
      <c r="AQ847" s="1">
        <f t="shared" si="422"/>
        <v>8.5078070143998712</v>
      </c>
      <c r="AR847" s="1">
        <f t="shared" si="422"/>
        <v>8.5123727462662693</v>
      </c>
      <c r="AS847" s="1">
        <f t="shared" si="422"/>
        <v>8.4934854558524613</v>
      </c>
      <c r="AT847" s="1">
        <f t="shared" si="422"/>
        <v>8.5688588292784829</v>
      </c>
      <c r="AU847" s="1">
        <f t="shared" si="408"/>
        <v>8.1914159564864129</v>
      </c>
    </row>
    <row r="848" spans="1:47" ht="12.95" customHeight="1" x14ac:dyDescent="0.2">
      <c r="A848" s="23" t="s">
        <v>1147</v>
      </c>
      <c r="B848" s="24" t="s">
        <v>899</v>
      </c>
      <c r="C848" s="23">
        <v>52554.716699999997</v>
      </c>
      <c r="D848" s="23" t="s">
        <v>873</v>
      </c>
      <c r="E848" s="25">
        <f t="shared" si="397"/>
        <v>-7782.9910273065907</v>
      </c>
      <c r="F848" s="1">
        <f t="shared" si="410"/>
        <v>-7783</v>
      </c>
      <c r="G848" s="1">
        <f t="shared" si="417"/>
        <v>7.6214999935473315E-3</v>
      </c>
      <c r="K848" s="1">
        <f t="shared" si="423"/>
        <v>7.6214999935473315E-3</v>
      </c>
      <c r="Q848" s="173">
        <f t="shared" si="411"/>
        <v>37536.216699999997</v>
      </c>
      <c r="S848" s="15">
        <f t="shared" si="424"/>
        <v>1</v>
      </c>
      <c r="T848" s="15"/>
      <c r="Z848" s="1">
        <f t="shared" si="398"/>
        <v>-7783</v>
      </c>
      <c r="AA848" s="1">
        <f t="shared" si="399"/>
        <v>-8.0533843751343398E-2</v>
      </c>
      <c r="AB848" s="1">
        <f t="shared" si="413"/>
        <v>1.8388937580883405E-2</v>
      </c>
      <c r="AC848" s="1">
        <f t="shared" si="414"/>
        <v>7.6214999935473315E-3</v>
      </c>
      <c r="AD848" s="1">
        <f t="shared" si="400"/>
        <v>8.815534374489073E-2</v>
      </c>
      <c r="AE848" s="1">
        <f t="shared" si="415"/>
        <v>7.7713646307798452E-3</v>
      </c>
      <c r="AF848" s="1">
        <f t="shared" si="401"/>
        <v>7.6214999935473315E-3</v>
      </c>
      <c r="AG848" s="15"/>
      <c r="AH848" s="1">
        <f t="shared" si="402"/>
        <v>-1.0767437587336073E-2</v>
      </c>
      <c r="AI848" s="1">
        <f t="shared" si="403"/>
        <v>0.67546953128184972</v>
      </c>
      <c r="AJ848" s="1">
        <f t="shared" si="404"/>
        <v>-0.85963847706025465</v>
      </c>
      <c r="AK848" s="1">
        <f t="shared" si="405"/>
        <v>0.23383749672278326</v>
      </c>
      <c r="AL848" s="1">
        <f t="shared" si="406"/>
        <v>2.5172134197133627</v>
      </c>
      <c r="AM848" s="1">
        <f t="shared" si="407"/>
        <v>3.098435789265606</v>
      </c>
      <c r="AN848" s="1">
        <f t="shared" si="422"/>
        <v>8.5087159486251078</v>
      </c>
      <c r="AO848" s="1">
        <f t="shared" si="422"/>
        <v>8.5086498719683821</v>
      </c>
      <c r="AP848" s="1">
        <f t="shared" si="422"/>
        <v>8.508921120971209</v>
      </c>
      <c r="AQ848" s="1">
        <f t="shared" si="422"/>
        <v>8.5078070143998712</v>
      </c>
      <c r="AR848" s="1">
        <f t="shared" si="422"/>
        <v>8.5123727462662693</v>
      </c>
      <c r="AS848" s="1">
        <f t="shared" si="422"/>
        <v>8.4934854558524613</v>
      </c>
      <c r="AT848" s="1">
        <f t="shared" si="422"/>
        <v>8.5688588292784829</v>
      </c>
      <c r="AU848" s="1">
        <f t="shared" si="408"/>
        <v>8.1914159564864129</v>
      </c>
    </row>
    <row r="849" spans="1:47" ht="12.95" customHeight="1" x14ac:dyDescent="0.2">
      <c r="A849" s="23" t="s">
        <v>1147</v>
      </c>
      <c r="B849" s="24" t="s">
        <v>899</v>
      </c>
      <c r="C849" s="23">
        <v>52554.716699999997</v>
      </c>
      <c r="D849" s="23" t="s">
        <v>873</v>
      </c>
      <c r="E849" s="25">
        <f t="shared" si="397"/>
        <v>-7782.9910273065907</v>
      </c>
      <c r="F849" s="1">
        <f t="shared" si="410"/>
        <v>-7783</v>
      </c>
      <c r="G849" s="1">
        <f t="shared" si="417"/>
        <v>7.6214999935473315E-3</v>
      </c>
      <c r="K849" s="1">
        <f t="shared" si="423"/>
        <v>7.6214999935473315E-3</v>
      </c>
      <c r="O849" s="1">
        <f ca="1">+C$11+C$12*F849</f>
        <v>5.2532881891568656E-3</v>
      </c>
      <c r="Q849" s="173">
        <f t="shared" si="411"/>
        <v>37536.216699999997</v>
      </c>
      <c r="S849" s="15">
        <f t="shared" si="424"/>
        <v>1</v>
      </c>
      <c r="Z849" s="1">
        <f t="shared" si="398"/>
        <v>-7783</v>
      </c>
      <c r="AA849" s="1">
        <f t="shared" si="399"/>
        <v>-8.0533843751343398E-2</v>
      </c>
      <c r="AB849" s="1">
        <f t="shared" si="413"/>
        <v>1.8388937580883405E-2</v>
      </c>
      <c r="AC849" s="1">
        <f t="shared" si="414"/>
        <v>7.6214999935473315E-3</v>
      </c>
      <c r="AD849" s="1">
        <f t="shared" si="400"/>
        <v>8.815534374489073E-2</v>
      </c>
      <c r="AE849" s="1">
        <f t="shared" si="415"/>
        <v>7.7713646307798452E-3</v>
      </c>
      <c r="AF849" s="1">
        <f t="shared" si="401"/>
        <v>7.6214999935473315E-3</v>
      </c>
      <c r="AG849" s="15"/>
      <c r="AH849" s="1">
        <f t="shared" si="402"/>
        <v>-1.0767437587336073E-2</v>
      </c>
      <c r="AI849" s="1">
        <f t="shared" si="403"/>
        <v>0.67546953128184972</v>
      </c>
      <c r="AJ849" s="1">
        <f t="shared" si="404"/>
        <v>-0.85963847706025465</v>
      </c>
      <c r="AK849" s="1">
        <f t="shared" si="405"/>
        <v>0.23383749672278326</v>
      </c>
      <c r="AL849" s="1">
        <f t="shared" si="406"/>
        <v>2.5172134197133627</v>
      </c>
      <c r="AM849" s="1">
        <f t="shared" si="407"/>
        <v>3.098435789265606</v>
      </c>
      <c r="AN849" s="1">
        <f t="shared" si="422"/>
        <v>8.5087159486251078</v>
      </c>
      <c r="AO849" s="1">
        <f t="shared" si="422"/>
        <v>8.5086498719683821</v>
      </c>
      <c r="AP849" s="1">
        <f t="shared" si="422"/>
        <v>8.508921120971209</v>
      </c>
      <c r="AQ849" s="1">
        <f t="shared" si="422"/>
        <v>8.5078070143998712</v>
      </c>
      <c r="AR849" s="1">
        <f t="shared" si="422"/>
        <v>8.5123727462662693</v>
      </c>
      <c r="AS849" s="1">
        <f t="shared" si="422"/>
        <v>8.4934854558524613</v>
      </c>
      <c r="AT849" s="1">
        <f t="shared" si="422"/>
        <v>8.5688588292784829</v>
      </c>
      <c r="AU849" s="1">
        <f t="shared" si="408"/>
        <v>8.1914159564864129</v>
      </c>
    </row>
    <row r="850" spans="1:47" ht="12.95" customHeight="1" x14ac:dyDescent="0.2">
      <c r="A850" s="36" t="s">
        <v>1148</v>
      </c>
      <c r="B850" s="32" t="s">
        <v>899</v>
      </c>
      <c r="C850" s="28">
        <v>52568.307999999997</v>
      </c>
      <c r="D850" s="28">
        <v>5.0000000000000001E-3</v>
      </c>
      <c r="E850" s="1">
        <f t="shared" si="397"/>
        <v>-7766.9901655324547</v>
      </c>
      <c r="F850" s="1">
        <f t="shared" si="410"/>
        <v>-7767</v>
      </c>
      <c r="G850" s="1">
        <f t="shared" si="417"/>
        <v>8.353499993972946E-3</v>
      </c>
      <c r="I850" s="1">
        <f>G850</f>
        <v>8.353499993972946E-3</v>
      </c>
      <c r="Q850" s="173">
        <f t="shared" si="411"/>
        <v>37549.807999999997</v>
      </c>
      <c r="S850" s="15">
        <f>S$15</f>
        <v>0.1</v>
      </c>
      <c r="Z850" s="1">
        <f t="shared" si="398"/>
        <v>-7767</v>
      </c>
      <c r="AA850" s="1">
        <f t="shared" si="399"/>
        <v>-8.0436212484988445E-2</v>
      </c>
      <c r="AB850" s="1">
        <f t="shared" si="413"/>
        <v>1.9107662808741037E-2</v>
      </c>
      <c r="AC850" s="1">
        <f t="shared" si="414"/>
        <v>8.353499993972946E-3</v>
      </c>
      <c r="AD850" s="1">
        <f t="shared" si="400"/>
        <v>8.8789712478961391E-2</v>
      </c>
      <c r="AE850" s="1">
        <f t="shared" si="415"/>
        <v>7.8836130420966333E-4</v>
      </c>
      <c r="AF850" s="1">
        <f t="shared" si="401"/>
        <v>8.353499993972946E-3</v>
      </c>
      <c r="AG850" s="15"/>
      <c r="AH850" s="1">
        <f t="shared" si="402"/>
        <v>-1.0754162814768091E-2</v>
      </c>
      <c r="AI850" s="1">
        <f t="shared" si="403"/>
        <v>0.67449744205699369</v>
      </c>
      <c r="AJ850" s="1">
        <f t="shared" si="404"/>
        <v>-0.85750096200746051</v>
      </c>
      <c r="AK850" s="1">
        <f t="shared" si="405"/>
        <v>0.23248243970794832</v>
      </c>
      <c r="AL850" s="1">
        <f t="shared" si="406"/>
        <v>2.5213826080359301</v>
      </c>
      <c r="AM850" s="1">
        <f t="shared" si="407"/>
        <v>3.1206768083404719</v>
      </c>
      <c r="AN850" s="1">
        <f t="shared" si="422"/>
        <v>8.5143770168082966</v>
      </c>
      <c r="AO850" s="1">
        <f t="shared" si="422"/>
        <v>8.5143078835455697</v>
      </c>
      <c r="AP850" s="1">
        <f t="shared" si="422"/>
        <v>8.514589606704611</v>
      </c>
      <c r="AQ850" s="1">
        <f t="shared" si="422"/>
        <v>8.5134409228670496</v>
      </c>
      <c r="AR850" s="1">
        <f t="shared" si="422"/>
        <v>8.5181139105143</v>
      </c>
      <c r="AS850" s="1">
        <f t="shared" si="422"/>
        <v>8.4989240340316154</v>
      </c>
      <c r="AT850" s="1">
        <f t="shared" si="422"/>
        <v>8.5749608278226592</v>
      </c>
      <c r="AU850" s="1">
        <f t="shared" si="408"/>
        <v>8.198460152669087</v>
      </c>
    </row>
    <row r="851" spans="1:47" ht="12.95" customHeight="1" x14ac:dyDescent="0.2">
      <c r="A851" s="36" t="s">
        <v>1148</v>
      </c>
      <c r="B851" s="32" t="s">
        <v>899</v>
      </c>
      <c r="C851" s="28">
        <v>52568.307999999997</v>
      </c>
      <c r="D851" s="28">
        <v>5.0000000000000001E-3</v>
      </c>
      <c r="E851" s="25">
        <f t="shared" si="397"/>
        <v>-7766.9901655324547</v>
      </c>
      <c r="F851" s="1">
        <f t="shared" si="410"/>
        <v>-7767</v>
      </c>
      <c r="G851" s="1">
        <f t="shared" si="417"/>
        <v>8.353499993972946E-3</v>
      </c>
      <c r="K851" s="1">
        <f>G851</f>
        <v>8.353499993972946E-3</v>
      </c>
      <c r="O851" s="1">
        <f ca="1">+C$11+C$12*F851</f>
        <v>5.199982547823917E-3</v>
      </c>
      <c r="Q851" s="173">
        <f t="shared" si="411"/>
        <v>37549.807999999997</v>
      </c>
      <c r="S851" s="15">
        <f>S$17</f>
        <v>1</v>
      </c>
      <c r="Z851" s="1">
        <f t="shared" si="398"/>
        <v>-7767</v>
      </c>
      <c r="AA851" s="1">
        <f t="shared" si="399"/>
        <v>-8.0436212484988445E-2</v>
      </c>
      <c r="AB851" s="1">
        <f t="shared" si="413"/>
        <v>1.9107662808741037E-2</v>
      </c>
      <c r="AC851" s="1">
        <f t="shared" si="414"/>
        <v>8.353499993972946E-3</v>
      </c>
      <c r="AD851" s="1">
        <f t="shared" si="400"/>
        <v>8.8789712478961391E-2</v>
      </c>
      <c r="AE851" s="1">
        <f t="shared" si="415"/>
        <v>7.8836130420966329E-3</v>
      </c>
      <c r="AF851" s="1">
        <f t="shared" si="401"/>
        <v>8.353499993972946E-3</v>
      </c>
      <c r="AG851" s="15"/>
      <c r="AH851" s="1">
        <f t="shared" si="402"/>
        <v>-1.0754162814768091E-2</v>
      </c>
      <c r="AI851" s="1">
        <f t="shared" si="403"/>
        <v>0.67449744205699369</v>
      </c>
      <c r="AJ851" s="1">
        <f t="shared" si="404"/>
        <v>-0.85750096200746051</v>
      </c>
      <c r="AK851" s="1">
        <f t="shared" si="405"/>
        <v>0.23248243970794832</v>
      </c>
      <c r="AL851" s="1">
        <f t="shared" si="406"/>
        <v>2.5213826080359301</v>
      </c>
      <c r="AM851" s="1">
        <f t="shared" si="407"/>
        <v>3.1206768083404719</v>
      </c>
      <c r="AN851" s="1">
        <f t="shared" ref="AN851:AT860" si="425">$AU851+$AB$7*SIN(AO851)</f>
        <v>8.5143770168082966</v>
      </c>
      <c r="AO851" s="1">
        <f t="shared" si="425"/>
        <v>8.5143078835455697</v>
      </c>
      <c r="AP851" s="1">
        <f t="shared" si="425"/>
        <v>8.514589606704611</v>
      </c>
      <c r="AQ851" s="1">
        <f t="shared" si="425"/>
        <v>8.5134409228670496</v>
      </c>
      <c r="AR851" s="1">
        <f t="shared" si="425"/>
        <v>8.5181139105143</v>
      </c>
      <c r="AS851" s="1">
        <f t="shared" si="425"/>
        <v>8.4989240340316154</v>
      </c>
      <c r="AT851" s="1">
        <f t="shared" si="425"/>
        <v>8.5749608278226592</v>
      </c>
      <c r="AU851" s="1">
        <f t="shared" si="408"/>
        <v>8.198460152669087</v>
      </c>
    </row>
    <row r="852" spans="1:47" ht="12.95" customHeight="1" x14ac:dyDescent="0.2">
      <c r="A852" s="23" t="s">
        <v>1140</v>
      </c>
      <c r="B852" s="24" t="s">
        <v>899</v>
      </c>
      <c r="C852" s="23">
        <v>52589.548000000003</v>
      </c>
      <c r="D852" s="23" t="s">
        <v>873</v>
      </c>
      <c r="E852" s="25">
        <f t="shared" si="397"/>
        <v>-7741.9845881349474</v>
      </c>
      <c r="F852" s="1">
        <f t="shared" si="410"/>
        <v>-7742</v>
      </c>
      <c r="G852" s="1">
        <f t="shared" si="417"/>
        <v>1.3091000000713393E-2</v>
      </c>
      <c r="I852" s="1">
        <f>G852</f>
        <v>1.3091000000713393E-2</v>
      </c>
      <c r="Q852" s="173">
        <f t="shared" si="411"/>
        <v>37571.048000000003</v>
      </c>
      <c r="S852" s="15">
        <f>S$15</f>
        <v>0.1</v>
      </c>
      <c r="T852" s="15"/>
      <c r="Z852" s="1">
        <f t="shared" si="398"/>
        <v>-7742</v>
      </c>
      <c r="AA852" s="1">
        <f t="shared" si="399"/>
        <v>-8.0283049843843782E-2</v>
      </c>
      <c r="AB852" s="1">
        <f t="shared" si="413"/>
        <v>2.3823771134536473E-2</v>
      </c>
      <c r="AC852" s="1">
        <f t="shared" si="414"/>
        <v>1.3091000000713393E-2</v>
      </c>
      <c r="AD852" s="1">
        <f t="shared" si="400"/>
        <v>9.3374049844557175E-2</v>
      </c>
      <c r="AE852" s="1">
        <f t="shared" si="415"/>
        <v>8.7187131843738472E-4</v>
      </c>
      <c r="AF852" s="1">
        <f t="shared" si="401"/>
        <v>1.3091000000713393E-2</v>
      </c>
      <c r="AG852" s="15"/>
      <c r="AH852" s="1">
        <f t="shared" si="402"/>
        <v>-1.0732771133823081E-2</v>
      </c>
      <c r="AI852" s="1">
        <f t="shared" si="403"/>
        <v>0.67299537672104792</v>
      </c>
      <c r="AJ852" s="1">
        <f t="shared" si="404"/>
        <v>-0.85414366514574058</v>
      </c>
      <c r="AK852" s="1">
        <f t="shared" si="405"/>
        <v>0.23036487656366089</v>
      </c>
      <c r="AL852" s="1">
        <f t="shared" si="406"/>
        <v>2.5278731288190408</v>
      </c>
      <c r="AM852" s="1">
        <f t="shared" si="407"/>
        <v>3.1558831108441376</v>
      </c>
      <c r="AN852" s="1">
        <f t="shared" si="425"/>
        <v>8.5232062633188104</v>
      </c>
      <c r="AO852" s="1">
        <f t="shared" si="425"/>
        <v>8.5231321747681328</v>
      </c>
      <c r="AP852" s="1">
        <f t="shared" si="425"/>
        <v>8.5234307085027723</v>
      </c>
      <c r="AQ852" s="1">
        <f t="shared" si="425"/>
        <v>8.5222271026375669</v>
      </c>
      <c r="AR852" s="1">
        <f t="shared" si="425"/>
        <v>8.5270685808187086</v>
      </c>
      <c r="AS852" s="1">
        <f t="shared" si="425"/>
        <v>8.5074094153881674</v>
      </c>
      <c r="AT852" s="1">
        <f t="shared" si="425"/>
        <v>8.5844578176190858</v>
      </c>
      <c r="AU852" s="1">
        <f t="shared" si="408"/>
        <v>8.2094667092045146</v>
      </c>
    </row>
    <row r="853" spans="1:47" ht="12.95" customHeight="1" x14ac:dyDescent="0.2">
      <c r="A853" s="23" t="s">
        <v>1140</v>
      </c>
      <c r="B853" s="24" t="s">
        <v>899</v>
      </c>
      <c r="C853" s="23">
        <v>52589.548000000003</v>
      </c>
      <c r="D853" s="23" t="s">
        <v>873</v>
      </c>
      <c r="E853" s="25">
        <f t="shared" ref="E853:E916" si="426">+(C853-C$7)/C$8</f>
        <v>-7741.9845881349474</v>
      </c>
      <c r="F853" s="1">
        <f t="shared" si="410"/>
        <v>-7742</v>
      </c>
      <c r="G853" s="1">
        <f t="shared" si="417"/>
        <v>1.3091000000713393E-2</v>
      </c>
      <c r="K853" s="1">
        <f>G853</f>
        <v>1.3091000000713393E-2</v>
      </c>
      <c r="O853" s="1">
        <f ca="1">+C$11+C$12*F853</f>
        <v>5.1166924832411788E-3</v>
      </c>
      <c r="Q853" s="173">
        <f t="shared" si="411"/>
        <v>37571.048000000003</v>
      </c>
      <c r="S853" s="15">
        <f>S$17</f>
        <v>1</v>
      </c>
      <c r="Z853" s="1">
        <f t="shared" ref="Z853:Z916" si="427">F853</f>
        <v>-7742</v>
      </c>
      <c r="AA853" s="1">
        <f t="shared" ref="AA853:AA916" si="428">AB$3+AB$4*Z853+AB$5*Z853^2+AH853</f>
        <v>-8.0283049843843782E-2</v>
      </c>
      <c r="AB853" s="1">
        <f t="shared" si="413"/>
        <v>2.3823771134536473E-2</v>
      </c>
      <c r="AC853" s="1">
        <f t="shared" si="414"/>
        <v>1.3091000000713393E-2</v>
      </c>
      <c r="AD853" s="1">
        <f t="shared" ref="AD853:AD916" si="429">IF(S853&lt;&gt;0,G853-AA853,-9999)</f>
        <v>9.3374049844557175E-2</v>
      </c>
      <c r="AE853" s="1">
        <f t="shared" si="415"/>
        <v>8.7187131843738472E-3</v>
      </c>
      <c r="AF853" s="1">
        <f t="shared" ref="AF853:AF916" si="430">IF(S853&lt;&gt;0,G853-P853,-9999)</f>
        <v>1.3091000000713393E-2</v>
      </c>
      <c r="AG853" s="15"/>
      <c r="AH853" s="1">
        <f t="shared" ref="AH853:AH916" si="431">$AB$6*($AB$11/AI853*AJ853+$AB$12)</f>
        <v>-1.0732771133823081E-2</v>
      </c>
      <c r="AI853" s="1">
        <f t="shared" ref="AI853:AI916" si="432">1+$AB$7*COS(AL853)</f>
        <v>0.67299537672104792</v>
      </c>
      <c r="AJ853" s="1">
        <f t="shared" ref="AJ853:AJ916" si="433">SIN(AL853+RADIANS($AB$9))</f>
        <v>-0.85414366514574058</v>
      </c>
      <c r="AK853" s="1">
        <f t="shared" ref="AK853:AK916" si="434">$AB$7*SIN(AL853)</f>
        <v>0.23036487656366089</v>
      </c>
      <c r="AL853" s="1">
        <f t="shared" ref="AL853:AL916" si="435">2*ATAN(AM853)</f>
        <v>2.5278731288190408</v>
      </c>
      <c r="AM853" s="1">
        <f t="shared" ref="AM853:AM916" si="436">SQRT((1+$AB$7)/(1-$AB$7))*TAN(AN853/2)</f>
        <v>3.1558831108441376</v>
      </c>
      <c r="AN853" s="1">
        <f t="shared" si="425"/>
        <v>8.5232062633188104</v>
      </c>
      <c r="AO853" s="1">
        <f t="shared" si="425"/>
        <v>8.5231321747681328</v>
      </c>
      <c r="AP853" s="1">
        <f t="shared" si="425"/>
        <v>8.5234307085027723</v>
      </c>
      <c r="AQ853" s="1">
        <f t="shared" si="425"/>
        <v>8.5222271026375669</v>
      </c>
      <c r="AR853" s="1">
        <f t="shared" si="425"/>
        <v>8.5270685808187086</v>
      </c>
      <c r="AS853" s="1">
        <f t="shared" si="425"/>
        <v>8.5074094153881674</v>
      </c>
      <c r="AT853" s="1">
        <f t="shared" si="425"/>
        <v>8.5844578176190858</v>
      </c>
      <c r="AU853" s="1">
        <f t="shared" ref="AU853:AU916" si="437">RADIANS($AB$9)+$AB$18*(F853-AB$15)</f>
        <v>8.2094667092045146</v>
      </c>
    </row>
    <row r="854" spans="1:47" ht="12.95" customHeight="1" x14ac:dyDescent="0.2">
      <c r="A854" s="23" t="s">
        <v>1140</v>
      </c>
      <c r="B854" s="24" t="s">
        <v>899</v>
      </c>
      <c r="C854" s="23">
        <v>52605.682000000001</v>
      </c>
      <c r="D854" s="23" t="s">
        <v>873</v>
      </c>
      <c r="E854" s="25">
        <f t="shared" si="426"/>
        <v>-7722.9902385242494</v>
      </c>
      <c r="F854" s="1">
        <f t="shared" si="410"/>
        <v>-7723</v>
      </c>
      <c r="G854" s="1">
        <f t="shared" si="417"/>
        <v>8.2914999948116019E-3</v>
      </c>
      <c r="I854" s="1">
        <f>G854</f>
        <v>8.2914999948116019E-3</v>
      </c>
      <c r="Q854" s="173">
        <f t="shared" si="411"/>
        <v>37587.182000000001</v>
      </c>
      <c r="S854" s="15">
        <f>S$15</f>
        <v>0.1</v>
      </c>
      <c r="T854" s="15"/>
      <c r="Z854" s="1">
        <f t="shared" si="427"/>
        <v>-7723</v>
      </c>
      <c r="AA854" s="1">
        <f t="shared" si="428"/>
        <v>-8.0166149155499009E-2</v>
      </c>
      <c r="AB854" s="1">
        <f t="shared" si="413"/>
        <v>1.9007486958058931E-2</v>
      </c>
      <c r="AC854" s="1">
        <f t="shared" si="414"/>
        <v>8.2914999948116019E-3</v>
      </c>
      <c r="AD854" s="1">
        <f t="shared" si="429"/>
        <v>8.845764915031061E-2</v>
      </c>
      <c r="AE854" s="1">
        <f t="shared" si="415"/>
        <v>7.8247556931994474E-4</v>
      </c>
      <c r="AF854" s="1">
        <f t="shared" si="430"/>
        <v>8.2914999948116019E-3</v>
      </c>
      <c r="AG854" s="15"/>
      <c r="AH854" s="1">
        <f t="shared" si="431"/>
        <v>-1.0715986963247329E-2</v>
      </c>
      <c r="AI854" s="1">
        <f t="shared" si="432"/>
        <v>0.67186740785049803</v>
      </c>
      <c r="AJ854" s="1">
        <f t="shared" si="433"/>
        <v>-0.85157810992900917</v>
      </c>
      <c r="AK854" s="1">
        <f t="shared" si="434"/>
        <v>0.22875533211107593</v>
      </c>
      <c r="AL854" s="1">
        <f t="shared" si="435"/>
        <v>2.53278672913466</v>
      </c>
      <c r="AM854" s="1">
        <f t="shared" si="436"/>
        <v>3.1830191035544688</v>
      </c>
      <c r="AN854" s="1">
        <f t="shared" si="425"/>
        <v>8.5299034440240487</v>
      </c>
      <c r="AO854" s="1">
        <f t="shared" si="425"/>
        <v>8.5298254424095283</v>
      </c>
      <c r="AP854" s="1">
        <f t="shared" si="425"/>
        <v>8.5301371110537634</v>
      </c>
      <c r="AQ854" s="1">
        <f t="shared" si="425"/>
        <v>8.5288910602526453</v>
      </c>
      <c r="AR854" s="1">
        <f t="shared" si="425"/>
        <v>8.5338612333253909</v>
      </c>
      <c r="AS854" s="1">
        <f t="shared" si="425"/>
        <v>8.5138484972176762</v>
      </c>
      <c r="AT854" s="1">
        <f t="shared" si="425"/>
        <v>8.5916451379165366</v>
      </c>
      <c r="AU854" s="1">
        <f t="shared" si="437"/>
        <v>8.2178316921714405</v>
      </c>
    </row>
    <row r="855" spans="1:47" ht="12.95" customHeight="1" x14ac:dyDescent="0.2">
      <c r="A855" s="23" t="s">
        <v>1140</v>
      </c>
      <c r="B855" s="24" t="s">
        <v>899</v>
      </c>
      <c r="C855" s="23">
        <v>52605.682000000001</v>
      </c>
      <c r="D855" s="23" t="s">
        <v>873</v>
      </c>
      <c r="E855" s="25">
        <f t="shared" si="426"/>
        <v>-7722.9902385242494</v>
      </c>
      <c r="F855" s="1">
        <f t="shared" si="410"/>
        <v>-7723</v>
      </c>
      <c r="G855" s="1">
        <f t="shared" si="417"/>
        <v>8.2914999948116019E-3</v>
      </c>
      <c r="K855" s="1">
        <f>G855</f>
        <v>8.2914999948116019E-3</v>
      </c>
      <c r="O855" s="1">
        <f ca="1">+C$11+C$12*F855</f>
        <v>5.0533920341583015E-3</v>
      </c>
      <c r="Q855" s="173">
        <f t="shared" si="411"/>
        <v>37587.182000000001</v>
      </c>
      <c r="S855" s="15">
        <f>S$17</f>
        <v>1</v>
      </c>
      <c r="Z855" s="1">
        <f t="shared" si="427"/>
        <v>-7723</v>
      </c>
      <c r="AA855" s="1">
        <f t="shared" si="428"/>
        <v>-8.0166149155499009E-2</v>
      </c>
      <c r="AB855" s="1">
        <f t="shared" si="413"/>
        <v>1.9007486958058931E-2</v>
      </c>
      <c r="AC855" s="1">
        <f t="shared" si="414"/>
        <v>8.2914999948116019E-3</v>
      </c>
      <c r="AD855" s="1">
        <f t="shared" si="429"/>
        <v>8.845764915031061E-2</v>
      </c>
      <c r="AE855" s="1">
        <f t="shared" si="415"/>
        <v>7.8247556931994467E-3</v>
      </c>
      <c r="AF855" s="1">
        <f t="shared" si="430"/>
        <v>8.2914999948116019E-3</v>
      </c>
      <c r="AG855" s="15"/>
      <c r="AH855" s="1">
        <f t="shared" si="431"/>
        <v>-1.0715986963247329E-2</v>
      </c>
      <c r="AI855" s="1">
        <f t="shared" si="432"/>
        <v>0.67186740785049803</v>
      </c>
      <c r="AJ855" s="1">
        <f t="shared" si="433"/>
        <v>-0.85157810992900917</v>
      </c>
      <c r="AK855" s="1">
        <f t="shared" si="434"/>
        <v>0.22875533211107593</v>
      </c>
      <c r="AL855" s="1">
        <f t="shared" si="435"/>
        <v>2.53278672913466</v>
      </c>
      <c r="AM855" s="1">
        <f t="shared" si="436"/>
        <v>3.1830191035544688</v>
      </c>
      <c r="AN855" s="1">
        <f t="shared" si="425"/>
        <v>8.5299034440240487</v>
      </c>
      <c r="AO855" s="1">
        <f t="shared" si="425"/>
        <v>8.5298254424095283</v>
      </c>
      <c r="AP855" s="1">
        <f t="shared" si="425"/>
        <v>8.5301371110537634</v>
      </c>
      <c r="AQ855" s="1">
        <f t="shared" si="425"/>
        <v>8.5288910602526453</v>
      </c>
      <c r="AR855" s="1">
        <f t="shared" si="425"/>
        <v>8.5338612333253909</v>
      </c>
      <c r="AS855" s="1">
        <f t="shared" si="425"/>
        <v>8.5138484972176762</v>
      </c>
      <c r="AT855" s="1">
        <f t="shared" si="425"/>
        <v>8.5916451379165366</v>
      </c>
      <c r="AU855" s="1">
        <f t="shared" si="437"/>
        <v>8.2178316921714405</v>
      </c>
    </row>
    <row r="856" spans="1:47" ht="12.95" customHeight="1" x14ac:dyDescent="0.2">
      <c r="A856" s="23" t="s">
        <v>1140</v>
      </c>
      <c r="B856" s="24" t="s">
        <v>899</v>
      </c>
      <c r="C856" s="23">
        <v>52616.722999999998</v>
      </c>
      <c r="D856" s="23" t="s">
        <v>873</v>
      </c>
      <c r="E856" s="25">
        <f t="shared" si="426"/>
        <v>-7709.9918119684235</v>
      </c>
      <c r="F856" s="1">
        <f t="shared" si="410"/>
        <v>-7710</v>
      </c>
      <c r="G856" s="1">
        <f t="shared" si="417"/>
        <v>6.9549999971059151E-3</v>
      </c>
      <c r="K856" s="1">
        <f>G856</f>
        <v>6.9549999971059151E-3</v>
      </c>
      <c r="Q856" s="173">
        <f t="shared" si="411"/>
        <v>37598.222999999998</v>
      </c>
      <c r="S856" s="15">
        <f>S$17</f>
        <v>1</v>
      </c>
      <c r="T856" s="15"/>
      <c r="Z856" s="1">
        <f t="shared" si="427"/>
        <v>-7710</v>
      </c>
      <c r="AA856" s="1">
        <f t="shared" si="428"/>
        <v>-8.0085918779633267E-2</v>
      </c>
      <c r="AB856" s="1">
        <f t="shared" si="413"/>
        <v>1.7659242724175381E-2</v>
      </c>
      <c r="AC856" s="1">
        <f t="shared" si="414"/>
        <v>6.9549999971059151E-3</v>
      </c>
      <c r="AD856" s="1">
        <f t="shared" si="429"/>
        <v>8.7040918776739182E-2</v>
      </c>
      <c r="AE856" s="1">
        <f t="shared" si="415"/>
        <v>7.5761215414989072E-3</v>
      </c>
      <c r="AF856" s="1">
        <f t="shared" si="430"/>
        <v>6.9549999971059151E-3</v>
      </c>
      <c r="AG856" s="15"/>
      <c r="AH856" s="1">
        <f t="shared" si="431"/>
        <v>-1.0704242727069466E-2</v>
      </c>
      <c r="AI856" s="1">
        <f t="shared" si="432"/>
        <v>0.67110235103208149</v>
      </c>
      <c r="AJ856" s="1">
        <f t="shared" si="433"/>
        <v>-0.84981585421075789</v>
      </c>
      <c r="AK856" s="1">
        <f t="shared" si="434"/>
        <v>0.22765398415880164</v>
      </c>
      <c r="AL856" s="1">
        <f t="shared" si="435"/>
        <v>2.5361392290709595</v>
      </c>
      <c r="AM856" s="1">
        <f t="shared" si="436"/>
        <v>3.2017785748896488</v>
      </c>
      <c r="AN856" s="1">
        <f t="shared" si="425"/>
        <v>8.5344793008742723</v>
      </c>
      <c r="AO856" s="1">
        <f t="shared" si="425"/>
        <v>8.5343985484591265</v>
      </c>
      <c r="AP856" s="1">
        <f t="shared" si="425"/>
        <v>8.5347193806531561</v>
      </c>
      <c r="AQ856" s="1">
        <f t="shared" si="425"/>
        <v>8.5334439508895539</v>
      </c>
      <c r="AR856" s="1">
        <f t="shared" si="425"/>
        <v>8.5385024525926241</v>
      </c>
      <c r="AS856" s="1">
        <f t="shared" si="425"/>
        <v>8.51824944579716</v>
      </c>
      <c r="AT856" s="1">
        <f t="shared" si="425"/>
        <v>8.5965477021666619</v>
      </c>
      <c r="AU856" s="1">
        <f t="shared" si="437"/>
        <v>8.2235551015698629</v>
      </c>
    </row>
    <row r="857" spans="1:47" ht="12.95" customHeight="1" x14ac:dyDescent="0.2">
      <c r="A857" s="23" t="s">
        <v>1140</v>
      </c>
      <c r="B857" s="24" t="s">
        <v>899</v>
      </c>
      <c r="C857" s="23">
        <v>52616.722999999998</v>
      </c>
      <c r="D857" s="23" t="s">
        <v>873</v>
      </c>
      <c r="E857" s="25">
        <f t="shared" si="426"/>
        <v>-7709.9918119684235</v>
      </c>
      <c r="F857" s="1">
        <f t="shared" ref="F857:F920" si="438">ROUND(2*E857,0)/2</f>
        <v>-7710</v>
      </c>
      <c r="G857" s="1">
        <f t="shared" si="417"/>
        <v>6.9549999971059151E-3</v>
      </c>
      <c r="K857" s="1">
        <f>G857</f>
        <v>6.9549999971059151E-3</v>
      </c>
      <c r="O857" s="1">
        <f ca="1">+C$11+C$12*F857</f>
        <v>5.0100812005752782E-3</v>
      </c>
      <c r="Q857" s="173">
        <f t="shared" si="411"/>
        <v>37598.222999999998</v>
      </c>
      <c r="S857" s="15">
        <f>S$17</f>
        <v>1</v>
      </c>
      <c r="Z857" s="1">
        <f t="shared" si="427"/>
        <v>-7710</v>
      </c>
      <c r="AA857" s="1">
        <f t="shared" si="428"/>
        <v>-8.0085918779633267E-2</v>
      </c>
      <c r="AB857" s="1">
        <f t="shared" si="413"/>
        <v>1.7659242724175381E-2</v>
      </c>
      <c r="AC857" s="1">
        <f t="shared" si="414"/>
        <v>6.9549999971059151E-3</v>
      </c>
      <c r="AD857" s="1">
        <f t="shared" si="429"/>
        <v>8.7040918776739182E-2</v>
      </c>
      <c r="AE857" s="1">
        <f t="shared" si="415"/>
        <v>7.5761215414989072E-3</v>
      </c>
      <c r="AF857" s="1">
        <f t="shared" si="430"/>
        <v>6.9549999971059151E-3</v>
      </c>
      <c r="AG857" s="15"/>
      <c r="AH857" s="1">
        <f t="shared" si="431"/>
        <v>-1.0704242727069466E-2</v>
      </c>
      <c r="AI857" s="1">
        <f t="shared" si="432"/>
        <v>0.67110235103208149</v>
      </c>
      <c r="AJ857" s="1">
        <f t="shared" si="433"/>
        <v>-0.84981585421075789</v>
      </c>
      <c r="AK857" s="1">
        <f t="shared" si="434"/>
        <v>0.22765398415880164</v>
      </c>
      <c r="AL857" s="1">
        <f t="shared" si="435"/>
        <v>2.5361392290709595</v>
      </c>
      <c r="AM857" s="1">
        <f t="shared" si="436"/>
        <v>3.2017785748896488</v>
      </c>
      <c r="AN857" s="1">
        <f t="shared" si="425"/>
        <v>8.5344793008742723</v>
      </c>
      <c r="AO857" s="1">
        <f t="shared" si="425"/>
        <v>8.5343985484591265</v>
      </c>
      <c r="AP857" s="1">
        <f t="shared" si="425"/>
        <v>8.5347193806531561</v>
      </c>
      <c r="AQ857" s="1">
        <f t="shared" si="425"/>
        <v>8.5334439508895539</v>
      </c>
      <c r="AR857" s="1">
        <f t="shared" si="425"/>
        <v>8.5385024525926241</v>
      </c>
      <c r="AS857" s="1">
        <f t="shared" si="425"/>
        <v>8.51824944579716</v>
      </c>
      <c r="AT857" s="1">
        <f t="shared" si="425"/>
        <v>8.5965477021666619</v>
      </c>
      <c r="AU857" s="1">
        <f t="shared" si="437"/>
        <v>8.2235551015698629</v>
      </c>
    </row>
    <row r="858" spans="1:47" ht="12.95" customHeight="1" x14ac:dyDescent="0.2">
      <c r="A858" s="23" t="s">
        <v>1140</v>
      </c>
      <c r="B858" s="24" t="s">
        <v>899</v>
      </c>
      <c r="C858" s="23">
        <v>52667.690999999999</v>
      </c>
      <c r="D858" s="23" t="s">
        <v>873</v>
      </c>
      <c r="E858" s="25">
        <f t="shared" si="426"/>
        <v>-7649.9878445109916</v>
      </c>
      <c r="F858" s="1">
        <f t="shared" si="438"/>
        <v>-7650</v>
      </c>
      <c r="G858" s="1">
        <f t="shared" si="417"/>
        <v>1.0324999995646067E-2</v>
      </c>
      <c r="I858" s="1">
        <f>G858</f>
        <v>1.0324999995646067E-2</v>
      </c>
      <c r="Q858" s="173">
        <f t="shared" ref="Q858:Q921" si="439">+C858-15018.5</f>
        <v>37649.190999999999</v>
      </c>
      <c r="S858" s="15">
        <f>S$15</f>
        <v>0.1</v>
      </c>
      <c r="T858" s="15"/>
      <c r="Z858" s="1">
        <f t="shared" si="427"/>
        <v>-7650</v>
      </c>
      <c r="AA858" s="1">
        <f t="shared" si="428"/>
        <v>-7.9713065703265085E-2</v>
      </c>
      <c r="AB858" s="1">
        <f t="shared" si="413"/>
        <v>2.0972325425556847E-2</v>
      </c>
      <c r="AC858" s="1">
        <f t="shared" si="414"/>
        <v>1.0324999995646067E-2</v>
      </c>
      <c r="AD858" s="1">
        <f t="shared" si="429"/>
        <v>9.0038065698911152E-2</v>
      </c>
      <c r="AE858" s="1">
        <f t="shared" si="415"/>
        <v>8.1068532748014414E-4</v>
      </c>
      <c r="AF858" s="1">
        <f t="shared" si="430"/>
        <v>1.0324999995646067E-2</v>
      </c>
      <c r="AG858" s="15"/>
      <c r="AH858" s="1">
        <f t="shared" si="431"/>
        <v>-1.064732542991078E-2</v>
      </c>
      <c r="AI858" s="1">
        <f t="shared" si="432"/>
        <v>0.66764104228200405</v>
      </c>
      <c r="AJ858" s="1">
        <f t="shared" si="433"/>
        <v>-0.84161154095868718</v>
      </c>
      <c r="AK858" s="1">
        <f t="shared" si="434"/>
        <v>0.22257026581420855</v>
      </c>
      <c r="AL858" s="1">
        <f t="shared" si="435"/>
        <v>2.5515148582573359</v>
      </c>
      <c r="AM858" s="1">
        <f t="shared" si="436"/>
        <v>3.2904618010805424</v>
      </c>
      <c r="AN858" s="1">
        <f t="shared" si="425"/>
        <v>8.5555321262725847</v>
      </c>
      <c r="AO858" s="1">
        <f t="shared" si="425"/>
        <v>8.5554379026908691</v>
      </c>
      <c r="AP858" s="1">
        <f t="shared" si="425"/>
        <v>8.5558028443350178</v>
      </c>
      <c r="AQ858" s="1">
        <f t="shared" si="425"/>
        <v>8.5543884937868562</v>
      </c>
      <c r="AR858" s="1">
        <f t="shared" si="425"/>
        <v>8.5598567717103293</v>
      </c>
      <c r="AS858" s="1">
        <f t="shared" si="425"/>
        <v>8.5385139773242944</v>
      </c>
      <c r="AT858" s="1">
        <f t="shared" si="425"/>
        <v>8.6190170209812074</v>
      </c>
      <c r="AU858" s="1">
        <f t="shared" si="437"/>
        <v>8.2499708372548888</v>
      </c>
    </row>
    <row r="859" spans="1:47" ht="12.95" customHeight="1" x14ac:dyDescent="0.2">
      <c r="A859" s="23" t="s">
        <v>1140</v>
      </c>
      <c r="B859" s="24" t="s">
        <v>899</v>
      </c>
      <c r="C859" s="23">
        <v>52667.690999999999</v>
      </c>
      <c r="D859" s="23" t="s">
        <v>873</v>
      </c>
      <c r="E859" s="25">
        <f t="shared" si="426"/>
        <v>-7649.9878445109916</v>
      </c>
      <c r="F859" s="1">
        <f t="shared" si="438"/>
        <v>-7650</v>
      </c>
      <c r="G859" s="1">
        <f t="shared" si="417"/>
        <v>1.0324999995646067E-2</v>
      </c>
      <c r="K859" s="1">
        <f t="shared" ref="K859:K866" si="440">G859</f>
        <v>1.0324999995646067E-2</v>
      </c>
      <c r="O859" s="1">
        <f ca="1">+C$11+C$12*F859</f>
        <v>4.8101850455767106E-3</v>
      </c>
      <c r="Q859" s="173">
        <f t="shared" si="439"/>
        <v>37649.190999999999</v>
      </c>
      <c r="S859" s="15">
        <f t="shared" ref="S859:S866" si="441">S$17</f>
        <v>1</v>
      </c>
      <c r="Z859" s="1">
        <f t="shared" si="427"/>
        <v>-7650</v>
      </c>
      <c r="AA859" s="1">
        <f t="shared" si="428"/>
        <v>-7.9713065703265085E-2</v>
      </c>
      <c r="AB859" s="1">
        <f t="shared" si="413"/>
        <v>2.0972325425556847E-2</v>
      </c>
      <c r="AC859" s="1">
        <f t="shared" si="414"/>
        <v>1.0324999995646067E-2</v>
      </c>
      <c r="AD859" s="1">
        <f t="shared" si="429"/>
        <v>9.0038065698911152E-2</v>
      </c>
      <c r="AE859" s="1">
        <f t="shared" si="415"/>
        <v>8.106853274801441E-3</v>
      </c>
      <c r="AF859" s="1">
        <f t="shared" si="430"/>
        <v>1.0324999995646067E-2</v>
      </c>
      <c r="AG859" s="15"/>
      <c r="AH859" s="1">
        <f t="shared" si="431"/>
        <v>-1.064732542991078E-2</v>
      </c>
      <c r="AI859" s="1">
        <f t="shared" si="432"/>
        <v>0.66764104228200405</v>
      </c>
      <c r="AJ859" s="1">
        <f t="shared" si="433"/>
        <v>-0.84161154095868718</v>
      </c>
      <c r="AK859" s="1">
        <f t="shared" si="434"/>
        <v>0.22257026581420855</v>
      </c>
      <c r="AL859" s="1">
        <f t="shared" si="435"/>
        <v>2.5515148582573359</v>
      </c>
      <c r="AM859" s="1">
        <f t="shared" si="436"/>
        <v>3.2904618010805424</v>
      </c>
      <c r="AN859" s="1">
        <f t="shared" si="425"/>
        <v>8.5555321262725847</v>
      </c>
      <c r="AO859" s="1">
        <f t="shared" si="425"/>
        <v>8.5554379026908691</v>
      </c>
      <c r="AP859" s="1">
        <f t="shared" si="425"/>
        <v>8.5558028443350178</v>
      </c>
      <c r="AQ859" s="1">
        <f t="shared" si="425"/>
        <v>8.5543884937868562</v>
      </c>
      <c r="AR859" s="1">
        <f t="shared" si="425"/>
        <v>8.5598567717103293</v>
      </c>
      <c r="AS859" s="1">
        <f t="shared" si="425"/>
        <v>8.5385139773242944</v>
      </c>
      <c r="AT859" s="1">
        <f t="shared" si="425"/>
        <v>8.6190170209812074</v>
      </c>
      <c r="AU859" s="1">
        <f t="shared" si="437"/>
        <v>8.2499708372548888</v>
      </c>
    </row>
    <row r="860" spans="1:47" ht="12.95" customHeight="1" x14ac:dyDescent="0.2">
      <c r="A860" s="23" t="s">
        <v>1140</v>
      </c>
      <c r="B860" s="24" t="s">
        <v>899</v>
      </c>
      <c r="C860" s="23">
        <v>52684.675300000003</v>
      </c>
      <c r="D860" s="23" t="s">
        <v>873</v>
      </c>
      <c r="E860" s="25">
        <f t="shared" si="426"/>
        <v>-7629.9924477034365</v>
      </c>
      <c r="F860" s="1">
        <f t="shared" si="438"/>
        <v>-7630</v>
      </c>
      <c r="G860" s="1">
        <f t="shared" si="417"/>
        <v>6.4149999961955473E-3</v>
      </c>
      <c r="K860" s="1">
        <f t="shared" si="440"/>
        <v>6.4149999961955473E-3</v>
      </c>
      <c r="Q860" s="173">
        <f t="shared" si="439"/>
        <v>37666.175300000003</v>
      </c>
      <c r="S860" s="15">
        <f t="shared" si="441"/>
        <v>1</v>
      </c>
      <c r="T860" s="15"/>
      <c r="Z860" s="1">
        <f t="shared" si="427"/>
        <v>-7630</v>
      </c>
      <c r="AA860" s="1">
        <f t="shared" si="428"/>
        <v>-7.9587856710312543E-2</v>
      </c>
      <c r="AB860" s="1">
        <f t="shared" si="413"/>
        <v>1.7042372068680933E-2</v>
      </c>
      <c r="AC860" s="1">
        <f t="shared" si="414"/>
        <v>6.4149999961955473E-3</v>
      </c>
      <c r="AD860" s="1">
        <f t="shared" si="429"/>
        <v>8.6002856706508091E-2</v>
      </c>
      <c r="AE860" s="1">
        <f t="shared" si="415"/>
        <v>7.3964913616801639E-3</v>
      </c>
      <c r="AF860" s="1">
        <f t="shared" si="430"/>
        <v>6.4149999961955473E-3</v>
      </c>
      <c r="AG860" s="15"/>
      <c r="AH860" s="1">
        <f t="shared" si="431"/>
        <v>-1.0627372072485385E-2</v>
      </c>
      <c r="AI860" s="1">
        <f t="shared" si="432"/>
        <v>0.66651240198045614</v>
      </c>
      <c r="AJ860" s="1">
        <f t="shared" si="433"/>
        <v>-0.83885145896760838</v>
      </c>
      <c r="AK860" s="1">
        <f t="shared" si="434"/>
        <v>0.22087558028708187</v>
      </c>
      <c r="AL860" s="1">
        <f t="shared" si="435"/>
        <v>2.5566051657861197</v>
      </c>
      <c r="AM860" s="1">
        <f t="shared" si="436"/>
        <v>3.3208179784573608</v>
      </c>
      <c r="AN860" s="1">
        <f t="shared" si="425"/>
        <v>8.5625258496300152</v>
      </c>
      <c r="AO860" s="1">
        <f t="shared" si="425"/>
        <v>8.5624268527700877</v>
      </c>
      <c r="AP860" s="1">
        <f t="shared" si="425"/>
        <v>8.562807142885001</v>
      </c>
      <c r="AQ860" s="1">
        <f t="shared" si="425"/>
        <v>8.56134536018223</v>
      </c>
      <c r="AR860" s="1">
        <f t="shared" si="425"/>
        <v>8.5669507068359021</v>
      </c>
      <c r="AS860" s="1">
        <f t="shared" si="425"/>
        <v>8.5452523086866101</v>
      </c>
      <c r="AT860" s="1">
        <f t="shared" si="425"/>
        <v>8.6264494300401466</v>
      </c>
      <c r="AU860" s="1">
        <f t="shared" si="437"/>
        <v>8.2587760824832301</v>
      </c>
    </row>
    <row r="861" spans="1:47" ht="12.95" customHeight="1" x14ac:dyDescent="0.2">
      <c r="A861" s="23" t="s">
        <v>1140</v>
      </c>
      <c r="B861" s="24" t="s">
        <v>899</v>
      </c>
      <c r="C861" s="23">
        <v>52684.675300000003</v>
      </c>
      <c r="D861" s="23" t="s">
        <v>873</v>
      </c>
      <c r="E861" s="25">
        <f t="shared" si="426"/>
        <v>-7629.9924477034365</v>
      </c>
      <c r="F861" s="1">
        <f t="shared" si="438"/>
        <v>-7630</v>
      </c>
      <c r="G861" s="1">
        <f t="shared" si="417"/>
        <v>6.4149999961955473E-3</v>
      </c>
      <c r="K861" s="1">
        <f t="shared" si="440"/>
        <v>6.4149999961955473E-3</v>
      </c>
      <c r="O861" s="1">
        <f ca="1">+C$11+C$12*F861</f>
        <v>4.7435529939105214E-3</v>
      </c>
      <c r="Q861" s="173">
        <f t="shared" si="439"/>
        <v>37666.175300000003</v>
      </c>
      <c r="S861" s="15">
        <f t="shared" si="441"/>
        <v>1</v>
      </c>
      <c r="Z861" s="1">
        <f t="shared" si="427"/>
        <v>-7630</v>
      </c>
      <c r="AA861" s="1">
        <f t="shared" si="428"/>
        <v>-7.9587856710312543E-2</v>
      </c>
      <c r="AB861" s="1">
        <f t="shared" si="413"/>
        <v>1.7042372068680933E-2</v>
      </c>
      <c r="AC861" s="1">
        <f t="shared" si="414"/>
        <v>6.4149999961955473E-3</v>
      </c>
      <c r="AD861" s="1">
        <f t="shared" si="429"/>
        <v>8.6002856706508091E-2</v>
      </c>
      <c r="AE861" s="1">
        <f t="shared" si="415"/>
        <v>7.3964913616801639E-3</v>
      </c>
      <c r="AF861" s="1">
        <f t="shared" si="430"/>
        <v>6.4149999961955473E-3</v>
      </c>
      <c r="AG861" s="15"/>
      <c r="AH861" s="1">
        <f t="shared" si="431"/>
        <v>-1.0627372072485385E-2</v>
      </c>
      <c r="AI861" s="1">
        <f t="shared" si="432"/>
        <v>0.66651240198045614</v>
      </c>
      <c r="AJ861" s="1">
        <f t="shared" si="433"/>
        <v>-0.83885145896760838</v>
      </c>
      <c r="AK861" s="1">
        <f t="shared" si="434"/>
        <v>0.22087558028708187</v>
      </c>
      <c r="AL861" s="1">
        <f t="shared" si="435"/>
        <v>2.5566051657861197</v>
      </c>
      <c r="AM861" s="1">
        <f t="shared" si="436"/>
        <v>3.3208179784573608</v>
      </c>
      <c r="AN861" s="1">
        <f t="shared" ref="AN861:AT870" si="442">$AU861+$AB$7*SIN(AO861)</f>
        <v>8.5625258496300152</v>
      </c>
      <c r="AO861" s="1">
        <f t="shared" si="442"/>
        <v>8.5624268527700877</v>
      </c>
      <c r="AP861" s="1">
        <f t="shared" si="442"/>
        <v>8.562807142885001</v>
      </c>
      <c r="AQ861" s="1">
        <f t="shared" si="442"/>
        <v>8.56134536018223</v>
      </c>
      <c r="AR861" s="1">
        <f t="shared" si="442"/>
        <v>8.5669507068359021</v>
      </c>
      <c r="AS861" s="1">
        <f t="shared" si="442"/>
        <v>8.5452523086866101</v>
      </c>
      <c r="AT861" s="1">
        <f t="shared" si="442"/>
        <v>8.6264494300401466</v>
      </c>
      <c r="AU861" s="1">
        <f t="shared" si="437"/>
        <v>8.2587760824832301</v>
      </c>
    </row>
    <row r="862" spans="1:47" ht="12.95" customHeight="1" x14ac:dyDescent="0.2">
      <c r="A862" s="31" t="s">
        <v>1149</v>
      </c>
      <c r="B862" s="30" t="s">
        <v>899</v>
      </c>
      <c r="C862" s="31">
        <v>52854.559999999998</v>
      </c>
      <c r="D862" s="31">
        <v>3.0000000000000001E-3</v>
      </c>
      <c r="E862" s="1">
        <f t="shared" si="426"/>
        <v>-7429.9893867570563</v>
      </c>
      <c r="F862" s="1">
        <f t="shared" si="438"/>
        <v>-7430</v>
      </c>
      <c r="G862" s="1">
        <f t="shared" si="417"/>
        <v>9.0149999959976412E-3</v>
      </c>
      <c r="K862" s="1">
        <f t="shared" si="440"/>
        <v>9.0149999959976412E-3</v>
      </c>
      <c r="Q862" s="173">
        <f t="shared" si="439"/>
        <v>37836.06</v>
      </c>
      <c r="S862" s="15">
        <f t="shared" si="441"/>
        <v>1</v>
      </c>
      <c r="Z862" s="1">
        <f t="shared" si="427"/>
        <v>-7430</v>
      </c>
      <c r="AA862" s="1">
        <f t="shared" si="428"/>
        <v>-7.8311158854307658E-2</v>
      </c>
      <c r="AB862" s="1">
        <f t="shared" si="413"/>
        <v>1.9416682568659548E-2</v>
      </c>
      <c r="AC862" s="1">
        <f t="shared" si="414"/>
        <v>9.0149999959976412E-3</v>
      </c>
      <c r="AD862" s="1">
        <f t="shared" si="429"/>
        <v>8.7326158850305299E-2</v>
      </c>
      <c r="AE862" s="1">
        <f t="shared" si="415"/>
        <v>7.6258580195487542E-3</v>
      </c>
      <c r="AF862" s="1">
        <f t="shared" si="430"/>
        <v>9.0149999959976412E-3</v>
      </c>
      <c r="AG862" s="15"/>
      <c r="AH862" s="1">
        <f t="shared" si="431"/>
        <v>-1.0401682572661908E-2</v>
      </c>
      <c r="AI862" s="1">
        <f t="shared" si="432"/>
        <v>0.65589033246127526</v>
      </c>
      <c r="AJ862" s="1">
        <f t="shared" si="433"/>
        <v>-0.8105973975790608</v>
      </c>
      <c r="AK862" s="1">
        <f t="shared" si="434"/>
        <v>0.20393267689702976</v>
      </c>
      <c r="AL862" s="1">
        <f t="shared" si="435"/>
        <v>2.6066035189819607</v>
      </c>
      <c r="AM862" s="1">
        <f t="shared" si="436"/>
        <v>3.6488005691919727</v>
      </c>
      <c r="AN862" s="1">
        <f t="shared" si="442"/>
        <v>8.6318392675715128</v>
      </c>
      <c r="AO862" s="1">
        <f t="shared" si="442"/>
        <v>8.6316850073002964</v>
      </c>
      <c r="AP862" s="1">
        <f t="shared" si="442"/>
        <v>8.6322344920182452</v>
      </c>
      <c r="AQ862" s="1">
        <f t="shared" si="442"/>
        <v>8.6302757916190149</v>
      </c>
      <c r="AR862" s="1">
        <f t="shared" si="442"/>
        <v>8.6372401194842663</v>
      </c>
      <c r="AS862" s="1">
        <f t="shared" si="442"/>
        <v>8.6122484315034278</v>
      </c>
      <c r="AT862" s="1">
        <f t="shared" si="442"/>
        <v>8.6992243186160092</v>
      </c>
      <c r="AU862" s="1">
        <f t="shared" si="437"/>
        <v>8.3468285347666527</v>
      </c>
    </row>
    <row r="863" spans="1:47" ht="12.95" customHeight="1" x14ac:dyDescent="0.2">
      <c r="A863" s="31" t="s">
        <v>1149</v>
      </c>
      <c r="B863" s="30" t="s">
        <v>899</v>
      </c>
      <c r="C863" s="31">
        <v>52854.559999999998</v>
      </c>
      <c r="D863" s="31">
        <v>3.0000000000000001E-3</v>
      </c>
      <c r="E863" s="25">
        <f t="shared" si="426"/>
        <v>-7429.9893867570563</v>
      </c>
      <c r="F863" s="1">
        <f t="shared" si="438"/>
        <v>-7430</v>
      </c>
      <c r="G863" s="1">
        <f t="shared" si="417"/>
        <v>9.0149999959976412E-3</v>
      </c>
      <c r="K863" s="1">
        <f t="shared" si="440"/>
        <v>9.0149999959976412E-3</v>
      </c>
      <c r="O863" s="1">
        <f ca="1">+C$11+C$12*F863</f>
        <v>4.0772324772486331E-3</v>
      </c>
      <c r="Q863" s="173">
        <f t="shared" si="439"/>
        <v>37836.06</v>
      </c>
      <c r="S863" s="15">
        <f t="shared" si="441"/>
        <v>1</v>
      </c>
      <c r="Z863" s="1">
        <f t="shared" si="427"/>
        <v>-7430</v>
      </c>
      <c r="AA863" s="1">
        <f t="shared" si="428"/>
        <v>-7.8311158854307658E-2</v>
      </c>
      <c r="AB863" s="1">
        <f t="shared" si="413"/>
        <v>1.9416682568659548E-2</v>
      </c>
      <c r="AC863" s="1">
        <f t="shared" si="414"/>
        <v>9.0149999959976412E-3</v>
      </c>
      <c r="AD863" s="1">
        <f t="shared" si="429"/>
        <v>8.7326158850305299E-2</v>
      </c>
      <c r="AE863" s="1">
        <f t="shared" si="415"/>
        <v>7.6258580195487542E-3</v>
      </c>
      <c r="AF863" s="1">
        <f t="shared" si="430"/>
        <v>9.0149999959976412E-3</v>
      </c>
      <c r="AG863" s="15"/>
      <c r="AH863" s="1">
        <f t="shared" si="431"/>
        <v>-1.0401682572661908E-2</v>
      </c>
      <c r="AI863" s="1">
        <f t="shared" si="432"/>
        <v>0.65589033246127526</v>
      </c>
      <c r="AJ863" s="1">
        <f t="shared" si="433"/>
        <v>-0.8105973975790608</v>
      </c>
      <c r="AK863" s="1">
        <f t="shared" si="434"/>
        <v>0.20393267689702976</v>
      </c>
      <c r="AL863" s="1">
        <f t="shared" si="435"/>
        <v>2.6066035189819607</v>
      </c>
      <c r="AM863" s="1">
        <f t="shared" si="436"/>
        <v>3.6488005691919727</v>
      </c>
      <c r="AN863" s="1">
        <f t="shared" si="442"/>
        <v>8.6318392675715128</v>
      </c>
      <c r="AO863" s="1">
        <f t="shared" si="442"/>
        <v>8.6316850073002964</v>
      </c>
      <c r="AP863" s="1">
        <f t="shared" si="442"/>
        <v>8.6322344920182452</v>
      </c>
      <c r="AQ863" s="1">
        <f t="shared" si="442"/>
        <v>8.6302757916190149</v>
      </c>
      <c r="AR863" s="1">
        <f t="shared" si="442"/>
        <v>8.6372401194842663</v>
      </c>
      <c r="AS863" s="1">
        <f t="shared" si="442"/>
        <v>8.6122484315034278</v>
      </c>
      <c r="AT863" s="1">
        <f t="shared" si="442"/>
        <v>8.6992243186160092</v>
      </c>
      <c r="AU863" s="1">
        <f t="shared" si="437"/>
        <v>8.3468285347666527</v>
      </c>
    </row>
    <row r="864" spans="1:47" ht="12.95" customHeight="1" x14ac:dyDescent="0.2">
      <c r="A864" s="29" t="s">
        <v>1150</v>
      </c>
      <c r="B864" s="37"/>
      <c r="C864" s="28">
        <v>52913.591399999998</v>
      </c>
      <c r="D864" s="28">
        <v>1.1999999999999999E-3</v>
      </c>
      <c r="E864" s="25">
        <f t="shared" si="426"/>
        <v>-7360.4924827277327</v>
      </c>
      <c r="F864" s="1">
        <f t="shared" si="438"/>
        <v>-7360.5</v>
      </c>
      <c r="G864" s="1">
        <f t="shared" si="417"/>
        <v>6.3852499952190556E-3</v>
      </c>
      <c r="K864" s="1">
        <f t="shared" si="440"/>
        <v>6.3852499952190556E-3</v>
      </c>
      <c r="O864" s="1">
        <f ca="1">+C$11+C$12*F864</f>
        <v>3.8456860977086268E-3</v>
      </c>
      <c r="Q864" s="173">
        <f t="shared" si="439"/>
        <v>37895.091399999998</v>
      </c>
      <c r="S864" s="15">
        <f t="shared" si="441"/>
        <v>1</v>
      </c>
      <c r="Z864" s="1">
        <f t="shared" si="427"/>
        <v>-7360.5</v>
      </c>
      <c r="AA864" s="1">
        <f t="shared" si="428"/>
        <v>-7.785738036140244E-2</v>
      </c>
      <c r="AB864" s="1">
        <f t="shared" si="413"/>
        <v>1.6697720514886084E-2</v>
      </c>
      <c r="AC864" s="1">
        <f t="shared" si="414"/>
        <v>6.3852499952190556E-3</v>
      </c>
      <c r="AD864" s="1">
        <f t="shared" si="429"/>
        <v>8.4242630356621495E-2</v>
      </c>
      <c r="AE864" s="1">
        <f t="shared" si="415"/>
        <v>7.0968207694023658E-3</v>
      </c>
      <c r="AF864" s="1">
        <f t="shared" si="430"/>
        <v>6.3852499952190556E-3</v>
      </c>
      <c r="AG864" s="15"/>
      <c r="AH864" s="1">
        <f t="shared" si="431"/>
        <v>-1.0312470519667029E-2</v>
      </c>
      <c r="AI864" s="1">
        <f t="shared" si="432"/>
        <v>0.65247092470027357</v>
      </c>
      <c r="AJ864" s="1">
        <f t="shared" si="433"/>
        <v>-0.80051809412722008</v>
      </c>
      <c r="AK864" s="1">
        <f t="shared" si="434"/>
        <v>0.19804934188559437</v>
      </c>
      <c r="AL864" s="1">
        <f t="shared" si="435"/>
        <v>2.6236158485420051</v>
      </c>
      <c r="AM864" s="1">
        <f t="shared" si="436"/>
        <v>3.7744587696309853</v>
      </c>
      <c r="AN864" s="1">
        <f t="shared" si="442"/>
        <v>8.6556741095300325</v>
      </c>
      <c r="AO864" s="1">
        <f t="shared" si="442"/>
        <v>8.6554976734193811</v>
      </c>
      <c r="AP864" s="1">
        <f t="shared" si="442"/>
        <v>8.6561114710374252</v>
      </c>
      <c r="AQ864" s="1">
        <f t="shared" si="442"/>
        <v>8.6539745755191895</v>
      </c>
      <c r="AR864" s="1">
        <f t="shared" si="442"/>
        <v>8.6613950776624531</v>
      </c>
      <c r="AS864" s="1">
        <f t="shared" si="442"/>
        <v>8.635392227995661</v>
      </c>
      <c r="AT864" s="1">
        <f t="shared" si="442"/>
        <v>8.723867648887369</v>
      </c>
      <c r="AU864" s="1">
        <f t="shared" si="437"/>
        <v>8.3774267619351424</v>
      </c>
    </row>
    <row r="865" spans="1:47" ht="12.95" customHeight="1" x14ac:dyDescent="0.2">
      <c r="A865" s="23" t="s">
        <v>1151</v>
      </c>
      <c r="B865" s="24" t="s">
        <v>899</v>
      </c>
      <c r="C865" s="23">
        <v>52929.304600000003</v>
      </c>
      <c r="D865" s="23" t="s">
        <v>873</v>
      </c>
      <c r="E865" s="25">
        <f t="shared" si="426"/>
        <v>-7341.9935355166899</v>
      </c>
      <c r="F865" s="1">
        <f t="shared" si="438"/>
        <v>-7342</v>
      </c>
      <c r="G865" s="1">
        <f t="shared" si="417"/>
        <v>5.4910000035306439E-3</v>
      </c>
      <c r="K865" s="1">
        <f t="shared" si="440"/>
        <v>5.4910000035306439E-3</v>
      </c>
      <c r="Q865" s="173">
        <f t="shared" si="439"/>
        <v>37910.804600000003</v>
      </c>
      <c r="S865" s="15">
        <f t="shared" si="441"/>
        <v>1</v>
      </c>
      <c r="T865" s="15"/>
      <c r="Z865" s="1">
        <f t="shared" si="427"/>
        <v>-7342</v>
      </c>
      <c r="AA865" s="1">
        <f t="shared" si="428"/>
        <v>-7.7735739646411006E-2</v>
      </c>
      <c r="AB865" s="1">
        <f t="shared" si="413"/>
        <v>1.5778815397539787E-2</v>
      </c>
      <c r="AC865" s="1">
        <f t="shared" si="414"/>
        <v>5.4910000035306439E-3</v>
      </c>
      <c r="AD865" s="1">
        <f t="shared" si="429"/>
        <v>8.322673964994165E-2</v>
      </c>
      <c r="AE865" s="1">
        <f t="shared" si="415"/>
        <v>6.9266901927591698E-3</v>
      </c>
      <c r="AF865" s="1">
        <f t="shared" si="430"/>
        <v>5.4910000035306439E-3</v>
      </c>
      <c r="AG865" s="15"/>
      <c r="AH865" s="1">
        <f t="shared" si="431"/>
        <v>-1.0287815394009142E-2</v>
      </c>
      <c r="AI865" s="1">
        <f t="shared" si="432"/>
        <v>0.65158344186054795</v>
      </c>
      <c r="AJ865" s="1">
        <f t="shared" si="433"/>
        <v>-0.79781377664608966</v>
      </c>
      <c r="AK865" s="1">
        <f t="shared" si="434"/>
        <v>0.19648384670058217</v>
      </c>
      <c r="AL865" s="1">
        <f t="shared" si="435"/>
        <v>2.6281147417581354</v>
      </c>
      <c r="AM865" s="1">
        <f t="shared" si="436"/>
        <v>3.8090487880153798</v>
      </c>
      <c r="AN865" s="1">
        <f t="shared" si="442"/>
        <v>8.6619979380377394</v>
      </c>
      <c r="AO865" s="1">
        <f t="shared" si="442"/>
        <v>8.6618153706472025</v>
      </c>
      <c r="AP865" s="1">
        <f t="shared" si="442"/>
        <v>8.6624466461858862</v>
      </c>
      <c r="AQ865" s="1">
        <f t="shared" si="442"/>
        <v>8.6602622203781987</v>
      </c>
      <c r="AR865" s="1">
        <f t="shared" si="442"/>
        <v>8.6678017927895468</v>
      </c>
      <c r="AS865" s="1">
        <f t="shared" si="442"/>
        <v>8.6415430919421858</v>
      </c>
      <c r="AT865" s="1">
        <f t="shared" si="442"/>
        <v>8.7303724907517317</v>
      </c>
      <c r="AU865" s="1">
        <f t="shared" si="437"/>
        <v>8.3855716137713578</v>
      </c>
    </row>
    <row r="866" spans="1:47" ht="12.95" customHeight="1" x14ac:dyDescent="0.2">
      <c r="A866" s="23" t="s">
        <v>1151</v>
      </c>
      <c r="B866" s="24" t="s">
        <v>899</v>
      </c>
      <c r="C866" s="23">
        <v>52929.304600000003</v>
      </c>
      <c r="D866" s="23" t="s">
        <v>873</v>
      </c>
      <c r="E866" s="25">
        <f t="shared" si="426"/>
        <v>-7341.9935355166899</v>
      </c>
      <c r="F866" s="1">
        <f t="shared" si="438"/>
        <v>-7342</v>
      </c>
      <c r="G866" s="1">
        <f t="shared" si="417"/>
        <v>5.4910000035306439E-3</v>
      </c>
      <c r="K866" s="1">
        <f t="shared" si="440"/>
        <v>5.4910000035306439E-3</v>
      </c>
      <c r="O866" s="1">
        <f ca="1">+C$11+C$12*F866</f>
        <v>3.784051449917402E-3</v>
      </c>
      <c r="Q866" s="173">
        <f t="shared" si="439"/>
        <v>37910.804600000003</v>
      </c>
      <c r="S866" s="15">
        <f t="shared" si="441"/>
        <v>1</v>
      </c>
      <c r="Z866" s="1">
        <f t="shared" si="427"/>
        <v>-7342</v>
      </c>
      <c r="AA866" s="1">
        <f t="shared" si="428"/>
        <v>-7.7735739646411006E-2</v>
      </c>
      <c r="AB866" s="1">
        <f t="shared" si="413"/>
        <v>1.5778815397539787E-2</v>
      </c>
      <c r="AC866" s="1">
        <f t="shared" si="414"/>
        <v>5.4910000035306439E-3</v>
      </c>
      <c r="AD866" s="1">
        <f t="shared" si="429"/>
        <v>8.322673964994165E-2</v>
      </c>
      <c r="AE866" s="1">
        <f t="shared" si="415"/>
        <v>6.9266901927591698E-3</v>
      </c>
      <c r="AF866" s="1">
        <f t="shared" si="430"/>
        <v>5.4910000035306439E-3</v>
      </c>
      <c r="AG866" s="15"/>
      <c r="AH866" s="1">
        <f t="shared" si="431"/>
        <v>-1.0287815394009142E-2</v>
      </c>
      <c r="AI866" s="1">
        <f t="shared" si="432"/>
        <v>0.65158344186054795</v>
      </c>
      <c r="AJ866" s="1">
        <f t="shared" si="433"/>
        <v>-0.79781377664608966</v>
      </c>
      <c r="AK866" s="1">
        <f t="shared" si="434"/>
        <v>0.19648384670058217</v>
      </c>
      <c r="AL866" s="1">
        <f t="shared" si="435"/>
        <v>2.6281147417581354</v>
      </c>
      <c r="AM866" s="1">
        <f t="shared" si="436"/>
        <v>3.8090487880153798</v>
      </c>
      <c r="AN866" s="1">
        <f t="shared" si="442"/>
        <v>8.6619979380377394</v>
      </c>
      <c r="AO866" s="1">
        <f t="shared" si="442"/>
        <v>8.6618153706472025</v>
      </c>
      <c r="AP866" s="1">
        <f t="shared" si="442"/>
        <v>8.6624466461858862</v>
      </c>
      <c r="AQ866" s="1">
        <f t="shared" si="442"/>
        <v>8.6602622203781987</v>
      </c>
      <c r="AR866" s="1">
        <f t="shared" si="442"/>
        <v>8.6678017927895468</v>
      </c>
      <c r="AS866" s="1">
        <f t="shared" si="442"/>
        <v>8.6415430919421858</v>
      </c>
      <c r="AT866" s="1">
        <f t="shared" si="442"/>
        <v>8.7303724907517317</v>
      </c>
      <c r="AU866" s="1">
        <f t="shared" si="437"/>
        <v>8.3855716137713578</v>
      </c>
    </row>
    <row r="867" spans="1:47" ht="12.95" customHeight="1" x14ac:dyDescent="0.2">
      <c r="A867" s="23" t="s">
        <v>1140</v>
      </c>
      <c r="B867" s="24" t="s">
        <v>899</v>
      </c>
      <c r="C867" s="23">
        <v>52966.682999999997</v>
      </c>
      <c r="D867" s="23" t="s">
        <v>873</v>
      </c>
      <c r="E867" s="25">
        <f t="shared" si="426"/>
        <v>-7297.988428445381</v>
      </c>
      <c r="F867" s="1">
        <f t="shared" si="438"/>
        <v>-7298</v>
      </c>
      <c r="G867" s="1">
        <f t="shared" si="417"/>
        <v>9.8289999950793572E-3</v>
      </c>
      <c r="I867" s="1">
        <f>G867</f>
        <v>9.8289999950793572E-3</v>
      </c>
      <c r="Q867" s="173">
        <f t="shared" si="439"/>
        <v>37948.182999999997</v>
      </c>
      <c r="S867" s="15">
        <f>S$15</f>
        <v>0.1</v>
      </c>
      <c r="T867" s="15"/>
      <c r="Z867" s="1">
        <f t="shared" si="427"/>
        <v>-7298</v>
      </c>
      <c r="AA867" s="1">
        <f t="shared" si="428"/>
        <v>-7.7445016997226446E-2</v>
      </c>
      <c r="AB867" s="1">
        <f t="shared" si="413"/>
        <v>2.005666441864596E-2</v>
      </c>
      <c r="AC867" s="1">
        <f t="shared" si="414"/>
        <v>9.8289999950793572E-3</v>
      </c>
      <c r="AD867" s="1">
        <f t="shared" si="429"/>
        <v>8.7274016992305803E-2</v>
      </c>
      <c r="AE867" s="1">
        <f t="shared" si="415"/>
        <v>7.6167540419732824E-4</v>
      </c>
      <c r="AF867" s="1">
        <f t="shared" si="430"/>
        <v>9.8289999950793572E-3</v>
      </c>
      <c r="AG867" s="15"/>
      <c r="AH867" s="1">
        <f t="shared" si="431"/>
        <v>-1.0227664423566603E-2</v>
      </c>
      <c r="AI867" s="1">
        <f t="shared" si="432"/>
        <v>0.64951039262774946</v>
      </c>
      <c r="AJ867" s="1">
        <f t="shared" si="433"/>
        <v>-0.791346791414965</v>
      </c>
      <c r="AK867" s="1">
        <f t="shared" si="434"/>
        <v>0.19276160178844159</v>
      </c>
      <c r="AL867" s="1">
        <f t="shared" si="435"/>
        <v>2.6387662709717916</v>
      </c>
      <c r="AM867" s="1">
        <f t="shared" si="436"/>
        <v>3.8933563552554546</v>
      </c>
      <c r="AN867" s="1">
        <f t="shared" si="442"/>
        <v>8.677004304774254</v>
      </c>
      <c r="AO867" s="1">
        <f t="shared" si="442"/>
        <v>8.676806800453198</v>
      </c>
      <c r="AP867" s="1">
        <f t="shared" si="442"/>
        <v>8.6774801419520706</v>
      </c>
      <c r="AQ867" s="1">
        <f t="shared" si="442"/>
        <v>8.6751828220205613</v>
      </c>
      <c r="AR867" s="1">
        <f t="shared" si="442"/>
        <v>8.68300087001594</v>
      </c>
      <c r="AS867" s="1">
        <f t="shared" si="442"/>
        <v>8.6561573591342764</v>
      </c>
      <c r="AT867" s="1">
        <f t="shared" si="442"/>
        <v>8.7457517749501861</v>
      </c>
      <c r="AU867" s="1">
        <f t="shared" si="437"/>
        <v>8.4049431532737113</v>
      </c>
    </row>
    <row r="868" spans="1:47" ht="12.95" customHeight="1" x14ac:dyDescent="0.2">
      <c r="A868" s="23" t="s">
        <v>1140</v>
      </c>
      <c r="B868" s="24" t="s">
        <v>899</v>
      </c>
      <c r="C868" s="23">
        <v>52966.682999999997</v>
      </c>
      <c r="D868" s="23" t="s">
        <v>873</v>
      </c>
      <c r="E868" s="25">
        <f t="shared" si="426"/>
        <v>-7297.988428445381</v>
      </c>
      <c r="F868" s="1">
        <f t="shared" si="438"/>
        <v>-7298</v>
      </c>
      <c r="G868" s="1">
        <f t="shared" si="417"/>
        <v>9.8289999950793572E-3</v>
      </c>
      <c r="K868" s="1">
        <f>G868</f>
        <v>9.8289999950793572E-3</v>
      </c>
      <c r="O868" s="1">
        <f ca="1">+C$11+C$12*F868</f>
        <v>3.6374609362517865E-3</v>
      </c>
      <c r="Q868" s="173">
        <f t="shared" si="439"/>
        <v>37948.182999999997</v>
      </c>
      <c r="S868" s="15">
        <f>S$17</f>
        <v>1</v>
      </c>
      <c r="Z868" s="1">
        <f t="shared" si="427"/>
        <v>-7298</v>
      </c>
      <c r="AA868" s="1">
        <f t="shared" si="428"/>
        <v>-7.7445016997226446E-2</v>
      </c>
      <c r="AB868" s="1">
        <f t="shared" si="413"/>
        <v>2.005666441864596E-2</v>
      </c>
      <c r="AC868" s="1">
        <f t="shared" si="414"/>
        <v>9.8289999950793572E-3</v>
      </c>
      <c r="AD868" s="1">
        <f t="shared" si="429"/>
        <v>8.7274016992305803E-2</v>
      </c>
      <c r="AE868" s="1">
        <f t="shared" si="415"/>
        <v>7.6167540419732824E-3</v>
      </c>
      <c r="AF868" s="1">
        <f t="shared" si="430"/>
        <v>9.8289999950793572E-3</v>
      </c>
      <c r="AG868" s="15"/>
      <c r="AH868" s="1">
        <f t="shared" si="431"/>
        <v>-1.0227664423566603E-2</v>
      </c>
      <c r="AI868" s="1">
        <f t="shared" si="432"/>
        <v>0.64951039262774946</v>
      </c>
      <c r="AJ868" s="1">
        <f t="shared" si="433"/>
        <v>-0.791346791414965</v>
      </c>
      <c r="AK868" s="1">
        <f t="shared" si="434"/>
        <v>0.19276160178844159</v>
      </c>
      <c r="AL868" s="1">
        <f t="shared" si="435"/>
        <v>2.6387662709717916</v>
      </c>
      <c r="AM868" s="1">
        <f t="shared" si="436"/>
        <v>3.8933563552554546</v>
      </c>
      <c r="AN868" s="1">
        <f t="shared" si="442"/>
        <v>8.677004304774254</v>
      </c>
      <c r="AO868" s="1">
        <f t="shared" si="442"/>
        <v>8.676806800453198</v>
      </c>
      <c r="AP868" s="1">
        <f t="shared" si="442"/>
        <v>8.6774801419520706</v>
      </c>
      <c r="AQ868" s="1">
        <f t="shared" si="442"/>
        <v>8.6751828220205613</v>
      </c>
      <c r="AR868" s="1">
        <f t="shared" si="442"/>
        <v>8.68300087001594</v>
      </c>
      <c r="AS868" s="1">
        <f t="shared" si="442"/>
        <v>8.6561573591342764</v>
      </c>
      <c r="AT868" s="1">
        <f t="shared" si="442"/>
        <v>8.7457517749501861</v>
      </c>
      <c r="AU868" s="1">
        <f t="shared" si="437"/>
        <v>8.4049431532737113</v>
      </c>
    </row>
    <row r="869" spans="1:47" ht="12.95" customHeight="1" x14ac:dyDescent="0.2">
      <c r="A869" s="23" t="s">
        <v>1140</v>
      </c>
      <c r="B869" s="24" t="s">
        <v>899</v>
      </c>
      <c r="C869" s="23">
        <v>53023.591999999997</v>
      </c>
      <c r="D869" s="23" t="s">
        <v>873</v>
      </c>
      <c r="E869" s="25">
        <f t="shared" si="426"/>
        <v>-7230.9901984964936</v>
      </c>
      <c r="F869" s="1">
        <f t="shared" si="438"/>
        <v>-7231</v>
      </c>
      <c r="G869" s="1">
        <f t="shared" si="417"/>
        <v>8.3254999917699024E-3</v>
      </c>
      <c r="I869" s="1">
        <f>G869</f>
        <v>8.3254999917699024E-3</v>
      </c>
      <c r="Q869" s="173">
        <f t="shared" si="439"/>
        <v>38005.091999999997</v>
      </c>
      <c r="S869" s="15">
        <f>S$15</f>
        <v>0.1</v>
      </c>
      <c r="T869" s="15"/>
      <c r="Z869" s="1">
        <f t="shared" si="427"/>
        <v>-7231</v>
      </c>
      <c r="AA869" s="1">
        <f t="shared" si="428"/>
        <v>-7.6998556616007546E-2</v>
      </c>
      <c r="AB869" s="1">
        <f t="shared" si="413"/>
        <v>1.8457540170628589E-2</v>
      </c>
      <c r="AC869" s="1">
        <f t="shared" si="414"/>
        <v>8.3254999917699024E-3</v>
      </c>
      <c r="AD869" s="1">
        <f t="shared" si="429"/>
        <v>8.5324056607777449E-2</v>
      </c>
      <c r="AE869" s="1">
        <f t="shared" si="415"/>
        <v>7.2801946360072107E-4</v>
      </c>
      <c r="AF869" s="1">
        <f t="shared" si="430"/>
        <v>8.3254999917699024E-3</v>
      </c>
      <c r="AG869" s="15"/>
      <c r="AH869" s="1">
        <f t="shared" si="431"/>
        <v>-1.0132040178858687E-2</v>
      </c>
      <c r="AI869" s="1">
        <f t="shared" si="432"/>
        <v>0.64645403656063594</v>
      </c>
      <c r="AJ869" s="1">
        <f t="shared" si="433"/>
        <v>-0.78140680031127785</v>
      </c>
      <c r="AK869" s="1">
        <f t="shared" si="434"/>
        <v>0.18709690466635709</v>
      </c>
      <c r="AL869" s="1">
        <f t="shared" si="435"/>
        <v>2.6548580001965925</v>
      </c>
      <c r="AM869" s="1">
        <f t="shared" si="436"/>
        <v>4.0275704442205189</v>
      </c>
      <c r="AN869" s="1">
        <f t="shared" si="442"/>
        <v>8.6997649814638098</v>
      </c>
      <c r="AO869" s="1">
        <f t="shared" si="442"/>
        <v>8.6995438694788803</v>
      </c>
      <c r="AP869" s="1">
        <f t="shared" si="442"/>
        <v>8.7002822986569512</v>
      </c>
      <c r="AQ869" s="1">
        <f t="shared" si="442"/>
        <v>8.6978143367857914</v>
      </c>
      <c r="AR869" s="1">
        <f t="shared" si="442"/>
        <v>8.7060417389391009</v>
      </c>
      <c r="AS869" s="1">
        <f t="shared" si="442"/>
        <v>8.6783748733271278</v>
      </c>
      <c r="AT869" s="1">
        <f t="shared" si="442"/>
        <v>8.768925112396829</v>
      </c>
      <c r="AU869" s="1">
        <f t="shared" si="437"/>
        <v>8.4344407247886561</v>
      </c>
    </row>
    <row r="870" spans="1:47" ht="12.95" customHeight="1" x14ac:dyDescent="0.2">
      <c r="A870" s="23" t="s">
        <v>1140</v>
      </c>
      <c r="B870" s="24" t="s">
        <v>899</v>
      </c>
      <c r="C870" s="23">
        <v>53023.591999999997</v>
      </c>
      <c r="D870" s="23" t="s">
        <v>873</v>
      </c>
      <c r="E870" s="25">
        <f t="shared" si="426"/>
        <v>-7230.9901984964936</v>
      </c>
      <c r="F870" s="1">
        <f t="shared" si="438"/>
        <v>-7231</v>
      </c>
      <c r="G870" s="1">
        <f t="shared" si="417"/>
        <v>8.3254999917699024E-3</v>
      </c>
      <c r="K870" s="1">
        <f>G870</f>
        <v>8.3254999917699024E-3</v>
      </c>
      <c r="O870" s="1">
        <f ca="1">+C$11+C$12*F870</f>
        <v>3.4142435631700566E-3</v>
      </c>
      <c r="Q870" s="173">
        <f t="shared" si="439"/>
        <v>38005.091999999997</v>
      </c>
      <c r="S870" s="15">
        <f>S$17</f>
        <v>1</v>
      </c>
      <c r="Z870" s="1">
        <f t="shared" si="427"/>
        <v>-7231</v>
      </c>
      <c r="AA870" s="1">
        <f t="shared" si="428"/>
        <v>-7.6998556616007546E-2</v>
      </c>
      <c r="AB870" s="1">
        <f t="shared" si="413"/>
        <v>1.8457540170628589E-2</v>
      </c>
      <c r="AC870" s="1">
        <f t="shared" si="414"/>
        <v>8.3254999917699024E-3</v>
      </c>
      <c r="AD870" s="1">
        <f t="shared" si="429"/>
        <v>8.5324056607777449E-2</v>
      </c>
      <c r="AE870" s="1">
        <f t="shared" si="415"/>
        <v>7.2801946360072107E-3</v>
      </c>
      <c r="AF870" s="1">
        <f t="shared" si="430"/>
        <v>8.3254999917699024E-3</v>
      </c>
      <c r="AG870" s="15"/>
      <c r="AH870" s="1">
        <f t="shared" si="431"/>
        <v>-1.0132040178858687E-2</v>
      </c>
      <c r="AI870" s="1">
        <f t="shared" si="432"/>
        <v>0.64645403656063594</v>
      </c>
      <c r="AJ870" s="1">
        <f t="shared" si="433"/>
        <v>-0.78140680031127785</v>
      </c>
      <c r="AK870" s="1">
        <f t="shared" si="434"/>
        <v>0.18709690466635709</v>
      </c>
      <c r="AL870" s="1">
        <f t="shared" si="435"/>
        <v>2.6548580001965925</v>
      </c>
      <c r="AM870" s="1">
        <f t="shared" si="436"/>
        <v>4.0275704442205189</v>
      </c>
      <c r="AN870" s="1">
        <f t="shared" si="442"/>
        <v>8.6997649814638098</v>
      </c>
      <c r="AO870" s="1">
        <f t="shared" si="442"/>
        <v>8.6995438694788803</v>
      </c>
      <c r="AP870" s="1">
        <f t="shared" si="442"/>
        <v>8.7002822986569512</v>
      </c>
      <c r="AQ870" s="1">
        <f t="shared" si="442"/>
        <v>8.6978143367857914</v>
      </c>
      <c r="AR870" s="1">
        <f t="shared" si="442"/>
        <v>8.7060417389391009</v>
      </c>
      <c r="AS870" s="1">
        <f t="shared" si="442"/>
        <v>8.6783748733271278</v>
      </c>
      <c r="AT870" s="1">
        <f t="shared" si="442"/>
        <v>8.768925112396829</v>
      </c>
      <c r="AU870" s="1">
        <f t="shared" si="437"/>
        <v>8.4344407247886561</v>
      </c>
    </row>
    <row r="871" spans="1:47" ht="12.95" customHeight="1" x14ac:dyDescent="0.2">
      <c r="A871" s="23" t="s">
        <v>1140</v>
      </c>
      <c r="B871" s="24" t="s">
        <v>899</v>
      </c>
      <c r="C871" s="23">
        <v>53029.534299999999</v>
      </c>
      <c r="D871" s="23" t="s">
        <v>873</v>
      </c>
      <c r="E871" s="25">
        <f t="shared" si="426"/>
        <v>-7223.9944055318401</v>
      </c>
      <c r="F871" s="1">
        <f t="shared" si="438"/>
        <v>-7224</v>
      </c>
      <c r="G871" s="1">
        <f t="shared" si="417"/>
        <v>4.7519999934593216E-3</v>
      </c>
      <c r="K871" s="1">
        <f>G871</f>
        <v>4.7519999934593216E-3</v>
      </c>
      <c r="Q871" s="173">
        <f t="shared" si="439"/>
        <v>38011.034299999999</v>
      </c>
      <c r="S871" s="15">
        <f>S$17</f>
        <v>1</v>
      </c>
      <c r="T871" s="15"/>
      <c r="Z871" s="1">
        <f t="shared" si="427"/>
        <v>-7224</v>
      </c>
      <c r="AA871" s="1">
        <f t="shared" si="428"/>
        <v>-7.6951652593223771E-2</v>
      </c>
      <c r="AB871" s="1">
        <f t="shared" ref="AB871:AB934" si="443">IF(S871&lt;&gt;0,G871-AH871,-9999)</f>
        <v>1.4873772447088139E-2</v>
      </c>
      <c r="AC871" s="1">
        <f t="shared" ref="AC871:AC934" si="444">+G871-P871</f>
        <v>4.7519999934593216E-3</v>
      </c>
      <c r="AD871" s="1">
        <f t="shared" si="429"/>
        <v>8.1703652586683093E-2</v>
      </c>
      <c r="AE871" s="1">
        <f t="shared" ref="AE871:AE934" si="445">+(G871-AA871)^2*S871</f>
        <v>6.6754868460054068E-3</v>
      </c>
      <c r="AF871" s="1">
        <f t="shared" si="430"/>
        <v>4.7519999934593216E-3</v>
      </c>
      <c r="AG871" s="15"/>
      <c r="AH871" s="1">
        <f t="shared" si="431"/>
        <v>-1.0121772453628818E-2</v>
      </c>
      <c r="AI871" s="1">
        <f t="shared" si="432"/>
        <v>0.64614160028413326</v>
      </c>
      <c r="AJ871" s="1">
        <f t="shared" si="433"/>
        <v>-0.78036199318147681</v>
      </c>
      <c r="AK871" s="1">
        <f t="shared" si="434"/>
        <v>0.18650531614548119</v>
      </c>
      <c r="AL871" s="1">
        <f t="shared" si="435"/>
        <v>2.6565305609377368</v>
      </c>
      <c r="AM871" s="1">
        <f t="shared" si="436"/>
        <v>4.0420209745004207</v>
      </c>
      <c r="AN871" s="1">
        <f t="shared" ref="AN871:AT880" si="446">$AU871+$AB$7*SIN(AO871)</f>
        <v>8.7021368407241582</v>
      </c>
      <c r="AO871" s="1">
        <f t="shared" si="446"/>
        <v>8.7019132087817397</v>
      </c>
      <c r="AP871" s="1">
        <f t="shared" si="446"/>
        <v>8.7026584894786563</v>
      </c>
      <c r="AQ871" s="1">
        <f t="shared" si="446"/>
        <v>8.7001728425959453</v>
      </c>
      <c r="AR871" s="1">
        <f t="shared" si="446"/>
        <v>8.7084418691770118</v>
      </c>
      <c r="AS871" s="1">
        <f t="shared" si="446"/>
        <v>8.680693844156723</v>
      </c>
      <c r="AT871" s="1">
        <f t="shared" si="446"/>
        <v>8.7713293196443587</v>
      </c>
      <c r="AU871" s="1">
        <f t="shared" si="437"/>
        <v>8.4375225606185769</v>
      </c>
    </row>
    <row r="872" spans="1:47" ht="12.95" customHeight="1" x14ac:dyDescent="0.2">
      <c r="A872" s="23" t="s">
        <v>1140</v>
      </c>
      <c r="B872" s="24" t="s">
        <v>899</v>
      </c>
      <c r="C872" s="23">
        <v>53029.534299999999</v>
      </c>
      <c r="D872" s="23" t="s">
        <v>873</v>
      </c>
      <c r="E872" s="25">
        <f t="shared" si="426"/>
        <v>-7223.9944055318401</v>
      </c>
      <c r="F872" s="1">
        <f t="shared" si="438"/>
        <v>-7224</v>
      </c>
      <c r="G872" s="1">
        <f t="shared" si="417"/>
        <v>4.7519999934593216E-3</v>
      </c>
      <c r="K872" s="1">
        <f>G872</f>
        <v>4.7519999934593216E-3</v>
      </c>
      <c r="O872" s="1">
        <f ca="1">+C$11+C$12*F872</f>
        <v>3.3909223450868907E-3</v>
      </c>
      <c r="Q872" s="173">
        <f t="shared" si="439"/>
        <v>38011.034299999999</v>
      </c>
      <c r="S872" s="15">
        <f>S$17</f>
        <v>1</v>
      </c>
      <c r="Z872" s="1">
        <f t="shared" si="427"/>
        <v>-7224</v>
      </c>
      <c r="AA872" s="1">
        <f t="shared" si="428"/>
        <v>-7.6951652593223771E-2</v>
      </c>
      <c r="AB872" s="1">
        <f t="shared" si="443"/>
        <v>1.4873772447088139E-2</v>
      </c>
      <c r="AC872" s="1">
        <f t="shared" si="444"/>
        <v>4.7519999934593216E-3</v>
      </c>
      <c r="AD872" s="1">
        <f t="shared" si="429"/>
        <v>8.1703652586683093E-2</v>
      </c>
      <c r="AE872" s="1">
        <f t="shared" si="445"/>
        <v>6.6754868460054068E-3</v>
      </c>
      <c r="AF872" s="1">
        <f t="shared" si="430"/>
        <v>4.7519999934593216E-3</v>
      </c>
      <c r="AG872" s="15"/>
      <c r="AH872" s="1">
        <f t="shared" si="431"/>
        <v>-1.0121772453628818E-2</v>
      </c>
      <c r="AI872" s="1">
        <f t="shared" si="432"/>
        <v>0.64614160028413326</v>
      </c>
      <c r="AJ872" s="1">
        <f t="shared" si="433"/>
        <v>-0.78036199318147681</v>
      </c>
      <c r="AK872" s="1">
        <f t="shared" si="434"/>
        <v>0.18650531614548119</v>
      </c>
      <c r="AL872" s="1">
        <f t="shared" si="435"/>
        <v>2.6565305609377368</v>
      </c>
      <c r="AM872" s="1">
        <f t="shared" si="436"/>
        <v>4.0420209745004207</v>
      </c>
      <c r="AN872" s="1">
        <f t="shared" si="446"/>
        <v>8.7021368407241582</v>
      </c>
      <c r="AO872" s="1">
        <f t="shared" si="446"/>
        <v>8.7019132087817397</v>
      </c>
      <c r="AP872" s="1">
        <f t="shared" si="446"/>
        <v>8.7026584894786563</v>
      </c>
      <c r="AQ872" s="1">
        <f t="shared" si="446"/>
        <v>8.7001728425959453</v>
      </c>
      <c r="AR872" s="1">
        <f t="shared" si="446"/>
        <v>8.7084418691770118</v>
      </c>
      <c r="AS872" s="1">
        <f t="shared" si="446"/>
        <v>8.680693844156723</v>
      </c>
      <c r="AT872" s="1">
        <f t="shared" si="446"/>
        <v>8.7713293196443587</v>
      </c>
      <c r="AU872" s="1">
        <f t="shared" si="437"/>
        <v>8.4375225606185769</v>
      </c>
    </row>
    <row r="873" spans="1:47" ht="12.95" customHeight="1" x14ac:dyDescent="0.2">
      <c r="A873" s="23" t="s">
        <v>1140</v>
      </c>
      <c r="B873" s="24" t="s">
        <v>899</v>
      </c>
      <c r="C873" s="23">
        <v>53051.624000000003</v>
      </c>
      <c r="D873" s="23" t="s">
        <v>873</v>
      </c>
      <c r="E873" s="25">
        <f t="shared" si="426"/>
        <v>-7197.9884873097271</v>
      </c>
      <c r="F873" s="1">
        <f t="shared" si="438"/>
        <v>-7198</v>
      </c>
      <c r="G873" s="1">
        <f t="shared" si="417"/>
        <v>9.7789999999804422E-3</v>
      </c>
      <c r="I873" s="1">
        <f>G873</f>
        <v>9.7789999999804422E-3</v>
      </c>
      <c r="Q873" s="173">
        <f t="shared" si="439"/>
        <v>38033.124000000003</v>
      </c>
      <c r="S873" s="15">
        <f>S$15</f>
        <v>0.1</v>
      </c>
      <c r="T873" s="15"/>
      <c r="Z873" s="1">
        <f t="shared" si="427"/>
        <v>-7198</v>
      </c>
      <c r="AA873" s="1">
        <f t="shared" si="428"/>
        <v>-7.677701381607073E-2</v>
      </c>
      <c r="AB873" s="1">
        <f t="shared" si="443"/>
        <v>1.9862181167102803E-2</v>
      </c>
      <c r="AC873" s="1">
        <f t="shared" si="444"/>
        <v>9.7789999999804422E-3</v>
      </c>
      <c r="AD873" s="1">
        <f t="shared" si="429"/>
        <v>8.6556013816051172E-2</v>
      </c>
      <c r="AE873" s="1">
        <f t="shared" si="445"/>
        <v>7.4919435277244419E-4</v>
      </c>
      <c r="AF873" s="1">
        <f t="shared" si="430"/>
        <v>9.7789999999804422E-3</v>
      </c>
      <c r="AG873" s="15"/>
      <c r="AH873" s="1">
        <f t="shared" si="431"/>
        <v>-1.0083181167122363E-2</v>
      </c>
      <c r="AI873" s="1">
        <f t="shared" si="432"/>
        <v>0.6449923841127716</v>
      </c>
      <c r="AJ873" s="1">
        <f t="shared" si="433"/>
        <v>-0.77647103954562458</v>
      </c>
      <c r="AK873" s="1">
        <f t="shared" si="434"/>
        <v>0.18430841723064653</v>
      </c>
      <c r="AL873" s="1">
        <f t="shared" si="435"/>
        <v>2.6627288884999847</v>
      </c>
      <c r="AM873" s="1">
        <f t="shared" si="436"/>
        <v>4.0964358938767296</v>
      </c>
      <c r="AN873" s="1">
        <f t="shared" si="446"/>
        <v>8.7109366594908799</v>
      </c>
      <c r="AO873" s="1">
        <f t="shared" si="446"/>
        <v>8.7107035891654903</v>
      </c>
      <c r="AP873" s="1">
        <f t="shared" si="446"/>
        <v>8.7114743732040392</v>
      </c>
      <c r="AQ873" s="1">
        <f t="shared" si="446"/>
        <v>8.7089233546978182</v>
      </c>
      <c r="AR873" s="1">
        <f t="shared" si="446"/>
        <v>8.7173449244463335</v>
      </c>
      <c r="AS873" s="1">
        <f t="shared" si="446"/>
        <v>8.6893037524009475</v>
      </c>
      <c r="AT873" s="1">
        <f t="shared" si="446"/>
        <v>8.7802315264414386</v>
      </c>
      <c r="AU873" s="1">
        <f t="shared" si="437"/>
        <v>8.4489693794154217</v>
      </c>
    </row>
    <row r="874" spans="1:47" ht="12.95" customHeight="1" x14ac:dyDescent="0.2">
      <c r="A874" s="23" t="s">
        <v>1140</v>
      </c>
      <c r="B874" s="24" t="s">
        <v>899</v>
      </c>
      <c r="C874" s="23">
        <v>53051.624000000003</v>
      </c>
      <c r="D874" s="23" t="s">
        <v>873</v>
      </c>
      <c r="E874" s="25">
        <f t="shared" si="426"/>
        <v>-7197.9884873097271</v>
      </c>
      <c r="F874" s="1">
        <f t="shared" si="438"/>
        <v>-7198</v>
      </c>
      <c r="G874" s="1">
        <f t="shared" si="417"/>
        <v>9.7789999999804422E-3</v>
      </c>
      <c r="K874" s="1">
        <f>G874</f>
        <v>9.7789999999804422E-3</v>
      </c>
      <c r="O874" s="1">
        <f ca="1">+C$11+C$12*F874</f>
        <v>3.3043006779208441E-3</v>
      </c>
      <c r="Q874" s="173">
        <f t="shared" si="439"/>
        <v>38033.124000000003</v>
      </c>
      <c r="S874" s="15">
        <f>S$17</f>
        <v>1</v>
      </c>
      <c r="Z874" s="1">
        <f t="shared" si="427"/>
        <v>-7198</v>
      </c>
      <c r="AA874" s="1">
        <f t="shared" si="428"/>
        <v>-7.677701381607073E-2</v>
      </c>
      <c r="AB874" s="1">
        <f t="shared" si="443"/>
        <v>1.9862181167102803E-2</v>
      </c>
      <c r="AC874" s="1">
        <f t="shared" si="444"/>
        <v>9.7789999999804422E-3</v>
      </c>
      <c r="AD874" s="1">
        <f t="shared" si="429"/>
        <v>8.6556013816051172E-2</v>
      </c>
      <c r="AE874" s="1">
        <f t="shared" si="445"/>
        <v>7.4919435277244414E-3</v>
      </c>
      <c r="AF874" s="1">
        <f t="shared" si="430"/>
        <v>9.7789999999804422E-3</v>
      </c>
      <c r="AG874" s="15"/>
      <c r="AH874" s="1">
        <f t="shared" si="431"/>
        <v>-1.0083181167122363E-2</v>
      </c>
      <c r="AI874" s="1">
        <f t="shared" si="432"/>
        <v>0.6449923841127716</v>
      </c>
      <c r="AJ874" s="1">
        <f t="shared" si="433"/>
        <v>-0.77647103954562458</v>
      </c>
      <c r="AK874" s="1">
        <f t="shared" si="434"/>
        <v>0.18430841723064653</v>
      </c>
      <c r="AL874" s="1">
        <f t="shared" si="435"/>
        <v>2.6627288884999847</v>
      </c>
      <c r="AM874" s="1">
        <f t="shared" si="436"/>
        <v>4.0964358938767296</v>
      </c>
      <c r="AN874" s="1">
        <f t="shared" si="446"/>
        <v>8.7109366594908799</v>
      </c>
      <c r="AO874" s="1">
        <f t="shared" si="446"/>
        <v>8.7107035891654903</v>
      </c>
      <c r="AP874" s="1">
        <f t="shared" si="446"/>
        <v>8.7114743732040392</v>
      </c>
      <c r="AQ874" s="1">
        <f t="shared" si="446"/>
        <v>8.7089233546978182</v>
      </c>
      <c r="AR874" s="1">
        <f t="shared" si="446"/>
        <v>8.7173449244463335</v>
      </c>
      <c r="AS874" s="1">
        <f t="shared" si="446"/>
        <v>8.6893037524009475</v>
      </c>
      <c r="AT874" s="1">
        <f t="shared" si="446"/>
        <v>8.7802315264414386</v>
      </c>
      <c r="AU874" s="1">
        <f t="shared" si="437"/>
        <v>8.4489693794154217</v>
      </c>
    </row>
    <row r="875" spans="1:47" ht="12.95" customHeight="1" x14ac:dyDescent="0.2">
      <c r="A875" s="31" t="s">
        <v>1152</v>
      </c>
      <c r="B875" s="30" t="s">
        <v>899</v>
      </c>
      <c r="C875" s="31">
        <v>53254.62</v>
      </c>
      <c r="D875" s="31">
        <v>4.0000000000000001E-3</v>
      </c>
      <c r="E875" s="1">
        <f t="shared" si="426"/>
        <v>-6959.0039209545912</v>
      </c>
      <c r="F875" s="1">
        <f t="shared" si="438"/>
        <v>-6959</v>
      </c>
      <c r="G875" s="1">
        <f t="shared" si="417"/>
        <v>-3.3305000033578835E-3</v>
      </c>
      <c r="I875" s="1">
        <f>G875</f>
        <v>-3.3305000033578835E-3</v>
      </c>
      <c r="Q875" s="173">
        <f t="shared" si="439"/>
        <v>38236.120000000003</v>
      </c>
      <c r="S875" s="15">
        <f>S$15</f>
        <v>0.1</v>
      </c>
      <c r="Z875" s="1">
        <f t="shared" si="427"/>
        <v>-6959</v>
      </c>
      <c r="AA875" s="1">
        <f t="shared" si="428"/>
        <v>-7.5141373494271677E-2</v>
      </c>
      <c r="AB875" s="1">
        <f t="shared" si="443"/>
        <v>6.365402997610287E-3</v>
      </c>
      <c r="AC875" s="1">
        <f t="shared" si="444"/>
        <v>-3.3305000033578835E-3</v>
      </c>
      <c r="AD875" s="1">
        <f t="shared" si="429"/>
        <v>7.1810873490913793E-2</v>
      </c>
      <c r="AE875" s="1">
        <f t="shared" si="445"/>
        <v>5.1568015515280252E-4</v>
      </c>
      <c r="AF875" s="1">
        <f t="shared" si="430"/>
        <v>-3.3305000033578835E-3</v>
      </c>
      <c r="AG875" s="15"/>
      <c r="AH875" s="1">
        <f t="shared" si="431"/>
        <v>-9.6959030009681705E-3</v>
      </c>
      <c r="AI875" s="1">
        <f t="shared" si="432"/>
        <v>0.63523297974046611</v>
      </c>
      <c r="AJ875" s="1">
        <f t="shared" si="433"/>
        <v>-0.73998359168742278</v>
      </c>
      <c r="AK875" s="1">
        <f t="shared" si="434"/>
        <v>0.16414938602072426</v>
      </c>
      <c r="AL875" s="1">
        <f t="shared" si="435"/>
        <v>2.7187290909453581</v>
      </c>
      <c r="AM875" s="1">
        <f t="shared" si="436"/>
        <v>4.6589697275077215</v>
      </c>
      <c r="AN875" s="1">
        <f t="shared" si="446"/>
        <v>8.7911312474731655</v>
      </c>
      <c r="AO875" s="1">
        <f t="shared" si="446"/>
        <v>8.790807969527723</v>
      </c>
      <c r="AP875" s="1">
        <f t="shared" si="446"/>
        <v>8.791810718684733</v>
      </c>
      <c r="AQ875" s="1">
        <f t="shared" si="446"/>
        <v>8.7886979591549785</v>
      </c>
      <c r="AR875" s="1">
        <f t="shared" si="446"/>
        <v>8.7983375961911801</v>
      </c>
      <c r="AS875" s="1">
        <f t="shared" si="446"/>
        <v>8.7682581264923378</v>
      </c>
      <c r="AT875" s="1">
        <f t="shared" si="446"/>
        <v>8.860074703995295</v>
      </c>
      <c r="AU875" s="1">
        <f t="shared" si="437"/>
        <v>8.5541920598941097</v>
      </c>
    </row>
    <row r="876" spans="1:47" ht="12.95" customHeight="1" x14ac:dyDescent="0.2">
      <c r="A876" s="31" t="s">
        <v>1152</v>
      </c>
      <c r="B876" s="30" t="s">
        <v>899</v>
      </c>
      <c r="C876" s="31">
        <v>53254.62</v>
      </c>
      <c r="D876" s="31">
        <v>4.0000000000000001E-3</v>
      </c>
      <c r="E876" s="25">
        <f t="shared" si="426"/>
        <v>-6959.0039209545912</v>
      </c>
      <c r="F876" s="1">
        <f t="shared" si="438"/>
        <v>-6959</v>
      </c>
      <c r="G876" s="1">
        <f t="shared" si="417"/>
        <v>-3.3305000033578835E-3</v>
      </c>
      <c r="K876" s="1">
        <f>G876</f>
        <v>-3.3305000033578835E-3</v>
      </c>
      <c r="O876" s="1">
        <f ca="1">+C$11+C$12*F876</f>
        <v>2.5080476605098857E-3</v>
      </c>
      <c r="Q876" s="173">
        <f t="shared" si="439"/>
        <v>38236.120000000003</v>
      </c>
      <c r="S876" s="15">
        <f>S$17</f>
        <v>1</v>
      </c>
      <c r="Z876" s="1">
        <f t="shared" si="427"/>
        <v>-6959</v>
      </c>
      <c r="AA876" s="1">
        <f t="shared" si="428"/>
        <v>-7.5141373494271677E-2</v>
      </c>
      <c r="AB876" s="1">
        <f t="shared" si="443"/>
        <v>6.365402997610287E-3</v>
      </c>
      <c r="AC876" s="1">
        <f t="shared" si="444"/>
        <v>-3.3305000033578835E-3</v>
      </c>
      <c r="AD876" s="1">
        <f t="shared" si="429"/>
        <v>7.1810873490913793E-2</v>
      </c>
      <c r="AE876" s="1">
        <f t="shared" si="445"/>
        <v>5.1568015515280254E-3</v>
      </c>
      <c r="AF876" s="1">
        <f t="shared" si="430"/>
        <v>-3.3305000033578835E-3</v>
      </c>
      <c r="AG876" s="15"/>
      <c r="AH876" s="1">
        <f t="shared" si="431"/>
        <v>-9.6959030009681705E-3</v>
      </c>
      <c r="AI876" s="1">
        <f t="shared" si="432"/>
        <v>0.63523297974046611</v>
      </c>
      <c r="AJ876" s="1">
        <f t="shared" si="433"/>
        <v>-0.73998359168742278</v>
      </c>
      <c r="AK876" s="1">
        <f t="shared" si="434"/>
        <v>0.16414938602072426</v>
      </c>
      <c r="AL876" s="1">
        <f t="shared" si="435"/>
        <v>2.7187290909453581</v>
      </c>
      <c r="AM876" s="1">
        <f t="shared" si="436"/>
        <v>4.6589697275077215</v>
      </c>
      <c r="AN876" s="1">
        <f t="shared" si="446"/>
        <v>8.7911312474731655</v>
      </c>
      <c r="AO876" s="1">
        <f t="shared" si="446"/>
        <v>8.790807969527723</v>
      </c>
      <c r="AP876" s="1">
        <f t="shared" si="446"/>
        <v>8.791810718684733</v>
      </c>
      <c r="AQ876" s="1">
        <f t="shared" si="446"/>
        <v>8.7886979591549785</v>
      </c>
      <c r="AR876" s="1">
        <f t="shared" si="446"/>
        <v>8.7983375961911801</v>
      </c>
      <c r="AS876" s="1">
        <f t="shared" si="446"/>
        <v>8.7682581264923378</v>
      </c>
      <c r="AT876" s="1">
        <f t="shared" si="446"/>
        <v>8.860074703995295</v>
      </c>
      <c r="AU876" s="1">
        <f t="shared" si="437"/>
        <v>8.5541920598941097</v>
      </c>
    </row>
    <row r="877" spans="1:47" ht="12.95" customHeight="1" x14ac:dyDescent="0.2">
      <c r="A877" s="23" t="s">
        <v>1140</v>
      </c>
      <c r="B877" s="24" t="s">
        <v>899</v>
      </c>
      <c r="C877" s="23">
        <v>53259.722999999998</v>
      </c>
      <c r="D877" s="23" t="s">
        <v>873</v>
      </c>
      <c r="E877" s="25">
        <f t="shared" si="426"/>
        <v>-6952.99622502901</v>
      </c>
      <c r="F877" s="1">
        <f t="shared" si="438"/>
        <v>-6953</v>
      </c>
      <c r="G877" s="1">
        <f t="shared" si="417"/>
        <v>3.2064999977592379E-3</v>
      </c>
      <c r="K877" s="1">
        <f>G877</f>
        <v>3.2064999977592379E-3</v>
      </c>
      <c r="Q877" s="173">
        <f t="shared" si="439"/>
        <v>38241.222999999998</v>
      </c>
      <c r="S877" s="15">
        <f>S$17</f>
        <v>1</v>
      </c>
      <c r="T877" s="15"/>
      <c r="Z877" s="1">
        <f t="shared" si="427"/>
        <v>-6953</v>
      </c>
      <c r="AA877" s="1">
        <f t="shared" si="428"/>
        <v>-7.5099630127874781E-2</v>
      </c>
      <c r="AB877" s="1">
        <f t="shared" si="443"/>
        <v>1.289194755079476E-2</v>
      </c>
      <c r="AC877" s="1">
        <f t="shared" si="444"/>
        <v>3.2064999977592379E-3</v>
      </c>
      <c r="AD877" s="1">
        <f t="shared" si="429"/>
        <v>7.8306130125634019E-2</v>
      </c>
      <c r="AE877" s="1">
        <f t="shared" si="445"/>
        <v>6.1318500152527274E-3</v>
      </c>
      <c r="AF877" s="1">
        <f t="shared" si="430"/>
        <v>3.2064999977592379E-3</v>
      </c>
      <c r="AG877" s="15"/>
      <c r="AH877" s="1">
        <f t="shared" si="431"/>
        <v>-9.6854475530355217E-3</v>
      </c>
      <c r="AI877" s="1">
        <f t="shared" si="432"/>
        <v>0.63500606042849794</v>
      </c>
      <c r="AJ877" s="1">
        <f t="shared" si="433"/>
        <v>-0.73905161644379658</v>
      </c>
      <c r="AK877" s="1">
        <f t="shared" si="434"/>
        <v>0.16364419964079002</v>
      </c>
      <c r="AL877" s="1">
        <f t="shared" si="435"/>
        <v>2.7201136163640691</v>
      </c>
      <c r="AM877" s="1">
        <f t="shared" si="436"/>
        <v>4.674739106248281</v>
      </c>
      <c r="AN877" s="1">
        <f t="shared" si="446"/>
        <v>8.7931291999787842</v>
      </c>
      <c r="AO877" s="1">
        <f t="shared" si="446"/>
        <v>8.7928036373744121</v>
      </c>
      <c r="AP877" s="1">
        <f t="shared" si="446"/>
        <v>8.7938119951147513</v>
      </c>
      <c r="AQ877" s="1">
        <f t="shared" si="446"/>
        <v>8.7906864085030669</v>
      </c>
      <c r="AR877" s="1">
        <f t="shared" si="446"/>
        <v>8.8003516478717412</v>
      </c>
      <c r="AS877" s="1">
        <f t="shared" si="446"/>
        <v>8.7702371298688249</v>
      </c>
      <c r="AT877" s="1">
        <f t="shared" si="446"/>
        <v>8.8620343417377132</v>
      </c>
      <c r="AU877" s="1">
        <f t="shared" si="437"/>
        <v>8.5568336334626132</v>
      </c>
    </row>
    <row r="878" spans="1:47" ht="12.95" customHeight="1" x14ac:dyDescent="0.2">
      <c r="A878" s="23" t="s">
        <v>1140</v>
      </c>
      <c r="B878" s="24" t="s">
        <v>899</v>
      </c>
      <c r="C878" s="23">
        <v>53259.722999999998</v>
      </c>
      <c r="D878" s="23" t="s">
        <v>873</v>
      </c>
      <c r="E878" s="25">
        <f t="shared" si="426"/>
        <v>-6952.99622502901</v>
      </c>
      <c r="F878" s="1">
        <f t="shared" si="438"/>
        <v>-6953</v>
      </c>
      <c r="G878" s="1">
        <f t="shared" si="417"/>
        <v>3.2064999977592379E-3</v>
      </c>
      <c r="K878" s="1">
        <f>G878</f>
        <v>3.2064999977592379E-3</v>
      </c>
      <c r="O878" s="1">
        <f ca="1">+C$11+C$12*F878</f>
        <v>2.4880580450100317E-3</v>
      </c>
      <c r="Q878" s="173">
        <f t="shared" si="439"/>
        <v>38241.222999999998</v>
      </c>
      <c r="S878" s="15">
        <f>S$17</f>
        <v>1</v>
      </c>
      <c r="Z878" s="1">
        <f t="shared" si="427"/>
        <v>-6953</v>
      </c>
      <c r="AA878" s="1">
        <f t="shared" si="428"/>
        <v>-7.5099630127874781E-2</v>
      </c>
      <c r="AB878" s="1">
        <f t="shared" si="443"/>
        <v>1.289194755079476E-2</v>
      </c>
      <c r="AC878" s="1">
        <f t="shared" si="444"/>
        <v>3.2064999977592379E-3</v>
      </c>
      <c r="AD878" s="1">
        <f t="shared" si="429"/>
        <v>7.8306130125634019E-2</v>
      </c>
      <c r="AE878" s="1">
        <f t="shared" si="445"/>
        <v>6.1318500152527274E-3</v>
      </c>
      <c r="AF878" s="1">
        <f t="shared" si="430"/>
        <v>3.2064999977592379E-3</v>
      </c>
      <c r="AG878" s="15"/>
      <c r="AH878" s="1">
        <f t="shared" si="431"/>
        <v>-9.6854475530355217E-3</v>
      </c>
      <c r="AI878" s="1">
        <f t="shared" si="432"/>
        <v>0.63500606042849794</v>
      </c>
      <c r="AJ878" s="1">
        <f t="shared" si="433"/>
        <v>-0.73905161644379658</v>
      </c>
      <c r="AK878" s="1">
        <f t="shared" si="434"/>
        <v>0.16364419964079002</v>
      </c>
      <c r="AL878" s="1">
        <f t="shared" si="435"/>
        <v>2.7201136163640691</v>
      </c>
      <c r="AM878" s="1">
        <f t="shared" si="436"/>
        <v>4.674739106248281</v>
      </c>
      <c r="AN878" s="1">
        <f t="shared" si="446"/>
        <v>8.7931291999787842</v>
      </c>
      <c r="AO878" s="1">
        <f t="shared" si="446"/>
        <v>8.7928036373744121</v>
      </c>
      <c r="AP878" s="1">
        <f t="shared" si="446"/>
        <v>8.7938119951147513</v>
      </c>
      <c r="AQ878" s="1">
        <f t="shared" si="446"/>
        <v>8.7906864085030669</v>
      </c>
      <c r="AR878" s="1">
        <f t="shared" si="446"/>
        <v>8.8003516478717412</v>
      </c>
      <c r="AS878" s="1">
        <f t="shared" si="446"/>
        <v>8.7702371298688249</v>
      </c>
      <c r="AT878" s="1">
        <f t="shared" si="446"/>
        <v>8.8620343417377132</v>
      </c>
      <c r="AU878" s="1">
        <f t="shared" si="437"/>
        <v>8.5568336334626132</v>
      </c>
    </row>
    <row r="879" spans="1:47" ht="12.95" customHeight="1" x14ac:dyDescent="0.2">
      <c r="A879" s="23" t="s">
        <v>1140</v>
      </c>
      <c r="B879" s="24" t="s">
        <v>899</v>
      </c>
      <c r="C879" s="23">
        <v>53321.73</v>
      </c>
      <c r="D879" s="23" t="s">
        <v>873</v>
      </c>
      <c r="E879" s="25">
        <f t="shared" si="426"/>
        <v>-6879.9961855898873</v>
      </c>
      <c r="F879" s="1">
        <f t="shared" si="438"/>
        <v>-6880</v>
      </c>
      <c r="G879" s="1">
        <f t="shared" si="417"/>
        <v>3.2399999981862493E-3</v>
      </c>
      <c r="I879" s="1">
        <f>G879</f>
        <v>3.2399999981862493E-3</v>
      </c>
      <c r="Q879" s="173">
        <f t="shared" si="439"/>
        <v>38303.230000000003</v>
      </c>
      <c r="S879" s="15">
        <f>S$15</f>
        <v>0.1</v>
      </c>
      <c r="T879" s="15"/>
      <c r="Z879" s="1">
        <f t="shared" si="427"/>
        <v>-6880</v>
      </c>
      <c r="AA879" s="1">
        <f t="shared" si="428"/>
        <v>-7.4589179137060632E-2</v>
      </c>
      <c r="AB879" s="1">
        <f t="shared" si="443"/>
        <v>1.2795463341629594E-2</v>
      </c>
      <c r="AC879" s="1">
        <f t="shared" si="444"/>
        <v>3.2399999981862493E-3</v>
      </c>
      <c r="AD879" s="1">
        <f t="shared" si="429"/>
        <v>7.7829179135246881E-2</v>
      </c>
      <c r="AE879" s="1">
        <f t="shared" si="445"/>
        <v>6.057381124866349E-4</v>
      </c>
      <c r="AF879" s="1">
        <f t="shared" si="430"/>
        <v>3.2399999981862493E-3</v>
      </c>
      <c r="AG879" s="15"/>
      <c r="AH879" s="1">
        <f t="shared" si="431"/>
        <v>-9.5554633434433451E-3</v>
      </c>
      <c r="AI879" s="1">
        <f t="shared" si="432"/>
        <v>0.63231363610018132</v>
      </c>
      <c r="AJ879" s="1">
        <f t="shared" si="433"/>
        <v>-0.72765303978089058</v>
      </c>
      <c r="AK879" s="1">
        <f t="shared" si="434"/>
        <v>0.15750154857057785</v>
      </c>
      <c r="AL879" s="1">
        <f t="shared" si="435"/>
        <v>2.7368808397450484</v>
      </c>
      <c r="AM879" s="1">
        <f t="shared" si="436"/>
        <v>4.8741512122708519</v>
      </c>
      <c r="AN879" s="1">
        <f t="shared" si="446"/>
        <v>8.8173813999359627</v>
      </c>
      <c r="AO879" s="1">
        <f t="shared" si="446"/>
        <v>8.8170282653872665</v>
      </c>
      <c r="AP879" s="1">
        <f t="shared" si="446"/>
        <v>8.8181032670920008</v>
      </c>
      <c r="AQ879" s="1">
        <f t="shared" si="446"/>
        <v>8.8148282726224068</v>
      </c>
      <c r="AR879" s="1">
        <f t="shared" si="446"/>
        <v>8.8247824900763838</v>
      </c>
      <c r="AS879" s="1">
        <f t="shared" si="446"/>
        <v>8.7943081922273958</v>
      </c>
      <c r="AT879" s="1">
        <f t="shared" si="446"/>
        <v>8.8857074552299817</v>
      </c>
      <c r="AU879" s="1">
        <f t="shared" si="437"/>
        <v>8.5889727785460614</v>
      </c>
    </row>
    <row r="880" spans="1:47" ht="12.95" customHeight="1" x14ac:dyDescent="0.2">
      <c r="A880" s="23" t="s">
        <v>1140</v>
      </c>
      <c r="B880" s="24" t="s">
        <v>899</v>
      </c>
      <c r="C880" s="23">
        <v>53321.73</v>
      </c>
      <c r="D880" s="23" t="s">
        <v>873</v>
      </c>
      <c r="E880" s="25">
        <f t="shared" si="426"/>
        <v>-6879.9961855898873</v>
      </c>
      <c r="F880" s="1">
        <f t="shared" si="438"/>
        <v>-6880</v>
      </c>
      <c r="G880" s="1">
        <f t="shared" si="417"/>
        <v>3.2399999981862493E-3</v>
      </c>
      <c r="K880" s="1">
        <f t="shared" ref="K880:K888" si="447">G880</f>
        <v>3.2399999981862493E-3</v>
      </c>
      <c r="O880" s="1">
        <f ca="1">+C$11+C$12*F880</f>
        <v>2.2448510564284409E-3</v>
      </c>
      <c r="Q880" s="173">
        <f t="shared" si="439"/>
        <v>38303.230000000003</v>
      </c>
      <c r="S880" s="15">
        <f t="shared" ref="S880:S888" si="448">S$17</f>
        <v>1</v>
      </c>
      <c r="Z880" s="1">
        <f t="shared" si="427"/>
        <v>-6880</v>
      </c>
      <c r="AA880" s="1">
        <f t="shared" si="428"/>
        <v>-7.4589179137060632E-2</v>
      </c>
      <c r="AB880" s="1">
        <f t="shared" si="443"/>
        <v>1.2795463341629594E-2</v>
      </c>
      <c r="AC880" s="1">
        <f t="shared" si="444"/>
        <v>3.2399999981862493E-3</v>
      </c>
      <c r="AD880" s="1">
        <f t="shared" si="429"/>
        <v>7.7829179135246881E-2</v>
      </c>
      <c r="AE880" s="1">
        <f t="shared" si="445"/>
        <v>6.0573811248663487E-3</v>
      </c>
      <c r="AF880" s="1">
        <f t="shared" si="430"/>
        <v>3.2399999981862493E-3</v>
      </c>
      <c r="AG880" s="15"/>
      <c r="AH880" s="1">
        <f t="shared" si="431"/>
        <v>-9.5554633434433451E-3</v>
      </c>
      <c r="AI880" s="1">
        <f t="shared" si="432"/>
        <v>0.63231363610018132</v>
      </c>
      <c r="AJ880" s="1">
        <f t="shared" si="433"/>
        <v>-0.72765303978089058</v>
      </c>
      <c r="AK880" s="1">
        <f t="shared" si="434"/>
        <v>0.15750154857057785</v>
      </c>
      <c r="AL880" s="1">
        <f t="shared" si="435"/>
        <v>2.7368808397450484</v>
      </c>
      <c r="AM880" s="1">
        <f t="shared" si="436"/>
        <v>4.8741512122708519</v>
      </c>
      <c r="AN880" s="1">
        <f t="shared" si="446"/>
        <v>8.8173813999359627</v>
      </c>
      <c r="AO880" s="1">
        <f t="shared" si="446"/>
        <v>8.8170282653872665</v>
      </c>
      <c r="AP880" s="1">
        <f t="shared" si="446"/>
        <v>8.8181032670920008</v>
      </c>
      <c r="AQ880" s="1">
        <f t="shared" si="446"/>
        <v>8.8148282726224068</v>
      </c>
      <c r="AR880" s="1">
        <f t="shared" si="446"/>
        <v>8.8247824900763838</v>
      </c>
      <c r="AS880" s="1">
        <f t="shared" si="446"/>
        <v>8.7943081922273958</v>
      </c>
      <c r="AT880" s="1">
        <f t="shared" si="446"/>
        <v>8.8857074552299817</v>
      </c>
      <c r="AU880" s="1">
        <f t="shared" si="437"/>
        <v>8.5889727785460614</v>
      </c>
    </row>
    <row r="881" spans="1:47" ht="12.95" customHeight="1" x14ac:dyDescent="0.2">
      <c r="A881" s="23" t="s">
        <v>1140</v>
      </c>
      <c r="B881" s="24" t="s">
        <v>899</v>
      </c>
      <c r="C881" s="23">
        <v>53322.578399999999</v>
      </c>
      <c r="D881" s="23" t="s">
        <v>873</v>
      </c>
      <c r="E881" s="25">
        <f t="shared" si="426"/>
        <v>-6878.9973752384785</v>
      </c>
      <c r="F881" s="1">
        <f t="shared" si="438"/>
        <v>-6879</v>
      </c>
      <c r="G881" s="1">
        <f t="shared" ref="G881:G944" si="449">+C881-(C$7+F881*C$8)</f>
        <v>2.229499994427897E-3</v>
      </c>
      <c r="K881" s="1">
        <f t="shared" si="447"/>
        <v>2.229499994427897E-3</v>
      </c>
      <c r="Q881" s="173">
        <f t="shared" si="439"/>
        <v>38304.078399999999</v>
      </c>
      <c r="S881" s="15">
        <f t="shared" si="448"/>
        <v>1</v>
      </c>
      <c r="T881" s="15"/>
      <c r="Z881" s="1">
        <f t="shared" si="427"/>
        <v>-6879</v>
      </c>
      <c r="AA881" s="1">
        <f t="shared" si="428"/>
        <v>-7.4582153950294522E-2</v>
      </c>
      <c r="AB881" s="1">
        <f t="shared" si="443"/>
        <v>1.1783147421367487E-2</v>
      </c>
      <c r="AC881" s="1">
        <f t="shared" si="444"/>
        <v>2.229499994427897E-3</v>
      </c>
      <c r="AD881" s="1">
        <f t="shared" si="429"/>
        <v>7.6811653944722419E-2</v>
      </c>
      <c r="AE881" s="1">
        <f t="shared" si="445"/>
        <v>5.9000301817237911E-3</v>
      </c>
      <c r="AF881" s="1">
        <f t="shared" si="430"/>
        <v>2.229499994427897E-3</v>
      </c>
      <c r="AG881" s="15"/>
      <c r="AH881" s="1">
        <f t="shared" si="431"/>
        <v>-9.5536474269395898E-3</v>
      </c>
      <c r="AI881" s="1">
        <f t="shared" si="432"/>
        <v>0.63227762393788467</v>
      </c>
      <c r="AJ881" s="1">
        <f t="shared" si="433"/>
        <v>-0.72749613992865581</v>
      </c>
      <c r="AK881" s="1">
        <f t="shared" si="434"/>
        <v>0.15741745183820055</v>
      </c>
      <c r="AL881" s="1">
        <f t="shared" si="435"/>
        <v>2.737109547203747</v>
      </c>
      <c r="AM881" s="1">
        <f t="shared" si="436"/>
        <v>4.8769838864575767</v>
      </c>
      <c r="AN881" s="1">
        <f t="shared" ref="AN881:AT890" si="450">$AU881+$AB$7*SIN(AO881)</f>
        <v>8.8177129123471421</v>
      </c>
      <c r="AO881" s="1">
        <f t="shared" si="450"/>
        <v>8.8173594040292702</v>
      </c>
      <c r="AP881" s="1">
        <f t="shared" si="450"/>
        <v>8.8184352957497723</v>
      </c>
      <c r="AQ881" s="1">
        <f t="shared" si="450"/>
        <v>8.8151583451547868</v>
      </c>
      <c r="AR881" s="1">
        <f t="shared" si="450"/>
        <v>8.8251162234390002</v>
      </c>
      <c r="AS881" s="1">
        <f t="shared" si="450"/>
        <v>8.7946378610604157</v>
      </c>
      <c r="AT881" s="1">
        <f t="shared" si="450"/>
        <v>8.8860295962068765</v>
      </c>
      <c r="AU881" s="1">
        <f t="shared" si="437"/>
        <v>8.5894130408074787</v>
      </c>
    </row>
    <row r="882" spans="1:47" ht="12.95" customHeight="1" x14ac:dyDescent="0.2">
      <c r="A882" s="23" t="s">
        <v>1140</v>
      </c>
      <c r="B882" s="24" t="s">
        <v>899</v>
      </c>
      <c r="C882" s="23">
        <v>53322.578399999999</v>
      </c>
      <c r="D882" s="23" t="s">
        <v>873</v>
      </c>
      <c r="E882" s="25">
        <f t="shared" si="426"/>
        <v>-6878.9973752384785</v>
      </c>
      <c r="F882" s="1">
        <f t="shared" si="438"/>
        <v>-6879</v>
      </c>
      <c r="G882" s="1">
        <f t="shared" si="449"/>
        <v>2.229499994427897E-3</v>
      </c>
      <c r="K882" s="1">
        <f t="shared" si="447"/>
        <v>2.229499994427897E-3</v>
      </c>
      <c r="O882" s="1">
        <f ca="1">+C$11+C$12*F882</f>
        <v>2.2415194538451325E-3</v>
      </c>
      <c r="Q882" s="173">
        <f t="shared" si="439"/>
        <v>38304.078399999999</v>
      </c>
      <c r="S882" s="15">
        <f t="shared" si="448"/>
        <v>1</v>
      </c>
      <c r="Z882" s="1">
        <f t="shared" si="427"/>
        <v>-6879</v>
      </c>
      <c r="AA882" s="1">
        <f t="shared" si="428"/>
        <v>-7.4582153950294522E-2</v>
      </c>
      <c r="AB882" s="1">
        <f t="shared" si="443"/>
        <v>1.1783147421367487E-2</v>
      </c>
      <c r="AC882" s="1">
        <f t="shared" si="444"/>
        <v>2.229499994427897E-3</v>
      </c>
      <c r="AD882" s="1">
        <f t="shared" si="429"/>
        <v>7.6811653944722419E-2</v>
      </c>
      <c r="AE882" s="1">
        <f t="shared" si="445"/>
        <v>5.9000301817237911E-3</v>
      </c>
      <c r="AF882" s="1">
        <f t="shared" si="430"/>
        <v>2.229499994427897E-3</v>
      </c>
      <c r="AG882" s="15"/>
      <c r="AH882" s="1">
        <f t="shared" si="431"/>
        <v>-9.5536474269395898E-3</v>
      </c>
      <c r="AI882" s="1">
        <f t="shared" si="432"/>
        <v>0.63227762393788467</v>
      </c>
      <c r="AJ882" s="1">
        <f t="shared" si="433"/>
        <v>-0.72749613992865581</v>
      </c>
      <c r="AK882" s="1">
        <f t="shared" si="434"/>
        <v>0.15741745183820055</v>
      </c>
      <c r="AL882" s="1">
        <f t="shared" si="435"/>
        <v>2.737109547203747</v>
      </c>
      <c r="AM882" s="1">
        <f t="shared" si="436"/>
        <v>4.8769838864575767</v>
      </c>
      <c r="AN882" s="1">
        <f t="shared" si="450"/>
        <v>8.8177129123471421</v>
      </c>
      <c r="AO882" s="1">
        <f t="shared" si="450"/>
        <v>8.8173594040292702</v>
      </c>
      <c r="AP882" s="1">
        <f t="shared" si="450"/>
        <v>8.8184352957497723</v>
      </c>
      <c r="AQ882" s="1">
        <f t="shared" si="450"/>
        <v>8.8151583451547868</v>
      </c>
      <c r="AR882" s="1">
        <f t="shared" si="450"/>
        <v>8.8251162234390002</v>
      </c>
      <c r="AS882" s="1">
        <f t="shared" si="450"/>
        <v>8.7946378610604157</v>
      </c>
      <c r="AT882" s="1">
        <f t="shared" si="450"/>
        <v>8.8860295962068765</v>
      </c>
      <c r="AU882" s="1">
        <f t="shared" si="437"/>
        <v>8.5894130408074787</v>
      </c>
    </row>
    <row r="883" spans="1:47" ht="12.95" customHeight="1" x14ac:dyDescent="0.2">
      <c r="A883" s="23" t="s">
        <v>1140</v>
      </c>
      <c r="B883" s="24" t="s">
        <v>899</v>
      </c>
      <c r="C883" s="23">
        <v>53340.4159</v>
      </c>
      <c r="D883" s="23" t="s">
        <v>873</v>
      </c>
      <c r="E883" s="25">
        <f t="shared" si="426"/>
        <v>-6857.9975171015694</v>
      </c>
      <c r="F883" s="1">
        <f t="shared" si="438"/>
        <v>-6858</v>
      </c>
      <c r="G883" s="1">
        <f t="shared" si="449"/>
        <v>2.1090000009280629E-3</v>
      </c>
      <c r="K883" s="1">
        <f t="shared" si="447"/>
        <v>2.1090000009280629E-3</v>
      </c>
      <c r="Q883" s="173">
        <f t="shared" si="439"/>
        <v>38321.9159</v>
      </c>
      <c r="S883" s="15">
        <f t="shared" si="448"/>
        <v>1</v>
      </c>
      <c r="T883" s="15"/>
      <c r="Z883" s="1">
        <f t="shared" si="427"/>
        <v>-6858</v>
      </c>
      <c r="AA883" s="1">
        <f t="shared" si="428"/>
        <v>-7.4434423131498798E-2</v>
      </c>
      <c r="AB883" s="1">
        <f t="shared" si="443"/>
        <v>1.1624295030590922E-2</v>
      </c>
      <c r="AC883" s="1">
        <f t="shared" si="444"/>
        <v>2.1090000009280629E-3</v>
      </c>
      <c r="AD883" s="1">
        <f t="shared" si="429"/>
        <v>7.654342313242686E-2</v>
      </c>
      <c r="AE883" s="1">
        <f t="shared" si="445"/>
        <v>5.8588956248297394E-3</v>
      </c>
      <c r="AF883" s="1">
        <f t="shared" si="430"/>
        <v>2.1090000009280629E-3</v>
      </c>
      <c r="AG883" s="15"/>
      <c r="AH883" s="1">
        <f t="shared" si="431"/>
        <v>-9.515295029662859E-3</v>
      </c>
      <c r="AI883" s="1">
        <f t="shared" si="432"/>
        <v>0.63152674665238739</v>
      </c>
      <c r="AJ883" s="1">
        <f t="shared" si="433"/>
        <v>-0.72419659481550025</v>
      </c>
      <c r="AK883" s="1">
        <f t="shared" si="434"/>
        <v>0.15565173165572593</v>
      </c>
      <c r="AL883" s="1">
        <f t="shared" si="435"/>
        <v>2.741906415661465</v>
      </c>
      <c r="AM883" s="1">
        <f t="shared" si="436"/>
        <v>4.9371326947222096</v>
      </c>
      <c r="AN883" s="1">
        <f t="shared" si="450"/>
        <v>8.8246703309027499</v>
      </c>
      <c r="AO883" s="1">
        <f t="shared" si="450"/>
        <v>8.8243090058210303</v>
      </c>
      <c r="AP883" s="1">
        <f t="shared" si="450"/>
        <v>8.825403426535944</v>
      </c>
      <c r="AQ883" s="1">
        <f t="shared" si="450"/>
        <v>8.8220860003994073</v>
      </c>
      <c r="AR883" s="1">
        <f t="shared" si="450"/>
        <v>8.8321188335854917</v>
      </c>
      <c r="AS883" s="1">
        <f t="shared" si="450"/>
        <v>8.8015605706313291</v>
      </c>
      <c r="AT883" s="1">
        <f t="shared" si="450"/>
        <v>8.8927813110945273</v>
      </c>
      <c r="AU883" s="1">
        <f t="shared" si="437"/>
        <v>8.5986585482972373</v>
      </c>
    </row>
    <row r="884" spans="1:47" ht="12.95" customHeight="1" x14ac:dyDescent="0.2">
      <c r="A884" s="23" t="s">
        <v>1140</v>
      </c>
      <c r="B884" s="24" t="s">
        <v>899</v>
      </c>
      <c r="C884" s="23">
        <v>53340.4159</v>
      </c>
      <c r="D884" s="23" t="s">
        <v>873</v>
      </c>
      <c r="E884" s="25">
        <f t="shared" si="426"/>
        <v>-6857.9975171015694</v>
      </c>
      <c r="F884" s="1">
        <f t="shared" si="438"/>
        <v>-6858</v>
      </c>
      <c r="G884" s="1">
        <f t="shared" si="449"/>
        <v>2.1090000009280629E-3</v>
      </c>
      <c r="K884" s="1">
        <f t="shared" si="447"/>
        <v>2.1090000009280629E-3</v>
      </c>
      <c r="O884" s="1">
        <f ca="1">+C$11+C$12*F884</f>
        <v>2.1715557995956349E-3</v>
      </c>
      <c r="Q884" s="173">
        <f t="shared" si="439"/>
        <v>38321.9159</v>
      </c>
      <c r="S884" s="15">
        <f t="shared" si="448"/>
        <v>1</v>
      </c>
      <c r="Z884" s="1">
        <f t="shared" si="427"/>
        <v>-6858</v>
      </c>
      <c r="AA884" s="1">
        <f t="shared" si="428"/>
        <v>-7.4434423131498798E-2</v>
      </c>
      <c r="AB884" s="1">
        <f t="shared" si="443"/>
        <v>1.1624295030590922E-2</v>
      </c>
      <c r="AC884" s="1">
        <f t="shared" si="444"/>
        <v>2.1090000009280629E-3</v>
      </c>
      <c r="AD884" s="1">
        <f t="shared" si="429"/>
        <v>7.654342313242686E-2</v>
      </c>
      <c r="AE884" s="1">
        <f t="shared" si="445"/>
        <v>5.8588956248297394E-3</v>
      </c>
      <c r="AF884" s="1">
        <f t="shared" si="430"/>
        <v>2.1090000009280629E-3</v>
      </c>
      <c r="AG884" s="15"/>
      <c r="AH884" s="1">
        <f t="shared" si="431"/>
        <v>-9.515295029662859E-3</v>
      </c>
      <c r="AI884" s="1">
        <f t="shared" si="432"/>
        <v>0.63152674665238739</v>
      </c>
      <c r="AJ884" s="1">
        <f t="shared" si="433"/>
        <v>-0.72419659481550025</v>
      </c>
      <c r="AK884" s="1">
        <f t="shared" si="434"/>
        <v>0.15565173165572593</v>
      </c>
      <c r="AL884" s="1">
        <f t="shared" si="435"/>
        <v>2.741906415661465</v>
      </c>
      <c r="AM884" s="1">
        <f t="shared" si="436"/>
        <v>4.9371326947222096</v>
      </c>
      <c r="AN884" s="1">
        <f t="shared" si="450"/>
        <v>8.8246703309027499</v>
      </c>
      <c r="AO884" s="1">
        <f t="shared" si="450"/>
        <v>8.8243090058210303</v>
      </c>
      <c r="AP884" s="1">
        <f t="shared" si="450"/>
        <v>8.825403426535944</v>
      </c>
      <c r="AQ884" s="1">
        <f t="shared" si="450"/>
        <v>8.8220860003994073</v>
      </c>
      <c r="AR884" s="1">
        <f t="shared" si="450"/>
        <v>8.8321188335854917</v>
      </c>
      <c r="AS884" s="1">
        <f t="shared" si="450"/>
        <v>8.8015605706313291</v>
      </c>
      <c r="AT884" s="1">
        <f t="shared" si="450"/>
        <v>8.8927813110945273</v>
      </c>
      <c r="AU884" s="1">
        <f t="shared" si="437"/>
        <v>8.5986585482972373</v>
      </c>
    </row>
    <row r="885" spans="1:47" ht="12.95" customHeight="1" x14ac:dyDescent="0.2">
      <c r="A885" s="23" t="s">
        <v>1140</v>
      </c>
      <c r="B885" s="24" t="s">
        <v>899</v>
      </c>
      <c r="C885" s="23">
        <v>53350.608899999999</v>
      </c>
      <c r="D885" s="23" t="s">
        <v>873</v>
      </c>
      <c r="E885" s="25">
        <f t="shared" si="426"/>
        <v>-6845.997429982327</v>
      </c>
      <c r="F885" s="1">
        <f t="shared" si="438"/>
        <v>-6846</v>
      </c>
      <c r="G885" s="1">
        <f t="shared" si="449"/>
        <v>2.1829999968758784E-3</v>
      </c>
      <c r="K885" s="1">
        <f t="shared" si="447"/>
        <v>2.1829999968758784E-3</v>
      </c>
      <c r="Q885" s="173">
        <f t="shared" si="439"/>
        <v>38332.108899999999</v>
      </c>
      <c r="S885" s="15">
        <f t="shared" si="448"/>
        <v>1</v>
      </c>
      <c r="T885" s="15"/>
      <c r="Z885" s="1">
        <f t="shared" si="427"/>
        <v>-6846</v>
      </c>
      <c r="AA885" s="1">
        <f t="shared" si="428"/>
        <v>-7.4349833167711321E-2</v>
      </c>
      <c r="AB885" s="1">
        <f t="shared" si="443"/>
        <v>1.1676193085913163E-2</v>
      </c>
      <c r="AC885" s="1">
        <f t="shared" si="444"/>
        <v>2.1829999968758784E-3</v>
      </c>
      <c r="AD885" s="1">
        <f t="shared" si="429"/>
        <v>7.65328331645872E-2</v>
      </c>
      <c r="AE885" s="1">
        <f t="shared" si="445"/>
        <v>5.8572745521985386E-3</v>
      </c>
      <c r="AF885" s="1">
        <f t="shared" si="430"/>
        <v>2.1829999968758784E-3</v>
      </c>
      <c r="AG885" s="15"/>
      <c r="AH885" s="1">
        <f t="shared" si="431"/>
        <v>-9.493193089037285E-3</v>
      </c>
      <c r="AI885" s="1">
        <f t="shared" si="432"/>
        <v>0.63110226698573957</v>
      </c>
      <c r="AJ885" s="1">
        <f t="shared" si="433"/>
        <v>-0.72230717560502855</v>
      </c>
      <c r="AK885" s="1">
        <f t="shared" si="434"/>
        <v>0.15464301657992666</v>
      </c>
      <c r="AL885" s="1">
        <f t="shared" si="435"/>
        <v>2.7446423910801423</v>
      </c>
      <c r="AM885" s="1">
        <f t="shared" si="436"/>
        <v>4.9720818309106019</v>
      </c>
      <c r="AN885" s="1">
        <f t="shared" si="450"/>
        <v>8.8286423034647683</v>
      </c>
      <c r="AO885" s="1">
        <f t="shared" si="450"/>
        <v>8.8282765418665807</v>
      </c>
      <c r="AP885" s="1">
        <f t="shared" si="450"/>
        <v>8.8293814066941021</v>
      </c>
      <c r="AQ885" s="1">
        <f t="shared" si="450"/>
        <v>8.8260413799832431</v>
      </c>
      <c r="AR885" s="1">
        <f t="shared" si="450"/>
        <v>8.8361153778948385</v>
      </c>
      <c r="AS885" s="1">
        <f t="shared" si="450"/>
        <v>8.8055161497775227</v>
      </c>
      <c r="AT885" s="1">
        <f t="shared" si="450"/>
        <v>8.8966281322131646</v>
      </c>
      <c r="AU885" s="1">
        <f t="shared" si="437"/>
        <v>8.6039416954342425</v>
      </c>
    </row>
    <row r="886" spans="1:47" ht="12.95" customHeight="1" x14ac:dyDescent="0.2">
      <c r="A886" s="23" t="s">
        <v>1140</v>
      </c>
      <c r="B886" s="24" t="s">
        <v>899</v>
      </c>
      <c r="C886" s="23">
        <v>53350.608899999999</v>
      </c>
      <c r="D886" s="23" t="s">
        <v>873</v>
      </c>
      <c r="E886" s="25">
        <f t="shared" si="426"/>
        <v>-6845.997429982327</v>
      </c>
      <c r="F886" s="1">
        <f t="shared" si="438"/>
        <v>-6846</v>
      </c>
      <c r="G886" s="1">
        <f t="shared" si="449"/>
        <v>2.1829999968758784E-3</v>
      </c>
      <c r="K886" s="1">
        <f t="shared" si="447"/>
        <v>2.1829999968758784E-3</v>
      </c>
      <c r="O886" s="1">
        <f ca="1">+C$11+C$12*F886</f>
        <v>2.13157656859592E-3</v>
      </c>
      <c r="Q886" s="173">
        <f t="shared" si="439"/>
        <v>38332.108899999999</v>
      </c>
      <c r="S886" s="15">
        <f t="shared" si="448"/>
        <v>1</v>
      </c>
      <c r="Z886" s="1">
        <f t="shared" si="427"/>
        <v>-6846</v>
      </c>
      <c r="AA886" s="1">
        <f t="shared" si="428"/>
        <v>-7.4349833167711321E-2</v>
      </c>
      <c r="AB886" s="1">
        <f t="shared" si="443"/>
        <v>1.1676193085913163E-2</v>
      </c>
      <c r="AC886" s="1">
        <f t="shared" si="444"/>
        <v>2.1829999968758784E-3</v>
      </c>
      <c r="AD886" s="1">
        <f t="shared" si="429"/>
        <v>7.65328331645872E-2</v>
      </c>
      <c r="AE886" s="1">
        <f t="shared" si="445"/>
        <v>5.8572745521985386E-3</v>
      </c>
      <c r="AF886" s="1">
        <f t="shared" si="430"/>
        <v>2.1829999968758784E-3</v>
      </c>
      <c r="AG886" s="15"/>
      <c r="AH886" s="1">
        <f t="shared" si="431"/>
        <v>-9.493193089037285E-3</v>
      </c>
      <c r="AI886" s="1">
        <f t="shared" si="432"/>
        <v>0.63110226698573957</v>
      </c>
      <c r="AJ886" s="1">
        <f t="shared" si="433"/>
        <v>-0.72230717560502855</v>
      </c>
      <c r="AK886" s="1">
        <f t="shared" si="434"/>
        <v>0.15464301657992666</v>
      </c>
      <c r="AL886" s="1">
        <f t="shared" si="435"/>
        <v>2.7446423910801423</v>
      </c>
      <c r="AM886" s="1">
        <f t="shared" si="436"/>
        <v>4.9720818309106019</v>
      </c>
      <c r="AN886" s="1">
        <f t="shared" si="450"/>
        <v>8.8286423034647683</v>
      </c>
      <c r="AO886" s="1">
        <f t="shared" si="450"/>
        <v>8.8282765418665807</v>
      </c>
      <c r="AP886" s="1">
        <f t="shared" si="450"/>
        <v>8.8293814066941021</v>
      </c>
      <c r="AQ886" s="1">
        <f t="shared" si="450"/>
        <v>8.8260413799832431</v>
      </c>
      <c r="AR886" s="1">
        <f t="shared" si="450"/>
        <v>8.8361153778948385</v>
      </c>
      <c r="AS886" s="1">
        <f t="shared" si="450"/>
        <v>8.8055161497775227</v>
      </c>
      <c r="AT886" s="1">
        <f t="shared" si="450"/>
        <v>8.8966281322131646</v>
      </c>
      <c r="AU886" s="1">
        <f t="shared" si="437"/>
        <v>8.6039416954342425</v>
      </c>
    </row>
    <row r="887" spans="1:47" ht="12.95" customHeight="1" x14ac:dyDescent="0.2">
      <c r="A887" s="23" t="s">
        <v>1140</v>
      </c>
      <c r="B887" s="24" t="s">
        <v>899</v>
      </c>
      <c r="C887" s="23">
        <v>53367.597099999999</v>
      </c>
      <c r="D887" s="23" t="s">
        <v>873</v>
      </c>
      <c r="E887" s="25">
        <f t="shared" si="426"/>
        <v>-6825.9974417551975</v>
      </c>
      <c r="F887" s="1">
        <f t="shared" si="438"/>
        <v>-6826</v>
      </c>
      <c r="G887" s="1">
        <f t="shared" si="449"/>
        <v>2.1729999934905209E-3</v>
      </c>
      <c r="K887" s="1">
        <f t="shared" si="447"/>
        <v>2.1729999934905209E-3</v>
      </c>
      <c r="Q887" s="173">
        <f t="shared" si="439"/>
        <v>38349.097099999999</v>
      </c>
      <c r="S887" s="15">
        <f t="shared" si="448"/>
        <v>1</v>
      </c>
      <c r="T887" s="15"/>
      <c r="Z887" s="1">
        <f t="shared" si="427"/>
        <v>-6826</v>
      </c>
      <c r="AA887" s="1">
        <f t="shared" si="428"/>
        <v>-7.4208573104260739E-2</v>
      </c>
      <c r="AB887" s="1">
        <f t="shared" si="443"/>
        <v>1.1629057207996651E-2</v>
      </c>
      <c r="AC887" s="1">
        <f t="shared" si="444"/>
        <v>2.1729999934905209E-3</v>
      </c>
      <c r="AD887" s="1">
        <f t="shared" si="429"/>
        <v>7.638157309775126E-2</v>
      </c>
      <c r="AE887" s="1">
        <f t="shared" si="445"/>
        <v>5.8341447088871186E-3</v>
      </c>
      <c r="AF887" s="1">
        <f t="shared" si="430"/>
        <v>2.1729999934905209E-3</v>
      </c>
      <c r="AG887" s="15"/>
      <c r="AH887" s="1">
        <f t="shared" si="431"/>
        <v>-9.4560572145061302E-3</v>
      </c>
      <c r="AI887" s="1">
        <f t="shared" si="432"/>
        <v>0.63040218225643474</v>
      </c>
      <c r="AJ887" s="1">
        <f t="shared" si="433"/>
        <v>-0.71915178357082032</v>
      </c>
      <c r="AK887" s="1">
        <f t="shared" si="434"/>
        <v>0.15296226044091529</v>
      </c>
      <c r="AL887" s="1">
        <f t="shared" si="435"/>
        <v>2.7491942214474281</v>
      </c>
      <c r="AM887" s="1">
        <f t="shared" si="436"/>
        <v>5.0312921339236985</v>
      </c>
      <c r="AN887" s="1">
        <f t="shared" si="450"/>
        <v>8.8352563524112746</v>
      </c>
      <c r="AO887" s="1">
        <f t="shared" si="450"/>
        <v>8.8348832516276445</v>
      </c>
      <c r="AP887" s="1">
        <f t="shared" si="450"/>
        <v>8.8360052766985948</v>
      </c>
      <c r="AQ887" s="1">
        <f t="shared" si="450"/>
        <v>8.8326284645611306</v>
      </c>
      <c r="AR887" s="1">
        <f t="shared" si="450"/>
        <v>8.842768330435792</v>
      </c>
      <c r="AS887" s="1">
        <f t="shared" si="450"/>
        <v>8.812108451309653</v>
      </c>
      <c r="AT887" s="1">
        <f t="shared" si="450"/>
        <v>8.9030213665550093</v>
      </c>
      <c r="AU887" s="1">
        <f t="shared" si="437"/>
        <v>8.6127469406625856</v>
      </c>
    </row>
    <row r="888" spans="1:47" ht="12.95" customHeight="1" x14ac:dyDescent="0.2">
      <c r="A888" s="23" t="s">
        <v>1140</v>
      </c>
      <c r="B888" s="24" t="s">
        <v>899</v>
      </c>
      <c r="C888" s="23">
        <v>53367.597099999999</v>
      </c>
      <c r="D888" s="23" t="s">
        <v>873</v>
      </c>
      <c r="E888" s="25">
        <f t="shared" si="426"/>
        <v>-6825.9974417551975</v>
      </c>
      <c r="F888" s="1">
        <f t="shared" si="438"/>
        <v>-6826</v>
      </c>
      <c r="G888" s="1">
        <f t="shared" si="449"/>
        <v>2.1729999934905209E-3</v>
      </c>
      <c r="K888" s="1">
        <f t="shared" si="447"/>
        <v>2.1729999934905209E-3</v>
      </c>
      <c r="O888" s="1">
        <f ca="1">+C$11+C$12*F888</f>
        <v>2.0649445169297308E-3</v>
      </c>
      <c r="Q888" s="173">
        <f t="shared" si="439"/>
        <v>38349.097099999999</v>
      </c>
      <c r="S888" s="15">
        <f t="shared" si="448"/>
        <v>1</v>
      </c>
      <c r="Z888" s="1">
        <f t="shared" si="427"/>
        <v>-6826</v>
      </c>
      <c r="AA888" s="1">
        <f t="shared" si="428"/>
        <v>-7.4208573104260739E-2</v>
      </c>
      <c r="AB888" s="1">
        <f t="shared" si="443"/>
        <v>1.1629057207996651E-2</v>
      </c>
      <c r="AC888" s="1">
        <f t="shared" si="444"/>
        <v>2.1729999934905209E-3</v>
      </c>
      <c r="AD888" s="1">
        <f t="shared" si="429"/>
        <v>7.638157309775126E-2</v>
      </c>
      <c r="AE888" s="1">
        <f t="shared" si="445"/>
        <v>5.8341447088871186E-3</v>
      </c>
      <c r="AF888" s="1">
        <f t="shared" si="430"/>
        <v>2.1729999934905209E-3</v>
      </c>
      <c r="AG888" s="15"/>
      <c r="AH888" s="1">
        <f t="shared" si="431"/>
        <v>-9.4560572145061302E-3</v>
      </c>
      <c r="AI888" s="1">
        <f t="shared" si="432"/>
        <v>0.63040218225643474</v>
      </c>
      <c r="AJ888" s="1">
        <f t="shared" si="433"/>
        <v>-0.71915178357082032</v>
      </c>
      <c r="AK888" s="1">
        <f t="shared" si="434"/>
        <v>0.15296226044091529</v>
      </c>
      <c r="AL888" s="1">
        <f t="shared" si="435"/>
        <v>2.7491942214474281</v>
      </c>
      <c r="AM888" s="1">
        <f t="shared" si="436"/>
        <v>5.0312921339236985</v>
      </c>
      <c r="AN888" s="1">
        <f t="shared" si="450"/>
        <v>8.8352563524112746</v>
      </c>
      <c r="AO888" s="1">
        <f t="shared" si="450"/>
        <v>8.8348832516276445</v>
      </c>
      <c r="AP888" s="1">
        <f t="shared" si="450"/>
        <v>8.8360052766985948</v>
      </c>
      <c r="AQ888" s="1">
        <f t="shared" si="450"/>
        <v>8.8326284645611306</v>
      </c>
      <c r="AR888" s="1">
        <f t="shared" si="450"/>
        <v>8.842768330435792</v>
      </c>
      <c r="AS888" s="1">
        <f t="shared" si="450"/>
        <v>8.812108451309653</v>
      </c>
      <c r="AT888" s="1">
        <f t="shared" si="450"/>
        <v>8.9030213665550093</v>
      </c>
      <c r="AU888" s="1">
        <f t="shared" si="437"/>
        <v>8.6127469406625856</v>
      </c>
    </row>
    <row r="889" spans="1:47" ht="12.95" customHeight="1" x14ac:dyDescent="0.2">
      <c r="A889" s="23" t="s">
        <v>1153</v>
      </c>
      <c r="B889" s="24" t="s">
        <v>899</v>
      </c>
      <c r="C889" s="23">
        <v>53382.89</v>
      </c>
      <c r="D889" s="23" t="s">
        <v>873</v>
      </c>
      <c r="E889" s="25">
        <f t="shared" si="426"/>
        <v>-6807.9933083002898</v>
      </c>
      <c r="F889" s="1">
        <f t="shared" si="438"/>
        <v>-6808</v>
      </c>
      <c r="G889" s="1">
        <f t="shared" si="449"/>
        <v>5.6839999961084686E-3</v>
      </c>
      <c r="I889" s="1">
        <f>G889</f>
        <v>5.6839999961084686E-3</v>
      </c>
      <c r="Q889" s="173">
        <f t="shared" si="439"/>
        <v>38364.39</v>
      </c>
      <c r="S889" s="15">
        <f>S$15</f>
        <v>0.1</v>
      </c>
      <c r="T889" s="15"/>
      <c r="Z889" s="1">
        <f t="shared" si="427"/>
        <v>-6808</v>
      </c>
      <c r="AA889" s="1">
        <f t="shared" si="428"/>
        <v>-7.4081144992818398E-2</v>
      </c>
      <c r="AB889" s="1">
        <f t="shared" si="443"/>
        <v>1.5106316804850251E-2</v>
      </c>
      <c r="AC889" s="1">
        <f t="shared" si="444"/>
        <v>5.6839999961084686E-3</v>
      </c>
      <c r="AD889" s="1">
        <f t="shared" si="429"/>
        <v>7.9765144988926867E-2</v>
      </c>
      <c r="AE889" s="1">
        <f t="shared" si="445"/>
        <v>6.3624783551045254E-4</v>
      </c>
      <c r="AF889" s="1">
        <f t="shared" si="430"/>
        <v>5.6839999961084686E-3</v>
      </c>
      <c r="AG889" s="15"/>
      <c r="AH889" s="1">
        <f t="shared" si="431"/>
        <v>-9.4223168087417819E-3</v>
      </c>
      <c r="AI889" s="1">
        <f t="shared" si="432"/>
        <v>0.62977995333231651</v>
      </c>
      <c r="AJ889" s="1">
        <f t="shared" si="433"/>
        <v>-0.71630518059479453</v>
      </c>
      <c r="AK889" s="1">
        <f t="shared" si="434"/>
        <v>0.15145004802038953</v>
      </c>
      <c r="AL889" s="1">
        <f t="shared" si="435"/>
        <v>2.7532822825425467</v>
      </c>
      <c r="AM889" s="1">
        <f t="shared" si="436"/>
        <v>5.0856375203261068</v>
      </c>
      <c r="AN889" s="1">
        <f t="shared" si="450"/>
        <v>8.8412027519750662</v>
      </c>
      <c r="AO889" s="1">
        <f t="shared" si="450"/>
        <v>8.8408231109977908</v>
      </c>
      <c r="AP889" s="1">
        <f t="shared" si="450"/>
        <v>8.8419603025811107</v>
      </c>
      <c r="AQ889" s="1">
        <f t="shared" si="450"/>
        <v>8.8385513546240553</v>
      </c>
      <c r="AR889" s="1">
        <f t="shared" si="450"/>
        <v>8.8487475279038055</v>
      </c>
      <c r="AS889" s="1">
        <f t="shared" si="450"/>
        <v>8.8180412496501877</v>
      </c>
      <c r="AT889" s="1">
        <f t="shared" si="450"/>
        <v>8.9087560298848398</v>
      </c>
      <c r="AU889" s="1">
        <f t="shared" si="437"/>
        <v>8.6206716613680925</v>
      </c>
    </row>
    <row r="890" spans="1:47" ht="12.95" customHeight="1" x14ac:dyDescent="0.2">
      <c r="A890" s="23" t="s">
        <v>1153</v>
      </c>
      <c r="B890" s="24" t="s">
        <v>899</v>
      </c>
      <c r="C890" s="23">
        <v>53382.89</v>
      </c>
      <c r="D890" s="23" t="s">
        <v>873</v>
      </c>
      <c r="E890" s="25">
        <f t="shared" si="426"/>
        <v>-6807.9933083002898</v>
      </c>
      <c r="F890" s="1">
        <f t="shared" si="438"/>
        <v>-6808</v>
      </c>
      <c r="G890" s="1">
        <f t="shared" si="449"/>
        <v>5.6839999961084686E-3</v>
      </c>
      <c r="K890" s="1">
        <f>G890</f>
        <v>5.6839999961084686E-3</v>
      </c>
      <c r="O890" s="1">
        <f ca="1">+C$11+C$12*F890</f>
        <v>2.0049756704301619E-3</v>
      </c>
      <c r="Q890" s="173">
        <f t="shared" si="439"/>
        <v>38364.39</v>
      </c>
      <c r="S890" s="15">
        <f>S$17</f>
        <v>1</v>
      </c>
      <c r="Z890" s="1">
        <f t="shared" si="427"/>
        <v>-6808</v>
      </c>
      <c r="AA890" s="1">
        <f t="shared" si="428"/>
        <v>-7.4081144992818398E-2</v>
      </c>
      <c r="AB890" s="1">
        <f t="shared" si="443"/>
        <v>1.5106316804850251E-2</v>
      </c>
      <c r="AC890" s="1">
        <f t="shared" si="444"/>
        <v>5.6839999961084686E-3</v>
      </c>
      <c r="AD890" s="1">
        <f t="shared" si="429"/>
        <v>7.9765144988926867E-2</v>
      </c>
      <c r="AE890" s="1">
        <f t="shared" si="445"/>
        <v>6.3624783551045252E-3</v>
      </c>
      <c r="AF890" s="1">
        <f t="shared" si="430"/>
        <v>5.6839999961084686E-3</v>
      </c>
      <c r="AG890" s="15"/>
      <c r="AH890" s="1">
        <f t="shared" si="431"/>
        <v>-9.4223168087417819E-3</v>
      </c>
      <c r="AI890" s="1">
        <f t="shared" si="432"/>
        <v>0.62977995333231651</v>
      </c>
      <c r="AJ890" s="1">
        <f t="shared" si="433"/>
        <v>-0.71630518059479453</v>
      </c>
      <c r="AK890" s="1">
        <f t="shared" si="434"/>
        <v>0.15145004802038953</v>
      </c>
      <c r="AL890" s="1">
        <f t="shared" si="435"/>
        <v>2.7532822825425467</v>
      </c>
      <c r="AM890" s="1">
        <f t="shared" si="436"/>
        <v>5.0856375203261068</v>
      </c>
      <c r="AN890" s="1">
        <f t="shared" si="450"/>
        <v>8.8412027519750662</v>
      </c>
      <c r="AO890" s="1">
        <f t="shared" si="450"/>
        <v>8.8408231109977908</v>
      </c>
      <c r="AP890" s="1">
        <f t="shared" si="450"/>
        <v>8.8419603025811107</v>
      </c>
      <c r="AQ890" s="1">
        <f t="shared" si="450"/>
        <v>8.8385513546240553</v>
      </c>
      <c r="AR890" s="1">
        <f t="shared" si="450"/>
        <v>8.8487475279038055</v>
      </c>
      <c r="AS890" s="1">
        <f t="shared" si="450"/>
        <v>8.8180412496501877</v>
      </c>
      <c r="AT890" s="1">
        <f t="shared" si="450"/>
        <v>8.9087560298848398</v>
      </c>
      <c r="AU890" s="1">
        <f t="shared" si="437"/>
        <v>8.6206716613680925</v>
      </c>
    </row>
    <row r="891" spans="1:47" ht="12.95" customHeight="1" x14ac:dyDescent="0.2">
      <c r="A891" s="29" t="s">
        <v>1154</v>
      </c>
      <c r="B891" s="38"/>
      <c r="C891" s="28">
        <v>53385.434999999998</v>
      </c>
      <c r="D891" s="28">
        <v>5.9999999999999995E-4</v>
      </c>
      <c r="E891" s="25">
        <f t="shared" si="426"/>
        <v>-6804.9971127034632</v>
      </c>
      <c r="F891" s="1">
        <f t="shared" si="438"/>
        <v>-6805</v>
      </c>
      <c r="G891" s="1">
        <f t="shared" si="449"/>
        <v>2.4524999971617945E-3</v>
      </c>
      <c r="K891" s="1">
        <f>G891</f>
        <v>2.4524999971617945E-3</v>
      </c>
      <c r="O891" s="1">
        <f ca="1">+C$11+C$12*F891</f>
        <v>1.9949808626802332E-3</v>
      </c>
      <c r="Q891" s="173">
        <f t="shared" si="439"/>
        <v>38366.934999999998</v>
      </c>
      <c r="S891" s="15">
        <f>S$17</f>
        <v>1</v>
      </c>
      <c r="Z891" s="1">
        <f t="shared" si="427"/>
        <v>-6805</v>
      </c>
      <c r="AA891" s="1">
        <f t="shared" si="428"/>
        <v>-7.4059880023132699E-2</v>
      </c>
      <c r="AB891" s="1">
        <f t="shared" si="443"/>
        <v>1.1869164237377633E-2</v>
      </c>
      <c r="AC891" s="1">
        <f t="shared" si="444"/>
        <v>2.4524999971617945E-3</v>
      </c>
      <c r="AD891" s="1">
        <f t="shared" si="429"/>
        <v>7.6512380020294493E-2</v>
      </c>
      <c r="AE891" s="1">
        <f t="shared" si="445"/>
        <v>5.8541442963699602E-3</v>
      </c>
      <c r="AF891" s="1">
        <f t="shared" si="430"/>
        <v>2.4524999971617945E-3</v>
      </c>
      <c r="AG891" s="15"/>
      <c r="AH891" s="1">
        <f t="shared" si="431"/>
        <v>-9.4166642402158385E-3</v>
      </c>
      <c r="AI891" s="1">
        <f t="shared" si="432"/>
        <v>0.62967696818901331</v>
      </c>
      <c r="AJ891" s="1">
        <f t="shared" si="433"/>
        <v>-0.71583012853879213</v>
      </c>
      <c r="AK891" s="1">
        <f t="shared" si="434"/>
        <v>0.1511980559078685</v>
      </c>
      <c r="AL891" s="1">
        <f t="shared" si="435"/>
        <v>2.7539628428235572</v>
      </c>
      <c r="AM891" s="1">
        <f t="shared" si="436"/>
        <v>5.0947945539748076</v>
      </c>
      <c r="AN891" s="1">
        <f t="shared" ref="AN891:AT900" si="451">$AU891+$AB$7*SIN(AO891)</f>
        <v>8.842193248442916</v>
      </c>
      <c r="AO891" s="1">
        <f t="shared" si="451"/>
        <v>8.8418125239034335</v>
      </c>
      <c r="AP891" s="1">
        <f t="shared" si="451"/>
        <v>8.8429522165957195</v>
      </c>
      <c r="AQ891" s="1">
        <f t="shared" si="451"/>
        <v>8.8395380042171077</v>
      </c>
      <c r="AR891" s="1">
        <f t="shared" si="451"/>
        <v>8.8497432848016082</v>
      </c>
      <c r="AS891" s="1">
        <f t="shared" si="451"/>
        <v>8.8190300301486673</v>
      </c>
      <c r="AT891" s="1">
        <f t="shared" si="451"/>
        <v>8.9097100444359789</v>
      </c>
      <c r="AU891" s="1">
        <f t="shared" si="437"/>
        <v>8.6219924481523442</v>
      </c>
    </row>
    <row r="892" spans="1:47" ht="12.95" customHeight="1" x14ac:dyDescent="0.2">
      <c r="A892" s="23" t="s">
        <v>1137</v>
      </c>
      <c r="B892" s="24" t="s">
        <v>899</v>
      </c>
      <c r="C892" s="23">
        <v>53673.385000000002</v>
      </c>
      <c r="D892" s="23" t="s">
        <v>873</v>
      </c>
      <c r="E892" s="25">
        <f t="shared" si="426"/>
        <v>-6465.9973004807453</v>
      </c>
      <c r="F892" s="1">
        <f t="shared" si="438"/>
        <v>-6466</v>
      </c>
      <c r="G892" s="1">
        <f t="shared" si="449"/>
        <v>2.2929999977350235E-3</v>
      </c>
      <c r="I892" s="1">
        <f>G892</f>
        <v>2.2929999977350235E-3</v>
      </c>
      <c r="Q892" s="173">
        <f t="shared" si="439"/>
        <v>38654.885000000002</v>
      </c>
      <c r="S892" s="15">
        <f>S$15</f>
        <v>0.1</v>
      </c>
      <c r="T892" s="15"/>
      <c r="Z892" s="1">
        <f t="shared" si="427"/>
        <v>-6466</v>
      </c>
      <c r="AA892" s="1">
        <f t="shared" si="428"/>
        <v>-7.1609432039082571E-2</v>
      </c>
      <c r="AB892" s="1">
        <f t="shared" si="443"/>
        <v>1.1019338677714182E-2</v>
      </c>
      <c r="AC892" s="1">
        <f t="shared" si="444"/>
        <v>2.2929999977350235E-3</v>
      </c>
      <c r="AD892" s="1">
        <f t="shared" si="429"/>
        <v>7.3902432036817595E-2</v>
      </c>
      <c r="AE892" s="1">
        <f t="shared" si="445"/>
        <v>5.4615694609564433E-4</v>
      </c>
      <c r="AF892" s="1">
        <f t="shared" si="430"/>
        <v>2.2929999977350235E-3</v>
      </c>
      <c r="AG892" s="15"/>
      <c r="AH892" s="1">
        <f t="shared" si="431"/>
        <v>-8.7263386799791582E-3</v>
      </c>
      <c r="AI892" s="1">
        <f t="shared" si="432"/>
        <v>0.61931751908258614</v>
      </c>
      <c r="AJ892" s="1">
        <f t="shared" si="433"/>
        <v>-0.6610613513438518</v>
      </c>
      <c r="AK892" s="1">
        <f t="shared" si="434"/>
        <v>0.12280410710787655</v>
      </c>
      <c r="AL892" s="1">
        <f t="shared" si="435"/>
        <v>2.8295426642237165</v>
      </c>
      <c r="AM892" s="1">
        <f t="shared" si="436"/>
        <v>6.3571365755025413</v>
      </c>
      <c r="AN892" s="1">
        <f t="shared" si="451"/>
        <v>8.9531488789041394</v>
      </c>
      <c r="AO892" s="1">
        <f t="shared" si="451"/>
        <v>8.9526653497454287</v>
      </c>
      <c r="AP892" s="1">
        <f t="shared" si="451"/>
        <v>8.9540221785465679</v>
      </c>
      <c r="AQ892" s="1">
        <f t="shared" si="451"/>
        <v>8.9502124010706421</v>
      </c>
      <c r="AR892" s="1">
        <f t="shared" si="451"/>
        <v>8.9608910555426675</v>
      </c>
      <c r="AS892" s="1">
        <f t="shared" si="451"/>
        <v>8.930808846393667</v>
      </c>
      <c r="AT892" s="1">
        <f t="shared" si="451"/>
        <v>9.0144405747317133</v>
      </c>
      <c r="AU892" s="1">
        <f t="shared" si="437"/>
        <v>8.7712413547727444</v>
      </c>
    </row>
    <row r="893" spans="1:47" ht="12.95" customHeight="1" x14ac:dyDescent="0.2">
      <c r="A893" s="23" t="s">
        <v>1137</v>
      </c>
      <c r="B893" s="24" t="s">
        <v>899</v>
      </c>
      <c r="C893" s="23">
        <v>53673.385000000002</v>
      </c>
      <c r="D893" s="23" t="s">
        <v>873</v>
      </c>
      <c r="E893" s="25">
        <f t="shared" si="426"/>
        <v>-6465.9973004807453</v>
      </c>
      <c r="F893" s="1">
        <f t="shared" si="438"/>
        <v>-6466</v>
      </c>
      <c r="G893" s="1">
        <f t="shared" si="449"/>
        <v>2.2929999977350235E-3</v>
      </c>
      <c r="K893" s="1">
        <f t="shared" ref="K893:K899" si="452">G893</f>
        <v>2.2929999977350235E-3</v>
      </c>
      <c r="O893" s="1">
        <f ca="1">+C$11+C$12*F893</f>
        <v>8.6556758693833238E-4</v>
      </c>
      <c r="Q893" s="173">
        <f t="shared" si="439"/>
        <v>38654.885000000002</v>
      </c>
      <c r="S893" s="15">
        <f t="shared" ref="S893:S899" si="453">S$17</f>
        <v>1</v>
      </c>
      <c r="Z893" s="1">
        <f t="shared" si="427"/>
        <v>-6466</v>
      </c>
      <c r="AA893" s="1">
        <f t="shared" si="428"/>
        <v>-7.1609432039082571E-2</v>
      </c>
      <c r="AB893" s="1">
        <f t="shared" si="443"/>
        <v>1.1019338677714182E-2</v>
      </c>
      <c r="AC893" s="1">
        <f t="shared" si="444"/>
        <v>2.2929999977350235E-3</v>
      </c>
      <c r="AD893" s="1">
        <f t="shared" si="429"/>
        <v>7.3902432036817595E-2</v>
      </c>
      <c r="AE893" s="1">
        <f t="shared" si="445"/>
        <v>5.4615694609564435E-3</v>
      </c>
      <c r="AF893" s="1">
        <f t="shared" si="430"/>
        <v>2.2929999977350235E-3</v>
      </c>
      <c r="AG893" s="15"/>
      <c r="AH893" s="1">
        <f t="shared" si="431"/>
        <v>-8.7263386799791582E-3</v>
      </c>
      <c r="AI893" s="1">
        <f t="shared" si="432"/>
        <v>0.61931751908258614</v>
      </c>
      <c r="AJ893" s="1">
        <f t="shared" si="433"/>
        <v>-0.6610613513438518</v>
      </c>
      <c r="AK893" s="1">
        <f t="shared" si="434"/>
        <v>0.12280410710787655</v>
      </c>
      <c r="AL893" s="1">
        <f t="shared" si="435"/>
        <v>2.8295426642237165</v>
      </c>
      <c r="AM893" s="1">
        <f t="shared" si="436"/>
        <v>6.3571365755025413</v>
      </c>
      <c r="AN893" s="1">
        <f t="shared" si="451"/>
        <v>8.9531488789041394</v>
      </c>
      <c r="AO893" s="1">
        <f t="shared" si="451"/>
        <v>8.9526653497454287</v>
      </c>
      <c r="AP893" s="1">
        <f t="shared" si="451"/>
        <v>8.9540221785465679</v>
      </c>
      <c r="AQ893" s="1">
        <f t="shared" si="451"/>
        <v>8.9502124010706421</v>
      </c>
      <c r="AR893" s="1">
        <f t="shared" si="451"/>
        <v>8.9608910555426675</v>
      </c>
      <c r="AS893" s="1">
        <f t="shared" si="451"/>
        <v>8.930808846393667</v>
      </c>
      <c r="AT893" s="1">
        <f t="shared" si="451"/>
        <v>9.0144405747317133</v>
      </c>
      <c r="AU893" s="1">
        <f t="shared" si="437"/>
        <v>8.7712413547727444</v>
      </c>
    </row>
    <row r="894" spans="1:47" ht="12.95" customHeight="1" x14ac:dyDescent="0.2">
      <c r="A894" s="28" t="s">
        <v>1138</v>
      </c>
      <c r="B894" s="32" t="s">
        <v>899</v>
      </c>
      <c r="C894" s="28">
        <v>53673.385179999997</v>
      </c>
      <c r="D894" s="28" t="s">
        <v>873</v>
      </c>
      <c r="E894" s="1">
        <f t="shared" si="426"/>
        <v>-6465.9970885690782</v>
      </c>
      <c r="F894" s="1">
        <f t="shared" si="438"/>
        <v>-6466</v>
      </c>
      <c r="G894" s="1">
        <f t="shared" si="449"/>
        <v>2.472999993187841E-3</v>
      </c>
      <c r="K894" s="1">
        <f t="shared" si="452"/>
        <v>2.472999993187841E-3</v>
      </c>
      <c r="Q894" s="173">
        <f t="shared" si="439"/>
        <v>38654.885179999997</v>
      </c>
      <c r="S894" s="15">
        <f t="shared" si="453"/>
        <v>1</v>
      </c>
      <c r="Z894" s="1">
        <f t="shared" si="427"/>
        <v>-6466</v>
      </c>
      <c r="AA894" s="1">
        <f t="shared" si="428"/>
        <v>-7.1609432039082571E-2</v>
      </c>
      <c r="AB894" s="1">
        <f t="shared" si="443"/>
        <v>1.1199338673166999E-2</v>
      </c>
      <c r="AC894" s="1">
        <f t="shared" si="444"/>
        <v>2.472999993187841E-3</v>
      </c>
      <c r="AD894" s="1">
        <f t="shared" si="429"/>
        <v>7.4082432032270412E-2</v>
      </c>
      <c r="AE894" s="1">
        <f t="shared" si="445"/>
        <v>5.4882067358159653E-3</v>
      </c>
      <c r="AF894" s="1">
        <f t="shared" si="430"/>
        <v>2.472999993187841E-3</v>
      </c>
      <c r="AG894" s="15"/>
      <c r="AH894" s="1">
        <f t="shared" si="431"/>
        <v>-8.7263386799791582E-3</v>
      </c>
      <c r="AI894" s="1">
        <f t="shared" si="432"/>
        <v>0.61931751908258614</v>
      </c>
      <c r="AJ894" s="1">
        <f t="shared" si="433"/>
        <v>-0.6610613513438518</v>
      </c>
      <c r="AK894" s="1">
        <f t="shared" si="434"/>
        <v>0.12280410710787655</v>
      </c>
      <c r="AL894" s="1">
        <f t="shared" si="435"/>
        <v>2.8295426642237165</v>
      </c>
      <c r="AM894" s="1">
        <f t="shared" si="436"/>
        <v>6.3571365755025413</v>
      </c>
      <c r="AN894" s="1">
        <f t="shared" si="451"/>
        <v>8.9531488789041394</v>
      </c>
      <c r="AO894" s="1">
        <f t="shared" si="451"/>
        <v>8.9526653497454287</v>
      </c>
      <c r="AP894" s="1">
        <f t="shared" si="451"/>
        <v>8.9540221785465679</v>
      </c>
      <c r="AQ894" s="1">
        <f t="shared" si="451"/>
        <v>8.9502124010706421</v>
      </c>
      <c r="AR894" s="1">
        <f t="shared" si="451"/>
        <v>8.9608910555426675</v>
      </c>
      <c r="AS894" s="1">
        <f t="shared" si="451"/>
        <v>8.930808846393667</v>
      </c>
      <c r="AT894" s="1">
        <f t="shared" si="451"/>
        <v>9.0144405747317133</v>
      </c>
      <c r="AU894" s="1">
        <f t="shared" si="437"/>
        <v>8.7712413547727444</v>
      </c>
    </row>
    <row r="895" spans="1:47" ht="12.95" customHeight="1" x14ac:dyDescent="0.2">
      <c r="A895" s="28" t="s">
        <v>1138</v>
      </c>
      <c r="B895" s="32" t="s">
        <v>899</v>
      </c>
      <c r="C895" s="28">
        <v>53673.385179999997</v>
      </c>
      <c r="D895" s="28" t="s">
        <v>873</v>
      </c>
      <c r="E895" s="25">
        <f t="shared" si="426"/>
        <v>-6465.9970885690782</v>
      </c>
      <c r="F895" s="1">
        <f t="shared" si="438"/>
        <v>-6466</v>
      </c>
      <c r="G895" s="1">
        <f t="shared" si="449"/>
        <v>2.472999993187841E-3</v>
      </c>
      <c r="K895" s="1">
        <f t="shared" si="452"/>
        <v>2.472999993187841E-3</v>
      </c>
      <c r="O895" s="1">
        <f ca="1">+C$11+C$12*F895</f>
        <v>8.6556758693833238E-4</v>
      </c>
      <c r="Q895" s="173">
        <f t="shared" si="439"/>
        <v>38654.885179999997</v>
      </c>
      <c r="S895" s="15">
        <f t="shared" si="453"/>
        <v>1</v>
      </c>
      <c r="Z895" s="1">
        <f t="shared" si="427"/>
        <v>-6466</v>
      </c>
      <c r="AA895" s="1">
        <f t="shared" si="428"/>
        <v>-7.1609432039082571E-2</v>
      </c>
      <c r="AB895" s="1">
        <f t="shared" si="443"/>
        <v>1.1199338673166999E-2</v>
      </c>
      <c r="AC895" s="1">
        <f t="shared" si="444"/>
        <v>2.472999993187841E-3</v>
      </c>
      <c r="AD895" s="1">
        <f t="shared" si="429"/>
        <v>7.4082432032270412E-2</v>
      </c>
      <c r="AE895" s="1">
        <f t="shared" si="445"/>
        <v>5.4882067358159653E-3</v>
      </c>
      <c r="AF895" s="1">
        <f t="shared" si="430"/>
        <v>2.472999993187841E-3</v>
      </c>
      <c r="AG895" s="15"/>
      <c r="AH895" s="1">
        <f t="shared" si="431"/>
        <v>-8.7263386799791582E-3</v>
      </c>
      <c r="AI895" s="1">
        <f t="shared" si="432"/>
        <v>0.61931751908258614</v>
      </c>
      <c r="AJ895" s="1">
        <f t="shared" si="433"/>
        <v>-0.6610613513438518</v>
      </c>
      <c r="AK895" s="1">
        <f t="shared" si="434"/>
        <v>0.12280410710787655</v>
      </c>
      <c r="AL895" s="1">
        <f t="shared" si="435"/>
        <v>2.8295426642237165</v>
      </c>
      <c r="AM895" s="1">
        <f t="shared" si="436"/>
        <v>6.3571365755025413</v>
      </c>
      <c r="AN895" s="1">
        <f t="shared" si="451"/>
        <v>8.9531488789041394</v>
      </c>
      <c r="AO895" s="1">
        <f t="shared" si="451"/>
        <v>8.9526653497454287</v>
      </c>
      <c r="AP895" s="1">
        <f t="shared" si="451"/>
        <v>8.9540221785465679</v>
      </c>
      <c r="AQ895" s="1">
        <f t="shared" si="451"/>
        <v>8.9502124010706421</v>
      </c>
      <c r="AR895" s="1">
        <f t="shared" si="451"/>
        <v>8.9608910555426675</v>
      </c>
      <c r="AS895" s="1">
        <f t="shared" si="451"/>
        <v>8.930808846393667</v>
      </c>
      <c r="AT895" s="1">
        <f t="shared" si="451"/>
        <v>9.0144405747317133</v>
      </c>
      <c r="AU895" s="1">
        <f t="shared" si="437"/>
        <v>8.7712413547727444</v>
      </c>
    </row>
    <row r="896" spans="1:47" ht="12.95" customHeight="1" x14ac:dyDescent="0.2">
      <c r="A896" s="29" t="s">
        <v>1155</v>
      </c>
      <c r="B896" s="38" t="s">
        <v>899</v>
      </c>
      <c r="C896" s="39">
        <v>53686.972090000003</v>
      </c>
      <c r="D896" s="28">
        <v>6.0000000000000002E-5</v>
      </c>
      <c r="E896" s="1">
        <f t="shared" si="426"/>
        <v>-6450.001395085179</v>
      </c>
      <c r="F896" s="1">
        <f t="shared" si="438"/>
        <v>-6450</v>
      </c>
      <c r="G896" s="1">
        <f t="shared" si="449"/>
        <v>-1.1850000009872019E-3</v>
      </c>
      <c r="K896" s="1">
        <f t="shared" si="452"/>
        <v>-1.1850000009872019E-3</v>
      </c>
      <c r="Q896" s="173">
        <f t="shared" si="439"/>
        <v>38668.472090000003</v>
      </c>
      <c r="S896" s="15">
        <f t="shared" si="453"/>
        <v>1</v>
      </c>
      <c r="Z896" s="1">
        <f t="shared" si="427"/>
        <v>-6450</v>
      </c>
      <c r="AA896" s="1">
        <f t="shared" si="428"/>
        <v>-7.1491548611166925E-2</v>
      </c>
      <c r="AB896" s="1">
        <f t="shared" si="443"/>
        <v>7.5063290431892499E-3</v>
      </c>
      <c r="AC896" s="1">
        <f t="shared" si="444"/>
        <v>-1.1850000009872019E-3</v>
      </c>
      <c r="AD896" s="1">
        <f t="shared" si="429"/>
        <v>7.0306548610179723E-2</v>
      </c>
      <c r="AE896" s="1">
        <f t="shared" si="445"/>
        <v>4.9430107774755642E-3</v>
      </c>
      <c r="AF896" s="1">
        <f t="shared" si="430"/>
        <v>-1.1850000009872019E-3</v>
      </c>
      <c r="AG896" s="15"/>
      <c r="AH896" s="1">
        <f t="shared" si="431"/>
        <v>-8.6913290441764518E-3</v>
      </c>
      <c r="AI896" s="1">
        <f t="shared" si="432"/>
        <v>0.61888908109970064</v>
      </c>
      <c r="AJ896" s="1">
        <f t="shared" si="433"/>
        <v>-0.65842522168753292</v>
      </c>
      <c r="AK896" s="1">
        <f t="shared" si="434"/>
        <v>0.12146796900816884</v>
      </c>
      <c r="AL896" s="1">
        <f t="shared" si="435"/>
        <v>2.8330505358590199</v>
      </c>
      <c r="AM896" s="1">
        <f t="shared" si="436"/>
        <v>6.4305917459422517</v>
      </c>
      <c r="AN896" s="1">
        <f t="shared" si="451"/>
        <v>8.9583419050365123</v>
      </c>
      <c r="AO896" s="1">
        <f t="shared" si="451"/>
        <v>8.95785485431038</v>
      </c>
      <c r="AP896" s="1">
        <f t="shared" si="451"/>
        <v>8.9592179750895902</v>
      </c>
      <c r="AQ896" s="1">
        <f t="shared" si="451"/>
        <v>8.9554006133420554</v>
      </c>
      <c r="AR896" s="1">
        <f t="shared" si="451"/>
        <v>8.9660726162368558</v>
      </c>
      <c r="AS896" s="1">
        <f t="shared" si="451"/>
        <v>8.9360901867559015</v>
      </c>
      <c r="AT896" s="1">
        <f t="shared" si="451"/>
        <v>9.0192416921095102</v>
      </c>
      <c r="AU896" s="1">
        <f t="shared" si="437"/>
        <v>8.7782855509554185</v>
      </c>
    </row>
    <row r="897" spans="1:47" ht="12.95" customHeight="1" x14ac:dyDescent="0.2">
      <c r="A897" s="29" t="s">
        <v>1155</v>
      </c>
      <c r="B897" s="38" t="s">
        <v>899</v>
      </c>
      <c r="C897" s="39">
        <v>53686.972090000003</v>
      </c>
      <c r="D897" s="28">
        <v>6.0000000000000002E-5</v>
      </c>
      <c r="E897" s="25">
        <f t="shared" si="426"/>
        <v>-6450.001395085179</v>
      </c>
      <c r="F897" s="1">
        <f t="shared" si="438"/>
        <v>-6450</v>
      </c>
      <c r="G897" s="1">
        <f t="shared" si="449"/>
        <v>-1.1850000009872019E-3</v>
      </c>
      <c r="K897" s="1">
        <f t="shared" si="452"/>
        <v>-1.1850000009872019E-3</v>
      </c>
      <c r="O897" s="1">
        <f ca="1">+C$11+C$12*F897</f>
        <v>8.1226194560538034E-4</v>
      </c>
      <c r="Q897" s="173">
        <f t="shared" si="439"/>
        <v>38668.472090000003</v>
      </c>
      <c r="S897" s="15">
        <f t="shared" si="453"/>
        <v>1</v>
      </c>
      <c r="Z897" s="1">
        <f t="shared" si="427"/>
        <v>-6450</v>
      </c>
      <c r="AA897" s="1">
        <f t="shared" si="428"/>
        <v>-7.1491548611166925E-2</v>
      </c>
      <c r="AB897" s="1">
        <f t="shared" si="443"/>
        <v>7.5063290431892499E-3</v>
      </c>
      <c r="AC897" s="1">
        <f t="shared" si="444"/>
        <v>-1.1850000009872019E-3</v>
      </c>
      <c r="AD897" s="1">
        <f t="shared" si="429"/>
        <v>7.0306548610179723E-2</v>
      </c>
      <c r="AE897" s="1">
        <f t="shared" si="445"/>
        <v>4.9430107774755642E-3</v>
      </c>
      <c r="AF897" s="1">
        <f t="shared" si="430"/>
        <v>-1.1850000009872019E-3</v>
      </c>
      <c r="AG897" s="15"/>
      <c r="AH897" s="1">
        <f t="shared" si="431"/>
        <v>-8.6913290441764518E-3</v>
      </c>
      <c r="AI897" s="1">
        <f t="shared" si="432"/>
        <v>0.61888908109970064</v>
      </c>
      <c r="AJ897" s="1">
        <f t="shared" si="433"/>
        <v>-0.65842522168753292</v>
      </c>
      <c r="AK897" s="1">
        <f t="shared" si="434"/>
        <v>0.12146796900816884</v>
      </c>
      <c r="AL897" s="1">
        <f t="shared" si="435"/>
        <v>2.8330505358590199</v>
      </c>
      <c r="AM897" s="1">
        <f t="shared" si="436"/>
        <v>6.4305917459422517</v>
      </c>
      <c r="AN897" s="1">
        <f t="shared" si="451"/>
        <v>8.9583419050365123</v>
      </c>
      <c r="AO897" s="1">
        <f t="shared" si="451"/>
        <v>8.95785485431038</v>
      </c>
      <c r="AP897" s="1">
        <f t="shared" si="451"/>
        <v>8.9592179750895902</v>
      </c>
      <c r="AQ897" s="1">
        <f t="shared" si="451"/>
        <v>8.9554006133420554</v>
      </c>
      <c r="AR897" s="1">
        <f t="shared" si="451"/>
        <v>8.9660726162368558</v>
      </c>
      <c r="AS897" s="1">
        <f t="shared" si="451"/>
        <v>8.9360901867559015</v>
      </c>
      <c r="AT897" s="1">
        <f t="shared" si="451"/>
        <v>9.0192416921095102</v>
      </c>
      <c r="AU897" s="1">
        <f t="shared" si="437"/>
        <v>8.7782855509554185</v>
      </c>
    </row>
    <row r="898" spans="1:47" ht="12.95" customHeight="1" x14ac:dyDescent="0.2">
      <c r="A898" s="23" t="s">
        <v>1156</v>
      </c>
      <c r="B898" s="24" t="s">
        <v>899</v>
      </c>
      <c r="C898" s="23">
        <v>53686.972099999999</v>
      </c>
      <c r="D898" s="23" t="s">
        <v>873</v>
      </c>
      <c r="E898" s="25">
        <f t="shared" si="426"/>
        <v>-6450.001383312313</v>
      </c>
      <c r="F898" s="1">
        <f t="shared" si="438"/>
        <v>-6450</v>
      </c>
      <c r="G898" s="1">
        <f t="shared" si="449"/>
        <v>-1.175000004877802E-3</v>
      </c>
      <c r="K898" s="1">
        <f t="shared" si="452"/>
        <v>-1.175000004877802E-3</v>
      </c>
      <c r="Q898" s="173">
        <f t="shared" si="439"/>
        <v>38668.472099999999</v>
      </c>
      <c r="S898" s="15">
        <f t="shared" si="453"/>
        <v>1</v>
      </c>
      <c r="T898" s="15"/>
      <c r="Z898" s="1">
        <f t="shared" si="427"/>
        <v>-6450</v>
      </c>
      <c r="AA898" s="1">
        <f t="shared" si="428"/>
        <v>-7.1491548611166925E-2</v>
      </c>
      <c r="AB898" s="1">
        <f t="shared" si="443"/>
        <v>7.5163290392986498E-3</v>
      </c>
      <c r="AC898" s="1">
        <f t="shared" si="444"/>
        <v>-1.175000004877802E-3</v>
      </c>
      <c r="AD898" s="1">
        <f t="shared" si="429"/>
        <v>7.0316548606289123E-2</v>
      </c>
      <c r="AE898" s="1">
        <f t="shared" si="445"/>
        <v>4.9444170079006207E-3</v>
      </c>
      <c r="AF898" s="1">
        <f t="shared" si="430"/>
        <v>-1.175000004877802E-3</v>
      </c>
      <c r="AG898" s="15"/>
      <c r="AH898" s="1">
        <f t="shared" si="431"/>
        <v>-8.6913290441764518E-3</v>
      </c>
      <c r="AI898" s="1">
        <f t="shared" si="432"/>
        <v>0.61888908109970064</v>
      </c>
      <c r="AJ898" s="1">
        <f t="shared" si="433"/>
        <v>-0.65842522168753292</v>
      </c>
      <c r="AK898" s="1">
        <f t="shared" si="434"/>
        <v>0.12146796900816884</v>
      </c>
      <c r="AL898" s="1">
        <f t="shared" si="435"/>
        <v>2.8330505358590199</v>
      </c>
      <c r="AM898" s="1">
        <f t="shared" si="436"/>
        <v>6.4305917459422517</v>
      </c>
      <c r="AN898" s="1">
        <f t="shared" si="451"/>
        <v>8.9583419050365123</v>
      </c>
      <c r="AO898" s="1">
        <f t="shared" si="451"/>
        <v>8.95785485431038</v>
      </c>
      <c r="AP898" s="1">
        <f t="shared" si="451"/>
        <v>8.9592179750895902</v>
      </c>
      <c r="AQ898" s="1">
        <f t="shared" si="451"/>
        <v>8.9554006133420554</v>
      </c>
      <c r="AR898" s="1">
        <f t="shared" si="451"/>
        <v>8.9660726162368558</v>
      </c>
      <c r="AS898" s="1">
        <f t="shared" si="451"/>
        <v>8.9360901867559015</v>
      </c>
      <c r="AT898" s="1">
        <f t="shared" si="451"/>
        <v>9.0192416921095102</v>
      </c>
      <c r="AU898" s="1">
        <f t="shared" si="437"/>
        <v>8.7782855509554185</v>
      </c>
    </row>
    <row r="899" spans="1:47" ht="12.95" customHeight="1" x14ac:dyDescent="0.2">
      <c r="A899" s="23" t="s">
        <v>1156</v>
      </c>
      <c r="B899" s="24" t="s">
        <v>899</v>
      </c>
      <c r="C899" s="23">
        <v>53686.972099999999</v>
      </c>
      <c r="D899" s="23" t="s">
        <v>873</v>
      </c>
      <c r="E899" s="25">
        <f t="shared" si="426"/>
        <v>-6450.001383312313</v>
      </c>
      <c r="F899" s="1">
        <f t="shared" si="438"/>
        <v>-6450</v>
      </c>
      <c r="G899" s="1">
        <f t="shared" si="449"/>
        <v>-1.175000004877802E-3</v>
      </c>
      <c r="K899" s="1">
        <f t="shared" si="452"/>
        <v>-1.175000004877802E-3</v>
      </c>
      <c r="O899" s="1">
        <f ca="1">+C$11+C$12*F899</f>
        <v>8.1226194560538034E-4</v>
      </c>
      <c r="Q899" s="173">
        <f t="shared" si="439"/>
        <v>38668.472099999999</v>
      </c>
      <c r="S899" s="15">
        <f t="shared" si="453"/>
        <v>1</v>
      </c>
      <c r="Z899" s="1">
        <f t="shared" si="427"/>
        <v>-6450</v>
      </c>
      <c r="AA899" s="1">
        <f t="shared" si="428"/>
        <v>-7.1491548611166925E-2</v>
      </c>
      <c r="AB899" s="1">
        <f t="shared" si="443"/>
        <v>7.5163290392986498E-3</v>
      </c>
      <c r="AC899" s="1">
        <f t="shared" si="444"/>
        <v>-1.175000004877802E-3</v>
      </c>
      <c r="AD899" s="1">
        <f t="shared" si="429"/>
        <v>7.0316548606289123E-2</v>
      </c>
      <c r="AE899" s="1">
        <f t="shared" si="445"/>
        <v>4.9444170079006207E-3</v>
      </c>
      <c r="AF899" s="1">
        <f t="shared" si="430"/>
        <v>-1.175000004877802E-3</v>
      </c>
      <c r="AG899" s="15"/>
      <c r="AH899" s="1">
        <f t="shared" si="431"/>
        <v>-8.6913290441764518E-3</v>
      </c>
      <c r="AI899" s="1">
        <f t="shared" si="432"/>
        <v>0.61888908109970064</v>
      </c>
      <c r="AJ899" s="1">
        <f t="shared" si="433"/>
        <v>-0.65842522168753292</v>
      </c>
      <c r="AK899" s="1">
        <f t="shared" si="434"/>
        <v>0.12146796900816884</v>
      </c>
      <c r="AL899" s="1">
        <f t="shared" si="435"/>
        <v>2.8330505358590199</v>
      </c>
      <c r="AM899" s="1">
        <f t="shared" si="436"/>
        <v>6.4305917459422517</v>
      </c>
      <c r="AN899" s="1">
        <f t="shared" si="451"/>
        <v>8.9583419050365123</v>
      </c>
      <c r="AO899" s="1">
        <f t="shared" si="451"/>
        <v>8.95785485431038</v>
      </c>
      <c r="AP899" s="1">
        <f t="shared" si="451"/>
        <v>8.9592179750895902</v>
      </c>
      <c r="AQ899" s="1">
        <f t="shared" si="451"/>
        <v>8.9554006133420554</v>
      </c>
      <c r="AR899" s="1">
        <f t="shared" si="451"/>
        <v>8.9660726162368558</v>
      </c>
      <c r="AS899" s="1">
        <f t="shared" si="451"/>
        <v>8.9360901867559015</v>
      </c>
      <c r="AT899" s="1">
        <f t="shared" si="451"/>
        <v>9.0192416921095102</v>
      </c>
      <c r="AU899" s="1">
        <f t="shared" si="437"/>
        <v>8.7782855509554185</v>
      </c>
    </row>
    <row r="900" spans="1:47" ht="12.95" customHeight="1" x14ac:dyDescent="0.2">
      <c r="A900" s="23" t="s">
        <v>1153</v>
      </c>
      <c r="B900" s="24" t="s">
        <v>899</v>
      </c>
      <c r="C900" s="23">
        <v>53686.976000000002</v>
      </c>
      <c r="D900" s="23" t="s">
        <v>873</v>
      </c>
      <c r="E900" s="25">
        <f t="shared" si="426"/>
        <v>-6449.9967918927305</v>
      </c>
      <c r="F900" s="1">
        <f t="shared" si="438"/>
        <v>-6450</v>
      </c>
      <c r="G900" s="1">
        <f t="shared" si="449"/>
        <v>2.7249999984633178E-3</v>
      </c>
      <c r="I900" s="1">
        <f>G900</f>
        <v>2.7249999984633178E-3</v>
      </c>
      <c r="Q900" s="173">
        <f t="shared" si="439"/>
        <v>38668.476000000002</v>
      </c>
      <c r="S900" s="15">
        <f>S$15</f>
        <v>0.1</v>
      </c>
      <c r="T900" s="15"/>
      <c r="Z900" s="1">
        <f t="shared" si="427"/>
        <v>-6450</v>
      </c>
      <c r="AA900" s="1">
        <f t="shared" si="428"/>
        <v>-7.1491548611166925E-2</v>
      </c>
      <c r="AB900" s="1">
        <f t="shared" si="443"/>
        <v>1.141632904263977E-2</v>
      </c>
      <c r="AC900" s="1">
        <f t="shared" si="444"/>
        <v>2.7249999984633178E-3</v>
      </c>
      <c r="AD900" s="1">
        <f t="shared" si="429"/>
        <v>7.4216548609630242E-2</v>
      </c>
      <c r="AE900" s="1">
        <f t="shared" si="445"/>
        <v>5.5080960875256092E-4</v>
      </c>
      <c r="AF900" s="1">
        <f t="shared" si="430"/>
        <v>2.7249999984633178E-3</v>
      </c>
      <c r="AG900" s="15"/>
      <c r="AH900" s="1">
        <f t="shared" si="431"/>
        <v>-8.6913290441764518E-3</v>
      </c>
      <c r="AI900" s="1">
        <f t="shared" si="432"/>
        <v>0.61888908109970064</v>
      </c>
      <c r="AJ900" s="1">
        <f t="shared" si="433"/>
        <v>-0.65842522168753292</v>
      </c>
      <c r="AK900" s="1">
        <f t="shared" si="434"/>
        <v>0.12146796900816884</v>
      </c>
      <c r="AL900" s="1">
        <f t="shared" si="435"/>
        <v>2.8330505358590199</v>
      </c>
      <c r="AM900" s="1">
        <f t="shared" si="436"/>
        <v>6.4305917459422517</v>
      </c>
      <c r="AN900" s="1">
        <f t="shared" si="451"/>
        <v>8.9583419050365123</v>
      </c>
      <c r="AO900" s="1">
        <f t="shared" si="451"/>
        <v>8.95785485431038</v>
      </c>
      <c r="AP900" s="1">
        <f t="shared" si="451"/>
        <v>8.9592179750895902</v>
      </c>
      <c r="AQ900" s="1">
        <f t="shared" si="451"/>
        <v>8.9554006133420554</v>
      </c>
      <c r="AR900" s="1">
        <f t="shared" si="451"/>
        <v>8.9660726162368558</v>
      </c>
      <c r="AS900" s="1">
        <f t="shared" si="451"/>
        <v>8.9360901867559015</v>
      </c>
      <c r="AT900" s="1">
        <f t="shared" si="451"/>
        <v>9.0192416921095102</v>
      </c>
      <c r="AU900" s="1">
        <f t="shared" si="437"/>
        <v>8.7782855509554185</v>
      </c>
    </row>
    <row r="901" spans="1:47" ht="12.95" customHeight="1" x14ac:dyDescent="0.2">
      <c r="A901" s="23" t="s">
        <v>1153</v>
      </c>
      <c r="B901" s="24" t="s">
        <v>899</v>
      </c>
      <c r="C901" s="23">
        <v>53686.976000000002</v>
      </c>
      <c r="D901" s="23" t="s">
        <v>873</v>
      </c>
      <c r="E901" s="25">
        <f t="shared" si="426"/>
        <v>-6449.9967918927305</v>
      </c>
      <c r="F901" s="1">
        <f t="shared" si="438"/>
        <v>-6450</v>
      </c>
      <c r="G901" s="1">
        <f t="shared" si="449"/>
        <v>2.7249999984633178E-3</v>
      </c>
      <c r="K901" s="1">
        <f>G901</f>
        <v>2.7249999984633178E-3</v>
      </c>
      <c r="O901" s="1">
        <f ca="1">+C$11+C$12*F901</f>
        <v>8.1226194560538034E-4</v>
      </c>
      <c r="Q901" s="173">
        <f t="shared" si="439"/>
        <v>38668.476000000002</v>
      </c>
      <c r="S901" s="15">
        <f>S$17</f>
        <v>1</v>
      </c>
      <c r="Z901" s="1">
        <f t="shared" si="427"/>
        <v>-6450</v>
      </c>
      <c r="AA901" s="1">
        <f t="shared" si="428"/>
        <v>-7.1491548611166925E-2</v>
      </c>
      <c r="AB901" s="1">
        <f t="shared" si="443"/>
        <v>1.141632904263977E-2</v>
      </c>
      <c r="AC901" s="1">
        <f t="shared" si="444"/>
        <v>2.7249999984633178E-3</v>
      </c>
      <c r="AD901" s="1">
        <f t="shared" si="429"/>
        <v>7.4216548609630242E-2</v>
      </c>
      <c r="AE901" s="1">
        <f t="shared" si="445"/>
        <v>5.5080960875256088E-3</v>
      </c>
      <c r="AF901" s="1">
        <f t="shared" si="430"/>
        <v>2.7249999984633178E-3</v>
      </c>
      <c r="AG901" s="15"/>
      <c r="AH901" s="1">
        <f t="shared" si="431"/>
        <v>-8.6913290441764518E-3</v>
      </c>
      <c r="AI901" s="1">
        <f t="shared" si="432"/>
        <v>0.61888908109970064</v>
      </c>
      <c r="AJ901" s="1">
        <f t="shared" si="433"/>
        <v>-0.65842522168753292</v>
      </c>
      <c r="AK901" s="1">
        <f t="shared" si="434"/>
        <v>0.12146796900816884</v>
      </c>
      <c r="AL901" s="1">
        <f t="shared" si="435"/>
        <v>2.8330505358590199</v>
      </c>
      <c r="AM901" s="1">
        <f t="shared" si="436"/>
        <v>6.4305917459422517</v>
      </c>
      <c r="AN901" s="1">
        <f t="shared" ref="AN901:AT910" si="454">$AU901+$AB$7*SIN(AO901)</f>
        <v>8.9583419050365123</v>
      </c>
      <c r="AO901" s="1">
        <f t="shared" si="454"/>
        <v>8.95785485431038</v>
      </c>
      <c r="AP901" s="1">
        <f t="shared" si="454"/>
        <v>8.9592179750895902</v>
      </c>
      <c r="AQ901" s="1">
        <f t="shared" si="454"/>
        <v>8.9554006133420554</v>
      </c>
      <c r="AR901" s="1">
        <f t="shared" si="454"/>
        <v>8.9660726162368558</v>
      </c>
      <c r="AS901" s="1">
        <f t="shared" si="454"/>
        <v>8.9360901867559015</v>
      </c>
      <c r="AT901" s="1">
        <f t="shared" si="454"/>
        <v>9.0192416921095102</v>
      </c>
      <c r="AU901" s="1">
        <f t="shared" si="437"/>
        <v>8.7782855509554185</v>
      </c>
    </row>
    <row r="902" spans="1:47" ht="12.95" customHeight="1" x14ac:dyDescent="0.2">
      <c r="A902" s="23" t="s">
        <v>1157</v>
      </c>
      <c r="B902" s="24" t="s">
        <v>899</v>
      </c>
      <c r="C902" s="23">
        <v>53705.659399999997</v>
      </c>
      <c r="D902" s="23" t="s">
        <v>873</v>
      </c>
      <c r="E902" s="25">
        <f t="shared" si="426"/>
        <v>-6428.0010666220933</v>
      </c>
      <c r="F902" s="1">
        <f t="shared" si="438"/>
        <v>-6428</v>
      </c>
      <c r="G902" s="1">
        <f t="shared" si="449"/>
        <v>-9.0600000839913264E-4</v>
      </c>
      <c r="K902" s="1">
        <f>G902</f>
        <v>-9.0600000839913264E-4</v>
      </c>
      <c r="Q902" s="173">
        <f t="shared" si="439"/>
        <v>38687.159399999997</v>
      </c>
      <c r="S902" s="15">
        <f>S$17</f>
        <v>1</v>
      </c>
      <c r="T902" s="15"/>
      <c r="Z902" s="1">
        <f t="shared" si="427"/>
        <v>-6428</v>
      </c>
      <c r="AA902" s="1">
        <f t="shared" si="428"/>
        <v>-7.132914598461583E-2</v>
      </c>
      <c r="AB902" s="1">
        <f t="shared" si="443"/>
        <v>7.7368484613987935E-3</v>
      </c>
      <c r="AC902" s="1">
        <f t="shared" si="444"/>
        <v>-9.0600000839913264E-4</v>
      </c>
      <c r="AD902" s="1">
        <f t="shared" si="429"/>
        <v>7.0423145976216697E-2</v>
      </c>
      <c r="AE902" s="1">
        <f t="shared" si="445"/>
        <v>4.9594194891875261E-3</v>
      </c>
      <c r="AF902" s="1">
        <f t="shared" si="430"/>
        <v>-9.0600000839913264E-4</v>
      </c>
      <c r="AG902" s="15"/>
      <c r="AH902" s="1">
        <f t="shared" si="431"/>
        <v>-8.6428484697979261E-3</v>
      </c>
      <c r="AI902" s="1">
        <f t="shared" si="432"/>
        <v>0.61830858306505687</v>
      </c>
      <c r="AJ902" s="1">
        <f t="shared" si="433"/>
        <v>-0.6547932967202692</v>
      </c>
      <c r="AK902" s="1">
        <f t="shared" si="434"/>
        <v>0.11963135976070581</v>
      </c>
      <c r="AL902" s="1">
        <f t="shared" si="435"/>
        <v>2.8378659529394419</v>
      </c>
      <c r="AM902" s="1">
        <f t="shared" si="436"/>
        <v>6.5341681186148168</v>
      </c>
      <c r="AN902" s="1">
        <f t="shared" si="454"/>
        <v>8.965476429073604</v>
      </c>
      <c r="AO902" s="1">
        <f t="shared" si="454"/>
        <v>8.9649847863231127</v>
      </c>
      <c r="AP902" s="1">
        <f t="shared" si="454"/>
        <v>8.9663558714871847</v>
      </c>
      <c r="AQ902" s="1">
        <f t="shared" si="454"/>
        <v>8.9625298854504454</v>
      </c>
      <c r="AR902" s="1">
        <f t="shared" si="454"/>
        <v>8.9731882749918093</v>
      </c>
      <c r="AS902" s="1">
        <f t="shared" si="454"/>
        <v>8.9433532860585743</v>
      </c>
      <c r="AT902" s="1">
        <f t="shared" si="454"/>
        <v>9.0258237288244914</v>
      </c>
      <c r="AU902" s="1">
        <f t="shared" si="437"/>
        <v>8.7879713207065944</v>
      </c>
    </row>
    <row r="903" spans="1:47" ht="12.95" customHeight="1" x14ac:dyDescent="0.2">
      <c r="A903" s="23" t="s">
        <v>1157</v>
      </c>
      <c r="B903" s="24" t="s">
        <v>899</v>
      </c>
      <c r="C903" s="23">
        <v>53705.659399999997</v>
      </c>
      <c r="D903" s="23" t="s">
        <v>873</v>
      </c>
      <c r="E903" s="25">
        <f t="shared" si="426"/>
        <v>-6428.0010666220933</v>
      </c>
      <c r="F903" s="1">
        <f t="shared" si="438"/>
        <v>-6428</v>
      </c>
      <c r="G903" s="1">
        <f t="shared" si="449"/>
        <v>-9.0600000839913264E-4</v>
      </c>
      <c r="K903" s="1">
        <f>G903</f>
        <v>-9.0600000839913264E-4</v>
      </c>
      <c r="O903" s="1">
        <f ca="1">+C$11+C$12*F903</f>
        <v>7.3896668877257432E-4</v>
      </c>
      <c r="Q903" s="173">
        <f t="shared" si="439"/>
        <v>38687.159399999997</v>
      </c>
      <c r="S903" s="15">
        <f>S$17</f>
        <v>1</v>
      </c>
      <c r="Z903" s="1">
        <f t="shared" si="427"/>
        <v>-6428</v>
      </c>
      <c r="AA903" s="1">
        <f t="shared" si="428"/>
        <v>-7.132914598461583E-2</v>
      </c>
      <c r="AB903" s="1">
        <f t="shared" si="443"/>
        <v>7.7368484613987935E-3</v>
      </c>
      <c r="AC903" s="1">
        <f t="shared" si="444"/>
        <v>-9.0600000839913264E-4</v>
      </c>
      <c r="AD903" s="1">
        <f t="shared" si="429"/>
        <v>7.0423145976216697E-2</v>
      </c>
      <c r="AE903" s="1">
        <f t="shared" si="445"/>
        <v>4.9594194891875261E-3</v>
      </c>
      <c r="AF903" s="1">
        <f t="shared" si="430"/>
        <v>-9.0600000839913264E-4</v>
      </c>
      <c r="AG903" s="15"/>
      <c r="AH903" s="1">
        <f t="shared" si="431"/>
        <v>-8.6428484697979261E-3</v>
      </c>
      <c r="AI903" s="1">
        <f t="shared" si="432"/>
        <v>0.61830858306505687</v>
      </c>
      <c r="AJ903" s="1">
        <f t="shared" si="433"/>
        <v>-0.6547932967202692</v>
      </c>
      <c r="AK903" s="1">
        <f t="shared" si="434"/>
        <v>0.11963135976070581</v>
      </c>
      <c r="AL903" s="1">
        <f t="shared" si="435"/>
        <v>2.8378659529394419</v>
      </c>
      <c r="AM903" s="1">
        <f t="shared" si="436"/>
        <v>6.5341681186148168</v>
      </c>
      <c r="AN903" s="1">
        <f t="shared" si="454"/>
        <v>8.965476429073604</v>
      </c>
      <c r="AO903" s="1">
        <f t="shared" si="454"/>
        <v>8.9649847863231127</v>
      </c>
      <c r="AP903" s="1">
        <f t="shared" si="454"/>
        <v>8.9663558714871847</v>
      </c>
      <c r="AQ903" s="1">
        <f t="shared" si="454"/>
        <v>8.9625298854504454</v>
      </c>
      <c r="AR903" s="1">
        <f t="shared" si="454"/>
        <v>8.9731882749918093</v>
      </c>
      <c r="AS903" s="1">
        <f t="shared" si="454"/>
        <v>8.9433532860585743</v>
      </c>
      <c r="AT903" s="1">
        <f t="shared" si="454"/>
        <v>9.0258237288244914</v>
      </c>
      <c r="AU903" s="1">
        <f t="shared" si="437"/>
        <v>8.7879713207065944</v>
      </c>
    </row>
    <row r="904" spans="1:47" ht="12.95" customHeight="1" x14ac:dyDescent="0.2">
      <c r="A904" s="23" t="s">
        <v>1158</v>
      </c>
      <c r="B904" s="24" t="s">
        <v>899</v>
      </c>
      <c r="C904" s="23">
        <v>53737.942999999999</v>
      </c>
      <c r="D904" s="23" t="s">
        <v>873</v>
      </c>
      <c r="E904" s="25">
        <f t="shared" si="426"/>
        <v>-6389.9940017223744</v>
      </c>
      <c r="F904" s="1">
        <f t="shared" si="438"/>
        <v>-6390</v>
      </c>
      <c r="G904" s="1">
        <f t="shared" si="449"/>
        <v>5.0950000004377216E-3</v>
      </c>
      <c r="I904" s="1">
        <f>G904</f>
        <v>5.0950000004377216E-3</v>
      </c>
      <c r="Q904" s="173">
        <f t="shared" si="439"/>
        <v>38719.442999999999</v>
      </c>
      <c r="S904" s="15">
        <f>S$15</f>
        <v>0.1</v>
      </c>
      <c r="T904" s="15"/>
      <c r="Z904" s="1">
        <f t="shared" si="427"/>
        <v>-6390</v>
      </c>
      <c r="AA904" s="1">
        <f t="shared" si="428"/>
        <v>-7.1047786998694726E-2</v>
      </c>
      <c r="AB904" s="1">
        <f t="shared" si="443"/>
        <v>1.3653183723568873E-2</v>
      </c>
      <c r="AC904" s="1">
        <f t="shared" si="444"/>
        <v>5.0950000004377216E-3</v>
      </c>
      <c r="AD904" s="1">
        <f t="shared" si="429"/>
        <v>7.6142786999132447E-2</v>
      </c>
      <c r="AE904" s="1">
        <f t="shared" si="445"/>
        <v>5.7977240119952542E-4</v>
      </c>
      <c r="AF904" s="1">
        <f t="shared" si="430"/>
        <v>5.0950000004377216E-3</v>
      </c>
      <c r="AG904" s="15"/>
      <c r="AH904" s="1">
        <f t="shared" si="431"/>
        <v>-8.5581837231311509E-3</v>
      </c>
      <c r="AI904" s="1">
        <f t="shared" si="432"/>
        <v>0.61732921940534924</v>
      </c>
      <c r="AJ904" s="1">
        <f t="shared" si="433"/>
        <v>-0.64850033986821121</v>
      </c>
      <c r="AK904" s="1">
        <f t="shared" si="434"/>
        <v>0.1164606099893034</v>
      </c>
      <c r="AL904" s="1">
        <f t="shared" si="435"/>
        <v>2.8461623642340368</v>
      </c>
      <c r="AM904" s="1">
        <f t="shared" si="436"/>
        <v>6.7204763968395609</v>
      </c>
      <c r="AN904" s="1">
        <f t="shared" si="454"/>
        <v>8.9777839436347069</v>
      </c>
      <c r="AO904" s="1">
        <f t="shared" si="454"/>
        <v>8.9772850785857052</v>
      </c>
      <c r="AP904" s="1">
        <f t="shared" si="454"/>
        <v>8.9786679972241856</v>
      </c>
      <c r="AQ904" s="1">
        <f t="shared" si="454"/>
        <v>8.9748321083302098</v>
      </c>
      <c r="AR904" s="1">
        <f t="shared" si="454"/>
        <v>8.9854547358092915</v>
      </c>
      <c r="AS904" s="1">
        <f t="shared" si="454"/>
        <v>8.9559022453067865</v>
      </c>
      <c r="AT904" s="1">
        <f t="shared" si="454"/>
        <v>9.0371403115408597</v>
      </c>
      <c r="AU904" s="1">
        <f t="shared" si="437"/>
        <v>8.8047012866404444</v>
      </c>
    </row>
    <row r="905" spans="1:47" ht="12.95" customHeight="1" x14ac:dyDescent="0.2">
      <c r="A905" s="23" t="s">
        <v>1158</v>
      </c>
      <c r="B905" s="24" t="s">
        <v>899</v>
      </c>
      <c r="C905" s="23">
        <v>53737.942999999999</v>
      </c>
      <c r="D905" s="23" t="s">
        <v>873</v>
      </c>
      <c r="E905" s="25">
        <f t="shared" si="426"/>
        <v>-6389.9940017223744</v>
      </c>
      <c r="F905" s="1">
        <f t="shared" si="438"/>
        <v>-6390</v>
      </c>
      <c r="G905" s="1">
        <f t="shared" si="449"/>
        <v>5.0950000004377216E-3</v>
      </c>
      <c r="K905" s="1">
        <f>G905</f>
        <v>5.0950000004377216E-3</v>
      </c>
      <c r="O905" s="1">
        <f ca="1">+C$11+C$12*F905</f>
        <v>6.1236579060681626E-4</v>
      </c>
      <c r="Q905" s="173">
        <f t="shared" si="439"/>
        <v>38719.442999999999</v>
      </c>
      <c r="S905" s="15">
        <f>S$17</f>
        <v>1</v>
      </c>
      <c r="Z905" s="1">
        <f t="shared" si="427"/>
        <v>-6390</v>
      </c>
      <c r="AA905" s="1">
        <f t="shared" si="428"/>
        <v>-7.1047786998694726E-2</v>
      </c>
      <c r="AB905" s="1">
        <f t="shared" si="443"/>
        <v>1.3653183723568873E-2</v>
      </c>
      <c r="AC905" s="1">
        <f t="shared" si="444"/>
        <v>5.0950000004377216E-3</v>
      </c>
      <c r="AD905" s="1">
        <f t="shared" si="429"/>
        <v>7.6142786999132447E-2</v>
      </c>
      <c r="AE905" s="1">
        <f t="shared" si="445"/>
        <v>5.7977240119952535E-3</v>
      </c>
      <c r="AF905" s="1">
        <f t="shared" si="430"/>
        <v>5.0950000004377216E-3</v>
      </c>
      <c r="AG905" s="15"/>
      <c r="AH905" s="1">
        <f t="shared" si="431"/>
        <v>-8.5581837231311509E-3</v>
      </c>
      <c r="AI905" s="1">
        <f t="shared" si="432"/>
        <v>0.61732921940534924</v>
      </c>
      <c r="AJ905" s="1">
        <f t="shared" si="433"/>
        <v>-0.64850033986821121</v>
      </c>
      <c r="AK905" s="1">
        <f t="shared" si="434"/>
        <v>0.1164606099893034</v>
      </c>
      <c r="AL905" s="1">
        <f t="shared" si="435"/>
        <v>2.8461623642340368</v>
      </c>
      <c r="AM905" s="1">
        <f t="shared" si="436"/>
        <v>6.7204763968395609</v>
      </c>
      <c r="AN905" s="1">
        <f t="shared" si="454"/>
        <v>8.9777839436347069</v>
      </c>
      <c r="AO905" s="1">
        <f t="shared" si="454"/>
        <v>8.9772850785857052</v>
      </c>
      <c r="AP905" s="1">
        <f t="shared" si="454"/>
        <v>8.9786679972241856</v>
      </c>
      <c r="AQ905" s="1">
        <f t="shared" si="454"/>
        <v>8.9748321083302098</v>
      </c>
      <c r="AR905" s="1">
        <f t="shared" si="454"/>
        <v>8.9854547358092915</v>
      </c>
      <c r="AS905" s="1">
        <f t="shared" si="454"/>
        <v>8.9559022453067865</v>
      </c>
      <c r="AT905" s="1">
        <f t="shared" si="454"/>
        <v>9.0371403115408597</v>
      </c>
      <c r="AU905" s="1">
        <f t="shared" si="437"/>
        <v>8.8047012866404444</v>
      </c>
    </row>
    <row r="906" spans="1:47" ht="12.95" customHeight="1" x14ac:dyDescent="0.2">
      <c r="A906" s="23" t="s">
        <v>1157</v>
      </c>
      <c r="B906" s="24" t="s">
        <v>899</v>
      </c>
      <c r="C906" s="23">
        <v>53762.569000000003</v>
      </c>
      <c r="D906" s="23" t="s">
        <v>873</v>
      </c>
      <c r="E906" s="25">
        <f t="shared" si="426"/>
        <v>-6361.0021303009553</v>
      </c>
      <c r="F906" s="1">
        <f t="shared" si="438"/>
        <v>-6361</v>
      </c>
      <c r="G906" s="1">
        <f t="shared" si="449"/>
        <v>-1.8094999977620319E-3</v>
      </c>
      <c r="I906" s="1">
        <f>G906</f>
        <v>-1.8094999977620319E-3</v>
      </c>
      <c r="Q906" s="173">
        <f t="shared" si="439"/>
        <v>38744.069000000003</v>
      </c>
      <c r="S906" s="15">
        <f>S$15</f>
        <v>0.1</v>
      </c>
      <c r="T906" s="15"/>
      <c r="Z906" s="1">
        <f t="shared" si="427"/>
        <v>-6361</v>
      </c>
      <c r="AA906" s="1">
        <f t="shared" si="428"/>
        <v>-7.0832353231765732E-2</v>
      </c>
      <c r="AB906" s="1">
        <f t="shared" si="443"/>
        <v>6.6832903617437579E-3</v>
      </c>
      <c r="AC906" s="1">
        <f t="shared" si="444"/>
        <v>-1.8094999977620319E-3</v>
      </c>
      <c r="AD906" s="1">
        <f t="shared" si="429"/>
        <v>6.90228532340037E-2</v>
      </c>
      <c r="AE906" s="1">
        <f t="shared" si="445"/>
        <v>4.7641542685628149E-4</v>
      </c>
      <c r="AF906" s="1">
        <f t="shared" si="430"/>
        <v>-1.8094999977620319E-3</v>
      </c>
      <c r="AG906" s="15"/>
      <c r="AH906" s="1">
        <f t="shared" si="431"/>
        <v>-8.4927903595057898E-3</v>
      </c>
      <c r="AI906" s="1">
        <f t="shared" si="432"/>
        <v>0.61660153149324859</v>
      </c>
      <c r="AJ906" s="1">
        <f t="shared" si="433"/>
        <v>-0.64368121562848701</v>
      </c>
      <c r="AK906" s="1">
        <f t="shared" si="434"/>
        <v>0.1140421603911359</v>
      </c>
      <c r="AL906" s="1">
        <f t="shared" si="435"/>
        <v>2.8524762622703976</v>
      </c>
      <c r="AM906" s="1">
        <f t="shared" si="436"/>
        <v>6.8693759029107477</v>
      </c>
      <c r="AN906" s="1">
        <f t="shared" si="454"/>
        <v>8.9871633933943453</v>
      </c>
      <c r="AO906" s="1">
        <f t="shared" si="454"/>
        <v>8.9866596473544327</v>
      </c>
      <c r="AP906" s="1">
        <f t="shared" si="454"/>
        <v>8.9880499111362742</v>
      </c>
      <c r="AQ906" s="1">
        <f t="shared" si="454"/>
        <v>8.9842107877224215</v>
      </c>
      <c r="AR906" s="1">
        <f t="shared" si="454"/>
        <v>8.9947956331755385</v>
      </c>
      <c r="AS906" s="1">
        <f t="shared" si="454"/>
        <v>8.9654823218505548</v>
      </c>
      <c r="AT906" s="1">
        <f t="shared" si="454"/>
        <v>9.0457328010351095</v>
      </c>
      <c r="AU906" s="1">
        <f t="shared" si="437"/>
        <v>8.817468892221541</v>
      </c>
    </row>
    <row r="907" spans="1:47" ht="12.95" customHeight="1" x14ac:dyDescent="0.2">
      <c r="A907" s="23" t="s">
        <v>1157</v>
      </c>
      <c r="B907" s="24" t="s">
        <v>899</v>
      </c>
      <c r="C907" s="23">
        <v>53762.569000000003</v>
      </c>
      <c r="D907" s="23" t="s">
        <v>873</v>
      </c>
      <c r="E907" s="25">
        <f t="shared" si="426"/>
        <v>-6361.0021303009553</v>
      </c>
      <c r="F907" s="1">
        <f t="shared" si="438"/>
        <v>-6361</v>
      </c>
      <c r="G907" s="1">
        <f t="shared" si="449"/>
        <v>-1.8094999977620319E-3</v>
      </c>
      <c r="K907" s="1">
        <f>G907</f>
        <v>-1.8094999977620319E-3</v>
      </c>
      <c r="O907" s="1">
        <f ca="1">+C$11+C$12*F907</f>
        <v>5.157493156908409E-4</v>
      </c>
      <c r="Q907" s="173">
        <f t="shared" si="439"/>
        <v>38744.069000000003</v>
      </c>
      <c r="S907" s="15">
        <f>S$17</f>
        <v>1</v>
      </c>
      <c r="Z907" s="1">
        <f t="shared" si="427"/>
        <v>-6361</v>
      </c>
      <c r="AA907" s="1">
        <f t="shared" si="428"/>
        <v>-7.0832353231765732E-2</v>
      </c>
      <c r="AB907" s="1">
        <f t="shared" si="443"/>
        <v>6.6832903617437579E-3</v>
      </c>
      <c r="AC907" s="1">
        <f t="shared" si="444"/>
        <v>-1.8094999977620319E-3</v>
      </c>
      <c r="AD907" s="1">
        <f t="shared" si="429"/>
        <v>6.90228532340037E-2</v>
      </c>
      <c r="AE907" s="1">
        <f t="shared" si="445"/>
        <v>4.7641542685628148E-3</v>
      </c>
      <c r="AF907" s="1">
        <f t="shared" si="430"/>
        <v>-1.8094999977620319E-3</v>
      </c>
      <c r="AG907" s="15"/>
      <c r="AH907" s="1">
        <f t="shared" si="431"/>
        <v>-8.4927903595057898E-3</v>
      </c>
      <c r="AI907" s="1">
        <f t="shared" si="432"/>
        <v>0.61660153149324859</v>
      </c>
      <c r="AJ907" s="1">
        <f t="shared" si="433"/>
        <v>-0.64368121562848701</v>
      </c>
      <c r="AK907" s="1">
        <f t="shared" si="434"/>
        <v>0.1140421603911359</v>
      </c>
      <c r="AL907" s="1">
        <f t="shared" si="435"/>
        <v>2.8524762622703976</v>
      </c>
      <c r="AM907" s="1">
        <f t="shared" si="436"/>
        <v>6.8693759029107477</v>
      </c>
      <c r="AN907" s="1">
        <f t="shared" si="454"/>
        <v>8.9871633933943453</v>
      </c>
      <c r="AO907" s="1">
        <f t="shared" si="454"/>
        <v>8.9866596473544327</v>
      </c>
      <c r="AP907" s="1">
        <f t="shared" si="454"/>
        <v>8.9880499111362742</v>
      </c>
      <c r="AQ907" s="1">
        <f t="shared" si="454"/>
        <v>8.9842107877224215</v>
      </c>
      <c r="AR907" s="1">
        <f t="shared" si="454"/>
        <v>8.9947956331755385</v>
      </c>
      <c r="AS907" s="1">
        <f t="shared" si="454"/>
        <v>8.9654823218505548</v>
      </c>
      <c r="AT907" s="1">
        <f t="shared" si="454"/>
        <v>9.0457328010351095</v>
      </c>
      <c r="AU907" s="1">
        <f t="shared" si="437"/>
        <v>8.817468892221541</v>
      </c>
    </row>
    <row r="908" spans="1:47" ht="12.95" customHeight="1" x14ac:dyDescent="0.2">
      <c r="A908" s="28" t="s">
        <v>1138</v>
      </c>
      <c r="B908" s="32" t="s">
        <v>899</v>
      </c>
      <c r="C908" s="28">
        <v>53763.419479999997</v>
      </c>
      <c r="D908" s="28">
        <v>1.2999999999999999E-3</v>
      </c>
      <c r="E908" s="1">
        <f t="shared" si="426"/>
        <v>-6360.0008711924393</v>
      </c>
      <c r="F908" s="1">
        <f t="shared" si="438"/>
        <v>-6360</v>
      </c>
      <c r="G908" s="1">
        <f t="shared" si="449"/>
        <v>-7.4000000313390046E-4</v>
      </c>
      <c r="K908" s="1">
        <f>G908</f>
        <v>-7.4000000313390046E-4</v>
      </c>
      <c r="Q908" s="173">
        <f t="shared" si="439"/>
        <v>38744.919479999997</v>
      </c>
      <c r="S908" s="15">
        <f>S$17</f>
        <v>1</v>
      </c>
      <c r="Z908" s="1">
        <f t="shared" si="427"/>
        <v>-6360</v>
      </c>
      <c r="AA908" s="1">
        <f t="shared" si="428"/>
        <v>-7.0824913574680376E-2</v>
      </c>
      <c r="AB908" s="1">
        <f t="shared" si="443"/>
        <v>7.7505234508430786E-3</v>
      </c>
      <c r="AC908" s="1">
        <f t="shared" si="444"/>
        <v>-7.4000000313390046E-4</v>
      </c>
      <c r="AD908" s="1">
        <f t="shared" si="429"/>
        <v>7.0084913571546475E-2</v>
      </c>
      <c r="AE908" s="1">
        <f t="shared" si="445"/>
        <v>4.9118951103311395E-3</v>
      </c>
      <c r="AF908" s="1">
        <f t="shared" si="430"/>
        <v>-7.4000000313390046E-4</v>
      </c>
      <c r="AG908" s="15"/>
      <c r="AH908" s="1">
        <f t="shared" si="431"/>
        <v>-8.4905234539769791E-3</v>
      </c>
      <c r="AI908" s="1">
        <f t="shared" si="432"/>
        <v>0.61657674159714637</v>
      </c>
      <c r="AJ908" s="1">
        <f t="shared" si="433"/>
        <v>-0.64351478397936357</v>
      </c>
      <c r="AK908" s="1">
        <f t="shared" si="434"/>
        <v>0.1139587860401228</v>
      </c>
      <c r="AL908" s="1">
        <f t="shared" si="435"/>
        <v>2.8526937165958524</v>
      </c>
      <c r="AM908" s="1">
        <f t="shared" si="436"/>
        <v>6.8746191989709748</v>
      </c>
      <c r="AN908" s="1">
        <f t="shared" si="454"/>
        <v>8.987486623516352</v>
      </c>
      <c r="AO908" s="1">
        <f t="shared" si="454"/>
        <v>8.9869827192050913</v>
      </c>
      <c r="AP908" s="1">
        <f t="shared" si="454"/>
        <v>8.9883732097156166</v>
      </c>
      <c r="AQ908" s="1">
        <f t="shared" si="454"/>
        <v>8.9845340422470894</v>
      </c>
      <c r="AR908" s="1">
        <f t="shared" si="454"/>
        <v>8.9951174224113952</v>
      </c>
      <c r="AS908" s="1">
        <f t="shared" si="454"/>
        <v>8.9658127211638874</v>
      </c>
      <c r="AT908" s="1">
        <f t="shared" si="454"/>
        <v>9.0460284261918762</v>
      </c>
      <c r="AU908" s="1">
        <f t="shared" si="437"/>
        <v>8.8179091544829582</v>
      </c>
    </row>
    <row r="909" spans="1:47" ht="12.95" customHeight="1" x14ac:dyDescent="0.2">
      <c r="A909" s="28" t="s">
        <v>1138</v>
      </c>
      <c r="B909" s="32" t="s">
        <v>899</v>
      </c>
      <c r="C909" s="28">
        <v>53763.419479999997</v>
      </c>
      <c r="D909" s="28">
        <v>1.2999999999999999E-3</v>
      </c>
      <c r="E909" s="25">
        <f t="shared" si="426"/>
        <v>-6360.0008711924393</v>
      </c>
      <c r="F909" s="1">
        <f t="shared" si="438"/>
        <v>-6360</v>
      </c>
      <c r="G909" s="1">
        <f t="shared" si="449"/>
        <v>-7.4000000313390046E-4</v>
      </c>
      <c r="K909" s="1">
        <f>G909</f>
        <v>-7.4000000313390046E-4</v>
      </c>
      <c r="O909" s="1">
        <f ca="1">+C$11+C$12*F909</f>
        <v>5.1241771310753248E-4</v>
      </c>
      <c r="Q909" s="173">
        <f t="shared" si="439"/>
        <v>38744.919479999997</v>
      </c>
      <c r="S909" s="15">
        <f>S$17</f>
        <v>1</v>
      </c>
      <c r="Z909" s="1">
        <f t="shared" si="427"/>
        <v>-6360</v>
      </c>
      <c r="AA909" s="1">
        <f t="shared" si="428"/>
        <v>-7.0824913574680376E-2</v>
      </c>
      <c r="AB909" s="1">
        <f t="shared" si="443"/>
        <v>7.7505234508430786E-3</v>
      </c>
      <c r="AC909" s="1">
        <f t="shared" si="444"/>
        <v>-7.4000000313390046E-4</v>
      </c>
      <c r="AD909" s="1">
        <f t="shared" si="429"/>
        <v>7.0084913571546475E-2</v>
      </c>
      <c r="AE909" s="1">
        <f t="shared" si="445"/>
        <v>4.9118951103311395E-3</v>
      </c>
      <c r="AF909" s="1">
        <f t="shared" si="430"/>
        <v>-7.4000000313390046E-4</v>
      </c>
      <c r="AG909" s="15"/>
      <c r="AH909" s="1">
        <f t="shared" si="431"/>
        <v>-8.4905234539769791E-3</v>
      </c>
      <c r="AI909" s="1">
        <f t="shared" si="432"/>
        <v>0.61657674159714637</v>
      </c>
      <c r="AJ909" s="1">
        <f t="shared" si="433"/>
        <v>-0.64351478397936357</v>
      </c>
      <c r="AK909" s="1">
        <f t="shared" si="434"/>
        <v>0.1139587860401228</v>
      </c>
      <c r="AL909" s="1">
        <f t="shared" si="435"/>
        <v>2.8526937165958524</v>
      </c>
      <c r="AM909" s="1">
        <f t="shared" si="436"/>
        <v>6.8746191989709748</v>
      </c>
      <c r="AN909" s="1">
        <f t="shared" si="454"/>
        <v>8.987486623516352</v>
      </c>
      <c r="AO909" s="1">
        <f t="shared" si="454"/>
        <v>8.9869827192050913</v>
      </c>
      <c r="AP909" s="1">
        <f t="shared" si="454"/>
        <v>8.9883732097156166</v>
      </c>
      <c r="AQ909" s="1">
        <f t="shared" si="454"/>
        <v>8.9845340422470894</v>
      </c>
      <c r="AR909" s="1">
        <f t="shared" si="454"/>
        <v>8.9951174224113952</v>
      </c>
      <c r="AS909" s="1">
        <f t="shared" si="454"/>
        <v>8.9658127211638874</v>
      </c>
      <c r="AT909" s="1">
        <f t="shared" si="454"/>
        <v>9.0460284261918762</v>
      </c>
      <c r="AU909" s="1">
        <f t="shared" si="437"/>
        <v>8.8179091544829582</v>
      </c>
    </row>
    <row r="910" spans="1:47" ht="12.95" customHeight="1" x14ac:dyDescent="0.2">
      <c r="A910" s="23" t="s">
        <v>1158</v>
      </c>
      <c r="B910" s="24" t="s">
        <v>899</v>
      </c>
      <c r="C910" s="23">
        <v>53771.917000000001</v>
      </c>
      <c r="D910" s="23" t="s">
        <v>873</v>
      </c>
      <c r="E910" s="25">
        <f t="shared" si="426"/>
        <v>-6349.9968507570848</v>
      </c>
      <c r="F910" s="1">
        <f t="shared" si="438"/>
        <v>-6350</v>
      </c>
      <c r="G910" s="1">
        <f t="shared" si="449"/>
        <v>2.6749999960884452E-3</v>
      </c>
      <c r="I910" s="1">
        <f>G910</f>
        <v>2.6749999960884452E-3</v>
      </c>
      <c r="Q910" s="173">
        <f t="shared" si="439"/>
        <v>38753.417000000001</v>
      </c>
      <c r="S910" s="15">
        <f>S$15</f>
        <v>0.1</v>
      </c>
      <c r="T910" s="15"/>
      <c r="Z910" s="1">
        <f t="shared" si="427"/>
        <v>-6350</v>
      </c>
      <c r="AA910" s="1">
        <f t="shared" si="428"/>
        <v>-7.0750477214094498E-2</v>
      </c>
      <c r="AB910" s="1">
        <f t="shared" si="443"/>
        <v>1.1142810735047283E-2</v>
      </c>
      <c r="AC910" s="1">
        <f t="shared" si="444"/>
        <v>2.6749999960884452E-3</v>
      </c>
      <c r="AD910" s="1">
        <f t="shared" si="429"/>
        <v>7.3425477210182943E-2</v>
      </c>
      <c r="AE910" s="1">
        <f t="shared" si="445"/>
        <v>5.3913007035430959E-4</v>
      </c>
      <c r="AF910" s="1">
        <f t="shared" si="430"/>
        <v>2.6749999960884452E-3</v>
      </c>
      <c r="AG910" s="15"/>
      <c r="AH910" s="1">
        <f t="shared" si="431"/>
        <v>-8.4678107389588378E-3</v>
      </c>
      <c r="AI910" s="1">
        <f t="shared" si="432"/>
        <v>0.61632994925275908</v>
      </c>
      <c r="AJ910" s="1">
        <f t="shared" si="433"/>
        <v>-0.64184953562940761</v>
      </c>
      <c r="AK910" s="1">
        <f t="shared" si="434"/>
        <v>0.1131251172799816</v>
      </c>
      <c r="AL910" s="1">
        <f t="shared" si="435"/>
        <v>2.8548672942349187</v>
      </c>
      <c r="AM910" s="1">
        <f t="shared" si="436"/>
        <v>6.9274628799515705</v>
      </c>
      <c r="AN910" s="1">
        <f t="shared" si="454"/>
        <v>8.9907182019340031</v>
      </c>
      <c r="AO910" s="1">
        <f t="shared" si="454"/>
        <v>8.9902127523447994</v>
      </c>
      <c r="AP910" s="1">
        <f t="shared" si="454"/>
        <v>8.9916054117012347</v>
      </c>
      <c r="AQ910" s="1">
        <f t="shared" si="454"/>
        <v>8.9877660525837921</v>
      </c>
      <c r="AR910" s="1">
        <f t="shared" si="454"/>
        <v>8.9983341833288595</v>
      </c>
      <c r="AS910" s="1">
        <f t="shared" si="454"/>
        <v>8.9691169081148132</v>
      </c>
      <c r="AT910" s="1">
        <f t="shared" si="454"/>
        <v>9.0489822504791348</v>
      </c>
      <c r="AU910" s="1">
        <f t="shared" si="437"/>
        <v>8.8223117770971289</v>
      </c>
    </row>
    <row r="911" spans="1:47" ht="12.95" customHeight="1" x14ac:dyDescent="0.2">
      <c r="A911" s="23" t="s">
        <v>1158</v>
      </c>
      <c r="B911" s="24" t="s">
        <v>899</v>
      </c>
      <c r="C911" s="23">
        <v>53771.917000000001</v>
      </c>
      <c r="D911" s="23" t="s">
        <v>873</v>
      </c>
      <c r="E911" s="25">
        <f t="shared" si="426"/>
        <v>-6349.9968507570848</v>
      </c>
      <c r="F911" s="1">
        <f t="shared" si="438"/>
        <v>-6350</v>
      </c>
      <c r="G911" s="1">
        <f t="shared" si="449"/>
        <v>2.6749999960884452E-3</v>
      </c>
      <c r="K911" s="1">
        <f>G911</f>
        <v>2.6749999960884452E-3</v>
      </c>
      <c r="O911" s="1">
        <f ca="1">+C$11+C$12*F911</f>
        <v>4.7910168727443789E-4</v>
      </c>
      <c r="Q911" s="173">
        <f t="shared" si="439"/>
        <v>38753.417000000001</v>
      </c>
      <c r="S911" s="15">
        <f>S$17</f>
        <v>1</v>
      </c>
      <c r="Z911" s="1">
        <f t="shared" si="427"/>
        <v>-6350</v>
      </c>
      <c r="AA911" s="1">
        <f t="shared" si="428"/>
        <v>-7.0750477214094498E-2</v>
      </c>
      <c r="AB911" s="1">
        <f t="shared" si="443"/>
        <v>1.1142810735047283E-2</v>
      </c>
      <c r="AC911" s="1">
        <f t="shared" si="444"/>
        <v>2.6749999960884452E-3</v>
      </c>
      <c r="AD911" s="1">
        <f t="shared" si="429"/>
        <v>7.3425477210182943E-2</v>
      </c>
      <c r="AE911" s="1">
        <f t="shared" si="445"/>
        <v>5.3913007035430952E-3</v>
      </c>
      <c r="AF911" s="1">
        <f t="shared" si="430"/>
        <v>2.6749999960884452E-3</v>
      </c>
      <c r="AG911" s="15"/>
      <c r="AH911" s="1">
        <f t="shared" si="431"/>
        <v>-8.4678107389588378E-3</v>
      </c>
      <c r="AI911" s="1">
        <f t="shared" si="432"/>
        <v>0.61632994925275908</v>
      </c>
      <c r="AJ911" s="1">
        <f t="shared" si="433"/>
        <v>-0.64184953562940761</v>
      </c>
      <c r="AK911" s="1">
        <f t="shared" si="434"/>
        <v>0.1131251172799816</v>
      </c>
      <c r="AL911" s="1">
        <f t="shared" si="435"/>
        <v>2.8548672942349187</v>
      </c>
      <c r="AM911" s="1">
        <f t="shared" si="436"/>
        <v>6.9274628799515705</v>
      </c>
      <c r="AN911" s="1">
        <f t="shared" ref="AN911:AT920" si="455">$AU911+$AB$7*SIN(AO911)</f>
        <v>8.9907182019340031</v>
      </c>
      <c r="AO911" s="1">
        <f t="shared" si="455"/>
        <v>8.9902127523447994</v>
      </c>
      <c r="AP911" s="1">
        <f t="shared" si="455"/>
        <v>8.9916054117012347</v>
      </c>
      <c r="AQ911" s="1">
        <f t="shared" si="455"/>
        <v>8.9877660525837921</v>
      </c>
      <c r="AR911" s="1">
        <f t="shared" si="455"/>
        <v>8.9983341833288595</v>
      </c>
      <c r="AS911" s="1">
        <f t="shared" si="455"/>
        <v>8.9691169081148132</v>
      </c>
      <c r="AT911" s="1">
        <f t="shared" si="455"/>
        <v>9.0489822504791348</v>
      </c>
      <c r="AU911" s="1">
        <f t="shared" si="437"/>
        <v>8.8223117770971289</v>
      </c>
    </row>
    <row r="912" spans="1:47" ht="12.95" customHeight="1" x14ac:dyDescent="0.2">
      <c r="A912" s="23" t="s">
        <v>1158</v>
      </c>
      <c r="B912" s="24" t="s">
        <v>899</v>
      </c>
      <c r="C912" s="23">
        <v>53967.277999999998</v>
      </c>
      <c r="D912" s="23" t="s">
        <v>873</v>
      </c>
      <c r="E912" s="25">
        <f t="shared" si="426"/>
        <v>-6120.0008711924374</v>
      </c>
      <c r="F912" s="1">
        <f t="shared" si="438"/>
        <v>-6120</v>
      </c>
      <c r="G912" s="1">
        <f t="shared" si="449"/>
        <v>-7.4000000313390046E-4</v>
      </c>
      <c r="I912" s="1">
        <f>G912</f>
        <v>-7.4000000313390046E-4</v>
      </c>
      <c r="Q912" s="173">
        <f t="shared" si="439"/>
        <v>38948.777999999998</v>
      </c>
      <c r="S912" s="15">
        <f>S$15</f>
        <v>0.1</v>
      </c>
      <c r="T912" s="15"/>
      <c r="Z912" s="1">
        <f t="shared" si="427"/>
        <v>-6120</v>
      </c>
      <c r="AA912" s="1">
        <f t="shared" si="428"/>
        <v>-6.9019070965006785E-2</v>
      </c>
      <c r="AB912" s="1">
        <f t="shared" si="443"/>
        <v>7.1841062995727199E-3</v>
      </c>
      <c r="AC912" s="1">
        <f t="shared" si="444"/>
        <v>-7.4000000313390046E-4</v>
      </c>
      <c r="AD912" s="1">
        <f t="shared" si="429"/>
        <v>6.8279070961872884E-2</v>
      </c>
      <c r="AE912" s="1">
        <f t="shared" si="445"/>
        <v>4.6620315314164731E-4</v>
      </c>
      <c r="AF912" s="1">
        <f t="shared" si="430"/>
        <v>-7.4000000313390046E-4</v>
      </c>
      <c r="AG912" s="15"/>
      <c r="AH912" s="1">
        <f t="shared" si="431"/>
        <v>-7.9241063027066204E-3</v>
      </c>
      <c r="AI912" s="1">
        <f t="shared" si="432"/>
        <v>0.61119875923638622</v>
      </c>
      <c r="AJ912" s="1">
        <f t="shared" si="433"/>
        <v>-0.60308907250645472</v>
      </c>
      <c r="AK912" s="1">
        <f t="shared" si="434"/>
        <v>9.3987207537379547E-2</v>
      </c>
      <c r="AL912" s="1">
        <f t="shared" si="435"/>
        <v>2.9044069879456473</v>
      </c>
      <c r="AM912" s="1">
        <f t="shared" si="436"/>
        <v>8.3926447165684781</v>
      </c>
      <c r="AN912" s="1">
        <f t="shared" si="455"/>
        <v>9.0647042346397146</v>
      </c>
      <c r="AO912" s="1">
        <f t="shared" si="455"/>
        <v>9.0641836938709606</v>
      </c>
      <c r="AP912" s="1">
        <f t="shared" si="455"/>
        <v>9.065574127681284</v>
      </c>
      <c r="AQ912" s="1">
        <f t="shared" si="455"/>
        <v>9.0618584636837873</v>
      </c>
      <c r="AR912" s="1">
        <f t="shared" si="455"/>
        <v>9.0717763218913916</v>
      </c>
      <c r="AS912" s="1">
        <f t="shared" si="455"/>
        <v>9.0452193166830561</v>
      </c>
      <c r="AT912" s="1">
        <f t="shared" si="455"/>
        <v>9.1157654710630851</v>
      </c>
      <c r="AU912" s="1">
        <f t="shared" si="437"/>
        <v>8.9235720972230634</v>
      </c>
    </row>
    <row r="913" spans="1:47" ht="12.95" customHeight="1" x14ac:dyDescent="0.2">
      <c r="A913" s="23" t="s">
        <v>1158</v>
      </c>
      <c r="B913" s="24" t="s">
        <v>899</v>
      </c>
      <c r="C913" s="23">
        <v>53967.277999999998</v>
      </c>
      <c r="D913" s="23" t="s">
        <v>873</v>
      </c>
      <c r="E913" s="25">
        <f t="shared" si="426"/>
        <v>-6120.0008711924374</v>
      </c>
      <c r="F913" s="1">
        <f t="shared" si="438"/>
        <v>-6120</v>
      </c>
      <c r="G913" s="1">
        <f t="shared" si="449"/>
        <v>-7.4000000313390046E-4</v>
      </c>
      <c r="K913" s="1">
        <f t="shared" ref="K913:K921" si="456">G913</f>
        <v>-7.4000000313390046E-4</v>
      </c>
      <c r="O913" s="1">
        <f ca="1">+C$11+C$12*F913</f>
        <v>-2.8716690688673427E-4</v>
      </c>
      <c r="Q913" s="173">
        <f t="shared" si="439"/>
        <v>38948.777999999998</v>
      </c>
      <c r="S913" s="15">
        <f t="shared" ref="S913:S921" si="457">S$17</f>
        <v>1</v>
      </c>
      <c r="Z913" s="1">
        <f t="shared" si="427"/>
        <v>-6120</v>
      </c>
      <c r="AA913" s="1">
        <f t="shared" si="428"/>
        <v>-6.9019070965006785E-2</v>
      </c>
      <c r="AB913" s="1">
        <f t="shared" si="443"/>
        <v>7.1841062995727199E-3</v>
      </c>
      <c r="AC913" s="1">
        <f t="shared" si="444"/>
        <v>-7.4000000313390046E-4</v>
      </c>
      <c r="AD913" s="1">
        <f t="shared" si="429"/>
        <v>6.8279070961872884E-2</v>
      </c>
      <c r="AE913" s="1">
        <f t="shared" si="445"/>
        <v>4.662031531416473E-3</v>
      </c>
      <c r="AF913" s="1">
        <f t="shared" si="430"/>
        <v>-7.4000000313390046E-4</v>
      </c>
      <c r="AG913" s="15"/>
      <c r="AH913" s="1">
        <f t="shared" si="431"/>
        <v>-7.9241063027066204E-3</v>
      </c>
      <c r="AI913" s="1">
        <f t="shared" si="432"/>
        <v>0.61119875923638622</v>
      </c>
      <c r="AJ913" s="1">
        <f t="shared" si="433"/>
        <v>-0.60308907250645472</v>
      </c>
      <c r="AK913" s="1">
        <f t="shared" si="434"/>
        <v>9.3987207537379547E-2</v>
      </c>
      <c r="AL913" s="1">
        <f t="shared" si="435"/>
        <v>2.9044069879456473</v>
      </c>
      <c r="AM913" s="1">
        <f t="shared" si="436"/>
        <v>8.3926447165684781</v>
      </c>
      <c r="AN913" s="1">
        <f t="shared" si="455"/>
        <v>9.0647042346397146</v>
      </c>
      <c r="AO913" s="1">
        <f t="shared" si="455"/>
        <v>9.0641836938709606</v>
      </c>
      <c r="AP913" s="1">
        <f t="shared" si="455"/>
        <v>9.065574127681284</v>
      </c>
      <c r="AQ913" s="1">
        <f t="shared" si="455"/>
        <v>9.0618584636837873</v>
      </c>
      <c r="AR913" s="1">
        <f t="shared" si="455"/>
        <v>9.0717763218913916</v>
      </c>
      <c r="AS913" s="1">
        <f t="shared" si="455"/>
        <v>9.0452193166830561</v>
      </c>
      <c r="AT913" s="1">
        <f t="shared" si="455"/>
        <v>9.1157654710630851</v>
      </c>
      <c r="AU913" s="1">
        <f t="shared" si="437"/>
        <v>8.9235720972230634</v>
      </c>
    </row>
    <row r="914" spans="1:47" ht="12.95" customHeight="1" x14ac:dyDescent="0.2">
      <c r="A914" s="28" t="s">
        <v>1159</v>
      </c>
      <c r="B914" s="38" t="s">
        <v>899</v>
      </c>
      <c r="C914" s="39">
        <v>53983.415800000002</v>
      </c>
      <c r="D914" s="39">
        <v>2.0000000000000001E-4</v>
      </c>
      <c r="E914" s="1">
        <f t="shared" si="426"/>
        <v>-6101.0020478908609</v>
      </c>
      <c r="F914" s="1">
        <f t="shared" si="438"/>
        <v>-6101</v>
      </c>
      <c r="G914" s="1">
        <f t="shared" si="449"/>
        <v>-1.7395000031683594E-3</v>
      </c>
      <c r="K914" s="1">
        <f t="shared" si="456"/>
        <v>-1.7395000031683594E-3</v>
      </c>
      <c r="Q914" s="173">
        <f t="shared" si="439"/>
        <v>38964.915800000002</v>
      </c>
      <c r="S914" s="15">
        <f t="shared" si="457"/>
        <v>1</v>
      </c>
      <c r="Z914" s="1">
        <f t="shared" si="427"/>
        <v>-6101</v>
      </c>
      <c r="AA914" s="1">
        <f t="shared" si="428"/>
        <v>-6.887443579194541E-2</v>
      </c>
      <c r="AB914" s="1">
        <f t="shared" si="443"/>
        <v>6.1379191789749498E-3</v>
      </c>
      <c r="AC914" s="1">
        <f t="shared" si="444"/>
        <v>-1.7395000031683594E-3</v>
      </c>
      <c r="AD914" s="1">
        <f t="shared" si="429"/>
        <v>6.713493578877705E-2</v>
      </c>
      <c r="AE914" s="1">
        <f t="shared" si="445"/>
        <v>4.5070996033632175E-3</v>
      </c>
      <c r="AF914" s="1">
        <f t="shared" si="430"/>
        <v>-1.7395000031683594E-3</v>
      </c>
      <c r="AG914" s="15"/>
      <c r="AH914" s="1">
        <f t="shared" si="431"/>
        <v>-7.8774191821433092E-3</v>
      </c>
      <c r="AI914" s="1">
        <f t="shared" si="432"/>
        <v>0.61082069945725248</v>
      </c>
      <c r="AJ914" s="1">
        <f t="shared" si="433"/>
        <v>-0.59984835013864501</v>
      </c>
      <c r="AK914" s="1">
        <f t="shared" si="434"/>
        <v>9.2409263762123994E-2</v>
      </c>
      <c r="AL914" s="1">
        <f t="shared" si="435"/>
        <v>2.9084634945745087</v>
      </c>
      <c r="AM914" s="1">
        <f t="shared" si="436"/>
        <v>8.540045320285417</v>
      </c>
      <c r="AN914" s="1">
        <f t="shared" si="455"/>
        <v>9.0707890037072154</v>
      </c>
      <c r="AO914" s="1">
        <f t="shared" si="455"/>
        <v>9.0702690995347002</v>
      </c>
      <c r="AP914" s="1">
        <f t="shared" si="455"/>
        <v>9.0716546870237629</v>
      </c>
      <c r="AQ914" s="1">
        <f t="shared" si="455"/>
        <v>9.0679604027210878</v>
      </c>
      <c r="AR914" s="1">
        <f t="shared" si="455"/>
        <v>9.0777990625996647</v>
      </c>
      <c r="AS914" s="1">
        <f t="shared" si="455"/>
        <v>9.0515157443039964</v>
      </c>
      <c r="AT914" s="1">
        <f t="shared" si="455"/>
        <v>9.1211893153764532</v>
      </c>
      <c r="AU914" s="1">
        <f t="shared" si="437"/>
        <v>8.9319370801899876</v>
      </c>
    </row>
    <row r="915" spans="1:47" ht="12.95" customHeight="1" x14ac:dyDescent="0.2">
      <c r="A915" s="28" t="s">
        <v>1159</v>
      </c>
      <c r="B915" s="38" t="s">
        <v>899</v>
      </c>
      <c r="C915" s="39">
        <v>53983.415800000002</v>
      </c>
      <c r="D915" s="39">
        <v>2.0000000000000001E-4</v>
      </c>
      <c r="E915" s="25">
        <f t="shared" si="426"/>
        <v>-6101.0020478908609</v>
      </c>
      <c r="F915" s="1">
        <f t="shared" si="438"/>
        <v>-6101</v>
      </c>
      <c r="G915" s="1">
        <f t="shared" si="449"/>
        <v>-1.7395000031683594E-3</v>
      </c>
      <c r="K915" s="1">
        <f t="shared" si="456"/>
        <v>-1.7395000031683594E-3</v>
      </c>
      <c r="O915" s="1">
        <f ca="1">+C$11+C$12*F915</f>
        <v>-3.5046735596961504E-4</v>
      </c>
      <c r="Q915" s="173">
        <f t="shared" si="439"/>
        <v>38964.915800000002</v>
      </c>
      <c r="S915" s="15">
        <f t="shared" si="457"/>
        <v>1</v>
      </c>
      <c r="Z915" s="1">
        <f t="shared" si="427"/>
        <v>-6101</v>
      </c>
      <c r="AA915" s="1">
        <f t="shared" si="428"/>
        <v>-6.887443579194541E-2</v>
      </c>
      <c r="AB915" s="1">
        <f t="shared" si="443"/>
        <v>6.1379191789749498E-3</v>
      </c>
      <c r="AC915" s="1">
        <f t="shared" si="444"/>
        <v>-1.7395000031683594E-3</v>
      </c>
      <c r="AD915" s="1">
        <f t="shared" si="429"/>
        <v>6.713493578877705E-2</v>
      </c>
      <c r="AE915" s="1">
        <f t="shared" si="445"/>
        <v>4.5070996033632175E-3</v>
      </c>
      <c r="AF915" s="1">
        <f t="shared" si="430"/>
        <v>-1.7395000031683594E-3</v>
      </c>
      <c r="AG915" s="15"/>
      <c r="AH915" s="1">
        <f t="shared" si="431"/>
        <v>-7.8774191821433092E-3</v>
      </c>
      <c r="AI915" s="1">
        <f t="shared" si="432"/>
        <v>0.61082069945725248</v>
      </c>
      <c r="AJ915" s="1">
        <f t="shared" si="433"/>
        <v>-0.59984835013864501</v>
      </c>
      <c r="AK915" s="1">
        <f t="shared" si="434"/>
        <v>9.2409263762123994E-2</v>
      </c>
      <c r="AL915" s="1">
        <f t="shared" si="435"/>
        <v>2.9084634945745087</v>
      </c>
      <c r="AM915" s="1">
        <f t="shared" si="436"/>
        <v>8.540045320285417</v>
      </c>
      <c r="AN915" s="1">
        <f t="shared" si="455"/>
        <v>9.0707890037072154</v>
      </c>
      <c r="AO915" s="1">
        <f t="shared" si="455"/>
        <v>9.0702690995347002</v>
      </c>
      <c r="AP915" s="1">
        <f t="shared" si="455"/>
        <v>9.0716546870237629</v>
      </c>
      <c r="AQ915" s="1">
        <f t="shared" si="455"/>
        <v>9.0679604027210878</v>
      </c>
      <c r="AR915" s="1">
        <f t="shared" si="455"/>
        <v>9.0777990625996647</v>
      </c>
      <c r="AS915" s="1">
        <f t="shared" si="455"/>
        <v>9.0515157443039964</v>
      </c>
      <c r="AT915" s="1">
        <f t="shared" si="455"/>
        <v>9.1211893153764532</v>
      </c>
      <c r="AU915" s="1">
        <f t="shared" si="437"/>
        <v>8.9319370801899876</v>
      </c>
    </row>
    <row r="916" spans="1:47" ht="12.95" customHeight="1" x14ac:dyDescent="0.2">
      <c r="A916" s="23" t="s">
        <v>1160</v>
      </c>
      <c r="B916" s="24" t="s">
        <v>899</v>
      </c>
      <c r="C916" s="23">
        <v>53993.608200000002</v>
      </c>
      <c r="D916" s="23" t="s">
        <v>873</v>
      </c>
      <c r="E916" s="25">
        <f t="shared" si="426"/>
        <v>-6089.00266714386</v>
      </c>
      <c r="F916" s="1">
        <f t="shared" si="438"/>
        <v>-6089</v>
      </c>
      <c r="G916" s="1">
        <f t="shared" si="449"/>
        <v>-2.2654999993392266E-3</v>
      </c>
      <c r="K916" s="1">
        <f t="shared" si="456"/>
        <v>-2.2654999993392266E-3</v>
      </c>
      <c r="Q916" s="173">
        <f t="shared" si="439"/>
        <v>38975.108200000002</v>
      </c>
      <c r="S916" s="15">
        <f t="shared" si="457"/>
        <v>1</v>
      </c>
      <c r="T916" s="15"/>
      <c r="Z916" s="1">
        <f t="shared" si="427"/>
        <v>-6089</v>
      </c>
      <c r="AA916" s="1">
        <f t="shared" si="428"/>
        <v>-6.8782965209101835E-2</v>
      </c>
      <c r="AB916" s="1">
        <f t="shared" si="443"/>
        <v>5.5822974402253613E-3</v>
      </c>
      <c r="AC916" s="1">
        <f t="shared" si="444"/>
        <v>-2.2654999993392266E-3</v>
      </c>
      <c r="AD916" s="1">
        <f t="shared" si="429"/>
        <v>6.6517465209762608E-2</v>
      </c>
      <c r="AE916" s="1">
        <f t="shared" si="445"/>
        <v>4.4245731779319793E-3</v>
      </c>
      <c r="AF916" s="1">
        <f t="shared" si="430"/>
        <v>-2.2654999993392266E-3</v>
      </c>
      <c r="AG916" s="15"/>
      <c r="AH916" s="1">
        <f t="shared" si="431"/>
        <v>-7.847797439564588E-3</v>
      </c>
      <c r="AI916" s="1">
        <f t="shared" si="432"/>
        <v>0.61058546160986316</v>
      </c>
      <c r="AJ916" s="1">
        <f t="shared" si="433"/>
        <v>-0.597798572284584</v>
      </c>
      <c r="AK916" s="1">
        <f t="shared" si="434"/>
        <v>9.1412894552117888E-2</v>
      </c>
      <c r="AL916" s="1">
        <f t="shared" si="435"/>
        <v>2.9110229000470049</v>
      </c>
      <c r="AM916" s="1">
        <f t="shared" si="436"/>
        <v>8.6357022415482358</v>
      </c>
      <c r="AN916" s="1">
        <f t="shared" si="455"/>
        <v>9.0746300432932134</v>
      </c>
      <c r="AO916" s="1">
        <f t="shared" si="455"/>
        <v>9.0741106975691821</v>
      </c>
      <c r="AP916" s="1">
        <f t="shared" si="455"/>
        <v>9.0754928466469558</v>
      </c>
      <c r="AQ916" s="1">
        <f t="shared" si="455"/>
        <v>9.0718129478993745</v>
      </c>
      <c r="AR916" s="1">
        <f t="shared" si="455"/>
        <v>9.0815996166412472</v>
      </c>
      <c r="AS916" s="1">
        <f t="shared" si="455"/>
        <v>9.0554932312545393</v>
      </c>
      <c r="AT916" s="1">
        <f t="shared" si="455"/>
        <v>9.1246080652140673</v>
      </c>
      <c r="AU916" s="1">
        <f t="shared" si="437"/>
        <v>8.9372202273269927</v>
      </c>
    </row>
    <row r="917" spans="1:47" ht="12.95" customHeight="1" x14ac:dyDescent="0.2">
      <c r="A917" s="23" t="s">
        <v>1160</v>
      </c>
      <c r="B917" s="24" t="s">
        <v>899</v>
      </c>
      <c r="C917" s="23">
        <v>53993.608200000002</v>
      </c>
      <c r="D917" s="23" t="s">
        <v>873</v>
      </c>
      <c r="E917" s="25">
        <f t="shared" ref="E917:E980" si="458">+(C917-C$7)/C$8</f>
        <v>-6089.00266714386</v>
      </c>
      <c r="F917" s="1">
        <f t="shared" si="438"/>
        <v>-6089</v>
      </c>
      <c r="G917" s="1">
        <f t="shared" si="449"/>
        <v>-2.2654999993392266E-3</v>
      </c>
      <c r="K917" s="1">
        <f t="shared" si="456"/>
        <v>-2.2654999993392266E-3</v>
      </c>
      <c r="O917" s="1">
        <f ca="1">+C$11+C$12*F917</f>
        <v>-3.9044658696932646E-4</v>
      </c>
      <c r="Q917" s="173">
        <f t="shared" si="439"/>
        <v>38975.108200000002</v>
      </c>
      <c r="S917" s="15">
        <f t="shared" si="457"/>
        <v>1</v>
      </c>
      <c r="Z917" s="1">
        <f t="shared" ref="Z917:Z980" si="459">F917</f>
        <v>-6089</v>
      </c>
      <c r="AA917" s="1">
        <f t="shared" ref="AA917:AA980" si="460">AB$3+AB$4*Z917+AB$5*Z917^2+AH917</f>
        <v>-6.8782965209101835E-2</v>
      </c>
      <c r="AB917" s="1">
        <f t="shared" si="443"/>
        <v>5.5822974402253613E-3</v>
      </c>
      <c r="AC917" s="1">
        <f t="shared" si="444"/>
        <v>-2.2654999993392266E-3</v>
      </c>
      <c r="AD917" s="1">
        <f t="shared" ref="AD917:AD980" si="461">IF(S917&lt;&gt;0,G917-AA917,-9999)</f>
        <v>6.6517465209762608E-2</v>
      </c>
      <c r="AE917" s="1">
        <f t="shared" si="445"/>
        <v>4.4245731779319793E-3</v>
      </c>
      <c r="AF917" s="1">
        <f t="shared" ref="AF917:AF980" si="462">IF(S917&lt;&gt;0,G917-P917,-9999)</f>
        <v>-2.2654999993392266E-3</v>
      </c>
      <c r="AG917" s="15"/>
      <c r="AH917" s="1">
        <f t="shared" ref="AH917:AH980" si="463">$AB$6*($AB$11/AI917*AJ917+$AB$12)</f>
        <v>-7.847797439564588E-3</v>
      </c>
      <c r="AI917" s="1">
        <f t="shared" ref="AI917:AI980" si="464">1+$AB$7*COS(AL917)</f>
        <v>0.61058546160986316</v>
      </c>
      <c r="AJ917" s="1">
        <f t="shared" ref="AJ917:AJ980" si="465">SIN(AL917+RADIANS($AB$9))</f>
        <v>-0.597798572284584</v>
      </c>
      <c r="AK917" s="1">
        <f t="shared" ref="AK917:AK980" si="466">$AB$7*SIN(AL917)</f>
        <v>9.1412894552117888E-2</v>
      </c>
      <c r="AL917" s="1">
        <f t="shared" ref="AL917:AL980" si="467">2*ATAN(AM917)</f>
        <v>2.9110229000470049</v>
      </c>
      <c r="AM917" s="1">
        <f t="shared" ref="AM917:AM980" si="468">SQRT((1+$AB$7)/(1-$AB$7))*TAN(AN917/2)</f>
        <v>8.6357022415482358</v>
      </c>
      <c r="AN917" s="1">
        <f t="shared" si="455"/>
        <v>9.0746300432932134</v>
      </c>
      <c r="AO917" s="1">
        <f t="shared" si="455"/>
        <v>9.0741106975691821</v>
      </c>
      <c r="AP917" s="1">
        <f t="shared" si="455"/>
        <v>9.0754928466469558</v>
      </c>
      <c r="AQ917" s="1">
        <f t="shared" si="455"/>
        <v>9.0718129478993745</v>
      </c>
      <c r="AR917" s="1">
        <f t="shared" si="455"/>
        <v>9.0815996166412472</v>
      </c>
      <c r="AS917" s="1">
        <f t="shared" si="455"/>
        <v>9.0554932312545393</v>
      </c>
      <c r="AT917" s="1">
        <f t="shared" si="455"/>
        <v>9.1246080652140673</v>
      </c>
      <c r="AU917" s="1">
        <f t="shared" ref="AU917:AU980" si="469">RADIANS($AB$9)+$AB$18*(F917-AB$15)</f>
        <v>8.9372202273269927</v>
      </c>
    </row>
    <row r="918" spans="1:47" ht="12.95" customHeight="1" x14ac:dyDescent="0.2">
      <c r="A918" s="36" t="s">
        <v>1161</v>
      </c>
      <c r="B918" s="32" t="s">
        <v>899</v>
      </c>
      <c r="C918" s="28">
        <v>53993.608260000001</v>
      </c>
      <c r="D918" s="28">
        <v>1E-4</v>
      </c>
      <c r="E918" s="1">
        <f t="shared" si="458"/>
        <v>-6089.0025965066379</v>
      </c>
      <c r="F918" s="1">
        <f t="shared" si="438"/>
        <v>-6089</v>
      </c>
      <c r="G918" s="1">
        <f t="shared" si="449"/>
        <v>-2.2055000008549541E-3</v>
      </c>
      <c r="K918" s="1">
        <f t="shared" si="456"/>
        <v>-2.2055000008549541E-3</v>
      </c>
      <c r="Q918" s="173">
        <f t="shared" si="439"/>
        <v>38975.108260000001</v>
      </c>
      <c r="S918" s="15">
        <f t="shared" si="457"/>
        <v>1</v>
      </c>
      <c r="Z918" s="1">
        <f t="shared" si="459"/>
        <v>-6089</v>
      </c>
      <c r="AA918" s="1">
        <f t="shared" si="460"/>
        <v>-6.8782965209101835E-2</v>
      </c>
      <c r="AB918" s="1">
        <f t="shared" si="443"/>
        <v>5.6422974387096338E-3</v>
      </c>
      <c r="AC918" s="1">
        <f t="shared" si="444"/>
        <v>-2.2055000008549541E-3</v>
      </c>
      <c r="AD918" s="1">
        <f t="shared" si="461"/>
        <v>6.657746520824688E-2</v>
      </c>
      <c r="AE918" s="1">
        <f t="shared" si="445"/>
        <v>4.4325588735553241E-3</v>
      </c>
      <c r="AF918" s="1">
        <f t="shared" si="462"/>
        <v>-2.2055000008549541E-3</v>
      </c>
      <c r="AG918" s="15"/>
      <c r="AH918" s="1">
        <f t="shared" si="463"/>
        <v>-7.847797439564588E-3</v>
      </c>
      <c r="AI918" s="1">
        <f t="shared" si="464"/>
        <v>0.61058546160986316</v>
      </c>
      <c r="AJ918" s="1">
        <f t="shared" si="465"/>
        <v>-0.597798572284584</v>
      </c>
      <c r="AK918" s="1">
        <f t="shared" si="466"/>
        <v>9.1412894552117888E-2</v>
      </c>
      <c r="AL918" s="1">
        <f t="shared" si="467"/>
        <v>2.9110229000470049</v>
      </c>
      <c r="AM918" s="1">
        <f t="shared" si="468"/>
        <v>8.6357022415482358</v>
      </c>
      <c r="AN918" s="1">
        <f t="shared" si="455"/>
        <v>9.0746300432932134</v>
      </c>
      <c r="AO918" s="1">
        <f t="shared" si="455"/>
        <v>9.0741106975691821</v>
      </c>
      <c r="AP918" s="1">
        <f t="shared" si="455"/>
        <v>9.0754928466469558</v>
      </c>
      <c r="AQ918" s="1">
        <f t="shared" si="455"/>
        <v>9.0718129478993745</v>
      </c>
      <c r="AR918" s="1">
        <f t="shared" si="455"/>
        <v>9.0815996166412472</v>
      </c>
      <c r="AS918" s="1">
        <f t="shared" si="455"/>
        <v>9.0554932312545393</v>
      </c>
      <c r="AT918" s="1">
        <f t="shared" si="455"/>
        <v>9.1246080652140673</v>
      </c>
      <c r="AU918" s="1">
        <f t="shared" si="469"/>
        <v>8.9372202273269927</v>
      </c>
    </row>
    <row r="919" spans="1:47" ht="12.95" customHeight="1" x14ac:dyDescent="0.2">
      <c r="A919" s="36" t="s">
        <v>1161</v>
      </c>
      <c r="B919" s="32" t="s">
        <v>899</v>
      </c>
      <c r="C919" s="28">
        <v>53993.608260000001</v>
      </c>
      <c r="D919" s="28">
        <v>1E-4</v>
      </c>
      <c r="E919" s="25">
        <f t="shared" si="458"/>
        <v>-6089.0025965066379</v>
      </c>
      <c r="F919" s="1">
        <f t="shared" si="438"/>
        <v>-6089</v>
      </c>
      <c r="G919" s="1">
        <f t="shared" si="449"/>
        <v>-2.2055000008549541E-3</v>
      </c>
      <c r="K919" s="1">
        <f t="shared" si="456"/>
        <v>-2.2055000008549541E-3</v>
      </c>
      <c r="O919" s="1">
        <f ca="1">+C$11+C$12*F919</f>
        <v>-3.9044658696932646E-4</v>
      </c>
      <c r="Q919" s="173">
        <f t="shared" si="439"/>
        <v>38975.108260000001</v>
      </c>
      <c r="S919" s="15">
        <f t="shared" si="457"/>
        <v>1</v>
      </c>
      <c r="Z919" s="1">
        <f t="shared" si="459"/>
        <v>-6089</v>
      </c>
      <c r="AA919" s="1">
        <f t="shared" si="460"/>
        <v>-6.8782965209101835E-2</v>
      </c>
      <c r="AB919" s="1">
        <f t="shared" si="443"/>
        <v>5.6422974387096338E-3</v>
      </c>
      <c r="AC919" s="1">
        <f t="shared" si="444"/>
        <v>-2.2055000008549541E-3</v>
      </c>
      <c r="AD919" s="1">
        <f t="shared" si="461"/>
        <v>6.657746520824688E-2</v>
      </c>
      <c r="AE919" s="1">
        <f t="shared" si="445"/>
        <v>4.4325588735553241E-3</v>
      </c>
      <c r="AF919" s="1">
        <f t="shared" si="462"/>
        <v>-2.2055000008549541E-3</v>
      </c>
      <c r="AG919" s="15"/>
      <c r="AH919" s="1">
        <f t="shared" si="463"/>
        <v>-7.847797439564588E-3</v>
      </c>
      <c r="AI919" s="1">
        <f t="shared" si="464"/>
        <v>0.61058546160986316</v>
      </c>
      <c r="AJ919" s="1">
        <f t="shared" si="465"/>
        <v>-0.597798572284584</v>
      </c>
      <c r="AK919" s="1">
        <f t="shared" si="466"/>
        <v>9.1412894552117888E-2</v>
      </c>
      <c r="AL919" s="1">
        <f t="shared" si="467"/>
        <v>2.9110229000470049</v>
      </c>
      <c r="AM919" s="1">
        <f t="shared" si="468"/>
        <v>8.6357022415482358</v>
      </c>
      <c r="AN919" s="1">
        <f t="shared" si="455"/>
        <v>9.0746300432932134</v>
      </c>
      <c r="AO919" s="1">
        <f t="shared" si="455"/>
        <v>9.0741106975691821</v>
      </c>
      <c r="AP919" s="1">
        <f t="shared" si="455"/>
        <v>9.0754928466469558</v>
      </c>
      <c r="AQ919" s="1">
        <f t="shared" si="455"/>
        <v>9.0718129478993745</v>
      </c>
      <c r="AR919" s="1">
        <f t="shared" si="455"/>
        <v>9.0815996166412472</v>
      </c>
      <c r="AS919" s="1">
        <f t="shared" si="455"/>
        <v>9.0554932312545393</v>
      </c>
      <c r="AT919" s="1">
        <f t="shared" si="455"/>
        <v>9.1246080652140673</v>
      </c>
      <c r="AU919" s="1">
        <f t="shared" si="469"/>
        <v>8.9372202273269927</v>
      </c>
    </row>
    <row r="920" spans="1:47" ht="12.95" customHeight="1" x14ac:dyDescent="0.2">
      <c r="A920" s="23" t="s">
        <v>1157</v>
      </c>
      <c r="B920" s="24" t="s">
        <v>899</v>
      </c>
      <c r="C920" s="23">
        <v>54060.710899999998</v>
      </c>
      <c r="D920" s="23" t="s">
        <v>873</v>
      </c>
      <c r="E920" s="25">
        <f t="shared" si="458"/>
        <v>-6010.0035259747838</v>
      </c>
      <c r="F920" s="1">
        <f t="shared" si="438"/>
        <v>-6010</v>
      </c>
      <c r="G920" s="1">
        <f t="shared" si="449"/>
        <v>-2.9950000025564805E-3</v>
      </c>
      <c r="K920" s="1">
        <f t="shared" si="456"/>
        <v>-2.9950000025564805E-3</v>
      </c>
      <c r="Q920" s="173">
        <f t="shared" si="439"/>
        <v>39042.210899999998</v>
      </c>
      <c r="S920" s="15">
        <f t="shared" si="457"/>
        <v>1</v>
      </c>
      <c r="T920" s="15"/>
      <c r="Z920" s="1">
        <f t="shared" si="459"/>
        <v>-6010</v>
      </c>
      <c r="AA920" s="1">
        <f t="shared" si="460"/>
        <v>-6.8178458918438739E-2</v>
      </c>
      <c r="AB920" s="1">
        <f t="shared" si="443"/>
        <v>4.6552097561463326E-3</v>
      </c>
      <c r="AC920" s="1">
        <f t="shared" si="444"/>
        <v>-2.9950000025564805E-3</v>
      </c>
      <c r="AD920" s="1">
        <f t="shared" si="461"/>
        <v>6.5183458915882259E-2</v>
      </c>
      <c r="AE920" s="1">
        <f t="shared" si="445"/>
        <v>4.2488833162385104E-3</v>
      </c>
      <c r="AF920" s="1">
        <f t="shared" si="462"/>
        <v>-2.9950000025564805E-3</v>
      </c>
      <c r="AG920" s="15"/>
      <c r="AH920" s="1">
        <f t="shared" si="463"/>
        <v>-7.6502097587028131E-3</v>
      </c>
      <c r="AI920" s="1">
        <f t="shared" si="464"/>
        <v>0.60910466658139972</v>
      </c>
      <c r="AJ920" s="1">
        <f t="shared" si="465"/>
        <v>-0.58424638895198833</v>
      </c>
      <c r="AK920" s="1">
        <f t="shared" si="466"/>
        <v>8.4857753396854252E-2</v>
      </c>
      <c r="AL920" s="1">
        <f t="shared" si="467"/>
        <v>2.9278238843645732</v>
      </c>
      <c r="AM920" s="1">
        <f t="shared" si="468"/>
        <v>9.32024831861645</v>
      </c>
      <c r="AN920" s="1">
        <f t="shared" si="455"/>
        <v>9.0998800562704325</v>
      </c>
      <c r="AO920" s="1">
        <f t="shared" si="455"/>
        <v>9.0993674542651828</v>
      </c>
      <c r="AP920" s="1">
        <f t="shared" si="455"/>
        <v>9.1007196301801496</v>
      </c>
      <c r="AQ920" s="1">
        <f t="shared" si="455"/>
        <v>9.0971514351566363</v>
      </c>
      <c r="AR920" s="1">
        <f t="shared" si="455"/>
        <v>9.1065581725876861</v>
      </c>
      <c r="AS920" s="1">
        <f t="shared" si="455"/>
        <v>9.0816938444852102</v>
      </c>
      <c r="AT920" s="1">
        <f t="shared" si="455"/>
        <v>9.1469867094323654</v>
      </c>
      <c r="AU920" s="1">
        <f t="shared" si="469"/>
        <v>8.9720009459789445</v>
      </c>
    </row>
    <row r="921" spans="1:47" ht="12.95" customHeight="1" x14ac:dyDescent="0.2">
      <c r="A921" s="23" t="s">
        <v>1157</v>
      </c>
      <c r="B921" s="24" t="s">
        <v>899</v>
      </c>
      <c r="C921" s="23">
        <v>54060.710899999998</v>
      </c>
      <c r="D921" s="23" t="s">
        <v>873</v>
      </c>
      <c r="E921" s="25">
        <f t="shared" si="458"/>
        <v>-6010.0035259747838</v>
      </c>
      <c r="F921" s="1">
        <f t="shared" ref="F921:F984" si="470">ROUND(2*E921,0)/2</f>
        <v>-6010</v>
      </c>
      <c r="G921" s="1">
        <f t="shared" si="449"/>
        <v>-2.9950000025564805E-3</v>
      </c>
      <c r="K921" s="1">
        <f t="shared" si="456"/>
        <v>-2.9950000025564805E-3</v>
      </c>
      <c r="O921" s="1">
        <f ca="1">+C$11+C$12*F921</f>
        <v>-6.5364319105077479E-4</v>
      </c>
      <c r="Q921" s="173">
        <f t="shared" si="439"/>
        <v>39042.210899999998</v>
      </c>
      <c r="S921" s="15">
        <f t="shared" si="457"/>
        <v>1</v>
      </c>
      <c r="Z921" s="1">
        <f t="shared" si="459"/>
        <v>-6010</v>
      </c>
      <c r="AA921" s="1">
        <f t="shared" si="460"/>
        <v>-6.8178458918438739E-2</v>
      </c>
      <c r="AB921" s="1">
        <f t="shared" si="443"/>
        <v>4.6552097561463326E-3</v>
      </c>
      <c r="AC921" s="1">
        <f t="shared" si="444"/>
        <v>-2.9950000025564805E-3</v>
      </c>
      <c r="AD921" s="1">
        <f t="shared" si="461"/>
        <v>6.5183458915882259E-2</v>
      </c>
      <c r="AE921" s="1">
        <f t="shared" si="445"/>
        <v>4.2488833162385104E-3</v>
      </c>
      <c r="AF921" s="1">
        <f t="shared" si="462"/>
        <v>-2.9950000025564805E-3</v>
      </c>
      <c r="AG921" s="15"/>
      <c r="AH921" s="1">
        <f t="shared" si="463"/>
        <v>-7.6502097587028131E-3</v>
      </c>
      <c r="AI921" s="1">
        <f t="shared" si="464"/>
        <v>0.60910466658139972</v>
      </c>
      <c r="AJ921" s="1">
        <f t="shared" si="465"/>
        <v>-0.58424638895198833</v>
      </c>
      <c r="AK921" s="1">
        <f t="shared" si="466"/>
        <v>8.4857753396854252E-2</v>
      </c>
      <c r="AL921" s="1">
        <f t="shared" si="467"/>
        <v>2.9278238843645732</v>
      </c>
      <c r="AM921" s="1">
        <f t="shared" si="468"/>
        <v>9.32024831861645</v>
      </c>
      <c r="AN921" s="1">
        <f t="shared" ref="AN921:AT930" si="471">$AU921+$AB$7*SIN(AO921)</f>
        <v>9.0998800562704325</v>
      </c>
      <c r="AO921" s="1">
        <f t="shared" si="471"/>
        <v>9.0993674542651828</v>
      </c>
      <c r="AP921" s="1">
        <f t="shared" si="471"/>
        <v>9.1007196301801496</v>
      </c>
      <c r="AQ921" s="1">
        <f t="shared" si="471"/>
        <v>9.0971514351566363</v>
      </c>
      <c r="AR921" s="1">
        <f t="shared" si="471"/>
        <v>9.1065581725876861</v>
      </c>
      <c r="AS921" s="1">
        <f t="shared" si="471"/>
        <v>9.0816938444852102</v>
      </c>
      <c r="AT921" s="1">
        <f t="shared" si="471"/>
        <v>9.1469867094323654</v>
      </c>
      <c r="AU921" s="1">
        <f t="shared" si="469"/>
        <v>8.9720009459789445</v>
      </c>
    </row>
    <row r="922" spans="1:47" ht="12.95" customHeight="1" x14ac:dyDescent="0.2">
      <c r="A922" s="23" t="s">
        <v>1157</v>
      </c>
      <c r="B922" s="24" t="s">
        <v>899</v>
      </c>
      <c r="C922" s="23">
        <v>54061.561000000002</v>
      </c>
      <c r="D922" s="23" t="s">
        <v>873</v>
      </c>
      <c r="E922" s="25">
        <f t="shared" si="458"/>
        <v>-6009.0027142353438</v>
      </c>
      <c r="F922" s="1">
        <f t="shared" si="470"/>
        <v>-6009</v>
      </c>
      <c r="G922" s="1">
        <f t="shared" si="449"/>
        <v>-2.3054999983287416E-3</v>
      </c>
      <c r="I922" s="1">
        <f>G922</f>
        <v>-2.3054999983287416E-3</v>
      </c>
      <c r="Q922" s="173">
        <f t="shared" ref="Q922:Q985" si="472">+C922-15018.5</f>
        <v>39043.061000000002</v>
      </c>
      <c r="S922" s="15">
        <f>S$15</f>
        <v>0.1</v>
      </c>
      <c r="T922" s="15"/>
      <c r="Z922" s="1">
        <f t="shared" si="459"/>
        <v>-6009</v>
      </c>
      <c r="AA922" s="1">
        <f t="shared" si="460"/>
        <v>-6.8170781379836148E-2</v>
      </c>
      <c r="AB922" s="1">
        <f t="shared" si="443"/>
        <v>5.3421802757061786E-3</v>
      </c>
      <c r="AC922" s="1">
        <f t="shared" si="444"/>
        <v>-2.3054999983287416E-3</v>
      </c>
      <c r="AD922" s="1">
        <f t="shared" si="461"/>
        <v>6.5865281381507407E-2</v>
      </c>
      <c r="AE922" s="1">
        <f t="shared" si="445"/>
        <v>4.3382352914651465E-4</v>
      </c>
      <c r="AF922" s="1">
        <f t="shared" si="462"/>
        <v>-2.3054999983287416E-3</v>
      </c>
      <c r="AG922" s="15"/>
      <c r="AH922" s="1">
        <f t="shared" si="463"/>
        <v>-7.6476802740349202E-3</v>
      </c>
      <c r="AI922" s="1">
        <f t="shared" si="464"/>
        <v>0.6090866729581017</v>
      </c>
      <c r="AJ922" s="1">
        <f t="shared" si="465"/>
        <v>-0.58407420134318722</v>
      </c>
      <c r="AK922" s="1">
        <f t="shared" si="466"/>
        <v>8.4774823745224701E-2</v>
      </c>
      <c r="AL922" s="1">
        <f t="shared" si="467"/>
        <v>2.928036032567868</v>
      </c>
      <c r="AM922" s="1">
        <f t="shared" si="468"/>
        <v>9.329577958414216</v>
      </c>
      <c r="AN922" s="1">
        <f t="shared" si="471"/>
        <v>9.1001992787672616</v>
      </c>
      <c r="AO922" s="1">
        <f t="shared" si="471"/>
        <v>9.0996867966043222</v>
      </c>
      <c r="AP922" s="1">
        <f t="shared" si="471"/>
        <v>9.1010385112457914</v>
      </c>
      <c r="AQ922" s="1">
        <f t="shared" si="471"/>
        <v>9.0974719185249118</v>
      </c>
      <c r="AR922" s="1">
        <f t="shared" si="471"/>
        <v>9.106873432231783</v>
      </c>
      <c r="AS922" s="1">
        <f t="shared" si="471"/>
        <v>9.0820256707974902</v>
      </c>
      <c r="AT922" s="1">
        <f t="shared" si="471"/>
        <v>9.1472685949183425</v>
      </c>
      <c r="AU922" s="1">
        <f t="shared" si="469"/>
        <v>8.9724412082403617</v>
      </c>
    </row>
    <row r="923" spans="1:47" ht="12.95" customHeight="1" x14ac:dyDescent="0.2">
      <c r="A923" s="23" t="s">
        <v>1157</v>
      </c>
      <c r="B923" s="24" t="s">
        <v>899</v>
      </c>
      <c r="C923" s="23">
        <v>54061.561000000002</v>
      </c>
      <c r="D923" s="23" t="s">
        <v>873</v>
      </c>
      <c r="E923" s="25">
        <f t="shared" si="458"/>
        <v>-6009.0027142353438</v>
      </c>
      <c r="F923" s="1">
        <f t="shared" si="470"/>
        <v>-6009</v>
      </c>
      <c r="G923" s="1">
        <f t="shared" si="449"/>
        <v>-2.3054999983287416E-3</v>
      </c>
      <c r="K923" s="1">
        <f>G923</f>
        <v>-2.3054999983287416E-3</v>
      </c>
      <c r="O923" s="1">
        <f ca="1">+C$11+C$12*F923</f>
        <v>-6.569747936340832E-4</v>
      </c>
      <c r="Q923" s="173">
        <f t="shared" si="472"/>
        <v>39043.061000000002</v>
      </c>
      <c r="S923" s="15">
        <f>S$17</f>
        <v>1</v>
      </c>
      <c r="Z923" s="1">
        <f t="shared" si="459"/>
        <v>-6009</v>
      </c>
      <c r="AA923" s="1">
        <f t="shared" si="460"/>
        <v>-6.8170781379836148E-2</v>
      </c>
      <c r="AB923" s="1">
        <f t="shared" si="443"/>
        <v>5.3421802757061786E-3</v>
      </c>
      <c r="AC923" s="1">
        <f t="shared" si="444"/>
        <v>-2.3054999983287416E-3</v>
      </c>
      <c r="AD923" s="1">
        <f t="shared" si="461"/>
        <v>6.5865281381507407E-2</v>
      </c>
      <c r="AE923" s="1">
        <f t="shared" si="445"/>
        <v>4.3382352914651465E-3</v>
      </c>
      <c r="AF923" s="1">
        <f t="shared" si="462"/>
        <v>-2.3054999983287416E-3</v>
      </c>
      <c r="AG923" s="15"/>
      <c r="AH923" s="1">
        <f t="shared" si="463"/>
        <v>-7.6476802740349202E-3</v>
      </c>
      <c r="AI923" s="1">
        <f t="shared" si="464"/>
        <v>0.6090866729581017</v>
      </c>
      <c r="AJ923" s="1">
        <f t="shared" si="465"/>
        <v>-0.58407420134318722</v>
      </c>
      <c r="AK923" s="1">
        <f t="shared" si="466"/>
        <v>8.4774823745224701E-2</v>
      </c>
      <c r="AL923" s="1">
        <f t="shared" si="467"/>
        <v>2.928036032567868</v>
      </c>
      <c r="AM923" s="1">
        <f t="shared" si="468"/>
        <v>9.329577958414216</v>
      </c>
      <c r="AN923" s="1">
        <f t="shared" si="471"/>
        <v>9.1001992787672616</v>
      </c>
      <c r="AO923" s="1">
        <f t="shared" si="471"/>
        <v>9.0996867966043222</v>
      </c>
      <c r="AP923" s="1">
        <f t="shared" si="471"/>
        <v>9.1010385112457914</v>
      </c>
      <c r="AQ923" s="1">
        <f t="shared" si="471"/>
        <v>9.0974719185249118</v>
      </c>
      <c r="AR923" s="1">
        <f t="shared" si="471"/>
        <v>9.106873432231783</v>
      </c>
      <c r="AS923" s="1">
        <f t="shared" si="471"/>
        <v>9.0820256707974902</v>
      </c>
      <c r="AT923" s="1">
        <f t="shared" si="471"/>
        <v>9.1472685949183425</v>
      </c>
      <c r="AU923" s="1">
        <f t="shared" si="469"/>
        <v>8.9724412082403617</v>
      </c>
    </row>
    <row r="924" spans="1:47" ht="12.95" customHeight="1" x14ac:dyDescent="0.2">
      <c r="A924" s="40" t="s">
        <v>1162</v>
      </c>
      <c r="B924" s="33" t="s">
        <v>899</v>
      </c>
      <c r="C924" s="40">
        <v>54085.343800000002</v>
      </c>
      <c r="D924" s="40">
        <v>2.0000000000000001E-4</v>
      </c>
      <c r="E924" s="1">
        <f t="shared" si="458"/>
        <v>-5981.0035312725704</v>
      </c>
      <c r="F924" s="1">
        <f t="shared" si="470"/>
        <v>-5981</v>
      </c>
      <c r="G924" s="1">
        <f t="shared" si="449"/>
        <v>-2.9995000004419126E-3</v>
      </c>
      <c r="K924" s="1">
        <f>G924</f>
        <v>-2.9995000004419126E-3</v>
      </c>
      <c r="Q924" s="173">
        <f t="shared" si="472"/>
        <v>39066.843800000002</v>
      </c>
      <c r="S924" s="15">
        <f>S$17</f>
        <v>1</v>
      </c>
      <c r="Z924" s="1">
        <f t="shared" si="459"/>
        <v>-5981</v>
      </c>
      <c r="AA924" s="1">
        <f t="shared" si="460"/>
        <v>-6.7955554556583225E-2</v>
      </c>
      <c r="AB924" s="1">
        <f t="shared" si="443"/>
        <v>4.5770703928920383E-3</v>
      </c>
      <c r="AC924" s="1">
        <f t="shared" si="444"/>
        <v>-2.9995000004419126E-3</v>
      </c>
      <c r="AD924" s="1">
        <f t="shared" si="461"/>
        <v>6.4956054556141313E-2</v>
      </c>
      <c r="AE924" s="1">
        <f t="shared" si="445"/>
        <v>4.2192890235004067E-3</v>
      </c>
      <c r="AF924" s="1">
        <f t="shared" si="462"/>
        <v>-2.9995000004419126E-3</v>
      </c>
      <c r="AG924" s="15"/>
      <c r="AH924" s="1">
        <f t="shared" si="463"/>
        <v>-7.5765703933339508E-3</v>
      </c>
      <c r="AI924" s="1">
        <f t="shared" si="464"/>
        <v>0.60859041868098585</v>
      </c>
      <c r="AJ924" s="1">
        <f t="shared" si="465"/>
        <v>-0.57924646775478306</v>
      </c>
      <c r="AK924" s="1">
        <f t="shared" si="466"/>
        <v>8.2453257374551447E-2</v>
      </c>
      <c r="AL924" s="1">
        <f t="shared" si="467"/>
        <v>2.9339710743035696</v>
      </c>
      <c r="AM924" s="1">
        <f t="shared" si="468"/>
        <v>9.5982815781790674</v>
      </c>
      <c r="AN924" s="1">
        <f t="shared" si="471"/>
        <v>9.1091336115199635</v>
      </c>
      <c r="AO924" s="1">
        <f t="shared" si="471"/>
        <v>9.1086248380611856</v>
      </c>
      <c r="AP924" s="1">
        <f t="shared" si="471"/>
        <v>9.1099628054814552</v>
      </c>
      <c r="AQ924" s="1">
        <f t="shared" si="471"/>
        <v>9.1064429750331986</v>
      </c>
      <c r="AR924" s="1">
        <f t="shared" si="471"/>
        <v>9.115694078710181</v>
      </c>
      <c r="AS924" s="1">
        <f t="shared" si="471"/>
        <v>9.0913185648891481</v>
      </c>
      <c r="AT924" s="1">
        <f t="shared" si="471"/>
        <v>9.1551477427780181</v>
      </c>
      <c r="AU924" s="1">
        <f t="shared" si="469"/>
        <v>8.9847685515600411</v>
      </c>
    </row>
    <row r="925" spans="1:47" ht="12.95" customHeight="1" x14ac:dyDescent="0.2">
      <c r="A925" s="40" t="s">
        <v>1162</v>
      </c>
      <c r="B925" s="33" t="s">
        <v>899</v>
      </c>
      <c r="C925" s="40">
        <v>54085.343800000002</v>
      </c>
      <c r="D925" s="40">
        <v>2.0000000000000001E-4</v>
      </c>
      <c r="E925" s="25">
        <f t="shared" si="458"/>
        <v>-5981.0035312725704</v>
      </c>
      <c r="F925" s="1">
        <f t="shared" si="470"/>
        <v>-5981</v>
      </c>
      <c r="G925" s="1">
        <f t="shared" si="449"/>
        <v>-2.9995000004419126E-3</v>
      </c>
      <c r="K925" s="1">
        <f>G925</f>
        <v>-2.9995000004419126E-3</v>
      </c>
      <c r="O925" s="1">
        <f ca="1">+C$11+C$12*F925</f>
        <v>-7.5025966596674667E-4</v>
      </c>
      <c r="Q925" s="173">
        <f t="shared" si="472"/>
        <v>39066.843800000002</v>
      </c>
      <c r="S925" s="15">
        <f>S$17</f>
        <v>1</v>
      </c>
      <c r="Z925" s="1">
        <f t="shared" si="459"/>
        <v>-5981</v>
      </c>
      <c r="AA925" s="1">
        <f t="shared" si="460"/>
        <v>-6.7955554556583225E-2</v>
      </c>
      <c r="AB925" s="1">
        <f t="shared" si="443"/>
        <v>4.5770703928920383E-3</v>
      </c>
      <c r="AC925" s="1">
        <f t="shared" si="444"/>
        <v>-2.9995000004419126E-3</v>
      </c>
      <c r="AD925" s="1">
        <f t="shared" si="461"/>
        <v>6.4956054556141313E-2</v>
      </c>
      <c r="AE925" s="1">
        <f t="shared" si="445"/>
        <v>4.2192890235004067E-3</v>
      </c>
      <c r="AF925" s="1">
        <f t="shared" si="462"/>
        <v>-2.9995000004419126E-3</v>
      </c>
      <c r="AG925" s="15"/>
      <c r="AH925" s="1">
        <f t="shared" si="463"/>
        <v>-7.5765703933339508E-3</v>
      </c>
      <c r="AI925" s="1">
        <f t="shared" si="464"/>
        <v>0.60859041868098585</v>
      </c>
      <c r="AJ925" s="1">
        <f t="shared" si="465"/>
        <v>-0.57924646775478306</v>
      </c>
      <c r="AK925" s="1">
        <f t="shared" si="466"/>
        <v>8.2453257374551447E-2</v>
      </c>
      <c r="AL925" s="1">
        <f t="shared" si="467"/>
        <v>2.9339710743035696</v>
      </c>
      <c r="AM925" s="1">
        <f t="shared" si="468"/>
        <v>9.5982815781790674</v>
      </c>
      <c r="AN925" s="1">
        <f t="shared" si="471"/>
        <v>9.1091336115199635</v>
      </c>
      <c r="AO925" s="1">
        <f t="shared" si="471"/>
        <v>9.1086248380611856</v>
      </c>
      <c r="AP925" s="1">
        <f t="shared" si="471"/>
        <v>9.1099628054814552</v>
      </c>
      <c r="AQ925" s="1">
        <f t="shared" si="471"/>
        <v>9.1064429750331986</v>
      </c>
      <c r="AR925" s="1">
        <f t="shared" si="471"/>
        <v>9.115694078710181</v>
      </c>
      <c r="AS925" s="1">
        <f t="shared" si="471"/>
        <v>9.0913185648891481</v>
      </c>
      <c r="AT925" s="1">
        <f t="shared" si="471"/>
        <v>9.1551477427780181</v>
      </c>
      <c r="AU925" s="1">
        <f t="shared" si="469"/>
        <v>8.9847685515600411</v>
      </c>
    </row>
    <row r="926" spans="1:47" ht="12.95" customHeight="1" x14ac:dyDescent="0.2">
      <c r="A926" s="28" t="s">
        <v>1163</v>
      </c>
      <c r="B926" s="38" t="s">
        <v>899</v>
      </c>
      <c r="C926" s="28">
        <v>54091.289799999999</v>
      </c>
      <c r="D926" s="28">
        <v>2.9999999999999997E-4</v>
      </c>
      <c r="E926" s="1">
        <f t="shared" si="458"/>
        <v>-5974.0033823457607</v>
      </c>
      <c r="F926" s="1">
        <f t="shared" si="470"/>
        <v>-5974</v>
      </c>
      <c r="G926" s="1">
        <f t="shared" si="449"/>
        <v>-2.8730000049108639E-3</v>
      </c>
      <c r="J926" s="1">
        <f>G926</f>
        <v>-2.8730000049108639E-3</v>
      </c>
      <c r="Q926" s="173">
        <f t="shared" si="472"/>
        <v>39072.789799999999</v>
      </c>
      <c r="S926" s="15">
        <f>S$16</f>
        <v>1</v>
      </c>
      <c r="Z926" s="1">
        <f t="shared" si="459"/>
        <v>-5974</v>
      </c>
      <c r="AA926" s="1">
        <f t="shared" si="460"/>
        <v>-6.7901671056296742E-2</v>
      </c>
      <c r="AB926" s="1">
        <f t="shared" si="443"/>
        <v>4.6857075042341951E-3</v>
      </c>
      <c r="AC926" s="1">
        <f t="shared" si="444"/>
        <v>-2.8730000049108639E-3</v>
      </c>
      <c r="AD926" s="1">
        <f t="shared" si="461"/>
        <v>6.5028671051385878E-2</v>
      </c>
      <c r="AE926" s="1">
        <f t="shared" si="445"/>
        <v>4.2287280587093518E-3</v>
      </c>
      <c r="AF926" s="1">
        <f t="shared" si="462"/>
        <v>-2.8730000049108639E-3</v>
      </c>
      <c r="AG926" s="15"/>
      <c r="AH926" s="1">
        <f t="shared" si="463"/>
        <v>-7.558707509145059E-3</v>
      </c>
      <c r="AI926" s="1">
        <f t="shared" si="464"/>
        <v>0.60846863328243583</v>
      </c>
      <c r="AJ926" s="1">
        <f t="shared" si="465"/>
        <v>-0.57803758132855487</v>
      </c>
      <c r="AK926" s="1">
        <f t="shared" si="466"/>
        <v>8.1873004563631127E-2</v>
      </c>
      <c r="AL926" s="1">
        <f t="shared" si="467"/>
        <v>2.9354533130500275</v>
      </c>
      <c r="AM926" s="1">
        <f t="shared" si="468"/>
        <v>9.6677942984539023</v>
      </c>
      <c r="AN926" s="1">
        <f t="shared" si="471"/>
        <v>9.1113660330496735</v>
      </c>
      <c r="AO926" s="1">
        <f t="shared" si="471"/>
        <v>9.1108582935352587</v>
      </c>
      <c r="AP926" s="1">
        <f t="shared" si="471"/>
        <v>9.1121925733791311</v>
      </c>
      <c r="AQ926" s="1">
        <f t="shared" si="471"/>
        <v>9.108685004357838</v>
      </c>
      <c r="AR926" s="1">
        <f t="shared" si="471"/>
        <v>9.1178972614224385</v>
      </c>
      <c r="AS926" s="1">
        <f t="shared" si="471"/>
        <v>9.0936423182887758</v>
      </c>
      <c r="AT926" s="1">
        <f t="shared" si="471"/>
        <v>9.157113457771203</v>
      </c>
      <c r="AU926" s="1">
        <f t="shared" si="469"/>
        <v>8.9878503873899618</v>
      </c>
    </row>
    <row r="927" spans="1:47" ht="12.95" customHeight="1" x14ac:dyDescent="0.2">
      <c r="A927" s="28" t="s">
        <v>1163</v>
      </c>
      <c r="B927" s="38" t="s">
        <v>899</v>
      </c>
      <c r="C927" s="28">
        <v>54091.289799999999</v>
      </c>
      <c r="D927" s="28">
        <v>2.9999999999999997E-4</v>
      </c>
      <c r="E927" s="25">
        <f t="shared" si="458"/>
        <v>-5974.0033823457607</v>
      </c>
      <c r="F927" s="1">
        <f t="shared" si="470"/>
        <v>-5974</v>
      </c>
      <c r="G927" s="1">
        <f t="shared" si="449"/>
        <v>-2.8730000049108639E-3</v>
      </c>
      <c r="K927" s="1">
        <f>G927</f>
        <v>-2.8730000049108639E-3</v>
      </c>
      <c r="O927" s="1">
        <f ca="1">+C$11+C$12*F927</f>
        <v>-7.7358088404991254E-4</v>
      </c>
      <c r="Q927" s="173">
        <f t="shared" si="472"/>
        <v>39072.789799999999</v>
      </c>
      <c r="S927" s="15">
        <f>S$17</f>
        <v>1</v>
      </c>
      <c r="Z927" s="1">
        <f t="shared" si="459"/>
        <v>-5974</v>
      </c>
      <c r="AA927" s="1">
        <f t="shared" si="460"/>
        <v>-6.7901671056296742E-2</v>
      </c>
      <c r="AB927" s="1">
        <f t="shared" si="443"/>
        <v>4.6857075042341951E-3</v>
      </c>
      <c r="AC927" s="1">
        <f t="shared" si="444"/>
        <v>-2.8730000049108639E-3</v>
      </c>
      <c r="AD927" s="1">
        <f t="shared" si="461"/>
        <v>6.5028671051385878E-2</v>
      </c>
      <c r="AE927" s="1">
        <f t="shared" si="445"/>
        <v>4.2287280587093518E-3</v>
      </c>
      <c r="AF927" s="1">
        <f t="shared" si="462"/>
        <v>-2.8730000049108639E-3</v>
      </c>
      <c r="AG927" s="15"/>
      <c r="AH927" s="1">
        <f t="shared" si="463"/>
        <v>-7.558707509145059E-3</v>
      </c>
      <c r="AI927" s="1">
        <f t="shared" si="464"/>
        <v>0.60846863328243583</v>
      </c>
      <c r="AJ927" s="1">
        <f t="shared" si="465"/>
        <v>-0.57803758132855487</v>
      </c>
      <c r="AK927" s="1">
        <f t="shared" si="466"/>
        <v>8.1873004563631127E-2</v>
      </c>
      <c r="AL927" s="1">
        <f t="shared" si="467"/>
        <v>2.9354533130500275</v>
      </c>
      <c r="AM927" s="1">
        <f t="shared" si="468"/>
        <v>9.6677942984539023</v>
      </c>
      <c r="AN927" s="1">
        <f t="shared" si="471"/>
        <v>9.1113660330496735</v>
      </c>
      <c r="AO927" s="1">
        <f t="shared" si="471"/>
        <v>9.1108582935352587</v>
      </c>
      <c r="AP927" s="1">
        <f t="shared" si="471"/>
        <v>9.1121925733791311</v>
      </c>
      <c r="AQ927" s="1">
        <f t="shared" si="471"/>
        <v>9.108685004357838</v>
      </c>
      <c r="AR927" s="1">
        <f t="shared" si="471"/>
        <v>9.1178972614224385</v>
      </c>
      <c r="AS927" s="1">
        <f t="shared" si="471"/>
        <v>9.0936423182887758</v>
      </c>
      <c r="AT927" s="1">
        <f t="shared" si="471"/>
        <v>9.157113457771203</v>
      </c>
      <c r="AU927" s="1">
        <f t="shared" si="469"/>
        <v>8.9878503873899618</v>
      </c>
    </row>
    <row r="928" spans="1:47" ht="12.95" customHeight="1" x14ac:dyDescent="0.2">
      <c r="A928" s="23" t="s">
        <v>1157</v>
      </c>
      <c r="B928" s="24" t="s">
        <v>899</v>
      </c>
      <c r="C928" s="23">
        <v>54168.588000000003</v>
      </c>
      <c r="D928" s="23" t="s">
        <v>873</v>
      </c>
      <c r="E928" s="25">
        <f t="shared" si="458"/>
        <v>-5883.0012108397514</v>
      </c>
      <c r="F928" s="1">
        <f t="shared" si="470"/>
        <v>-5883</v>
      </c>
      <c r="G928" s="1">
        <f t="shared" si="449"/>
        <v>-1.0285000025760382E-3</v>
      </c>
      <c r="I928" s="1">
        <f>G928</f>
        <v>-1.0285000025760382E-3</v>
      </c>
      <c r="Q928" s="173">
        <f t="shared" si="472"/>
        <v>39150.088000000003</v>
      </c>
      <c r="S928" s="15">
        <f>S$15</f>
        <v>0.1</v>
      </c>
      <c r="T928" s="15"/>
      <c r="Z928" s="1">
        <f t="shared" si="459"/>
        <v>-5883</v>
      </c>
      <c r="AA928" s="1">
        <f t="shared" si="460"/>
        <v>-6.7198436943603501E-2</v>
      </c>
      <c r="AB928" s="1">
        <f t="shared" si="443"/>
        <v>6.2949276518744438E-3</v>
      </c>
      <c r="AC928" s="1">
        <f t="shared" si="444"/>
        <v>-1.0285000025760382E-3</v>
      </c>
      <c r="AD928" s="1">
        <f t="shared" si="461"/>
        <v>6.6169936941027463E-2</v>
      </c>
      <c r="AE928" s="1">
        <f t="shared" si="445"/>
        <v>4.3784605547795511E-4</v>
      </c>
      <c r="AF928" s="1">
        <f t="shared" si="462"/>
        <v>-1.0285000025760382E-3</v>
      </c>
      <c r="AG928" s="15"/>
      <c r="AH928" s="1">
        <f t="shared" si="463"/>
        <v>-7.3234276544504821E-3</v>
      </c>
      <c r="AI928" s="1">
        <f t="shared" si="464"/>
        <v>0.6069677300907097</v>
      </c>
      <c r="AJ928" s="1">
        <f t="shared" si="465"/>
        <v>-0.56225122671143835</v>
      </c>
      <c r="AK928" s="1">
        <f t="shared" si="466"/>
        <v>7.4334613807773134E-2</v>
      </c>
      <c r="AL928" s="1">
        <f t="shared" si="467"/>
        <v>2.9546694949698455</v>
      </c>
      <c r="AM928" s="1">
        <f t="shared" si="468"/>
        <v>10.668411784045121</v>
      </c>
      <c r="AN928" s="1">
        <f t="shared" si="471"/>
        <v>9.1403470327573721</v>
      </c>
      <c r="AO928" s="1">
        <f t="shared" si="471"/>
        <v>9.1398566358720839</v>
      </c>
      <c r="AP928" s="1">
        <f t="shared" si="471"/>
        <v>9.1411338933484156</v>
      </c>
      <c r="AQ928" s="1">
        <f t="shared" si="471"/>
        <v>9.1378062274177712</v>
      </c>
      <c r="AR928" s="1">
        <f t="shared" si="471"/>
        <v>9.146469141606266</v>
      </c>
      <c r="AS928" s="1">
        <f t="shared" si="471"/>
        <v>9.1238702844982473</v>
      </c>
      <c r="AT928" s="1">
        <f t="shared" si="471"/>
        <v>9.1825253392661406</v>
      </c>
      <c r="AU928" s="1">
        <f t="shared" si="469"/>
        <v>9.0279142531789169</v>
      </c>
    </row>
    <row r="929" spans="1:47" ht="12.95" customHeight="1" x14ac:dyDescent="0.2">
      <c r="A929" s="23" t="s">
        <v>1157</v>
      </c>
      <c r="B929" s="24" t="s">
        <v>899</v>
      </c>
      <c r="C929" s="23">
        <v>54168.588000000003</v>
      </c>
      <c r="D929" s="23" t="s">
        <v>873</v>
      </c>
      <c r="E929" s="25">
        <f t="shared" si="458"/>
        <v>-5883.0012108397514</v>
      </c>
      <c r="F929" s="1">
        <f t="shared" si="470"/>
        <v>-5883</v>
      </c>
      <c r="G929" s="1">
        <f t="shared" si="449"/>
        <v>-1.0285000025760382E-3</v>
      </c>
      <c r="K929" s="1">
        <f t="shared" ref="K929:K967" si="473">G929</f>
        <v>-1.0285000025760382E-3</v>
      </c>
      <c r="O929" s="1">
        <f ca="1">+C$11+C$12*F929</f>
        <v>-1.0767567191310723E-3</v>
      </c>
      <c r="Q929" s="173">
        <f t="shared" si="472"/>
        <v>39150.088000000003</v>
      </c>
      <c r="S929" s="15">
        <f t="shared" ref="S929:S967" si="474">S$17</f>
        <v>1</v>
      </c>
      <c r="Z929" s="1">
        <f t="shared" si="459"/>
        <v>-5883</v>
      </c>
      <c r="AA929" s="1">
        <f t="shared" si="460"/>
        <v>-6.7198436943603501E-2</v>
      </c>
      <c r="AB929" s="1">
        <f t="shared" si="443"/>
        <v>6.2949276518744438E-3</v>
      </c>
      <c r="AC929" s="1">
        <f t="shared" si="444"/>
        <v>-1.0285000025760382E-3</v>
      </c>
      <c r="AD929" s="1">
        <f t="shared" si="461"/>
        <v>6.6169936941027463E-2</v>
      </c>
      <c r="AE929" s="1">
        <f t="shared" si="445"/>
        <v>4.3784605547795511E-3</v>
      </c>
      <c r="AF929" s="1">
        <f t="shared" si="462"/>
        <v>-1.0285000025760382E-3</v>
      </c>
      <c r="AG929" s="15"/>
      <c r="AH929" s="1">
        <f t="shared" si="463"/>
        <v>-7.3234276544504821E-3</v>
      </c>
      <c r="AI929" s="1">
        <f t="shared" si="464"/>
        <v>0.6069677300907097</v>
      </c>
      <c r="AJ929" s="1">
        <f t="shared" si="465"/>
        <v>-0.56225122671143835</v>
      </c>
      <c r="AK929" s="1">
        <f t="shared" si="466"/>
        <v>7.4334613807773134E-2</v>
      </c>
      <c r="AL929" s="1">
        <f t="shared" si="467"/>
        <v>2.9546694949698455</v>
      </c>
      <c r="AM929" s="1">
        <f t="shared" si="468"/>
        <v>10.668411784045121</v>
      </c>
      <c r="AN929" s="1">
        <f t="shared" si="471"/>
        <v>9.1403470327573721</v>
      </c>
      <c r="AO929" s="1">
        <f t="shared" si="471"/>
        <v>9.1398566358720839</v>
      </c>
      <c r="AP929" s="1">
        <f t="shared" si="471"/>
        <v>9.1411338933484156</v>
      </c>
      <c r="AQ929" s="1">
        <f t="shared" si="471"/>
        <v>9.1378062274177712</v>
      </c>
      <c r="AR929" s="1">
        <f t="shared" si="471"/>
        <v>9.146469141606266</v>
      </c>
      <c r="AS929" s="1">
        <f t="shared" si="471"/>
        <v>9.1238702844982473</v>
      </c>
      <c r="AT929" s="1">
        <f t="shared" si="471"/>
        <v>9.1825253392661406</v>
      </c>
      <c r="AU929" s="1">
        <f t="shared" si="469"/>
        <v>9.0279142531789169</v>
      </c>
    </row>
    <row r="930" spans="1:47" ht="12.95" customHeight="1" x14ac:dyDescent="0.2">
      <c r="A930" s="29" t="s">
        <v>1164</v>
      </c>
      <c r="B930" s="30" t="s">
        <v>899</v>
      </c>
      <c r="C930" s="31">
        <v>54370.744400000003</v>
      </c>
      <c r="D930" s="31">
        <v>2.0000000000000001E-4</v>
      </c>
      <c r="E930" s="1">
        <f t="shared" si="458"/>
        <v>-5645.0050947098007</v>
      </c>
      <c r="F930" s="1">
        <f t="shared" si="470"/>
        <v>-5645</v>
      </c>
      <c r="G930" s="1">
        <f t="shared" si="449"/>
        <v>-4.3274999989080243E-3</v>
      </c>
      <c r="K930" s="1">
        <f t="shared" si="473"/>
        <v>-4.3274999989080243E-3</v>
      </c>
      <c r="Q930" s="173">
        <f t="shared" si="472"/>
        <v>39352.244400000003</v>
      </c>
      <c r="S930" s="15">
        <f t="shared" si="474"/>
        <v>1</v>
      </c>
      <c r="Z930" s="1">
        <f t="shared" si="459"/>
        <v>-5645</v>
      </c>
      <c r="AA930" s="1">
        <f t="shared" si="460"/>
        <v>-6.5336148792986368E-2</v>
      </c>
      <c r="AB930" s="1">
        <f t="shared" si="443"/>
        <v>2.3547650668906068E-3</v>
      </c>
      <c r="AC930" s="1">
        <f t="shared" si="444"/>
        <v>-4.3274999989080243E-3</v>
      </c>
      <c r="AD930" s="1">
        <f t="shared" si="461"/>
        <v>6.1008648794078343E-2</v>
      </c>
      <c r="AE930" s="1">
        <f t="shared" si="445"/>
        <v>3.7220552276791968E-3</v>
      </c>
      <c r="AF930" s="1">
        <f t="shared" si="462"/>
        <v>-4.3274999989080243E-3</v>
      </c>
      <c r="AG930" s="15"/>
      <c r="AH930" s="1">
        <f t="shared" si="463"/>
        <v>-6.682265065798631E-3</v>
      </c>
      <c r="AI930" s="1">
        <f t="shared" si="464"/>
        <v>0.60375194277307576</v>
      </c>
      <c r="AJ930" s="1">
        <f t="shared" si="465"/>
        <v>-0.52034575959880891</v>
      </c>
      <c r="AK930" s="1">
        <f t="shared" si="466"/>
        <v>5.4657818689443895E-2</v>
      </c>
      <c r="AL930" s="1">
        <f t="shared" si="467"/>
        <v>3.0045192619995311</v>
      </c>
      <c r="AM930" s="1">
        <f t="shared" si="468"/>
        <v>14.567871099120612</v>
      </c>
      <c r="AN930" s="1">
        <f t="shared" si="471"/>
        <v>9.2158299790825566</v>
      </c>
      <c r="AO930" s="1">
        <f t="shared" si="471"/>
        <v>9.2154186234340987</v>
      </c>
      <c r="AP930" s="1">
        <f t="shared" si="471"/>
        <v>9.2164698522607686</v>
      </c>
      <c r="AQ930" s="1">
        <f t="shared" si="471"/>
        <v>9.213782945525292</v>
      </c>
      <c r="AR930" s="1">
        <f t="shared" si="471"/>
        <v>9.2206475671907278</v>
      </c>
      <c r="AS930" s="1">
        <f t="shared" si="471"/>
        <v>9.203089332187627</v>
      </c>
      <c r="AT930" s="1">
        <f t="shared" si="471"/>
        <v>9.2478750662446849</v>
      </c>
      <c r="AU930" s="1">
        <f t="shared" si="469"/>
        <v>9.1326966713961895</v>
      </c>
    </row>
    <row r="931" spans="1:47" ht="12.95" customHeight="1" x14ac:dyDescent="0.2">
      <c r="A931" s="29" t="s">
        <v>1164</v>
      </c>
      <c r="B931" s="30" t="s">
        <v>899</v>
      </c>
      <c r="C931" s="31">
        <v>54370.744400000003</v>
      </c>
      <c r="D931" s="31">
        <v>2.0000000000000001E-4</v>
      </c>
      <c r="E931" s="25">
        <f t="shared" si="458"/>
        <v>-5645.0050947098007</v>
      </c>
      <c r="F931" s="1">
        <f t="shared" si="470"/>
        <v>-5645</v>
      </c>
      <c r="G931" s="1">
        <f t="shared" si="449"/>
        <v>-4.3274999989080243E-3</v>
      </c>
      <c r="K931" s="1">
        <f t="shared" si="473"/>
        <v>-4.3274999989080243E-3</v>
      </c>
      <c r="O931" s="1">
        <f ca="1">+C$11+C$12*F931</f>
        <v>-1.8696781339587187E-3</v>
      </c>
      <c r="Q931" s="173">
        <f t="shared" si="472"/>
        <v>39352.244400000003</v>
      </c>
      <c r="S931" s="15">
        <f t="shared" si="474"/>
        <v>1</v>
      </c>
      <c r="Z931" s="1">
        <f t="shared" si="459"/>
        <v>-5645</v>
      </c>
      <c r="AA931" s="1">
        <f t="shared" si="460"/>
        <v>-6.5336148792986368E-2</v>
      </c>
      <c r="AB931" s="1">
        <f t="shared" si="443"/>
        <v>2.3547650668906068E-3</v>
      </c>
      <c r="AC931" s="1">
        <f t="shared" si="444"/>
        <v>-4.3274999989080243E-3</v>
      </c>
      <c r="AD931" s="1">
        <f t="shared" si="461"/>
        <v>6.1008648794078343E-2</v>
      </c>
      <c r="AE931" s="1">
        <f t="shared" si="445"/>
        <v>3.7220552276791968E-3</v>
      </c>
      <c r="AF931" s="1">
        <f t="shared" si="462"/>
        <v>-4.3274999989080243E-3</v>
      </c>
      <c r="AG931" s="15"/>
      <c r="AH931" s="1">
        <f t="shared" si="463"/>
        <v>-6.682265065798631E-3</v>
      </c>
      <c r="AI931" s="1">
        <f t="shared" si="464"/>
        <v>0.60375194277307576</v>
      </c>
      <c r="AJ931" s="1">
        <f t="shared" si="465"/>
        <v>-0.52034575959880891</v>
      </c>
      <c r="AK931" s="1">
        <f t="shared" si="466"/>
        <v>5.4657818689443895E-2</v>
      </c>
      <c r="AL931" s="1">
        <f t="shared" si="467"/>
        <v>3.0045192619995311</v>
      </c>
      <c r="AM931" s="1">
        <f t="shared" si="468"/>
        <v>14.567871099120612</v>
      </c>
      <c r="AN931" s="1">
        <f t="shared" ref="AN931:AT940" si="475">$AU931+$AB$7*SIN(AO931)</f>
        <v>9.2158299790825566</v>
      </c>
      <c r="AO931" s="1">
        <f t="shared" si="475"/>
        <v>9.2154186234340987</v>
      </c>
      <c r="AP931" s="1">
        <f t="shared" si="475"/>
        <v>9.2164698522607686</v>
      </c>
      <c r="AQ931" s="1">
        <f t="shared" si="475"/>
        <v>9.213782945525292</v>
      </c>
      <c r="AR931" s="1">
        <f t="shared" si="475"/>
        <v>9.2206475671907278</v>
      </c>
      <c r="AS931" s="1">
        <f t="shared" si="475"/>
        <v>9.203089332187627</v>
      </c>
      <c r="AT931" s="1">
        <f t="shared" si="475"/>
        <v>9.2478750662446849</v>
      </c>
      <c r="AU931" s="1">
        <f t="shared" si="469"/>
        <v>9.1326966713961895</v>
      </c>
    </row>
    <row r="932" spans="1:47" ht="12.95" customHeight="1" x14ac:dyDescent="0.2">
      <c r="A932" s="23" t="s">
        <v>1165</v>
      </c>
      <c r="B932" s="24" t="s">
        <v>899</v>
      </c>
      <c r="C932" s="23">
        <v>54452.287100000001</v>
      </c>
      <c r="D932" s="23" t="s">
        <v>873</v>
      </c>
      <c r="E932" s="25">
        <f t="shared" si="458"/>
        <v>-5549.0059282290495</v>
      </c>
      <c r="F932" s="1">
        <f t="shared" si="470"/>
        <v>-5549</v>
      </c>
      <c r="G932" s="1">
        <f t="shared" si="449"/>
        <v>-5.0354999984847382E-3</v>
      </c>
      <c r="K932" s="1">
        <f t="shared" si="473"/>
        <v>-5.0354999984847382E-3</v>
      </c>
      <c r="Q932" s="173">
        <f t="shared" si="472"/>
        <v>39433.787100000001</v>
      </c>
      <c r="S932" s="15">
        <f t="shared" si="474"/>
        <v>1</v>
      </c>
      <c r="T932" s="15"/>
      <c r="Z932" s="1">
        <f t="shared" si="459"/>
        <v>-5549</v>
      </c>
      <c r="AA932" s="1">
        <f t="shared" si="460"/>
        <v>-6.4576074419894686E-2</v>
      </c>
      <c r="AB932" s="1">
        <f t="shared" si="443"/>
        <v>1.3781174735908426E-3</v>
      </c>
      <c r="AC932" s="1">
        <f t="shared" si="444"/>
        <v>-5.0354999984847382E-3</v>
      </c>
      <c r="AD932" s="1">
        <f t="shared" si="461"/>
        <v>5.9540574421409947E-2</v>
      </c>
      <c r="AE932" s="1">
        <f t="shared" si="445"/>
        <v>3.5450800024314564E-3</v>
      </c>
      <c r="AF932" s="1">
        <f t="shared" si="462"/>
        <v>-5.0354999984847382E-3</v>
      </c>
      <c r="AG932" s="15"/>
      <c r="AH932" s="1">
        <f t="shared" si="463"/>
        <v>-6.4136174720755808E-3</v>
      </c>
      <c r="AI932" s="1">
        <f t="shared" si="464"/>
        <v>0.60273954345998348</v>
      </c>
      <c r="AJ932" s="1">
        <f t="shared" si="465"/>
        <v>-0.50319029845885044</v>
      </c>
      <c r="AK932" s="1">
        <f t="shared" si="466"/>
        <v>4.6734673098435958E-2</v>
      </c>
      <c r="AL932" s="1">
        <f t="shared" si="467"/>
        <v>3.0244885053248929</v>
      </c>
      <c r="AM932" s="1">
        <f t="shared" si="468"/>
        <v>17.059292462809573</v>
      </c>
      <c r="AN932" s="1">
        <f t="shared" si="475"/>
        <v>9.2461700492162446</v>
      </c>
      <c r="AO932" s="1">
        <f t="shared" si="475"/>
        <v>9.245803507462659</v>
      </c>
      <c r="AP932" s="1">
        <f t="shared" si="475"/>
        <v>9.2467346582816461</v>
      </c>
      <c r="AQ932" s="1">
        <f t="shared" si="475"/>
        <v>9.2443688855864838</v>
      </c>
      <c r="AR932" s="1">
        <f t="shared" si="475"/>
        <v>9.250377633434578</v>
      </c>
      <c r="AS932" s="1">
        <f t="shared" si="475"/>
        <v>9.2351032369991266</v>
      </c>
      <c r="AT932" s="1">
        <f t="shared" si="475"/>
        <v>9.2738521620817149</v>
      </c>
      <c r="AU932" s="1">
        <f t="shared" si="469"/>
        <v>9.1749618484922308</v>
      </c>
    </row>
    <row r="933" spans="1:47" ht="12.95" customHeight="1" x14ac:dyDescent="0.2">
      <c r="A933" s="23" t="s">
        <v>1165</v>
      </c>
      <c r="B933" s="24" t="s">
        <v>899</v>
      </c>
      <c r="C933" s="23">
        <v>54452.287100000001</v>
      </c>
      <c r="D933" s="23" t="s">
        <v>873</v>
      </c>
      <c r="E933" s="25">
        <f t="shared" si="458"/>
        <v>-5549.0059282290495</v>
      </c>
      <c r="F933" s="1">
        <f t="shared" si="470"/>
        <v>-5549</v>
      </c>
      <c r="G933" s="1">
        <f t="shared" si="449"/>
        <v>-5.0354999984847382E-3</v>
      </c>
      <c r="K933" s="1">
        <f t="shared" si="473"/>
        <v>-5.0354999984847382E-3</v>
      </c>
      <c r="O933" s="1">
        <f ca="1">+C$11+C$12*F933</f>
        <v>-2.189511981956424E-3</v>
      </c>
      <c r="Q933" s="173">
        <f t="shared" si="472"/>
        <v>39433.787100000001</v>
      </c>
      <c r="S933" s="15">
        <f t="shared" si="474"/>
        <v>1</v>
      </c>
      <c r="Z933" s="1">
        <f t="shared" si="459"/>
        <v>-5549</v>
      </c>
      <c r="AA933" s="1">
        <f t="shared" si="460"/>
        <v>-6.4576074419894686E-2</v>
      </c>
      <c r="AB933" s="1">
        <f t="shared" si="443"/>
        <v>1.3781174735908426E-3</v>
      </c>
      <c r="AC933" s="1">
        <f t="shared" si="444"/>
        <v>-5.0354999984847382E-3</v>
      </c>
      <c r="AD933" s="1">
        <f t="shared" si="461"/>
        <v>5.9540574421409947E-2</v>
      </c>
      <c r="AE933" s="1">
        <f t="shared" si="445"/>
        <v>3.5450800024314564E-3</v>
      </c>
      <c r="AF933" s="1">
        <f t="shared" si="462"/>
        <v>-5.0354999984847382E-3</v>
      </c>
      <c r="AG933" s="15"/>
      <c r="AH933" s="1">
        <f t="shared" si="463"/>
        <v>-6.4136174720755808E-3</v>
      </c>
      <c r="AI933" s="1">
        <f t="shared" si="464"/>
        <v>0.60273954345998348</v>
      </c>
      <c r="AJ933" s="1">
        <f t="shared" si="465"/>
        <v>-0.50319029845885044</v>
      </c>
      <c r="AK933" s="1">
        <f t="shared" si="466"/>
        <v>4.6734673098435958E-2</v>
      </c>
      <c r="AL933" s="1">
        <f t="shared" si="467"/>
        <v>3.0244885053248929</v>
      </c>
      <c r="AM933" s="1">
        <f t="shared" si="468"/>
        <v>17.059292462809573</v>
      </c>
      <c r="AN933" s="1">
        <f t="shared" si="475"/>
        <v>9.2461700492162446</v>
      </c>
      <c r="AO933" s="1">
        <f t="shared" si="475"/>
        <v>9.245803507462659</v>
      </c>
      <c r="AP933" s="1">
        <f t="shared" si="475"/>
        <v>9.2467346582816461</v>
      </c>
      <c r="AQ933" s="1">
        <f t="shared" si="475"/>
        <v>9.2443688855864838</v>
      </c>
      <c r="AR933" s="1">
        <f t="shared" si="475"/>
        <v>9.250377633434578</v>
      </c>
      <c r="AS933" s="1">
        <f t="shared" si="475"/>
        <v>9.2351032369991266</v>
      </c>
      <c r="AT933" s="1">
        <f t="shared" si="475"/>
        <v>9.2738521620817149</v>
      </c>
      <c r="AU933" s="1">
        <f t="shared" si="469"/>
        <v>9.1749618484922308</v>
      </c>
    </row>
    <row r="934" spans="1:47" ht="12.95" customHeight="1" x14ac:dyDescent="0.2">
      <c r="A934" s="29" t="s">
        <v>1164</v>
      </c>
      <c r="B934" s="30" t="s">
        <v>899</v>
      </c>
      <c r="C934" s="31">
        <v>54466.727899999998</v>
      </c>
      <c r="D934" s="31">
        <v>2.9999999999999997E-4</v>
      </c>
      <c r="E934" s="1">
        <f t="shared" si="458"/>
        <v>-5532.004961087724</v>
      </c>
      <c r="F934" s="1">
        <f t="shared" si="470"/>
        <v>-5532</v>
      </c>
      <c r="G934" s="1">
        <f t="shared" si="449"/>
        <v>-4.2140000005019829E-3</v>
      </c>
      <c r="K934" s="1">
        <f t="shared" si="473"/>
        <v>-4.2140000005019829E-3</v>
      </c>
      <c r="Q934" s="173">
        <f t="shared" si="472"/>
        <v>39448.227899999998</v>
      </c>
      <c r="S934" s="15">
        <f t="shared" si="474"/>
        <v>1</v>
      </c>
      <c r="Z934" s="1">
        <f t="shared" si="459"/>
        <v>-5532</v>
      </c>
      <c r="AA934" s="1">
        <f t="shared" si="460"/>
        <v>-6.4440971083241566E-2</v>
      </c>
      <c r="AB934" s="1">
        <f t="shared" si="443"/>
        <v>2.1514700428673511E-3</v>
      </c>
      <c r="AC934" s="1">
        <f t="shared" si="444"/>
        <v>-4.2140000005019829E-3</v>
      </c>
      <c r="AD934" s="1">
        <f t="shared" si="461"/>
        <v>6.0226971082739583E-2</v>
      </c>
      <c r="AE934" s="1">
        <f t="shared" si="445"/>
        <v>3.62728804580115E-3</v>
      </c>
      <c r="AF934" s="1">
        <f t="shared" si="462"/>
        <v>-4.2140000005019829E-3</v>
      </c>
      <c r="AG934" s="15"/>
      <c r="AH934" s="1">
        <f t="shared" si="463"/>
        <v>-6.365470043369334E-3</v>
      </c>
      <c r="AI934" s="1">
        <f t="shared" si="464"/>
        <v>0.60257707540377137</v>
      </c>
      <c r="AJ934" s="1">
        <f t="shared" si="465"/>
        <v>-0.5001372006480872</v>
      </c>
      <c r="AK934" s="1">
        <f t="shared" si="466"/>
        <v>4.5332317449920917E-2</v>
      </c>
      <c r="AL934" s="1">
        <f t="shared" si="467"/>
        <v>3.0280178460060476</v>
      </c>
      <c r="AM934" s="1">
        <f t="shared" si="468"/>
        <v>17.590605763253791</v>
      </c>
      <c r="AN934" s="1">
        <f t="shared" si="475"/>
        <v>9.2515374296168371</v>
      </c>
      <c r="AO934" s="1">
        <f t="shared" si="475"/>
        <v>9.2511795278862365</v>
      </c>
      <c r="AP934" s="1">
        <f t="shared" si="475"/>
        <v>9.2520878637340349</v>
      </c>
      <c r="AQ934" s="1">
        <f t="shared" si="475"/>
        <v>9.2497822722178178</v>
      </c>
      <c r="AR934" s="1">
        <f t="shared" si="475"/>
        <v>9.2556326555657868</v>
      </c>
      <c r="AS934" s="1">
        <f t="shared" si="475"/>
        <v>9.2407755540368104</v>
      </c>
      <c r="AT934" s="1">
        <f t="shared" si="475"/>
        <v>9.2784330277920564</v>
      </c>
      <c r="AU934" s="1">
        <f t="shared" si="469"/>
        <v>9.1824463069363222</v>
      </c>
    </row>
    <row r="935" spans="1:47" ht="12.95" customHeight="1" x14ac:dyDescent="0.2">
      <c r="A935" s="29" t="s">
        <v>1164</v>
      </c>
      <c r="B935" s="30" t="s">
        <v>899</v>
      </c>
      <c r="C935" s="31">
        <v>54466.727899999998</v>
      </c>
      <c r="D935" s="31">
        <v>2.9999999999999997E-4</v>
      </c>
      <c r="E935" s="25">
        <f t="shared" si="458"/>
        <v>-5532.004961087724</v>
      </c>
      <c r="F935" s="1">
        <f t="shared" si="470"/>
        <v>-5532</v>
      </c>
      <c r="G935" s="1">
        <f t="shared" si="449"/>
        <v>-4.2140000005019829E-3</v>
      </c>
      <c r="K935" s="1">
        <f t="shared" si="473"/>
        <v>-4.2140000005019829E-3</v>
      </c>
      <c r="O935" s="1">
        <f ca="1">+C$11+C$12*F935</f>
        <v>-2.2461492258726845E-3</v>
      </c>
      <c r="Q935" s="173">
        <f t="shared" si="472"/>
        <v>39448.227899999998</v>
      </c>
      <c r="S935" s="15">
        <f t="shared" si="474"/>
        <v>1</v>
      </c>
      <c r="Z935" s="1">
        <f t="shared" si="459"/>
        <v>-5532</v>
      </c>
      <c r="AA935" s="1">
        <f t="shared" si="460"/>
        <v>-6.4440971083241566E-2</v>
      </c>
      <c r="AB935" s="1">
        <f t="shared" ref="AB935:AB998" si="476">IF(S935&lt;&gt;0,G935-AH935,-9999)</f>
        <v>2.1514700428673511E-3</v>
      </c>
      <c r="AC935" s="1">
        <f t="shared" ref="AC935:AC998" si="477">+G935-P935</f>
        <v>-4.2140000005019829E-3</v>
      </c>
      <c r="AD935" s="1">
        <f t="shared" si="461"/>
        <v>6.0226971082739583E-2</v>
      </c>
      <c r="AE935" s="1">
        <f t="shared" ref="AE935:AE998" si="478">+(G935-AA935)^2*S935</f>
        <v>3.62728804580115E-3</v>
      </c>
      <c r="AF935" s="1">
        <f t="shared" si="462"/>
        <v>-4.2140000005019829E-3</v>
      </c>
      <c r="AG935" s="15"/>
      <c r="AH935" s="1">
        <f t="shared" si="463"/>
        <v>-6.365470043369334E-3</v>
      </c>
      <c r="AI935" s="1">
        <f t="shared" si="464"/>
        <v>0.60257707540377137</v>
      </c>
      <c r="AJ935" s="1">
        <f t="shared" si="465"/>
        <v>-0.5001372006480872</v>
      </c>
      <c r="AK935" s="1">
        <f t="shared" si="466"/>
        <v>4.5332317449920917E-2</v>
      </c>
      <c r="AL935" s="1">
        <f t="shared" si="467"/>
        <v>3.0280178460060476</v>
      </c>
      <c r="AM935" s="1">
        <f t="shared" si="468"/>
        <v>17.590605763253791</v>
      </c>
      <c r="AN935" s="1">
        <f t="shared" si="475"/>
        <v>9.2515374296168371</v>
      </c>
      <c r="AO935" s="1">
        <f t="shared" si="475"/>
        <v>9.2511795278862365</v>
      </c>
      <c r="AP935" s="1">
        <f t="shared" si="475"/>
        <v>9.2520878637340349</v>
      </c>
      <c r="AQ935" s="1">
        <f t="shared" si="475"/>
        <v>9.2497822722178178</v>
      </c>
      <c r="AR935" s="1">
        <f t="shared" si="475"/>
        <v>9.2556326555657868</v>
      </c>
      <c r="AS935" s="1">
        <f t="shared" si="475"/>
        <v>9.2407755540368104</v>
      </c>
      <c r="AT935" s="1">
        <f t="shared" si="475"/>
        <v>9.2784330277920564</v>
      </c>
      <c r="AU935" s="1">
        <f t="shared" si="469"/>
        <v>9.1824463069363222</v>
      </c>
    </row>
    <row r="936" spans="1:47" ht="12.95" customHeight="1" x14ac:dyDescent="0.2">
      <c r="A936" s="25" t="s">
        <v>1166</v>
      </c>
      <c r="B936" s="25" t="s">
        <v>899</v>
      </c>
      <c r="C936" s="28">
        <v>54534.679900000003</v>
      </c>
      <c r="D936" s="28">
        <v>1E-4</v>
      </c>
      <c r="E936" s="1">
        <f t="shared" si="458"/>
        <v>-5452.0059500088582</v>
      </c>
      <c r="F936" s="1">
        <f t="shared" si="470"/>
        <v>-5452</v>
      </c>
      <c r="G936" s="1">
        <f t="shared" si="449"/>
        <v>-5.0540000011096708E-3</v>
      </c>
      <c r="K936" s="1">
        <f t="shared" si="473"/>
        <v>-5.0540000011096708E-3</v>
      </c>
      <c r="Q936" s="173">
        <f t="shared" si="472"/>
        <v>39516.179900000003</v>
      </c>
      <c r="S936" s="15">
        <f t="shared" si="474"/>
        <v>1</v>
      </c>
      <c r="Z936" s="1">
        <f t="shared" si="459"/>
        <v>-5452</v>
      </c>
      <c r="AA936" s="1">
        <f t="shared" si="460"/>
        <v>-6.3803200674026589E-2</v>
      </c>
      <c r="AB936" s="1">
        <f t="shared" si="476"/>
        <v>1.0826308949871436E-3</v>
      </c>
      <c r="AC936" s="1">
        <f t="shared" si="477"/>
        <v>-5.0540000011096708E-3</v>
      </c>
      <c r="AD936" s="1">
        <f t="shared" si="461"/>
        <v>5.8749200672916918E-2</v>
      </c>
      <c r="AE936" s="1">
        <f t="shared" si="478"/>
        <v>3.4514685797066617E-3</v>
      </c>
      <c r="AF936" s="1">
        <f t="shared" si="462"/>
        <v>-5.0540000011096708E-3</v>
      </c>
      <c r="AG936" s="15"/>
      <c r="AH936" s="1">
        <f t="shared" si="463"/>
        <v>-6.1366308960968145E-3</v>
      </c>
      <c r="AI936" s="1">
        <f t="shared" si="464"/>
        <v>0.60187997111977654</v>
      </c>
      <c r="AJ936" s="1">
        <f t="shared" si="465"/>
        <v>-0.48570828340467709</v>
      </c>
      <c r="AK936" s="1">
        <f t="shared" si="466"/>
        <v>3.8735547038993012E-2</v>
      </c>
      <c r="AL936" s="1">
        <f t="shared" si="467"/>
        <v>3.0446017883073369</v>
      </c>
      <c r="AM936" s="1">
        <f t="shared" si="468"/>
        <v>20.604330902486016</v>
      </c>
      <c r="AN936" s="1">
        <f t="shared" si="475"/>
        <v>9.2767764632924941</v>
      </c>
      <c r="AO936" s="1">
        <f t="shared" si="475"/>
        <v>9.2764618518393522</v>
      </c>
      <c r="AP936" s="1">
        <f t="shared" si="475"/>
        <v>9.2772570642194481</v>
      </c>
      <c r="AQ936" s="1">
        <f t="shared" si="475"/>
        <v>9.2752469016045378</v>
      </c>
      <c r="AR936" s="1">
        <f t="shared" si="475"/>
        <v>9.2803270970217273</v>
      </c>
      <c r="AS936" s="1">
        <f t="shared" si="475"/>
        <v>9.2674805857200209</v>
      </c>
      <c r="AT936" s="1">
        <f t="shared" si="475"/>
        <v>9.2999205608247308</v>
      </c>
      <c r="AU936" s="1">
        <f t="shared" si="469"/>
        <v>9.2176672878496912</v>
      </c>
    </row>
    <row r="937" spans="1:47" ht="12.95" customHeight="1" x14ac:dyDescent="0.2">
      <c r="A937" s="25" t="s">
        <v>1166</v>
      </c>
      <c r="B937" s="25" t="s">
        <v>899</v>
      </c>
      <c r="C937" s="28">
        <v>54534.679900000003</v>
      </c>
      <c r="D937" s="28">
        <v>1E-4</v>
      </c>
      <c r="E937" s="25">
        <f t="shared" si="458"/>
        <v>-5452.0059500088582</v>
      </c>
      <c r="F937" s="1">
        <f t="shared" si="470"/>
        <v>-5452</v>
      </c>
      <c r="G937" s="1">
        <f t="shared" si="449"/>
        <v>-5.0540000011096708E-3</v>
      </c>
      <c r="K937" s="1">
        <f t="shared" si="473"/>
        <v>-5.0540000011096708E-3</v>
      </c>
      <c r="O937" s="1">
        <f ca="1">+C$11+C$12*F937</f>
        <v>-2.5126774325374412E-3</v>
      </c>
      <c r="Q937" s="173">
        <f t="shared" si="472"/>
        <v>39516.179900000003</v>
      </c>
      <c r="S937" s="15">
        <f t="shared" si="474"/>
        <v>1</v>
      </c>
      <c r="Z937" s="1">
        <f t="shared" si="459"/>
        <v>-5452</v>
      </c>
      <c r="AA937" s="1">
        <f t="shared" si="460"/>
        <v>-6.3803200674026589E-2</v>
      </c>
      <c r="AB937" s="1">
        <f t="shared" si="476"/>
        <v>1.0826308949871436E-3</v>
      </c>
      <c r="AC937" s="1">
        <f t="shared" si="477"/>
        <v>-5.0540000011096708E-3</v>
      </c>
      <c r="AD937" s="1">
        <f t="shared" si="461"/>
        <v>5.8749200672916918E-2</v>
      </c>
      <c r="AE937" s="1">
        <f t="shared" si="478"/>
        <v>3.4514685797066617E-3</v>
      </c>
      <c r="AF937" s="1">
        <f t="shared" si="462"/>
        <v>-5.0540000011096708E-3</v>
      </c>
      <c r="AG937" s="15"/>
      <c r="AH937" s="1">
        <f t="shared" si="463"/>
        <v>-6.1366308960968145E-3</v>
      </c>
      <c r="AI937" s="1">
        <f t="shared" si="464"/>
        <v>0.60187997111977654</v>
      </c>
      <c r="AJ937" s="1">
        <f t="shared" si="465"/>
        <v>-0.48570828340467709</v>
      </c>
      <c r="AK937" s="1">
        <f t="shared" si="466"/>
        <v>3.8735547038993012E-2</v>
      </c>
      <c r="AL937" s="1">
        <f t="shared" si="467"/>
        <v>3.0446017883073369</v>
      </c>
      <c r="AM937" s="1">
        <f t="shared" si="468"/>
        <v>20.604330902486016</v>
      </c>
      <c r="AN937" s="1">
        <f t="shared" si="475"/>
        <v>9.2767764632924941</v>
      </c>
      <c r="AO937" s="1">
        <f t="shared" si="475"/>
        <v>9.2764618518393522</v>
      </c>
      <c r="AP937" s="1">
        <f t="shared" si="475"/>
        <v>9.2772570642194481</v>
      </c>
      <c r="AQ937" s="1">
        <f t="shared" si="475"/>
        <v>9.2752469016045378</v>
      </c>
      <c r="AR937" s="1">
        <f t="shared" si="475"/>
        <v>9.2803270970217273</v>
      </c>
      <c r="AS937" s="1">
        <f t="shared" si="475"/>
        <v>9.2674805857200209</v>
      </c>
      <c r="AT937" s="1">
        <f t="shared" si="475"/>
        <v>9.2999205608247308</v>
      </c>
      <c r="AU937" s="1">
        <f t="shared" si="469"/>
        <v>9.2176672878496912</v>
      </c>
    </row>
    <row r="938" spans="1:47" ht="12.95" customHeight="1" x14ac:dyDescent="0.2">
      <c r="A938" s="25" t="s">
        <v>1166</v>
      </c>
      <c r="B938" s="25" t="s">
        <v>899</v>
      </c>
      <c r="C938" s="28">
        <v>54674.832499999997</v>
      </c>
      <c r="D938" s="28">
        <v>2.0000000000000001E-4</v>
      </c>
      <c r="E938" s="1">
        <f t="shared" si="458"/>
        <v>-5287.0061059994023</v>
      </c>
      <c r="F938" s="1">
        <f t="shared" si="470"/>
        <v>-5287</v>
      </c>
      <c r="G938" s="1">
        <f t="shared" si="449"/>
        <v>-5.1865000059478916E-3</v>
      </c>
      <c r="K938" s="1">
        <f t="shared" si="473"/>
        <v>-5.1865000059478916E-3</v>
      </c>
      <c r="Q938" s="173">
        <f t="shared" si="472"/>
        <v>39656.332499999997</v>
      </c>
      <c r="S938" s="15">
        <f t="shared" si="474"/>
        <v>1</v>
      </c>
      <c r="Z938" s="1">
        <f t="shared" si="459"/>
        <v>-5287</v>
      </c>
      <c r="AA938" s="1">
        <f t="shared" si="460"/>
        <v>-6.2477832502552615E-2</v>
      </c>
      <c r="AB938" s="1">
        <f t="shared" si="476"/>
        <v>4.667612222671938E-4</v>
      </c>
      <c r="AC938" s="1">
        <f t="shared" si="477"/>
        <v>-5.1865000059478916E-3</v>
      </c>
      <c r="AD938" s="1">
        <f t="shared" si="461"/>
        <v>5.7291332496604723E-2</v>
      </c>
      <c r="AE938" s="1">
        <f t="shared" si="478"/>
        <v>3.2822967792365165E-3</v>
      </c>
      <c r="AF938" s="1">
        <f t="shared" si="462"/>
        <v>-5.1865000059478916E-3</v>
      </c>
      <c r="AG938" s="15"/>
      <c r="AH938" s="1">
        <f t="shared" si="463"/>
        <v>-5.6532612282150854E-3</v>
      </c>
      <c r="AI938" s="1">
        <f t="shared" si="464"/>
        <v>0.60079086384234237</v>
      </c>
      <c r="AJ938" s="1">
        <f t="shared" si="465"/>
        <v>-0.45562673098400613</v>
      </c>
      <c r="AK938" s="1">
        <f t="shared" si="466"/>
        <v>2.5140915024254876E-2</v>
      </c>
      <c r="AL938" s="1">
        <f t="shared" si="467"/>
        <v>3.0786989102400515</v>
      </c>
      <c r="AM938" s="1">
        <f t="shared" si="468"/>
        <v>31.789182509332569</v>
      </c>
      <c r="AN938" s="1">
        <f t="shared" si="475"/>
        <v>9.3287483640408517</v>
      </c>
      <c r="AO938" s="1">
        <f t="shared" si="475"/>
        <v>9.3285349432611469</v>
      </c>
      <c r="AP938" s="1">
        <f t="shared" si="475"/>
        <v>9.3290709620109507</v>
      </c>
      <c r="AQ938" s="1">
        <f t="shared" si="475"/>
        <v>9.3277246669172964</v>
      </c>
      <c r="AR938" s="1">
        <f t="shared" si="475"/>
        <v>9.3311057685655729</v>
      </c>
      <c r="AS938" s="1">
        <f t="shared" si="475"/>
        <v>9.3226123033975181</v>
      </c>
      <c r="AT938" s="1">
        <f t="shared" si="475"/>
        <v>9.3439355760563014</v>
      </c>
      <c r="AU938" s="1">
        <f t="shared" si="469"/>
        <v>9.2903105609835137</v>
      </c>
    </row>
    <row r="939" spans="1:47" ht="12.95" customHeight="1" x14ac:dyDescent="0.2">
      <c r="A939" s="25" t="s">
        <v>1166</v>
      </c>
      <c r="B939" s="25" t="s">
        <v>899</v>
      </c>
      <c r="C939" s="28">
        <v>54674.832499999997</v>
      </c>
      <c r="D939" s="28">
        <v>2.0000000000000001E-4</v>
      </c>
      <c r="E939" s="25">
        <f t="shared" si="458"/>
        <v>-5287.0061059994023</v>
      </c>
      <c r="F939" s="1">
        <f t="shared" si="470"/>
        <v>-5287</v>
      </c>
      <c r="G939" s="1">
        <f t="shared" si="449"/>
        <v>-5.1865000059478916E-3</v>
      </c>
      <c r="K939" s="1">
        <f t="shared" si="473"/>
        <v>-5.1865000059478916E-3</v>
      </c>
      <c r="O939" s="1">
        <f ca="1">+C$11+C$12*F939</f>
        <v>-3.0623918587835003E-3</v>
      </c>
      <c r="Q939" s="173">
        <f t="shared" si="472"/>
        <v>39656.332499999997</v>
      </c>
      <c r="S939" s="15">
        <f t="shared" si="474"/>
        <v>1</v>
      </c>
      <c r="Z939" s="1">
        <f t="shared" si="459"/>
        <v>-5287</v>
      </c>
      <c r="AA939" s="1">
        <f t="shared" si="460"/>
        <v>-6.2477832502552615E-2</v>
      </c>
      <c r="AB939" s="1">
        <f t="shared" si="476"/>
        <v>4.667612222671938E-4</v>
      </c>
      <c r="AC939" s="1">
        <f t="shared" si="477"/>
        <v>-5.1865000059478916E-3</v>
      </c>
      <c r="AD939" s="1">
        <f t="shared" si="461"/>
        <v>5.7291332496604723E-2</v>
      </c>
      <c r="AE939" s="1">
        <f t="shared" si="478"/>
        <v>3.2822967792365165E-3</v>
      </c>
      <c r="AF939" s="1">
        <f t="shared" si="462"/>
        <v>-5.1865000059478916E-3</v>
      </c>
      <c r="AG939" s="15"/>
      <c r="AH939" s="1">
        <f t="shared" si="463"/>
        <v>-5.6532612282150854E-3</v>
      </c>
      <c r="AI939" s="1">
        <f t="shared" si="464"/>
        <v>0.60079086384234237</v>
      </c>
      <c r="AJ939" s="1">
        <f t="shared" si="465"/>
        <v>-0.45562673098400613</v>
      </c>
      <c r="AK939" s="1">
        <f t="shared" si="466"/>
        <v>2.5140915024254876E-2</v>
      </c>
      <c r="AL939" s="1">
        <f t="shared" si="467"/>
        <v>3.0786989102400515</v>
      </c>
      <c r="AM939" s="1">
        <f t="shared" si="468"/>
        <v>31.789182509332569</v>
      </c>
      <c r="AN939" s="1">
        <f t="shared" si="475"/>
        <v>9.3287483640408517</v>
      </c>
      <c r="AO939" s="1">
        <f t="shared" si="475"/>
        <v>9.3285349432611469</v>
      </c>
      <c r="AP939" s="1">
        <f t="shared" si="475"/>
        <v>9.3290709620109507</v>
      </c>
      <c r="AQ939" s="1">
        <f t="shared" si="475"/>
        <v>9.3277246669172964</v>
      </c>
      <c r="AR939" s="1">
        <f t="shared" si="475"/>
        <v>9.3311057685655729</v>
      </c>
      <c r="AS939" s="1">
        <f t="shared" si="475"/>
        <v>9.3226123033975181</v>
      </c>
      <c r="AT939" s="1">
        <f t="shared" si="475"/>
        <v>9.3439355760563014</v>
      </c>
      <c r="AU939" s="1">
        <f t="shared" si="469"/>
        <v>9.2903105609835137</v>
      </c>
    </row>
    <row r="940" spans="1:47" ht="12.95" customHeight="1" x14ac:dyDescent="0.2">
      <c r="A940" s="25" t="s">
        <v>1166</v>
      </c>
      <c r="B940" s="25" t="s">
        <v>899</v>
      </c>
      <c r="C940" s="28">
        <v>54702.8629</v>
      </c>
      <c r="D940" s="28">
        <v>1E-4</v>
      </c>
      <c r="E940" s="1">
        <f t="shared" si="458"/>
        <v>-5254.0062784719548</v>
      </c>
      <c r="F940" s="1">
        <f t="shared" si="470"/>
        <v>-5254</v>
      </c>
      <c r="G940" s="1">
        <f t="shared" si="449"/>
        <v>-5.3330000009736978E-3</v>
      </c>
      <c r="K940" s="1">
        <f t="shared" si="473"/>
        <v>-5.3330000009736978E-3</v>
      </c>
      <c r="Q940" s="173">
        <f t="shared" si="472"/>
        <v>39684.3629</v>
      </c>
      <c r="S940" s="15">
        <f t="shared" si="474"/>
        <v>1</v>
      </c>
      <c r="Z940" s="1">
        <f t="shared" si="459"/>
        <v>-5254</v>
      </c>
      <c r="AA940" s="1">
        <f t="shared" si="460"/>
        <v>-6.2211215793577905E-2</v>
      </c>
      <c r="AB940" s="1">
        <f t="shared" si="476"/>
        <v>2.2181434112023089E-4</v>
      </c>
      <c r="AC940" s="1">
        <f t="shared" si="477"/>
        <v>-5.3330000009736978E-3</v>
      </c>
      <c r="AD940" s="1">
        <f t="shared" si="461"/>
        <v>5.6878215792604207E-2</v>
      </c>
      <c r="AE940" s="1">
        <f t="shared" si="478"/>
        <v>3.2351314317500507E-3</v>
      </c>
      <c r="AF940" s="1">
        <f t="shared" si="462"/>
        <v>-5.3330000009736978E-3</v>
      </c>
      <c r="AG940" s="15"/>
      <c r="AH940" s="1">
        <f t="shared" si="463"/>
        <v>-5.5548143420939286E-3</v>
      </c>
      <c r="AI940" s="1">
        <f t="shared" si="464"/>
        <v>0.60062900756767057</v>
      </c>
      <c r="AJ940" s="1">
        <f t="shared" si="465"/>
        <v>-0.44955794076814348</v>
      </c>
      <c r="AK940" s="1">
        <f t="shared" si="466"/>
        <v>2.242343425116353E-2</v>
      </c>
      <c r="AL940" s="1">
        <f t="shared" si="467"/>
        <v>3.0855046650709181</v>
      </c>
      <c r="AM940" s="1">
        <f t="shared" si="468"/>
        <v>35.648910130296116</v>
      </c>
      <c r="AN940" s="1">
        <f t="shared" si="475"/>
        <v>9.3391320667319757</v>
      </c>
      <c r="AO940" s="1">
        <f t="shared" si="475"/>
        <v>9.3389404622539818</v>
      </c>
      <c r="AP940" s="1">
        <f t="shared" si="475"/>
        <v>9.3394212336521942</v>
      </c>
      <c r="AQ940" s="1">
        <f t="shared" si="475"/>
        <v>9.3382148507811493</v>
      </c>
      <c r="AR940" s="1">
        <f t="shared" si="475"/>
        <v>9.3412417499667146</v>
      </c>
      <c r="AS940" s="1">
        <f t="shared" si="475"/>
        <v>9.3336455329677914</v>
      </c>
      <c r="AT940" s="1">
        <f t="shared" si="475"/>
        <v>9.352699772702012</v>
      </c>
      <c r="AU940" s="1">
        <f t="shared" si="469"/>
        <v>9.3048392156102775</v>
      </c>
    </row>
    <row r="941" spans="1:47" ht="12.95" customHeight="1" x14ac:dyDescent="0.2">
      <c r="A941" s="25" t="s">
        <v>1166</v>
      </c>
      <c r="B941" s="25" t="s">
        <v>899</v>
      </c>
      <c r="C941" s="28">
        <v>54702.8629</v>
      </c>
      <c r="D941" s="28">
        <v>1E-4</v>
      </c>
      <c r="E941" s="25">
        <f t="shared" si="458"/>
        <v>-5254.0062784719548</v>
      </c>
      <c r="F941" s="1">
        <f t="shared" si="470"/>
        <v>-5254</v>
      </c>
      <c r="G941" s="1">
        <f t="shared" si="449"/>
        <v>-5.3330000009736978E-3</v>
      </c>
      <c r="K941" s="1">
        <f t="shared" si="473"/>
        <v>-5.3330000009736978E-3</v>
      </c>
      <c r="O941" s="1">
        <f ca="1">+C$11+C$12*F941</f>
        <v>-3.1723347440327093E-3</v>
      </c>
      <c r="Q941" s="173">
        <f t="shared" si="472"/>
        <v>39684.3629</v>
      </c>
      <c r="S941" s="15">
        <f t="shared" si="474"/>
        <v>1</v>
      </c>
      <c r="Z941" s="1">
        <f t="shared" si="459"/>
        <v>-5254</v>
      </c>
      <c r="AA941" s="1">
        <f t="shared" si="460"/>
        <v>-6.2211215793577905E-2</v>
      </c>
      <c r="AB941" s="1">
        <f t="shared" si="476"/>
        <v>2.2181434112023089E-4</v>
      </c>
      <c r="AC941" s="1">
        <f t="shared" si="477"/>
        <v>-5.3330000009736978E-3</v>
      </c>
      <c r="AD941" s="1">
        <f t="shared" si="461"/>
        <v>5.6878215792604207E-2</v>
      </c>
      <c r="AE941" s="1">
        <f t="shared" si="478"/>
        <v>3.2351314317500507E-3</v>
      </c>
      <c r="AF941" s="1">
        <f t="shared" si="462"/>
        <v>-5.3330000009736978E-3</v>
      </c>
      <c r="AG941" s="15"/>
      <c r="AH941" s="1">
        <f t="shared" si="463"/>
        <v>-5.5548143420939286E-3</v>
      </c>
      <c r="AI941" s="1">
        <f t="shared" si="464"/>
        <v>0.60062900756767057</v>
      </c>
      <c r="AJ941" s="1">
        <f t="shared" si="465"/>
        <v>-0.44955794076814348</v>
      </c>
      <c r="AK941" s="1">
        <f t="shared" si="466"/>
        <v>2.242343425116353E-2</v>
      </c>
      <c r="AL941" s="1">
        <f t="shared" si="467"/>
        <v>3.0855046650709181</v>
      </c>
      <c r="AM941" s="1">
        <f t="shared" si="468"/>
        <v>35.648910130296116</v>
      </c>
      <c r="AN941" s="1">
        <f t="shared" ref="AN941:AT950" si="479">$AU941+$AB$7*SIN(AO941)</f>
        <v>9.3391320667319757</v>
      </c>
      <c r="AO941" s="1">
        <f t="shared" si="479"/>
        <v>9.3389404622539818</v>
      </c>
      <c r="AP941" s="1">
        <f t="shared" si="479"/>
        <v>9.3394212336521942</v>
      </c>
      <c r="AQ941" s="1">
        <f t="shared" si="479"/>
        <v>9.3382148507811493</v>
      </c>
      <c r="AR941" s="1">
        <f t="shared" si="479"/>
        <v>9.3412417499667146</v>
      </c>
      <c r="AS941" s="1">
        <f t="shared" si="479"/>
        <v>9.3336455329677914</v>
      </c>
      <c r="AT941" s="1">
        <f t="shared" si="479"/>
        <v>9.352699772702012</v>
      </c>
      <c r="AU941" s="1">
        <f t="shared" si="469"/>
        <v>9.3048392156102775</v>
      </c>
    </row>
    <row r="942" spans="1:47" ht="12.95" customHeight="1" x14ac:dyDescent="0.2">
      <c r="A942" s="23" t="s">
        <v>1167</v>
      </c>
      <c r="B942" s="24" t="s">
        <v>899</v>
      </c>
      <c r="C942" s="23">
        <v>54784.405200000001</v>
      </c>
      <c r="D942" s="23" t="s">
        <v>873</v>
      </c>
      <c r="E942" s="25">
        <f t="shared" si="458"/>
        <v>-5158.0075829060288</v>
      </c>
      <c r="F942" s="1">
        <f t="shared" si="470"/>
        <v>-5158</v>
      </c>
      <c r="G942" s="1">
        <f t="shared" si="449"/>
        <v>-6.4409999977215193E-3</v>
      </c>
      <c r="K942" s="1">
        <f t="shared" si="473"/>
        <v>-6.4409999977215193E-3</v>
      </c>
      <c r="Q942" s="173">
        <f t="shared" si="472"/>
        <v>39765.905200000001</v>
      </c>
      <c r="S942" s="15">
        <f t="shared" si="474"/>
        <v>1</v>
      </c>
      <c r="T942" s="15"/>
      <c r="Z942" s="1">
        <f t="shared" si="459"/>
        <v>-5158</v>
      </c>
      <c r="AA942" s="1">
        <f t="shared" si="460"/>
        <v>-6.1432813319523209E-2</v>
      </c>
      <c r="AB942" s="1">
        <f t="shared" si="476"/>
        <v>-1.1758025182158653E-3</v>
      </c>
      <c r="AC942" s="1">
        <f t="shared" si="477"/>
        <v>-6.4409999977215193E-3</v>
      </c>
      <c r="AD942" s="1">
        <f t="shared" si="461"/>
        <v>5.499181332180169E-2</v>
      </c>
      <c r="AE942" s="1">
        <f t="shared" si="478"/>
        <v>3.0240995324198857E-3</v>
      </c>
      <c r="AF942" s="1">
        <f t="shared" si="462"/>
        <v>-6.4409999977215193E-3</v>
      </c>
      <c r="AG942" s="15"/>
      <c r="AH942" s="1">
        <f t="shared" si="463"/>
        <v>-5.265197479505654E-3</v>
      </c>
      <c r="AI942" s="1">
        <f t="shared" si="464"/>
        <v>0.60026362570470182</v>
      </c>
      <c r="AJ942" s="1">
        <f t="shared" si="465"/>
        <v>-0.43180268420908935</v>
      </c>
      <c r="AK942" s="1">
        <f t="shared" si="466"/>
        <v>1.4520022908016151E-2</v>
      </c>
      <c r="AL942" s="1">
        <f t="shared" si="467"/>
        <v>3.1052846195266768</v>
      </c>
      <c r="AM942" s="1">
        <f t="shared" si="468"/>
        <v>55.078175796388543</v>
      </c>
      <c r="AN942" s="1">
        <f t="shared" si="479"/>
        <v>9.3693246436539077</v>
      </c>
      <c r="AO942" s="1">
        <f t="shared" si="479"/>
        <v>9.3691987232972505</v>
      </c>
      <c r="AP942" s="1">
        <f t="shared" si="479"/>
        <v>9.3695140082735566</v>
      </c>
      <c r="AQ942" s="1">
        <f t="shared" si="479"/>
        <v>9.3687245733376354</v>
      </c>
      <c r="AR942" s="1">
        <f t="shared" si="479"/>
        <v>9.3707011569051097</v>
      </c>
      <c r="AS942" s="1">
        <f t="shared" si="479"/>
        <v>9.3657517808230928</v>
      </c>
      <c r="AT942" s="1">
        <f t="shared" si="479"/>
        <v>9.3781425880968001</v>
      </c>
      <c r="AU942" s="1">
        <f t="shared" si="469"/>
        <v>9.3471043927063207</v>
      </c>
    </row>
    <row r="943" spans="1:47" ht="12.95" customHeight="1" x14ac:dyDescent="0.2">
      <c r="A943" s="23" t="s">
        <v>1167</v>
      </c>
      <c r="B943" s="24" t="s">
        <v>899</v>
      </c>
      <c r="C943" s="23">
        <v>54784.405200000001</v>
      </c>
      <c r="D943" s="23" t="s">
        <v>873</v>
      </c>
      <c r="E943" s="25">
        <f t="shared" si="458"/>
        <v>-5158.0075829060288</v>
      </c>
      <c r="F943" s="1">
        <f t="shared" si="470"/>
        <v>-5158</v>
      </c>
      <c r="G943" s="1">
        <f t="shared" si="449"/>
        <v>-6.4409999977215193E-3</v>
      </c>
      <c r="K943" s="1">
        <f t="shared" si="473"/>
        <v>-6.4409999977215193E-3</v>
      </c>
      <c r="O943" s="1">
        <f t="shared" ref="O943:O974" ca="1" si="480">+C$11+C$12*F943</f>
        <v>-3.4921685920304181E-3</v>
      </c>
      <c r="Q943" s="173">
        <f t="shared" si="472"/>
        <v>39765.905200000001</v>
      </c>
      <c r="S943" s="15">
        <f t="shared" si="474"/>
        <v>1</v>
      </c>
      <c r="Z943" s="1">
        <f t="shared" si="459"/>
        <v>-5158</v>
      </c>
      <c r="AA943" s="1">
        <f t="shared" si="460"/>
        <v>-6.1432813319523209E-2</v>
      </c>
      <c r="AB943" s="1">
        <f t="shared" si="476"/>
        <v>-1.1758025182158653E-3</v>
      </c>
      <c r="AC943" s="1">
        <f t="shared" si="477"/>
        <v>-6.4409999977215193E-3</v>
      </c>
      <c r="AD943" s="1">
        <f t="shared" si="461"/>
        <v>5.499181332180169E-2</v>
      </c>
      <c r="AE943" s="1">
        <f t="shared" si="478"/>
        <v>3.0240995324198857E-3</v>
      </c>
      <c r="AF943" s="1">
        <f t="shared" si="462"/>
        <v>-6.4409999977215193E-3</v>
      </c>
      <c r="AG943" s="15"/>
      <c r="AH943" s="1">
        <f t="shared" si="463"/>
        <v>-5.265197479505654E-3</v>
      </c>
      <c r="AI943" s="1">
        <f t="shared" si="464"/>
        <v>0.60026362570470182</v>
      </c>
      <c r="AJ943" s="1">
        <f t="shared" si="465"/>
        <v>-0.43180268420908935</v>
      </c>
      <c r="AK943" s="1">
        <f t="shared" si="466"/>
        <v>1.4520022908016151E-2</v>
      </c>
      <c r="AL943" s="1">
        <f t="shared" si="467"/>
        <v>3.1052846195266768</v>
      </c>
      <c r="AM943" s="1">
        <f t="shared" si="468"/>
        <v>55.078175796388543</v>
      </c>
      <c r="AN943" s="1">
        <f t="shared" si="479"/>
        <v>9.3693246436539077</v>
      </c>
      <c r="AO943" s="1">
        <f t="shared" si="479"/>
        <v>9.3691987232972505</v>
      </c>
      <c r="AP943" s="1">
        <f t="shared" si="479"/>
        <v>9.3695140082735566</v>
      </c>
      <c r="AQ943" s="1">
        <f t="shared" si="479"/>
        <v>9.3687245733376354</v>
      </c>
      <c r="AR943" s="1">
        <f t="shared" si="479"/>
        <v>9.3707011569051097</v>
      </c>
      <c r="AS943" s="1">
        <f t="shared" si="479"/>
        <v>9.3657517808230928</v>
      </c>
      <c r="AT943" s="1">
        <f t="shared" si="479"/>
        <v>9.3781425880968001</v>
      </c>
      <c r="AU943" s="1">
        <f t="shared" si="469"/>
        <v>9.3471043927063207</v>
      </c>
    </row>
    <row r="944" spans="1:47" ht="12.95" customHeight="1" x14ac:dyDescent="0.2">
      <c r="A944" s="25" t="s">
        <v>1168</v>
      </c>
      <c r="B944" s="25" t="s">
        <v>899</v>
      </c>
      <c r="C944" s="28">
        <v>54856.606599999999</v>
      </c>
      <c r="D944" s="28">
        <v>1E-4</v>
      </c>
      <c r="E944" s="1">
        <f t="shared" si="458"/>
        <v>-5073.005808145771</v>
      </c>
      <c r="F944" s="1">
        <f t="shared" si="470"/>
        <v>-5073</v>
      </c>
      <c r="G944" s="1">
        <f t="shared" si="449"/>
        <v>-4.9335000003338791E-3</v>
      </c>
      <c r="K944" s="1">
        <f t="shared" si="473"/>
        <v>-4.9335000003338791E-3</v>
      </c>
      <c r="O944" s="1">
        <f t="shared" ca="1" si="480"/>
        <v>-3.7753548116117204E-3</v>
      </c>
      <c r="Q944" s="173">
        <f t="shared" si="472"/>
        <v>39838.106599999999</v>
      </c>
      <c r="S944" s="15">
        <f t="shared" si="474"/>
        <v>1</v>
      </c>
      <c r="Z944" s="1">
        <f t="shared" si="459"/>
        <v>-5073</v>
      </c>
      <c r="AA944" s="1">
        <f t="shared" si="460"/>
        <v>-6.0740256667020161E-2</v>
      </c>
      <c r="AB944" s="1">
        <f t="shared" si="476"/>
        <v>7.1378481533357872E-5</v>
      </c>
      <c r="AC944" s="1">
        <f t="shared" si="477"/>
        <v>-4.9335000003338791E-3</v>
      </c>
      <c r="AD944" s="1">
        <f t="shared" si="461"/>
        <v>5.5806756666686282E-2</v>
      </c>
      <c r="AE944" s="1">
        <f t="shared" si="478"/>
        <v>3.1143940896547337E-3</v>
      </c>
      <c r="AF944" s="1">
        <f t="shared" si="462"/>
        <v>-4.9335000003338791E-3</v>
      </c>
      <c r="AG944" s="15"/>
      <c r="AH944" s="1">
        <f t="shared" si="463"/>
        <v>-5.004878481867237E-3</v>
      </c>
      <c r="AI944" s="1">
        <f t="shared" si="464"/>
        <v>0.6000707692112659</v>
      </c>
      <c r="AJ944" s="1">
        <f t="shared" si="465"/>
        <v>-0.41595569425309753</v>
      </c>
      <c r="AK944" s="1">
        <f t="shared" si="466"/>
        <v>7.523985694533053E-3</v>
      </c>
      <c r="AL944" s="1">
        <f t="shared" si="467"/>
        <v>3.1227815799696725</v>
      </c>
      <c r="AM944" s="1">
        <f t="shared" si="468"/>
        <v>106.31721846174656</v>
      </c>
      <c r="AN944" s="1">
        <f t="shared" si="479"/>
        <v>9.3960447008413901</v>
      </c>
      <c r="AO944" s="1">
        <f t="shared" si="479"/>
        <v>9.395978940242113</v>
      </c>
      <c r="AP944" s="1">
        <f t="shared" si="479"/>
        <v>9.3961434095509535</v>
      </c>
      <c r="AQ944" s="1">
        <f t="shared" si="479"/>
        <v>9.3957320652182403</v>
      </c>
      <c r="AR944" s="1">
        <f t="shared" si="479"/>
        <v>9.3967608448043425</v>
      </c>
      <c r="AS944" s="1">
        <f t="shared" si="479"/>
        <v>9.3941877904632598</v>
      </c>
      <c r="AT944" s="1">
        <f t="shared" si="479"/>
        <v>9.4006228480348817</v>
      </c>
      <c r="AU944" s="1">
        <f t="shared" si="469"/>
        <v>9.3845266849267741</v>
      </c>
    </row>
    <row r="945" spans="1:47" ht="12.95" customHeight="1" x14ac:dyDescent="0.2">
      <c r="A945" s="25" t="s">
        <v>1168</v>
      </c>
      <c r="B945" s="25" t="s">
        <v>899</v>
      </c>
      <c r="C945" s="28">
        <v>54856.606599999999</v>
      </c>
      <c r="D945" s="28">
        <v>1E-4</v>
      </c>
      <c r="E945" s="25">
        <f t="shared" si="458"/>
        <v>-5073.005808145771</v>
      </c>
      <c r="F945" s="1">
        <f t="shared" si="470"/>
        <v>-5073</v>
      </c>
      <c r="G945" s="1">
        <f t="shared" ref="G945:G1008" si="481">+C945-(C$7+F945*C$8)</f>
        <v>-4.9335000003338791E-3</v>
      </c>
      <c r="K945" s="1">
        <f t="shared" si="473"/>
        <v>-4.9335000003338791E-3</v>
      </c>
      <c r="O945" s="1">
        <f t="shared" ca="1" si="480"/>
        <v>-3.7753548116117204E-3</v>
      </c>
      <c r="Q945" s="173">
        <f t="shared" si="472"/>
        <v>39838.106599999999</v>
      </c>
      <c r="S945" s="15">
        <f t="shared" si="474"/>
        <v>1</v>
      </c>
      <c r="Z945" s="1">
        <f t="shared" si="459"/>
        <v>-5073</v>
      </c>
      <c r="AA945" s="1">
        <f t="shared" si="460"/>
        <v>-6.0740256667020161E-2</v>
      </c>
      <c r="AB945" s="1">
        <f t="shared" si="476"/>
        <v>7.1378481533357872E-5</v>
      </c>
      <c r="AC945" s="1">
        <f t="shared" si="477"/>
        <v>-4.9335000003338791E-3</v>
      </c>
      <c r="AD945" s="1">
        <f t="shared" si="461"/>
        <v>5.5806756666686282E-2</v>
      </c>
      <c r="AE945" s="1">
        <f t="shared" si="478"/>
        <v>3.1143940896547337E-3</v>
      </c>
      <c r="AF945" s="1">
        <f t="shared" si="462"/>
        <v>-4.9335000003338791E-3</v>
      </c>
      <c r="AG945" s="15"/>
      <c r="AH945" s="1">
        <f t="shared" si="463"/>
        <v>-5.004878481867237E-3</v>
      </c>
      <c r="AI945" s="1">
        <f t="shared" si="464"/>
        <v>0.6000707692112659</v>
      </c>
      <c r="AJ945" s="1">
        <f t="shared" si="465"/>
        <v>-0.41595569425309753</v>
      </c>
      <c r="AK945" s="1">
        <f t="shared" si="466"/>
        <v>7.523985694533053E-3</v>
      </c>
      <c r="AL945" s="1">
        <f t="shared" si="467"/>
        <v>3.1227815799696725</v>
      </c>
      <c r="AM945" s="1">
        <f t="shared" si="468"/>
        <v>106.31721846174656</v>
      </c>
      <c r="AN945" s="1">
        <f t="shared" si="479"/>
        <v>9.3960447008413901</v>
      </c>
      <c r="AO945" s="1">
        <f t="shared" si="479"/>
        <v>9.395978940242113</v>
      </c>
      <c r="AP945" s="1">
        <f t="shared" si="479"/>
        <v>9.3961434095509535</v>
      </c>
      <c r="AQ945" s="1">
        <f t="shared" si="479"/>
        <v>9.3957320652182403</v>
      </c>
      <c r="AR945" s="1">
        <f t="shared" si="479"/>
        <v>9.3967608448043425</v>
      </c>
      <c r="AS945" s="1">
        <f t="shared" si="479"/>
        <v>9.3941877904632598</v>
      </c>
      <c r="AT945" s="1">
        <f t="shared" si="479"/>
        <v>9.4006228480348817</v>
      </c>
      <c r="AU945" s="1">
        <f t="shared" si="469"/>
        <v>9.3845266849267741</v>
      </c>
    </row>
    <row r="946" spans="1:47" ht="12.95" customHeight="1" x14ac:dyDescent="0.2">
      <c r="A946" s="31" t="s">
        <v>1169</v>
      </c>
      <c r="B946" s="30" t="s">
        <v>899</v>
      </c>
      <c r="C946" s="31">
        <v>55116.525300000001</v>
      </c>
      <c r="D946" s="31">
        <v>1E-4</v>
      </c>
      <c r="E946" s="1">
        <f t="shared" si="458"/>
        <v>-4767.0068830088649</v>
      </c>
      <c r="F946" s="1">
        <f t="shared" si="470"/>
        <v>-4767</v>
      </c>
      <c r="G946" s="1">
        <f t="shared" si="481"/>
        <v>-5.8465000038268045E-3</v>
      </c>
      <c r="K946" s="1">
        <f t="shared" si="473"/>
        <v>-5.8465000038268045E-3</v>
      </c>
      <c r="O946" s="1">
        <f t="shared" ca="1" si="480"/>
        <v>-4.7948252021044087E-3</v>
      </c>
      <c r="Q946" s="173">
        <f t="shared" si="472"/>
        <v>40098.025300000001</v>
      </c>
      <c r="S946" s="15">
        <f t="shared" si="474"/>
        <v>1</v>
      </c>
      <c r="Z946" s="1">
        <f t="shared" si="459"/>
        <v>-4767</v>
      </c>
      <c r="AA946" s="1">
        <f t="shared" si="460"/>
        <v>-5.8223137597053817E-2</v>
      </c>
      <c r="AB946" s="1">
        <f t="shared" si="476"/>
        <v>-1.8068943957573972E-3</v>
      </c>
      <c r="AC946" s="1">
        <f t="shared" si="477"/>
        <v>-5.8465000038268045E-3</v>
      </c>
      <c r="AD946" s="1">
        <f t="shared" si="461"/>
        <v>5.2376637593227013E-2</v>
      </c>
      <c r="AE946" s="1">
        <f t="shared" si="478"/>
        <v>2.7433121655722412E-3</v>
      </c>
      <c r="AF946" s="1">
        <f t="shared" si="462"/>
        <v>-5.8465000038268045E-3</v>
      </c>
      <c r="AG946" s="15"/>
      <c r="AH946" s="1">
        <f t="shared" si="463"/>
        <v>-4.0396056080694073E-3</v>
      </c>
      <c r="AI946" s="1">
        <f t="shared" si="464"/>
        <v>0.60039005153497893</v>
      </c>
      <c r="AJ946" s="1">
        <f t="shared" si="465"/>
        <v>-0.35789919733558329</v>
      </c>
      <c r="AK946" s="1">
        <f t="shared" si="466"/>
        <v>-1.7660381869689167E-2</v>
      </c>
      <c r="AL946" s="1">
        <f t="shared" si="467"/>
        <v>-3.0974273423592495</v>
      </c>
      <c r="AM946" s="1">
        <f t="shared" si="468"/>
        <v>-45.27704748204836</v>
      </c>
      <c r="AN946" s="1">
        <f t="shared" si="479"/>
        <v>9.4922269737365159</v>
      </c>
      <c r="AO946" s="1">
        <f t="shared" si="479"/>
        <v>9.4923793460932977</v>
      </c>
      <c r="AP946" s="1">
        <f t="shared" si="479"/>
        <v>9.4919975480491701</v>
      </c>
      <c r="AQ946" s="1">
        <f t="shared" si="479"/>
        <v>9.4929542346107016</v>
      </c>
      <c r="AR946" s="1">
        <f t="shared" si="479"/>
        <v>9.4905571429481093</v>
      </c>
      <c r="AS946" s="1">
        <f t="shared" si="479"/>
        <v>9.4965640850951978</v>
      </c>
      <c r="AT946" s="1">
        <f t="shared" si="479"/>
        <v>9.4815155265685291</v>
      </c>
      <c r="AU946" s="1">
        <f t="shared" si="469"/>
        <v>9.5192469369204105</v>
      </c>
    </row>
    <row r="947" spans="1:47" ht="12.95" customHeight="1" x14ac:dyDescent="0.2">
      <c r="A947" s="31" t="s">
        <v>1169</v>
      </c>
      <c r="B947" s="30" t="s">
        <v>899</v>
      </c>
      <c r="C947" s="31">
        <v>55116.525300000001</v>
      </c>
      <c r="D947" s="31">
        <v>1E-4</v>
      </c>
      <c r="E947" s="25">
        <f t="shared" si="458"/>
        <v>-4767.0068830088649</v>
      </c>
      <c r="F947" s="1">
        <f t="shared" si="470"/>
        <v>-4767</v>
      </c>
      <c r="G947" s="1">
        <f t="shared" si="481"/>
        <v>-5.8465000038268045E-3</v>
      </c>
      <c r="K947" s="1">
        <f t="shared" si="473"/>
        <v>-5.8465000038268045E-3</v>
      </c>
      <c r="O947" s="1">
        <f t="shared" ca="1" si="480"/>
        <v>-4.7948252021044087E-3</v>
      </c>
      <c r="Q947" s="173">
        <f t="shared" si="472"/>
        <v>40098.025300000001</v>
      </c>
      <c r="S947" s="15">
        <f t="shared" si="474"/>
        <v>1</v>
      </c>
      <c r="Z947" s="1">
        <f t="shared" si="459"/>
        <v>-4767</v>
      </c>
      <c r="AA947" s="1">
        <f t="shared" si="460"/>
        <v>-5.8223137597053817E-2</v>
      </c>
      <c r="AB947" s="1">
        <f t="shared" si="476"/>
        <v>-1.8068943957573972E-3</v>
      </c>
      <c r="AC947" s="1">
        <f t="shared" si="477"/>
        <v>-5.8465000038268045E-3</v>
      </c>
      <c r="AD947" s="1">
        <f t="shared" si="461"/>
        <v>5.2376637593227013E-2</v>
      </c>
      <c r="AE947" s="1">
        <f t="shared" si="478"/>
        <v>2.7433121655722412E-3</v>
      </c>
      <c r="AF947" s="1">
        <f t="shared" si="462"/>
        <v>-5.8465000038268045E-3</v>
      </c>
      <c r="AG947" s="15"/>
      <c r="AH947" s="1">
        <f t="shared" si="463"/>
        <v>-4.0396056080694073E-3</v>
      </c>
      <c r="AI947" s="1">
        <f t="shared" si="464"/>
        <v>0.60039005153497893</v>
      </c>
      <c r="AJ947" s="1">
        <f t="shared" si="465"/>
        <v>-0.35789919733558329</v>
      </c>
      <c r="AK947" s="1">
        <f t="shared" si="466"/>
        <v>-1.7660381869689167E-2</v>
      </c>
      <c r="AL947" s="1">
        <f t="shared" si="467"/>
        <v>-3.0974273423592495</v>
      </c>
      <c r="AM947" s="1">
        <f t="shared" si="468"/>
        <v>-45.27704748204836</v>
      </c>
      <c r="AN947" s="1">
        <f t="shared" si="479"/>
        <v>9.4922269737365159</v>
      </c>
      <c r="AO947" s="1">
        <f t="shared" si="479"/>
        <v>9.4923793460932977</v>
      </c>
      <c r="AP947" s="1">
        <f t="shared" si="479"/>
        <v>9.4919975480491701</v>
      </c>
      <c r="AQ947" s="1">
        <f t="shared" si="479"/>
        <v>9.4929542346107016</v>
      </c>
      <c r="AR947" s="1">
        <f t="shared" si="479"/>
        <v>9.4905571429481093</v>
      </c>
      <c r="AS947" s="1">
        <f t="shared" si="479"/>
        <v>9.4965640850951978</v>
      </c>
      <c r="AT947" s="1">
        <f t="shared" si="479"/>
        <v>9.4815155265685291</v>
      </c>
      <c r="AU947" s="1">
        <f t="shared" si="469"/>
        <v>9.5192469369204105</v>
      </c>
    </row>
    <row r="948" spans="1:47" ht="12.95" customHeight="1" x14ac:dyDescent="0.2">
      <c r="A948" s="25" t="s">
        <v>1170</v>
      </c>
      <c r="B948" s="25" t="s">
        <v>899</v>
      </c>
      <c r="C948" s="28">
        <v>55138.609499999999</v>
      </c>
      <c r="D948" s="28">
        <v>1E-4</v>
      </c>
      <c r="E948" s="1">
        <f t="shared" si="458"/>
        <v>-4741.0074398656525</v>
      </c>
      <c r="F948" s="1">
        <f t="shared" si="470"/>
        <v>-4741</v>
      </c>
      <c r="G948" s="1">
        <f t="shared" si="481"/>
        <v>-6.3195000038831495E-3</v>
      </c>
      <c r="K948" s="1">
        <f t="shared" si="473"/>
        <v>-6.3195000038831495E-3</v>
      </c>
      <c r="O948" s="1">
        <f t="shared" ca="1" si="480"/>
        <v>-4.8814468692704553E-3</v>
      </c>
      <c r="Q948" s="173">
        <f t="shared" si="472"/>
        <v>40120.109499999999</v>
      </c>
      <c r="S948" s="15">
        <f t="shared" si="474"/>
        <v>1</v>
      </c>
      <c r="Z948" s="1">
        <f t="shared" si="459"/>
        <v>-4741</v>
      </c>
      <c r="AA948" s="1">
        <f t="shared" si="460"/>
        <v>-5.8007668715843806E-2</v>
      </c>
      <c r="AB948" s="1">
        <f t="shared" si="476"/>
        <v>-2.3638107535534619E-3</v>
      </c>
      <c r="AC948" s="1">
        <f t="shared" si="477"/>
        <v>-6.3195000038831495E-3</v>
      </c>
      <c r="AD948" s="1">
        <f t="shared" si="461"/>
        <v>5.1688168711960657E-2</v>
      </c>
      <c r="AE948" s="1">
        <f t="shared" si="478"/>
        <v>2.6716667847961084E-3</v>
      </c>
      <c r="AF948" s="1">
        <f t="shared" si="462"/>
        <v>-6.3195000038831495E-3</v>
      </c>
      <c r="AG948" s="15"/>
      <c r="AH948" s="1">
        <f t="shared" si="463"/>
        <v>-3.9556892503296876E-3</v>
      </c>
      <c r="AI948" s="1">
        <f t="shared" si="464"/>
        <v>0.60049039521423697</v>
      </c>
      <c r="AJ948" s="1">
        <f t="shared" si="465"/>
        <v>-0.35289176284469198</v>
      </c>
      <c r="AK948" s="1">
        <f t="shared" si="466"/>
        <v>-1.9800901088673602E-2</v>
      </c>
      <c r="AL948" s="1">
        <f t="shared" si="467"/>
        <v>-3.0920701612191439</v>
      </c>
      <c r="AM948" s="1">
        <f t="shared" si="468"/>
        <v>-40.377435410911268</v>
      </c>
      <c r="AN948" s="1">
        <f t="shared" si="479"/>
        <v>9.5004042164522051</v>
      </c>
      <c r="AO948" s="1">
        <f t="shared" si="479"/>
        <v>9.5005743643409097</v>
      </c>
      <c r="AP948" s="1">
        <f t="shared" si="479"/>
        <v>9.5001477766895555</v>
      </c>
      <c r="AQ948" s="1">
        <f t="shared" si="479"/>
        <v>9.5012173254961194</v>
      </c>
      <c r="AR948" s="1">
        <f t="shared" si="479"/>
        <v>9.4985358948558698</v>
      </c>
      <c r="AS948" s="1">
        <f t="shared" si="479"/>
        <v>9.5052594682386058</v>
      </c>
      <c r="AT948" s="1">
        <f t="shared" si="479"/>
        <v>9.4884066053106988</v>
      </c>
      <c r="AU948" s="1">
        <f t="shared" si="469"/>
        <v>9.5306937557172535</v>
      </c>
    </row>
    <row r="949" spans="1:47" ht="12.95" customHeight="1" x14ac:dyDescent="0.2">
      <c r="A949" s="25" t="s">
        <v>1170</v>
      </c>
      <c r="B949" s="25" t="s">
        <v>899</v>
      </c>
      <c r="C949" s="28">
        <v>55138.609499999999</v>
      </c>
      <c r="D949" s="28">
        <v>1E-4</v>
      </c>
      <c r="E949" s="25">
        <f t="shared" si="458"/>
        <v>-4741.0074398656525</v>
      </c>
      <c r="F949" s="1">
        <f t="shared" si="470"/>
        <v>-4741</v>
      </c>
      <c r="G949" s="1">
        <f t="shared" si="481"/>
        <v>-6.3195000038831495E-3</v>
      </c>
      <c r="K949" s="1">
        <f t="shared" si="473"/>
        <v>-6.3195000038831495E-3</v>
      </c>
      <c r="O949" s="1">
        <f t="shared" ca="1" si="480"/>
        <v>-4.8814468692704553E-3</v>
      </c>
      <c r="Q949" s="173">
        <f t="shared" si="472"/>
        <v>40120.109499999999</v>
      </c>
      <c r="S949" s="15">
        <f t="shared" si="474"/>
        <v>1</v>
      </c>
      <c r="Z949" s="1">
        <f t="shared" si="459"/>
        <v>-4741</v>
      </c>
      <c r="AA949" s="1">
        <f t="shared" si="460"/>
        <v>-5.8007668715843806E-2</v>
      </c>
      <c r="AB949" s="1">
        <f t="shared" si="476"/>
        <v>-2.3638107535534619E-3</v>
      </c>
      <c r="AC949" s="1">
        <f t="shared" si="477"/>
        <v>-6.3195000038831495E-3</v>
      </c>
      <c r="AD949" s="1">
        <f t="shared" si="461"/>
        <v>5.1688168711960657E-2</v>
      </c>
      <c r="AE949" s="1">
        <f t="shared" si="478"/>
        <v>2.6716667847961084E-3</v>
      </c>
      <c r="AF949" s="1">
        <f t="shared" si="462"/>
        <v>-6.3195000038831495E-3</v>
      </c>
      <c r="AG949" s="15"/>
      <c r="AH949" s="1">
        <f t="shared" si="463"/>
        <v>-3.9556892503296876E-3</v>
      </c>
      <c r="AI949" s="1">
        <f t="shared" si="464"/>
        <v>0.60049039521423697</v>
      </c>
      <c r="AJ949" s="1">
        <f t="shared" si="465"/>
        <v>-0.35289176284469198</v>
      </c>
      <c r="AK949" s="1">
        <f t="shared" si="466"/>
        <v>-1.9800901088673602E-2</v>
      </c>
      <c r="AL949" s="1">
        <f t="shared" si="467"/>
        <v>-3.0920701612191439</v>
      </c>
      <c r="AM949" s="1">
        <f t="shared" si="468"/>
        <v>-40.377435410911268</v>
      </c>
      <c r="AN949" s="1">
        <f t="shared" si="479"/>
        <v>9.5004042164522051</v>
      </c>
      <c r="AO949" s="1">
        <f t="shared" si="479"/>
        <v>9.5005743643409097</v>
      </c>
      <c r="AP949" s="1">
        <f t="shared" si="479"/>
        <v>9.5001477766895555</v>
      </c>
      <c r="AQ949" s="1">
        <f t="shared" si="479"/>
        <v>9.5012173254961194</v>
      </c>
      <c r="AR949" s="1">
        <f t="shared" si="479"/>
        <v>9.4985358948558698</v>
      </c>
      <c r="AS949" s="1">
        <f t="shared" si="479"/>
        <v>9.5052594682386058</v>
      </c>
      <c r="AT949" s="1">
        <f t="shared" si="479"/>
        <v>9.4884066053106988</v>
      </c>
      <c r="AU949" s="1">
        <f t="shared" si="469"/>
        <v>9.5306937557172535</v>
      </c>
    </row>
    <row r="950" spans="1:47" ht="12.95" customHeight="1" x14ac:dyDescent="0.2">
      <c r="A950" s="31" t="s">
        <v>1169</v>
      </c>
      <c r="B950" s="30" t="s">
        <v>899</v>
      </c>
      <c r="C950" s="31">
        <v>55163.242100000003</v>
      </c>
      <c r="D950" s="31">
        <v>1E-4</v>
      </c>
      <c r="E950" s="1">
        <f t="shared" si="458"/>
        <v>-4712.0077983495603</v>
      </c>
      <c r="F950" s="1">
        <f t="shared" si="470"/>
        <v>-4712</v>
      </c>
      <c r="G950" s="1">
        <f t="shared" si="481"/>
        <v>-6.6240000014659017E-3</v>
      </c>
      <c r="K950" s="1">
        <f t="shared" si="473"/>
        <v>-6.6240000014659017E-3</v>
      </c>
      <c r="O950" s="1">
        <f t="shared" ca="1" si="480"/>
        <v>-4.9780633441864272E-3</v>
      </c>
      <c r="Q950" s="173">
        <f t="shared" si="472"/>
        <v>40144.742100000003</v>
      </c>
      <c r="S950" s="15">
        <f t="shared" si="474"/>
        <v>1</v>
      </c>
      <c r="Z950" s="1">
        <f t="shared" si="459"/>
        <v>-4712</v>
      </c>
      <c r="AA950" s="1">
        <f t="shared" si="460"/>
        <v>-5.7767063784562415E-2</v>
      </c>
      <c r="AB950" s="1">
        <f t="shared" si="476"/>
        <v>-2.7622401365908458E-3</v>
      </c>
      <c r="AC950" s="1">
        <f t="shared" si="477"/>
        <v>-6.6240000014659017E-3</v>
      </c>
      <c r="AD950" s="1">
        <f t="shared" si="461"/>
        <v>5.1143063783096514E-2</v>
      </c>
      <c r="AE950" s="1">
        <f t="shared" si="478"/>
        <v>2.6156129731218784E-3</v>
      </c>
      <c r="AF950" s="1">
        <f t="shared" si="462"/>
        <v>-6.6240000014659017E-3</v>
      </c>
      <c r="AG950" s="15"/>
      <c r="AH950" s="1">
        <f t="shared" si="463"/>
        <v>-3.8617598648750559E-3</v>
      </c>
      <c r="AI950" s="1">
        <f t="shared" si="464"/>
        <v>0.60061589436153762</v>
      </c>
      <c r="AJ950" s="1">
        <f t="shared" si="465"/>
        <v>-0.34729244733900855</v>
      </c>
      <c r="AK950" s="1">
        <f t="shared" si="466"/>
        <v>-2.2188649426351053E-2</v>
      </c>
      <c r="AL950" s="1">
        <f t="shared" si="467"/>
        <v>-3.0860925419273357</v>
      </c>
      <c r="AM950" s="1">
        <f t="shared" si="468"/>
        <v>-36.026713040457516</v>
      </c>
      <c r="AN950" s="1">
        <f t="shared" si="479"/>
        <v>9.5095267886910513</v>
      </c>
      <c r="AO950" s="1">
        <f t="shared" si="479"/>
        <v>9.5097164877078235</v>
      </c>
      <c r="AP950" s="1">
        <f t="shared" si="479"/>
        <v>9.5092405338919441</v>
      </c>
      <c r="AQ950" s="1">
        <f t="shared" si="479"/>
        <v>9.5104347360128969</v>
      </c>
      <c r="AR950" s="1">
        <f t="shared" si="479"/>
        <v>9.5074386255939203</v>
      </c>
      <c r="AS950" s="1">
        <f t="shared" si="479"/>
        <v>9.5149569767992226</v>
      </c>
      <c r="AT950" s="1">
        <f t="shared" si="479"/>
        <v>9.4960993722642861</v>
      </c>
      <c r="AU950" s="1">
        <f t="shared" si="469"/>
        <v>9.5434613612983501</v>
      </c>
    </row>
    <row r="951" spans="1:47" ht="12.95" customHeight="1" x14ac:dyDescent="0.2">
      <c r="A951" s="31" t="s">
        <v>1169</v>
      </c>
      <c r="B951" s="30" t="s">
        <v>899</v>
      </c>
      <c r="C951" s="31">
        <v>55163.242100000003</v>
      </c>
      <c r="D951" s="31">
        <v>1E-4</v>
      </c>
      <c r="E951" s="25">
        <f t="shared" si="458"/>
        <v>-4712.0077983495603</v>
      </c>
      <c r="F951" s="1">
        <f t="shared" si="470"/>
        <v>-4712</v>
      </c>
      <c r="G951" s="1">
        <f t="shared" si="481"/>
        <v>-6.6240000014659017E-3</v>
      </c>
      <c r="K951" s="1">
        <f t="shared" si="473"/>
        <v>-6.6240000014659017E-3</v>
      </c>
      <c r="O951" s="1">
        <f t="shared" ca="1" si="480"/>
        <v>-4.9780633441864272E-3</v>
      </c>
      <c r="Q951" s="173">
        <f t="shared" si="472"/>
        <v>40144.742100000003</v>
      </c>
      <c r="S951" s="15">
        <f t="shared" si="474"/>
        <v>1</v>
      </c>
      <c r="Z951" s="1">
        <f t="shared" si="459"/>
        <v>-4712</v>
      </c>
      <c r="AA951" s="1">
        <f t="shared" si="460"/>
        <v>-5.7767063784562415E-2</v>
      </c>
      <c r="AB951" s="1">
        <f t="shared" si="476"/>
        <v>-2.7622401365908458E-3</v>
      </c>
      <c r="AC951" s="1">
        <f t="shared" si="477"/>
        <v>-6.6240000014659017E-3</v>
      </c>
      <c r="AD951" s="1">
        <f t="shared" si="461"/>
        <v>5.1143063783096514E-2</v>
      </c>
      <c r="AE951" s="1">
        <f t="shared" si="478"/>
        <v>2.6156129731218784E-3</v>
      </c>
      <c r="AF951" s="1">
        <f t="shared" si="462"/>
        <v>-6.6240000014659017E-3</v>
      </c>
      <c r="AG951" s="15"/>
      <c r="AH951" s="1">
        <f t="shared" si="463"/>
        <v>-3.8617598648750559E-3</v>
      </c>
      <c r="AI951" s="1">
        <f t="shared" si="464"/>
        <v>0.60061589436153762</v>
      </c>
      <c r="AJ951" s="1">
        <f t="shared" si="465"/>
        <v>-0.34729244733900855</v>
      </c>
      <c r="AK951" s="1">
        <f t="shared" si="466"/>
        <v>-2.2188649426351053E-2</v>
      </c>
      <c r="AL951" s="1">
        <f t="shared" si="467"/>
        <v>-3.0860925419273357</v>
      </c>
      <c r="AM951" s="1">
        <f t="shared" si="468"/>
        <v>-36.026713040457516</v>
      </c>
      <c r="AN951" s="1">
        <f t="shared" ref="AN951:AT960" si="482">$AU951+$AB$7*SIN(AO951)</f>
        <v>9.5095267886910513</v>
      </c>
      <c r="AO951" s="1">
        <f t="shared" si="482"/>
        <v>9.5097164877078235</v>
      </c>
      <c r="AP951" s="1">
        <f t="shared" si="482"/>
        <v>9.5092405338919441</v>
      </c>
      <c r="AQ951" s="1">
        <f t="shared" si="482"/>
        <v>9.5104347360128969</v>
      </c>
      <c r="AR951" s="1">
        <f t="shared" si="482"/>
        <v>9.5074386255939203</v>
      </c>
      <c r="AS951" s="1">
        <f t="shared" si="482"/>
        <v>9.5149569767992226</v>
      </c>
      <c r="AT951" s="1">
        <f t="shared" si="482"/>
        <v>9.4960993722642861</v>
      </c>
      <c r="AU951" s="1">
        <f t="shared" si="469"/>
        <v>9.5434613612983501</v>
      </c>
    </row>
    <row r="952" spans="1:47" ht="12.95" customHeight="1" x14ac:dyDescent="0.2">
      <c r="A952" s="23" t="s">
        <v>1171</v>
      </c>
      <c r="B952" s="24" t="s">
        <v>899</v>
      </c>
      <c r="C952" s="23">
        <v>55192.1224</v>
      </c>
      <c r="D952" s="23" t="s">
        <v>873</v>
      </c>
      <c r="E952" s="25">
        <f t="shared" si="458"/>
        <v>-4678.0073945400982</v>
      </c>
      <c r="F952" s="1">
        <f t="shared" si="470"/>
        <v>-4678</v>
      </c>
      <c r="G952" s="1">
        <f t="shared" si="481"/>
        <v>-6.2810000017634593E-3</v>
      </c>
      <c r="K952" s="1">
        <f t="shared" si="473"/>
        <v>-6.2810000017634593E-3</v>
      </c>
      <c r="O952" s="1">
        <f t="shared" ca="1" si="480"/>
        <v>-5.0913378320189499E-3</v>
      </c>
      <c r="Q952" s="173">
        <f t="shared" si="472"/>
        <v>40173.6224</v>
      </c>
      <c r="S952" s="15">
        <f t="shared" si="474"/>
        <v>1</v>
      </c>
      <c r="T952" s="15"/>
      <c r="Z952" s="1">
        <f t="shared" si="459"/>
        <v>-4678</v>
      </c>
      <c r="AA952" s="1">
        <f t="shared" si="460"/>
        <v>-5.7484613777297251E-2</v>
      </c>
      <c r="AB952" s="1">
        <f t="shared" si="476"/>
        <v>-2.529801070525532E-3</v>
      </c>
      <c r="AC952" s="1">
        <f t="shared" si="477"/>
        <v>-6.2810000017634593E-3</v>
      </c>
      <c r="AD952" s="1">
        <f t="shared" si="461"/>
        <v>5.1203613775533792E-2</v>
      </c>
      <c r="AE952" s="1">
        <f t="shared" si="478"/>
        <v>2.621810063674034E-3</v>
      </c>
      <c r="AF952" s="1">
        <f t="shared" si="462"/>
        <v>-6.2810000017634593E-3</v>
      </c>
      <c r="AG952" s="15"/>
      <c r="AH952" s="1">
        <f t="shared" si="463"/>
        <v>-3.7511989312379273E-3</v>
      </c>
      <c r="AI952" s="1">
        <f t="shared" si="464"/>
        <v>0.6007812912443683</v>
      </c>
      <c r="AJ952" s="1">
        <f t="shared" si="465"/>
        <v>-0.34070867929673243</v>
      </c>
      <c r="AK952" s="1">
        <f t="shared" si="466"/>
        <v>-2.4988448921174227E-2</v>
      </c>
      <c r="AL952" s="1">
        <f t="shared" si="467"/>
        <v>-3.0790808260316882</v>
      </c>
      <c r="AM952" s="1">
        <f t="shared" si="468"/>
        <v>-31.983526119478544</v>
      </c>
      <c r="AN952" s="1">
        <f t="shared" si="482"/>
        <v>9.5202249347961292</v>
      </c>
      <c r="AO952" s="1">
        <f t="shared" si="482"/>
        <v>9.5204371435931652</v>
      </c>
      <c r="AP952" s="1">
        <f t="shared" si="482"/>
        <v>9.519904198594288</v>
      </c>
      <c r="AQ952" s="1">
        <f t="shared" si="482"/>
        <v>9.5212426980502034</v>
      </c>
      <c r="AR952" s="1">
        <f t="shared" si="482"/>
        <v>9.5178813599723888</v>
      </c>
      <c r="AS952" s="1">
        <f t="shared" si="482"/>
        <v>9.5263246868783487</v>
      </c>
      <c r="AT952" s="1">
        <f t="shared" si="482"/>
        <v>9.5051283706979284</v>
      </c>
      <c r="AU952" s="1">
        <f t="shared" si="469"/>
        <v>9.5584302781865329</v>
      </c>
    </row>
    <row r="953" spans="1:47" ht="12.95" customHeight="1" x14ac:dyDescent="0.2">
      <c r="A953" s="23" t="s">
        <v>1171</v>
      </c>
      <c r="B953" s="24" t="s">
        <v>899</v>
      </c>
      <c r="C953" s="23">
        <v>55192.1224</v>
      </c>
      <c r="D953" s="23" t="s">
        <v>873</v>
      </c>
      <c r="E953" s="25">
        <f t="shared" si="458"/>
        <v>-4678.0073945400982</v>
      </c>
      <c r="F953" s="1">
        <f t="shared" si="470"/>
        <v>-4678</v>
      </c>
      <c r="G953" s="1">
        <f t="shared" si="481"/>
        <v>-6.2810000017634593E-3</v>
      </c>
      <c r="K953" s="1">
        <f t="shared" si="473"/>
        <v>-6.2810000017634593E-3</v>
      </c>
      <c r="O953" s="1">
        <f t="shared" ca="1" si="480"/>
        <v>-5.0913378320189499E-3</v>
      </c>
      <c r="Q953" s="173">
        <f t="shared" si="472"/>
        <v>40173.6224</v>
      </c>
      <c r="S953" s="15">
        <f t="shared" si="474"/>
        <v>1</v>
      </c>
      <c r="Z953" s="1">
        <f t="shared" si="459"/>
        <v>-4678</v>
      </c>
      <c r="AA953" s="1">
        <f t="shared" si="460"/>
        <v>-5.7484613777297251E-2</v>
      </c>
      <c r="AB953" s="1">
        <f t="shared" si="476"/>
        <v>-2.529801070525532E-3</v>
      </c>
      <c r="AC953" s="1">
        <f t="shared" si="477"/>
        <v>-6.2810000017634593E-3</v>
      </c>
      <c r="AD953" s="1">
        <f t="shared" si="461"/>
        <v>5.1203613775533792E-2</v>
      </c>
      <c r="AE953" s="1">
        <f t="shared" si="478"/>
        <v>2.621810063674034E-3</v>
      </c>
      <c r="AF953" s="1">
        <f t="shared" si="462"/>
        <v>-6.2810000017634593E-3</v>
      </c>
      <c r="AG953" s="15"/>
      <c r="AH953" s="1">
        <f t="shared" si="463"/>
        <v>-3.7511989312379273E-3</v>
      </c>
      <c r="AI953" s="1">
        <f t="shared" si="464"/>
        <v>0.6007812912443683</v>
      </c>
      <c r="AJ953" s="1">
        <f t="shared" si="465"/>
        <v>-0.34070867929673243</v>
      </c>
      <c r="AK953" s="1">
        <f t="shared" si="466"/>
        <v>-2.4988448921174227E-2</v>
      </c>
      <c r="AL953" s="1">
        <f t="shared" si="467"/>
        <v>-3.0790808260316882</v>
      </c>
      <c r="AM953" s="1">
        <f t="shared" si="468"/>
        <v>-31.983526119478544</v>
      </c>
      <c r="AN953" s="1">
        <f t="shared" si="482"/>
        <v>9.5202249347961292</v>
      </c>
      <c r="AO953" s="1">
        <f t="shared" si="482"/>
        <v>9.5204371435931652</v>
      </c>
      <c r="AP953" s="1">
        <f t="shared" si="482"/>
        <v>9.519904198594288</v>
      </c>
      <c r="AQ953" s="1">
        <f t="shared" si="482"/>
        <v>9.5212426980502034</v>
      </c>
      <c r="AR953" s="1">
        <f t="shared" si="482"/>
        <v>9.5178813599723888</v>
      </c>
      <c r="AS953" s="1">
        <f t="shared" si="482"/>
        <v>9.5263246868783487</v>
      </c>
      <c r="AT953" s="1">
        <f t="shared" si="482"/>
        <v>9.5051283706979284</v>
      </c>
      <c r="AU953" s="1">
        <f t="shared" si="469"/>
        <v>9.5584302781865329</v>
      </c>
    </row>
    <row r="954" spans="1:47" ht="12.95" customHeight="1" x14ac:dyDescent="0.2">
      <c r="A954" s="25" t="s">
        <v>1170</v>
      </c>
      <c r="B954" s="25" t="s">
        <v>899</v>
      </c>
      <c r="C954" s="28">
        <v>55240.538399999998</v>
      </c>
      <c r="D954" s="28">
        <v>1E-4</v>
      </c>
      <c r="E954" s="1">
        <f t="shared" si="458"/>
        <v>-4621.0078636889994</v>
      </c>
      <c r="F954" s="1">
        <f t="shared" si="470"/>
        <v>-4621</v>
      </c>
      <c r="G954" s="1">
        <f t="shared" si="481"/>
        <v>-6.6795000020647421E-3</v>
      </c>
      <c r="K954" s="1">
        <f t="shared" si="473"/>
        <v>-6.6795000020647421E-3</v>
      </c>
      <c r="O954" s="1">
        <f t="shared" ca="1" si="480"/>
        <v>-5.281239179267587E-3</v>
      </c>
      <c r="Q954" s="173">
        <f t="shared" si="472"/>
        <v>40222.038399999998</v>
      </c>
      <c r="S954" s="15">
        <f t="shared" si="474"/>
        <v>1</v>
      </c>
      <c r="Z954" s="1">
        <f t="shared" si="459"/>
        <v>-4621</v>
      </c>
      <c r="AA954" s="1">
        <f t="shared" si="460"/>
        <v>-5.7010241705390707E-2</v>
      </c>
      <c r="AB954" s="1">
        <f t="shared" si="476"/>
        <v>-3.114688654340626E-3</v>
      </c>
      <c r="AC954" s="1">
        <f t="shared" si="477"/>
        <v>-6.6795000020647421E-3</v>
      </c>
      <c r="AD954" s="1">
        <f t="shared" si="461"/>
        <v>5.0330741703325965E-2</v>
      </c>
      <c r="AE954" s="1">
        <f t="shared" si="478"/>
        <v>2.5331835604069154E-3</v>
      </c>
      <c r="AF954" s="1">
        <f t="shared" si="462"/>
        <v>-6.6795000020647421E-3</v>
      </c>
      <c r="AG954" s="15"/>
      <c r="AH954" s="1">
        <f t="shared" si="463"/>
        <v>-3.5648113477241162E-3</v>
      </c>
      <c r="AI954" s="1">
        <f t="shared" si="464"/>
        <v>0.60110289010701856</v>
      </c>
      <c r="AJ954" s="1">
        <f t="shared" si="465"/>
        <v>-0.3296246530053844</v>
      </c>
      <c r="AK954" s="1">
        <f t="shared" si="466"/>
        <v>-2.9683256543491427E-2</v>
      </c>
      <c r="AL954" s="1">
        <f t="shared" si="467"/>
        <v>-3.0673162340676798</v>
      </c>
      <c r="AM954" s="1">
        <f t="shared" si="468"/>
        <v>-26.914065467259373</v>
      </c>
      <c r="AN954" s="1">
        <f t="shared" si="482"/>
        <v>9.5381676112185758</v>
      </c>
      <c r="AO954" s="1">
        <f t="shared" si="482"/>
        <v>9.5384164247481351</v>
      </c>
      <c r="AP954" s="1">
        <f t="shared" si="482"/>
        <v>9.5377903751450166</v>
      </c>
      <c r="AQ954" s="1">
        <f t="shared" si="482"/>
        <v>9.5393656888263756</v>
      </c>
      <c r="AR954" s="1">
        <f t="shared" si="482"/>
        <v>9.5354023004686255</v>
      </c>
      <c r="AS954" s="1">
        <f t="shared" si="482"/>
        <v>9.5453774023737754</v>
      </c>
      <c r="AT954" s="1">
        <f t="shared" si="482"/>
        <v>9.5202926874650498</v>
      </c>
      <c r="AU954" s="1">
        <f t="shared" si="469"/>
        <v>9.583525227087307</v>
      </c>
    </row>
    <row r="955" spans="1:47" ht="12.95" customHeight="1" x14ac:dyDescent="0.2">
      <c r="A955" s="25" t="s">
        <v>1170</v>
      </c>
      <c r="B955" s="25" t="s">
        <v>899</v>
      </c>
      <c r="C955" s="28">
        <v>55240.538399999998</v>
      </c>
      <c r="D955" s="28">
        <v>1E-4</v>
      </c>
      <c r="E955" s="25">
        <f t="shared" si="458"/>
        <v>-4621.0078636889994</v>
      </c>
      <c r="F955" s="1">
        <f t="shared" si="470"/>
        <v>-4621</v>
      </c>
      <c r="G955" s="1">
        <f t="shared" si="481"/>
        <v>-6.6795000020647421E-3</v>
      </c>
      <c r="K955" s="1">
        <f t="shared" si="473"/>
        <v>-6.6795000020647421E-3</v>
      </c>
      <c r="O955" s="1">
        <f t="shared" ca="1" si="480"/>
        <v>-5.281239179267587E-3</v>
      </c>
      <c r="Q955" s="173">
        <f t="shared" si="472"/>
        <v>40222.038399999998</v>
      </c>
      <c r="S955" s="15">
        <f t="shared" si="474"/>
        <v>1</v>
      </c>
      <c r="Z955" s="1">
        <f t="shared" si="459"/>
        <v>-4621</v>
      </c>
      <c r="AA955" s="1">
        <f t="shared" si="460"/>
        <v>-5.7010241705390707E-2</v>
      </c>
      <c r="AB955" s="1">
        <f t="shared" si="476"/>
        <v>-3.114688654340626E-3</v>
      </c>
      <c r="AC955" s="1">
        <f t="shared" si="477"/>
        <v>-6.6795000020647421E-3</v>
      </c>
      <c r="AD955" s="1">
        <f t="shared" si="461"/>
        <v>5.0330741703325965E-2</v>
      </c>
      <c r="AE955" s="1">
        <f t="shared" si="478"/>
        <v>2.5331835604069154E-3</v>
      </c>
      <c r="AF955" s="1">
        <f t="shared" si="462"/>
        <v>-6.6795000020647421E-3</v>
      </c>
      <c r="AG955" s="15"/>
      <c r="AH955" s="1">
        <f t="shared" si="463"/>
        <v>-3.5648113477241162E-3</v>
      </c>
      <c r="AI955" s="1">
        <f t="shared" si="464"/>
        <v>0.60110289010701856</v>
      </c>
      <c r="AJ955" s="1">
        <f t="shared" si="465"/>
        <v>-0.3296246530053844</v>
      </c>
      <c r="AK955" s="1">
        <f t="shared" si="466"/>
        <v>-2.9683256543491427E-2</v>
      </c>
      <c r="AL955" s="1">
        <f t="shared" si="467"/>
        <v>-3.0673162340676798</v>
      </c>
      <c r="AM955" s="1">
        <f t="shared" si="468"/>
        <v>-26.914065467259373</v>
      </c>
      <c r="AN955" s="1">
        <f t="shared" si="482"/>
        <v>9.5381676112185758</v>
      </c>
      <c r="AO955" s="1">
        <f t="shared" si="482"/>
        <v>9.5384164247481351</v>
      </c>
      <c r="AP955" s="1">
        <f t="shared" si="482"/>
        <v>9.5377903751450166</v>
      </c>
      <c r="AQ955" s="1">
        <f t="shared" si="482"/>
        <v>9.5393656888263756</v>
      </c>
      <c r="AR955" s="1">
        <f t="shared" si="482"/>
        <v>9.5354023004686255</v>
      </c>
      <c r="AS955" s="1">
        <f t="shared" si="482"/>
        <v>9.5453774023737754</v>
      </c>
      <c r="AT955" s="1">
        <f t="shared" si="482"/>
        <v>9.5202926874650498</v>
      </c>
      <c r="AU955" s="1">
        <f t="shared" si="469"/>
        <v>9.583525227087307</v>
      </c>
    </row>
    <row r="956" spans="1:47" ht="12.95" customHeight="1" x14ac:dyDescent="0.2">
      <c r="A956" s="41" t="s">
        <v>1172</v>
      </c>
      <c r="B956" s="33" t="s">
        <v>899</v>
      </c>
      <c r="C956" s="40">
        <v>55432.505299999997</v>
      </c>
      <c r="D956" s="40">
        <v>0</v>
      </c>
      <c r="E956" s="1">
        <f t="shared" si="458"/>
        <v>-4395.0077141735419</v>
      </c>
      <c r="F956" s="1">
        <f t="shared" si="470"/>
        <v>-4395</v>
      </c>
      <c r="G956" s="1">
        <f t="shared" si="481"/>
        <v>-6.5525000027264468E-3</v>
      </c>
      <c r="K956" s="1">
        <f t="shared" si="473"/>
        <v>-6.5525000027264468E-3</v>
      </c>
      <c r="O956" s="1">
        <f t="shared" ca="1" si="480"/>
        <v>-6.034181363095522E-3</v>
      </c>
      <c r="Q956" s="173">
        <f t="shared" si="472"/>
        <v>40414.005299999997</v>
      </c>
      <c r="S956" s="15">
        <f t="shared" si="474"/>
        <v>1</v>
      </c>
      <c r="Z956" s="1">
        <f t="shared" si="459"/>
        <v>-4395</v>
      </c>
      <c r="AA956" s="1">
        <f t="shared" si="460"/>
        <v>-5.5119613310156391E-2</v>
      </c>
      <c r="AB956" s="1">
        <f t="shared" si="476"/>
        <v>-3.7387339729614221E-3</v>
      </c>
      <c r="AC956" s="1">
        <f t="shared" si="477"/>
        <v>-6.5525000027264468E-3</v>
      </c>
      <c r="AD956" s="1">
        <f t="shared" si="461"/>
        <v>4.8567113307429945E-2</v>
      </c>
      <c r="AE956" s="1">
        <f t="shared" si="478"/>
        <v>2.3587644950167387E-3</v>
      </c>
      <c r="AF956" s="1">
        <f t="shared" si="462"/>
        <v>-6.5525000027264468E-3</v>
      </c>
      <c r="AG956" s="15"/>
      <c r="AH956" s="1">
        <f t="shared" si="463"/>
        <v>-2.8137660297650247E-3</v>
      </c>
      <c r="AI956" s="1">
        <f t="shared" si="464"/>
        <v>0.60292858639333269</v>
      </c>
      <c r="AJ956" s="1">
        <f t="shared" si="465"/>
        <v>-0.28509013688438511</v>
      </c>
      <c r="AK956" s="1">
        <f t="shared" si="466"/>
        <v>-4.8314516414871896E-2</v>
      </c>
      <c r="AL956" s="1">
        <f t="shared" si="467"/>
        <v>-3.0205107189797045</v>
      </c>
      <c r="AM956" s="1">
        <f t="shared" si="468"/>
        <v>-16.497555450256286</v>
      </c>
      <c r="AN956" s="1">
        <f t="shared" si="482"/>
        <v>9.6094334811324629</v>
      </c>
      <c r="AO956" s="1">
        <f t="shared" si="482"/>
        <v>9.6098095082387651</v>
      </c>
      <c r="AP956" s="1">
        <f t="shared" si="482"/>
        <v>9.6088532007137815</v>
      </c>
      <c r="AQ956" s="1">
        <f t="shared" si="482"/>
        <v>9.6112856065823244</v>
      </c>
      <c r="AR956" s="1">
        <f t="shared" si="482"/>
        <v>9.6051008422161779</v>
      </c>
      <c r="AS956" s="1">
        <f t="shared" si="482"/>
        <v>9.6208408189674302</v>
      </c>
      <c r="AT956" s="1">
        <f t="shared" si="482"/>
        <v>9.5808702466230731</v>
      </c>
      <c r="AU956" s="1">
        <f t="shared" si="469"/>
        <v>9.6830244981675726</v>
      </c>
    </row>
    <row r="957" spans="1:47" ht="12.95" customHeight="1" x14ac:dyDescent="0.2">
      <c r="A957" s="41" t="s">
        <v>1172</v>
      </c>
      <c r="B957" s="33" t="s">
        <v>899</v>
      </c>
      <c r="C957" s="40">
        <v>55432.505299999997</v>
      </c>
      <c r="D957" s="40">
        <v>0</v>
      </c>
      <c r="E957" s="25">
        <f t="shared" si="458"/>
        <v>-4395.0077141735419</v>
      </c>
      <c r="F957" s="1">
        <f t="shared" si="470"/>
        <v>-4395</v>
      </c>
      <c r="G957" s="1">
        <f t="shared" si="481"/>
        <v>-6.5525000027264468E-3</v>
      </c>
      <c r="K957" s="1">
        <f t="shared" si="473"/>
        <v>-6.5525000027264468E-3</v>
      </c>
      <c r="O957" s="1">
        <f t="shared" ca="1" si="480"/>
        <v>-6.034181363095522E-3</v>
      </c>
      <c r="Q957" s="173">
        <f t="shared" si="472"/>
        <v>40414.005299999997</v>
      </c>
      <c r="S957" s="15">
        <f t="shared" si="474"/>
        <v>1</v>
      </c>
      <c r="Z957" s="1">
        <f t="shared" si="459"/>
        <v>-4395</v>
      </c>
      <c r="AA957" s="1">
        <f t="shared" si="460"/>
        <v>-5.5119613310156391E-2</v>
      </c>
      <c r="AB957" s="1">
        <f t="shared" si="476"/>
        <v>-3.7387339729614221E-3</v>
      </c>
      <c r="AC957" s="1">
        <f t="shared" si="477"/>
        <v>-6.5525000027264468E-3</v>
      </c>
      <c r="AD957" s="1">
        <f t="shared" si="461"/>
        <v>4.8567113307429945E-2</v>
      </c>
      <c r="AE957" s="1">
        <f t="shared" si="478"/>
        <v>2.3587644950167387E-3</v>
      </c>
      <c r="AF957" s="1">
        <f t="shared" si="462"/>
        <v>-6.5525000027264468E-3</v>
      </c>
      <c r="AG957" s="15"/>
      <c r="AH957" s="1">
        <f t="shared" si="463"/>
        <v>-2.8137660297650247E-3</v>
      </c>
      <c r="AI957" s="1">
        <f t="shared" si="464"/>
        <v>0.60292858639333269</v>
      </c>
      <c r="AJ957" s="1">
        <f t="shared" si="465"/>
        <v>-0.28509013688438511</v>
      </c>
      <c r="AK957" s="1">
        <f t="shared" si="466"/>
        <v>-4.8314516414871896E-2</v>
      </c>
      <c r="AL957" s="1">
        <f t="shared" si="467"/>
        <v>-3.0205107189797045</v>
      </c>
      <c r="AM957" s="1">
        <f t="shared" si="468"/>
        <v>-16.497555450256286</v>
      </c>
      <c r="AN957" s="1">
        <f t="shared" si="482"/>
        <v>9.6094334811324629</v>
      </c>
      <c r="AO957" s="1">
        <f t="shared" si="482"/>
        <v>9.6098095082387651</v>
      </c>
      <c r="AP957" s="1">
        <f t="shared" si="482"/>
        <v>9.6088532007137815</v>
      </c>
      <c r="AQ957" s="1">
        <f t="shared" si="482"/>
        <v>9.6112856065823244</v>
      </c>
      <c r="AR957" s="1">
        <f t="shared" si="482"/>
        <v>9.6051008422161779</v>
      </c>
      <c r="AS957" s="1">
        <f t="shared" si="482"/>
        <v>9.6208408189674302</v>
      </c>
      <c r="AT957" s="1">
        <f t="shared" si="482"/>
        <v>9.5808702466230731</v>
      </c>
      <c r="AU957" s="1">
        <f t="shared" si="469"/>
        <v>9.6830244981675726</v>
      </c>
    </row>
    <row r="958" spans="1:47" ht="12.95" customHeight="1" x14ac:dyDescent="0.2">
      <c r="A958" s="31" t="s">
        <v>1173</v>
      </c>
      <c r="B958" s="30" t="s">
        <v>899</v>
      </c>
      <c r="C958" s="31">
        <v>55436.752200000003</v>
      </c>
      <c r="D958" s="31">
        <v>1E-4</v>
      </c>
      <c r="E958" s="1">
        <f t="shared" si="458"/>
        <v>-4390.0078937098133</v>
      </c>
      <c r="F958" s="1">
        <f t="shared" si="470"/>
        <v>-4390</v>
      </c>
      <c r="G958" s="1">
        <f t="shared" si="481"/>
        <v>-6.7049999997834675E-3</v>
      </c>
      <c r="K958" s="1">
        <f t="shared" si="473"/>
        <v>-6.7049999997834675E-3</v>
      </c>
      <c r="O958" s="1">
        <f t="shared" ca="1" si="480"/>
        <v>-6.0508393760120693E-3</v>
      </c>
      <c r="Q958" s="173">
        <f t="shared" si="472"/>
        <v>40418.252200000003</v>
      </c>
      <c r="S958" s="15">
        <f t="shared" si="474"/>
        <v>1</v>
      </c>
      <c r="Z958" s="1">
        <f t="shared" si="459"/>
        <v>-4390</v>
      </c>
      <c r="AA958" s="1">
        <f t="shared" si="460"/>
        <v>-5.5077620638564556E-2</v>
      </c>
      <c r="AB958" s="1">
        <f t="shared" si="476"/>
        <v>-3.9080552616024174E-3</v>
      </c>
      <c r="AC958" s="1">
        <f t="shared" si="477"/>
        <v>-6.7049999997834675E-3</v>
      </c>
      <c r="AD958" s="1">
        <f t="shared" si="461"/>
        <v>4.8372620638781089E-2</v>
      </c>
      <c r="AE958" s="1">
        <f t="shared" si="478"/>
        <v>2.3399104274634303E-3</v>
      </c>
      <c r="AF958" s="1">
        <f t="shared" si="462"/>
        <v>-6.7049999997834675E-3</v>
      </c>
      <c r="AG958" s="15"/>
      <c r="AH958" s="1">
        <f t="shared" si="463"/>
        <v>-2.7969447381810501E-3</v>
      </c>
      <c r="AI958" s="1">
        <f t="shared" si="464"/>
        <v>0.60297900356388745</v>
      </c>
      <c r="AJ958" s="1">
        <f t="shared" si="465"/>
        <v>-0.28409402078853768</v>
      </c>
      <c r="AK958" s="1">
        <f t="shared" si="466"/>
        <v>-4.8727080652100817E-2</v>
      </c>
      <c r="AL958" s="1">
        <f t="shared" si="467"/>
        <v>-3.0194716353796323</v>
      </c>
      <c r="AM958" s="1">
        <f t="shared" si="468"/>
        <v>-16.356838656652631</v>
      </c>
      <c r="AN958" s="1">
        <f t="shared" si="482"/>
        <v>9.6110129320208291</v>
      </c>
      <c r="AO958" s="1">
        <f t="shared" si="482"/>
        <v>9.6113913921742498</v>
      </c>
      <c r="AP958" s="1">
        <f t="shared" si="482"/>
        <v>9.6104286120240321</v>
      </c>
      <c r="AQ958" s="1">
        <f t="shared" si="482"/>
        <v>9.6128782116591527</v>
      </c>
      <c r="AR958" s="1">
        <f t="shared" si="482"/>
        <v>9.6066479073929028</v>
      </c>
      <c r="AS958" s="1">
        <f t="shared" si="482"/>
        <v>9.6225086598833975</v>
      </c>
      <c r="AT958" s="1">
        <f t="shared" si="482"/>
        <v>9.5822204804358329</v>
      </c>
      <c r="AU958" s="1">
        <f t="shared" si="469"/>
        <v>9.6852258094746588</v>
      </c>
    </row>
    <row r="959" spans="1:47" ht="12.95" customHeight="1" x14ac:dyDescent="0.2">
      <c r="A959" s="31" t="s">
        <v>1173</v>
      </c>
      <c r="B959" s="30" t="s">
        <v>899</v>
      </c>
      <c r="C959" s="31">
        <v>55436.752200000003</v>
      </c>
      <c r="D959" s="31">
        <v>1E-4</v>
      </c>
      <c r="E959" s="25">
        <f t="shared" si="458"/>
        <v>-4390.0078937098133</v>
      </c>
      <c r="F959" s="1">
        <f t="shared" si="470"/>
        <v>-4390</v>
      </c>
      <c r="G959" s="1">
        <f t="shared" si="481"/>
        <v>-6.7049999997834675E-3</v>
      </c>
      <c r="K959" s="1">
        <f t="shared" si="473"/>
        <v>-6.7049999997834675E-3</v>
      </c>
      <c r="O959" s="1">
        <f t="shared" ca="1" si="480"/>
        <v>-6.0508393760120693E-3</v>
      </c>
      <c r="Q959" s="173">
        <f t="shared" si="472"/>
        <v>40418.252200000003</v>
      </c>
      <c r="S959" s="15">
        <f t="shared" si="474"/>
        <v>1</v>
      </c>
      <c r="Z959" s="1">
        <f t="shared" si="459"/>
        <v>-4390</v>
      </c>
      <c r="AA959" s="1">
        <f t="shared" si="460"/>
        <v>-5.5077620638564556E-2</v>
      </c>
      <c r="AB959" s="1">
        <f t="shared" si="476"/>
        <v>-3.9080552616024174E-3</v>
      </c>
      <c r="AC959" s="1">
        <f t="shared" si="477"/>
        <v>-6.7049999997834675E-3</v>
      </c>
      <c r="AD959" s="1">
        <f t="shared" si="461"/>
        <v>4.8372620638781089E-2</v>
      </c>
      <c r="AE959" s="1">
        <f t="shared" si="478"/>
        <v>2.3399104274634303E-3</v>
      </c>
      <c r="AF959" s="1">
        <f t="shared" si="462"/>
        <v>-6.7049999997834675E-3</v>
      </c>
      <c r="AG959" s="15"/>
      <c r="AH959" s="1">
        <f t="shared" si="463"/>
        <v>-2.7969447381810501E-3</v>
      </c>
      <c r="AI959" s="1">
        <f t="shared" si="464"/>
        <v>0.60297900356388745</v>
      </c>
      <c r="AJ959" s="1">
        <f t="shared" si="465"/>
        <v>-0.28409402078853768</v>
      </c>
      <c r="AK959" s="1">
        <f t="shared" si="466"/>
        <v>-4.8727080652100817E-2</v>
      </c>
      <c r="AL959" s="1">
        <f t="shared" si="467"/>
        <v>-3.0194716353796323</v>
      </c>
      <c r="AM959" s="1">
        <f t="shared" si="468"/>
        <v>-16.356838656652631</v>
      </c>
      <c r="AN959" s="1">
        <f t="shared" si="482"/>
        <v>9.6110129320208291</v>
      </c>
      <c r="AO959" s="1">
        <f t="shared" si="482"/>
        <v>9.6113913921742498</v>
      </c>
      <c r="AP959" s="1">
        <f t="shared" si="482"/>
        <v>9.6104286120240321</v>
      </c>
      <c r="AQ959" s="1">
        <f t="shared" si="482"/>
        <v>9.6128782116591527</v>
      </c>
      <c r="AR959" s="1">
        <f t="shared" si="482"/>
        <v>9.6066479073929028</v>
      </c>
      <c r="AS959" s="1">
        <f t="shared" si="482"/>
        <v>9.6225086598833975</v>
      </c>
      <c r="AT959" s="1">
        <f t="shared" si="482"/>
        <v>9.5822204804358329</v>
      </c>
      <c r="AU959" s="1">
        <f t="shared" si="469"/>
        <v>9.6852258094746588</v>
      </c>
    </row>
    <row r="960" spans="1:47" ht="12.95" customHeight="1" x14ac:dyDescent="0.2">
      <c r="A960" s="25" t="s">
        <v>1173</v>
      </c>
      <c r="B960" s="25" t="s">
        <v>899</v>
      </c>
      <c r="C960" s="28">
        <v>55441.848700000002</v>
      </c>
      <c r="D960" s="28">
        <v>1E-4</v>
      </c>
      <c r="E960" s="25">
        <f t="shared" si="458"/>
        <v>-4384.0078501501921</v>
      </c>
      <c r="F960" s="1">
        <f t="shared" si="470"/>
        <v>-4384</v>
      </c>
      <c r="G960" s="1">
        <f t="shared" si="481"/>
        <v>-6.6680000018095598E-3</v>
      </c>
      <c r="K960" s="1">
        <f t="shared" si="473"/>
        <v>-6.6680000018095598E-3</v>
      </c>
      <c r="O960" s="1">
        <f t="shared" ca="1" si="480"/>
        <v>-6.070828991511925E-3</v>
      </c>
      <c r="Q960" s="173">
        <f t="shared" si="472"/>
        <v>40423.348700000002</v>
      </c>
      <c r="S960" s="15">
        <f t="shared" si="474"/>
        <v>1</v>
      </c>
      <c r="Z960" s="1">
        <f t="shared" si="459"/>
        <v>-4384</v>
      </c>
      <c r="AA960" s="1">
        <f t="shared" si="460"/>
        <v>-5.5027220598839577E-2</v>
      </c>
      <c r="AB960" s="1">
        <f t="shared" si="476"/>
        <v>-3.8912519693427125E-3</v>
      </c>
      <c r="AC960" s="1">
        <f t="shared" si="477"/>
        <v>-6.6680000018095598E-3</v>
      </c>
      <c r="AD960" s="1">
        <f t="shared" si="461"/>
        <v>4.8359220597030017E-2</v>
      </c>
      <c r="AE960" s="1">
        <f t="shared" si="478"/>
        <v>2.3386142167522122E-3</v>
      </c>
      <c r="AF960" s="1">
        <f t="shared" si="462"/>
        <v>-6.6680000018095598E-3</v>
      </c>
      <c r="AG960" s="15"/>
      <c r="AH960" s="1">
        <f t="shared" si="463"/>
        <v>-2.7767480324668472E-3</v>
      </c>
      <c r="AI960" s="1">
        <f t="shared" si="464"/>
        <v>0.60304008159307787</v>
      </c>
      <c r="AJ960" s="1">
        <f t="shared" si="465"/>
        <v>-0.28289805071200325</v>
      </c>
      <c r="AK960" s="1">
        <f t="shared" si="466"/>
        <v>-4.9222181771735908E-2</v>
      </c>
      <c r="AL960" s="1">
        <f t="shared" si="467"/>
        <v>-3.0182244994694152</v>
      </c>
      <c r="AM960" s="1">
        <f t="shared" si="468"/>
        <v>-16.191072596147052</v>
      </c>
      <c r="AN960" s="1">
        <f t="shared" si="482"/>
        <v>9.6129084559883555</v>
      </c>
      <c r="AO960" s="1">
        <f t="shared" si="482"/>
        <v>9.6132898116307679</v>
      </c>
      <c r="AP960" s="1">
        <f t="shared" si="482"/>
        <v>9.6123193175447721</v>
      </c>
      <c r="AQ960" s="1">
        <f t="shared" si="482"/>
        <v>9.6147894360578832</v>
      </c>
      <c r="AR960" s="1">
        <f t="shared" si="482"/>
        <v>9.6085047171589082</v>
      </c>
      <c r="AS960" s="1">
        <f t="shared" si="482"/>
        <v>9.6245099596367663</v>
      </c>
      <c r="AT960" s="1">
        <f t="shared" si="482"/>
        <v>9.5838414202388069</v>
      </c>
      <c r="AU960" s="1">
        <f t="shared" si="469"/>
        <v>9.6878673830431623</v>
      </c>
    </row>
    <row r="961" spans="1:47" ht="12.95" customHeight="1" x14ac:dyDescent="0.2">
      <c r="A961" s="25" t="s">
        <v>1173</v>
      </c>
      <c r="B961" s="25" t="s">
        <v>899</v>
      </c>
      <c r="C961" s="28">
        <v>55441.848700000002</v>
      </c>
      <c r="D961" s="28">
        <v>1E-4</v>
      </c>
      <c r="E961" s="25">
        <f t="shared" si="458"/>
        <v>-4384.0078501501921</v>
      </c>
      <c r="F961" s="1">
        <f t="shared" si="470"/>
        <v>-4384</v>
      </c>
      <c r="G961" s="1">
        <f t="shared" si="481"/>
        <v>-6.6680000018095598E-3</v>
      </c>
      <c r="K961" s="1">
        <f t="shared" si="473"/>
        <v>-6.6680000018095598E-3</v>
      </c>
      <c r="O961" s="1">
        <f t="shared" ca="1" si="480"/>
        <v>-6.070828991511925E-3</v>
      </c>
      <c r="Q961" s="173">
        <f t="shared" si="472"/>
        <v>40423.348700000002</v>
      </c>
      <c r="S961" s="15">
        <f t="shared" si="474"/>
        <v>1</v>
      </c>
      <c r="Z961" s="1">
        <f t="shared" si="459"/>
        <v>-4384</v>
      </c>
      <c r="AA961" s="1">
        <f t="shared" si="460"/>
        <v>-5.5027220598839577E-2</v>
      </c>
      <c r="AB961" s="1">
        <f t="shared" si="476"/>
        <v>-3.8912519693427125E-3</v>
      </c>
      <c r="AC961" s="1">
        <f t="shared" si="477"/>
        <v>-6.6680000018095598E-3</v>
      </c>
      <c r="AD961" s="1">
        <f t="shared" si="461"/>
        <v>4.8359220597030017E-2</v>
      </c>
      <c r="AE961" s="1">
        <f t="shared" si="478"/>
        <v>2.3386142167522122E-3</v>
      </c>
      <c r="AF961" s="1">
        <f t="shared" si="462"/>
        <v>-6.6680000018095598E-3</v>
      </c>
      <c r="AG961" s="15"/>
      <c r="AH961" s="1">
        <f t="shared" si="463"/>
        <v>-2.7767480324668472E-3</v>
      </c>
      <c r="AI961" s="1">
        <f t="shared" si="464"/>
        <v>0.60304008159307787</v>
      </c>
      <c r="AJ961" s="1">
        <f t="shared" si="465"/>
        <v>-0.28289805071200325</v>
      </c>
      <c r="AK961" s="1">
        <f t="shared" si="466"/>
        <v>-4.9222181771735908E-2</v>
      </c>
      <c r="AL961" s="1">
        <f t="shared" si="467"/>
        <v>-3.0182244994694152</v>
      </c>
      <c r="AM961" s="1">
        <f t="shared" si="468"/>
        <v>-16.191072596147052</v>
      </c>
      <c r="AN961" s="1">
        <f t="shared" ref="AN961:AT970" si="483">$AU961+$AB$7*SIN(AO961)</f>
        <v>9.6129084559883555</v>
      </c>
      <c r="AO961" s="1">
        <f t="shared" si="483"/>
        <v>9.6132898116307679</v>
      </c>
      <c r="AP961" s="1">
        <f t="shared" si="483"/>
        <v>9.6123193175447721</v>
      </c>
      <c r="AQ961" s="1">
        <f t="shared" si="483"/>
        <v>9.6147894360578832</v>
      </c>
      <c r="AR961" s="1">
        <f t="shared" si="483"/>
        <v>9.6085047171589082</v>
      </c>
      <c r="AS961" s="1">
        <f t="shared" si="483"/>
        <v>9.6245099596367663</v>
      </c>
      <c r="AT961" s="1">
        <f t="shared" si="483"/>
        <v>9.5838414202388069</v>
      </c>
      <c r="AU961" s="1">
        <f t="shared" si="469"/>
        <v>9.6878673830431623</v>
      </c>
    </row>
    <row r="962" spans="1:47" ht="12.95" customHeight="1" x14ac:dyDescent="0.2">
      <c r="A962" s="23" t="s">
        <v>1174</v>
      </c>
      <c r="B962" s="24" t="s">
        <v>899</v>
      </c>
      <c r="C962" s="23">
        <v>55461.385000000002</v>
      </c>
      <c r="D962" s="23" t="s">
        <v>873</v>
      </c>
      <c r="E962" s="25">
        <f t="shared" si="458"/>
        <v>-4361.008016736313</v>
      </c>
      <c r="F962" s="1">
        <f t="shared" si="470"/>
        <v>-4361</v>
      </c>
      <c r="G962" s="1">
        <f t="shared" si="481"/>
        <v>-6.8095000024186447E-3</v>
      </c>
      <c r="K962" s="1">
        <f t="shared" si="473"/>
        <v>-6.8095000024186447E-3</v>
      </c>
      <c r="O962" s="1">
        <f t="shared" ca="1" si="480"/>
        <v>-6.1474558509280429E-3</v>
      </c>
      <c r="Q962" s="173">
        <f t="shared" si="472"/>
        <v>40442.885000000002</v>
      </c>
      <c r="R962" s="1" t="s">
        <v>1175</v>
      </c>
      <c r="S962" s="15">
        <f t="shared" si="474"/>
        <v>1</v>
      </c>
      <c r="T962" s="15"/>
      <c r="Z962" s="1">
        <f t="shared" si="459"/>
        <v>-4361</v>
      </c>
      <c r="AA962" s="1">
        <f t="shared" si="460"/>
        <v>-5.4833932007413475E-2</v>
      </c>
      <c r="AB962" s="1">
        <f t="shared" si="476"/>
        <v>-4.1102845805955088E-3</v>
      </c>
      <c r="AC962" s="1">
        <f t="shared" si="477"/>
        <v>-6.8095000024186447E-3</v>
      </c>
      <c r="AD962" s="1">
        <f t="shared" si="461"/>
        <v>4.802443200499483E-2</v>
      </c>
      <c r="AE962" s="1">
        <f t="shared" si="478"/>
        <v>2.3063460694023718E-3</v>
      </c>
      <c r="AF962" s="1">
        <f t="shared" si="462"/>
        <v>-6.8095000024186447E-3</v>
      </c>
      <c r="AG962" s="15"/>
      <c r="AH962" s="1">
        <f t="shared" si="463"/>
        <v>-2.6992154218231359E-3</v>
      </c>
      <c r="AI962" s="1">
        <f t="shared" si="464"/>
        <v>0.60328005691643405</v>
      </c>
      <c r="AJ962" s="1">
        <f t="shared" si="465"/>
        <v>-0.27830710721489887</v>
      </c>
      <c r="AK962" s="1">
        <f t="shared" si="466"/>
        <v>-5.1120316506964358E-2</v>
      </c>
      <c r="AL962" s="1">
        <f t="shared" si="467"/>
        <v>-3.0134413842399614</v>
      </c>
      <c r="AM962" s="1">
        <f t="shared" si="468"/>
        <v>-15.585191906529476</v>
      </c>
      <c r="AN962" s="1">
        <f t="shared" si="483"/>
        <v>9.6201765151645411</v>
      </c>
      <c r="AO962" s="1">
        <f t="shared" si="483"/>
        <v>9.6205687229842241</v>
      </c>
      <c r="AP962" s="1">
        <f t="shared" si="483"/>
        <v>9.6195692037748763</v>
      </c>
      <c r="AQ962" s="1">
        <f t="shared" si="483"/>
        <v>9.6221168127704715</v>
      </c>
      <c r="AR962" s="1">
        <f t="shared" si="483"/>
        <v>9.6156258987938603</v>
      </c>
      <c r="AS962" s="1">
        <f t="shared" si="483"/>
        <v>9.6321804878422146</v>
      </c>
      <c r="AT962" s="1">
        <f t="shared" si="483"/>
        <v>9.590061809566933</v>
      </c>
      <c r="AU962" s="1">
        <f t="shared" si="469"/>
        <v>9.6979934150557554</v>
      </c>
    </row>
    <row r="963" spans="1:47" ht="12.95" customHeight="1" x14ac:dyDescent="0.2">
      <c r="A963" s="23" t="s">
        <v>1174</v>
      </c>
      <c r="B963" s="24" t="s">
        <v>899</v>
      </c>
      <c r="C963" s="23">
        <v>55461.385000000002</v>
      </c>
      <c r="D963" s="23" t="s">
        <v>873</v>
      </c>
      <c r="E963" s="25">
        <f t="shared" si="458"/>
        <v>-4361.008016736313</v>
      </c>
      <c r="F963" s="1">
        <f t="shared" si="470"/>
        <v>-4361</v>
      </c>
      <c r="G963" s="1">
        <f t="shared" si="481"/>
        <v>-6.8095000024186447E-3</v>
      </c>
      <c r="K963" s="1">
        <f t="shared" si="473"/>
        <v>-6.8095000024186447E-3</v>
      </c>
      <c r="O963" s="1">
        <f t="shared" ca="1" si="480"/>
        <v>-6.1474558509280429E-3</v>
      </c>
      <c r="Q963" s="173">
        <f t="shared" si="472"/>
        <v>40442.885000000002</v>
      </c>
      <c r="S963" s="15">
        <f t="shared" si="474"/>
        <v>1</v>
      </c>
      <c r="Z963" s="1">
        <f t="shared" si="459"/>
        <v>-4361</v>
      </c>
      <c r="AA963" s="1">
        <f t="shared" si="460"/>
        <v>-5.4833932007413475E-2</v>
      </c>
      <c r="AB963" s="1">
        <f t="shared" si="476"/>
        <v>-4.1102845805955088E-3</v>
      </c>
      <c r="AC963" s="1">
        <f t="shared" si="477"/>
        <v>-6.8095000024186447E-3</v>
      </c>
      <c r="AD963" s="1">
        <f t="shared" si="461"/>
        <v>4.802443200499483E-2</v>
      </c>
      <c r="AE963" s="1">
        <f t="shared" si="478"/>
        <v>2.3063460694023718E-3</v>
      </c>
      <c r="AF963" s="1">
        <f t="shared" si="462"/>
        <v>-6.8095000024186447E-3</v>
      </c>
      <c r="AG963" s="15"/>
      <c r="AH963" s="1">
        <f t="shared" si="463"/>
        <v>-2.6992154218231359E-3</v>
      </c>
      <c r="AI963" s="1">
        <f t="shared" si="464"/>
        <v>0.60328005691643405</v>
      </c>
      <c r="AJ963" s="1">
        <f t="shared" si="465"/>
        <v>-0.27830710721489887</v>
      </c>
      <c r="AK963" s="1">
        <f t="shared" si="466"/>
        <v>-5.1120316506964358E-2</v>
      </c>
      <c r="AL963" s="1">
        <f t="shared" si="467"/>
        <v>-3.0134413842399614</v>
      </c>
      <c r="AM963" s="1">
        <f t="shared" si="468"/>
        <v>-15.585191906529476</v>
      </c>
      <c r="AN963" s="1">
        <f t="shared" si="483"/>
        <v>9.6201765151645411</v>
      </c>
      <c r="AO963" s="1">
        <f t="shared" si="483"/>
        <v>9.6205687229842241</v>
      </c>
      <c r="AP963" s="1">
        <f t="shared" si="483"/>
        <v>9.6195692037748763</v>
      </c>
      <c r="AQ963" s="1">
        <f t="shared" si="483"/>
        <v>9.6221168127704715</v>
      </c>
      <c r="AR963" s="1">
        <f t="shared" si="483"/>
        <v>9.6156258987938603</v>
      </c>
      <c r="AS963" s="1">
        <f t="shared" si="483"/>
        <v>9.6321804878422146</v>
      </c>
      <c r="AT963" s="1">
        <f t="shared" si="483"/>
        <v>9.590061809566933</v>
      </c>
      <c r="AU963" s="1">
        <f t="shared" si="469"/>
        <v>9.6979934150557554</v>
      </c>
    </row>
    <row r="964" spans="1:47" ht="12.95" customHeight="1" x14ac:dyDescent="0.2">
      <c r="A964" s="36" t="s">
        <v>1174</v>
      </c>
      <c r="B964" s="32" t="s">
        <v>899</v>
      </c>
      <c r="C964" s="28">
        <v>55461.385009999998</v>
      </c>
      <c r="D964" s="28">
        <v>1E-4</v>
      </c>
      <c r="E964" s="25">
        <f t="shared" si="458"/>
        <v>-4361.0080049634471</v>
      </c>
      <c r="F964" s="1">
        <f t="shared" si="470"/>
        <v>-4361</v>
      </c>
      <c r="G964" s="1">
        <f t="shared" si="481"/>
        <v>-6.7995000063092448E-3</v>
      </c>
      <c r="K964" s="1">
        <f t="shared" si="473"/>
        <v>-6.7995000063092448E-3</v>
      </c>
      <c r="O964" s="1">
        <f t="shared" ca="1" si="480"/>
        <v>-6.1474558509280429E-3</v>
      </c>
      <c r="Q964" s="173">
        <f t="shared" si="472"/>
        <v>40442.885009999998</v>
      </c>
      <c r="S964" s="15">
        <f t="shared" si="474"/>
        <v>1</v>
      </c>
      <c r="Z964" s="1">
        <f t="shared" si="459"/>
        <v>-4361</v>
      </c>
      <c r="AA964" s="1">
        <f t="shared" si="460"/>
        <v>-5.4833932007413475E-2</v>
      </c>
      <c r="AB964" s="1">
        <f t="shared" si="476"/>
        <v>-4.1002845844861089E-3</v>
      </c>
      <c r="AC964" s="1">
        <f t="shared" si="477"/>
        <v>-6.7995000063092448E-3</v>
      </c>
      <c r="AD964" s="1">
        <f t="shared" si="461"/>
        <v>4.803443200110423E-2</v>
      </c>
      <c r="AE964" s="1">
        <f t="shared" si="478"/>
        <v>2.3073066576687062E-3</v>
      </c>
      <c r="AF964" s="1">
        <f t="shared" si="462"/>
        <v>-6.7995000063092448E-3</v>
      </c>
      <c r="AG964" s="15"/>
      <c r="AH964" s="1">
        <f t="shared" si="463"/>
        <v>-2.6992154218231359E-3</v>
      </c>
      <c r="AI964" s="1">
        <f t="shared" si="464"/>
        <v>0.60328005691643405</v>
      </c>
      <c r="AJ964" s="1">
        <f t="shared" si="465"/>
        <v>-0.27830710721489887</v>
      </c>
      <c r="AK964" s="1">
        <f t="shared" si="466"/>
        <v>-5.1120316506964358E-2</v>
      </c>
      <c r="AL964" s="1">
        <f t="shared" si="467"/>
        <v>-3.0134413842399614</v>
      </c>
      <c r="AM964" s="1">
        <f t="shared" si="468"/>
        <v>-15.585191906529476</v>
      </c>
      <c r="AN964" s="1">
        <f t="shared" si="483"/>
        <v>9.6201765151645411</v>
      </c>
      <c r="AO964" s="1">
        <f t="shared" si="483"/>
        <v>9.6205687229842241</v>
      </c>
      <c r="AP964" s="1">
        <f t="shared" si="483"/>
        <v>9.6195692037748763</v>
      </c>
      <c r="AQ964" s="1">
        <f t="shared" si="483"/>
        <v>9.6221168127704715</v>
      </c>
      <c r="AR964" s="1">
        <f t="shared" si="483"/>
        <v>9.6156258987938603</v>
      </c>
      <c r="AS964" s="1">
        <f t="shared" si="483"/>
        <v>9.6321804878422146</v>
      </c>
      <c r="AT964" s="1">
        <f t="shared" si="483"/>
        <v>9.590061809566933</v>
      </c>
      <c r="AU964" s="1">
        <f t="shared" si="469"/>
        <v>9.6979934150557554</v>
      </c>
    </row>
    <row r="965" spans="1:47" ht="12.95" customHeight="1" x14ac:dyDescent="0.2">
      <c r="A965" s="36" t="s">
        <v>1174</v>
      </c>
      <c r="B965" s="32" t="s">
        <v>899</v>
      </c>
      <c r="C965" s="28">
        <v>55461.385009999998</v>
      </c>
      <c r="D965" s="28">
        <v>1E-4</v>
      </c>
      <c r="E965" s="25">
        <f t="shared" si="458"/>
        <v>-4361.0080049634471</v>
      </c>
      <c r="F965" s="1">
        <f t="shared" si="470"/>
        <v>-4361</v>
      </c>
      <c r="G965" s="1">
        <f t="shared" si="481"/>
        <v>-6.7995000063092448E-3</v>
      </c>
      <c r="K965" s="1">
        <f t="shared" si="473"/>
        <v>-6.7995000063092448E-3</v>
      </c>
      <c r="O965" s="1">
        <f t="shared" ca="1" si="480"/>
        <v>-6.1474558509280429E-3</v>
      </c>
      <c r="Q965" s="173">
        <f t="shared" si="472"/>
        <v>40442.885009999998</v>
      </c>
      <c r="S965" s="15">
        <f t="shared" si="474"/>
        <v>1</v>
      </c>
      <c r="Z965" s="1">
        <f t="shared" si="459"/>
        <v>-4361</v>
      </c>
      <c r="AA965" s="1">
        <f t="shared" si="460"/>
        <v>-5.4833932007413475E-2</v>
      </c>
      <c r="AB965" s="1">
        <f t="shared" si="476"/>
        <v>-4.1002845844861089E-3</v>
      </c>
      <c r="AC965" s="1">
        <f t="shared" si="477"/>
        <v>-6.7995000063092448E-3</v>
      </c>
      <c r="AD965" s="1">
        <f t="shared" si="461"/>
        <v>4.803443200110423E-2</v>
      </c>
      <c r="AE965" s="1">
        <f t="shared" si="478"/>
        <v>2.3073066576687062E-3</v>
      </c>
      <c r="AF965" s="1">
        <f t="shared" si="462"/>
        <v>-6.7995000063092448E-3</v>
      </c>
      <c r="AG965" s="15"/>
      <c r="AH965" s="1">
        <f t="shared" si="463"/>
        <v>-2.6992154218231359E-3</v>
      </c>
      <c r="AI965" s="1">
        <f t="shared" si="464"/>
        <v>0.60328005691643405</v>
      </c>
      <c r="AJ965" s="1">
        <f t="shared" si="465"/>
        <v>-0.27830710721489887</v>
      </c>
      <c r="AK965" s="1">
        <f t="shared" si="466"/>
        <v>-5.1120316506964358E-2</v>
      </c>
      <c r="AL965" s="1">
        <f t="shared" si="467"/>
        <v>-3.0134413842399614</v>
      </c>
      <c r="AM965" s="1">
        <f t="shared" si="468"/>
        <v>-15.585191906529476</v>
      </c>
      <c r="AN965" s="1">
        <f t="shared" si="483"/>
        <v>9.6201765151645411</v>
      </c>
      <c r="AO965" s="1">
        <f t="shared" si="483"/>
        <v>9.6205687229842241</v>
      </c>
      <c r="AP965" s="1">
        <f t="shared" si="483"/>
        <v>9.6195692037748763</v>
      </c>
      <c r="AQ965" s="1">
        <f t="shared" si="483"/>
        <v>9.6221168127704715</v>
      </c>
      <c r="AR965" s="1">
        <f t="shared" si="483"/>
        <v>9.6156258987938603</v>
      </c>
      <c r="AS965" s="1">
        <f t="shared" si="483"/>
        <v>9.6321804878422146</v>
      </c>
      <c r="AT965" s="1">
        <f t="shared" si="483"/>
        <v>9.590061809566933</v>
      </c>
      <c r="AU965" s="1">
        <f t="shared" si="469"/>
        <v>9.6979934150557554</v>
      </c>
    </row>
    <row r="966" spans="1:47" ht="12.95" customHeight="1" x14ac:dyDescent="0.2">
      <c r="A966" s="25" t="s">
        <v>1176</v>
      </c>
      <c r="B966" s="25" t="s">
        <v>899</v>
      </c>
      <c r="C966" s="28">
        <v>55504.705099999999</v>
      </c>
      <c r="D966" s="28">
        <v>1E-4</v>
      </c>
      <c r="E966" s="25">
        <f t="shared" si="458"/>
        <v>-4310.0078230725931</v>
      </c>
      <c r="F966" s="1">
        <f t="shared" si="470"/>
        <v>-4310</v>
      </c>
      <c r="G966" s="1">
        <f t="shared" si="481"/>
        <v>-6.645000001299195E-3</v>
      </c>
      <c r="K966" s="1">
        <f t="shared" si="473"/>
        <v>-6.645000001299195E-3</v>
      </c>
      <c r="O966" s="1">
        <f t="shared" ca="1" si="480"/>
        <v>-6.3173675826768243E-3</v>
      </c>
      <c r="Q966" s="173">
        <f t="shared" si="472"/>
        <v>40486.205099999999</v>
      </c>
      <c r="S966" s="15">
        <f t="shared" si="474"/>
        <v>1</v>
      </c>
      <c r="Z966" s="1">
        <f t="shared" si="459"/>
        <v>-4310</v>
      </c>
      <c r="AA966" s="1">
        <f t="shared" si="460"/>
        <v>-5.4404846320491279E-2</v>
      </c>
      <c r="AB966" s="1">
        <f t="shared" si="476"/>
        <v>-4.1183267372888865E-3</v>
      </c>
      <c r="AC966" s="1">
        <f t="shared" si="477"/>
        <v>-6.645000001299195E-3</v>
      </c>
      <c r="AD966" s="1">
        <f t="shared" si="461"/>
        <v>4.7759846319192084E-2</v>
      </c>
      <c r="AE966" s="1">
        <f t="shared" si="478"/>
        <v>2.2810029204328457E-3</v>
      </c>
      <c r="AF966" s="1">
        <f t="shared" si="462"/>
        <v>-6.645000001299195E-3</v>
      </c>
      <c r="AG966" s="15"/>
      <c r="AH966" s="1">
        <f t="shared" si="463"/>
        <v>-2.526673264010309E-3</v>
      </c>
      <c r="AI966" s="1">
        <f t="shared" si="464"/>
        <v>0.6038453381358595</v>
      </c>
      <c r="AJ966" s="1">
        <f t="shared" si="465"/>
        <v>-0.26809079579789402</v>
      </c>
      <c r="AK966" s="1">
        <f t="shared" si="466"/>
        <v>-5.5330677596687465E-2</v>
      </c>
      <c r="AL966" s="1">
        <f t="shared" si="467"/>
        <v>-3.0028209872982599</v>
      </c>
      <c r="AM966" s="1">
        <f t="shared" si="468"/>
        <v>-14.38902786745928</v>
      </c>
      <c r="AN966" s="1">
        <f t="shared" si="483"/>
        <v>9.6363037798645266</v>
      </c>
      <c r="AO966" s="1">
        <f t="shared" si="483"/>
        <v>9.6367186153744022</v>
      </c>
      <c r="AP966" s="1">
        <f t="shared" si="483"/>
        <v>9.6356579109760734</v>
      </c>
      <c r="AQ966" s="1">
        <f t="shared" si="483"/>
        <v>9.6383705378986058</v>
      </c>
      <c r="AR966" s="1">
        <f t="shared" si="483"/>
        <v>9.6314364397097361</v>
      </c>
      <c r="AS966" s="1">
        <f t="shared" si="483"/>
        <v>9.6491825058798977</v>
      </c>
      <c r="AT966" s="1">
        <f t="shared" si="483"/>
        <v>9.6038949013243755</v>
      </c>
      <c r="AU966" s="1">
        <f t="shared" si="469"/>
        <v>9.7204467903880278</v>
      </c>
    </row>
    <row r="967" spans="1:47" ht="12.95" customHeight="1" x14ac:dyDescent="0.2">
      <c r="A967" s="25" t="s">
        <v>1176</v>
      </c>
      <c r="B967" s="25" t="s">
        <v>899</v>
      </c>
      <c r="C967" s="28">
        <v>55504.705099999999</v>
      </c>
      <c r="D967" s="28">
        <v>1E-4</v>
      </c>
      <c r="E967" s="25">
        <f t="shared" si="458"/>
        <v>-4310.0078230725931</v>
      </c>
      <c r="F967" s="1">
        <f t="shared" si="470"/>
        <v>-4310</v>
      </c>
      <c r="G967" s="1">
        <f t="shared" si="481"/>
        <v>-6.645000001299195E-3</v>
      </c>
      <c r="K967" s="1">
        <f t="shared" si="473"/>
        <v>-6.645000001299195E-3</v>
      </c>
      <c r="O967" s="1">
        <f t="shared" ca="1" si="480"/>
        <v>-6.3173675826768243E-3</v>
      </c>
      <c r="Q967" s="173">
        <f t="shared" si="472"/>
        <v>40486.205099999999</v>
      </c>
      <c r="S967" s="15">
        <f t="shared" si="474"/>
        <v>1</v>
      </c>
      <c r="Z967" s="1">
        <f t="shared" si="459"/>
        <v>-4310</v>
      </c>
      <c r="AA967" s="1">
        <f t="shared" si="460"/>
        <v>-5.4404846320491279E-2</v>
      </c>
      <c r="AB967" s="1">
        <f t="shared" si="476"/>
        <v>-4.1183267372888865E-3</v>
      </c>
      <c r="AC967" s="1">
        <f t="shared" si="477"/>
        <v>-6.645000001299195E-3</v>
      </c>
      <c r="AD967" s="1">
        <f t="shared" si="461"/>
        <v>4.7759846319192084E-2</v>
      </c>
      <c r="AE967" s="1">
        <f t="shared" si="478"/>
        <v>2.2810029204328457E-3</v>
      </c>
      <c r="AF967" s="1">
        <f t="shared" si="462"/>
        <v>-6.645000001299195E-3</v>
      </c>
      <c r="AG967" s="15"/>
      <c r="AH967" s="1">
        <f t="shared" si="463"/>
        <v>-2.526673264010309E-3</v>
      </c>
      <c r="AI967" s="1">
        <f t="shared" si="464"/>
        <v>0.6038453381358595</v>
      </c>
      <c r="AJ967" s="1">
        <f t="shared" si="465"/>
        <v>-0.26809079579789402</v>
      </c>
      <c r="AK967" s="1">
        <f t="shared" si="466"/>
        <v>-5.5330677596687465E-2</v>
      </c>
      <c r="AL967" s="1">
        <f t="shared" si="467"/>
        <v>-3.0028209872982599</v>
      </c>
      <c r="AM967" s="1">
        <f t="shared" si="468"/>
        <v>-14.38902786745928</v>
      </c>
      <c r="AN967" s="1">
        <f t="shared" si="483"/>
        <v>9.6363037798645266</v>
      </c>
      <c r="AO967" s="1">
        <f t="shared" si="483"/>
        <v>9.6367186153744022</v>
      </c>
      <c r="AP967" s="1">
        <f t="shared" si="483"/>
        <v>9.6356579109760734</v>
      </c>
      <c r="AQ967" s="1">
        <f t="shared" si="483"/>
        <v>9.6383705378986058</v>
      </c>
      <c r="AR967" s="1">
        <f t="shared" si="483"/>
        <v>9.6314364397097361</v>
      </c>
      <c r="AS967" s="1">
        <f t="shared" si="483"/>
        <v>9.6491825058798977</v>
      </c>
      <c r="AT967" s="1">
        <f t="shared" si="483"/>
        <v>9.6038949013243755</v>
      </c>
      <c r="AU967" s="1">
        <f t="shared" si="469"/>
        <v>9.7204467903880278</v>
      </c>
    </row>
    <row r="968" spans="1:47" ht="12.95" customHeight="1" x14ac:dyDescent="0.2">
      <c r="A968" s="36" t="s">
        <v>1177</v>
      </c>
      <c r="B968" s="32" t="s">
        <v>899</v>
      </c>
      <c r="C968" s="28">
        <v>55625.321799999998</v>
      </c>
      <c r="D968" s="28">
        <v>1E-4</v>
      </c>
      <c r="E968" s="25">
        <f t="shared" si="458"/>
        <v>-4168.0073415621828</v>
      </c>
      <c r="F968" s="1">
        <f t="shared" si="470"/>
        <v>-4168</v>
      </c>
      <c r="G968" s="1">
        <f t="shared" si="481"/>
        <v>-6.2360000010812655E-3</v>
      </c>
      <c r="J968" s="1">
        <f>G968</f>
        <v>-6.2360000010812655E-3</v>
      </c>
      <c r="O968" s="1">
        <f t="shared" ca="1" si="480"/>
        <v>-6.7904551495067654E-3</v>
      </c>
      <c r="Q968" s="173">
        <f t="shared" si="472"/>
        <v>40606.821799999998</v>
      </c>
      <c r="S968" s="15">
        <f>S$16</f>
        <v>1</v>
      </c>
      <c r="Z968" s="1">
        <f t="shared" si="459"/>
        <v>-4168</v>
      </c>
      <c r="AA968" s="1">
        <f t="shared" si="460"/>
        <v>-5.3206804815013956E-2</v>
      </c>
      <c r="AB968" s="1">
        <f t="shared" si="476"/>
        <v>-4.1940347656057864E-3</v>
      </c>
      <c r="AC968" s="1">
        <f t="shared" si="477"/>
        <v>-6.2360000010812655E-3</v>
      </c>
      <c r="AD968" s="1">
        <f t="shared" si="461"/>
        <v>4.697080481393269E-2</v>
      </c>
      <c r="AE968" s="1">
        <f t="shared" si="478"/>
        <v>2.2062565048685625E-3</v>
      </c>
      <c r="AF968" s="1">
        <f t="shared" si="462"/>
        <v>-6.2360000010812655E-3</v>
      </c>
      <c r="AG968" s="15"/>
      <c r="AH968" s="1">
        <f t="shared" si="463"/>
        <v>-2.0419652354754787E-3</v>
      </c>
      <c r="AI968" s="1">
        <f t="shared" si="464"/>
        <v>0.60566226166326209</v>
      </c>
      <c r="AJ968" s="1">
        <f t="shared" si="465"/>
        <v>-0.23937650471212407</v>
      </c>
      <c r="AK968" s="1">
        <f t="shared" si="466"/>
        <v>-6.7065252727969621E-2</v>
      </c>
      <c r="AL968" s="1">
        <f t="shared" si="467"/>
        <v>-2.973133887749841</v>
      </c>
      <c r="AM968" s="1">
        <f t="shared" si="468"/>
        <v>-11.844251770119099</v>
      </c>
      <c r="AN968" s="1">
        <f t="shared" si="483"/>
        <v>9.6812973009560892</v>
      </c>
      <c r="AO968" s="1">
        <f t="shared" si="483"/>
        <v>9.6817641025856886</v>
      </c>
      <c r="AP968" s="1">
        <f t="shared" si="483"/>
        <v>9.680557664235522</v>
      </c>
      <c r="AQ968" s="1">
        <f t="shared" si="483"/>
        <v>9.6836764613859607</v>
      </c>
      <c r="AR968" s="1">
        <f t="shared" si="483"/>
        <v>9.6756191654708896</v>
      </c>
      <c r="AS968" s="1">
        <f t="shared" si="483"/>
        <v>9.6964703870421953</v>
      </c>
      <c r="AT968" s="1">
        <f t="shared" si="483"/>
        <v>9.6427336299002935</v>
      </c>
      <c r="AU968" s="1">
        <f t="shared" si="469"/>
        <v>9.7829640315092572</v>
      </c>
    </row>
    <row r="969" spans="1:47" ht="12.95" customHeight="1" x14ac:dyDescent="0.2">
      <c r="A969" s="36" t="s">
        <v>1177</v>
      </c>
      <c r="B969" s="32" t="s">
        <v>899</v>
      </c>
      <c r="C969" s="28">
        <v>55625.321799999998</v>
      </c>
      <c r="D969" s="28">
        <v>1E-4</v>
      </c>
      <c r="E969" s="25">
        <f t="shared" si="458"/>
        <v>-4168.0073415621828</v>
      </c>
      <c r="F969" s="1">
        <f t="shared" si="470"/>
        <v>-4168</v>
      </c>
      <c r="G969" s="1">
        <f t="shared" si="481"/>
        <v>-6.2360000010812655E-3</v>
      </c>
      <c r="K969" s="1">
        <f>G969</f>
        <v>-6.2360000010812655E-3</v>
      </c>
      <c r="O969" s="1">
        <f t="shared" ca="1" si="480"/>
        <v>-6.7904551495067654E-3</v>
      </c>
      <c r="Q969" s="173">
        <f t="shared" si="472"/>
        <v>40606.821799999998</v>
      </c>
      <c r="S969" s="15">
        <f>S$17</f>
        <v>1</v>
      </c>
      <c r="Z969" s="1">
        <f t="shared" si="459"/>
        <v>-4168</v>
      </c>
      <c r="AA969" s="1">
        <f t="shared" si="460"/>
        <v>-5.3206804815013956E-2</v>
      </c>
      <c r="AB969" s="1">
        <f t="shared" si="476"/>
        <v>-4.1940347656057864E-3</v>
      </c>
      <c r="AC969" s="1">
        <f t="shared" si="477"/>
        <v>-6.2360000010812655E-3</v>
      </c>
      <c r="AD969" s="1">
        <f t="shared" si="461"/>
        <v>4.697080481393269E-2</v>
      </c>
      <c r="AE969" s="1">
        <f t="shared" si="478"/>
        <v>2.2062565048685625E-3</v>
      </c>
      <c r="AF969" s="1">
        <f t="shared" si="462"/>
        <v>-6.2360000010812655E-3</v>
      </c>
      <c r="AG969" s="15"/>
      <c r="AH969" s="1">
        <f t="shared" si="463"/>
        <v>-2.0419652354754787E-3</v>
      </c>
      <c r="AI969" s="1">
        <f t="shared" si="464"/>
        <v>0.60566226166326209</v>
      </c>
      <c r="AJ969" s="1">
        <f t="shared" si="465"/>
        <v>-0.23937650471212407</v>
      </c>
      <c r="AK969" s="1">
        <f t="shared" si="466"/>
        <v>-6.7065252727969621E-2</v>
      </c>
      <c r="AL969" s="1">
        <f t="shared" si="467"/>
        <v>-2.973133887749841</v>
      </c>
      <c r="AM969" s="1">
        <f t="shared" si="468"/>
        <v>-11.844251770119099</v>
      </c>
      <c r="AN969" s="1">
        <f t="shared" si="483"/>
        <v>9.6812973009560892</v>
      </c>
      <c r="AO969" s="1">
        <f t="shared" si="483"/>
        <v>9.6817641025856886</v>
      </c>
      <c r="AP969" s="1">
        <f t="shared" si="483"/>
        <v>9.680557664235522</v>
      </c>
      <c r="AQ969" s="1">
        <f t="shared" si="483"/>
        <v>9.6836764613859607</v>
      </c>
      <c r="AR969" s="1">
        <f t="shared" si="483"/>
        <v>9.6756191654708896</v>
      </c>
      <c r="AS969" s="1">
        <f t="shared" si="483"/>
        <v>9.6964703870421953</v>
      </c>
      <c r="AT969" s="1">
        <f t="shared" si="483"/>
        <v>9.6427336299002935</v>
      </c>
      <c r="AU969" s="1">
        <f t="shared" si="469"/>
        <v>9.7829640315092572</v>
      </c>
    </row>
    <row r="970" spans="1:47" ht="12.95" customHeight="1" x14ac:dyDescent="0.2">
      <c r="A970" s="36" t="s">
        <v>1177</v>
      </c>
      <c r="B970" s="32" t="s">
        <v>899</v>
      </c>
      <c r="C970" s="28">
        <v>55849.566200000001</v>
      </c>
      <c r="D970" s="28">
        <v>8.0000000000000004E-4</v>
      </c>
      <c r="E970" s="25">
        <f t="shared" si="458"/>
        <v>-3904.0073085981408</v>
      </c>
      <c r="F970" s="1">
        <f t="shared" si="470"/>
        <v>-3904</v>
      </c>
      <c r="G970" s="1">
        <f t="shared" si="481"/>
        <v>-6.207999998878222E-3</v>
      </c>
      <c r="J970" s="1">
        <f>G970</f>
        <v>-6.207999998878222E-3</v>
      </c>
      <c r="O970" s="1">
        <f t="shared" ca="1" si="480"/>
        <v>-7.6699982315004567E-3</v>
      </c>
      <c r="Q970" s="173">
        <f t="shared" si="472"/>
        <v>40831.066200000001</v>
      </c>
      <c r="S970" s="15">
        <f>S$16</f>
        <v>1</v>
      </c>
      <c r="Z970" s="1">
        <f t="shared" si="459"/>
        <v>-3904</v>
      </c>
      <c r="AA970" s="1">
        <f t="shared" si="460"/>
        <v>-5.0968286687063921E-2</v>
      </c>
      <c r="AB970" s="1">
        <f t="shared" si="476"/>
        <v>-5.0821263670461653E-3</v>
      </c>
      <c r="AC970" s="1">
        <f t="shared" si="477"/>
        <v>-6.207999998878222E-3</v>
      </c>
      <c r="AD970" s="1">
        <f t="shared" si="461"/>
        <v>4.4760286688185699E-2</v>
      </c>
      <c r="AE970" s="1">
        <f t="shared" si="478"/>
        <v>2.0034832644085739E-3</v>
      </c>
      <c r="AF970" s="1">
        <f t="shared" si="462"/>
        <v>-6.207999998878222E-3</v>
      </c>
      <c r="AG970" s="15"/>
      <c r="AH970" s="1">
        <f t="shared" si="463"/>
        <v>-1.1258736318320566E-3</v>
      </c>
      <c r="AI970" s="1">
        <f t="shared" si="464"/>
        <v>0.61001211050316861</v>
      </c>
      <c r="AJ970" s="1">
        <f t="shared" si="465"/>
        <v>-0.18490078196343374</v>
      </c>
      <c r="AK970" s="1">
        <f t="shared" si="466"/>
        <v>-8.8935066457541068E-2</v>
      </c>
      <c r="AL970" s="1">
        <f t="shared" si="467"/>
        <v>-2.917381155187698</v>
      </c>
      <c r="AM970" s="1">
        <f t="shared" si="468"/>
        <v>-8.8827491895335005</v>
      </c>
      <c r="AN970" s="1">
        <f t="shared" si="483"/>
        <v>9.7653773584190091</v>
      </c>
      <c r="AO970" s="1">
        <f t="shared" si="483"/>
        <v>9.7658947850674629</v>
      </c>
      <c r="AP970" s="1">
        <f t="shared" si="483"/>
        <v>9.7645224620404782</v>
      </c>
      <c r="AQ970" s="1">
        <f t="shared" si="483"/>
        <v>9.7681636151744939</v>
      </c>
      <c r="AR970" s="1">
        <f t="shared" si="483"/>
        <v>9.7585128605113294</v>
      </c>
      <c r="AS970" s="1">
        <f t="shared" si="483"/>
        <v>9.7841655564871761</v>
      </c>
      <c r="AT970" s="1">
        <f t="shared" si="483"/>
        <v>9.7164659059330489</v>
      </c>
      <c r="AU970" s="1">
        <f t="shared" si="469"/>
        <v>9.8991932685233728</v>
      </c>
    </row>
    <row r="971" spans="1:47" ht="12.95" customHeight="1" x14ac:dyDescent="0.2">
      <c r="A971" s="36" t="s">
        <v>1177</v>
      </c>
      <c r="B971" s="32" t="s">
        <v>899</v>
      </c>
      <c r="C971" s="28">
        <v>55849.566200000001</v>
      </c>
      <c r="D971" s="28">
        <v>8.0000000000000004E-4</v>
      </c>
      <c r="E971" s="25">
        <f t="shared" si="458"/>
        <v>-3904.0073085981408</v>
      </c>
      <c r="F971" s="1">
        <f t="shared" si="470"/>
        <v>-3904</v>
      </c>
      <c r="G971" s="1">
        <f t="shared" si="481"/>
        <v>-6.207999998878222E-3</v>
      </c>
      <c r="K971" s="1">
        <f t="shared" ref="K971:K981" si="484">G971</f>
        <v>-6.207999998878222E-3</v>
      </c>
      <c r="O971" s="1">
        <f t="shared" ca="1" si="480"/>
        <v>-7.6699982315004567E-3</v>
      </c>
      <c r="Q971" s="173">
        <f t="shared" si="472"/>
        <v>40831.066200000001</v>
      </c>
      <c r="S971" s="15">
        <f t="shared" ref="S971:S981" si="485">S$17</f>
        <v>1</v>
      </c>
      <c r="Z971" s="1">
        <f t="shared" si="459"/>
        <v>-3904</v>
      </c>
      <c r="AA971" s="1">
        <f t="shared" si="460"/>
        <v>-5.0968286687063921E-2</v>
      </c>
      <c r="AB971" s="1">
        <f t="shared" si="476"/>
        <v>-5.0821263670461653E-3</v>
      </c>
      <c r="AC971" s="1">
        <f t="shared" si="477"/>
        <v>-6.207999998878222E-3</v>
      </c>
      <c r="AD971" s="1">
        <f t="shared" si="461"/>
        <v>4.4760286688185699E-2</v>
      </c>
      <c r="AE971" s="1">
        <f t="shared" si="478"/>
        <v>2.0034832644085739E-3</v>
      </c>
      <c r="AF971" s="1">
        <f t="shared" si="462"/>
        <v>-6.207999998878222E-3</v>
      </c>
      <c r="AG971" s="15"/>
      <c r="AH971" s="1">
        <f t="shared" si="463"/>
        <v>-1.1258736318320566E-3</v>
      </c>
      <c r="AI971" s="1">
        <f t="shared" si="464"/>
        <v>0.61001211050316861</v>
      </c>
      <c r="AJ971" s="1">
        <f t="shared" si="465"/>
        <v>-0.18490078196343374</v>
      </c>
      <c r="AK971" s="1">
        <f t="shared" si="466"/>
        <v>-8.8935066457541068E-2</v>
      </c>
      <c r="AL971" s="1">
        <f t="shared" si="467"/>
        <v>-2.917381155187698</v>
      </c>
      <c r="AM971" s="1">
        <f t="shared" si="468"/>
        <v>-8.8827491895335005</v>
      </c>
      <c r="AN971" s="1">
        <f t="shared" ref="AN971:AT980" si="486">$AU971+$AB$7*SIN(AO971)</f>
        <v>9.7653773584190091</v>
      </c>
      <c r="AO971" s="1">
        <f t="shared" si="486"/>
        <v>9.7658947850674629</v>
      </c>
      <c r="AP971" s="1">
        <f t="shared" si="486"/>
        <v>9.7645224620404782</v>
      </c>
      <c r="AQ971" s="1">
        <f t="shared" si="486"/>
        <v>9.7681636151744939</v>
      </c>
      <c r="AR971" s="1">
        <f t="shared" si="486"/>
        <v>9.7585128605113294</v>
      </c>
      <c r="AS971" s="1">
        <f t="shared" si="486"/>
        <v>9.7841655564871761</v>
      </c>
      <c r="AT971" s="1">
        <f t="shared" si="486"/>
        <v>9.7164659059330489</v>
      </c>
      <c r="AU971" s="1">
        <f t="shared" si="469"/>
        <v>9.8991932685233728</v>
      </c>
    </row>
    <row r="972" spans="1:47" ht="12.95" customHeight="1" x14ac:dyDescent="0.2">
      <c r="A972" s="36" t="s">
        <v>1178</v>
      </c>
      <c r="B972" s="32" t="s">
        <v>899</v>
      </c>
      <c r="C972" s="28">
        <v>55871.651080000003</v>
      </c>
      <c r="D972" s="28">
        <v>1E-4</v>
      </c>
      <c r="E972" s="25">
        <f t="shared" si="458"/>
        <v>-3878.0070648997144</v>
      </c>
      <c r="F972" s="1">
        <f t="shared" si="470"/>
        <v>-3878</v>
      </c>
      <c r="G972" s="1">
        <f t="shared" si="481"/>
        <v>-6.0010000015608966E-3</v>
      </c>
      <c r="K972" s="1">
        <f t="shared" si="484"/>
        <v>-6.0010000015608966E-3</v>
      </c>
      <c r="O972" s="1">
        <f t="shared" ca="1" si="480"/>
        <v>-7.7566198986665034E-3</v>
      </c>
      <c r="Q972" s="173">
        <f t="shared" si="472"/>
        <v>40853.151080000003</v>
      </c>
      <c r="S972" s="15">
        <f t="shared" si="485"/>
        <v>1</v>
      </c>
      <c r="Z972" s="1">
        <f t="shared" si="459"/>
        <v>-3878</v>
      </c>
      <c r="AA972" s="1">
        <f t="shared" si="460"/>
        <v>-5.0747166906179163E-2</v>
      </c>
      <c r="AB972" s="1">
        <f t="shared" si="476"/>
        <v>-4.9662724454880933E-3</v>
      </c>
      <c r="AC972" s="1">
        <f t="shared" si="477"/>
        <v>-6.0010000015608966E-3</v>
      </c>
      <c r="AD972" s="1">
        <f t="shared" si="461"/>
        <v>4.4746166904618266E-2</v>
      </c>
      <c r="AE972" s="1">
        <f t="shared" si="478"/>
        <v>2.0022194526559552E-3</v>
      </c>
      <c r="AF972" s="1">
        <f t="shared" si="462"/>
        <v>-6.0010000015608966E-3</v>
      </c>
      <c r="AG972" s="15"/>
      <c r="AH972" s="1">
        <f t="shared" si="463"/>
        <v>-1.0347275560728031E-3</v>
      </c>
      <c r="AI972" s="1">
        <f t="shared" si="464"/>
        <v>0.61051054193936138</v>
      </c>
      <c r="AJ972" s="1">
        <f t="shared" si="465"/>
        <v>-0.1794562078974998</v>
      </c>
      <c r="AK972" s="1">
        <f t="shared" si="466"/>
        <v>-9.1093150453972413E-2</v>
      </c>
      <c r="AL972" s="1">
        <f t="shared" si="467"/>
        <v>-2.9118439102912506</v>
      </c>
      <c r="AM972" s="1">
        <f t="shared" si="468"/>
        <v>-8.6668366844942035</v>
      </c>
      <c r="AN972" s="1">
        <f t="shared" si="486"/>
        <v>9.7736934307658458</v>
      </c>
      <c r="AO972" s="1">
        <f t="shared" si="486"/>
        <v>9.7742125714576282</v>
      </c>
      <c r="AP972" s="1">
        <f t="shared" si="486"/>
        <v>9.7728315880280192</v>
      </c>
      <c r="AQ972" s="1">
        <f t="shared" si="486"/>
        <v>9.7765067250375353</v>
      </c>
      <c r="AR972" s="1">
        <f t="shared" si="486"/>
        <v>9.7667370650744214</v>
      </c>
      <c r="AS972" s="1">
        <f t="shared" si="486"/>
        <v>9.792785999299193</v>
      </c>
      <c r="AT972" s="1">
        <f t="shared" si="486"/>
        <v>9.7238517321765503</v>
      </c>
      <c r="AU972" s="1">
        <f t="shared" si="469"/>
        <v>9.9106400873202176</v>
      </c>
    </row>
    <row r="973" spans="1:47" ht="12.95" customHeight="1" x14ac:dyDescent="0.2">
      <c r="A973" s="36" t="s">
        <v>1178</v>
      </c>
      <c r="B973" s="32" t="s">
        <v>899</v>
      </c>
      <c r="C973" s="28">
        <v>55871.651080000003</v>
      </c>
      <c r="D973" s="28">
        <v>1E-4</v>
      </c>
      <c r="E973" s="25">
        <f t="shared" si="458"/>
        <v>-3878.0070648997144</v>
      </c>
      <c r="F973" s="1">
        <f t="shared" si="470"/>
        <v>-3878</v>
      </c>
      <c r="G973" s="1">
        <f t="shared" si="481"/>
        <v>-6.0010000015608966E-3</v>
      </c>
      <c r="K973" s="1">
        <f t="shared" si="484"/>
        <v>-6.0010000015608966E-3</v>
      </c>
      <c r="O973" s="1">
        <f t="shared" ca="1" si="480"/>
        <v>-7.7566198986665034E-3</v>
      </c>
      <c r="Q973" s="173">
        <f t="shared" si="472"/>
        <v>40853.151080000003</v>
      </c>
      <c r="S973" s="15">
        <f t="shared" si="485"/>
        <v>1</v>
      </c>
      <c r="Z973" s="1">
        <f t="shared" si="459"/>
        <v>-3878</v>
      </c>
      <c r="AA973" s="1">
        <f t="shared" si="460"/>
        <v>-5.0747166906179163E-2</v>
      </c>
      <c r="AB973" s="1">
        <f t="shared" si="476"/>
        <v>-4.9662724454880933E-3</v>
      </c>
      <c r="AC973" s="1">
        <f t="shared" si="477"/>
        <v>-6.0010000015608966E-3</v>
      </c>
      <c r="AD973" s="1">
        <f t="shared" si="461"/>
        <v>4.4746166904618266E-2</v>
      </c>
      <c r="AE973" s="1">
        <f t="shared" si="478"/>
        <v>2.0022194526559552E-3</v>
      </c>
      <c r="AF973" s="1">
        <f t="shared" si="462"/>
        <v>-6.0010000015608966E-3</v>
      </c>
      <c r="AG973" s="15"/>
      <c r="AH973" s="1">
        <f t="shared" si="463"/>
        <v>-1.0347275560728031E-3</v>
      </c>
      <c r="AI973" s="1">
        <f t="shared" si="464"/>
        <v>0.61051054193936138</v>
      </c>
      <c r="AJ973" s="1">
        <f t="shared" si="465"/>
        <v>-0.1794562078974998</v>
      </c>
      <c r="AK973" s="1">
        <f t="shared" si="466"/>
        <v>-9.1093150453972413E-2</v>
      </c>
      <c r="AL973" s="1">
        <f t="shared" si="467"/>
        <v>-2.9118439102912506</v>
      </c>
      <c r="AM973" s="1">
        <f t="shared" si="468"/>
        <v>-8.6668366844942035</v>
      </c>
      <c r="AN973" s="1">
        <f t="shared" si="486"/>
        <v>9.7736934307658458</v>
      </c>
      <c r="AO973" s="1">
        <f t="shared" si="486"/>
        <v>9.7742125714576282</v>
      </c>
      <c r="AP973" s="1">
        <f t="shared" si="486"/>
        <v>9.7728315880280192</v>
      </c>
      <c r="AQ973" s="1">
        <f t="shared" si="486"/>
        <v>9.7765067250375353</v>
      </c>
      <c r="AR973" s="1">
        <f t="shared" si="486"/>
        <v>9.7667370650744214</v>
      </c>
      <c r="AS973" s="1">
        <f t="shared" si="486"/>
        <v>9.792785999299193</v>
      </c>
      <c r="AT973" s="1">
        <f t="shared" si="486"/>
        <v>9.7238517321765503</v>
      </c>
      <c r="AU973" s="1">
        <f t="shared" si="469"/>
        <v>9.9106400873202176</v>
      </c>
    </row>
    <row r="974" spans="1:47" ht="12.95" customHeight="1" x14ac:dyDescent="0.2">
      <c r="A974" s="36" t="s">
        <v>1178</v>
      </c>
      <c r="B974" s="32" t="s">
        <v>899</v>
      </c>
      <c r="C974" s="28">
        <v>55871.651080000003</v>
      </c>
      <c r="D974" s="28">
        <v>1E-4</v>
      </c>
      <c r="E974" s="25">
        <f t="shared" si="458"/>
        <v>-3878.0070648997144</v>
      </c>
      <c r="F974" s="1">
        <f t="shared" si="470"/>
        <v>-3878</v>
      </c>
      <c r="G974" s="1">
        <f t="shared" si="481"/>
        <v>-6.0010000015608966E-3</v>
      </c>
      <c r="K974" s="1">
        <f t="shared" si="484"/>
        <v>-6.0010000015608966E-3</v>
      </c>
      <c r="O974" s="1">
        <f t="shared" ca="1" si="480"/>
        <v>-7.7566198986665034E-3</v>
      </c>
      <c r="Q974" s="173">
        <f t="shared" si="472"/>
        <v>40853.151080000003</v>
      </c>
      <c r="S974" s="15">
        <f t="shared" si="485"/>
        <v>1</v>
      </c>
      <c r="Z974" s="1">
        <f t="shared" si="459"/>
        <v>-3878</v>
      </c>
      <c r="AA974" s="1">
        <f t="shared" si="460"/>
        <v>-5.0747166906179163E-2</v>
      </c>
      <c r="AB974" s="1">
        <f t="shared" si="476"/>
        <v>-4.9662724454880933E-3</v>
      </c>
      <c r="AC974" s="1">
        <f t="shared" si="477"/>
        <v>-6.0010000015608966E-3</v>
      </c>
      <c r="AD974" s="1">
        <f t="shared" si="461"/>
        <v>4.4746166904618266E-2</v>
      </c>
      <c r="AE974" s="1">
        <f t="shared" si="478"/>
        <v>2.0022194526559552E-3</v>
      </c>
      <c r="AF974" s="1">
        <f t="shared" si="462"/>
        <v>-6.0010000015608966E-3</v>
      </c>
      <c r="AG974" s="15"/>
      <c r="AH974" s="1">
        <f t="shared" si="463"/>
        <v>-1.0347275560728031E-3</v>
      </c>
      <c r="AI974" s="1">
        <f t="shared" si="464"/>
        <v>0.61051054193936138</v>
      </c>
      <c r="AJ974" s="1">
        <f t="shared" si="465"/>
        <v>-0.1794562078974998</v>
      </c>
      <c r="AK974" s="1">
        <f t="shared" si="466"/>
        <v>-9.1093150453972413E-2</v>
      </c>
      <c r="AL974" s="1">
        <f t="shared" si="467"/>
        <v>-2.9118439102912506</v>
      </c>
      <c r="AM974" s="1">
        <f t="shared" si="468"/>
        <v>-8.6668366844942035</v>
      </c>
      <c r="AN974" s="1">
        <f t="shared" si="486"/>
        <v>9.7736934307658458</v>
      </c>
      <c r="AO974" s="1">
        <f t="shared" si="486"/>
        <v>9.7742125714576282</v>
      </c>
      <c r="AP974" s="1">
        <f t="shared" si="486"/>
        <v>9.7728315880280192</v>
      </c>
      <c r="AQ974" s="1">
        <f t="shared" si="486"/>
        <v>9.7765067250375353</v>
      </c>
      <c r="AR974" s="1">
        <f t="shared" si="486"/>
        <v>9.7667370650744214</v>
      </c>
      <c r="AS974" s="1">
        <f t="shared" si="486"/>
        <v>9.792785999299193</v>
      </c>
      <c r="AT974" s="1">
        <f t="shared" si="486"/>
        <v>9.7238517321765503</v>
      </c>
      <c r="AU974" s="1">
        <f t="shared" si="469"/>
        <v>9.9106400873202176</v>
      </c>
    </row>
    <row r="975" spans="1:47" ht="12.95" customHeight="1" x14ac:dyDescent="0.2">
      <c r="A975" s="25" t="s">
        <v>1179</v>
      </c>
      <c r="B975" s="25" t="s">
        <v>899</v>
      </c>
      <c r="C975" s="28">
        <v>55882.693299999999</v>
      </c>
      <c r="D975" s="28">
        <v>1E-4</v>
      </c>
      <c r="E975" s="25">
        <f t="shared" si="458"/>
        <v>-3865.0072020536636</v>
      </c>
      <c r="F975" s="1">
        <f t="shared" si="470"/>
        <v>-3865</v>
      </c>
      <c r="G975" s="1">
        <f t="shared" si="481"/>
        <v>-6.1175000009825453E-3</v>
      </c>
      <c r="K975" s="1">
        <f t="shared" si="484"/>
        <v>-6.1175000009825453E-3</v>
      </c>
      <c r="O975" s="1">
        <f t="shared" ref="O975:O1006" ca="1" si="487">+C$11+C$12*F975</f>
        <v>-7.799930732249525E-3</v>
      </c>
      <c r="Q975" s="173">
        <f t="shared" si="472"/>
        <v>40864.193299999999</v>
      </c>
      <c r="S975" s="15">
        <f t="shared" si="485"/>
        <v>1</v>
      </c>
      <c r="Z975" s="1">
        <f t="shared" si="459"/>
        <v>-3865</v>
      </c>
      <c r="AA975" s="1">
        <f t="shared" si="460"/>
        <v>-5.0636568749607765E-2</v>
      </c>
      <c r="AB975" s="1">
        <f t="shared" si="476"/>
        <v>-5.1284015860897205E-3</v>
      </c>
      <c r="AC975" s="1">
        <f t="shared" si="477"/>
        <v>-6.1175000009825453E-3</v>
      </c>
      <c r="AD975" s="1">
        <f t="shared" si="461"/>
        <v>4.4519068748625219E-2</v>
      </c>
      <c r="AE975" s="1">
        <f t="shared" si="478"/>
        <v>1.9819474822448187E-3</v>
      </c>
      <c r="AF975" s="1">
        <f t="shared" si="462"/>
        <v>-6.1175000009825453E-3</v>
      </c>
      <c r="AG975" s="15"/>
      <c r="AH975" s="1">
        <f t="shared" si="463"/>
        <v>-9.8909841489282506E-4</v>
      </c>
      <c r="AI975" s="1">
        <f t="shared" si="464"/>
        <v>0.6107645562325339</v>
      </c>
      <c r="AJ975" s="1">
        <f t="shared" si="465"/>
        <v>-0.17672843736134672</v>
      </c>
      <c r="AK975" s="1">
        <f t="shared" si="466"/>
        <v>-9.2172497607170112E-2</v>
      </c>
      <c r="AL975" s="1">
        <f t="shared" si="467"/>
        <v>-2.9090718236160202</v>
      </c>
      <c r="AM975" s="1">
        <f t="shared" si="468"/>
        <v>-8.5625914915651666</v>
      </c>
      <c r="AN975" s="1">
        <f t="shared" si="486"/>
        <v>9.7778540993691649</v>
      </c>
      <c r="AO975" s="1">
        <f t="shared" si="486"/>
        <v>9.7783738818504382</v>
      </c>
      <c r="AP975" s="1">
        <f t="shared" si="486"/>
        <v>9.7769890848572292</v>
      </c>
      <c r="AQ975" s="1">
        <f t="shared" si="486"/>
        <v>9.7806800128319686</v>
      </c>
      <c r="AR975" s="1">
        <f t="shared" si="486"/>
        <v>9.7708535687842577</v>
      </c>
      <c r="AS975" s="1">
        <f t="shared" si="486"/>
        <v>9.7970951303990876</v>
      </c>
      <c r="AT975" s="1">
        <f t="shared" si="486"/>
        <v>9.7275537901215383</v>
      </c>
      <c r="AU975" s="1">
        <f t="shared" si="469"/>
        <v>9.91636349671864</v>
      </c>
    </row>
    <row r="976" spans="1:47" ht="12.95" customHeight="1" x14ac:dyDescent="0.2">
      <c r="A976" s="36" t="s">
        <v>1180</v>
      </c>
      <c r="B976" s="32" t="s">
        <v>899</v>
      </c>
      <c r="C976" s="28">
        <v>55882.693299999999</v>
      </c>
      <c r="D976" s="28">
        <v>1E-4</v>
      </c>
      <c r="E976" s="25">
        <f t="shared" si="458"/>
        <v>-3865.0072020536636</v>
      </c>
      <c r="F976" s="1">
        <f t="shared" si="470"/>
        <v>-3865</v>
      </c>
      <c r="G976" s="1">
        <f t="shared" si="481"/>
        <v>-6.1175000009825453E-3</v>
      </c>
      <c r="K976" s="1">
        <f t="shared" si="484"/>
        <v>-6.1175000009825453E-3</v>
      </c>
      <c r="O976" s="1">
        <f t="shared" ca="1" si="487"/>
        <v>-7.799930732249525E-3</v>
      </c>
      <c r="Q976" s="173">
        <f t="shared" si="472"/>
        <v>40864.193299999999</v>
      </c>
      <c r="S976" s="15">
        <f t="shared" si="485"/>
        <v>1</v>
      </c>
      <c r="Z976" s="1">
        <f t="shared" si="459"/>
        <v>-3865</v>
      </c>
      <c r="AA976" s="1">
        <f t="shared" si="460"/>
        <v>-5.0636568749607765E-2</v>
      </c>
      <c r="AB976" s="1">
        <f t="shared" si="476"/>
        <v>-5.1284015860897205E-3</v>
      </c>
      <c r="AC976" s="1">
        <f t="shared" si="477"/>
        <v>-6.1175000009825453E-3</v>
      </c>
      <c r="AD976" s="1">
        <f t="shared" si="461"/>
        <v>4.4519068748625219E-2</v>
      </c>
      <c r="AE976" s="1">
        <f t="shared" si="478"/>
        <v>1.9819474822448187E-3</v>
      </c>
      <c r="AF976" s="1">
        <f t="shared" si="462"/>
        <v>-6.1175000009825453E-3</v>
      </c>
      <c r="AG976" s="15"/>
      <c r="AH976" s="1">
        <f t="shared" si="463"/>
        <v>-9.8909841489282506E-4</v>
      </c>
      <c r="AI976" s="1">
        <f t="shared" si="464"/>
        <v>0.6107645562325339</v>
      </c>
      <c r="AJ976" s="1">
        <f t="shared" si="465"/>
        <v>-0.17672843736134672</v>
      </c>
      <c r="AK976" s="1">
        <f t="shared" si="466"/>
        <v>-9.2172497607170112E-2</v>
      </c>
      <c r="AL976" s="1">
        <f t="shared" si="467"/>
        <v>-2.9090718236160202</v>
      </c>
      <c r="AM976" s="1">
        <f t="shared" si="468"/>
        <v>-8.5625914915651666</v>
      </c>
      <c r="AN976" s="1">
        <f t="shared" si="486"/>
        <v>9.7778540993691649</v>
      </c>
      <c r="AO976" s="1">
        <f t="shared" si="486"/>
        <v>9.7783738818504382</v>
      </c>
      <c r="AP976" s="1">
        <f t="shared" si="486"/>
        <v>9.7769890848572292</v>
      </c>
      <c r="AQ976" s="1">
        <f t="shared" si="486"/>
        <v>9.7806800128319686</v>
      </c>
      <c r="AR976" s="1">
        <f t="shared" si="486"/>
        <v>9.7708535687842577</v>
      </c>
      <c r="AS976" s="1">
        <f t="shared" si="486"/>
        <v>9.7970951303990876</v>
      </c>
      <c r="AT976" s="1">
        <f t="shared" si="486"/>
        <v>9.7275537901215383</v>
      </c>
      <c r="AU976" s="1">
        <f t="shared" si="469"/>
        <v>9.91636349671864</v>
      </c>
    </row>
    <row r="977" spans="1:47" ht="12.95" customHeight="1" x14ac:dyDescent="0.2">
      <c r="A977" s="25" t="s">
        <v>1179</v>
      </c>
      <c r="B977" s="25" t="s">
        <v>899</v>
      </c>
      <c r="C977" s="28">
        <v>55882.693299999999</v>
      </c>
      <c r="D977" s="28">
        <v>1E-4</v>
      </c>
      <c r="E977" s="25">
        <f t="shared" si="458"/>
        <v>-3865.0072020536636</v>
      </c>
      <c r="F977" s="1">
        <f t="shared" si="470"/>
        <v>-3865</v>
      </c>
      <c r="G977" s="1">
        <f t="shared" si="481"/>
        <v>-6.1175000009825453E-3</v>
      </c>
      <c r="K977" s="1">
        <f t="shared" si="484"/>
        <v>-6.1175000009825453E-3</v>
      </c>
      <c r="O977" s="1">
        <f t="shared" ca="1" si="487"/>
        <v>-7.799930732249525E-3</v>
      </c>
      <c r="Q977" s="173">
        <f t="shared" si="472"/>
        <v>40864.193299999999</v>
      </c>
      <c r="S977" s="15">
        <f t="shared" si="485"/>
        <v>1</v>
      </c>
      <c r="Z977" s="1">
        <f t="shared" si="459"/>
        <v>-3865</v>
      </c>
      <c r="AA977" s="1">
        <f t="shared" si="460"/>
        <v>-5.0636568749607765E-2</v>
      </c>
      <c r="AB977" s="1">
        <f t="shared" si="476"/>
        <v>-5.1284015860897205E-3</v>
      </c>
      <c r="AC977" s="1">
        <f t="shared" si="477"/>
        <v>-6.1175000009825453E-3</v>
      </c>
      <c r="AD977" s="1">
        <f t="shared" si="461"/>
        <v>4.4519068748625219E-2</v>
      </c>
      <c r="AE977" s="1">
        <f t="shared" si="478"/>
        <v>1.9819474822448187E-3</v>
      </c>
      <c r="AF977" s="1">
        <f t="shared" si="462"/>
        <v>-6.1175000009825453E-3</v>
      </c>
      <c r="AG977" s="15"/>
      <c r="AH977" s="1">
        <f t="shared" si="463"/>
        <v>-9.8909841489282506E-4</v>
      </c>
      <c r="AI977" s="1">
        <f t="shared" si="464"/>
        <v>0.6107645562325339</v>
      </c>
      <c r="AJ977" s="1">
        <f t="shared" si="465"/>
        <v>-0.17672843736134672</v>
      </c>
      <c r="AK977" s="1">
        <f t="shared" si="466"/>
        <v>-9.2172497607170112E-2</v>
      </c>
      <c r="AL977" s="1">
        <f t="shared" si="467"/>
        <v>-2.9090718236160202</v>
      </c>
      <c r="AM977" s="1">
        <f t="shared" si="468"/>
        <v>-8.5625914915651666</v>
      </c>
      <c r="AN977" s="1">
        <f t="shared" si="486"/>
        <v>9.7778540993691649</v>
      </c>
      <c r="AO977" s="1">
        <f t="shared" si="486"/>
        <v>9.7783738818504382</v>
      </c>
      <c r="AP977" s="1">
        <f t="shared" si="486"/>
        <v>9.7769890848572292</v>
      </c>
      <c r="AQ977" s="1">
        <f t="shared" si="486"/>
        <v>9.7806800128319686</v>
      </c>
      <c r="AR977" s="1">
        <f t="shared" si="486"/>
        <v>9.7708535687842577</v>
      </c>
      <c r="AS977" s="1">
        <f t="shared" si="486"/>
        <v>9.7970951303990876</v>
      </c>
      <c r="AT977" s="1">
        <f t="shared" si="486"/>
        <v>9.7275537901215383</v>
      </c>
      <c r="AU977" s="1">
        <f t="shared" si="469"/>
        <v>9.91636349671864</v>
      </c>
    </row>
    <row r="978" spans="1:47" ht="12.95" customHeight="1" x14ac:dyDescent="0.2">
      <c r="A978" s="23" t="s">
        <v>1181</v>
      </c>
      <c r="B978" s="24" t="s">
        <v>899</v>
      </c>
      <c r="C978" s="23">
        <v>55962.537900000003</v>
      </c>
      <c r="D978" s="23" t="s">
        <v>873</v>
      </c>
      <c r="E978" s="25">
        <f t="shared" si="458"/>
        <v>-3771.0071867489269</v>
      </c>
      <c r="F978" s="1">
        <f t="shared" si="470"/>
        <v>-3771</v>
      </c>
      <c r="G978" s="1">
        <f t="shared" si="481"/>
        <v>-6.1044999965815805E-3</v>
      </c>
      <c r="K978" s="1">
        <f t="shared" si="484"/>
        <v>-6.1044999965815805E-3</v>
      </c>
      <c r="O978" s="1">
        <f t="shared" ca="1" si="487"/>
        <v>-8.1131013750806134E-3</v>
      </c>
      <c r="Q978" s="173">
        <f t="shared" si="472"/>
        <v>40944.037900000003</v>
      </c>
      <c r="S978" s="15">
        <f t="shared" si="485"/>
        <v>1</v>
      </c>
      <c r="T978" s="15"/>
      <c r="Z978" s="1">
        <f t="shared" si="459"/>
        <v>-3771</v>
      </c>
      <c r="AA978" s="1">
        <f t="shared" si="460"/>
        <v>-4.9836154045776647E-2</v>
      </c>
      <c r="AB978" s="1">
        <f t="shared" si="476"/>
        <v>-5.4463941865935464E-3</v>
      </c>
      <c r="AC978" s="1">
        <f t="shared" si="477"/>
        <v>-6.1044999965815805E-3</v>
      </c>
      <c r="AD978" s="1">
        <f t="shared" si="461"/>
        <v>4.3731654049195066E-2</v>
      </c>
      <c r="AE978" s="1">
        <f t="shared" si="478"/>
        <v>1.9124575658784793E-3</v>
      </c>
      <c r="AF978" s="1">
        <f t="shared" si="462"/>
        <v>-6.1044999965815805E-3</v>
      </c>
      <c r="AG978" s="15"/>
      <c r="AH978" s="1">
        <f t="shared" si="463"/>
        <v>-6.581058099880343E-4</v>
      </c>
      <c r="AI978" s="1">
        <f t="shared" si="464"/>
        <v>0.61269733188689124</v>
      </c>
      <c r="AJ978" s="1">
        <f t="shared" si="465"/>
        <v>-0.15689456430480758</v>
      </c>
      <c r="AK978" s="1">
        <f t="shared" si="466"/>
        <v>-9.9983214953646843E-2</v>
      </c>
      <c r="AL978" s="1">
        <f t="shared" si="467"/>
        <v>-2.888955737008577</v>
      </c>
      <c r="AM978" s="1">
        <f t="shared" si="468"/>
        <v>-7.8743483941590551</v>
      </c>
      <c r="AN978" s="1">
        <f t="shared" si="486"/>
        <v>9.8079933428712653</v>
      </c>
      <c r="AO978" s="1">
        <f t="shared" si="486"/>
        <v>9.8085135857183836</v>
      </c>
      <c r="AP978" s="1">
        <f t="shared" si="486"/>
        <v>9.8071113663865894</v>
      </c>
      <c r="AQ978" s="1">
        <f t="shared" si="486"/>
        <v>9.8108926087856094</v>
      </c>
      <c r="AR978" s="1">
        <f t="shared" si="486"/>
        <v>9.8007091526104269</v>
      </c>
      <c r="AS978" s="1">
        <f t="shared" si="486"/>
        <v>9.8282321064108071</v>
      </c>
      <c r="AT978" s="1">
        <f t="shared" si="486"/>
        <v>9.7545106264183215</v>
      </c>
      <c r="AU978" s="1">
        <f t="shared" si="469"/>
        <v>9.9577481492918487</v>
      </c>
    </row>
    <row r="979" spans="1:47" ht="12.95" customHeight="1" x14ac:dyDescent="0.2">
      <c r="A979" s="23" t="s">
        <v>1181</v>
      </c>
      <c r="B979" s="24" t="s">
        <v>899</v>
      </c>
      <c r="C979" s="23">
        <v>55962.537900000003</v>
      </c>
      <c r="D979" s="23" t="s">
        <v>873</v>
      </c>
      <c r="E979" s="25">
        <f t="shared" si="458"/>
        <v>-3771.0071867489269</v>
      </c>
      <c r="F979" s="1">
        <f t="shared" si="470"/>
        <v>-3771</v>
      </c>
      <c r="G979" s="1">
        <f t="shared" si="481"/>
        <v>-6.1044999965815805E-3</v>
      </c>
      <c r="K979" s="1">
        <f t="shared" si="484"/>
        <v>-6.1044999965815805E-3</v>
      </c>
      <c r="O979" s="1">
        <f t="shared" ca="1" si="487"/>
        <v>-8.1131013750806134E-3</v>
      </c>
      <c r="Q979" s="173">
        <f t="shared" si="472"/>
        <v>40944.037900000003</v>
      </c>
      <c r="S979" s="15">
        <f t="shared" si="485"/>
        <v>1</v>
      </c>
      <c r="Z979" s="1">
        <f t="shared" si="459"/>
        <v>-3771</v>
      </c>
      <c r="AA979" s="1">
        <f t="shared" si="460"/>
        <v>-4.9836154045776647E-2</v>
      </c>
      <c r="AB979" s="1">
        <f t="shared" si="476"/>
        <v>-5.4463941865935464E-3</v>
      </c>
      <c r="AC979" s="1">
        <f t="shared" si="477"/>
        <v>-6.1044999965815805E-3</v>
      </c>
      <c r="AD979" s="1">
        <f t="shared" si="461"/>
        <v>4.3731654049195066E-2</v>
      </c>
      <c r="AE979" s="1">
        <f t="shared" si="478"/>
        <v>1.9124575658784793E-3</v>
      </c>
      <c r="AF979" s="1">
        <f t="shared" si="462"/>
        <v>-6.1044999965815805E-3</v>
      </c>
      <c r="AG979" s="15"/>
      <c r="AH979" s="1">
        <f t="shared" si="463"/>
        <v>-6.581058099880343E-4</v>
      </c>
      <c r="AI979" s="1">
        <f t="shared" si="464"/>
        <v>0.61269733188689124</v>
      </c>
      <c r="AJ979" s="1">
        <f t="shared" si="465"/>
        <v>-0.15689456430480758</v>
      </c>
      <c r="AK979" s="1">
        <f t="shared" si="466"/>
        <v>-9.9983214953646843E-2</v>
      </c>
      <c r="AL979" s="1">
        <f t="shared" si="467"/>
        <v>-2.888955737008577</v>
      </c>
      <c r="AM979" s="1">
        <f t="shared" si="468"/>
        <v>-7.8743483941590551</v>
      </c>
      <c r="AN979" s="1">
        <f t="shared" si="486"/>
        <v>9.8079933428712653</v>
      </c>
      <c r="AO979" s="1">
        <f t="shared" si="486"/>
        <v>9.8085135857183836</v>
      </c>
      <c r="AP979" s="1">
        <f t="shared" si="486"/>
        <v>9.8071113663865894</v>
      </c>
      <c r="AQ979" s="1">
        <f t="shared" si="486"/>
        <v>9.8108926087856094</v>
      </c>
      <c r="AR979" s="1">
        <f t="shared" si="486"/>
        <v>9.8007091526104269</v>
      </c>
      <c r="AS979" s="1">
        <f t="shared" si="486"/>
        <v>9.8282321064108071</v>
      </c>
      <c r="AT979" s="1">
        <f t="shared" si="486"/>
        <v>9.7545106264183215</v>
      </c>
      <c r="AU979" s="1">
        <f t="shared" si="469"/>
        <v>9.9577481492918487</v>
      </c>
    </row>
    <row r="980" spans="1:47" ht="12.95" customHeight="1" x14ac:dyDescent="0.2">
      <c r="A980" s="36" t="s">
        <v>1182</v>
      </c>
      <c r="B980" s="32" t="s">
        <v>899</v>
      </c>
      <c r="C980" s="28">
        <v>55962.538</v>
      </c>
      <c r="D980" s="28">
        <v>1E-4</v>
      </c>
      <c r="E980" s="25">
        <f t="shared" si="458"/>
        <v>-3771.0070690202224</v>
      </c>
      <c r="F980" s="1">
        <f t="shared" si="470"/>
        <v>-3771</v>
      </c>
      <c r="G980" s="1">
        <f t="shared" si="481"/>
        <v>-6.004499999107793E-3</v>
      </c>
      <c r="K980" s="1">
        <f t="shared" si="484"/>
        <v>-6.004499999107793E-3</v>
      </c>
      <c r="O980" s="1">
        <f t="shared" ca="1" si="487"/>
        <v>-8.1131013750806134E-3</v>
      </c>
      <c r="Q980" s="173">
        <f t="shared" si="472"/>
        <v>40944.038</v>
      </c>
      <c r="S980" s="15">
        <f t="shared" si="485"/>
        <v>1</v>
      </c>
      <c r="Z980" s="1">
        <f t="shared" si="459"/>
        <v>-3771</v>
      </c>
      <c r="AA980" s="1">
        <f t="shared" si="460"/>
        <v>-4.9836154045776647E-2</v>
      </c>
      <c r="AB980" s="1">
        <f t="shared" si="476"/>
        <v>-5.3463941891197589E-3</v>
      </c>
      <c r="AC980" s="1">
        <f t="shared" si="477"/>
        <v>-6.004499999107793E-3</v>
      </c>
      <c r="AD980" s="1">
        <f t="shared" si="461"/>
        <v>4.3831654046668854E-2</v>
      </c>
      <c r="AE980" s="1">
        <f t="shared" si="478"/>
        <v>1.9212138964668621E-3</v>
      </c>
      <c r="AF980" s="1">
        <f t="shared" si="462"/>
        <v>-6.004499999107793E-3</v>
      </c>
      <c r="AG980" s="15"/>
      <c r="AH980" s="1">
        <f t="shared" si="463"/>
        <v>-6.581058099880343E-4</v>
      </c>
      <c r="AI980" s="1">
        <f t="shared" si="464"/>
        <v>0.61269733188689124</v>
      </c>
      <c r="AJ980" s="1">
        <f t="shared" si="465"/>
        <v>-0.15689456430480758</v>
      </c>
      <c r="AK980" s="1">
        <f t="shared" si="466"/>
        <v>-9.9983214953646843E-2</v>
      </c>
      <c r="AL980" s="1">
        <f t="shared" si="467"/>
        <v>-2.888955737008577</v>
      </c>
      <c r="AM980" s="1">
        <f t="shared" si="468"/>
        <v>-7.8743483941590551</v>
      </c>
      <c r="AN980" s="1">
        <f t="shared" si="486"/>
        <v>9.8079933428712653</v>
      </c>
      <c r="AO980" s="1">
        <f t="shared" si="486"/>
        <v>9.8085135857183836</v>
      </c>
      <c r="AP980" s="1">
        <f t="shared" si="486"/>
        <v>9.8071113663865894</v>
      </c>
      <c r="AQ980" s="1">
        <f t="shared" si="486"/>
        <v>9.8108926087856094</v>
      </c>
      <c r="AR980" s="1">
        <f t="shared" si="486"/>
        <v>9.8007091526104269</v>
      </c>
      <c r="AS980" s="1">
        <f t="shared" si="486"/>
        <v>9.8282321064108071</v>
      </c>
      <c r="AT980" s="1">
        <f t="shared" si="486"/>
        <v>9.7545106264183215</v>
      </c>
      <c r="AU980" s="1">
        <f t="shared" si="469"/>
        <v>9.9577481492918487</v>
      </c>
    </row>
    <row r="981" spans="1:47" ht="12.95" customHeight="1" x14ac:dyDescent="0.2">
      <c r="A981" s="36" t="s">
        <v>1182</v>
      </c>
      <c r="B981" s="32" t="s">
        <v>899</v>
      </c>
      <c r="C981" s="28">
        <v>55962.538</v>
      </c>
      <c r="D981" s="28">
        <v>1E-4</v>
      </c>
      <c r="E981" s="25">
        <f t="shared" ref="E981:E1044" si="488">+(C981-C$7)/C$8</f>
        <v>-3771.0070690202224</v>
      </c>
      <c r="F981" s="1">
        <f t="shared" si="470"/>
        <v>-3771</v>
      </c>
      <c r="G981" s="1">
        <f t="shared" si="481"/>
        <v>-6.004499999107793E-3</v>
      </c>
      <c r="K981" s="1">
        <f t="shared" si="484"/>
        <v>-6.004499999107793E-3</v>
      </c>
      <c r="O981" s="1">
        <f t="shared" ca="1" si="487"/>
        <v>-8.1131013750806134E-3</v>
      </c>
      <c r="Q981" s="173">
        <f t="shared" si="472"/>
        <v>40944.038</v>
      </c>
      <c r="S981" s="15">
        <f t="shared" si="485"/>
        <v>1</v>
      </c>
      <c r="Z981" s="1">
        <f t="shared" ref="Z981:Z1044" si="489">F981</f>
        <v>-3771</v>
      </c>
      <c r="AA981" s="1">
        <f t="shared" ref="AA981:AA1044" si="490">AB$3+AB$4*Z981+AB$5*Z981^2+AH981</f>
        <v>-4.9836154045776647E-2</v>
      </c>
      <c r="AB981" s="1">
        <f t="shared" si="476"/>
        <v>-5.3463941891197589E-3</v>
      </c>
      <c r="AC981" s="1">
        <f t="shared" si="477"/>
        <v>-6.004499999107793E-3</v>
      </c>
      <c r="AD981" s="1">
        <f t="shared" ref="AD981:AD1044" si="491">IF(S981&lt;&gt;0,G981-AA981,-9999)</f>
        <v>4.3831654046668854E-2</v>
      </c>
      <c r="AE981" s="1">
        <f t="shared" si="478"/>
        <v>1.9212138964668621E-3</v>
      </c>
      <c r="AF981" s="1">
        <f t="shared" ref="AF981:AF1044" si="492">IF(S981&lt;&gt;0,G981-P981,-9999)</f>
        <v>-6.004499999107793E-3</v>
      </c>
      <c r="AG981" s="15"/>
      <c r="AH981" s="1">
        <f t="shared" ref="AH981:AH1044" si="493">$AB$6*($AB$11/AI981*AJ981+$AB$12)</f>
        <v>-6.581058099880343E-4</v>
      </c>
      <c r="AI981" s="1">
        <f t="shared" ref="AI981:AI1044" si="494">1+$AB$7*COS(AL981)</f>
        <v>0.61269733188689124</v>
      </c>
      <c r="AJ981" s="1">
        <f t="shared" ref="AJ981:AJ1044" si="495">SIN(AL981+RADIANS($AB$9))</f>
        <v>-0.15689456430480758</v>
      </c>
      <c r="AK981" s="1">
        <f t="shared" ref="AK981:AK1044" si="496">$AB$7*SIN(AL981)</f>
        <v>-9.9983214953646843E-2</v>
      </c>
      <c r="AL981" s="1">
        <f t="shared" ref="AL981:AL1044" si="497">2*ATAN(AM981)</f>
        <v>-2.888955737008577</v>
      </c>
      <c r="AM981" s="1">
        <f t="shared" ref="AM981:AM1044" si="498">SQRT((1+$AB$7)/(1-$AB$7))*TAN(AN981/2)</f>
        <v>-7.8743483941590551</v>
      </c>
      <c r="AN981" s="1">
        <f t="shared" ref="AN981:AT990" si="499">$AU981+$AB$7*SIN(AO981)</f>
        <v>9.8079933428712653</v>
      </c>
      <c r="AO981" s="1">
        <f t="shared" si="499"/>
        <v>9.8085135857183836</v>
      </c>
      <c r="AP981" s="1">
        <f t="shared" si="499"/>
        <v>9.8071113663865894</v>
      </c>
      <c r="AQ981" s="1">
        <f t="shared" si="499"/>
        <v>9.8108926087856094</v>
      </c>
      <c r="AR981" s="1">
        <f t="shared" si="499"/>
        <v>9.8007091526104269</v>
      </c>
      <c r="AS981" s="1">
        <f t="shared" si="499"/>
        <v>9.8282321064108071</v>
      </c>
      <c r="AT981" s="1">
        <f t="shared" si="499"/>
        <v>9.7545106264183215</v>
      </c>
      <c r="AU981" s="1">
        <f t="shared" ref="AU981:AU1044" si="500">RADIANS($AB$9)+$AB$18*(F981-AB$15)</f>
        <v>9.9577481492918487</v>
      </c>
    </row>
    <row r="982" spans="1:47" ht="12.95" customHeight="1" x14ac:dyDescent="0.2">
      <c r="A982" s="28" t="s">
        <v>1183</v>
      </c>
      <c r="B982" s="32" t="s">
        <v>899</v>
      </c>
      <c r="C982" s="28">
        <v>56151.526400000002</v>
      </c>
      <c r="D982" s="28">
        <v>2E-3</v>
      </c>
      <c r="E982" s="25">
        <f t="shared" si="488"/>
        <v>-3548.5134690470622</v>
      </c>
      <c r="F982" s="1">
        <f t="shared" si="470"/>
        <v>-3548.5</v>
      </c>
      <c r="O982" s="1">
        <f t="shared" ca="1" si="487"/>
        <v>-8.8543829498669638E-3</v>
      </c>
      <c r="Q982" s="173">
        <f t="shared" si="472"/>
        <v>41133.026400000002</v>
      </c>
      <c r="S982" s="15"/>
      <c r="U982" s="1">
        <f>+C982-(C$7+F982*C$8)</f>
        <v>-1.1440750000474509E-2</v>
      </c>
      <c r="Z982" s="1">
        <f t="shared" si="489"/>
        <v>-3548.5</v>
      </c>
      <c r="AA982" s="1">
        <f t="shared" si="490"/>
        <v>-4.7937579176707469E-2</v>
      </c>
      <c r="AB982" s="1">
        <f t="shared" si="476"/>
        <v>-9999</v>
      </c>
      <c r="AC982" s="1">
        <f t="shared" si="477"/>
        <v>0</v>
      </c>
      <c r="AD982" s="1">
        <f t="shared" si="491"/>
        <v>-9999</v>
      </c>
      <c r="AE982" s="1">
        <f t="shared" si="478"/>
        <v>0</v>
      </c>
      <c r="AF982" s="1">
        <f t="shared" si="492"/>
        <v>-9999</v>
      </c>
      <c r="AG982" s="15"/>
      <c r="AH982" s="1">
        <f t="shared" si="493"/>
        <v>1.3181450937575656E-4</v>
      </c>
      <c r="AI982" s="1">
        <f t="shared" si="494"/>
        <v>0.61796112699922146</v>
      </c>
      <c r="AJ982" s="1">
        <f t="shared" si="495"/>
        <v>-0.10915574185701762</v>
      </c>
      <c r="AK982" s="1">
        <f t="shared" si="496"/>
        <v>-0.11851708533496348</v>
      </c>
      <c r="AL982" s="1">
        <f t="shared" si="497"/>
        <v>-2.8407839297430164</v>
      </c>
      <c r="AM982" s="1">
        <f t="shared" si="498"/>
        <v>-6.5985327836109917</v>
      </c>
      <c r="AN982" s="1">
        <f t="shared" si="499"/>
        <v>9.879752975141912</v>
      </c>
      <c r="AO982" s="1">
        <f t="shared" si="499"/>
        <v>9.8802472596462199</v>
      </c>
      <c r="AP982" s="1">
        <f t="shared" si="499"/>
        <v>9.8788717359509342</v>
      </c>
      <c r="AQ982" s="1">
        <f t="shared" si="499"/>
        <v>9.8827019268851917</v>
      </c>
      <c r="AR982" s="1">
        <f t="shared" si="499"/>
        <v>9.8720543306018556</v>
      </c>
      <c r="AS982" s="1">
        <f t="shared" si="499"/>
        <v>9.9017940721159867</v>
      </c>
      <c r="AT982" s="1">
        <f t="shared" si="499"/>
        <v>9.8197485860237368</v>
      </c>
      <c r="AU982" s="1">
        <f t="shared" si="500"/>
        <v>10.055706502457156</v>
      </c>
    </row>
    <row r="983" spans="1:47" ht="12.95" customHeight="1" x14ac:dyDescent="0.2">
      <c r="A983" s="28" t="s">
        <v>1183</v>
      </c>
      <c r="B983" s="32" t="s">
        <v>899</v>
      </c>
      <c r="C983" s="28">
        <v>56151.526400000002</v>
      </c>
      <c r="D983" s="28">
        <v>2E-3</v>
      </c>
      <c r="E983" s="25">
        <f t="shared" si="488"/>
        <v>-3548.5134690470622</v>
      </c>
      <c r="F983" s="1">
        <f t="shared" si="470"/>
        <v>-3548.5</v>
      </c>
      <c r="G983" s="1">
        <f t="shared" ref="G983:G1014" si="501">+C983-(C$7+F983*C$8)</f>
        <v>-1.1440750000474509E-2</v>
      </c>
      <c r="K983" s="1">
        <f t="shared" ref="K983:K998" si="502">G983</f>
        <v>-1.1440750000474509E-2</v>
      </c>
      <c r="O983" s="1">
        <f t="shared" ca="1" si="487"/>
        <v>-8.8543829498669638E-3</v>
      </c>
      <c r="Q983" s="173">
        <f t="shared" si="472"/>
        <v>41133.026400000002</v>
      </c>
      <c r="S983" s="15">
        <f t="shared" ref="S983:S998" si="503">S$17</f>
        <v>1</v>
      </c>
      <c r="Z983" s="1">
        <f t="shared" si="489"/>
        <v>-3548.5</v>
      </c>
      <c r="AA983" s="1">
        <f t="shared" si="490"/>
        <v>-4.7937579176707469E-2</v>
      </c>
      <c r="AB983" s="1">
        <f t="shared" si="476"/>
        <v>-1.1572564509850265E-2</v>
      </c>
      <c r="AC983" s="1">
        <f t="shared" si="477"/>
        <v>-1.1440750000474509E-2</v>
      </c>
      <c r="AD983" s="1">
        <f t="shared" si="491"/>
        <v>3.649682917623296E-2</v>
      </c>
      <c r="AE983" s="1">
        <f t="shared" si="478"/>
        <v>1.3320185399191295E-3</v>
      </c>
      <c r="AF983" s="1">
        <f t="shared" si="492"/>
        <v>-1.1440750000474509E-2</v>
      </c>
      <c r="AG983" s="15"/>
      <c r="AH983" s="1">
        <f t="shared" si="493"/>
        <v>1.3181450937575656E-4</v>
      </c>
      <c r="AI983" s="1">
        <f t="shared" si="494"/>
        <v>0.61796112699922146</v>
      </c>
      <c r="AJ983" s="1">
        <f t="shared" si="495"/>
        <v>-0.10915574185701762</v>
      </c>
      <c r="AK983" s="1">
        <f t="shared" si="496"/>
        <v>-0.11851708533496348</v>
      </c>
      <c r="AL983" s="1">
        <f t="shared" si="497"/>
        <v>-2.8407839297430164</v>
      </c>
      <c r="AM983" s="1">
        <f t="shared" si="498"/>
        <v>-6.5985327836109917</v>
      </c>
      <c r="AN983" s="1">
        <f t="shared" si="499"/>
        <v>9.879752975141912</v>
      </c>
      <c r="AO983" s="1">
        <f t="shared" si="499"/>
        <v>9.8802472596462199</v>
      </c>
      <c r="AP983" s="1">
        <f t="shared" si="499"/>
        <v>9.8788717359509342</v>
      </c>
      <c r="AQ983" s="1">
        <f t="shared" si="499"/>
        <v>9.8827019268851917</v>
      </c>
      <c r="AR983" s="1">
        <f t="shared" si="499"/>
        <v>9.8720543306018556</v>
      </c>
      <c r="AS983" s="1">
        <f t="shared" si="499"/>
        <v>9.9017940721159867</v>
      </c>
      <c r="AT983" s="1">
        <f t="shared" si="499"/>
        <v>9.8197485860237368</v>
      </c>
      <c r="AU983" s="1">
        <f t="shared" si="500"/>
        <v>10.055706502457156</v>
      </c>
    </row>
    <row r="984" spans="1:47" ht="12.95" customHeight="1" x14ac:dyDescent="0.2">
      <c r="A984" s="36" t="s">
        <v>1182</v>
      </c>
      <c r="B984" s="32" t="s">
        <v>899</v>
      </c>
      <c r="C984" s="28">
        <v>56180.836799999997</v>
      </c>
      <c r="D984" s="28">
        <v>2.0000000000000001E-4</v>
      </c>
      <c r="E984" s="25">
        <f t="shared" si="488"/>
        <v>-3514.0067140681745</v>
      </c>
      <c r="F984" s="1">
        <f t="shared" si="470"/>
        <v>-3514</v>
      </c>
      <c r="G984" s="1">
        <f t="shared" si="501"/>
        <v>-5.703000002540648E-3</v>
      </c>
      <c r="K984" s="1">
        <f t="shared" si="502"/>
        <v>-5.703000002540648E-3</v>
      </c>
      <c r="O984" s="1">
        <f t="shared" ca="1" si="487"/>
        <v>-8.9693232389911389E-3</v>
      </c>
      <c r="Q984" s="173">
        <f t="shared" si="472"/>
        <v>41162.336799999997</v>
      </c>
      <c r="S984" s="15">
        <f t="shared" si="503"/>
        <v>1</v>
      </c>
      <c r="Z984" s="1">
        <f t="shared" si="489"/>
        <v>-3514</v>
      </c>
      <c r="AA984" s="1">
        <f t="shared" si="490"/>
        <v>-4.76428243607682E-2</v>
      </c>
      <c r="AB984" s="1">
        <f t="shared" si="476"/>
        <v>-5.9579775280954326E-3</v>
      </c>
      <c r="AC984" s="1">
        <f t="shared" si="477"/>
        <v>-5.703000002540648E-3</v>
      </c>
      <c r="AD984" s="1">
        <f t="shared" si="491"/>
        <v>4.1939824358227552E-2</v>
      </c>
      <c r="AE984" s="1">
        <f t="shared" si="478"/>
        <v>1.7589488671989771E-3</v>
      </c>
      <c r="AF984" s="1">
        <f t="shared" si="492"/>
        <v>-5.703000002540648E-3</v>
      </c>
      <c r="AG984" s="15"/>
      <c r="AH984" s="1">
        <f t="shared" si="493"/>
        <v>2.5497752555478462E-4</v>
      </c>
      <c r="AI984" s="1">
        <f t="shared" si="494"/>
        <v>0.61886643193406221</v>
      </c>
      <c r="AJ984" s="1">
        <f t="shared" si="495"/>
        <v>-0.10165092247574516</v>
      </c>
      <c r="AK984" s="1">
        <f t="shared" si="496"/>
        <v>-0.12139688337567488</v>
      </c>
      <c r="AL984" s="1">
        <f t="shared" si="497"/>
        <v>-2.8332370524780401</v>
      </c>
      <c r="AM984" s="1">
        <f t="shared" si="498"/>
        <v>-6.4345438395534575</v>
      </c>
      <c r="AN984" s="1">
        <f t="shared" si="499"/>
        <v>9.890937798293514</v>
      </c>
      <c r="AO984" s="1">
        <f t="shared" si="499"/>
        <v>9.8914250321574855</v>
      </c>
      <c r="AP984" s="1">
        <f t="shared" si="499"/>
        <v>9.890061588285775</v>
      </c>
      <c r="AQ984" s="1">
        <f t="shared" si="499"/>
        <v>9.8938793227652848</v>
      </c>
      <c r="AR984" s="1">
        <f t="shared" si="499"/>
        <v>9.8832077503405671</v>
      </c>
      <c r="AS984" s="1">
        <f t="shared" si="499"/>
        <v>9.9131846946086313</v>
      </c>
      <c r="AT984" s="1">
        <f t="shared" si="499"/>
        <v>9.8300590990553047</v>
      </c>
      <c r="AU984" s="1">
        <f t="shared" si="500"/>
        <v>10.070895550476045</v>
      </c>
    </row>
    <row r="985" spans="1:47" ht="12.95" customHeight="1" x14ac:dyDescent="0.2">
      <c r="A985" s="36" t="s">
        <v>1182</v>
      </c>
      <c r="B985" s="32" t="s">
        <v>899</v>
      </c>
      <c r="C985" s="28">
        <v>56180.836799999997</v>
      </c>
      <c r="D985" s="28">
        <v>2.0000000000000001E-4</v>
      </c>
      <c r="E985" s="25">
        <f t="shared" si="488"/>
        <v>-3514.0067140681745</v>
      </c>
      <c r="F985" s="1">
        <f t="shared" ref="F985:F1048" si="504">ROUND(2*E985,0)/2</f>
        <v>-3514</v>
      </c>
      <c r="G985" s="1">
        <f t="shared" si="501"/>
        <v>-5.703000002540648E-3</v>
      </c>
      <c r="K985" s="1">
        <f t="shared" si="502"/>
        <v>-5.703000002540648E-3</v>
      </c>
      <c r="O985" s="1">
        <f t="shared" ca="1" si="487"/>
        <v>-8.9693232389911389E-3</v>
      </c>
      <c r="Q985" s="173">
        <f t="shared" si="472"/>
        <v>41162.336799999997</v>
      </c>
      <c r="S985" s="15">
        <f t="shared" si="503"/>
        <v>1</v>
      </c>
      <c r="Z985" s="1">
        <f t="shared" si="489"/>
        <v>-3514</v>
      </c>
      <c r="AA985" s="1">
        <f t="shared" si="490"/>
        <v>-4.76428243607682E-2</v>
      </c>
      <c r="AB985" s="1">
        <f t="shared" si="476"/>
        <v>-5.9579775280954326E-3</v>
      </c>
      <c r="AC985" s="1">
        <f t="shared" si="477"/>
        <v>-5.703000002540648E-3</v>
      </c>
      <c r="AD985" s="1">
        <f t="shared" si="491"/>
        <v>4.1939824358227552E-2</v>
      </c>
      <c r="AE985" s="1">
        <f t="shared" si="478"/>
        <v>1.7589488671989771E-3</v>
      </c>
      <c r="AF985" s="1">
        <f t="shared" si="492"/>
        <v>-5.703000002540648E-3</v>
      </c>
      <c r="AG985" s="15"/>
      <c r="AH985" s="1">
        <f t="shared" si="493"/>
        <v>2.5497752555478462E-4</v>
      </c>
      <c r="AI985" s="1">
        <f t="shared" si="494"/>
        <v>0.61886643193406221</v>
      </c>
      <c r="AJ985" s="1">
        <f t="shared" si="495"/>
        <v>-0.10165092247574516</v>
      </c>
      <c r="AK985" s="1">
        <f t="shared" si="496"/>
        <v>-0.12139688337567488</v>
      </c>
      <c r="AL985" s="1">
        <f t="shared" si="497"/>
        <v>-2.8332370524780401</v>
      </c>
      <c r="AM985" s="1">
        <f t="shared" si="498"/>
        <v>-6.4345438395534575</v>
      </c>
      <c r="AN985" s="1">
        <f t="shared" si="499"/>
        <v>9.890937798293514</v>
      </c>
      <c r="AO985" s="1">
        <f t="shared" si="499"/>
        <v>9.8914250321574855</v>
      </c>
      <c r="AP985" s="1">
        <f t="shared" si="499"/>
        <v>9.890061588285775</v>
      </c>
      <c r="AQ985" s="1">
        <f t="shared" si="499"/>
        <v>9.8938793227652848</v>
      </c>
      <c r="AR985" s="1">
        <f t="shared" si="499"/>
        <v>9.8832077503405671</v>
      </c>
      <c r="AS985" s="1">
        <f t="shared" si="499"/>
        <v>9.9131846946086313</v>
      </c>
      <c r="AT985" s="1">
        <f t="shared" si="499"/>
        <v>9.8300590990553047</v>
      </c>
      <c r="AU985" s="1">
        <f t="shared" si="500"/>
        <v>10.070895550476045</v>
      </c>
    </row>
    <row r="986" spans="1:47" ht="12.95" customHeight="1" x14ac:dyDescent="0.2">
      <c r="A986" s="23" t="s">
        <v>1184</v>
      </c>
      <c r="B986" s="24" t="s">
        <v>899</v>
      </c>
      <c r="C986" s="23">
        <v>56225.006500000003</v>
      </c>
      <c r="D986" s="23" t="s">
        <v>873</v>
      </c>
      <c r="E986" s="25">
        <f t="shared" si="488"/>
        <v>-3462.0062973085442</v>
      </c>
      <c r="F986" s="1">
        <f t="shared" si="504"/>
        <v>-3462</v>
      </c>
      <c r="G986" s="1">
        <f t="shared" si="501"/>
        <v>-5.3489999991143122E-3</v>
      </c>
      <c r="K986" s="1">
        <f t="shared" si="502"/>
        <v>-5.3489999991143122E-3</v>
      </c>
      <c r="O986" s="1">
        <f t="shared" ca="1" si="487"/>
        <v>-9.1425665733232304E-3</v>
      </c>
      <c r="Q986" s="173">
        <f t="shared" ref="Q986:Q1049" si="505">+C986-15018.5</f>
        <v>41206.506500000003</v>
      </c>
      <c r="S986" s="15">
        <f t="shared" si="503"/>
        <v>1</v>
      </c>
      <c r="T986" s="15"/>
      <c r="Z986" s="1">
        <f t="shared" si="489"/>
        <v>-3462</v>
      </c>
      <c r="AA986" s="1">
        <f t="shared" si="490"/>
        <v>-4.7198429300473028E-2</v>
      </c>
      <c r="AB986" s="1">
        <f t="shared" si="476"/>
        <v>-5.7898997142102572E-3</v>
      </c>
      <c r="AC986" s="1">
        <f t="shared" si="477"/>
        <v>-5.3489999991143122E-3</v>
      </c>
      <c r="AD986" s="1">
        <f t="shared" si="491"/>
        <v>4.1849429301358716E-2</v>
      </c>
      <c r="AE986" s="1">
        <f t="shared" si="478"/>
        <v>1.7513747328494215E-3</v>
      </c>
      <c r="AF986" s="1">
        <f t="shared" si="492"/>
        <v>-5.3489999991143122E-3</v>
      </c>
      <c r="AG986" s="15"/>
      <c r="AH986" s="1">
        <f t="shared" si="493"/>
        <v>4.4089971509594515E-4</v>
      </c>
      <c r="AI986" s="1">
        <f t="shared" si="494"/>
        <v>0.62027732819717152</v>
      </c>
      <c r="AJ986" s="1">
        <f t="shared" si="495"/>
        <v>-9.0285903138855109E-2</v>
      </c>
      <c r="AK986" s="1">
        <f t="shared" si="496"/>
        <v>-0.1257405762628811</v>
      </c>
      <c r="AL986" s="1">
        <f t="shared" si="497"/>
        <v>-2.821819269537122</v>
      </c>
      <c r="AM986" s="1">
        <f t="shared" si="498"/>
        <v>-6.2010426146981477</v>
      </c>
      <c r="AN986" s="1">
        <f t="shared" si="499"/>
        <v>9.9078279212706484</v>
      </c>
      <c r="AO986" s="1">
        <f t="shared" si="499"/>
        <v>9.9083031977042229</v>
      </c>
      <c r="AP986" s="1">
        <f t="shared" si="499"/>
        <v>9.9069616292856715</v>
      </c>
      <c r="AQ986" s="1">
        <f t="shared" si="499"/>
        <v>9.9107509263982116</v>
      </c>
      <c r="AR986" s="1">
        <f t="shared" si="499"/>
        <v>9.9000672087623744</v>
      </c>
      <c r="AS986" s="1">
        <f t="shared" si="499"/>
        <v>9.9303465173061003</v>
      </c>
      <c r="AT986" s="1">
        <f t="shared" si="499"/>
        <v>9.8457049232144858</v>
      </c>
      <c r="AU986" s="1">
        <f t="shared" si="500"/>
        <v>10.093789188069735</v>
      </c>
    </row>
    <row r="987" spans="1:47" ht="12.95" customHeight="1" x14ac:dyDescent="0.2">
      <c r="A987" s="23" t="s">
        <v>1184</v>
      </c>
      <c r="B987" s="24" t="s">
        <v>899</v>
      </c>
      <c r="C987" s="23">
        <v>56225.006500000003</v>
      </c>
      <c r="D987" s="23" t="s">
        <v>873</v>
      </c>
      <c r="E987" s="25">
        <f t="shared" si="488"/>
        <v>-3462.0062973085442</v>
      </c>
      <c r="F987" s="1">
        <f t="shared" si="504"/>
        <v>-3462</v>
      </c>
      <c r="G987" s="1">
        <f t="shared" si="501"/>
        <v>-5.3489999991143122E-3</v>
      </c>
      <c r="K987" s="1">
        <f t="shared" si="502"/>
        <v>-5.3489999991143122E-3</v>
      </c>
      <c r="O987" s="1">
        <f t="shared" ca="1" si="487"/>
        <v>-9.1425665733232304E-3</v>
      </c>
      <c r="Q987" s="173">
        <f t="shared" si="505"/>
        <v>41206.506500000003</v>
      </c>
      <c r="S987" s="15">
        <f t="shared" si="503"/>
        <v>1</v>
      </c>
      <c r="Z987" s="1">
        <f t="shared" si="489"/>
        <v>-3462</v>
      </c>
      <c r="AA987" s="1">
        <f t="shared" si="490"/>
        <v>-4.7198429300473028E-2</v>
      </c>
      <c r="AB987" s="1">
        <f t="shared" si="476"/>
        <v>-5.7898997142102572E-3</v>
      </c>
      <c r="AC987" s="1">
        <f t="shared" si="477"/>
        <v>-5.3489999991143122E-3</v>
      </c>
      <c r="AD987" s="1">
        <f t="shared" si="491"/>
        <v>4.1849429301358716E-2</v>
      </c>
      <c r="AE987" s="1">
        <f t="shared" si="478"/>
        <v>1.7513747328494215E-3</v>
      </c>
      <c r="AF987" s="1">
        <f t="shared" si="492"/>
        <v>-5.3489999991143122E-3</v>
      </c>
      <c r="AG987" s="15"/>
      <c r="AH987" s="1">
        <f t="shared" si="493"/>
        <v>4.4089971509594515E-4</v>
      </c>
      <c r="AI987" s="1">
        <f t="shared" si="494"/>
        <v>0.62027732819717152</v>
      </c>
      <c r="AJ987" s="1">
        <f t="shared" si="495"/>
        <v>-9.0285903138855109E-2</v>
      </c>
      <c r="AK987" s="1">
        <f t="shared" si="496"/>
        <v>-0.1257405762628811</v>
      </c>
      <c r="AL987" s="1">
        <f t="shared" si="497"/>
        <v>-2.821819269537122</v>
      </c>
      <c r="AM987" s="1">
        <f t="shared" si="498"/>
        <v>-6.2010426146981477</v>
      </c>
      <c r="AN987" s="1">
        <f t="shared" si="499"/>
        <v>9.9078279212706484</v>
      </c>
      <c r="AO987" s="1">
        <f t="shared" si="499"/>
        <v>9.9083031977042229</v>
      </c>
      <c r="AP987" s="1">
        <f t="shared" si="499"/>
        <v>9.9069616292856715</v>
      </c>
      <c r="AQ987" s="1">
        <f t="shared" si="499"/>
        <v>9.9107509263982116</v>
      </c>
      <c r="AR987" s="1">
        <f t="shared" si="499"/>
        <v>9.9000672087623744</v>
      </c>
      <c r="AS987" s="1">
        <f t="shared" si="499"/>
        <v>9.9303465173061003</v>
      </c>
      <c r="AT987" s="1">
        <f t="shared" si="499"/>
        <v>9.8457049232144858</v>
      </c>
      <c r="AU987" s="1">
        <f t="shared" si="500"/>
        <v>10.093789188069735</v>
      </c>
    </row>
    <row r="988" spans="1:47" ht="12.95" customHeight="1" x14ac:dyDescent="0.2">
      <c r="A988" s="36" t="s">
        <v>1182</v>
      </c>
      <c r="B988" s="32" t="s">
        <v>899</v>
      </c>
      <c r="C988" s="28">
        <v>56226.705399999999</v>
      </c>
      <c r="D988" s="28">
        <v>1E-4</v>
      </c>
      <c r="E988" s="25">
        <f t="shared" si="488"/>
        <v>-3460.0062043028706</v>
      </c>
      <c r="F988" s="1">
        <f t="shared" si="504"/>
        <v>-3460</v>
      </c>
      <c r="G988" s="1">
        <f t="shared" si="501"/>
        <v>-5.270000001473818E-3</v>
      </c>
      <c r="K988" s="1">
        <f t="shared" si="502"/>
        <v>-5.270000001473818E-3</v>
      </c>
      <c r="O988" s="1">
        <f t="shared" ca="1" si="487"/>
        <v>-9.149229778489849E-3</v>
      </c>
      <c r="Q988" s="173">
        <f t="shared" si="505"/>
        <v>41208.205399999999</v>
      </c>
      <c r="S988" s="15">
        <f t="shared" si="503"/>
        <v>1</v>
      </c>
      <c r="Z988" s="1">
        <f t="shared" si="489"/>
        <v>-3460</v>
      </c>
      <c r="AA988" s="1">
        <f t="shared" si="490"/>
        <v>-4.7181334558210414E-2</v>
      </c>
      <c r="AB988" s="1">
        <f t="shared" si="476"/>
        <v>-5.7180569942067369E-3</v>
      </c>
      <c r="AC988" s="1">
        <f t="shared" si="477"/>
        <v>-5.270000001473818E-3</v>
      </c>
      <c r="AD988" s="1">
        <f t="shared" si="491"/>
        <v>4.1911334556736596E-2</v>
      </c>
      <c r="AE988" s="1">
        <f t="shared" si="478"/>
        <v>1.7565599643267031E-3</v>
      </c>
      <c r="AF988" s="1">
        <f t="shared" si="492"/>
        <v>-5.270000001473818E-3</v>
      </c>
      <c r="AG988" s="15"/>
      <c r="AH988" s="1">
        <f t="shared" si="493"/>
        <v>4.4805699273291866E-4</v>
      </c>
      <c r="AI988" s="1">
        <f t="shared" si="494"/>
        <v>0.62033271560803893</v>
      </c>
      <c r="AJ988" s="1">
        <f t="shared" si="495"/>
        <v>-8.9847495234214009E-2</v>
      </c>
      <c r="AK988" s="1">
        <f t="shared" si="496"/>
        <v>-0.12590771685021415</v>
      </c>
      <c r="AL988" s="1">
        <f t="shared" si="497"/>
        <v>-2.8213790725519745</v>
      </c>
      <c r="AM988" s="1">
        <f t="shared" si="498"/>
        <v>-6.1923709197228227</v>
      </c>
      <c r="AN988" s="1">
        <f t="shared" si="499"/>
        <v>9.9084783225910247</v>
      </c>
      <c r="AO988" s="1">
        <f t="shared" si="499"/>
        <v>9.9089531087390608</v>
      </c>
      <c r="AP988" s="1">
        <f t="shared" si="499"/>
        <v>9.9076124668733048</v>
      </c>
      <c r="AQ988" s="1">
        <f t="shared" si="499"/>
        <v>9.9114004426934983</v>
      </c>
      <c r="AR988" s="1">
        <f t="shared" si="499"/>
        <v>9.9007168296448569</v>
      </c>
      <c r="AS988" s="1">
        <f t="shared" si="499"/>
        <v>9.9310064385391996</v>
      </c>
      <c r="AT988" s="1">
        <f t="shared" si="499"/>
        <v>9.8463092581396907</v>
      </c>
      <c r="AU988" s="1">
        <f t="shared" si="500"/>
        <v>10.09466971259257</v>
      </c>
    </row>
    <row r="989" spans="1:47" ht="12.95" customHeight="1" x14ac:dyDescent="0.2">
      <c r="A989" s="36" t="s">
        <v>1182</v>
      </c>
      <c r="B989" s="32" t="s">
        <v>899</v>
      </c>
      <c r="C989" s="28">
        <v>56226.705399999999</v>
      </c>
      <c r="D989" s="28">
        <v>1E-4</v>
      </c>
      <c r="E989" s="25">
        <f t="shared" si="488"/>
        <v>-3460.0062043028706</v>
      </c>
      <c r="F989" s="1">
        <f t="shared" si="504"/>
        <v>-3460</v>
      </c>
      <c r="G989" s="1">
        <f t="shared" si="501"/>
        <v>-5.270000001473818E-3</v>
      </c>
      <c r="K989" s="1">
        <f t="shared" si="502"/>
        <v>-5.270000001473818E-3</v>
      </c>
      <c r="O989" s="1">
        <f t="shared" ca="1" si="487"/>
        <v>-9.149229778489849E-3</v>
      </c>
      <c r="Q989" s="173">
        <f t="shared" si="505"/>
        <v>41208.205399999999</v>
      </c>
      <c r="S989" s="15">
        <f t="shared" si="503"/>
        <v>1</v>
      </c>
      <c r="Z989" s="1">
        <f t="shared" si="489"/>
        <v>-3460</v>
      </c>
      <c r="AA989" s="1">
        <f t="shared" si="490"/>
        <v>-4.7181334558210414E-2</v>
      </c>
      <c r="AB989" s="1">
        <f t="shared" si="476"/>
        <v>-5.7180569942067369E-3</v>
      </c>
      <c r="AC989" s="1">
        <f t="shared" si="477"/>
        <v>-5.270000001473818E-3</v>
      </c>
      <c r="AD989" s="1">
        <f t="shared" si="491"/>
        <v>4.1911334556736596E-2</v>
      </c>
      <c r="AE989" s="1">
        <f t="shared" si="478"/>
        <v>1.7565599643267031E-3</v>
      </c>
      <c r="AF989" s="1">
        <f t="shared" si="492"/>
        <v>-5.270000001473818E-3</v>
      </c>
      <c r="AG989" s="15"/>
      <c r="AH989" s="1">
        <f t="shared" si="493"/>
        <v>4.4805699273291866E-4</v>
      </c>
      <c r="AI989" s="1">
        <f t="shared" si="494"/>
        <v>0.62033271560803893</v>
      </c>
      <c r="AJ989" s="1">
        <f t="shared" si="495"/>
        <v>-8.9847495234214009E-2</v>
      </c>
      <c r="AK989" s="1">
        <f t="shared" si="496"/>
        <v>-0.12590771685021415</v>
      </c>
      <c r="AL989" s="1">
        <f t="shared" si="497"/>
        <v>-2.8213790725519745</v>
      </c>
      <c r="AM989" s="1">
        <f t="shared" si="498"/>
        <v>-6.1923709197228227</v>
      </c>
      <c r="AN989" s="1">
        <f t="shared" si="499"/>
        <v>9.9084783225910247</v>
      </c>
      <c r="AO989" s="1">
        <f t="shared" si="499"/>
        <v>9.9089531087390608</v>
      </c>
      <c r="AP989" s="1">
        <f t="shared" si="499"/>
        <v>9.9076124668733048</v>
      </c>
      <c r="AQ989" s="1">
        <f t="shared" si="499"/>
        <v>9.9114004426934983</v>
      </c>
      <c r="AR989" s="1">
        <f t="shared" si="499"/>
        <v>9.9007168296448569</v>
      </c>
      <c r="AS989" s="1">
        <f t="shared" si="499"/>
        <v>9.9310064385391996</v>
      </c>
      <c r="AT989" s="1">
        <f t="shared" si="499"/>
        <v>9.8463092581396907</v>
      </c>
      <c r="AU989" s="1">
        <f t="shared" si="500"/>
        <v>10.09466971259257</v>
      </c>
    </row>
    <row r="990" spans="1:47" ht="12.95" customHeight="1" x14ac:dyDescent="0.2">
      <c r="A990" s="36" t="s">
        <v>1182</v>
      </c>
      <c r="B990" s="32" t="s">
        <v>899</v>
      </c>
      <c r="C990" s="28">
        <v>56226.705399999999</v>
      </c>
      <c r="D990" s="28">
        <v>1E-4</v>
      </c>
      <c r="E990" s="25">
        <f t="shared" si="488"/>
        <v>-3460.0062043028706</v>
      </c>
      <c r="F990" s="1">
        <f t="shared" si="504"/>
        <v>-3460</v>
      </c>
      <c r="G990" s="1">
        <f t="shared" si="501"/>
        <v>-5.270000001473818E-3</v>
      </c>
      <c r="K990" s="1">
        <f t="shared" si="502"/>
        <v>-5.270000001473818E-3</v>
      </c>
      <c r="O990" s="1">
        <f t="shared" ca="1" si="487"/>
        <v>-9.149229778489849E-3</v>
      </c>
      <c r="Q990" s="173">
        <f t="shared" si="505"/>
        <v>41208.205399999999</v>
      </c>
      <c r="S990" s="15">
        <f t="shared" si="503"/>
        <v>1</v>
      </c>
      <c r="Z990" s="1">
        <f t="shared" si="489"/>
        <v>-3460</v>
      </c>
      <c r="AA990" s="1">
        <f t="shared" si="490"/>
        <v>-4.7181334558210414E-2</v>
      </c>
      <c r="AB990" s="1">
        <f t="shared" si="476"/>
        <v>-5.7180569942067369E-3</v>
      </c>
      <c r="AC990" s="1">
        <f t="shared" si="477"/>
        <v>-5.270000001473818E-3</v>
      </c>
      <c r="AD990" s="1">
        <f t="shared" si="491"/>
        <v>4.1911334556736596E-2</v>
      </c>
      <c r="AE990" s="1">
        <f t="shared" si="478"/>
        <v>1.7565599643267031E-3</v>
      </c>
      <c r="AF990" s="1">
        <f t="shared" si="492"/>
        <v>-5.270000001473818E-3</v>
      </c>
      <c r="AG990" s="15"/>
      <c r="AH990" s="1">
        <f t="shared" si="493"/>
        <v>4.4805699273291866E-4</v>
      </c>
      <c r="AI990" s="1">
        <f t="shared" si="494"/>
        <v>0.62033271560803893</v>
      </c>
      <c r="AJ990" s="1">
        <f t="shared" si="495"/>
        <v>-8.9847495234214009E-2</v>
      </c>
      <c r="AK990" s="1">
        <f t="shared" si="496"/>
        <v>-0.12590771685021415</v>
      </c>
      <c r="AL990" s="1">
        <f t="shared" si="497"/>
        <v>-2.8213790725519745</v>
      </c>
      <c r="AM990" s="1">
        <f t="shared" si="498"/>
        <v>-6.1923709197228227</v>
      </c>
      <c r="AN990" s="1">
        <f t="shared" si="499"/>
        <v>9.9084783225910247</v>
      </c>
      <c r="AO990" s="1">
        <f t="shared" si="499"/>
        <v>9.9089531087390608</v>
      </c>
      <c r="AP990" s="1">
        <f t="shared" si="499"/>
        <v>9.9076124668733048</v>
      </c>
      <c r="AQ990" s="1">
        <f t="shared" si="499"/>
        <v>9.9114004426934983</v>
      </c>
      <c r="AR990" s="1">
        <f t="shared" si="499"/>
        <v>9.9007168296448569</v>
      </c>
      <c r="AS990" s="1">
        <f t="shared" si="499"/>
        <v>9.9310064385391996</v>
      </c>
      <c r="AT990" s="1">
        <f t="shared" si="499"/>
        <v>9.8463092581396907</v>
      </c>
      <c r="AU990" s="1">
        <f t="shared" si="500"/>
        <v>10.09466971259257</v>
      </c>
    </row>
    <row r="991" spans="1:47" ht="12.95" customHeight="1" x14ac:dyDescent="0.2">
      <c r="A991" s="23" t="s">
        <v>1185</v>
      </c>
      <c r="B991" s="24" t="s">
        <v>899</v>
      </c>
      <c r="C991" s="23">
        <v>56253.886100000003</v>
      </c>
      <c r="D991" s="23" t="s">
        <v>873</v>
      </c>
      <c r="E991" s="25">
        <f t="shared" si="488"/>
        <v>-3428.0067176000284</v>
      </c>
      <c r="F991" s="1">
        <f t="shared" si="504"/>
        <v>-3428</v>
      </c>
      <c r="G991" s="1">
        <f t="shared" si="501"/>
        <v>-5.7059999962802976E-3</v>
      </c>
      <c r="K991" s="1">
        <f t="shared" si="502"/>
        <v>-5.7059999962802976E-3</v>
      </c>
      <c r="O991" s="1">
        <f t="shared" ca="1" si="487"/>
        <v>-9.2558410611557514E-3</v>
      </c>
      <c r="Q991" s="173">
        <f t="shared" si="505"/>
        <v>41235.386100000003</v>
      </c>
      <c r="S991" s="15">
        <f t="shared" si="503"/>
        <v>1</v>
      </c>
      <c r="T991" s="15"/>
      <c r="Z991" s="1">
        <f t="shared" si="489"/>
        <v>-3428</v>
      </c>
      <c r="AA991" s="1">
        <f t="shared" si="490"/>
        <v>-4.6907796418685498E-2</v>
      </c>
      <c r="AB991" s="1">
        <f t="shared" si="476"/>
        <v>-6.268633972323588E-3</v>
      </c>
      <c r="AC991" s="1">
        <f t="shared" si="477"/>
        <v>-5.7059999962802976E-3</v>
      </c>
      <c r="AD991" s="1">
        <f t="shared" si="491"/>
        <v>4.12017964224052E-2</v>
      </c>
      <c r="AE991" s="1">
        <f t="shared" si="478"/>
        <v>1.697588028433322E-3</v>
      </c>
      <c r="AF991" s="1">
        <f t="shared" si="492"/>
        <v>-5.7059999962802976E-3</v>
      </c>
      <c r="AG991" s="15"/>
      <c r="AH991" s="1">
        <f t="shared" si="493"/>
        <v>5.6263397604329067E-4</v>
      </c>
      <c r="AI991" s="1">
        <f t="shared" si="494"/>
        <v>0.62123030526105749</v>
      </c>
      <c r="AJ991" s="1">
        <f t="shared" si="495"/>
        <v>-8.2819862478809014E-2</v>
      </c>
      <c r="AK991" s="1">
        <f t="shared" si="496"/>
        <v>-0.12858272958437431</v>
      </c>
      <c r="AL991" s="1">
        <f t="shared" si="497"/>
        <v>-2.8143250872752597</v>
      </c>
      <c r="AM991" s="1">
        <f t="shared" si="498"/>
        <v>-6.0565652732385349</v>
      </c>
      <c r="AN991" s="1">
        <f t="shared" ref="AN991:AT1000" si="506">$AU991+$AB$7*SIN(AO991)</f>
        <v>9.9188927787085621</v>
      </c>
      <c r="AO991" s="1">
        <f t="shared" si="506"/>
        <v>9.9193594299182113</v>
      </c>
      <c r="AP991" s="1">
        <f t="shared" si="506"/>
        <v>9.918034441463206</v>
      </c>
      <c r="AQ991" s="1">
        <f t="shared" si="506"/>
        <v>9.9217990313409903</v>
      </c>
      <c r="AR991" s="1">
        <f t="shared" si="506"/>
        <v>9.9111228010913219</v>
      </c>
      <c r="AS991" s="1">
        <f t="shared" si="506"/>
        <v>9.9415637930667007</v>
      </c>
      <c r="AT991" s="1">
        <f t="shared" si="506"/>
        <v>9.8560049502122435</v>
      </c>
      <c r="AU991" s="1">
        <f t="shared" si="500"/>
        <v>10.108758104957916</v>
      </c>
    </row>
    <row r="992" spans="1:47" ht="12.95" customHeight="1" x14ac:dyDescent="0.2">
      <c r="A992" s="23" t="s">
        <v>1185</v>
      </c>
      <c r="B992" s="24" t="s">
        <v>899</v>
      </c>
      <c r="C992" s="23">
        <v>56253.886100000003</v>
      </c>
      <c r="D992" s="23" t="s">
        <v>873</v>
      </c>
      <c r="E992" s="25">
        <f t="shared" si="488"/>
        <v>-3428.0067176000284</v>
      </c>
      <c r="F992" s="1">
        <f t="shared" si="504"/>
        <v>-3428</v>
      </c>
      <c r="G992" s="1">
        <f t="shared" si="501"/>
        <v>-5.7059999962802976E-3</v>
      </c>
      <c r="K992" s="1">
        <f t="shared" si="502"/>
        <v>-5.7059999962802976E-3</v>
      </c>
      <c r="O992" s="1">
        <f t="shared" ca="1" si="487"/>
        <v>-9.2558410611557514E-3</v>
      </c>
      <c r="Q992" s="173">
        <f t="shared" si="505"/>
        <v>41235.386100000003</v>
      </c>
      <c r="S992" s="15">
        <f t="shared" si="503"/>
        <v>1</v>
      </c>
      <c r="Z992" s="1">
        <f t="shared" si="489"/>
        <v>-3428</v>
      </c>
      <c r="AA992" s="1">
        <f t="shared" si="490"/>
        <v>-4.6907796418685498E-2</v>
      </c>
      <c r="AB992" s="1">
        <f t="shared" si="476"/>
        <v>-6.268633972323588E-3</v>
      </c>
      <c r="AC992" s="1">
        <f t="shared" si="477"/>
        <v>-5.7059999962802976E-3</v>
      </c>
      <c r="AD992" s="1">
        <f t="shared" si="491"/>
        <v>4.12017964224052E-2</v>
      </c>
      <c r="AE992" s="1">
        <f t="shared" si="478"/>
        <v>1.697588028433322E-3</v>
      </c>
      <c r="AF992" s="1">
        <f t="shared" si="492"/>
        <v>-5.7059999962802976E-3</v>
      </c>
      <c r="AG992" s="15"/>
      <c r="AH992" s="1">
        <f t="shared" si="493"/>
        <v>5.6263397604329067E-4</v>
      </c>
      <c r="AI992" s="1">
        <f t="shared" si="494"/>
        <v>0.62123030526105749</v>
      </c>
      <c r="AJ992" s="1">
        <f t="shared" si="495"/>
        <v>-8.2819862478809014E-2</v>
      </c>
      <c r="AK992" s="1">
        <f t="shared" si="496"/>
        <v>-0.12858272958437431</v>
      </c>
      <c r="AL992" s="1">
        <f t="shared" si="497"/>
        <v>-2.8143250872752597</v>
      </c>
      <c r="AM992" s="1">
        <f t="shared" si="498"/>
        <v>-6.0565652732385349</v>
      </c>
      <c r="AN992" s="1">
        <f t="shared" si="506"/>
        <v>9.9188927787085621</v>
      </c>
      <c r="AO992" s="1">
        <f t="shared" si="506"/>
        <v>9.9193594299182113</v>
      </c>
      <c r="AP992" s="1">
        <f t="shared" si="506"/>
        <v>9.918034441463206</v>
      </c>
      <c r="AQ992" s="1">
        <f t="shared" si="506"/>
        <v>9.9217990313409903</v>
      </c>
      <c r="AR992" s="1">
        <f t="shared" si="506"/>
        <v>9.9111228010913219</v>
      </c>
      <c r="AS992" s="1">
        <f t="shared" si="506"/>
        <v>9.9415637930667007</v>
      </c>
      <c r="AT992" s="1">
        <f t="shared" si="506"/>
        <v>9.8560049502122435</v>
      </c>
      <c r="AU992" s="1">
        <f t="shared" si="500"/>
        <v>10.108758104957916</v>
      </c>
    </row>
    <row r="993" spans="1:47" ht="12.95" customHeight="1" x14ac:dyDescent="0.2">
      <c r="A993" s="36" t="s">
        <v>1186</v>
      </c>
      <c r="B993" s="32" t="s">
        <v>899</v>
      </c>
      <c r="C993" s="28">
        <v>56266.628100000002</v>
      </c>
      <c r="D993" s="28">
        <v>1E-4</v>
      </c>
      <c r="E993" s="25">
        <f t="shared" si="488"/>
        <v>-3413.0057257356725</v>
      </c>
      <c r="F993" s="1">
        <f t="shared" si="504"/>
        <v>-3413</v>
      </c>
      <c r="G993" s="1">
        <f t="shared" si="501"/>
        <v>-4.8634999984642491E-3</v>
      </c>
      <c r="K993" s="1">
        <f t="shared" si="502"/>
        <v>-4.8634999984642491E-3</v>
      </c>
      <c r="O993" s="1">
        <f t="shared" ca="1" si="487"/>
        <v>-9.3058150999053933E-3</v>
      </c>
      <c r="Q993" s="173">
        <f t="shared" si="505"/>
        <v>41248.128100000002</v>
      </c>
      <c r="S993" s="15">
        <f t="shared" si="503"/>
        <v>1</v>
      </c>
      <c r="Z993" s="1">
        <f t="shared" si="489"/>
        <v>-3413</v>
      </c>
      <c r="AA993" s="1">
        <f t="shared" si="490"/>
        <v>-4.6779562542427558E-2</v>
      </c>
      <c r="AB993" s="1">
        <f t="shared" si="476"/>
        <v>-5.479879611957149E-3</v>
      </c>
      <c r="AC993" s="1">
        <f t="shared" si="477"/>
        <v>-4.8634999984642491E-3</v>
      </c>
      <c r="AD993" s="1">
        <f t="shared" si="491"/>
        <v>4.1916062543963309E-2</v>
      </c>
      <c r="AE993" s="1">
        <f t="shared" si="478"/>
        <v>1.7569562991894439E-3</v>
      </c>
      <c r="AF993" s="1">
        <f t="shared" si="492"/>
        <v>-4.8634999984642491E-3</v>
      </c>
      <c r="AG993" s="15"/>
      <c r="AH993" s="1">
        <f t="shared" si="493"/>
        <v>6.1637961349289962E-4</v>
      </c>
      <c r="AI993" s="1">
        <f t="shared" si="494"/>
        <v>0.62165846411365944</v>
      </c>
      <c r="AJ993" s="1">
        <f t="shared" si="495"/>
        <v>-7.951713260339939E-2</v>
      </c>
      <c r="AK993" s="1">
        <f t="shared" si="496"/>
        <v>-0.12983713730348842</v>
      </c>
      <c r="AL993" s="1">
        <f t="shared" si="497"/>
        <v>-2.811011422068483</v>
      </c>
      <c r="AM993" s="1">
        <f t="shared" si="498"/>
        <v>-5.9947527498777387</v>
      </c>
      <c r="AN993" s="1">
        <f t="shared" si="506"/>
        <v>9.9237798228517793</v>
      </c>
      <c r="AO993" s="1">
        <f t="shared" si="506"/>
        <v>9.9242424785901893</v>
      </c>
      <c r="AP993" s="1">
        <f t="shared" si="506"/>
        <v>9.9229253532185098</v>
      </c>
      <c r="AQ993" s="1">
        <f t="shared" si="506"/>
        <v>9.9266775444736197</v>
      </c>
      <c r="AR993" s="1">
        <f t="shared" si="506"/>
        <v>9.9160084537703597</v>
      </c>
      <c r="AS993" s="1">
        <f t="shared" si="506"/>
        <v>9.9465117003448622</v>
      </c>
      <c r="AT993" s="1">
        <f t="shared" si="506"/>
        <v>9.8605670222653607</v>
      </c>
      <c r="AU993" s="1">
        <f t="shared" si="500"/>
        <v>10.115362038879173</v>
      </c>
    </row>
    <row r="994" spans="1:47" ht="12.95" customHeight="1" x14ac:dyDescent="0.2">
      <c r="A994" s="36" t="s">
        <v>1186</v>
      </c>
      <c r="B994" s="32" t="s">
        <v>899</v>
      </c>
      <c r="C994" s="28">
        <v>56266.628100000002</v>
      </c>
      <c r="D994" s="28">
        <v>1E-4</v>
      </c>
      <c r="E994" s="25">
        <f t="shared" si="488"/>
        <v>-3413.0057257356725</v>
      </c>
      <c r="F994" s="1">
        <f t="shared" si="504"/>
        <v>-3413</v>
      </c>
      <c r="G994" s="1">
        <f t="shared" si="501"/>
        <v>-4.8634999984642491E-3</v>
      </c>
      <c r="K994" s="1">
        <f t="shared" si="502"/>
        <v>-4.8634999984642491E-3</v>
      </c>
      <c r="O994" s="1">
        <f t="shared" ca="1" si="487"/>
        <v>-9.3058150999053933E-3</v>
      </c>
      <c r="Q994" s="173">
        <f t="shared" si="505"/>
        <v>41248.128100000002</v>
      </c>
      <c r="S994" s="15">
        <f t="shared" si="503"/>
        <v>1</v>
      </c>
      <c r="Z994" s="1">
        <f t="shared" si="489"/>
        <v>-3413</v>
      </c>
      <c r="AA994" s="1">
        <f t="shared" si="490"/>
        <v>-4.6779562542427558E-2</v>
      </c>
      <c r="AB994" s="1">
        <f t="shared" si="476"/>
        <v>-5.479879611957149E-3</v>
      </c>
      <c r="AC994" s="1">
        <f t="shared" si="477"/>
        <v>-4.8634999984642491E-3</v>
      </c>
      <c r="AD994" s="1">
        <f t="shared" si="491"/>
        <v>4.1916062543963309E-2</v>
      </c>
      <c r="AE994" s="1">
        <f t="shared" si="478"/>
        <v>1.7569562991894439E-3</v>
      </c>
      <c r="AF994" s="1">
        <f t="shared" si="492"/>
        <v>-4.8634999984642491E-3</v>
      </c>
      <c r="AG994" s="15"/>
      <c r="AH994" s="1">
        <f t="shared" si="493"/>
        <v>6.1637961349289962E-4</v>
      </c>
      <c r="AI994" s="1">
        <f t="shared" si="494"/>
        <v>0.62165846411365944</v>
      </c>
      <c r="AJ994" s="1">
        <f t="shared" si="495"/>
        <v>-7.951713260339939E-2</v>
      </c>
      <c r="AK994" s="1">
        <f t="shared" si="496"/>
        <v>-0.12983713730348842</v>
      </c>
      <c r="AL994" s="1">
        <f t="shared" si="497"/>
        <v>-2.811011422068483</v>
      </c>
      <c r="AM994" s="1">
        <f t="shared" si="498"/>
        <v>-5.9947527498777387</v>
      </c>
      <c r="AN994" s="1">
        <f t="shared" si="506"/>
        <v>9.9237798228517793</v>
      </c>
      <c r="AO994" s="1">
        <f t="shared" si="506"/>
        <v>9.9242424785901893</v>
      </c>
      <c r="AP994" s="1">
        <f t="shared" si="506"/>
        <v>9.9229253532185098</v>
      </c>
      <c r="AQ994" s="1">
        <f t="shared" si="506"/>
        <v>9.9266775444736197</v>
      </c>
      <c r="AR994" s="1">
        <f t="shared" si="506"/>
        <v>9.9160084537703597</v>
      </c>
      <c r="AS994" s="1">
        <f t="shared" si="506"/>
        <v>9.9465117003448622</v>
      </c>
      <c r="AT994" s="1">
        <f t="shared" si="506"/>
        <v>9.8605670222653607</v>
      </c>
      <c r="AU994" s="1">
        <f t="shared" si="500"/>
        <v>10.115362038879173</v>
      </c>
    </row>
    <row r="995" spans="1:47" ht="12.95" customHeight="1" x14ac:dyDescent="0.2">
      <c r="A995" s="23" t="s">
        <v>1184</v>
      </c>
      <c r="B995" s="24" t="s">
        <v>899</v>
      </c>
      <c r="C995" s="23">
        <v>56275.122300000003</v>
      </c>
      <c r="D995" s="23" t="s">
        <v>873</v>
      </c>
      <c r="E995" s="25">
        <f t="shared" si="488"/>
        <v>-3403.0056138933996</v>
      </c>
      <c r="F995" s="1">
        <f t="shared" si="504"/>
        <v>-3403</v>
      </c>
      <c r="G995" s="1">
        <f t="shared" si="501"/>
        <v>-4.7685000026831403E-3</v>
      </c>
      <c r="K995" s="1">
        <f t="shared" si="502"/>
        <v>-4.7685000026831403E-3</v>
      </c>
      <c r="O995" s="1">
        <f t="shared" ca="1" si="487"/>
        <v>-9.3391311257384878E-3</v>
      </c>
      <c r="Q995" s="173">
        <f t="shared" si="505"/>
        <v>41256.622300000003</v>
      </c>
      <c r="S995" s="15">
        <f t="shared" si="503"/>
        <v>1</v>
      </c>
      <c r="T995" s="15"/>
      <c r="Z995" s="1">
        <f t="shared" si="489"/>
        <v>-3403</v>
      </c>
      <c r="AA995" s="1">
        <f t="shared" si="490"/>
        <v>-4.6694069369738966E-2</v>
      </c>
      <c r="AB995" s="1">
        <f t="shared" si="476"/>
        <v>-5.4207227584417914E-3</v>
      </c>
      <c r="AC995" s="1">
        <f t="shared" si="477"/>
        <v>-4.7685000026831403E-3</v>
      </c>
      <c r="AD995" s="1">
        <f t="shared" si="491"/>
        <v>4.1925569367055826E-2</v>
      </c>
      <c r="AE995" s="1">
        <f t="shared" si="478"/>
        <v>1.7577533667518098E-3</v>
      </c>
      <c r="AF995" s="1">
        <f t="shared" si="492"/>
        <v>-4.7685000026831403E-3</v>
      </c>
      <c r="AG995" s="15"/>
      <c r="AH995" s="1">
        <f t="shared" si="493"/>
        <v>6.5222275575865124E-4</v>
      </c>
      <c r="AI995" s="1">
        <f t="shared" si="494"/>
        <v>0.62194654591023113</v>
      </c>
      <c r="AJ995" s="1">
        <f t="shared" si="495"/>
        <v>-7.731227467387139E-2</v>
      </c>
      <c r="AK995" s="1">
        <f t="shared" si="496"/>
        <v>-0.1306735851302592</v>
      </c>
      <c r="AL995" s="1">
        <f t="shared" si="497"/>
        <v>-2.8087997535701454</v>
      </c>
      <c r="AM995" s="1">
        <f t="shared" si="498"/>
        <v>-5.9541754618133611</v>
      </c>
      <c r="AN995" s="1">
        <f t="shared" si="506"/>
        <v>9.9270397457109389</v>
      </c>
      <c r="AO995" s="1">
        <f t="shared" si="506"/>
        <v>9.9274996756612985</v>
      </c>
      <c r="AP995" s="1">
        <f t="shared" si="506"/>
        <v>9.9261879739367362</v>
      </c>
      <c r="AQ995" s="1">
        <f t="shared" si="506"/>
        <v>9.929931397903502</v>
      </c>
      <c r="AR995" s="1">
        <f t="shared" si="506"/>
        <v>9.9192683623823701</v>
      </c>
      <c r="AS995" s="1">
        <f t="shared" si="506"/>
        <v>9.9498100220124712</v>
      </c>
      <c r="AT995" s="1">
        <f t="shared" si="506"/>
        <v>9.8636145715268135</v>
      </c>
      <c r="AU995" s="1">
        <f t="shared" si="500"/>
        <v>10.119764661493344</v>
      </c>
    </row>
    <row r="996" spans="1:47" ht="12.95" customHeight="1" x14ac:dyDescent="0.2">
      <c r="A996" s="23" t="s">
        <v>1184</v>
      </c>
      <c r="B996" s="24" t="s">
        <v>899</v>
      </c>
      <c r="C996" s="23">
        <v>56275.122300000003</v>
      </c>
      <c r="D996" s="23" t="s">
        <v>873</v>
      </c>
      <c r="E996" s="25">
        <f t="shared" si="488"/>
        <v>-3403.0056138933996</v>
      </c>
      <c r="F996" s="1">
        <f t="shared" si="504"/>
        <v>-3403</v>
      </c>
      <c r="G996" s="1">
        <f t="shared" si="501"/>
        <v>-4.7685000026831403E-3</v>
      </c>
      <c r="K996" s="1">
        <f t="shared" si="502"/>
        <v>-4.7685000026831403E-3</v>
      </c>
      <c r="O996" s="1">
        <f t="shared" ca="1" si="487"/>
        <v>-9.3391311257384878E-3</v>
      </c>
      <c r="Q996" s="173">
        <f t="shared" si="505"/>
        <v>41256.622300000003</v>
      </c>
      <c r="S996" s="15">
        <f t="shared" si="503"/>
        <v>1</v>
      </c>
      <c r="Z996" s="1">
        <f t="shared" si="489"/>
        <v>-3403</v>
      </c>
      <c r="AA996" s="1">
        <f t="shared" si="490"/>
        <v>-4.6694069369738966E-2</v>
      </c>
      <c r="AB996" s="1">
        <f t="shared" si="476"/>
        <v>-5.4207227584417914E-3</v>
      </c>
      <c r="AC996" s="1">
        <f t="shared" si="477"/>
        <v>-4.7685000026831403E-3</v>
      </c>
      <c r="AD996" s="1">
        <f t="shared" si="491"/>
        <v>4.1925569367055826E-2</v>
      </c>
      <c r="AE996" s="1">
        <f t="shared" si="478"/>
        <v>1.7577533667518098E-3</v>
      </c>
      <c r="AF996" s="1">
        <f t="shared" si="492"/>
        <v>-4.7685000026831403E-3</v>
      </c>
      <c r="AG996" s="15"/>
      <c r="AH996" s="1">
        <f t="shared" si="493"/>
        <v>6.5222275575865124E-4</v>
      </c>
      <c r="AI996" s="1">
        <f t="shared" si="494"/>
        <v>0.62194654591023113</v>
      </c>
      <c r="AJ996" s="1">
        <f t="shared" si="495"/>
        <v>-7.731227467387139E-2</v>
      </c>
      <c r="AK996" s="1">
        <f t="shared" si="496"/>
        <v>-0.1306735851302592</v>
      </c>
      <c r="AL996" s="1">
        <f t="shared" si="497"/>
        <v>-2.8087997535701454</v>
      </c>
      <c r="AM996" s="1">
        <f t="shared" si="498"/>
        <v>-5.9541754618133611</v>
      </c>
      <c r="AN996" s="1">
        <f t="shared" si="506"/>
        <v>9.9270397457109389</v>
      </c>
      <c r="AO996" s="1">
        <f t="shared" si="506"/>
        <v>9.9274996756612985</v>
      </c>
      <c r="AP996" s="1">
        <f t="shared" si="506"/>
        <v>9.9261879739367362</v>
      </c>
      <c r="AQ996" s="1">
        <f t="shared" si="506"/>
        <v>9.929931397903502</v>
      </c>
      <c r="AR996" s="1">
        <f t="shared" si="506"/>
        <v>9.9192683623823701</v>
      </c>
      <c r="AS996" s="1">
        <f t="shared" si="506"/>
        <v>9.9498100220124712</v>
      </c>
      <c r="AT996" s="1">
        <f t="shared" si="506"/>
        <v>9.8636145715268135</v>
      </c>
      <c r="AU996" s="1">
        <f t="shared" si="500"/>
        <v>10.119764661493344</v>
      </c>
    </row>
    <row r="997" spans="1:47" ht="12.95" customHeight="1" x14ac:dyDescent="0.2">
      <c r="A997" s="36" t="s">
        <v>1186</v>
      </c>
      <c r="B997" s="32" t="s">
        <v>899</v>
      </c>
      <c r="C997" s="28">
        <v>56552.880499999999</v>
      </c>
      <c r="D997" s="28">
        <v>1E-4</v>
      </c>
      <c r="E997" s="25">
        <f t="shared" si="488"/>
        <v>-3076.0044760454489</v>
      </c>
      <c r="F997" s="1">
        <f t="shared" si="504"/>
        <v>-3076</v>
      </c>
      <c r="G997" s="1">
        <f t="shared" si="501"/>
        <v>-3.8020000065444037E-3</v>
      </c>
      <c r="K997" s="1">
        <f t="shared" si="502"/>
        <v>-3.8020000065444037E-3</v>
      </c>
      <c r="O997" s="1">
        <f t="shared" ca="1" si="487"/>
        <v>-1.0428565170480675E-2</v>
      </c>
      <c r="Q997" s="173">
        <f t="shared" si="505"/>
        <v>41534.380499999999</v>
      </c>
      <c r="S997" s="15">
        <f t="shared" si="503"/>
        <v>1</v>
      </c>
      <c r="Z997" s="1">
        <f t="shared" si="489"/>
        <v>-3076</v>
      </c>
      <c r="AA997" s="1">
        <f t="shared" si="490"/>
        <v>-4.3898514104203493E-2</v>
      </c>
      <c r="AB997" s="1">
        <f t="shared" si="476"/>
        <v>-5.6300990319146892E-3</v>
      </c>
      <c r="AC997" s="1">
        <f t="shared" si="477"/>
        <v>-3.8020000065444037E-3</v>
      </c>
      <c r="AD997" s="1">
        <f t="shared" si="491"/>
        <v>4.0096514097659089E-2</v>
      </c>
      <c r="AE997" s="1">
        <f t="shared" si="478"/>
        <v>1.607730442783774E-3</v>
      </c>
      <c r="AF997" s="1">
        <f t="shared" si="492"/>
        <v>-3.8020000065444037E-3</v>
      </c>
      <c r="AG997" s="15"/>
      <c r="AH997" s="1">
        <f t="shared" si="493"/>
        <v>1.8280990253702856E-3</v>
      </c>
      <c r="AI997" s="1">
        <f t="shared" si="494"/>
        <v>0.63257175444841263</v>
      </c>
      <c r="AJ997" s="1">
        <f t="shared" si="495"/>
        <v>-3.8348694243167574E-3</v>
      </c>
      <c r="AK997" s="1">
        <f t="shared" si="496"/>
        <v>-0.15810276522212507</v>
      </c>
      <c r="AL997" s="1">
        <f t="shared" si="497"/>
        <v>-2.7352451314901205</v>
      </c>
      <c r="AM997" s="1">
        <f t="shared" si="498"/>
        <v>-4.8539837015082945</v>
      </c>
      <c r="AN997" s="1">
        <f t="shared" si="506"/>
        <v>10.034544936511347</v>
      </c>
      <c r="AO997" s="1">
        <f t="shared" si="506"/>
        <v>10.034895395340433</v>
      </c>
      <c r="AP997" s="1">
        <f t="shared" si="506"/>
        <v>10.033826775677086</v>
      </c>
      <c r="AQ997" s="1">
        <f t="shared" si="506"/>
        <v>10.037087711906219</v>
      </c>
      <c r="AR997" s="1">
        <f t="shared" si="506"/>
        <v>10.027159904426517</v>
      </c>
      <c r="AS997" s="1">
        <f t="shared" si="506"/>
        <v>10.057604460880208</v>
      </c>
      <c r="AT997" s="1">
        <f t="shared" si="506"/>
        <v>9.9661530139105796</v>
      </c>
      <c r="AU997" s="1">
        <f t="shared" si="500"/>
        <v>10.263730420976739</v>
      </c>
    </row>
    <row r="998" spans="1:47" ht="12.95" customHeight="1" x14ac:dyDescent="0.2">
      <c r="A998" s="36" t="s">
        <v>1186</v>
      </c>
      <c r="B998" s="32" t="s">
        <v>899</v>
      </c>
      <c r="C998" s="28">
        <v>56552.880499999999</v>
      </c>
      <c r="D998" s="28">
        <v>1E-4</v>
      </c>
      <c r="E998" s="25">
        <f t="shared" si="488"/>
        <v>-3076.0044760454489</v>
      </c>
      <c r="F998" s="1">
        <f t="shared" si="504"/>
        <v>-3076</v>
      </c>
      <c r="G998" s="1">
        <f t="shared" si="501"/>
        <v>-3.8020000065444037E-3</v>
      </c>
      <c r="K998" s="1">
        <f t="shared" si="502"/>
        <v>-3.8020000065444037E-3</v>
      </c>
      <c r="O998" s="1">
        <f t="shared" ca="1" si="487"/>
        <v>-1.0428565170480675E-2</v>
      </c>
      <c r="Q998" s="173">
        <f t="shared" si="505"/>
        <v>41534.380499999999</v>
      </c>
      <c r="S998" s="15">
        <f t="shared" si="503"/>
        <v>1</v>
      </c>
      <c r="Z998" s="1">
        <f t="shared" si="489"/>
        <v>-3076</v>
      </c>
      <c r="AA998" s="1">
        <f t="shared" si="490"/>
        <v>-4.3898514104203493E-2</v>
      </c>
      <c r="AB998" s="1">
        <f t="shared" si="476"/>
        <v>-5.6300990319146892E-3</v>
      </c>
      <c r="AC998" s="1">
        <f t="shared" si="477"/>
        <v>-3.8020000065444037E-3</v>
      </c>
      <c r="AD998" s="1">
        <f t="shared" si="491"/>
        <v>4.0096514097659089E-2</v>
      </c>
      <c r="AE998" s="1">
        <f t="shared" si="478"/>
        <v>1.607730442783774E-3</v>
      </c>
      <c r="AF998" s="1">
        <f t="shared" si="492"/>
        <v>-3.8020000065444037E-3</v>
      </c>
      <c r="AG998" s="15"/>
      <c r="AH998" s="1">
        <f t="shared" si="493"/>
        <v>1.8280990253702856E-3</v>
      </c>
      <c r="AI998" s="1">
        <f t="shared" si="494"/>
        <v>0.63257175444841263</v>
      </c>
      <c r="AJ998" s="1">
        <f t="shared" si="495"/>
        <v>-3.8348694243167574E-3</v>
      </c>
      <c r="AK998" s="1">
        <f t="shared" si="496"/>
        <v>-0.15810276522212507</v>
      </c>
      <c r="AL998" s="1">
        <f t="shared" si="497"/>
        <v>-2.7352451314901205</v>
      </c>
      <c r="AM998" s="1">
        <f t="shared" si="498"/>
        <v>-4.8539837015082945</v>
      </c>
      <c r="AN998" s="1">
        <f t="shared" si="506"/>
        <v>10.034544936511347</v>
      </c>
      <c r="AO998" s="1">
        <f t="shared" si="506"/>
        <v>10.034895395340433</v>
      </c>
      <c r="AP998" s="1">
        <f t="shared" si="506"/>
        <v>10.033826775677086</v>
      </c>
      <c r="AQ998" s="1">
        <f t="shared" si="506"/>
        <v>10.037087711906219</v>
      </c>
      <c r="AR998" s="1">
        <f t="shared" si="506"/>
        <v>10.027159904426517</v>
      </c>
      <c r="AS998" s="1">
        <f t="shared" si="506"/>
        <v>10.057604460880208</v>
      </c>
      <c r="AT998" s="1">
        <f t="shared" si="506"/>
        <v>9.9661530139105796</v>
      </c>
      <c r="AU998" s="1">
        <f t="shared" si="500"/>
        <v>10.263730420976739</v>
      </c>
    </row>
    <row r="999" spans="1:47" ht="12.95" customHeight="1" x14ac:dyDescent="0.2">
      <c r="A999" s="37" t="s">
        <v>1187</v>
      </c>
      <c r="B999" s="38" t="s">
        <v>899</v>
      </c>
      <c r="C999" s="28">
        <v>56592.375099999997</v>
      </c>
      <c r="D999" s="39">
        <v>2E-3</v>
      </c>
      <c r="E999" s="25">
        <f t="shared" si="488"/>
        <v>-3029.5079940735422</v>
      </c>
      <c r="F999" s="1">
        <f t="shared" si="504"/>
        <v>-3029.5</v>
      </c>
      <c r="G999" s="1">
        <f t="shared" si="501"/>
        <v>-6.7902500013587996E-3</v>
      </c>
      <c r="J999" s="1">
        <f>G999</f>
        <v>-6.7902500013587996E-3</v>
      </c>
      <c r="O999" s="1">
        <f t="shared" ca="1" si="487"/>
        <v>-1.0583484690604564E-2</v>
      </c>
      <c r="Q999" s="173">
        <f t="shared" si="505"/>
        <v>41573.875099999997</v>
      </c>
      <c r="S999" s="15">
        <f>S$16</f>
        <v>1</v>
      </c>
      <c r="Z999" s="1">
        <f t="shared" si="489"/>
        <v>-3029.5</v>
      </c>
      <c r="AA999" s="1">
        <f t="shared" si="490"/>
        <v>-4.3501310782226486E-2</v>
      </c>
      <c r="AB999" s="1">
        <f t="shared" ref="AB999:AB1062" si="507">IF(S999&lt;&gt;0,G999-AH999,-9999)</f>
        <v>-8.7858420522612529E-3</v>
      </c>
      <c r="AC999" s="1">
        <f t="shared" ref="AC999:AC1062" si="508">+G999-P999</f>
        <v>-6.7902500013587996E-3</v>
      </c>
      <c r="AD999" s="1">
        <f t="shared" si="491"/>
        <v>3.6711060780867687E-2</v>
      </c>
      <c r="AE999" s="1">
        <f t="shared" ref="AE999:AE1062" si="509">+(G999-AA999)^2*S999</f>
        <v>1.3477019836565616E-3</v>
      </c>
      <c r="AF999" s="1">
        <f t="shared" si="492"/>
        <v>-6.7902500013587996E-3</v>
      </c>
      <c r="AG999" s="15"/>
      <c r="AH999" s="1">
        <f t="shared" si="493"/>
        <v>1.9955920509024524E-3</v>
      </c>
      <c r="AI999" s="1">
        <f t="shared" si="494"/>
        <v>0.63428004973945273</v>
      </c>
      <c r="AJ999" s="1">
        <f t="shared" si="495"/>
        <v>6.8378783956430473E-3</v>
      </c>
      <c r="AK999" s="1">
        <f t="shared" si="496"/>
        <v>-0.16201517824396205</v>
      </c>
      <c r="AL999" s="1">
        <f t="shared" si="497"/>
        <v>-2.7245723209836012</v>
      </c>
      <c r="AM999" s="1">
        <f t="shared" si="498"/>
        <v>-4.726223546213232</v>
      </c>
      <c r="AN999" s="1">
        <f t="shared" si="506"/>
        <v>10.049987708961641</v>
      </c>
      <c r="AO999" s="1">
        <f t="shared" si="506"/>
        <v>10.050320625595003</v>
      </c>
      <c r="AP999" s="1">
        <f t="shared" si="506"/>
        <v>10.049294303537623</v>
      </c>
      <c r="AQ999" s="1">
        <f t="shared" si="506"/>
        <v>10.052460717394553</v>
      </c>
      <c r="AR999" s="1">
        <f t="shared" si="506"/>
        <v>10.042714780180436</v>
      </c>
      <c r="AS999" s="1">
        <f t="shared" si="506"/>
        <v>10.072936708840086</v>
      </c>
      <c r="AT999" s="1">
        <f t="shared" si="506"/>
        <v>9.981215791697915</v>
      </c>
      <c r="AU999" s="1">
        <f t="shared" si="500"/>
        <v>10.284202616132633</v>
      </c>
    </row>
    <row r="1000" spans="1:47" ht="12.95" customHeight="1" x14ac:dyDescent="0.2">
      <c r="A1000" s="37" t="s">
        <v>1187</v>
      </c>
      <c r="B1000" s="38" t="s">
        <v>899</v>
      </c>
      <c r="C1000" s="28">
        <v>56592.375099999997</v>
      </c>
      <c r="D1000" s="39">
        <v>2E-3</v>
      </c>
      <c r="E1000" s="25">
        <f t="shared" si="488"/>
        <v>-3029.5079940735422</v>
      </c>
      <c r="F1000" s="1">
        <f t="shared" si="504"/>
        <v>-3029.5</v>
      </c>
      <c r="G1000" s="1">
        <f t="shared" si="501"/>
        <v>-6.7902500013587996E-3</v>
      </c>
      <c r="K1000" s="1">
        <f>G1000</f>
        <v>-6.7902500013587996E-3</v>
      </c>
      <c r="O1000" s="1">
        <f t="shared" ca="1" si="487"/>
        <v>-1.0583484690604564E-2</v>
      </c>
      <c r="Q1000" s="173">
        <f t="shared" si="505"/>
        <v>41573.875099999997</v>
      </c>
      <c r="S1000" s="15">
        <f>S$17</f>
        <v>1</v>
      </c>
      <c r="Z1000" s="1">
        <f t="shared" si="489"/>
        <v>-3029.5</v>
      </c>
      <c r="AA1000" s="1">
        <f t="shared" si="490"/>
        <v>-4.3501310782226486E-2</v>
      </c>
      <c r="AB1000" s="1">
        <f t="shared" si="507"/>
        <v>-8.7858420522612529E-3</v>
      </c>
      <c r="AC1000" s="1">
        <f t="shared" si="508"/>
        <v>-6.7902500013587996E-3</v>
      </c>
      <c r="AD1000" s="1">
        <f t="shared" si="491"/>
        <v>3.6711060780867687E-2</v>
      </c>
      <c r="AE1000" s="1">
        <f t="shared" si="509"/>
        <v>1.3477019836565616E-3</v>
      </c>
      <c r="AF1000" s="1">
        <f t="shared" si="492"/>
        <v>-6.7902500013587996E-3</v>
      </c>
      <c r="AG1000" s="15"/>
      <c r="AH1000" s="1">
        <f t="shared" si="493"/>
        <v>1.9955920509024524E-3</v>
      </c>
      <c r="AI1000" s="1">
        <f t="shared" si="494"/>
        <v>0.63428004973945273</v>
      </c>
      <c r="AJ1000" s="1">
        <f t="shared" si="495"/>
        <v>6.8378783956430473E-3</v>
      </c>
      <c r="AK1000" s="1">
        <f t="shared" si="496"/>
        <v>-0.16201517824396205</v>
      </c>
      <c r="AL1000" s="1">
        <f t="shared" si="497"/>
        <v>-2.7245723209836012</v>
      </c>
      <c r="AM1000" s="1">
        <f t="shared" si="498"/>
        <v>-4.726223546213232</v>
      </c>
      <c r="AN1000" s="1">
        <f t="shared" si="506"/>
        <v>10.049987708961641</v>
      </c>
      <c r="AO1000" s="1">
        <f t="shared" si="506"/>
        <v>10.050320625595003</v>
      </c>
      <c r="AP1000" s="1">
        <f t="shared" si="506"/>
        <v>10.049294303537623</v>
      </c>
      <c r="AQ1000" s="1">
        <f t="shared" si="506"/>
        <v>10.052460717394553</v>
      </c>
      <c r="AR1000" s="1">
        <f t="shared" si="506"/>
        <v>10.042714780180436</v>
      </c>
      <c r="AS1000" s="1">
        <f t="shared" si="506"/>
        <v>10.072936708840086</v>
      </c>
      <c r="AT1000" s="1">
        <f t="shared" si="506"/>
        <v>9.981215791697915</v>
      </c>
      <c r="AU1000" s="1">
        <f t="shared" si="500"/>
        <v>10.284202616132633</v>
      </c>
    </row>
    <row r="1001" spans="1:47" ht="12.95" customHeight="1" x14ac:dyDescent="0.2">
      <c r="A1001" s="36" t="s">
        <v>1188</v>
      </c>
      <c r="B1001" s="32" t="s">
        <v>899</v>
      </c>
      <c r="C1001" s="28">
        <v>56610.641100000001</v>
      </c>
      <c r="D1001" s="28">
        <v>1E-4</v>
      </c>
      <c r="E1001" s="25">
        <f t="shared" si="488"/>
        <v>-3008.0036684265165</v>
      </c>
      <c r="F1001" s="1">
        <f t="shared" si="504"/>
        <v>-3008</v>
      </c>
      <c r="G1001" s="1">
        <f t="shared" si="501"/>
        <v>-3.1159999998635612E-3</v>
      </c>
      <c r="K1001" s="1">
        <f>G1001</f>
        <v>-3.1159999998635612E-3</v>
      </c>
      <c r="O1001" s="1">
        <f t="shared" ca="1" si="487"/>
        <v>-1.0655114146145717E-2</v>
      </c>
      <c r="Q1001" s="173">
        <f t="shared" si="505"/>
        <v>41592.141100000001</v>
      </c>
      <c r="S1001" s="15">
        <f>S$17</f>
        <v>1</v>
      </c>
      <c r="Z1001" s="1">
        <f t="shared" si="489"/>
        <v>-3008</v>
      </c>
      <c r="AA1001" s="1">
        <f t="shared" si="490"/>
        <v>-4.331771388927215E-2</v>
      </c>
      <c r="AB1001" s="1">
        <f t="shared" si="507"/>
        <v>-5.1890302424424167E-3</v>
      </c>
      <c r="AC1001" s="1">
        <f t="shared" si="508"/>
        <v>-3.1159999998635612E-3</v>
      </c>
      <c r="AD1001" s="1">
        <f t="shared" si="491"/>
        <v>4.0201713889408588E-2</v>
      </c>
      <c r="AE1001" s="1">
        <f t="shared" si="509"/>
        <v>1.6161777996458674E-3</v>
      </c>
      <c r="AF1001" s="1">
        <f t="shared" si="492"/>
        <v>-3.1159999998635612E-3</v>
      </c>
      <c r="AG1001" s="15"/>
      <c r="AH1001" s="1">
        <f t="shared" si="493"/>
        <v>2.0730302425788555E-3</v>
      </c>
      <c r="AI1001" s="1">
        <f t="shared" si="494"/>
        <v>0.63508722287633479</v>
      </c>
      <c r="AJ1001" s="1">
        <f t="shared" si="495"/>
        <v>1.1792057984663573E-2</v>
      </c>
      <c r="AK1001" s="1">
        <f t="shared" si="496"/>
        <v>-0.1638251051942109</v>
      </c>
      <c r="AL1001" s="1">
        <f t="shared" si="497"/>
        <v>-2.719617921378453</v>
      </c>
      <c r="AM1001" s="1">
        <f t="shared" si="498"/>
        <v>-4.6690815563150654</v>
      </c>
      <c r="AN1001" s="1">
        <f t="shared" ref="AN1001:AT1010" si="510">$AU1001+$AB$7*SIN(AO1001)</f>
        <v>10.057142120925636</v>
      </c>
      <c r="AO1001" s="1">
        <f t="shared" si="510"/>
        <v>10.057466865591124</v>
      </c>
      <c r="AP1001" s="1">
        <f t="shared" si="510"/>
        <v>10.056460514296775</v>
      </c>
      <c r="AQ1001" s="1">
        <f t="shared" si="510"/>
        <v>10.059581516438719</v>
      </c>
      <c r="AR1001" s="1">
        <f t="shared" si="510"/>
        <v>10.049925414092204</v>
      </c>
      <c r="AS1001" s="1">
        <f t="shared" si="510"/>
        <v>10.080027475685554</v>
      </c>
      <c r="AT1001" s="1">
        <f t="shared" si="510"/>
        <v>9.9882230952898876</v>
      </c>
      <c r="AU1001" s="1">
        <f t="shared" si="500"/>
        <v>10.293668254753101</v>
      </c>
    </row>
    <row r="1002" spans="1:47" ht="12.95" customHeight="1" x14ac:dyDescent="0.2">
      <c r="A1002" s="36" t="s">
        <v>1188</v>
      </c>
      <c r="B1002" s="32" t="s">
        <v>899</v>
      </c>
      <c r="C1002" s="28">
        <v>56610.641100000001</v>
      </c>
      <c r="D1002" s="28">
        <v>1E-4</v>
      </c>
      <c r="E1002" s="25">
        <f t="shared" si="488"/>
        <v>-3008.0036684265165</v>
      </c>
      <c r="F1002" s="1">
        <f t="shared" si="504"/>
        <v>-3008</v>
      </c>
      <c r="G1002" s="1">
        <f t="shared" si="501"/>
        <v>-3.1159999998635612E-3</v>
      </c>
      <c r="K1002" s="1">
        <f>G1002</f>
        <v>-3.1159999998635612E-3</v>
      </c>
      <c r="O1002" s="1">
        <f t="shared" ca="1" si="487"/>
        <v>-1.0655114146145717E-2</v>
      </c>
      <c r="Q1002" s="173">
        <f t="shared" si="505"/>
        <v>41592.141100000001</v>
      </c>
      <c r="S1002" s="15">
        <f>S$17</f>
        <v>1</v>
      </c>
      <c r="Z1002" s="1">
        <f t="shared" si="489"/>
        <v>-3008</v>
      </c>
      <c r="AA1002" s="1">
        <f t="shared" si="490"/>
        <v>-4.331771388927215E-2</v>
      </c>
      <c r="AB1002" s="1">
        <f t="shared" si="507"/>
        <v>-5.1890302424424167E-3</v>
      </c>
      <c r="AC1002" s="1">
        <f t="shared" si="508"/>
        <v>-3.1159999998635612E-3</v>
      </c>
      <c r="AD1002" s="1">
        <f t="shared" si="491"/>
        <v>4.0201713889408588E-2</v>
      </c>
      <c r="AE1002" s="1">
        <f t="shared" si="509"/>
        <v>1.6161777996458674E-3</v>
      </c>
      <c r="AF1002" s="1">
        <f t="shared" si="492"/>
        <v>-3.1159999998635612E-3</v>
      </c>
      <c r="AG1002" s="15"/>
      <c r="AH1002" s="1">
        <f t="shared" si="493"/>
        <v>2.0730302425788555E-3</v>
      </c>
      <c r="AI1002" s="1">
        <f t="shared" si="494"/>
        <v>0.63508722287633479</v>
      </c>
      <c r="AJ1002" s="1">
        <f t="shared" si="495"/>
        <v>1.1792057984663573E-2</v>
      </c>
      <c r="AK1002" s="1">
        <f t="shared" si="496"/>
        <v>-0.1638251051942109</v>
      </c>
      <c r="AL1002" s="1">
        <f t="shared" si="497"/>
        <v>-2.719617921378453</v>
      </c>
      <c r="AM1002" s="1">
        <f t="shared" si="498"/>
        <v>-4.6690815563150654</v>
      </c>
      <c r="AN1002" s="1">
        <f t="shared" si="510"/>
        <v>10.057142120925636</v>
      </c>
      <c r="AO1002" s="1">
        <f t="shared" si="510"/>
        <v>10.057466865591124</v>
      </c>
      <c r="AP1002" s="1">
        <f t="shared" si="510"/>
        <v>10.056460514296775</v>
      </c>
      <c r="AQ1002" s="1">
        <f t="shared" si="510"/>
        <v>10.059581516438719</v>
      </c>
      <c r="AR1002" s="1">
        <f t="shared" si="510"/>
        <v>10.049925414092204</v>
      </c>
      <c r="AS1002" s="1">
        <f t="shared" si="510"/>
        <v>10.080027475685554</v>
      </c>
      <c r="AT1002" s="1">
        <f t="shared" si="510"/>
        <v>9.9882230952898876</v>
      </c>
      <c r="AU1002" s="1">
        <f t="shared" si="500"/>
        <v>10.293668254753101</v>
      </c>
    </row>
    <row r="1003" spans="1:47" ht="12.95" customHeight="1" x14ac:dyDescent="0.2">
      <c r="A1003" s="37" t="s">
        <v>1187</v>
      </c>
      <c r="B1003" s="38" t="s">
        <v>899</v>
      </c>
      <c r="C1003" s="28">
        <v>56630.602599999998</v>
      </c>
      <c r="D1003" s="39">
        <v>2E-3</v>
      </c>
      <c r="E1003" s="25">
        <f t="shared" si="488"/>
        <v>-2984.5032525498614</v>
      </c>
      <c r="F1003" s="1">
        <f t="shared" si="504"/>
        <v>-2984.5</v>
      </c>
      <c r="G1003" s="1">
        <f t="shared" si="501"/>
        <v>-2.7627500021480955E-3</v>
      </c>
      <c r="J1003" s="1">
        <f>G1003</f>
        <v>-2.7627500021480955E-3</v>
      </c>
      <c r="O1003" s="1">
        <f t="shared" ca="1" si="487"/>
        <v>-1.0733406806853489E-2</v>
      </c>
      <c r="Q1003" s="173">
        <f t="shared" si="505"/>
        <v>41612.102599999998</v>
      </c>
      <c r="S1003" s="15">
        <f>S$16</f>
        <v>1</v>
      </c>
      <c r="Z1003" s="1">
        <f t="shared" si="489"/>
        <v>-2984.5</v>
      </c>
      <c r="AA1003" s="1">
        <f t="shared" si="490"/>
        <v>-4.3117083844557494E-2</v>
      </c>
      <c r="AB1003" s="1">
        <f t="shared" si="507"/>
        <v>-4.920413564888669E-3</v>
      </c>
      <c r="AC1003" s="1">
        <f t="shared" si="508"/>
        <v>-2.7627500021480955E-3</v>
      </c>
      <c r="AD1003" s="1">
        <f t="shared" si="491"/>
        <v>4.0354333842409398E-2</v>
      </c>
      <c r="AE1003" s="1">
        <f t="shared" si="509"/>
        <v>1.6284722598646285E-3</v>
      </c>
      <c r="AF1003" s="1">
        <f t="shared" si="492"/>
        <v>-2.7627500021480955E-3</v>
      </c>
      <c r="AG1003" s="15"/>
      <c r="AH1003" s="1">
        <f t="shared" si="493"/>
        <v>2.1576635627405735E-3</v>
      </c>
      <c r="AI1003" s="1">
        <f t="shared" si="494"/>
        <v>0.63598213452213725</v>
      </c>
      <c r="AJ1003" s="1">
        <f t="shared" si="495"/>
        <v>1.7221274893018352E-2</v>
      </c>
      <c r="AK1003" s="1">
        <f t="shared" si="496"/>
        <v>-0.16580408201531305</v>
      </c>
      <c r="AL1003" s="1">
        <f t="shared" si="497"/>
        <v>-2.7141881264341503</v>
      </c>
      <c r="AM1003" s="1">
        <f t="shared" si="498"/>
        <v>-4.6079557040537784</v>
      </c>
      <c r="AN1003" s="1">
        <f t="shared" si="510"/>
        <v>10.064972530923589</v>
      </c>
      <c r="AO1003" s="1">
        <f t="shared" si="510"/>
        <v>10.065288316119005</v>
      </c>
      <c r="AP1003" s="1">
        <f t="shared" si="510"/>
        <v>10.064304052426653</v>
      </c>
      <c r="AQ1003" s="1">
        <f t="shared" si="510"/>
        <v>10.0673742685315</v>
      </c>
      <c r="AR1003" s="1">
        <f t="shared" si="510"/>
        <v>10.057820364477093</v>
      </c>
      <c r="AS1003" s="1">
        <f t="shared" si="510"/>
        <v>10.087779315156935</v>
      </c>
      <c r="AT1003" s="1">
        <f t="shared" si="510"/>
        <v>9.9959135530717695</v>
      </c>
      <c r="AU1003" s="1">
        <f t="shared" si="500"/>
        <v>10.304014417896404</v>
      </c>
    </row>
    <row r="1004" spans="1:47" ht="12.95" customHeight="1" x14ac:dyDescent="0.2">
      <c r="A1004" s="37" t="s">
        <v>1187</v>
      </c>
      <c r="B1004" s="38" t="s">
        <v>899</v>
      </c>
      <c r="C1004" s="28">
        <v>56630.602599999998</v>
      </c>
      <c r="D1004" s="39">
        <v>2E-3</v>
      </c>
      <c r="E1004" s="25">
        <f t="shared" si="488"/>
        <v>-2984.5032525498614</v>
      </c>
      <c r="F1004" s="1">
        <f t="shared" si="504"/>
        <v>-2984.5</v>
      </c>
      <c r="G1004" s="1">
        <f t="shared" si="501"/>
        <v>-2.7627500021480955E-3</v>
      </c>
      <c r="K1004" s="1">
        <f>G1004</f>
        <v>-2.7627500021480955E-3</v>
      </c>
      <c r="O1004" s="1">
        <f t="shared" ca="1" si="487"/>
        <v>-1.0733406806853489E-2</v>
      </c>
      <c r="Q1004" s="173">
        <f t="shared" si="505"/>
        <v>41612.102599999998</v>
      </c>
      <c r="S1004" s="15">
        <f>S$17</f>
        <v>1</v>
      </c>
      <c r="Z1004" s="1">
        <f t="shared" si="489"/>
        <v>-2984.5</v>
      </c>
      <c r="AA1004" s="1">
        <f t="shared" si="490"/>
        <v>-4.3117083844557494E-2</v>
      </c>
      <c r="AB1004" s="1">
        <f t="shared" si="507"/>
        <v>-4.920413564888669E-3</v>
      </c>
      <c r="AC1004" s="1">
        <f t="shared" si="508"/>
        <v>-2.7627500021480955E-3</v>
      </c>
      <c r="AD1004" s="1">
        <f t="shared" si="491"/>
        <v>4.0354333842409398E-2</v>
      </c>
      <c r="AE1004" s="1">
        <f t="shared" si="509"/>
        <v>1.6284722598646285E-3</v>
      </c>
      <c r="AF1004" s="1">
        <f t="shared" si="492"/>
        <v>-2.7627500021480955E-3</v>
      </c>
      <c r="AG1004" s="15"/>
      <c r="AH1004" s="1">
        <f t="shared" si="493"/>
        <v>2.1576635627405735E-3</v>
      </c>
      <c r="AI1004" s="1">
        <f t="shared" si="494"/>
        <v>0.63598213452213725</v>
      </c>
      <c r="AJ1004" s="1">
        <f t="shared" si="495"/>
        <v>1.7221274893018352E-2</v>
      </c>
      <c r="AK1004" s="1">
        <f t="shared" si="496"/>
        <v>-0.16580408201531305</v>
      </c>
      <c r="AL1004" s="1">
        <f t="shared" si="497"/>
        <v>-2.7141881264341503</v>
      </c>
      <c r="AM1004" s="1">
        <f t="shared" si="498"/>
        <v>-4.6079557040537784</v>
      </c>
      <c r="AN1004" s="1">
        <f t="shared" si="510"/>
        <v>10.064972530923589</v>
      </c>
      <c r="AO1004" s="1">
        <f t="shared" si="510"/>
        <v>10.065288316119005</v>
      </c>
      <c r="AP1004" s="1">
        <f t="shared" si="510"/>
        <v>10.064304052426653</v>
      </c>
      <c r="AQ1004" s="1">
        <f t="shared" si="510"/>
        <v>10.0673742685315</v>
      </c>
      <c r="AR1004" s="1">
        <f t="shared" si="510"/>
        <v>10.057820364477093</v>
      </c>
      <c r="AS1004" s="1">
        <f t="shared" si="510"/>
        <v>10.087779315156935</v>
      </c>
      <c r="AT1004" s="1">
        <f t="shared" si="510"/>
        <v>9.9959135530717695</v>
      </c>
      <c r="AU1004" s="1">
        <f t="shared" si="500"/>
        <v>10.304014417896404</v>
      </c>
    </row>
    <row r="1005" spans="1:47" ht="12.95" customHeight="1" x14ac:dyDescent="0.2">
      <c r="A1005" s="37" t="s">
        <v>1187</v>
      </c>
      <c r="B1005" s="38" t="s">
        <v>899</v>
      </c>
      <c r="C1005" s="28">
        <v>56650.563000000002</v>
      </c>
      <c r="D1005" s="39">
        <v>1.2999999999999999E-3</v>
      </c>
      <c r="E1005" s="25">
        <f t="shared" si="488"/>
        <v>-2961.0041316889774</v>
      </c>
      <c r="F1005" s="1">
        <f t="shared" si="504"/>
        <v>-2961</v>
      </c>
      <c r="G1005" s="1">
        <f t="shared" si="501"/>
        <v>-3.5094999984721653E-3</v>
      </c>
      <c r="J1005" s="1">
        <f>G1005</f>
        <v>-3.5094999984721653E-3</v>
      </c>
      <c r="O1005" s="1">
        <f t="shared" ca="1" si="487"/>
        <v>-1.081169946756126E-2</v>
      </c>
      <c r="Q1005" s="173">
        <f t="shared" si="505"/>
        <v>41632.063000000002</v>
      </c>
      <c r="S1005" s="15">
        <f>S$16</f>
        <v>1</v>
      </c>
      <c r="Z1005" s="1">
        <f t="shared" si="489"/>
        <v>-2961</v>
      </c>
      <c r="AA1005" s="1">
        <f t="shared" si="490"/>
        <v>-4.2916505355129086E-2</v>
      </c>
      <c r="AB1005" s="1">
        <f t="shared" si="507"/>
        <v>-5.7517841843835616E-3</v>
      </c>
      <c r="AC1005" s="1">
        <f t="shared" si="508"/>
        <v>-3.5094999984721653E-3</v>
      </c>
      <c r="AD1005" s="1">
        <f t="shared" si="491"/>
        <v>3.9407005356656921E-2</v>
      </c>
      <c r="AE1005" s="1">
        <f t="shared" si="509"/>
        <v>1.5529120711795872E-3</v>
      </c>
      <c r="AF1005" s="1">
        <f t="shared" si="492"/>
        <v>-3.5094999984721653E-3</v>
      </c>
      <c r="AG1005" s="15"/>
      <c r="AH1005" s="1">
        <f t="shared" si="493"/>
        <v>2.2422841859113967E-3</v>
      </c>
      <c r="AI1005" s="1">
        <f t="shared" si="494"/>
        <v>0.6368903630167041</v>
      </c>
      <c r="AJ1005" s="1">
        <f t="shared" si="495"/>
        <v>2.2665385056603964E-2</v>
      </c>
      <c r="AK1005" s="1">
        <f t="shared" si="496"/>
        <v>-0.1677837642021989</v>
      </c>
      <c r="AL1005" s="1">
        <f t="shared" si="497"/>
        <v>-2.7087429265519161</v>
      </c>
      <c r="AM1005" s="1">
        <f t="shared" si="498"/>
        <v>-4.5481733027735647</v>
      </c>
      <c r="AN1005" s="1">
        <f t="shared" si="510"/>
        <v>10.072814032767059</v>
      </c>
      <c r="AO1005" s="1">
        <f t="shared" si="510"/>
        <v>10.073120842853143</v>
      </c>
      <c r="AP1005" s="1">
        <f t="shared" si="510"/>
        <v>10.072158906046713</v>
      </c>
      <c r="AQ1005" s="1">
        <f t="shared" si="510"/>
        <v>10.075177202641941</v>
      </c>
      <c r="AR1005" s="1">
        <f t="shared" si="510"/>
        <v>10.065729561788608</v>
      </c>
      <c r="AS1005" s="1">
        <f t="shared" si="510"/>
        <v>10.095532900488003</v>
      </c>
      <c r="AT1005" s="1">
        <f t="shared" si="510"/>
        <v>10.003636990628614</v>
      </c>
      <c r="AU1005" s="1">
        <f t="shared" si="500"/>
        <v>10.314360581039706</v>
      </c>
    </row>
    <row r="1006" spans="1:47" ht="12.95" customHeight="1" x14ac:dyDescent="0.2">
      <c r="A1006" s="37" t="s">
        <v>1187</v>
      </c>
      <c r="B1006" s="38" t="s">
        <v>899</v>
      </c>
      <c r="C1006" s="28">
        <v>56650.563000000002</v>
      </c>
      <c r="D1006" s="39">
        <v>1.2999999999999999E-3</v>
      </c>
      <c r="E1006" s="25">
        <f t="shared" si="488"/>
        <v>-2961.0041316889774</v>
      </c>
      <c r="F1006" s="1">
        <f t="shared" si="504"/>
        <v>-2961</v>
      </c>
      <c r="G1006" s="1">
        <f t="shared" si="501"/>
        <v>-3.5094999984721653E-3</v>
      </c>
      <c r="K1006" s="1">
        <f t="shared" ref="K1006:K1037" si="511">G1006</f>
        <v>-3.5094999984721653E-3</v>
      </c>
      <c r="O1006" s="1">
        <f t="shared" ca="1" si="487"/>
        <v>-1.081169946756126E-2</v>
      </c>
      <c r="Q1006" s="173">
        <f t="shared" si="505"/>
        <v>41632.063000000002</v>
      </c>
      <c r="S1006" s="15">
        <f t="shared" ref="S1006:S1037" si="512">S$17</f>
        <v>1</v>
      </c>
      <c r="Z1006" s="1">
        <f t="shared" si="489"/>
        <v>-2961</v>
      </c>
      <c r="AA1006" s="1">
        <f t="shared" si="490"/>
        <v>-4.2916505355129086E-2</v>
      </c>
      <c r="AB1006" s="1">
        <f t="shared" si="507"/>
        <v>-5.7517841843835616E-3</v>
      </c>
      <c r="AC1006" s="1">
        <f t="shared" si="508"/>
        <v>-3.5094999984721653E-3</v>
      </c>
      <c r="AD1006" s="1">
        <f t="shared" si="491"/>
        <v>3.9407005356656921E-2</v>
      </c>
      <c r="AE1006" s="1">
        <f t="shared" si="509"/>
        <v>1.5529120711795872E-3</v>
      </c>
      <c r="AF1006" s="1">
        <f t="shared" si="492"/>
        <v>-3.5094999984721653E-3</v>
      </c>
      <c r="AG1006" s="15"/>
      <c r="AH1006" s="1">
        <f t="shared" si="493"/>
        <v>2.2422841859113967E-3</v>
      </c>
      <c r="AI1006" s="1">
        <f t="shared" si="494"/>
        <v>0.6368903630167041</v>
      </c>
      <c r="AJ1006" s="1">
        <f t="shared" si="495"/>
        <v>2.2665385056603964E-2</v>
      </c>
      <c r="AK1006" s="1">
        <f t="shared" si="496"/>
        <v>-0.1677837642021989</v>
      </c>
      <c r="AL1006" s="1">
        <f t="shared" si="497"/>
        <v>-2.7087429265519161</v>
      </c>
      <c r="AM1006" s="1">
        <f t="shared" si="498"/>
        <v>-4.5481733027735647</v>
      </c>
      <c r="AN1006" s="1">
        <f t="shared" si="510"/>
        <v>10.072814032767059</v>
      </c>
      <c r="AO1006" s="1">
        <f t="shared" si="510"/>
        <v>10.073120842853143</v>
      </c>
      <c r="AP1006" s="1">
        <f t="shared" si="510"/>
        <v>10.072158906046713</v>
      </c>
      <c r="AQ1006" s="1">
        <f t="shared" si="510"/>
        <v>10.075177202641941</v>
      </c>
      <c r="AR1006" s="1">
        <f t="shared" si="510"/>
        <v>10.065729561788608</v>
      </c>
      <c r="AS1006" s="1">
        <f t="shared" si="510"/>
        <v>10.095532900488003</v>
      </c>
      <c r="AT1006" s="1">
        <f t="shared" si="510"/>
        <v>10.003636990628614</v>
      </c>
      <c r="AU1006" s="1">
        <f t="shared" si="500"/>
        <v>10.314360581039706</v>
      </c>
    </row>
    <row r="1007" spans="1:47" ht="12.95" customHeight="1" x14ac:dyDescent="0.2">
      <c r="A1007" s="39" t="s">
        <v>1189</v>
      </c>
      <c r="B1007" s="32"/>
      <c r="C1007" s="39">
        <v>56943.612000000001</v>
      </c>
      <c r="D1007" s="39">
        <v>6.9999999999999999E-4</v>
      </c>
      <c r="E1007" s="25">
        <f t="shared" si="488"/>
        <v>-2616.0013326889662</v>
      </c>
      <c r="F1007" s="1">
        <f t="shared" si="504"/>
        <v>-2616</v>
      </c>
      <c r="G1007" s="1">
        <f t="shared" si="501"/>
        <v>-1.1319999975967221E-3</v>
      </c>
      <c r="K1007" s="1">
        <f t="shared" si="511"/>
        <v>-1.1319999975967221E-3</v>
      </c>
      <c r="O1007" s="1">
        <f t="shared" ref="O1007:O1038" ca="1" si="513">+C$11+C$12*F1007</f>
        <v>-1.1961102358803018E-2</v>
      </c>
      <c r="Q1007" s="173">
        <f t="shared" si="505"/>
        <v>41925.112000000001</v>
      </c>
      <c r="S1007" s="15">
        <f t="shared" si="512"/>
        <v>1</v>
      </c>
      <c r="Z1007" s="1">
        <f t="shared" si="489"/>
        <v>-2616</v>
      </c>
      <c r="AA1007" s="1">
        <f t="shared" si="490"/>
        <v>-3.9980440564539921E-2</v>
      </c>
      <c r="AB1007" s="1">
        <f t="shared" si="507"/>
        <v>-4.6124615597612391E-3</v>
      </c>
      <c r="AC1007" s="1">
        <f t="shared" si="508"/>
        <v>-1.1319999975967221E-3</v>
      </c>
      <c r="AD1007" s="1">
        <f t="shared" si="491"/>
        <v>3.8848440566943199E-2</v>
      </c>
      <c r="AE1007" s="1">
        <f t="shared" si="509"/>
        <v>1.5092013344833179E-3</v>
      </c>
      <c r="AF1007" s="1">
        <f t="shared" si="492"/>
        <v>-1.1319999975967221E-3</v>
      </c>
      <c r="AG1007" s="15"/>
      <c r="AH1007" s="1">
        <f t="shared" si="493"/>
        <v>3.4804615621645174E-3</v>
      </c>
      <c r="AI1007" s="1">
        <f t="shared" si="494"/>
        <v>0.65182948390797368</v>
      </c>
      <c r="AJ1007" s="1">
        <f t="shared" si="495"/>
        <v>0.10435600584803469</v>
      </c>
      <c r="AK1007" s="1">
        <f t="shared" si="496"/>
        <v>-0.19691950569766337</v>
      </c>
      <c r="AL1007" s="1">
        <f t="shared" si="497"/>
        <v>-2.6268639033306229</v>
      </c>
      <c r="AM1007" s="1">
        <f t="shared" si="498"/>
        <v>-3.7993723041368774</v>
      </c>
      <c r="AN1007" s="1">
        <f t="shared" si="510"/>
        <v>10.189317076764686</v>
      </c>
      <c r="AO1007" s="1">
        <f t="shared" si="510"/>
        <v>10.189497928619343</v>
      </c>
      <c r="AP1007" s="1">
        <f t="shared" si="510"/>
        <v>10.188871530741634</v>
      </c>
      <c r="AQ1007" s="1">
        <f t="shared" si="510"/>
        <v>10.19104272943563</v>
      </c>
      <c r="AR1007" s="1">
        <f t="shared" si="510"/>
        <v>10.183536183754677</v>
      </c>
      <c r="AS1007" s="1">
        <f t="shared" si="510"/>
        <v>10.209724261262194</v>
      </c>
      <c r="AT1007" s="1">
        <f t="shared" si="510"/>
        <v>10.120991459409465</v>
      </c>
      <c r="AU1007" s="1">
        <f t="shared" si="500"/>
        <v>10.466251061228608</v>
      </c>
    </row>
    <row r="1008" spans="1:47" ht="12.95" customHeight="1" x14ac:dyDescent="0.2">
      <c r="A1008" s="23" t="s">
        <v>1185</v>
      </c>
      <c r="B1008" s="24" t="s">
        <v>899</v>
      </c>
      <c r="C1008" s="23">
        <v>56953.805200000003</v>
      </c>
      <c r="D1008" s="23" t="s">
        <v>873</v>
      </c>
      <c r="E1008" s="25">
        <f t="shared" si="488"/>
        <v>-2604.0010101123071</v>
      </c>
      <c r="F1008" s="1">
        <f t="shared" si="504"/>
        <v>-2604</v>
      </c>
      <c r="G1008" s="1">
        <f t="shared" si="501"/>
        <v>-8.5799999942537397E-4</v>
      </c>
      <c r="K1008" s="1">
        <f t="shared" si="511"/>
        <v>-8.5799999942537397E-4</v>
      </c>
      <c r="O1008" s="1">
        <f t="shared" ca="1" si="513"/>
        <v>-1.2001081589802731E-2</v>
      </c>
      <c r="Q1008" s="173">
        <f t="shared" si="505"/>
        <v>41935.305200000003</v>
      </c>
      <c r="S1008" s="15">
        <f t="shared" si="512"/>
        <v>1</v>
      </c>
      <c r="T1008" s="15"/>
      <c r="Z1008" s="1">
        <f t="shared" si="489"/>
        <v>-2604</v>
      </c>
      <c r="AA1008" s="1">
        <f t="shared" si="490"/>
        <v>-3.9878696741344137E-2</v>
      </c>
      <c r="AB1008" s="1">
        <f t="shared" si="507"/>
        <v>-4.3812991500640618E-3</v>
      </c>
      <c r="AC1008" s="1">
        <f t="shared" si="508"/>
        <v>-8.5799999942537397E-4</v>
      </c>
      <c r="AD1008" s="1">
        <f t="shared" si="491"/>
        <v>3.9020696741918763E-2</v>
      </c>
      <c r="AE1008" s="1">
        <f t="shared" si="509"/>
        <v>1.5226147742247896E-3</v>
      </c>
      <c r="AF1008" s="1">
        <f t="shared" si="492"/>
        <v>-8.5799999942537397E-4</v>
      </c>
      <c r="AG1008" s="15"/>
      <c r="AH1008" s="1">
        <f t="shared" si="493"/>
        <v>3.5232991506386874E-3</v>
      </c>
      <c r="AI1008" s="1">
        <f t="shared" si="494"/>
        <v>0.6524057769713667</v>
      </c>
      <c r="AJ1008" s="1">
        <f t="shared" si="495"/>
        <v>0.10725863217427008</v>
      </c>
      <c r="AK1008" s="1">
        <f t="shared" si="496"/>
        <v>-0.19793497951883288</v>
      </c>
      <c r="AL1008" s="1">
        <f t="shared" si="497"/>
        <v>-2.6239448905004741</v>
      </c>
      <c r="AM1008" s="1">
        <f t="shared" si="498"/>
        <v>-3.7769687037934694</v>
      </c>
      <c r="AN1008" s="1">
        <f t="shared" si="510"/>
        <v>10.1934195891219</v>
      </c>
      <c r="AO1008" s="1">
        <f t="shared" si="510"/>
        <v>10.193596469984163</v>
      </c>
      <c r="AP1008" s="1">
        <f t="shared" si="510"/>
        <v>10.192981400293105</v>
      </c>
      <c r="AQ1008" s="1">
        <f t="shared" si="510"/>
        <v>10.195121767752539</v>
      </c>
      <c r="AR1008" s="1">
        <f t="shared" si="510"/>
        <v>10.187692531068212</v>
      </c>
      <c r="AS1008" s="1">
        <f t="shared" si="510"/>
        <v>10.213714264763517</v>
      </c>
      <c r="AT1008" s="1">
        <f t="shared" si="510"/>
        <v>10.125212341300539</v>
      </c>
      <c r="AU1008" s="1">
        <f t="shared" si="500"/>
        <v>10.471534208365613</v>
      </c>
    </row>
    <row r="1009" spans="1:47" ht="12.95" customHeight="1" x14ac:dyDescent="0.2">
      <c r="A1009" s="23" t="s">
        <v>1185</v>
      </c>
      <c r="B1009" s="24" t="s">
        <v>899</v>
      </c>
      <c r="C1009" s="23">
        <v>56953.805200000003</v>
      </c>
      <c r="D1009" s="23" t="s">
        <v>873</v>
      </c>
      <c r="E1009" s="25">
        <f t="shared" si="488"/>
        <v>-2604.0010101123071</v>
      </c>
      <c r="F1009" s="1">
        <f t="shared" si="504"/>
        <v>-2604</v>
      </c>
      <c r="G1009" s="1">
        <f t="shared" si="501"/>
        <v>-8.5799999942537397E-4</v>
      </c>
      <c r="K1009" s="1">
        <f t="shared" si="511"/>
        <v>-8.5799999942537397E-4</v>
      </c>
      <c r="O1009" s="1">
        <f t="shared" ca="1" si="513"/>
        <v>-1.2001081589802731E-2</v>
      </c>
      <c r="Q1009" s="173">
        <f t="shared" si="505"/>
        <v>41935.305200000003</v>
      </c>
      <c r="S1009" s="15">
        <f t="shared" si="512"/>
        <v>1</v>
      </c>
      <c r="Z1009" s="1">
        <f t="shared" si="489"/>
        <v>-2604</v>
      </c>
      <c r="AA1009" s="1">
        <f t="shared" si="490"/>
        <v>-3.9878696741344137E-2</v>
      </c>
      <c r="AB1009" s="1">
        <f t="shared" si="507"/>
        <v>-4.3812991500640618E-3</v>
      </c>
      <c r="AC1009" s="1">
        <f t="shared" si="508"/>
        <v>-8.5799999942537397E-4</v>
      </c>
      <c r="AD1009" s="1">
        <f t="shared" si="491"/>
        <v>3.9020696741918763E-2</v>
      </c>
      <c r="AE1009" s="1">
        <f t="shared" si="509"/>
        <v>1.5226147742247896E-3</v>
      </c>
      <c r="AF1009" s="1">
        <f t="shared" si="492"/>
        <v>-8.5799999942537397E-4</v>
      </c>
      <c r="AG1009" s="15"/>
      <c r="AH1009" s="1">
        <f t="shared" si="493"/>
        <v>3.5232991506386874E-3</v>
      </c>
      <c r="AI1009" s="1">
        <f t="shared" si="494"/>
        <v>0.6524057769713667</v>
      </c>
      <c r="AJ1009" s="1">
        <f t="shared" si="495"/>
        <v>0.10725863217427008</v>
      </c>
      <c r="AK1009" s="1">
        <f t="shared" si="496"/>
        <v>-0.19793497951883288</v>
      </c>
      <c r="AL1009" s="1">
        <f t="shared" si="497"/>
        <v>-2.6239448905004741</v>
      </c>
      <c r="AM1009" s="1">
        <f t="shared" si="498"/>
        <v>-3.7769687037934694</v>
      </c>
      <c r="AN1009" s="1">
        <f t="shared" si="510"/>
        <v>10.1934195891219</v>
      </c>
      <c r="AO1009" s="1">
        <f t="shared" si="510"/>
        <v>10.193596469984163</v>
      </c>
      <c r="AP1009" s="1">
        <f t="shared" si="510"/>
        <v>10.192981400293105</v>
      </c>
      <c r="AQ1009" s="1">
        <f t="shared" si="510"/>
        <v>10.195121767752539</v>
      </c>
      <c r="AR1009" s="1">
        <f t="shared" si="510"/>
        <v>10.187692531068212</v>
      </c>
      <c r="AS1009" s="1">
        <f t="shared" si="510"/>
        <v>10.213714264763517</v>
      </c>
      <c r="AT1009" s="1">
        <f t="shared" si="510"/>
        <v>10.125212341300539</v>
      </c>
      <c r="AU1009" s="1">
        <f t="shared" si="500"/>
        <v>10.471534208365613</v>
      </c>
    </row>
    <row r="1010" spans="1:47" ht="12.95" customHeight="1" x14ac:dyDescent="0.2">
      <c r="A1010" s="42" t="s">
        <v>1190</v>
      </c>
      <c r="B1010" s="43" t="s">
        <v>899</v>
      </c>
      <c r="C1010" s="44">
        <v>57246.853999999999</v>
      </c>
      <c r="D1010" s="44">
        <v>1E-4</v>
      </c>
      <c r="E1010" s="25">
        <f t="shared" si="488"/>
        <v>-2258.9984465697125</v>
      </c>
      <c r="F1010" s="1">
        <f t="shared" si="504"/>
        <v>-2259</v>
      </c>
      <c r="G1010" s="1">
        <f t="shared" si="501"/>
        <v>1.3194999992265366E-3</v>
      </c>
      <c r="K1010" s="1">
        <f t="shared" si="511"/>
        <v>1.3194999992265366E-3</v>
      </c>
      <c r="O1010" s="1">
        <f t="shared" ca="1" si="513"/>
        <v>-1.3150484481044489E-2</v>
      </c>
      <c r="Q1010" s="173">
        <f t="shared" si="505"/>
        <v>42228.353999999999</v>
      </c>
      <c r="S1010" s="15">
        <f t="shared" si="512"/>
        <v>1</v>
      </c>
      <c r="Z1010" s="1">
        <f t="shared" si="489"/>
        <v>-2259</v>
      </c>
      <c r="AA1010" s="1">
        <f t="shared" si="490"/>
        <v>-3.6969648802225315E-2</v>
      </c>
      <c r="AB1010" s="1">
        <f t="shared" si="507"/>
        <v>-3.4236260083740939E-3</v>
      </c>
      <c r="AC1010" s="1">
        <f t="shared" si="508"/>
        <v>1.3194999992265366E-3</v>
      </c>
      <c r="AD1010" s="1">
        <f t="shared" si="491"/>
        <v>3.8289148801451851E-2</v>
      </c>
      <c r="AE1010" s="1">
        <f t="shared" si="509"/>
        <v>1.4660589159397218E-3</v>
      </c>
      <c r="AF1010" s="1">
        <f t="shared" si="492"/>
        <v>1.3194999992265366E-3</v>
      </c>
      <c r="AG1010" s="15"/>
      <c r="AH1010" s="1">
        <f t="shared" si="493"/>
        <v>4.7431260076006305E-3</v>
      </c>
      <c r="AI1010" s="1">
        <f t="shared" si="494"/>
        <v>0.67075976537529158</v>
      </c>
      <c r="AJ1010" s="1">
        <f t="shared" si="495"/>
        <v>0.19255433355817489</v>
      </c>
      <c r="AK1010" s="1">
        <f t="shared" si="496"/>
        <v>-0.22715824419172412</v>
      </c>
      <c r="AL1010" s="1">
        <f t="shared" si="497"/>
        <v>-2.5376457215117645</v>
      </c>
      <c r="AM1010" s="1">
        <f t="shared" si="498"/>
        <v>-3.2102741294708266</v>
      </c>
      <c r="AN1010" s="1">
        <f t="shared" si="510"/>
        <v>10.313018699407204</v>
      </c>
      <c r="AO1010" s="1">
        <f t="shared" si="510"/>
        <v>10.313100709476112</v>
      </c>
      <c r="AP1010" s="1">
        <f t="shared" si="510"/>
        <v>10.312775706330322</v>
      </c>
      <c r="AQ1010" s="1">
        <f t="shared" si="510"/>
        <v>10.314064446916607</v>
      </c>
      <c r="AR1010" s="1">
        <f t="shared" si="510"/>
        <v>10.308966123442678</v>
      </c>
      <c r="AS1010" s="1">
        <f t="shared" si="510"/>
        <v>10.32932682160992</v>
      </c>
      <c r="AT1010" s="1">
        <f t="shared" si="510"/>
        <v>10.250805542957245</v>
      </c>
      <c r="AU1010" s="1">
        <f t="shared" si="500"/>
        <v>10.623424688554515</v>
      </c>
    </row>
    <row r="1011" spans="1:47" ht="12.95" customHeight="1" x14ac:dyDescent="0.2">
      <c r="A1011" s="45" t="s">
        <v>1191</v>
      </c>
      <c r="B1011" s="46" t="s">
        <v>899</v>
      </c>
      <c r="C1011" s="47">
        <v>57276.582699999999</v>
      </c>
      <c r="D1011" s="47">
        <v>6.9999999999999999E-4</v>
      </c>
      <c r="E1011" s="25">
        <f t="shared" si="488"/>
        <v>-2223.999232408833</v>
      </c>
      <c r="F1011" s="1">
        <f t="shared" si="504"/>
        <v>-2224</v>
      </c>
      <c r="G1011" s="1">
        <f t="shared" si="501"/>
        <v>6.5199999517062679E-4</v>
      </c>
      <c r="K1011" s="1">
        <f t="shared" si="511"/>
        <v>6.5199999517062679E-4</v>
      </c>
      <c r="O1011" s="1">
        <f t="shared" ca="1" si="513"/>
        <v>-1.3267090571460319E-2</v>
      </c>
      <c r="Q1011" s="173">
        <f t="shared" si="505"/>
        <v>42258.082699999999</v>
      </c>
      <c r="S1011" s="15">
        <f t="shared" si="512"/>
        <v>1</v>
      </c>
      <c r="Z1011" s="1">
        <f t="shared" si="489"/>
        <v>-2224</v>
      </c>
      <c r="AA1011" s="1">
        <f t="shared" si="490"/>
        <v>-3.6676601428737729E-2</v>
      </c>
      <c r="AB1011" s="1">
        <f t="shared" si="507"/>
        <v>-4.2132710491128251E-3</v>
      </c>
      <c r="AC1011" s="1">
        <f t="shared" si="508"/>
        <v>6.5199999517062679E-4</v>
      </c>
      <c r="AD1011" s="1">
        <f t="shared" si="491"/>
        <v>3.7328601423908356E-2</v>
      </c>
      <c r="AE1011" s="1">
        <f t="shared" si="509"/>
        <v>1.393424484265013E-3</v>
      </c>
      <c r="AF1011" s="1">
        <f t="shared" si="492"/>
        <v>6.5199999517062679E-4</v>
      </c>
      <c r="AG1011" s="15"/>
      <c r="AH1011" s="1">
        <f t="shared" si="493"/>
        <v>4.8652710442834519E-3</v>
      </c>
      <c r="AI1011" s="1">
        <f t="shared" si="494"/>
        <v>0.67282535482584893</v>
      </c>
      <c r="AJ1011" s="1">
        <f t="shared" si="495"/>
        <v>0.20141144384210599</v>
      </c>
      <c r="AK1011" s="1">
        <f t="shared" si="496"/>
        <v>-0.23012333987487749</v>
      </c>
      <c r="AL1011" s="1">
        <f t="shared" si="497"/>
        <v>-2.5286115706788044</v>
      </c>
      <c r="AM1011" s="1">
        <f t="shared" si="498"/>
        <v>-3.1599343446411399</v>
      </c>
      <c r="AN1011" s="1">
        <f t="shared" ref="AN1011:AT1020" si="514">$AU1011+$AB$7*SIN(AO1011)</f>
        <v>10.325343888065836</v>
      </c>
      <c r="AO1011" s="1">
        <f t="shared" si="514"/>
        <v>10.325418555739745</v>
      </c>
      <c r="AP1011" s="1">
        <f t="shared" si="514"/>
        <v>10.325118070490628</v>
      </c>
      <c r="AQ1011" s="1">
        <f t="shared" si="514"/>
        <v>10.326328008017455</v>
      </c>
      <c r="AR1011" s="1">
        <f t="shared" si="514"/>
        <v>10.321467249341739</v>
      </c>
      <c r="AS1011" s="1">
        <f t="shared" si="514"/>
        <v>10.341179651667776</v>
      </c>
      <c r="AT1011" s="1">
        <f t="shared" si="514"/>
        <v>10.264017821361747</v>
      </c>
      <c r="AU1011" s="1">
        <f t="shared" si="500"/>
        <v>10.638833867704113</v>
      </c>
    </row>
    <row r="1012" spans="1:47" ht="12.95" customHeight="1" x14ac:dyDescent="0.2">
      <c r="A1012" s="42" t="s">
        <v>1190</v>
      </c>
      <c r="B1012" s="43" t="s">
        <v>899</v>
      </c>
      <c r="C1012" s="44">
        <v>57314.807699999998</v>
      </c>
      <c r="D1012" s="44">
        <v>2.0000000000000001E-4</v>
      </c>
      <c r="E1012" s="25">
        <f t="shared" si="488"/>
        <v>-2178.9974341028333</v>
      </c>
      <c r="F1012" s="1">
        <f t="shared" si="504"/>
        <v>-2179</v>
      </c>
      <c r="G1012" s="1">
        <f t="shared" si="501"/>
        <v>2.1794999920530245E-3</v>
      </c>
      <c r="K1012" s="1">
        <f t="shared" si="511"/>
        <v>2.1794999920530245E-3</v>
      </c>
      <c r="O1012" s="1">
        <f t="shared" ca="1" si="513"/>
        <v>-1.3417012687709243E-2</v>
      </c>
      <c r="Q1012" s="173">
        <f t="shared" si="505"/>
        <v>42296.307699999998</v>
      </c>
      <c r="S1012" s="15">
        <f t="shared" si="512"/>
        <v>1</v>
      </c>
      <c r="Z1012" s="1">
        <f t="shared" si="489"/>
        <v>-2179</v>
      </c>
      <c r="AA1012" s="1">
        <f t="shared" si="490"/>
        <v>-3.6300491213839881E-2</v>
      </c>
      <c r="AB1012" s="1">
        <f t="shared" si="507"/>
        <v>-2.8422763457074431E-3</v>
      </c>
      <c r="AC1012" s="1">
        <f t="shared" si="508"/>
        <v>2.1794999920530245E-3</v>
      </c>
      <c r="AD1012" s="1">
        <f t="shared" si="491"/>
        <v>3.8479991205892905E-2</v>
      </c>
      <c r="AE1012" s="1">
        <f t="shared" si="509"/>
        <v>1.4807097232055952E-3</v>
      </c>
      <c r="AF1012" s="1">
        <f t="shared" si="492"/>
        <v>2.1794999920530245E-3</v>
      </c>
      <c r="AG1012" s="15"/>
      <c r="AH1012" s="1">
        <f t="shared" si="493"/>
        <v>5.0217763377604675E-3</v>
      </c>
      <c r="AI1012" s="1">
        <f t="shared" si="494"/>
        <v>0.67553964312314985</v>
      </c>
      <c r="AJ1012" s="1">
        <f t="shared" si="495"/>
        <v>0.21285559339921689</v>
      </c>
      <c r="AK1012" s="1">
        <f t="shared" si="496"/>
        <v>-0.23393477042831209</v>
      </c>
      <c r="AL1012" s="1">
        <f t="shared" si="497"/>
        <v>-2.5169136505919387</v>
      </c>
      <c r="AM1012" s="1">
        <f t="shared" si="498"/>
        <v>-3.0968477048128968</v>
      </c>
      <c r="AN1012" s="1">
        <f t="shared" si="514"/>
        <v>10.341246695450296</v>
      </c>
      <c r="AO1012" s="1">
        <f t="shared" si="514"/>
        <v>10.341312556103532</v>
      </c>
      <c r="AP1012" s="1">
        <f t="shared" si="514"/>
        <v>10.341042050440752</v>
      </c>
      <c r="AQ1012" s="1">
        <f t="shared" si="514"/>
        <v>10.342153692314685</v>
      </c>
      <c r="AR1012" s="1">
        <f t="shared" si="514"/>
        <v>10.337595641452097</v>
      </c>
      <c r="AS1012" s="1">
        <f t="shared" si="514"/>
        <v>10.356461145733375</v>
      </c>
      <c r="AT1012" s="1">
        <f t="shared" si="514"/>
        <v>10.281135876085228</v>
      </c>
      <c r="AU1012" s="1">
        <f t="shared" si="500"/>
        <v>10.658645669467884</v>
      </c>
    </row>
    <row r="1013" spans="1:47" ht="12.95" customHeight="1" x14ac:dyDescent="0.2">
      <c r="A1013" s="42" t="s">
        <v>1192</v>
      </c>
      <c r="B1013" s="43" t="s">
        <v>899</v>
      </c>
      <c r="C1013" s="44">
        <v>57326.698199999999</v>
      </c>
      <c r="D1013" s="44">
        <v>4.0000000000000002E-4</v>
      </c>
      <c r="E1013" s="25">
        <f t="shared" si="488"/>
        <v>-2164.9989021798096</v>
      </c>
      <c r="F1013" s="1">
        <f t="shared" si="504"/>
        <v>-2165</v>
      </c>
      <c r="G1013" s="1">
        <f t="shared" si="501"/>
        <v>9.3249999918043613E-4</v>
      </c>
      <c r="K1013" s="1">
        <f t="shared" si="511"/>
        <v>9.3249999918043613E-4</v>
      </c>
      <c r="O1013" s="1">
        <f t="shared" ca="1" si="513"/>
        <v>-1.3463655123875576E-2</v>
      </c>
      <c r="Q1013" s="173">
        <f t="shared" si="505"/>
        <v>42308.198199999999</v>
      </c>
      <c r="S1013" s="15">
        <f t="shared" si="512"/>
        <v>1</v>
      </c>
      <c r="Z1013" s="1">
        <f t="shared" si="489"/>
        <v>-2165</v>
      </c>
      <c r="AA1013" s="1">
        <f t="shared" si="490"/>
        <v>-3.6183637268063534E-2</v>
      </c>
      <c r="AB1013" s="1">
        <f t="shared" si="507"/>
        <v>-4.1378378134124157E-3</v>
      </c>
      <c r="AC1013" s="1">
        <f t="shared" si="508"/>
        <v>9.3249999918043613E-4</v>
      </c>
      <c r="AD1013" s="1">
        <f t="shared" si="491"/>
        <v>3.711613726724397E-2</v>
      </c>
      <c r="AE1013" s="1">
        <f t="shared" si="509"/>
        <v>1.3776076456408967E-3</v>
      </c>
      <c r="AF1013" s="1">
        <f t="shared" si="492"/>
        <v>9.3249999918043613E-4</v>
      </c>
      <c r="AG1013" s="15"/>
      <c r="AH1013" s="1">
        <f t="shared" si="493"/>
        <v>5.0703378125928518E-3</v>
      </c>
      <c r="AI1013" s="1">
        <f t="shared" si="494"/>
        <v>0.67639770566849133</v>
      </c>
      <c r="AJ1013" s="1">
        <f t="shared" si="495"/>
        <v>0.21642899887901981</v>
      </c>
      <c r="AK1013" s="1">
        <f t="shared" si="496"/>
        <v>-0.23512029921591993</v>
      </c>
      <c r="AL1013" s="1">
        <f t="shared" si="497"/>
        <v>-2.5132549689415011</v>
      </c>
      <c r="AM1013" s="1">
        <f t="shared" si="498"/>
        <v>-3.0775832488499724</v>
      </c>
      <c r="AN1013" s="1">
        <f t="shared" si="514"/>
        <v>10.346207338586153</v>
      </c>
      <c r="AO1013" s="1">
        <f t="shared" si="514"/>
        <v>10.346270603323822</v>
      </c>
      <c r="AP1013" s="1">
        <f t="shared" si="514"/>
        <v>10.346009064698752</v>
      </c>
      <c r="AQ1013" s="1">
        <f t="shared" si="514"/>
        <v>10.347090858918461</v>
      </c>
      <c r="AR1013" s="1">
        <f t="shared" si="514"/>
        <v>10.342626210491398</v>
      </c>
      <c r="AS1013" s="1">
        <f t="shared" si="514"/>
        <v>10.361225527464903</v>
      </c>
      <c r="AT1013" s="1">
        <f t="shared" si="514"/>
        <v>10.286491664644659</v>
      </c>
      <c r="AU1013" s="1">
        <f t="shared" si="500"/>
        <v>10.664809341127723</v>
      </c>
    </row>
    <row r="1014" spans="1:47" ht="12.95" customHeight="1" x14ac:dyDescent="0.2">
      <c r="A1014" s="45" t="s">
        <v>1191</v>
      </c>
      <c r="B1014" s="46" t="s">
        <v>899</v>
      </c>
      <c r="C1014" s="47">
        <v>57345.3868</v>
      </c>
      <c r="D1014" s="47">
        <v>6.9999999999999999E-4</v>
      </c>
      <c r="E1014" s="25">
        <f t="shared" si="488"/>
        <v>-2142.997055016393</v>
      </c>
      <c r="F1014" s="1">
        <f t="shared" si="504"/>
        <v>-2143</v>
      </c>
      <c r="G1014" s="1">
        <f t="shared" si="501"/>
        <v>2.5014999991981313E-3</v>
      </c>
      <c r="K1014" s="1">
        <f t="shared" si="511"/>
        <v>2.5014999991981313E-3</v>
      </c>
      <c r="O1014" s="1">
        <f t="shared" ca="1" si="513"/>
        <v>-1.3536950380708384E-2</v>
      </c>
      <c r="Q1014" s="173">
        <f t="shared" si="505"/>
        <v>42326.8868</v>
      </c>
      <c r="S1014" s="15">
        <f t="shared" si="512"/>
        <v>1</v>
      </c>
      <c r="Z1014" s="1">
        <f t="shared" si="489"/>
        <v>-2143</v>
      </c>
      <c r="AA1014" s="1">
        <f t="shared" si="490"/>
        <v>-3.6000165899469909E-2</v>
      </c>
      <c r="AB1014" s="1">
        <f t="shared" si="507"/>
        <v>-2.6450203059171689E-3</v>
      </c>
      <c r="AC1014" s="1">
        <f t="shared" si="508"/>
        <v>2.5014999991981313E-3</v>
      </c>
      <c r="AD1014" s="1">
        <f t="shared" si="491"/>
        <v>3.850166589866804E-2</v>
      </c>
      <c r="AE1014" s="1">
        <f t="shared" si="509"/>
        <v>1.4823782769726574E-3</v>
      </c>
      <c r="AF1014" s="1">
        <f t="shared" si="492"/>
        <v>2.5014999991981313E-3</v>
      </c>
      <c r="AG1014" s="15"/>
      <c r="AH1014" s="1">
        <f t="shared" si="493"/>
        <v>5.1465203051153001E-3</v>
      </c>
      <c r="AI1014" s="1">
        <f t="shared" si="494"/>
        <v>0.67775930489035452</v>
      </c>
      <c r="AJ1014" s="1">
        <f t="shared" si="495"/>
        <v>0.222056861121954</v>
      </c>
      <c r="AK1014" s="1">
        <f t="shared" si="496"/>
        <v>-0.23698298338752624</v>
      </c>
      <c r="AL1014" s="1">
        <f t="shared" si="497"/>
        <v>-2.5074867589046481</v>
      </c>
      <c r="AM1014" s="1">
        <f t="shared" si="498"/>
        <v>-3.0476479145703133</v>
      </c>
      <c r="AN1014" s="1">
        <f t="shared" si="514"/>
        <v>10.354015385297309</v>
      </c>
      <c r="AO1014" s="1">
        <f t="shared" si="514"/>
        <v>10.35407470744113</v>
      </c>
      <c r="AP1014" s="1">
        <f t="shared" si="514"/>
        <v>10.353826911044719</v>
      </c>
      <c r="AQ1014" s="1">
        <f t="shared" si="514"/>
        <v>10.354862535367294</v>
      </c>
      <c r="AR1014" s="1">
        <f t="shared" si="514"/>
        <v>10.350543802134773</v>
      </c>
      <c r="AS1014" s="1">
        <f t="shared" si="514"/>
        <v>10.368722530741975</v>
      </c>
      <c r="AT1014" s="1">
        <f t="shared" si="514"/>
        <v>10.294936953878981</v>
      </c>
      <c r="AU1014" s="1">
        <f t="shared" si="500"/>
        <v>10.674495110878899</v>
      </c>
    </row>
    <row r="1015" spans="1:47" ht="12.95" customHeight="1" x14ac:dyDescent="0.2">
      <c r="A1015" s="42" t="s">
        <v>1192</v>
      </c>
      <c r="B1015" s="43" t="s">
        <v>899</v>
      </c>
      <c r="C1015" s="44">
        <v>57355.578999999998</v>
      </c>
      <c r="D1015" s="44">
        <v>1E-4</v>
      </c>
      <c r="E1015" s="25">
        <f t="shared" si="488"/>
        <v>-2130.9979097268097</v>
      </c>
      <c r="F1015" s="1">
        <f t="shared" si="504"/>
        <v>-2131</v>
      </c>
      <c r="G1015" s="1">
        <f t="shared" ref="G1015:G1046" si="515">+C1015-(C$7+F1015*C$8)</f>
        <v>1.7754999935277738E-3</v>
      </c>
      <c r="K1015" s="1">
        <f t="shared" si="511"/>
        <v>1.7754999935277738E-3</v>
      </c>
      <c r="O1015" s="1">
        <f t="shared" ca="1" si="513"/>
        <v>-1.3576929611708097E-2</v>
      </c>
      <c r="Q1015" s="173">
        <f t="shared" si="505"/>
        <v>42337.078999999998</v>
      </c>
      <c r="S1015" s="15">
        <f t="shared" si="512"/>
        <v>1</v>
      </c>
      <c r="Z1015" s="1">
        <f t="shared" si="489"/>
        <v>-2131</v>
      </c>
      <c r="AA1015" s="1">
        <f t="shared" si="490"/>
        <v>-3.5900172540884567E-2</v>
      </c>
      <c r="AB1015" s="1">
        <f t="shared" si="507"/>
        <v>-3.4125068192165254E-3</v>
      </c>
      <c r="AC1015" s="1">
        <f t="shared" si="508"/>
        <v>1.7754999935277738E-3</v>
      </c>
      <c r="AD1015" s="1">
        <f t="shared" si="491"/>
        <v>3.7675672534412341E-2</v>
      </c>
      <c r="AE1015" s="1">
        <f t="shared" si="509"/>
        <v>1.4194563009202724E-3</v>
      </c>
      <c r="AF1015" s="1">
        <f t="shared" si="492"/>
        <v>1.7754999935277738E-3</v>
      </c>
      <c r="AG1015" s="15"/>
      <c r="AH1015" s="1">
        <f t="shared" si="493"/>
        <v>5.1880068127442992E-3</v>
      </c>
      <c r="AI1015" s="1">
        <f t="shared" si="494"/>
        <v>0.67850885239755976</v>
      </c>
      <c r="AJ1015" s="1">
        <f t="shared" si="495"/>
        <v>0.22513306151989379</v>
      </c>
      <c r="AK1015" s="1">
        <f t="shared" si="496"/>
        <v>-0.23799882775607539</v>
      </c>
      <c r="AL1015" s="1">
        <f t="shared" si="497"/>
        <v>-2.504330651165648</v>
      </c>
      <c r="AM1015" s="1">
        <f t="shared" si="498"/>
        <v>-3.0314903413805685</v>
      </c>
      <c r="AN1015" s="1">
        <f t="shared" si="514"/>
        <v>10.358280945823358</v>
      </c>
      <c r="AO1015" s="1">
        <f t="shared" si="514"/>
        <v>10.358338187359957</v>
      </c>
      <c r="AP1015" s="1">
        <f t="shared" si="514"/>
        <v>10.358097706161006</v>
      </c>
      <c r="AQ1015" s="1">
        <f t="shared" si="514"/>
        <v>10.359108533545262</v>
      </c>
      <c r="AR1015" s="1">
        <f t="shared" si="514"/>
        <v>10.354868911785964</v>
      </c>
      <c r="AS1015" s="1">
        <f t="shared" si="514"/>
        <v>10.372817140093325</v>
      </c>
      <c r="AT1015" s="1">
        <f t="shared" si="514"/>
        <v>10.299558476163032</v>
      </c>
      <c r="AU1015" s="1">
        <f t="shared" si="500"/>
        <v>10.679778258015904</v>
      </c>
    </row>
    <row r="1016" spans="1:47" ht="12.95" customHeight="1" x14ac:dyDescent="0.2">
      <c r="A1016" s="34" t="s">
        <v>1193</v>
      </c>
      <c r="C1016" s="48">
        <v>57618.897199999999</v>
      </c>
      <c r="D1016" s="48">
        <v>1E-4</v>
      </c>
      <c r="E1016" s="25">
        <f t="shared" si="488"/>
        <v>-1820.9967971905253</v>
      </c>
      <c r="F1016" s="1">
        <f t="shared" si="504"/>
        <v>-1821</v>
      </c>
      <c r="G1016" s="1">
        <f t="shared" si="515"/>
        <v>2.7205000005778857E-3</v>
      </c>
      <c r="K1016" s="1">
        <f t="shared" si="511"/>
        <v>2.7205000005778857E-3</v>
      </c>
      <c r="O1016" s="1">
        <f t="shared" ca="1" si="513"/>
        <v>-1.4609726412534024E-2</v>
      </c>
      <c r="Q1016" s="173">
        <f t="shared" si="505"/>
        <v>42600.397199999999</v>
      </c>
      <c r="S1016" s="15">
        <f t="shared" si="512"/>
        <v>1</v>
      </c>
      <c r="Z1016" s="1">
        <f t="shared" si="489"/>
        <v>-1821</v>
      </c>
      <c r="AA1016" s="1">
        <f t="shared" si="490"/>
        <v>-3.3339694127325133E-2</v>
      </c>
      <c r="AB1016" s="1">
        <f t="shared" si="507"/>
        <v>-3.520070089713616E-3</v>
      </c>
      <c r="AC1016" s="1">
        <f t="shared" si="508"/>
        <v>2.7205000005778857E-3</v>
      </c>
      <c r="AD1016" s="1">
        <f t="shared" si="491"/>
        <v>3.6060194127903018E-2</v>
      </c>
      <c r="AE1016" s="1">
        <f t="shared" si="509"/>
        <v>1.3003376005420514E-3</v>
      </c>
      <c r="AF1016" s="1">
        <f t="shared" si="492"/>
        <v>2.7205000005778857E-3</v>
      </c>
      <c r="AG1016" s="15"/>
      <c r="AH1016" s="1">
        <f t="shared" si="493"/>
        <v>6.2405700902915017E-3</v>
      </c>
      <c r="AI1016" s="1">
        <f t="shared" si="494"/>
        <v>0.6996417873556704</v>
      </c>
      <c r="AJ1016" s="1">
        <f t="shared" si="495"/>
        <v>0.30619825531543871</v>
      </c>
      <c r="AK1016" s="1">
        <f t="shared" si="496"/>
        <v>-0.26416840101931893</v>
      </c>
      <c r="AL1016" s="1">
        <f t="shared" si="497"/>
        <v>-2.4202133635877217</v>
      </c>
      <c r="AM1016" s="1">
        <f t="shared" si="498"/>
        <v>-2.6511808753126069</v>
      </c>
      <c r="AN1016" s="1">
        <f t="shared" si="514"/>
        <v>10.470201001563932</v>
      </c>
      <c r="AO1016" s="1">
        <f t="shared" si="514"/>
        <v>10.470220159403045</v>
      </c>
      <c r="AP1016" s="1">
        <f t="shared" si="514"/>
        <v>10.470124668276345</v>
      </c>
      <c r="AQ1016" s="1">
        <f t="shared" si="514"/>
        <v>10.470600794514596</v>
      </c>
      <c r="AR1016" s="1">
        <f t="shared" si="514"/>
        <v>10.4682306633789</v>
      </c>
      <c r="AS1016" s="1">
        <f t="shared" si="514"/>
        <v>10.480126814690289</v>
      </c>
      <c r="AT1016" s="1">
        <f t="shared" si="514"/>
        <v>10.422673100800727</v>
      </c>
      <c r="AU1016" s="1">
        <f t="shared" si="500"/>
        <v>10.816259559055208</v>
      </c>
    </row>
    <row r="1017" spans="1:47" ht="12.95" customHeight="1" x14ac:dyDescent="0.2">
      <c r="A1017" s="49" t="s">
        <v>1194</v>
      </c>
      <c r="B1017" s="50" t="s">
        <v>909</v>
      </c>
      <c r="C1017" s="51">
        <v>57635.46413</v>
      </c>
      <c r="D1017" s="51">
        <v>1.1999999999999999E-3</v>
      </c>
      <c r="E1017" s="25">
        <f t="shared" si="488"/>
        <v>-1801.4927646879828</v>
      </c>
      <c r="F1017" s="1">
        <f t="shared" si="504"/>
        <v>-1801.5</v>
      </c>
      <c r="G1017" s="1">
        <f t="shared" si="515"/>
        <v>6.1457499978132546E-3</v>
      </c>
      <c r="K1017" s="1">
        <f t="shared" si="511"/>
        <v>6.1457499978132546E-3</v>
      </c>
      <c r="O1017" s="1">
        <f t="shared" ca="1" si="513"/>
        <v>-1.4674692662908558E-2</v>
      </c>
      <c r="Q1017" s="173">
        <f t="shared" si="505"/>
        <v>42616.96413</v>
      </c>
      <c r="S1017" s="15">
        <f t="shared" si="512"/>
        <v>1</v>
      </c>
      <c r="Z1017" s="1">
        <f t="shared" si="489"/>
        <v>-1801.5</v>
      </c>
      <c r="AA1017" s="1">
        <f t="shared" si="490"/>
        <v>-3.3180268800697306E-2</v>
      </c>
      <c r="AB1017" s="1">
        <f t="shared" si="507"/>
        <v>-1.5961874465294113E-4</v>
      </c>
      <c r="AC1017" s="1">
        <f t="shared" si="508"/>
        <v>6.1457499978132546E-3</v>
      </c>
      <c r="AD1017" s="1">
        <f t="shared" si="491"/>
        <v>3.9326018798510561E-2</v>
      </c>
      <c r="AE1017" s="1">
        <f t="shared" si="509"/>
        <v>1.5465357545408061E-3</v>
      </c>
      <c r="AF1017" s="1">
        <f t="shared" si="492"/>
        <v>6.1457499978132546E-3</v>
      </c>
      <c r="AG1017" s="15"/>
      <c r="AH1017" s="1">
        <f t="shared" si="493"/>
        <v>6.3053687424661957E-3</v>
      </c>
      <c r="AI1017" s="1">
        <f t="shared" si="494"/>
        <v>0.70109129723017283</v>
      </c>
      <c r="AJ1017" s="1">
        <f t="shared" si="495"/>
        <v>0.31140099241719593</v>
      </c>
      <c r="AK1017" s="1">
        <f t="shared" si="496"/>
        <v>-0.26580742542009456</v>
      </c>
      <c r="AL1017" s="1">
        <f t="shared" si="497"/>
        <v>-2.4147432791504468</v>
      </c>
      <c r="AM1017" s="1">
        <f t="shared" si="498"/>
        <v>-2.6293799041363846</v>
      </c>
      <c r="AN1017" s="1">
        <f t="shared" si="514"/>
        <v>10.477359285167346</v>
      </c>
      <c r="AO1017" s="1">
        <f t="shared" si="514"/>
        <v>10.47737693716037</v>
      </c>
      <c r="AP1017" s="1">
        <f t="shared" si="514"/>
        <v>10.477287849329247</v>
      </c>
      <c r="AQ1017" s="1">
        <f t="shared" si="514"/>
        <v>10.477737608889186</v>
      </c>
      <c r="AR1017" s="1">
        <f t="shared" si="514"/>
        <v>10.475470611947673</v>
      </c>
      <c r="AS1017" s="1">
        <f t="shared" si="514"/>
        <v>10.486990824728727</v>
      </c>
      <c r="AT1017" s="1">
        <f t="shared" si="514"/>
        <v>10.430660246469332</v>
      </c>
      <c r="AU1017" s="1">
        <f t="shared" si="500"/>
        <v>10.824844673152841</v>
      </c>
    </row>
    <row r="1018" spans="1:47" ht="12.95" customHeight="1" x14ac:dyDescent="0.2">
      <c r="A1018" s="49" t="s">
        <v>1194</v>
      </c>
      <c r="B1018" s="50" t="s">
        <v>909</v>
      </c>
      <c r="C1018" s="51">
        <v>57635.46413</v>
      </c>
      <c r="D1018" s="51">
        <v>1.1999999999999999E-3</v>
      </c>
      <c r="E1018" s="25">
        <f t="shared" si="488"/>
        <v>-1801.4927646879828</v>
      </c>
      <c r="F1018" s="1">
        <f t="shared" si="504"/>
        <v>-1801.5</v>
      </c>
      <c r="G1018" s="1">
        <f t="shared" si="515"/>
        <v>6.1457499978132546E-3</v>
      </c>
      <c r="K1018" s="1">
        <f t="shared" si="511"/>
        <v>6.1457499978132546E-3</v>
      </c>
      <c r="O1018" s="1">
        <f t="shared" ca="1" si="513"/>
        <v>-1.4674692662908558E-2</v>
      </c>
      <c r="Q1018" s="173">
        <f t="shared" si="505"/>
        <v>42616.96413</v>
      </c>
      <c r="S1018" s="15">
        <f t="shared" si="512"/>
        <v>1</v>
      </c>
      <c r="Z1018" s="1">
        <f t="shared" si="489"/>
        <v>-1801.5</v>
      </c>
      <c r="AA1018" s="1">
        <f t="shared" si="490"/>
        <v>-3.3180268800697306E-2</v>
      </c>
      <c r="AB1018" s="1">
        <f t="shared" si="507"/>
        <v>-1.5961874465294113E-4</v>
      </c>
      <c r="AC1018" s="1">
        <f t="shared" si="508"/>
        <v>6.1457499978132546E-3</v>
      </c>
      <c r="AD1018" s="1">
        <f t="shared" si="491"/>
        <v>3.9326018798510561E-2</v>
      </c>
      <c r="AE1018" s="1">
        <f t="shared" si="509"/>
        <v>1.5465357545408061E-3</v>
      </c>
      <c r="AF1018" s="1">
        <f t="shared" si="492"/>
        <v>6.1457499978132546E-3</v>
      </c>
      <c r="AG1018" s="15"/>
      <c r="AH1018" s="1">
        <f t="shared" si="493"/>
        <v>6.3053687424661957E-3</v>
      </c>
      <c r="AI1018" s="1">
        <f t="shared" si="494"/>
        <v>0.70109129723017283</v>
      </c>
      <c r="AJ1018" s="1">
        <f t="shared" si="495"/>
        <v>0.31140099241719593</v>
      </c>
      <c r="AK1018" s="1">
        <f t="shared" si="496"/>
        <v>-0.26580742542009456</v>
      </c>
      <c r="AL1018" s="1">
        <f t="shared" si="497"/>
        <v>-2.4147432791504468</v>
      </c>
      <c r="AM1018" s="1">
        <f t="shared" si="498"/>
        <v>-2.6293799041363846</v>
      </c>
      <c r="AN1018" s="1">
        <f t="shared" si="514"/>
        <v>10.477359285167346</v>
      </c>
      <c r="AO1018" s="1">
        <f t="shared" si="514"/>
        <v>10.47737693716037</v>
      </c>
      <c r="AP1018" s="1">
        <f t="shared" si="514"/>
        <v>10.477287849329247</v>
      </c>
      <c r="AQ1018" s="1">
        <f t="shared" si="514"/>
        <v>10.477737608889186</v>
      </c>
      <c r="AR1018" s="1">
        <f t="shared" si="514"/>
        <v>10.475470611947673</v>
      </c>
      <c r="AS1018" s="1">
        <f t="shared" si="514"/>
        <v>10.486990824728727</v>
      </c>
      <c r="AT1018" s="1">
        <f t="shared" si="514"/>
        <v>10.430660246469332</v>
      </c>
      <c r="AU1018" s="1">
        <f t="shared" si="500"/>
        <v>10.824844673152841</v>
      </c>
    </row>
    <row r="1019" spans="1:47" ht="12.95" customHeight="1" x14ac:dyDescent="0.2">
      <c r="A1019" s="34" t="s">
        <v>1193</v>
      </c>
      <c r="B1019" s="15"/>
      <c r="C1019" s="52">
        <v>57646.928</v>
      </c>
      <c r="D1019" s="48">
        <v>1E-4</v>
      </c>
      <c r="E1019" s="25">
        <f t="shared" si="488"/>
        <v>-1787.9964987482522</v>
      </c>
      <c r="F1019" s="1">
        <f t="shared" si="504"/>
        <v>-1788</v>
      </c>
      <c r="G1019" s="1">
        <f t="shared" si="515"/>
        <v>2.9739999954472296E-3</v>
      </c>
      <c r="K1019" s="1">
        <f t="shared" si="511"/>
        <v>2.9739999954472296E-3</v>
      </c>
      <c r="O1019" s="1">
        <f t="shared" ca="1" si="513"/>
        <v>-1.4719669297783237E-2</v>
      </c>
      <c r="Q1019" s="173">
        <f t="shared" si="505"/>
        <v>42628.428</v>
      </c>
      <c r="S1019" s="15">
        <f t="shared" si="512"/>
        <v>1</v>
      </c>
      <c r="Z1019" s="1">
        <f t="shared" si="489"/>
        <v>-1788</v>
      </c>
      <c r="AA1019" s="1">
        <f t="shared" si="490"/>
        <v>-3.3070023855800643E-2</v>
      </c>
      <c r="AB1019" s="1">
        <f t="shared" si="507"/>
        <v>-3.3761185907850242E-3</v>
      </c>
      <c r="AC1019" s="1">
        <f t="shared" si="508"/>
        <v>2.9739999954472296E-3</v>
      </c>
      <c r="AD1019" s="1">
        <f t="shared" si="491"/>
        <v>3.6044023851247872E-2</v>
      </c>
      <c r="AE1019" s="1">
        <f t="shared" si="509"/>
        <v>1.2991716553893255E-3</v>
      </c>
      <c r="AF1019" s="1">
        <f t="shared" si="492"/>
        <v>2.9739999954472296E-3</v>
      </c>
      <c r="AG1019" s="15"/>
      <c r="AH1019" s="1">
        <f t="shared" si="493"/>
        <v>6.3501185862322538E-3</v>
      </c>
      <c r="AI1019" s="1">
        <f t="shared" si="494"/>
        <v>0.70210360166393171</v>
      </c>
      <c r="AJ1019" s="1">
        <f t="shared" si="495"/>
        <v>0.31501008041994161</v>
      </c>
      <c r="AK1019" s="1">
        <f t="shared" si="496"/>
        <v>-0.26694144649791379</v>
      </c>
      <c r="AL1019" s="1">
        <f t="shared" si="497"/>
        <v>-2.4109429774744204</v>
      </c>
      <c r="AM1019" s="1">
        <f t="shared" si="498"/>
        <v>-2.6144175342270146</v>
      </c>
      <c r="AN1019" s="1">
        <f t="shared" si="514"/>
        <v>10.482323722265457</v>
      </c>
      <c r="AO1019" s="1">
        <f t="shared" si="514"/>
        <v>10.482340383831481</v>
      </c>
      <c r="AP1019" s="1">
        <f t="shared" si="514"/>
        <v>10.482255554849798</v>
      </c>
      <c r="AQ1019" s="1">
        <f t="shared" si="514"/>
        <v>10.482687577455428</v>
      </c>
      <c r="AR1019" s="1">
        <f t="shared" si="514"/>
        <v>10.480490783427292</v>
      </c>
      <c r="AS1019" s="1">
        <f t="shared" si="514"/>
        <v>10.491751838930748</v>
      </c>
      <c r="AT1019" s="1">
        <f t="shared" si="514"/>
        <v>10.436206825426709</v>
      </c>
      <c r="AU1019" s="1">
        <f t="shared" si="500"/>
        <v>10.830788213681972</v>
      </c>
    </row>
    <row r="1020" spans="1:47" ht="12.95" customHeight="1" x14ac:dyDescent="0.2">
      <c r="A1020" s="42" t="s">
        <v>1195</v>
      </c>
      <c r="B1020" s="43" t="s">
        <v>899</v>
      </c>
      <c r="C1020" s="44">
        <v>57675.8076</v>
      </c>
      <c r="D1020" s="44">
        <v>1E-4</v>
      </c>
      <c r="E1020" s="25">
        <f t="shared" si="488"/>
        <v>-1753.9969190397364</v>
      </c>
      <c r="F1020" s="1">
        <f t="shared" si="504"/>
        <v>-1754</v>
      </c>
      <c r="G1020" s="1">
        <f t="shared" si="515"/>
        <v>2.6169999982812442E-3</v>
      </c>
      <c r="K1020" s="1">
        <f t="shared" si="511"/>
        <v>2.6169999982812442E-3</v>
      </c>
      <c r="O1020" s="1">
        <f t="shared" ca="1" si="513"/>
        <v>-1.4832943785615758E-2</v>
      </c>
      <c r="Q1020" s="173">
        <f t="shared" si="505"/>
        <v>42657.3076</v>
      </c>
      <c r="S1020" s="15">
        <f t="shared" si="512"/>
        <v>1</v>
      </c>
      <c r="Z1020" s="1">
        <f t="shared" si="489"/>
        <v>-1754</v>
      </c>
      <c r="AA1020" s="1">
        <f t="shared" si="490"/>
        <v>-3.2792837911277843E-2</v>
      </c>
      <c r="AB1020" s="1">
        <f t="shared" si="507"/>
        <v>-3.8454107260070952E-3</v>
      </c>
      <c r="AC1020" s="1">
        <f t="shared" si="508"/>
        <v>2.6169999982812442E-3</v>
      </c>
      <c r="AD1020" s="1">
        <f t="shared" si="491"/>
        <v>3.5409837909559087E-2</v>
      </c>
      <c r="AE1020" s="1">
        <f t="shared" si="509"/>
        <v>1.2538566207812478E-3</v>
      </c>
      <c r="AF1020" s="1">
        <f t="shared" si="492"/>
        <v>2.6169999982812442E-3</v>
      </c>
      <c r="AG1020" s="15"/>
      <c r="AH1020" s="1">
        <f t="shared" si="493"/>
        <v>6.4624107242883394E-3</v>
      </c>
      <c r="AI1020" s="1">
        <f t="shared" si="494"/>
        <v>0.7046853528748539</v>
      </c>
      <c r="AJ1020" s="1">
        <f t="shared" si="495"/>
        <v>0.32412569798992424</v>
      </c>
      <c r="AK1020" s="1">
        <f t="shared" si="496"/>
        <v>-0.26979484649145996</v>
      </c>
      <c r="AL1020" s="1">
        <f t="shared" si="497"/>
        <v>-2.4013228666915167</v>
      </c>
      <c r="AM1020" s="1">
        <f t="shared" si="498"/>
        <v>-2.5771976602494355</v>
      </c>
      <c r="AN1020" s="1">
        <f t="shared" si="514"/>
        <v>10.494858673887336</v>
      </c>
      <c r="AO1020" s="1">
        <f t="shared" si="514"/>
        <v>10.494873022407969</v>
      </c>
      <c r="AP1020" s="1">
        <f t="shared" si="514"/>
        <v>10.494798301988736</v>
      </c>
      <c r="AQ1020" s="1">
        <f t="shared" si="514"/>
        <v>10.495187523011436</v>
      </c>
      <c r="AR1020" s="1">
        <f t="shared" si="514"/>
        <v>10.493163083049547</v>
      </c>
      <c r="AS1020" s="1">
        <f t="shared" si="514"/>
        <v>10.503776014988677</v>
      </c>
      <c r="AT1020" s="1">
        <f t="shared" si="514"/>
        <v>10.450237776520098</v>
      </c>
      <c r="AU1020" s="1">
        <f t="shared" si="500"/>
        <v>10.845757130570155</v>
      </c>
    </row>
    <row r="1021" spans="1:47" ht="12.95" customHeight="1" x14ac:dyDescent="0.2">
      <c r="A1021" s="42" t="s">
        <v>1195</v>
      </c>
      <c r="B1021" s="43" t="s">
        <v>899</v>
      </c>
      <c r="C1021" s="44">
        <v>57675.8076</v>
      </c>
      <c r="D1021" s="44">
        <v>1E-4</v>
      </c>
      <c r="E1021" s="25">
        <f t="shared" si="488"/>
        <v>-1753.9969190397364</v>
      </c>
      <c r="F1021" s="1">
        <f t="shared" si="504"/>
        <v>-1754</v>
      </c>
      <c r="G1021" s="1">
        <f t="shared" si="515"/>
        <v>2.6169999982812442E-3</v>
      </c>
      <c r="K1021" s="1">
        <f t="shared" si="511"/>
        <v>2.6169999982812442E-3</v>
      </c>
      <c r="O1021" s="1">
        <f t="shared" ca="1" si="513"/>
        <v>-1.4832943785615758E-2</v>
      </c>
      <c r="Q1021" s="173">
        <f t="shared" si="505"/>
        <v>42657.3076</v>
      </c>
      <c r="S1021" s="15">
        <f t="shared" si="512"/>
        <v>1</v>
      </c>
      <c r="Z1021" s="1">
        <f t="shared" si="489"/>
        <v>-1754</v>
      </c>
      <c r="AA1021" s="1">
        <f t="shared" si="490"/>
        <v>-3.2792837911277843E-2</v>
      </c>
      <c r="AB1021" s="1">
        <f t="shared" si="507"/>
        <v>-3.8454107260070952E-3</v>
      </c>
      <c r="AC1021" s="1">
        <f t="shared" si="508"/>
        <v>2.6169999982812442E-3</v>
      </c>
      <c r="AD1021" s="1">
        <f t="shared" si="491"/>
        <v>3.5409837909559087E-2</v>
      </c>
      <c r="AE1021" s="1">
        <f t="shared" si="509"/>
        <v>1.2538566207812478E-3</v>
      </c>
      <c r="AF1021" s="1">
        <f t="shared" si="492"/>
        <v>2.6169999982812442E-3</v>
      </c>
      <c r="AG1021" s="15"/>
      <c r="AH1021" s="1">
        <f t="shared" si="493"/>
        <v>6.4624107242883394E-3</v>
      </c>
      <c r="AI1021" s="1">
        <f t="shared" si="494"/>
        <v>0.7046853528748539</v>
      </c>
      <c r="AJ1021" s="1">
        <f t="shared" si="495"/>
        <v>0.32412569798992424</v>
      </c>
      <c r="AK1021" s="1">
        <f t="shared" si="496"/>
        <v>-0.26979484649145996</v>
      </c>
      <c r="AL1021" s="1">
        <f t="shared" si="497"/>
        <v>-2.4013228666915167</v>
      </c>
      <c r="AM1021" s="1">
        <f t="shared" si="498"/>
        <v>-2.5771976602494355</v>
      </c>
      <c r="AN1021" s="1">
        <f t="shared" ref="AN1021:AT1030" si="516">$AU1021+$AB$7*SIN(AO1021)</f>
        <v>10.494858673887336</v>
      </c>
      <c r="AO1021" s="1">
        <f t="shared" si="516"/>
        <v>10.494873022407969</v>
      </c>
      <c r="AP1021" s="1">
        <f t="shared" si="516"/>
        <v>10.494798301988736</v>
      </c>
      <c r="AQ1021" s="1">
        <f t="shared" si="516"/>
        <v>10.495187523011436</v>
      </c>
      <c r="AR1021" s="1">
        <f t="shared" si="516"/>
        <v>10.493163083049547</v>
      </c>
      <c r="AS1021" s="1">
        <f t="shared" si="516"/>
        <v>10.503776014988677</v>
      </c>
      <c r="AT1021" s="1">
        <f t="shared" si="516"/>
        <v>10.450237776520098</v>
      </c>
      <c r="AU1021" s="1">
        <f t="shared" si="500"/>
        <v>10.845757130570155</v>
      </c>
    </row>
    <row r="1022" spans="1:47" ht="12.95" customHeight="1" x14ac:dyDescent="0.2">
      <c r="A1022" s="42" t="s">
        <v>1195</v>
      </c>
      <c r="B1022" s="43" t="s">
        <v>899</v>
      </c>
      <c r="C1022" s="44">
        <v>57693.645100000002</v>
      </c>
      <c r="D1022" s="44">
        <v>1E-4</v>
      </c>
      <c r="E1022" s="25">
        <f t="shared" si="488"/>
        <v>-1732.9970609028269</v>
      </c>
      <c r="F1022" s="1">
        <f t="shared" si="504"/>
        <v>-1733</v>
      </c>
      <c r="G1022" s="1">
        <f t="shared" si="515"/>
        <v>2.4964999975054525E-3</v>
      </c>
      <c r="K1022" s="1">
        <f t="shared" si="511"/>
        <v>2.4964999975054525E-3</v>
      </c>
      <c r="O1022" s="1">
        <f t="shared" ca="1" si="513"/>
        <v>-1.4902907439865255E-2</v>
      </c>
      <c r="Q1022" s="173">
        <f t="shared" si="505"/>
        <v>42675.145100000002</v>
      </c>
      <c r="S1022" s="15">
        <f t="shared" si="512"/>
        <v>1</v>
      </c>
      <c r="Z1022" s="1">
        <f t="shared" si="489"/>
        <v>-1733</v>
      </c>
      <c r="AA1022" s="1">
        <f t="shared" si="490"/>
        <v>-3.2621976663240078E-2</v>
      </c>
      <c r="AB1022" s="1">
        <f t="shared" si="507"/>
        <v>-4.0349664352143889E-3</v>
      </c>
      <c r="AC1022" s="1">
        <f t="shared" si="508"/>
        <v>2.4964999975054525E-3</v>
      </c>
      <c r="AD1022" s="1">
        <f t="shared" si="491"/>
        <v>3.511847666074553E-2</v>
      </c>
      <c r="AE1022" s="1">
        <f t="shared" si="509"/>
        <v>1.2333074029713285E-3</v>
      </c>
      <c r="AF1022" s="1">
        <f t="shared" si="492"/>
        <v>2.4964999975054525E-3</v>
      </c>
      <c r="AG1022" s="15"/>
      <c r="AH1022" s="1">
        <f t="shared" si="493"/>
        <v>6.5314664327198414E-3</v>
      </c>
      <c r="AI1022" s="1">
        <f t="shared" si="494"/>
        <v>0.70630328444525792</v>
      </c>
      <c r="AJ1022" s="1">
        <f t="shared" si="495"/>
        <v>0.32977455653655735</v>
      </c>
      <c r="AK1022" s="1">
        <f t="shared" si="496"/>
        <v>-0.27155522324631687</v>
      </c>
      <c r="AL1022" s="1">
        <f t="shared" si="497"/>
        <v>-2.3953454895982671</v>
      </c>
      <c r="AM1022" s="1">
        <f t="shared" si="498"/>
        <v>-2.5545327659763606</v>
      </c>
      <c r="AN1022" s="1">
        <f t="shared" si="516"/>
        <v>10.50262396081132</v>
      </c>
      <c r="AO1022" s="1">
        <f t="shared" si="516"/>
        <v>10.502637004908536</v>
      </c>
      <c r="AP1022" s="1">
        <f t="shared" si="516"/>
        <v>10.502568097295548</v>
      </c>
      <c r="AQ1022" s="1">
        <f t="shared" si="516"/>
        <v>10.502932213271988</v>
      </c>
      <c r="AR1022" s="1">
        <f t="shared" si="516"/>
        <v>10.501010965919022</v>
      </c>
      <c r="AS1022" s="1">
        <f t="shared" si="516"/>
        <v>10.511227257118016</v>
      </c>
      <c r="AT1022" s="1">
        <f t="shared" si="516"/>
        <v>10.458948212191229</v>
      </c>
      <c r="AU1022" s="1">
        <f t="shared" si="500"/>
        <v>10.855002638059913</v>
      </c>
    </row>
    <row r="1023" spans="1:47" ht="12.95" customHeight="1" x14ac:dyDescent="0.2">
      <c r="A1023" s="42" t="s">
        <v>1195</v>
      </c>
      <c r="B1023" s="43" t="s">
        <v>899</v>
      </c>
      <c r="C1023" s="44">
        <v>57693.645100000002</v>
      </c>
      <c r="D1023" s="44">
        <v>1E-4</v>
      </c>
      <c r="E1023" s="25">
        <f t="shared" si="488"/>
        <v>-1732.9970609028269</v>
      </c>
      <c r="F1023" s="1">
        <f t="shared" si="504"/>
        <v>-1733</v>
      </c>
      <c r="G1023" s="1">
        <f t="shared" si="515"/>
        <v>2.4964999975054525E-3</v>
      </c>
      <c r="K1023" s="1">
        <f t="shared" si="511"/>
        <v>2.4964999975054525E-3</v>
      </c>
      <c r="O1023" s="1">
        <f t="shared" ca="1" si="513"/>
        <v>-1.4902907439865255E-2</v>
      </c>
      <c r="Q1023" s="173">
        <f t="shared" si="505"/>
        <v>42675.145100000002</v>
      </c>
      <c r="S1023" s="15">
        <f t="shared" si="512"/>
        <v>1</v>
      </c>
      <c r="Z1023" s="1">
        <f t="shared" si="489"/>
        <v>-1733</v>
      </c>
      <c r="AA1023" s="1">
        <f t="shared" si="490"/>
        <v>-3.2621976663240078E-2</v>
      </c>
      <c r="AB1023" s="1">
        <f t="shared" si="507"/>
        <v>-4.0349664352143889E-3</v>
      </c>
      <c r="AC1023" s="1">
        <f t="shared" si="508"/>
        <v>2.4964999975054525E-3</v>
      </c>
      <c r="AD1023" s="1">
        <f t="shared" si="491"/>
        <v>3.511847666074553E-2</v>
      </c>
      <c r="AE1023" s="1">
        <f t="shared" si="509"/>
        <v>1.2333074029713285E-3</v>
      </c>
      <c r="AF1023" s="1">
        <f t="shared" si="492"/>
        <v>2.4964999975054525E-3</v>
      </c>
      <c r="AG1023" s="15"/>
      <c r="AH1023" s="1">
        <f t="shared" si="493"/>
        <v>6.5314664327198414E-3</v>
      </c>
      <c r="AI1023" s="1">
        <f t="shared" si="494"/>
        <v>0.70630328444525792</v>
      </c>
      <c r="AJ1023" s="1">
        <f t="shared" si="495"/>
        <v>0.32977455653655735</v>
      </c>
      <c r="AK1023" s="1">
        <f t="shared" si="496"/>
        <v>-0.27155522324631687</v>
      </c>
      <c r="AL1023" s="1">
        <f t="shared" si="497"/>
        <v>-2.3953454895982671</v>
      </c>
      <c r="AM1023" s="1">
        <f t="shared" si="498"/>
        <v>-2.5545327659763606</v>
      </c>
      <c r="AN1023" s="1">
        <f t="shared" si="516"/>
        <v>10.50262396081132</v>
      </c>
      <c r="AO1023" s="1">
        <f t="shared" si="516"/>
        <v>10.502637004908536</v>
      </c>
      <c r="AP1023" s="1">
        <f t="shared" si="516"/>
        <v>10.502568097295548</v>
      </c>
      <c r="AQ1023" s="1">
        <f t="shared" si="516"/>
        <v>10.502932213271988</v>
      </c>
      <c r="AR1023" s="1">
        <f t="shared" si="516"/>
        <v>10.501010965919022</v>
      </c>
      <c r="AS1023" s="1">
        <f t="shared" si="516"/>
        <v>10.511227257118016</v>
      </c>
      <c r="AT1023" s="1">
        <f t="shared" si="516"/>
        <v>10.458948212191229</v>
      </c>
      <c r="AU1023" s="1">
        <f t="shared" si="500"/>
        <v>10.855002638059913</v>
      </c>
    </row>
    <row r="1024" spans="1:47" ht="12.95" customHeight="1" x14ac:dyDescent="0.2">
      <c r="A1024" s="67" t="s">
        <v>1204</v>
      </c>
      <c r="B1024" s="68" t="s">
        <v>909</v>
      </c>
      <c r="C1024" s="69">
        <v>57726.348319999874</v>
      </c>
      <c r="D1024" s="69">
        <v>2.9999999999999997E-4</v>
      </c>
      <c r="E1024" s="25">
        <f t="shared" si="488"/>
        <v>-1694.4959828023418</v>
      </c>
      <c r="F1024" s="1">
        <f t="shared" si="504"/>
        <v>-1694.5</v>
      </c>
      <c r="G1024" s="1">
        <f t="shared" si="515"/>
        <v>3.4122498691431247E-3</v>
      </c>
      <c r="K1024" s="1">
        <f t="shared" si="511"/>
        <v>3.4122498691431247E-3</v>
      </c>
      <c r="O1024" s="1">
        <f t="shared" ca="1" si="513"/>
        <v>-1.5031174139322669E-2</v>
      </c>
      <c r="Q1024" s="173">
        <f t="shared" si="505"/>
        <v>42707.848319999874</v>
      </c>
      <c r="S1024" s="15">
        <f t="shared" si="512"/>
        <v>1</v>
      </c>
      <c r="Z1024" s="1">
        <f t="shared" si="489"/>
        <v>-1694.5</v>
      </c>
      <c r="AA1024" s="1">
        <f t="shared" si="490"/>
        <v>-3.2309428651173436E-2</v>
      </c>
      <c r="AB1024" s="1">
        <f t="shared" si="507"/>
        <v>-3.2452016790678355E-3</v>
      </c>
      <c r="AC1024" s="1">
        <f t="shared" si="508"/>
        <v>3.4122498691431247E-3</v>
      </c>
      <c r="AD1024" s="1">
        <f t="shared" si="491"/>
        <v>3.572167852031656E-2</v>
      </c>
      <c r="AE1024" s="1">
        <f t="shared" si="509"/>
        <v>1.2760383163088456E-3</v>
      </c>
      <c r="AF1024" s="1">
        <f t="shared" si="492"/>
        <v>3.4122498691431247E-3</v>
      </c>
      <c r="AG1024" s="15"/>
      <c r="AH1024" s="1">
        <f t="shared" si="493"/>
        <v>6.6574515482109601E-3</v>
      </c>
      <c r="AI1024" s="1">
        <f t="shared" si="494"/>
        <v>0.70931646382111002</v>
      </c>
      <c r="AJ1024" s="1">
        <f t="shared" si="495"/>
        <v>0.34016767619781602</v>
      </c>
      <c r="AK1024" s="1">
        <f t="shared" si="496"/>
        <v>-0.27477824112279337</v>
      </c>
      <c r="AL1024" s="1">
        <f t="shared" si="497"/>
        <v>-2.3843150511535054</v>
      </c>
      <c r="AM1024" s="1">
        <f t="shared" si="498"/>
        <v>-2.5136034547591284</v>
      </c>
      <c r="AN1024" s="1">
        <f t="shared" si="516"/>
        <v>10.516906922629721</v>
      </c>
      <c r="AO1024" s="1">
        <f t="shared" si="516"/>
        <v>10.516917806738178</v>
      </c>
      <c r="AP1024" s="1">
        <f t="shared" si="516"/>
        <v>10.516858732733528</v>
      </c>
      <c r="AQ1024" s="1">
        <f t="shared" si="516"/>
        <v>10.517179440489421</v>
      </c>
      <c r="AR1024" s="1">
        <f t="shared" si="516"/>
        <v>10.515440720952579</v>
      </c>
      <c r="AS1024" s="1">
        <f t="shared" si="516"/>
        <v>10.524938206432177</v>
      </c>
      <c r="AT1024" s="1">
        <f t="shared" si="516"/>
        <v>10.475005302280094</v>
      </c>
      <c r="AU1024" s="1">
        <f t="shared" si="500"/>
        <v>10.871952735124472</v>
      </c>
    </row>
    <row r="1025" spans="1:47" ht="12.95" customHeight="1" x14ac:dyDescent="0.2">
      <c r="A1025" s="67" t="s">
        <v>1204</v>
      </c>
      <c r="B1025" s="68" t="s">
        <v>909</v>
      </c>
      <c r="C1025" s="69">
        <v>57726.348319999874</v>
      </c>
      <c r="D1025" s="69">
        <v>2.9999999999999997E-4</v>
      </c>
      <c r="E1025" s="25">
        <f t="shared" si="488"/>
        <v>-1694.4959828023418</v>
      </c>
      <c r="F1025" s="1">
        <f t="shared" si="504"/>
        <v>-1694.5</v>
      </c>
      <c r="G1025" s="1">
        <f t="shared" si="515"/>
        <v>3.4122498691431247E-3</v>
      </c>
      <c r="K1025" s="1">
        <f t="shared" si="511"/>
        <v>3.4122498691431247E-3</v>
      </c>
      <c r="O1025" s="1">
        <f t="shared" ca="1" si="513"/>
        <v>-1.5031174139322669E-2</v>
      </c>
      <c r="Q1025" s="173">
        <f t="shared" si="505"/>
        <v>42707.848319999874</v>
      </c>
      <c r="S1025" s="15">
        <f t="shared" si="512"/>
        <v>1</v>
      </c>
      <c r="Z1025" s="1">
        <f t="shared" si="489"/>
        <v>-1694.5</v>
      </c>
      <c r="AA1025" s="1">
        <f t="shared" si="490"/>
        <v>-3.2309428651173436E-2</v>
      </c>
      <c r="AB1025" s="1">
        <f t="shared" si="507"/>
        <v>-3.2452016790678355E-3</v>
      </c>
      <c r="AC1025" s="1">
        <f t="shared" si="508"/>
        <v>3.4122498691431247E-3</v>
      </c>
      <c r="AD1025" s="1">
        <f t="shared" si="491"/>
        <v>3.572167852031656E-2</v>
      </c>
      <c r="AE1025" s="1">
        <f t="shared" si="509"/>
        <v>1.2760383163088456E-3</v>
      </c>
      <c r="AF1025" s="1">
        <f t="shared" si="492"/>
        <v>3.4122498691431247E-3</v>
      </c>
      <c r="AG1025" s="15"/>
      <c r="AH1025" s="1">
        <f t="shared" si="493"/>
        <v>6.6574515482109601E-3</v>
      </c>
      <c r="AI1025" s="1">
        <f t="shared" si="494"/>
        <v>0.70931646382111002</v>
      </c>
      <c r="AJ1025" s="1">
        <f t="shared" si="495"/>
        <v>0.34016767619781602</v>
      </c>
      <c r="AK1025" s="1">
        <f t="shared" si="496"/>
        <v>-0.27477824112279337</v>
      </c>
      <c r="AL1025" s="1">
        <f t="shared" si="497"/>
        <v>-2.3843150511535054</v>
      </c>
      <c r="AM1025" s="1">
        <f t="shared" si="498"/>
        <v>-2.5136034547591284</v>
      </c>
      <c r="AN1025" s="1">
        <f t="shared" si="516"/>
        <v>10.516906922629721</v>
      </c>
      <c r="AO1025" s="1">
        <f t="shared" si="516"/>
        <v>10.516917806738178</v>
      </c>
      <c r="AP1025" s="1">
        <f t="shared" si="516"/>
        <v>10.516858732733528</v>
      </c>
      <c r="AQ1025" s="1">
        <f t="shared" si="516"/>
        <v>10.517179440489421</v>
      </c>
      <c r="AR1025" s="1">
        <f t="shared" si="516"/>
        <v>10.515440720952579</v>
      </c>
      <c r="AS1025" s="1">
        <f t="shared" si="516"/>
        <v>10.524938206432177</v>
      </c>
      <c r="AT1025" s="1">
        <f t="shared" si="516"/>
        <v>10.475005302280094</v>
      </c>
      <c r="AU1025" s="1">
        <f t="shared" si="500"/>
        <v>10.871952735124472</v>
      </c>
    </row>
    <row r="1026" spans="1:47" ht="12.95" customHeight="1" x14ac:dyDescent="0.2">
      <c r="A1026" s="53" t="s">
        <v>1196</v>
      </c>
      <c r="B1026" s="54" t="s">
        <v>899</v>
      </c>
      <c r="C1026" s="53">
        <v>58030.862200000003</v>
      </c>
      <c r="D1026" s="53">
        <v>1E-4</v>
      </c>
      <c r="E1026" s="25">
        <f t="shared" si="488"/>
        <v>-1335.9957288025034</v>
      </c>
      <c r="F1026" s="1">
        <f t="shared" si="504"/>
        <v>-1336</v>
      </c>
      <c r="G1026" s="1">
        <f t="shared" si="515"/>
        <v>3.6279999985708855E-3</v>
      </c>
      <c r="K1026" s="1">
        <f t="shared" si="511"/>
        <v>3.6279999985708855E-3</v>
      </c>
      <c r="O1026" s="1">
        <f t="shared" ca="1" si="513"/>
        <v>-1.6225553665439103E-2</v>
      </c>
      <c r="Q1026" s="173">
        <f t="shared" si="505"/>
        <v>43012.362200000003</v>
      </c>
      <c r="S1026" s="15">
        <f t="shared" si="512"/>
        <v>1</v>
      </c>
      <c r="Z1026" s="1">
        <f t="shared" si="489"/>
        <v>-1336</v>
      </c>
      <c r="AA1026" s="1">
        <f t="shared" si="490"/>
        <v>-2.9448257548283004E-2</v>
      </c>
      <c r="AB1026" s="1">
        <f t="shared" si="507"/>
        <v>-4.1584143408323502E-3</v>
      </c>
      <c r="AC1026" s="1">
        <f t="shared" si="508"/>
        <v>3.6279999985708855E-3</v>
      </c>
      <c r="AD1026" s="1">
        <f t="shared" si="491"/>
        <v>3.3076257546853893E-2</v>
      </c>
      <c r="AE1026" s="1">
        <f t="shared" si="509"/>
        <v>1.0940388133058091E-3</v>
      </c>
      <c r="AF1026" s="1">
        <f t="shared" si="492"/>
        <v>3.6279999985708855E-3</v>
      </c>
      <c r="AG1026" s="15"/>
      <c r="AH1026" s="1">
        <f t="shared" si="493"/>
        <v>7.7864143394032357E-3</v>
      </c>
      <c r="AI1026" s="1">
        <f t="shared" si="494"/>
        <v>0.74050865910012686</v>
      </c>
      <c r="AJ1026" s="1">
        <f t="shared" si="495"/>
        <v>0.43919430677292604</v>
      </c>
      <c r="AK1026" s="1">
        <f t="shared" si="496"/>
        <v>-0.3044080222300094</v>
      </c>
      <c r="AL1026" s="1">
        <f t="shared" si="497"/>
        <v>-2.2767085929826756</v>
      </c>
      <c r="AM1026" s="1">
        <f t="shared" si="498"/>
        <v>-2.1664716194685707</v>
      </c>
      <c r="AN1026" s="1">
        <f t="shared" si="516"/>
        <v>10.65302589797054</v>
      </c>
      <c r="AO1026" s="1">
        <f t="shared" si="516"/>
        <v>10.653027072547234</v>
      </c>
      <c r="AP1026" s="1">
        <f t="shared" si="516"/>
        <v>10.653018330314922</v>
      </c>
      <c r="AQ1026" s="1">
        <f t="shared" si="516"/>
        <v>10.653083402832527</v>
      </c>
      <c r="AR1026" s="1">
        <f t="shared" si="516"/>
        <v>10.652599322097416</v>
      </c>
      <c r="AS1026" s="1">
        <f t="shared" si="516"/>
        <v>10.656216330885032</v>
      </c>
      <c r="AT1026" s="1">
        <f t="shared" si="516"/>
        <v>10.630020831606302</v>
      </c>
      <c r="AU1026" s="1">
        <f t="shared" si="500"/>
        <v>11.029786755842505</v>
      </c>
    </row>
    <row r="1027" spans="1:47" ht="12.95" customHeight="1" x14ac:dyDescent="0.2">
      <c r="A1027" s="53" t="s">
        <v>1196</v>
      </c>
      <c r="B1027" s="54" t="s">
        <v>899</v>
      </c>
      <c r="C1027" s="53">
        <v>58030.862200000003</v>
      </c>
      <c r="D1027" s="53">
        <v>1E-4</v>
      </c>
      <c r="E1027" s="25">
        <f t="shared" si="488"/>
        <v>-1335.9957288025034</v>
      </c>
      <c r="F1027" s="1">
        <f t="shared" si="504"/>
        <v>-1336</v>
      </c>
      <c r="G1027" s="1">
        <f t="shared" si="515"/>
        <v>3.6279999985708855E-3</v>
      </c>
      <c r="K1027" s="1">
        <f t="shared" si="511"/>
        <v>3.6279999985708855E-3</v>
      </c>
      <c r="O1027" s="1">
        <f t="shared" ca="1" si="513"/>
        <v>-1.6225553665439103E-2</v>
      </c>
      <c r="Q1027" s="173">
        <f t="shared" si="505"/>
        <v>43012.362200000003</v>
      </c>
      <c r="S1027" s="15">
        <f t="shared" si="512"/>
        <v>1</v>
      </c>
      <c r="Z1027" s="1">
        <f t="shared" si="489"/>
        <v>-1336</v>
      </c>
      <c r="AA1027" s="1">
        <f t="shared" si="490"/>
        <v>-2.9448257548283004E-2</v>
      </c>
      <c r="AB1027" s="1">
        <f t="shared" si="507"/>
        <v>-4.1584143408323502E-3</v>
      </c>
      <c r="AC1027" s="1">
        <f t="shared" si="508"/>
        <v>3.6279999985708855E-3</v>
      </c>
      <c r="AD1027" s="1">
        <f t="shared" si="491"/>
        <v>3.3076257546853893E-2</v>
      </c>
      <c r="AE1027" s="1">
        <f t="shared" si="509"/>
        <v>1.0940388133058091E-3</v>
      </c>
      <c r="AF1027" s="1">
        <f t="shared" si="492"/>
        <v>3.6279999985708855E-3</v>
      </c>
      <c r="AG1027" s="15"/>
      <c r="AH1027" s="1">
        <f t="shared" si="493"/>
        <v>7.7864143394032357E-3</v>
      </c>
      <c r="AI1027" s="1">
        <f t="shared" si="494"/>
        <v>0.74050865910012686</v>
      </c>
      <c r="AJ1027" s="1">
        <f t="shared" si="495"/>
        <v>0.43919430677292604</v>
      </c>
      <c r="AK1027" s="1">
        <f t="shared" si="496"/>
        <v>-0.3044080222300094</v>
      </c>
      <c r="AL1027" s="1">
        <f t="shared" si="497"/>
        <v>-2.2767085929826756</v>
      </c>
      <c r="AM1027" s="1">
        <f t="shared" si="498"/>
        <v>-2.1664716194685707</v>
      </c>
      <c r="AN1027" s="1">
        <f t="shared" si="516"/>
        <v>10.65302589797054</v>
      </c>
      <c r="AO1027" s="1">
        <f t="shared" si="516"/>
        <v>10.653027072547234</v>
      </c>
      <c r="AP1027" s="1">
        <f t="shared" si="516"/>
        <v>10.653018330314922</v>
      </c>
      <c r="AQ1027" s="1">
        <f t="shared" si="516"/>
        <v>10.653083402832527</v>
      </c>
      <c r="AR1027" s="1">
        <f t="shared" si="516"/>
        <v>10.652599322097416</v>
      </c>
      <c r="AS1027" s="1">
        <f t="shared" si="516"/>
        <v>10.656216330885032</v>
      </c>
      <c r="AT1027" s="1">
        <f t="shared" si="516"/>
        <v>10.630020831606302</v>
      </c>
      <c r="AU1027" s="1">
        <f t="shared" si="500"/>
        <v>11.029786755842505</v>
      </c>
    </row>
    <row r="1028" spans="1:47" ht="12.95" customHeight="1" x14ac:dyDescent="0.2">
      <c r="A1028" s="55" t="s">
        <v>1197</v>
      </c>
      <c r="B1028" s="56" t="s">
        <v>909</v>
      </c>
      <c r="C1028" s="57">
        <v>58037.237800000003</v>
      </c>
      <c r="D1028" s="58" t="s">
        <v>1198</v>
      </c>
      <c r="E1028" s="25">
        <f t="shared" si="488"/>
        <v>-1328.4898173497968</v>
      </c>
      <c r="F1028" s="1">
        <f t="shared" si="504"/>
        <v>-1328.5</v>
      </c>
      <c r="G1028" s="1">
        <f t="shared" si="515"/>
        <v>8.6492499976884574E-3</v>
      </c>
      <c r="K1028" s="1">
        <f t="shared" si="511"/>
        <v>8.6492499976884574E-3</v>
      </c>
      <c r="O1028" s="1">
        <f t="shared" ca="1" si="513"/>
        <v>-1.6250540684813925E-2</v>
      </c>
      <c r="Q1028" s="173">
        <f t="shared" si="505"/>
        <v>43018.737800000003</v>
      </c>
      <c r="S1028" s="15">
        <f t="shared" si="512"/>
        <v>1</v>
      </c>
      <c r="Z1028" s="1">
        <f t="shared" si="489"/>
        <v>-1328.5</v>
      </c>
      <c r="AA1028" s="1">
        <f t="shared" si="490"/>
        <v>-2.9389465090081203E-2</v>
      </c>
      <c r="AB1028" s="1">
        <f t="shared" si="507"/>
        <v>8.4018529365802088E-4</v>
      </c>
      <c r="AC1028" s="1">
        <f t="shared" si="508"/>
        <v>8.6492499976884574E-3</v>
      </c>
      <c r="AD1028" s="1">
        <f t="shared" si="491"/>
        <v>3.803871508776966E-2</v>
      </c>
      <c r="AE1028" s="1">
        <f t="shared" si="509"/>
        <v>1.4469438455285153E-3</v>
      </c>
      <c r="AF1028" s="1">
        <f t="shared" si="492"/>
        <v>8.6492499976884574E-3</v>
      </c>
      <c r="AG1028" s="15"/>
      <c r="AH1028" s="1">
        <f t="shared" si="493"/>
        <v>7.8090647040304365E-3</v>
      </c>
      <c r="AI1028" s="1">
        <f t="shared" si="494"/>
        <v>0.74122600245698567</v>
      </c>
      <c r="AJ1028" s="1">
        <f t="shared" si="495"/>
        <v>0.44130804586099498</v>
      </c>
      <c r="AK1028" s="1">
        <f t="shared" si="496"/>
        <v>-0.30501806208093318</v>
      </c>
      <c r="AL1028" s="1">
        <f t="shared" si="497"/>
        <v>-2.2743544337366934</v>
      </c>
      <c r="AM1028" s="1">
        <f t="shared" si="498"/>
        <v>-2.1597868436008096</v>
      </c>
      <c r="AN1028" s="1">
        <f t="shared" si="516"/>
        <v>10.655938191462241</v>
      </c>
      <c r="AO1028" s="1">
        <f t="shared" si="516"/>
        <v>10.655939296080742</v>
      </c>
      <c r="AP1028" s="1">
        <f t="shared" si="516"/>
        <v>10.655931006804899</v>
      </c>
      <c r="AQ1028" s="1">
        <f t="shared" si="516"/>
        <v>10.655993215917999</v>
      </c>
      <c r="AR1028" s="1">
        <f t="shared" si="516"/>
        <v>10.655526617820124</v>
      </c>
      <c r="AS1028" s="1">
        <f t="shared" si="516"/>
        <v>10.659041485885123</v>
      </c>
      <c r="AT1028" s="1">
        <f t="shared" si="516"/>
        <v>10.633370156365176</v>
      </c>
      <c r="AU1028" s="1">
        <f t="shared" si="500"/>
        <v>11.033088722803132</v>
      </c>
    </row>
    <row r="1029" spans="1:47" ht="12.95" customHeight="1" x14ac:dyDescent="0.2">
      <c r="A1029" s="55" t="s">
        <v>1197</v>
      </c>
      <c r="B1029" s="56" t="s">
        <v>909</v>
      </c>
      <c r="C1029" s="57">
        <v>58037.237800000003</v>
      </c>
      <c r="D1029" s="58" t="s">
        <v>1198</v>
      </c>
      <c r="E1029" s="25">
        <f t="shared" si="488"/>
        <v>-1328.4898173497968</v>
      </c>
      <c r="F1029" s="1">
        <f t="shared" si="504"/>
        <v>-1328.5</v>
      </c>
      <c r="G1029" s="1">
        <f t="shared" si="515"/>
        <v>8.6492499976884574E-3</v>
      </c>
      <c r="K1029" s="1">
        <f t="shared" si="511"/>
        <v>8.6492499976884574E-3</v>
      </c>
      <c r="O1029" s="1">
        <f t="shared" ca="1" si="513"/>
        <v>-1.6250540684813925E-2</v>
      </c>
      <c r="Q1029" s="173">
        <f t="shared" si="505"/>
        <v>43018.737800000003</v>
      </c>
      <c r="S1029" s="15">
        <f t="shared" si="512"/>
        <v>1</v>
      </c>
      <c r="Z1029" s="1">
        <f t="shared" si="489"/>
        <v>-1328.5</v>
      </c>
      <c r="AA1029" s="1">
        <f t="shared" si="490"/>
        <v>-2.9389465090081203E-2</v>
      </c>
      <c r="AB1029" s="1">
        <f t="shared" si="507"/>
        <v>8.4018529365802088E-4</v>
      </c>
      <c r="AC1029" s="1">
        <f t="shared" si="508"/>
        <v>8.6492499976884574E-3</v>
      </c>
      <c r="AD1029" s="1">
        <f t="shared" si="491"/>
        <v>3.803871508776966E-2</v>
      </c>
      <c r="AE1029" s="1">
        <f t="shared" si="509"/>
        <v>1.4469438455285153E-3</v>
      </c>
      <c r="AF1029" s="1">
        <f t="shared" si="492"/>
        <v>8.6492499976884574E-3</v>
      </c>
      <c r="AG1029" s="15"/>
      <c r="AH1029" s="1">
        <f t="shared" si="493"/>
        <v>7.8090647040304365E-3</v>
      </c>
      <c r="AI1029" s="1">
        <f t="shared" si="494"/>
        <v>0.74122600245698567</v>
      </c>
      <c r="AJ1029" s="1">
        <f t="shared" si="495"/>
        <v>0.44130804586099498</v>
      </c>
      <c r="AK1029" s="1">
        <f t="shared" si="496"/>
        <v>-0.30501806208093318</v>
      </c>
      <c r="AL1029" s="1">
        <f t="shared" si="497"/>
        <v>-2.2743544337366934</v>
      </c>
      <c r="AM1029" s="1">
        <f t="shared" si="498"/>
        <v>-2.1597868436008096</v>
      </c>
      <c r="AN1029" s="1">
        <f t="shared" si="516"/>
        <v>10.655938191462241</v>
      </c>
      <c r="AO1029" s="1">
        <f t="shared" si="516"/>
        <v>10.655939296080742</v>
      </c>
      <c r="AP1029" s="1">
        <f t="shared" si="516"/>
        <v>10.655931006804899</v>
      </c>
      <c r="AQ1029" s="1">
        <f t="shared" si="516"/>
        <v>10.655993215917999</v>
      </c>
      <c r="AR1029" s="1">
        <f t="shared" si="516"/>
        <v>10.655526617820124</v>
      </c>
      <c r="AS1029" s="1">
        <f t="shared" si="516"/>
        <v>10.659041485885123</v>
      </c>
      <c r="AT1029" s="1">
        <f t="shared" si="516"/>
        <v>10.633370156365176</v>
      </c>
      <c r="AU1029" s="1">
        <f t="shared" si="500"/>
        <v>11.033088722803132</v>
      </c>
    </row>
    <row r="1030" spans="1:47" ht="12.95" customHeight="1" x14ac:dyDescent="0.2">
      <c r="A1030" s="53" t="s">
        <v>1196</v>
      </c>
      <c r="B1030" s="54" t="s">
        <v>899</v>
      </c>
      <c r="C1030" s="53">
        <v>58077.5795</v>
      </c>
      <c r="D1030" s="53">
        <v>1E-4</v>
      </c>
      <c r="E1030" s="25">
        <f t="shared" si="488"/>
        <v>-1280.9960554996699</v>
      </c>
      <c r="F1030" s="1">
        <f t="shared" si="504"/>
        <v>-1281</v>
      </c>
      <c r="G1030" s="1">
        <f t="shared" si="515"/>
        <v>3.3504999955766834E-3</v>
      </c>
      <c r="K1030" s="1">
        <f t="shared" si="511"/>
        <v>3.3504999955766834E-3</v>
      </c>
      <c r="O1030" s="1">
        <f t="shared" ca="1" si="513"/>
        <v>-1.6408791807521122E-2</v>
      </c>
      <c r="Q1030" s="173">
        <f t="shared" si="505"/>
        <v>43059.0795</v>
      </c>
      <c r="S1030" s="15">
        <f t="shared" si="512"/>
        <v>1</v>
      </c>
      <c r="Z1030" s="1">
        <f t="shared" si="489"/>
        <v>-1281</v>
      </c>
      <c r="AA1030" s="1">
        <f t="shared" si="490"/>
        <v>-2.9018247273845395E-2</v>
      </c>
      <c r="AB1030" s="1">
        <f t="shared" si="507"/>
        <v>-4.6009745111630761E-3</v>
      </c>
      <c r="AC1030" s="1">
        <f t="shared" si="508"/>
        <v>3.3504999955766834E-3</v>
      </c>
      <c r="AD1030" s="1">
        <f t="shared" si="491"/>
        <v>3.2368747269422078E-2</v>
      </c>
      <c r="AE1030" s="1">
        <f t="shared" si="509"/>
        <v>1.0477357997917193E-3</v>
      </c>
      <c r="AF1030" s="1">
        <f t="shared" si="492"/>
        <v>3.3504999955766834E-3</v>
      </c>
      <c r="AG1030" s="15"/>
      <c r="AH1030" s="1">
        <f t="shared" si="493"/>
        <v>7.9514745067397596E-3</v>
      </c>
      <c r="AI1030" s="1">
        <f t="shared" si="494"/>
        <v>0.74583537963511004</v>
      </c>
      <c r="AJ1030" s="1">
        <f t="shared" si="495"/>
        <v>0.45473312721894932</v>
      </c>
      <c r="AK1030" s="1">
        <f t="shared" si="496"/>
        <v>-0.30886946394030512</v>
      </c>
      <c r="AL1030" s="1">
        <f t="shared" si="497"/>
        <v>-2.2593377071744327</v>
      </c>
      <c r="AM1030" s="1">
        <f t="shared" si="498"/>
        <v>-2.117932320079785</v>
      </c>
      <c r="AN1030" s="1">
        <f t="shared" si="516"/>
        <v>10.674448779782631</v>
      </c>
      <c r="AO1030" s="1">
        <f t="shared" si="516"/>
        <v>10.674449512527636</v>
      </c>
      <c r="AP1030" s="1">
        <f t="shared" si="516"/>
        <v>10.674443708823626</v>
      </c>
      <c r="AQ1030" s="1">
        <f t="shared" si="516"/>
        <v>10.674489679814652</v>
      </c>
      <c r="AR1030" s="1">
        <f t="shared" si="516"/>
        <v>10.674125718740719</v>
      </c>
      <c r="AS1030" s="1">
        <f t="shared" si="516"/>
        <v>10.677018259797286</v>
      </c>
      <c r="AT1030" s="1">
        <f t="shared" si="516"/>
        <v>10.654683726376971</v>
      </c>
      <c r="AU1030" s="1">
        <f t="shared" si="500"/>
        <v>11.054001180220446</v>
      </c>
    </row>
    <row r="1031" spans="1:47" ht="12.95" customHeight="1" x14ac:dyDescent="0.2">
      <c r="A1031" s="53" t="s">
        <v>1196</v>
      </c>
      <c r="B1031" s="54" t="s">
        <v>899</v>
      </c>
      <c r="C1031" s="53">
        <v>58077.5795</v>
      </c>
      <c r="D1031" s="53">
        <v>1E-4</v>
      </c>
      <c r="E1031" s="25">
        <f t="shared" si="488"/>
        <v>-1280.9960554996699</v>
      </c>
      <c r="F1031" s="1">
        <f t="shared" si="504"/>
        <v>-1281</v>
      </c>
      <c r="G1031" s="1">
        <f t="shared" si="515"/>
        <v>3.3504999955766834E-3</v>
      </c>
      <c r="K1031" s="1">
        <f t="shared" si="511"/>
        <v>3.3504999955766834E-3</v>
      </c>
      <c r="O1031" s="1">
        <f t="shared" ca="1" si="513"/>
        <v>-1.6408791807521122E-2</v>
      </c>
      <c r="Q1031" s="173">
        <f t="shared" si="505"/>
        <v>43059.0795</v>
      </c>
      <c r="S1031" s="15">
        <f t="shared" si="512"/>
        <v>1</v>
      </c>
      <c r="Z1031" s="1">
        <f t="shared" si="489"/>
        <v>-1281</v>
      </c>
      <c r="AA1031" s="1">
        <f t="shared" si="490"/>
        <v>-2.9018247273845395E-2</v>
      </c>
      <c r="AB1031" s="1">
        <f t="shared" si="507"/>
        <v>-4.6009745111630761E-3</v>
      </c>
      <c r="AC1031" s="1">
        <f t="shared" si="508"/>
        <v>3.3504999955766834E-3</v>
      </c>
      <c r="AD1031" s="1">
        <f t="shared" si="491"/>
        <v>3.2368747269422078E-2</v>
      </c>
      <c r="AE1031" s="1">
        <f t="shared" si="509"/>
        <v>1.0477357997917193E-3</v>
      </c>
      <c r="AF1031" s="1">
        <f t="shared" si="492"/>
        <v>3.3504999955766834E-3</v>
      </c>
      <c r="AG1031" s="15"/>
      <c r="AH1031" s="1">
        <f t="shared" si="493"/>
        <v>7.9514745067397596E-3</v>
      </c>
      <c r="AI1031" s="1">
        <f t="shared" si="494"/>
        <v>0.74583537963511004</v>
      </c>
      <c r="AJ1031" s="1">
        <f t="shared" si="495"/>
        <v>0.45473312721894932</v>
      </c>
      <c r="AK1031" s="1">
        <f t="shared" si="496"/>
        <v>-0.30886946394030512</v>
      </c>
      <c r="AL1031" s="1">
        <f t="shared" si="497"/>
        <v>-2.2593377071744327</v>
      </c>
      <c r="AM1031" s="1">
        <f t="shared" si="498"/>
        <v>-2.117932320079785</v>
      </c>
      <c r="AN1031" s="1">
        <f t="shared" ref="AN1031:AT1040" si="517">$AU1031+$AB$7*SIN(AO1031)</f>
        <v>10.674448779782631</v>
      </c>
      <c r="AO1031" s="1">
        <f t="shared" si="517"/>
        <v>10.674449512527636</v>
      </c>
      <c r="AP1031" s="1">
        <f t="shared" si="517"/>
        <v>10.674443708823626</v>
      </c>
      <c r="AQ1031" s="1">
        <f t="shared" si="517"/>
        <v>10.674489679814652</v>
      </c>
      <c r="AR1031" s="1">
        <f t="shared" si="517"/>
        <v>10.674125718740719</v>
      </c>
      <c r="AS1031" s="1">
        <f t="shared" si="517"/>
        <v>10.677018259797286</v>
      </c>
      <c r="AT1031" s="1">
        <f t="shared" si="517"/>
        <v>10.654683726376971</v>
      </c>
      <c r="AU1031" s="1">
        <f t="shared" si="500"/>
        <v>11.054001180220446</v>
      </c>
    </row>
    <row r="1032" spans="1:47" ht="12.95" customHeight="1" x14ac:dyDescent="0.2">
      <c r="A1032" s="61" t="s">
        <v>2708</v>
      </c>
      <c r="B1032" s="62" t="s">
        <v>899</v>
      </c>
      <c r="C1032" s="63">
        <v>58082.675835000002</v>
      </c>
      <c r="D1032" s="63">
        <v>1.9900000000000001E-4</v>
      </c>
      <c r="E1032" s="25">
        <f t="shared" si="488"/>
        <v>-1274.9962061924127</v>
      </c>
      <c r="F1032" s="1">
        <f t="shared" si="504"/>
        <v>-1275</v>
      </c>
      <c r="G1032" s="1">
        <f t="shared" si="515"/>
        <v>3.22250000317581E-3</v>
      </c>
      <c r="K1032" s="1">
        <f t="shared" si="511"/>
        <v>3.22250000317581E-3</v>
      </c>
      <c r="O1032" s="1">
        <f t="shared" ca="1" si="513"/>
        <v>-1.6428781423020979E-2</v>
      </c>
      <c r="Q1032" s="173">
        <f t="shared" si="505"/>
        <v>43064.175835000002</v>
      </c>
      <c r="S1032" s="15">
        <f t="shared" si="512"/>
        <v>1</v>
      </c>
      <c r="Z1032" s="1">
        <f t="shared" si="489"/>
        <v>-1275</v>
      </c>
      <c r="AA1032" s="1">
        <f t="shared" si="490"/>
        <v>-2.8971498331883033E-2</v>
      </c>
      <c r="AB1032" s="1">
        <f t="shared" si="507"/>
        <v>-4.7468326740168071E-3</v>
      </c>
      <c r="AC1032" s="1">
        <f t="shared" si="508"/>
        <v>3.22250000317581E-3</v>
      </c>
      <c r="AD1032" s="1">
        <f t="shared" si="491"/>
        <v>3.2193998335058843E-2</v>
      </c>
      <c r="AE1032" s="1">
        <f t="shared" si="509"/>
        <v>1.0364535287977715E-3</v>
      </c>
      <c r="AF1032" s="1">
        <f t="shared" si="492"/>
        <v>3.22250000317581E-3</v>
      </c>
      <c r="AG1032" s="15"/>
      <c r="AH1032" s="1">
        <f t="shared" si="493"/>
        <v>7.9693326771926171E-3</v>
      </c>
      <c r="AI1032" s="1">
        <f t="shared" si="494"/>
        <v>0.74642583918451688</v>
      </c>
      <c r="AJ1032" s="1">
        <f t="shared" si="495"/>
        <v>0.45643355570686889</v>
      </c>
      <c r="AK1032" s="1">
        <f t="shared" si="496"/>
        <v>-0.30935440027050459</v>
      </c>
      <c r="AL1032" s="1">
        <f t="shared" si="497"/>
        <v>-2.2574275273704805</v>
      </c>
      <c r="AM1032" s="1">
        <f t="shared" si="498"/>
        <v>-2.1127036183871537</v>
      </c>
      <c r="AN1032" s="1">
        <f t="shared" si="517"/>
        <v>10.676795163859264</v>
      </c>
      <c r="AO1032" s="1">
        <f t="shared" si="517"/>
        <v>10.676795857577474</v>
      </c>
      <c r="AP1032" s="1">
        <f t="shared" si="517"/>
        <v>10.676790323935068</v>
      </c>
      <c r="AQ1032" s="1">
        <f t="shared" si="517"/>
        <v>10.67683446720401</v>
      </c>
      <c r="AR1032" s="1">
        <f t="shared" si="517"/>
        <v>10.676482489306101</v>
      </c>
      <c r="AS1032" s="1">
        <f t="shared" si="517"/>
        <v>10.679299515858354</v>
      </c>
      <c r="AT1032" s="1">
        <f t="shared" si="517"/>
        <v>10.657388393529372</v>
      </c>
      <c r="AU1032" s="1">
        <f t="shared" si="500"/>
        <v>11.05664275378895</v>
      </c>
    </row>
    <row r="1033" spans="1:47" ht="12.95" customHeight="1" x14ac:dyDescent="0.2">
      <c r="A1033" s="53" t="s">
        <v>1196</v>
      </c>
      <c r="B1033" s="54" t="s">
        <v>899</v>
      </c>
      <c r="C1033" s="53">
        <v>58093.7186</v>
      </c>
      <c r="D1033" s="53">
        <v>1E-4</v>
      </c>
      <c r="E1033" s="25">
        <f t="shared" si="488"/>
        <v>-1261.9957017249044</v>
      </c>
      <c r="F1033" s="1">
        <f t="shared" si="504"/>
        <v>-1262</v>
      </c>
      <c r="G1033" s="1">
        <f t="shared" si="515"/>
        <v>3.6509999990812503E-3</v>
      </c>
      <c r="K1033" s="1">
        <f t="shared" si="511"/>
        <v>3.6509999990812503E-3</v>
      </c>
      <c r="O1033" s="1">
        <f t="shared" ca="1" si="513"/>
        <v>-1.6472092256604003E-2</v>
      </c>
      <c r="Q1033" s="173">
        <f t="shared" si="505"/>
        <v>43075.2186</v>
      </c>
      <c r="S1033" s="15">
        <f t="shared" si="512"/>
        <v>1</v>
      </c>
      <c r="Z1033" s="1">
        <f t="shared" si="489"/>
        <v>-1262</v>
      </c>
      <c r="AA1033" s="1">
        <f t="shared" si="490"/>
        <v>-2.8870320002702766E-2</v>
      </c>
      <c r="AB1033" s="1">
        <f t="shared" si="507"/>
        <v>-4.3569230255916871E-3</v>
      </c>
      <c r="AC1033" s="1">
        <f t="shared" si="508"/>
        <v>3.6509999990812503E-3</v>
      </c>
      <c r="AD1033" s="1">
        <f t="shared" si="491"/>
        <v>3.2521320001784017E-2</v>
      </c>
      <c r="AE1033" s="1">
        <f t="shared" si="509"/>
        <v>1.0576362546584372E-3</v>
      </c>
      <c r="AF1033" s="1">
        <f t="shared" si="492"/>
        <v>3.6509999990812503E-3</v>
      </c>
      <c r="AG1033" s="15"/>
      <c r="AH1033" s="1">
        <f t="shared" si="493"/>
        <v>8.0079230246729374E-3</v>
      </c>
      <c r="AI1033" s="1">
        <f t="shared" si="494"/>
        <v>0.74771156987798704</v>
      </c>
      <c r="AJ1033" s="1">
        <f t="shared" si="495"/>
        <v>0.46012133607465655</v>
      </c>
      <c r="AK1033" s="1">
        <f t="shared" si="496"/>
        <v>-0.31040384666844933</v>
      </c>
      <c r="AL1033" s="1">
        <f t="shared" si="497"/>
        <v>-2.2532783971078278</v>
      </c>
      <c r="AM1033" s="1">
        <f t="shared" si="498"/>
        <v>-2.1014186425941421</v>
      </c>
      <c r="AN1033" s="1">
        <f t="shared" si="517"/>
        <v>10.681885383088042</v>
      </c>
      <c r="AO1033" s="1">
        <f t="shared" si="517"/>
        <v>10.681885997724097</v>
      </c>
      <c r="AP1033" s="1">
        <f t="shared" si="517"/>
        <v>10.681881018033444</v>
      </c>
      <c r="AQ1033" s="1">
        <f t="shared" si="517"/>
        <v>10.681921364951959</v>
      </c>
      <c r="AR1033" s="1">
        <f t="shared" si="517"/>
        <v>10.681594606599457</v>
      </c>
      <c r="AS1033" s="1">
        <f t="shared" si="517"/>
        <v>10.684250463229215</v>
      </c>
      <c r="AT1033" s="1">
        <f t="shared" si="517"/>
        <v>10.663258062468195</v>
      </c>
      <c r="AU1033" s="1">
        <f t="shared" si="500"/>
        <v>11.06236616318737</v>
      </c>
    </row>
    <row r="1034" spans="1:47" ht="12.95" customHeight="1" x14ac:dyDescent="0.2">
      <c r="A1034" s="53" t="s">
        <v>1196</v>
      </c>
      <c r="B1034" s="54" t="s">
        <v>899</v>
      </c>
      <c r="C1034" s="53">
        <v>58093.7186</v>
      </c>
      <c r="D1034" s="53">
        <v>1E-4</v>
      </c>
      <c r="E1034" s="25">
        <f t="shared" si="488"/>
        <v>-1261.9957017249044</v>
      </c>
      <c r="F1034" s="1">
        <f t="shared" si="504"/>
        <v>-1262</v>
      </c>
      <c r="G1034" s="1">
        <f t="shared" si="515"/>
        <v>3.6509999990812503E-3</v>
      </c>
      <c r="K1034" s="1">
        <f t="shared" si="511"/>
        <v>3.6509999990812503E-3</v>
      </c>
      <c r="O1034" s="1">
        <f t="shared" ca="1" si="513"/>
        <v>-1.6472092256604003E-2</v>
      </c>
      <c r="Q1034" s="173">
        <f t="shared" si="505"/>
        <v>43075.2186</v>
      </c>
      <c r="S1034" s="15">
        <f t="shared" si="512"/>
        <v>1</v>
      </c>
      <c r="Z1034" s="1">
        <f t="shared" si="489"/>
        <v>-1262</v>
      </c>
      <c r="AA1034" s="1">
        <f t="shared" si="490"/>
        <v>-2.8870320002702766E-2</v>
      </c>
      <c r="AB1034" s="1">
        <f t="shared" si="507"/>
        <v>-4.3569230255916871E-3</v>
      </c>
      <c r="AC1034" s="1">
        <f t="shared" si="508"/>
        <v>3.6509999990812503E-3</v>
      </c>
      <c r="AD1034" s="1">
        <f t="shared" si="491"/>
        <v>3.2521320001784017E-2</v>
      </c>
      <c r="AE1034" s="1">
        <f t="shared" si="509"/>
        <v>1.0576362546584372E-3</v>
      </c>
      <c r="AF1034" s="1">
        <f t="shared" si="492"/>
        <v>3.6509999990812503E-3</v>
      </c>
      <c r="AG1034" s="15"/>
      <c r="AH1034" s="1">
        <f t="shared" si="493"/>
        <v>8.0079230246729374E-3</v>
      </c>
      <c r="AI1034" s="1">
        <f t="shared" si="494"/>
        <v>0.74771156987798704</v>
      </c>
      <c r="AJ1034" s="1">
        <f t="shared" si="495"/>
        <v>0.46012133607465655</v>
      </c>
      <c r="AK1034" s="1">
        <f t="shared" si="496"/>
        <v>-0.31040384666844933</v>
      </c>
      <c r="AL1034" s="1">
        <f t="shared" si="497"/>
        <v>-2.2532783971078278</v>
      </c>
      <c r="AM1034" s="1">
        <f t="shared" si="498"/>
        <v>-2.1014186425941421</v>
      </c>
      <c r="AN1034" s="1">
        <f t="shared" si="517"/>
        <v>10.681885383088042</v>
      </c>
      <c r="AO1034" s="1">
        <f t="shared" si="517"/>
        <v>10.681885997724097</v>
      </c>
      <c r="AP1034" s="1">
        <f t="shared" si="517"/>
        <v>10.681881018033444</v>
      </c>
      <c r="AQ1034" s="1">
        <f t="shared" si="517"/>
        <v>10.681921364951959</v>
      </c>
      <c r="AR1034" s="1">
        <f t="shared" si="517"/>
        <v>10.681594606599457</v>
      </c>
      <c r="AS1034" s="1">
        <f t="shared" si="517"/>
        <v>10.684250463229215</v>
      </c>
      <c r="AT1034" s="1">
        <f t="shared" si="517"/>
        <v>10.663258062468195</v>
      </c>
      <c r="AU1034" s="1">
        <f t="shared" si="500"/>
        <v>11.06236616318737</v>
      </c>
    </row>
    <row r="1035" spans="1:47" ht="12.95" customHeight="1" x14ac:dyDescent="0.2">
      <c r="A1035" s="67" t="s">
        <v>1204</v>
      </c>
      <c r="B1035" s="68" t="s">
        <v>899</v>
      </c>
      <c r="C1035" s="69">
        <v>58111.553979999851</v>
      </c>
      <c r="D1035" s="69">
        <v>2.9999999999999997E-4</v>
      </c>
      <c r="E1035" s="25">
        <f t="shared" si="488"/>
        <v>-1240.9983394367632</v>
      </c>
      <c r="F1035" s="1">
        <f t="shared" si="504"/>
        <v>-1241</v>
      </c>
      <c r="G1035" s="1">
        <f t="shared" si="515"/>
        <v>1.41049984813435E-3</v>
      </c>
      <c r="K1035" s="1">
        <f t="shared" si="511"/>
        <v>1.41049984813435E-3</v>
      </c>
      <c r="O1035" s="1">
        <f t="shared" ca="1" si="513"/>
        <v>-1.65420559108535E-2</v>
      </c>
      <c r="Q1035" s="173">
        <f t="shared" si="505"/>
        <v>43093.053979999851</v>
      </c>
      <c r="S1035" s="15">
        <f t="shared" si="512"/>
        <v>1</v>
      </c>
      <c r="Z1035" s="1">
        <f t="shared" si="489"/>
        <v>-1241</v>
      </c>
      <c r="AA1035" s="1">
        <f t="shared" si="490"/>
        <v>-2.8707202588973725E-2</v>
      </c>
      <c r="AB1035" s="1">
        <f t="shared" si="507"/>
        <v>-6.6594620473249804E-3</v>
      </c>
      <c r="AC1035" s="1">
        <f t="shared" si="508"/>
        <v>1.41049984813435E-3</v>
      </c>
      <c r="AD1035" s="1">
        <f t="shared" si="491"/>
        <v>3.0117702437108075E-2</v>
      </c>
      <c r="AE1035" s="1">
        <f t="shared" si="509"/>
        <v>9.0707600009018571E-4</v>
      </c>
      <c r="AF1035" s="1">
        <f t="shared" si="492"/>
        <v>1.41049984813435E-3</v>
      </c>
      <c r="AG1035" s="15"/>
      <c r="AH1035" s="1">
        <f t="shared" si="493"/>
        <v>8.0699618954593304E-3</v>
      </c>
      <c r="AI1035" s="1">
        <f t="shared" si="494"/>
        <v>0.74980715648116125</v>
      </c>
      <c r="AJ1035" s="1">
        <f t="shared" si="495"/>
        <v>0.46608861141242253</v>
      </c>
      <c r="AK1035" s="1">
        <f t="shared" si="496"/>
        <v>-0.31209540376615275</v>
      </c>
      <c r="AL1035" s="1">
        <f t="shared" si="497"/>
        <v>-2.2465456060705891</v>
      </c>
      <c r="AM1035" s="1">
        <f t="shared" si="498"/>
        <v>-2.083314382950721</v>
      </c>
      <c r="AN1035" s="1">
        <f t="shared" si="517"/>
        <v>10.690126637977459</v>
      </c>
      <c r="AO1035" s="1">
        <f t="shared" si="517"/>
        <v>10.690127139652068</v>
      </c>
      <c r="AP1035" s="1">
        <f t="shared" si="517"/>
        <v>10.690122969062596</v>
      </c>
      <c r="AQ1035" s="1">
        <f t="shared" si="517"/>
        <v>10.69015764225025</v>
      </c>
      <c r="AR1035" s="1">
        <f t="shared" si="517"/>
        <v>10.689869494276829</v>
      </c>
      <c r="AS1035" s="1">
        <f t="shared" si="517"/>
        <v>10.692272173506121</v>
      </c>
      <c r="AT1035" s="1">
        <f t="shared" si="517"/>
        <v>10.672767450379528</v>
      </c>
      <c r="AU1035" s="1">
        <f t="shared" si="500"/>
        <v>11.071611670677131</v>
      </c>
    </row>
    <row r="1036" spans="1:47" ht="12.95" customHeight="1" x14ac:dyDescent="0.2">
      <c r="A1036" s="67" t="s">
        <v>1204</v>
      </c>
      <c r="B1036" s="68" t="s">
        <v>899</v>
      </c>
      <c r="C1036" s="69">
        <v>58111.553979999851</v>
      </c>
      <c r="D1036" s="69">
        <v>2.9999999999999997E-4</v>
      </c>
      <c r="E1036" s="25">
        <f t="shared" si="488"/>
        <v>-1240.9983394367632</v>
      </c>
      <c r="F1036" s="1">
        <f t="shared" si="504"/>
        <v>-1241</v>
      </c>
      <c r="G1036" s="1">
        <f t="shared" si="515"/>
        <v>1.41049984813435E-3</v>
      </c>
      <c r="K1036" s="1">
        <f t="shared" si="511"/>
        <v>1.41049984813435E-3</v>
      </c>
      <c r="O1036" s="1">
        <f t="shared" ca="1" si="513"/>
        <v>-1.65420559108535E-2</v>
      </c>
      <c r="Q1036" s="173">
        <f t="shared" si="505"/>
        <v>43093.053979999851</v>
      </c>
      <c r="S1036" s="15">
        <f t="shared" si="512"/>
        <v>1</v>
      </c>
      <c r="Z1036" s="1">
        <f t="shared" si="489"/>
        <v>-1241</v>
      </c>
      <c r="AA1036" s="1">
        <f t="shared" si="490"/>
        <v>-2.8707202588973725E-2</v>
      </c>
      <c r="AB1036" s="1">
        <f t="shared" si="507"/>
        <v>-6.6594620473249804E-3</v>
      </c>
      <c r="AC1036" s="1">
        <f t="shared" si="508"/>
        <v>1.41049984813435E-3</v>
      </c>
      <c r="AD1036" s="1">
        <f t="shared" si="491"/>
        <v>3.0117702437108075E-2</v>
      </c>
      <c r="AE1036" s="1">
        <f t="shared" si="509"/>
        <v>9.0707600009018571E-4</v>
      </c>
      <c r="AF1036" s="1">
        <f t="shared" si="492"/>
        <v>1.41049984813435E-3</v>
      </c>
      <c r="AG1036" s="15"/>
      <c r="AH1036" s="1">
        <f t="shared" si="493"/>
        <v>8.0699618954593304E-3</v>
      </c>
      <c r="AI1036" s="1">
        <f t="shared" si="494"/>
        <v>0.74980715648116125</v>
      </c>
      <c r="AJ1036" s="1">
        <f t="shared" si="495"/>
        <v>0.46608861141242253</v>
      </c>
      <c r="AK1036" s="1">
        <f t="shared" si="496"/>
        <v>-0.31209540376615275</v>
      </c>
      <c r="AL1036" s="1">
        <f t="shared" si="497"/>
        <v>-2.2465456060705891</v>
      </c>
      <c r="AM1036" s="1">
        <f t="shared" si="498"/>
        <v>-2.083314382950721</v>
      </c>
      <c r="AN1036" s="1">
        <f t="shared" si="517"/>
        <v>10.690126637977459</v>
      </c>
      <c r="AO1036" s="1">
        <f t="shared" si="517"/>
        <v>10.690127139652068</v>
      </c>
      <c r="AP1036" s="1">
        <f t="shared" si="517"/>
        <v>10.690122969062596</v>
      </c>
      <c r="AQ1036" s="1">
        <f t="shared" si="517"/>
        <v>10.69015764225025</v>
      </c>
      <c r="AR1036" s="1">
        <f t="shared" si="517"/>
        <v>10.689869494276829</v>
      </c>
      <c r="AS1036" s="1">
        <f t="shared" si="517"/>
        <v>10.692272173506121</v>
      </c>
      <c r="AT1036" s="1">
        <f t="shared" si="517"/>
        <v>10.672767450379528</v>
      </c>
      <c r="AU1036" s="1">
        <f t="shared" si="500"/>
        <v>11.071611670677131</v>
      </c>
    </row>
    <row r="1037" spans="1:47" ht="12.95" customHeight="1" x14ac:dyDescent="0.2">
      <c r="A1037" s="53" t="s">
        <v>1196</v>
      </c>
      <c r="B1037" s="54" t="s">
        <v>899</v>
      </c>
      <c r="C1037" s="53">
        <v>58116.652099999999</v>
      </c>
      <c r="D1037" s="53">
        <v>2.9999999999999997E-4</v>
      </c>
      <c r="E1037" s="25">
        <f t="shared" si="488"/>
        <v>-1234.9963886719117</v>
      </c>
      <c r="F1037" s="1">
        <f t="shared" si="504"/>
        <v>-1235</v>
      </c>
      <c r="G1037" s="1">
        <f t="shared" si="515"/>
        <v>3.0674999943585135E-3</v>
      </c>
      <c r="K1037" s="1">
        <f t="shared" si="511"/>
        <v>3.0674999943585135E-3</v>
      </c>
      <c r="O1037" s="1">
        <f t="shared" ca="1" si="513"/>
        <v>-1.6562045526353358E-2</v>
      </c>
      <c r="Q1037" s="173">
        <f t="shared" si="505"/>
        <v>43098.152099999999</v>
      </c>
      <c r="S1037" s="15">
        <f t="shared" si="512"/>
        <v>1</v>
      </c>
      <c r="Z1037" s="1">
        <f t="shared" si="489"/>
        <v>-1235</v>
      </c>
      <c r="AA1037" s="1">
        <f t="shared" si="490"/>
        <v>-2.8660672041633632E-2</v>
      </c>
      <c r="AB1037" s="1">
        <f t="shared" si="507"/>
        <v>-5.0201185641942161E-3</v>
      </c>
      <c r="AC1037" s="1">
        <f t="shared" si="508"/>
        <v>3.0674999943585135E-3</v>
      </c>
      <c r="AD1037" s="1">
        <f t="shared" si="491"/>
        <v>3.1728172035992146E-2</v>
      </c>
      <c r="AE1037" s="1">
        <f t="shared" si="509"/>
        <v>1.006676900745514E-3</v>
      </c>
      <c r="AF1037" s="1">
        <f t="shared" si="492"/>
        <v>3.0674999943585135E-3</v>
      </c>
      <c r="AG1037" s="15"/>
      <c r="AH1037" s="1">
        <f t="shared" si="493"/>
        <v>8.0876185585527297E-3</v>
      </c>
      <c r="AI1037" s="1">
        <f t="shared" si="494"/>
        <v>0.75041015419824575</v>
      </c>
      <c r="AJ1037" s="1">
        <f t="shared" si="495"/>
        <v>0.46779581826688366</v>
      </c>
      <c r="AK1037" s="1">
        <f t="shared" si="496"/>
        <v>-0.31257784450062442</v>
      </c>
      <c r="AL1037" s="1">
        <f t="shared" si="497"/>
        <v>-2.2446150046514783</v>
      </c>
      <c r="AM1037" s="1">
        <f t="shared" si="498"/>
        <v>-2.0781698294693327</v>
      </c>
      <c r="AN1037" s="1">
        <f t="shared" si="517"/>
        <v>10.692485530510899</v>
      </c>
      <c r="AO1037" s="1">
        <f t="shared" si="517"/>
        <v>10.692486003037388</v>
      </c>
      <c r="AP1037" s="1">
        <f t="shared" si="517"/>
        <v>10.692482045145024</v>
      </c>
      <c r="AQ1037" s="1">
        <f t="shared" si="517"/>
        <v>10.692515198086955</v>
      </c>
      <c r="AR1037" s="1">
        <f t="shared" si="517"/>
        <v>10.692237603838928</v>
      </c>
      <c r="AS1037" s="1">
        <f t="shared" si="517"/>
        <v>10.694569598228316</v>
      </c>
      <c r="AT1037" s="1">
        <f t="shared" si="517"/>
        <v>10.675490681342591</v>
      </c>
      <c r="AU1037" s="1">
        <f t="shared" si="500"/>
        <v>11.074253244245632</v>
      </c>
    </row>
    <row r="1038" spans="1:47" ht="12.95" customHeight="1" x14ac:dyDescent="0.2">
      <c r="A1038" s="53" t="s">
        <v>1196</v>
      </c>
      <c r="B1038" s="54" t="s">
        <v>899</v>
      </c>
      <c r="C1038" s="53">
        <v>58116.652099999999</v>
      </c>
      <c r="D1038" s="53">
        <v>2.9999999999999997E-4</v>
      </c>
      <c r="E1038" s="25">
        <f t="shared" si="488"/>
        <v>-1234.9963886719117</v>
      </c>
      <c r="F1038" s="1">
        <f t="shared" si="504"/>
        <v>-1235</v>
      </c>
      <c r="G1038" s="1">
        <f t="shared" si="515"/>
        <v>3.0674999943585135E-3</v>
      </c>
      <c r="K1038" s="1">
        <f t="shared" ref="K1038:K1070" si="518">G1038</f>
        <v>3.0674999943585135E-3</v>
      </c>
      <c r="O1038" s="1">
        <f t="shared" ca="1" si="513"/>
        <v>-1.6562045526353358E-2</v>
      </c>
      <c r="Q1038" s="173">
        <f t="shared" si="505"/>
        <v>43098.152099999999</v>
      </c>
      <c r="S1038" s="15">
        <f t="shared" ref="S1038:S1071" si="519">S$17</f>
        <v>1</v>
      </c>
      <c r="Z1038" s="1">
        <f t="shared" si="489"/>
        <v>-1235</v>
      </c>
      <c r="AA1038" s="1">
        <f t="shared" si="490"/>
        <v>-2.8660672041633632E-2</v>
      </c>
      <c r="AB1038" s="1">
        <f t="shared" si="507"/>
        <v>-5.0201185641942161E-3</v>
      </c>
      <c r="AC1038" s="1">
        <f t="shared" si="508"/>
        <v>3.0674999943585135E-3</v>
      </c>
      <c r="AD1038" s="1">
        <f t="shared" si="491"/>
        <v>3.1728172035992146E-2</v>
      </c>
      <c r="AE1038" s="1">
        <f t="shared" si="509"/>
        <v>1.006676900745514E-3</v>
      </c>
      <c r="AF1038" s="1">
        <f t="shared" si="492"/>
        <v>3.0674999943585135E-3</v>
      </c>
      <c r="AG1038" s="15"/>
      <c r="AH1038" s="1">
        <f t="shared" si="493"/>
        <v>8.0876185585527297E-3</v>
      </c>
      <c r="AI1038" s="1">
        <f t="shared" si="494"/>
        <v>0.75041015419824575</v>
      </c>
      <c r="AJ1038" s="1">
        <f t="shared" si="495"/>
        <v>0.46779581826688366</v>
      </c>
      <c r="AK1038" s="1">
        <f t="shared" si="496"/>
        <v>-0.31257784450062442</v>
      </c>
      <c r="AL1038" s="1">
        <f t="shared" si="497"/>
        <v>-2.2446150046514783</v>
      </c>
      <c r="AM1038" s="1">
        <f t="shared" si="498"/>
        <v>-2.0781698294693327</v>
      </c>
      <c r="AN1038" s="1">
        <f t="shared" si="517"/>
        <v>10.692485530510899</v>
      </c>
      <c r="AO1038" s="1">
        <f t="shared" si="517"/>
        <v>10.692486003037388</v>
      </c>
      <c r="AP1038" s="1">
        <f t="shared" si="517"/>
        <v>10.692482045145024</v>
      </c>
      <c r="AQ1038" s="1">
        <f t="shared" si="517"/>
        <v>10.692515198086955</v>
      </c>
      <c r="AR1038" s="1">
        <f t="shared" si="517"/>
        <v>10.692237603838928</v>
      </c>
      <c r="AS1038" s="1">
        <f t="shared" si="517"/>
        <v>10.694569598228316</v>
      </c>
      <c r="AT1038" s="1">
        <f t="shared" si="517"/>
        <v>10.675490681342591</v>
      </c>
      <c r="AU1038" s="1">
        <f t="shared" si="500"/>
        <v>11.074253244245632</v>
      </c>
    </row>
    <row r="1039" spans="1:47" ht="12.95" customHeight="1" x14ac:dyDescent="0.2">
      <c r="A1039" s="61" t="s">
        <v>1202</v>
      </c>
      <c r="B1039" s="62" t="s">
        <v>899</v>
      </c>
      <c r="C1039" s="63">
        <v>58162.520100000002</v>
      </c>
      <c r="D1039" s="63">
        <v>1E-4</v>
      </c>
      <c r="E1039" s="25">
        <f t="shared" si="488"/>
        <v>-1180.99658527885</v>
      </c>
      <c r="F1039" s="1">
        <f t="shared" si="504"/>
        <v>-1181</v>
      </c>
      <c r="G1039" s="1">
        <f t="shared" si="515"/>
        <v>2.9004999960307032E-3</v>
      </c>
      <c r="K1039" s="1">
        <f t="shared" si="518"/>
        <v>2.9004999960307032E-3</v>
      </c>
      <c r="O1039" s="1">
        <f t="shared" ref="O1039:O1070" ca="1" si="520">+C$11+C$12*F1039</f>
        <v>-1.6741952065852068E-2</v>
      </c>
      <c r="Q1039" s="173">
        <f t="shared" si="505"/>
        <v>43144.020100000002</v>
      </c>
      <c r="S1039" s="15">
        <f t="shared" si="519"/>
        <v>1</v>
      </c>
      <c r="Z1039" s="1">
        <f t="shared" si="489"/>
        <v>-1181</v>
      </c>
      <c r="AA1039" s="1">
        <f t="shared" si="490"/>
        <v>-2.8243418626683274E-2</v>
      </c>
      <c r="AB1039" s="1">
        <f t="shared" si="507"/>
        <v>-5.3446210082759727E-3</v>
      </c>
      <c r="AC1039" s="1">
        <f t="shared" si="508"/>
        <v>2.9004999960307032E-3</v>
      </c>
      <c r="AD1039" s="1">
        <f t="shared" si="491"/>
        <v>3.1143918622713977E-2</v>
      </c>
      <c r="AE1039" s="1">
        <f t="shared" si="509"/>
        <v>9.6994366717823043E-4</v>
      </c>
      <c r="AF1039" s="1">
        <f t="shared" si="492"/>
        <v>2.9004999960307032E-3</v>
      </c>
      <c r="AG1039" s="15"/>
      <c r="AH1039" s="1">
        <f t="shared" si="493"/>
        <v>8.2451210043066759E-3</v>
      </c>
      <c r="AI1039" s="1">
        <f t="shared" si="494"/>
        <v>0.75592354539364481</v>
      </c>
      <c r="AJ1039" s="1">
        <f t="shared" si="495"/>
        <v>0.48320529409351942</v>
      </c>
      <c r="AK1039" s="1">
        <f t="shared" si="496"/>
        <v>-0.31690169502038296</v>
      </c>
      <c r="AL1039" s="1">
        <f t="shared" si="497"/>
        <v>-2.2270981518514659</v>
      </c>
      <c r="AM1039" s="1">
        <f t="shared" si="498"/>
        <v>-2.0324171966480922</v>
      </c>
      <c r="AN1039" s="1">
        <f t="shared" si="517"/>
        <v>10.71380174619256</v>
      </c>
      <c r="AO1039" s="1">
        <f t="shared" si="517"/>
        <v>10.71380201033883</v>
      </c>
      <c r="AP1039" s="1">
        <f t="shared" si="517"/>
        <v>10.713799635431981</v>
      </c>
      <c r="AQ1039" s="1">
        <f t="shared" si="517"/>
        <v>10.71382098862937</v>
      </c>
      <c r="AR1039" s="1">
        <f t="shared" si="517"/>
        <v>10.713629054898021</v>
      </c>
      <c r="AS1039" s="1">
        <f t="shared" si="517"/>
        <v>10.715358850143929</v>
      </c>
      <c r="AT1039" s="1">
        <f t="shared" si="517"/>
        <v>10.700124898990095</v>
      </c>
      <c r="AU1039" s="1">
        <f t="shared" si="500"/>
        <v>11.098027406362156</v>
      </c>
    </row>
    <row r="1040" spans="1:47" ht="12.95" customHeight="1" x14ac:dyDescent="0.2">
      <c r="A1040" s="61" t="s">
        <v>1202</v>
      </c>
      <c r="B1040" s="62" t="s">
        <v>899</v>
      </c>
      <c r="C1040" s="63">
        <v>58162.520100000002</v>
      </c>
      <c r="D1040" s="63">
        <v>1E-4</v>
      </c>
      <c r="E1040" s="25">
        <f t="shared" si="488"/>
        <v>-1180.99658527885</v>
      </c>
      <c r="F1040" s="1">
        <f t="shared" si="504"/>
        <v>-1181</v>
      </c>
      <c r="G1040" s="1">
        <f t="shared" si="515"/>
        <v>2.9004999960307032E-3</v>
      </c>
      <c r="K1040" s="1">
        <f t="shared" si="518"/>
        <v>2.9004999960307032E-3</v>
      </c>
      <c r="O1040" s="1">
        <f t="shared" ca="1" si="520"/>
        <v>-1.6741952065852068E-2</v>
      </c>
      <c r="Q1040" s="173">
        <f t="shared" si="505"/>
        <v>43144.020100000002</v>
      </c>
      <c r="S1040" s="15">
        <f t="shared" si="519"/>
        <v>1</v>
      </c>
      <c r="Z1040" s="1">
        <f t="shared" si="489"/>
        <v>-1181</v>
      </c>
      <c r="AA1040" s="1">
        <f t="shared" si="490"/>
        <v>-2.8243418626683274E-2</v>
      </c>
      <c r="AB1040" s="1">
        <f t="shared" si="507"/>
        <v>-5.3446210082759727E-3</v>
      </c>
      <c r="AC1040" s="1">
        <f t="shared" si="508"/>
        <v>2.9004999960307032E-3</v>
      </c>
      <c r="AD1040" s="1">
        <f t="shared" si="491"/>
        <v>3.1143918622713977E-2</v>
      </c>
      <c r="AE1040" s="1">
        <f t="shared" si="509"/>
        <v>9.6994366717823043E-4</v>
      </c>
      <c r="AF1040" s="1">
        <f t="shared" si="492"/>
        <v>2.9004999960307032E-3</v>
      </c>
      <c r="AG1040" s="15"/>
      <c r="AH1040" s="1">
        <f t="shared" si="493"/>
        <v>8.2451210043066759E-3</v>
      </c>
      <c r="AI1040" s="1">
        <f t="shared" si="494"/>
        <v>0.75592354539364481</v>
      </c>
      <c r="AJ1040" s="1">
        <f t="shared" si="495"/>
        <v>0.48320529409351942</v>
      </c>
      <c r="AK1040" s="1">
        <f t="shared" si="496"/>
        <v>-0.31690169502038296</v>
      </c>
      <c r="AL1040" s="1">
        <f t="shared" si="497"/>
        <v>-2.2270981518514659</v>
      </c>
      <c r="AM1040" s="1">
        <f t="shared" si="498"/>
        <v>-2.0324171966480922</v>
      </c>
      <c r="AN1040" s="1">
        <f t="shared" si="517"/>
        <v>10.71380174619256</v>
      </c>
      <c r="AO1040" s="1">
        <f t="shared" si="517"/>
        <v>10.71380201033883</v>
      </c>
      <c r="AP1040" s="1">
        <f t="shared" si="517"/>
        <v>10.713799635431981</v>
      </c>
      <c r="AQ1040" s="1">
        <f t="shared" si="517"/>
        <v>10.71382098862937</v>
      </c>
      <c r="AR1040" s="1">
        <f t="shared" si="517"/>
        <v>10.713629054898021</v>
      </c>
      <c r="AS1040" s="1">
        <f t="shared" si="517"/>
        <v>10.715358850143929</v>
      </c>
      <c r="AT1040" s="1">
        <f t="shared" si="517"/>
        <v>10.700124898990095</v>
      </c>
      <c r="AU1040" s="1">
        <f t="shared" si="500"/>
        <v>11.098027406362156</v>
      </c>
    </row>
    <row r="1041" spans="1:47" ht="12.95" customHeight="1" x14ac:dyDescent="0.2">
      <c r="A1041" s="61" t="s">
        <v>2709</v>
      </c>
      <c r="B1041" s="62" t="s">
        <v>899</v>
      </c>
      <c r="C1041" s="63">
        <v>58352.787600000003</v>
      </c>
      <c r="D1041" s="63">
        <v>2.0000000000000001E-4</v>
      </c>
      <c r="E1041" s="25">
        <f t="shared" si="488"/>
        <v>-956.99711741260421</v>
      </c>
      <c r="F1041" s="1">
        <f t="shared" si="504"/>
        <v>-957</v>
      </c>
      <c r="G1041" s="1">
        <f t="shared" si="515"/>
        <v>2.448500003083609E-3</v>
      </c>
      <c r="K1041" s="1">
        <f t="shared" si="518"/>
        <v>2.448500003083609E-3</v>
      </c>
      <c r="O1041" s="1">
        <f t="shared" ca="1" si="520"/>
        <v>-1.7488231044513382E-2</v>
      </c>
      <c r="Q1041" s="173">
        <f t="shared" si="505"/>
        <v>43334.287600000003</v>
      </c>
      <c r="S1041" s="15">
        <f t="shared" si="519"/>
        <v>1</v>
      </c>
      <c r="Z1041" s="1">
        <f t="shared" si="489"/>
        <v>-957</v>
      </c>
      <c r="AA1041" s="1">
        <f t="shared" si="490"/>
        <v>-2.654416740343403E-2</v>
      </c>
      <c r="AB1041" s="1">
        <f t="shared" si="507"/>
        <v>-6.4205775635146883E-3</v>
      </c>
      <c r="AC1041" s="1">
        <f t="shared" si="508"/>
        <v>2.448500003083609E-3</v>
      </c>
      <c r="AD1041" s="1">
        <f t="shared" si="491"/>
        <v>2.8992667406517639E-2</v>
      </c>
      <c r="AE1041" s="1">
        <f t="shared" si="509"/>
        <v>8.4057476334495026E-4</v>
      </c>
      <c r="AF1041" s="1">
        <f t="shared" si="492"/>
        <v>2.448500003083609E-3</v>
      </c>
      <c r="AG1041" s="15"/>
      <c r="AH1041" s="1">
        <f t="shared" si="493"/>
        <v>8.8690775665982973E-3</v>
      </c>
      <c r="AI1041" s="1">
        <f t="shared" si="494"/>
        <v>0.78054217684903238</v>
      </c>
      <c r="AJ1041" s="1">
        <f t="shared" si="495"/>
        <v>0.54791668628860291</v>
      </c>
      <c r="AK1041" s="1">
        <f t="shared" si="496"/>
        <v>-0.33442228373396204</v>
      </c>
      <c r="AL1041" s="1">
        <f t="shared" si="497"/>
        <v>-2.1515384663996766</v>
      </c>
      <c r="AM1041" s="1">
        <f t="shared" si="498"/>
        <v>-1.8523222084200452</v>
      </c>
      <c r="AN1041" s="1">
        <f t="shared" ref="AN1041:AT1050" si="521">$AU1041+$AB$7*SIN(AO1041)</f>
        <v>10.803966429993519</v>
      </c>
      <c r="AO1041" s="1">
        <f t="shared" si="521"/>
        <v>10.803966427958702</v>
      </c>
      <c r="AP1041" s="1">
        <f t="shared" si="521"/>
        <v>10.803966454671071</v>
      </c>
      <c r="AQ1041" s="1">
        <f t="shared" si="521"/>
        <v>10.803966104000406</v>
      </c>
      <c r="AR1041" s="1">
        <f t="shared" si="521"/>
        <v>10.803970707533111</v>
      </c>
      <c r="AS1041" s="1">
        <f t="shared" si="521"/>
        <v>10.803910281992536</v>
      </c>
      <c r="AT1041" s="1">
        <f t="shared" si="521"/>
        <v>10.804704925674683</v>
      </c>
      <c r="AU1041" s="1">
        <f t="shared" si="500"/>
        <v>11.196646152919589</v>
      </c>
    </row>
    <row r="1042" spans="1:47" ht="12.95" customHeight="1" x14ac:dyDescent="0.2">
      <c r="A1042" s="174" t="s">
        <v>2710</v>
      </c>
      <c r="B1042" s="175" t="s">
        <v>899</v>
      </c>
      <c r="C1042" s="190">
        <v>58352.787600000003</v>
      </c>
      <c r="D1042" s="176">
        <v>2.0000000000000001E-4</v>
      </c>
      <c r="E1042" s="25">
        <f t="shared" si="488"/>
        <v>-956.99711741260421</v>
      </c>
      <c r="F1042" s="1">
        <f t="shared" si="504"/>
        <v>-957</v>
      </c>
      <c r="G1042" s="1">
        <f t="shared" si="515"/>
        <v>2.448500003083609E-3</v>
      </c>
      <c r="K1042" s="1">
        <f t="shared" si="518"/>
        <v>2.448500003083609E-3</v>
      </c>
      <c r="O1042" s="1">
        <f t="shared" ca="1" si="520"/>
        <v>-1.7488231044513382E-2</v>
      </c>
      <c r="Q1042" s="173">
        <f t="shared" si="505"/>
        <v>43334.287600000003</v>
      </c>
      <c r="S1042" s="15">
        <f t="shared" si="519"/>
        <v>1</v>
      </c>
      <c r="Z1042" s="1">
        <f t="shared" si="489"/>
        <v>-957</v>
      </c>
      <c r="AA1042" s="1">
        <f t="shared" si="490"/>
        <v>-2.654416740343403E-2</v>
      </c>
      <c r="AB1042" s="1">
        <f t="shared" si="507"/>
        <v>-6.4205775635146883E-3</v>
      </c>
      <c r="AC1042" s="1">
        <f t="shared" si="508"/>
        <v>2.448500003083609E-3</v>
      </c>
      <c r="AD1042" s="1">
        <f t="shared" si="491"/>
        <v>2.8992667406517639E-2</v>
      </c>
      <c r="AE1042" s="1">
        <f t="shared" si="509"/>
        <v>8.4057476334495026E-4</v>
      </c>
      <c r="AF1042" s="1">
        <f t="shared" si="492"/>
        <v>2.448500003083609E-3</v>
      </c>
      <c r="AG1042" s="15"/>
      <c r="AH1042" s="1">
        <f t="shared" si="493"/>
        <v>8.8690775665982973E-3</v>
      </c>
      <c r="AI1042" s="1">
        <f t="shared" si="494"/>
        <v>0.78054217684903238</v>
      </c>
      <c r="AJ1042" s="1">
        <f t="shared" si="495"/>
        <v>0.54791668628860291</v>
      </c>
      <c r="AK1042" s="1">
        <f t="shared" si="496"/>
        <v>-0.33442228373396204</v>
      </c>
      <c r="AL1042" s="1">
        <f t="shared" si="497"/>
        <v>-2.1515384663996766</v>
      </c>
      <c r="AM1042" s="1">
        <f t="shared" si="498"/>
        <v>-1.8523222084200452</v>
      </c>
      <c r="AN1042" s="1">
        <f t="shared" si="521"/>
        <v>10.803966429993519</v>
      </c>
      <c r="AO1042" s="1">
        <f t="shared" si="521"/>
        <v>10.803966427958702</v>
      </c>
      <c r="AP1042" s="1">
        <f t="shared" si="521"/>
        <v>10.803966454671071</v>
      </c>
      <c r="AQ1042" s="1">
        <f t="shared" si="521"/>
        <v>10.803966104000406</v>
      </c>
      <c r="AR1042" s="1">
        <f t="shared" si="521"/>
        <v>10.803970707533111</v>
      </c>
      <c r="AS1042" s="1">
        <f t="shared" si="521"/>
        <v>10.803910281992536</v>
      </c>
      <c r="AT1042" s="1">
        <f t="shared" si="521"/>
        <v>10.804704925674683</v>
      </c>
      <c r="AU1042" s="1">
        <f t="shared" si="500"/>
        <v>11.196646152919589</v>
      </c>
    </row>
    <row r="1043" spans="1:47" ht="12.95" customHeight="1" x14ac:dyDescent="0.2">
      <c r="A1043" s="59" t="s">
        <v>1199</v>
      </c>
      <c r="B1043" s="60" t="s">
        <v>899</v>
      </c>
      <c r="C1043" s="59">
        <v>58379.968699999998</v>
      </c>
      <c r="D1043" s="59">
        <v>1E-4</v>
      </c>
      <c r="E1043" s="25">
        <f t="shared" si="488"/>
        <v>-924.99715979494545</v>
      </c>
      <c r="F1043" s="1">
        <f t="shared" si="504"/>
        <v>-925</v>
      </c>
      <c r="G1043" s="1">
        <f t="shared" si="515"/>
        <v>2.4124999981722794E-3</v>
      </c>
      <c r="K1043" s="1">
        <f t="shared" si="518"/>
        <v>2.4124999981722794E-3</v>
      </c>
      <c r="O1043" s="1">
        <f t="shared" ca="1" si="520"/>
        <v>-1.7594842327179283E-2</v>
      </c>
      <c r="Q1043" s="173">
        <f t="shared" si="505"/>
        <v>43361.468699999998</v>
      </c>
      <c r="S1043" s="15">
        <f t="shared" si="519"/>
        <v>1</v>
      </c>
      <c r="Z1043" s="1">
        <f t="shared" si="489"/>
        <v>-925</v>
      </c>
      <c r="AA1043" s="1">
        <f t="shared" si="490"/>
        <v>-2.6305924540229977E-2</v>
      </c>
      <c r="AB1043" s="1">
        <f t="shared" si="507"/>
        <v>-6.5414951179212817E-3</v>
      </c>
      <c r="AC1043" s="1">
        <f t="shared" si="508"/>
        <v>2.4124999981722794E-3</v>
      </c>
      <c r="AD1043" s="1">
        <f t="shared" si="491"/>
        <v>2.8718424538402256E-2</v>
      </c>
      <c r="AE1043" s="1">
        <f t="shared" si="509"/>
        <v>8.2474790796790488E-4</v>
      </c>
      <c r="AF1043" s="1">
        <f t="shared" si="492"/>
        <v>2.4124999981722794E-3</v>
      </c>
      <c r="AG1043" s="15"/>
      <c r="AH1043" s="1">
        <f t="shared" si="493"/>
        <v>8.9539951160935612E-3</v>
      </c>
      <c r="AI1043" s="1">
        <f t="shared" si="494"/>
        <v>0.78430227700158528</v>
      </c>
      <c r="AJ1043" s="1">
        <f t="shared" si="495"/>
        <v>0.55725347456988639</v>
      </c>
      <c r="AK1043" s="1">
        <f t="shared" si="496"/>
        <v>-0.3368597516672171</v>
      </c>
      <c r="AL1043" s="1">
        <f t="shared" si="497"/>
        <v>-2.140335840289747</v>
      </c>
      <c r="AM1043" s="1">
        <f t="shared" si="498"/>
        <v>-1.8277568630599157</v>
      </c>
      <c r="AN1043" s="1">
        <f t="shared" si="521"/>
        <v>10.817089045499655</v>
      </c>
      <c r="AO1043" s="1">
        <f t="shared" si="521"/>
        <v>10.81708903999159</v>
      </c>
      <c r="AP1043" s="1">
        <f t="shared" si="521"/>
        <v>10.817089117552898</v>
      </c>
      <c r="AQ1043" s="1">
        <f t="shared" si="521"/>
        <v>10.81708802538347</v>
      </c>
      <c r="AR1043" s="1">
        <f t="shared" si="521"/>
        <v>10.817103405233743</v>
      </c>
      <c r="AS1043" s="1">
        <f t="shared" si="521"/>
        <v>10.816886947936936</v>
      </c>
      <c r="AT1043" s="1">
        <f t="shared" si="521"/>
        <v>10.819957668849407</v>
      </c>
      <c r="AU1043" s="1">
        <f t="shared" si="500"/>
        <v>11.210734545284936</v>
      </c>
    </row>
    <row r="1044" spans="1:47" ht="12.95" customHeight="1" x14ac:dyDescent="0.2">
      <c r="A1044" s="59" t="s">
        <v>1199</v>
      </c>
      <c r="B1044" s="60" t="s">
        <v>899</v>
      </c>
      <c r="C1044" s="59">
        <v>58379.968699999998</v>
      </c>
      <c r="D1044" s="59">
        <v>1E-4</v>
      </c>
      <c r="E1044" s="25">
        <f t="shared" si="488"/>
        <v>-924.99715979494545</v>
      </c>
      <c r="F1044" s="1">
        <f t="shared" si="504"/>
        <v>-925</v>
      </c>
      <c r="G1044" s="1">
        <f t="shared" si="515"/>
        <v>2.4124999981722794E-3</v>
      </c>
      <c r="K1044" s="1">
        <f t="shared" si="518"/>
        <v>2.4124999981722794E-3</v>
      </c>
      <c r="O1044" s="1">
        <f t="shared" ca="1" si="520"/>
        <v>-1.7594842327179283E-2</v>
      </c>
      <c r="Q1044" s="173">
        <f t="shared" si="505"/>
        <v>43361.468699999998</v>
      </c>
      <c r="S1044" s="15">
        <f t="shared" si="519"/>
        <v>1</v>
      </c>
      <c r="Z1044" s="1">
        <f t="shared" si="489"/>
        <v>-925</v>
      </c>
      <c r="AA1044" s="1">
        <f t="shared" si="490"/>
        <v>-2.6305924540229977E-2</v>
      </c>
      <c r="AB1044" s="1">
        <f t="shared" si="507"/>
        <v>-6.5414951179212817E-3</v>
      </c>
      <c r="AC1044" s="1">
        <f t="shared" si="508"/>
        <v>2.4124999981722794E-3</v>
      </c>
      <c r="AD1044" s="1">
        <f t="shared" si="491"/>
        <v>2.8718424538402256E-2</v>
      </c>
      <c r="AE1044" s="1">
        <f t="shared" si="509"/>
        <v>8.2474790796790488E-4</v>
      </c>
      <c r="AF1044" s="1">
        <f t="shared" si="492"/>
        <v>2.4124999981722794E-3</v>
      </c>
      <c r="AG1044" s="15"/>
      <c r="AH1044" s="1">
        <f t="shared" si="493"/>
        <v>8.9539951160935612E-3</v>
      </c>
      <c r="AI1044" s="1">
        <f t="shared" si="494"/>
        <v>0.78430227700158528</v>
      </c>
      <c r="AJ1044" s="1">
        <f t="shared" si="495"/>
        <v>0.55725347456988639</v>
      </c>
      <c r="AK1044" s="1">
        <f t="shared" si="496"/>
        <v>-0.3368597516672171</v>
      </c>
      <c r="AL1044" s="1">
        <f t="shared" si="497"/>
        <v>-2.140335840289747</v>
      </c>
      <c r="AM1044" s="1">
        <f t="shared" si="498"/>
        <v>-1.8277568630599157</v>
      </c>
      <c r="AN1044" s="1">
        <f t="shared" si="521"/>
        <v>10.817089045499655</v>
      </c>
      <c r="AO1044" s="1">
        <f t="shared" si="521"/>
        <v>10.81708903999159</v>
      </c>
      <c r="AP1044" s="1">
        <f t="shared" si="521"/>
        <v>10.817089117552898</v>
      </c>
      <c r="AQ1044" s="1">
        <f t="shared" si="521"/>
        <v>10.81708802538347</v>
      </c>
      <c r="AR1044" s="1">
        <f t="shared" si="521"/>
        <v>10.817103405233743</v>
      </c>
      <c r="AS1044" s="1">
        <f t="shared" si="521"/>
        <v>10.816886947936936</v>
      </c>
      <c r="AT1044" s="1">
        <f t="shared" si="521"/>
        <v>10.819957668849407</v>
      </c>
      <c r="AU1044" s="1">
        <f t="shared" si="500"/>
        <v>11.210734545284936</v>
      </c>
    </row>
    <row r="1045" spans="1:47" ht="12.95" customHeight="1" x14ac:dyDescent="0.2">
      <c r="A1045" s="61" t="s">
        <v>1201</v>
      </c>
      <c r="B1045" s="62" t="s">
        <v>909</v>
      </c>
      <c r="C1045" s="63">
        <v>58419.46488</v>
      </c>
      <c r="D1045" s="63">
        <v>1.2E-4</v>
      </c>
      <c r="E1045" s="25">
        <f t="shared" ref="E1045:E1070" si="522">+(C1045-C$7)/C$8</f>
        <v>-878.4988177094616</v>
      </c>
      <c r="F1045" s="1">
        <f t="shared" si="504"/>
        <v>-878.5</v>
      </c>
      <c r="G1045" s="1">
        <f t="shared" si="515"/>
        <v>1.0042499998235144E-3</v>
      </c>
      <c r="K1045" s="1">
        <f t="shared" si="518"/>
        <v>1.0042499998235144E-3</v>
      </c>
      <c r="O1045" s="1">
        <f t="shared" ca="1" si="520"/>
        <v>-1.7749761847303171E-2</v>
      </c>
      <c r="Q1045" s="173">
        <f t="shared" si="505"/>
        <v>43400.96488</v>
      </c>
      <c r="S1045" s="15">
        <f t="shared" si="519"/>
        <v>1</v>
      </c>
      <c r="Z1045" s="1">
        <f t="shared" ref="Z1045:Z1070" si="523">F1045</f>
        <v>-878.5</v>
      </c>
      <c r="AA1045" s="1">
        <f t="shared" ref="AA1045:AA1108" si="524">AB$3+AB$4*Z1045+AB$5*Z1045^2+AH1045</f>
        <v>-2.5961899184811395E-2</v>
      </c>
      <c r="AB1045" s="1">
        <f t="shared" si="507"/>
        <v>-8.0710980475618803E-3</v>
      </c>
      <c r="AC1045" s="1">
        <f t="shared" si="508"/>
        <v>1.0042499998235144E-3</v>
      </c>
      <c r="AD1045" s="1">
        <f t="shared" ref="AD1045:AD1070" si="525">IF(S1045&lt;&gt;0,G1045-AA1045,-9999)</f>
        <v>2.696614918463491E-2</v>
      </c>
      <c r="AE1045" s="1">
        <f t="shared" si="509"/>
        <v>7.2717320184798604E-4</v>
      </c>
      <c r="AF1045" s="1">
        <f t="shared" ref="AF1045:AF1070" si="526">IF(S1045&lt;&gt;0,G1045-P1045,-9999)</f>
        <v>1.0042499998235144E-3</v>
      </c>
      <c r="AG1045" s="15"/>
      <c r="AH1045" s="1">
        <f t="shared" ref="AH1045:AH1108" si="527">$AB$6*($AB$11/AI1045*AJ1045+$AB$12)</f>
        <v>9.0753480473853947E-3</v>
      </c>
      <c r="AI1045" s="1">
        <f t="shared" ref="AI1045:AI1070" si="528">1+$AB$7*COS(AL1045)</f>
        <v>0.78988054151886888</v>
      </c>
      <c r="AJ1045" s="1">
        <f t="shared" ref="AJ1045:AJ1070" si="529">SIN(AL1045+RADIANS($AB$9))</f>
        <v>0.57085586561219881</v>
      </c>
      <c r="AK1045" s="1">
        <f t="shared" ref="AK1045:AK1108" si="530">$AB$7*SIN(AL1045)</f>
        <v>-0.34036717404531869</v>
      </c>
      <c r="AL1045" s="1">
        <f t="shared" ref="AL1045:AL1108" si="531">2*ATAN(AM1045)</f>
        <v>-2.1238623713394893</v>
      </c>
      <c r="AM1045" s="1">
        <f t="shared" ref="AM1045:AM1108" si="532">SQRT((1+$AB$7)/(1-$AB$7))*TAN(AN1045/2)</f>
        <v>-1.7925331965176403</v>
      </c>
      <c r="AN1045" s="1">
        <f t="shared" si="521"/>
        <v>10.836271492503476</v>
      </c>
      <c r="AO1045" s="1">
        <f t="shared" si="521"/>
        <v>10.83627148606829</v>
      </c>
      <c r="AP1045" s="1">
        <f t="shared" si="521"/>
        <v>10.836271587486571</v>
      </c>
      <c r="AQ1045" s="1">
        <f t="shared" si="521"/>
        <v>10.836269989145769</v>
      </c>
      <c r="AR1045" s="1">
        <f t="shared" si="521"/>
        <v>10.836295180668317</v>
      </c>
      <c r="AS1045" s="1">
        <f t="shared" si="521"/>
        <v>10.835898594330072</v>
      </c>
      <c r="AT1045" s="1">
        <f t="shared" si="521"/>
        <v>10.842259986590729</v>
      </c>
      <c r="AU1045" s="1">
        <f t="shared" ref="AU1045:AU1070" si="533">RADIANS($AB$9)+$AB$18*(F1045-AB$15)</f>
        <v>11.231206740440832</v>
      </c>
    </row>
    <row r="1046" spans="1:47" ht="12.95" customHeight="1" x14ac:dyDescent="0.2">
      <c r="A1046" s="64" t="s">
        <v>1201</v>
      </c>
      <c r="B1046" s="65" t="s">
        <v>909</v>
      </c>
      <c r="C1046" s="66">
        <v>58419.46488</v>
      </c>
      <c r="D1046" s="66">
        <v>1.2E-4</v>
      </c>
      <c r="E1046" s="25">
        <f t="shared" si="522"/>
        <v>-878.4988177094616</v>
      </c>
      <c r="F1046" s="1">
        <f t="shared" si="504"/>
        <v>-878.5</v>
      </c>
      <c r="G1046" s="1">
        <f t="shared" si="515"/>
        <v>1.0042499998235144E-3</v>
      </c>
      <c r="K1046" s="1">
        <f t="shared" si="518"/>
        <v>1.0042499998235144E-3</v>
      </c>
      <c r="O1046" s="1">
        <f t="shared" ca="1" si="520"/>
        <v>-1.7749761847303171E-2</v>
      </c>
      <c r="Q1046" s="173">
        <f t="shared" si="505"/>
        <v>43400.96488</v>
      </c>
      <c r="S1046" s="15">
        <f t="shared" si="519"/>
        <v>1</v>
      </c>
      <c r="Z1046" s="1">
        <f t="shared" si="523"/>
        <v>-878.5</v>
      </c>
      <c r="AA1046" s="1">
        <f t="shared" si="524"/>
        <v>-2.5961899184811395E-2</v>
      </c>
      <c r="AB1046" s="1">
        <f t="shared" si="507"/>
        <v>-8.0710980475618803E-3</v>
      </c>
      <c r="AC1046" s="1">
        <f t="shared" si="508"/>
        <v>1.0042499998235144E-3</v>
      </c>
      <c r="AD1046" s="1">
        <f t="shared" si="525"/>
        <v>2.696614918463491E-2</v>
      </c>
      <c r="AE1046" s="1">
        <f t="shared" si="509"/>
        <v>7.2717320184798604E-4</v>
      </c>
      <c r="AF1046" s="1">
        <f t="shared" si="526"/>
        <v>1.0042499998235144E-3</v>
      </c>
      <c r="AG1046" s="15"/>
      <c r="AH1046" s="1">
        <f t="shared" si="527"/>
        <v>9.0753480473853947E-3</v>
      </c>
      <c r="AI1046" s="1">
        <f t="shared" si="528"/>
        <v>0.78988054151886888</v>
      </c>
      <c r="AJ1046" s="1">
        <f t="shared" si="529"/>
        <v>0.57085586561219881</v>
      </c>
      <c r="AK1046" s="1">
        <f t="shared" si="530"/>
        <v>-0.34036717404531869</v>
      </c>
      <c r="AL1046" s="1">
        <f t="shared" si="531"/>
        <v>-2.1238623713394893</v>
      </c>
      <c r="AM1046" s="1">
        <f t="shared" si="532"/>
        <v>-1.7925331965176403</v>
      </c>
      <c r="AN1046" s="1">
        <f t="shared" si="521"/>
        <v>10.836271492503476</v>
      </c>
      <c r="AO1046" s="1">
        <f t="shared" si="521"/>
        <v>10.83627148606829</v>
      </c>
      <c r="AP1046" s="1">
        <f t="shared" si="521"/>
        <v>10.836271587486571</v>
      </c>
      <c r="AQ1046" s="1">
        <f t="shared" si="521"/>
        <v>10.836269989145769</v>
      </c>
      <c r="AR1046" s="1">
        <f t="shared" si="521"/>
        <v>10.836295180668317</v>
      </c>
      <c r="AS1046" s="1">
        <f t="shared" si="521"/>
        <v>10.835898594330072</v>
      </c>
      <c r="AT1046" s="1">
        <f t="shared" si="521"/>
        <v>10.842259986590729</v>
      </c>
      <c r="AU1046" s="1">
        <f t="shared" si="533"/>
        <v>11.231206740440832</v>
      </c>
    </row>
    <row r="1047" spans="1:47" ht="12.95" customHeight="1" x14ac:dyDescent="0.2">
      <c r="A1047" s="64" t="s">
        <v>1201</v>
      </c>
      <c r="B1047" s="65" t="s">
        <v>909</v>
      </c>
      <c r="C1047" s="66">
        <v>58419.46488</v>
      </c>
      <c r="D1047" s="66">
        <v>1.2E-4</v>
      </c>
      <c r="E1047" s="25">
        <f t="shared" si="522"/>
        <v>-878.4988177094616</v>
      </c>
      <c r="F1047" s="1">
        <f t="shared" si="504"/>
        <v>-878.5</v>
      </c>
      <c r="G1047" s="1">
        <f t="shared" ref="G1047:G1078" si="534">+C1047-(C$7+F1047*C$8)</f>
        <v>1.0042499998235144E-3</v>
      </c>
      <c r="K1047" s="1">
        <f t="shared" si="518"/>
        <v>1.0042499998235144E-3</v>
      </c>
      <c r="O1047" s="1">
        <f t="shared" ca="1" si="520"/>
        <v>-1.7749761847303171E-2</v>
      </c>
      <c r="Q1047" s="173">
        <f t="shared" si="505"/>
        <v>43400.96488</v>
      </c>
      <c r="S1047" s="15">
        <f t="shared" si="519"/>
        <v>1</v>
      </c>
      <c r="Z1047" s="1">
        <f t="shared" si="523"/>
        <v>-878.5</v>
      </c>
      <c r="AA1047" s="1">
        <f t="shared" si="524"/>
        <v>-2.5961899184811395E-2</v>
      </c>
      <c r="AB1047" s="1">
        <f t="shared" si="507"/>
        <v>-8.0710980475618803E-3</v>
      </c>
      <c r="AC1047" s="1">
        <f t="shared" si="508"/>
        <v>1.0042499998235144E-3</v>
      </c>
      <c r="AD1047" s="1">
        <f t="shared" si="525"/>
        <v>2.696614918463491E-2</v>
      </c>
      <c r="AE1047" s="1">
        <f t="shared" si="509"/>
        <v>7.2717320184798604E-4</v>
      </c>
      <c r="AF1047" s="1">
        <f t="shared" si="526"/>
        <v>1.0042499998235144E-3</v>
      </c>
      <c r="AG1047" s="15"/>
      <c r="AH1047" s="1">
        <f t="shared" si="527"/>
        <v>9.0753480473853947E-3</v>
      </c>
      <c r="AI1047" s="1">
        <f t="shared" si="528"/>
        <v>0.78988054151886888</v>
      </c>
      <c r="AJ1047" s="1">
        <f t="shared" si="529"/>
        <v>0.57085586561219881</v>
      </c>
      <c r="AK1047" s="1">
        <f t="shared" si="530"/>
        <v>-0.34036717404531869</v>
      </c>
      <c r="AL1047" s="1">
        <f t="shared" si="531"/>
        <v>-2.1238623713394893</v>
      </c>
      <c r="AM1047" s="1">
        <f t="shared" si="532"/>
        <v>-1.7925331965176403</v>
      </c>
      <c r="AN1047" s="1">
        <f t="shared" si="521"/>
        <v>10.836271492503476</v>
      </c>
      <c r="AO1047" s="1">
        <f t="shared" si="521"/>
        <v>10.83627148606829</v>
      </c>
      <c r="AP1047" s="1">
        <f t="shared" si="521"/>
        <v>10.836271587486571</v>
      </c>
      <c r="AQ1047" s="1">
        <f t="shared" si="521"/>
        <v>10.836269989145769</v>
      </c>
      <c r="AR1047" s="1">
        <f t="shared" si="521"/>
        <v>10.836295180668317</v>
      </c>
      <c r="AS1047" s="1">
        <f t="shared" si="521"/>
        <v>10.835898594330072</v>
      </c>
      <c r="AT1047" s="1">
        <f t="shared" si="521"/>
        <v>10.842259986590729</v>
      </c>
      <c r="AU1047" s="1">
        <f t="shared" si="533"/>
        <v>11.231206740440832</v>
      </c>
    </row>
    <row r="1048" spans="1:47" ht="12.95" customHeight="1" x14ac:dyDescent="0.2">
      <c r="A1048" s="59" t="s">
        <v>1200</v>
      </c>
      <c r="B1048" s="60" t="s">
        <v>909</v>
      </c>
      <c r="C1048" s="59">
        <v>58450.045200000051</v>
      </c>
      <c r="D1048" s="59" t="s">
        <v>869</v>
      </c>
      <c r="E1048" s="25">
        <f t="shared" si="522"/>
        <v>-842.49700233273632</v>
      </c>
      <c r="F1048" s="1">
        <f t="shared" si="504"/>
        <v>-842.5</v>
      </c>
      <c r="G1048" s="1">
        <f t="shared" si="534"/>
        <v>2.546250048908405E-3</v>
      </c>
      <c r="K1048" s="1">
        <f t="shared" si="518"/>
        <v>2.546250048908405E-3</v>
      </c>
      <c r="O1048" s="1">
        <f t="shared" ca="1" si="520"/>
        <v>-1.7869699540302313E-2</v>
      </c>
      <c r="Q1048" s="173">
        <f t="shared" si="505"/>
        <v>43431.545200000051</v>
      </c>
      <c r="S1048" s="15">
        <f t="shared" si="519"/>
        <v>1</v>
      </c>
      <c r="Z1048" s="1">
        <f t="shared" si="523"/>
        <v>-842.5</v>
      </c>
      <c r="AA1048" s="1">
        <f t="shared" si="524"/>
        <v>-2.5697376716116809E-2</v>
      </c>
      <c r="AB1048" s="1">
        <f t="shared" si="507"/>
        <v>-6.6213334029475192E-3</v>
      </c>
      <c r="AC1048" s="1">
        <f t="shared" si="508"/>
        <v>2.546250048908405E-3</v>
      </c>
      <c r="AD1048" s="1">
        <f t="shared" si="525"/>
        <v>2.8243626765025214E-2</v>
      </c>
      <c r="AE1048" s="1">
        <f t="shared" si="509"/>
        <v>7.9770245284204865E-4</v>
      </c>
      <c r="AF1048" s="1">
        <f t="shared" si="526"/>
        <v>2.546250048908405E-3</v>
      </c>
      <c r="AG1048" s="15"/>
      <c r="AH1048" s="1">
        <f t="shared" si="527"/>
        <v>9.1675834518559242E-3</v>
      </c>
      <c r="AI1048" s="1">
        <f t="shared" si="528"/>
        <v>0.79429419546385827</v>
      </c>
      <c r="AJ1048" s="1">
        <f t="shared" si="529"/>
        <v>0.58141280138355744</v>
      </c>
      <c r="AK1048" s="1">
        <f t="shared" si="530"/>
        <v>-0.34305265190658224</v>
      </c>
      <c r="AL1048" s="1">
        <f t="shared" si="531"/>
        <v>-2.1109461742463518</v>
      </c>
      <c r="AM1048" s="1">
        <f t="shared" si="532"/>
        <v>-1.7656351034449467</v>
      </c>
      <c r="AN1048" s="1">
        <f t="shared" si="521"/>
        <v>10.851216768081377</v>
      </c>
      <c r="AO1048" s="1">
        <f t="shared" si="521"/>
        <v>10.851216762617115</v>
      </c>
      <c r="AP1048" s="1">
        <f t="shared" si="521"/>
        <v>10.851216857577324</v>
      </c>
      <c r="AQ1048" s="1">
        <f t="shared" si="521"/>
        <v>10.851215207328279</v>
      </c>
      <c r="AR1048" s="1">
        <f t="shared" si="521"/>
        <v>10.851243888553689</v>
      </c>
      <c r="AS1048" s="1">
        <f t="shared" si="521"/>
        <v>10.850746213507694</v>
      </c>
      <c r="AT1048" s="1">
        <f t="shared" si="521"/>
        <v>10.859638289267819</v>
      </c>
      <c r="AU1048" s="1">
        <f t="shared" si="533"/>
        <v>11.247056181851848</v>
      </c>
    </row>
    <row r="1049" spans="1:47" ht="12.95" customHeight="1" x14ac:dyDescent="0.2">
      <c r="A1049" s="59" t="s">
        <v>1200</v>
      </c>
      <c r="B1049" s="60" t="s">
        <v>909</v>
      </c>
      <c r="C1049" s="59">
        <v>58450.045200000051</v>
      </c>
      <c r="D1049" s="59" t="s">
        <v>869</v>
      </c>
      <c r="E1049" s="25">
        <f t="shared" si="522"/>
        <v>-842.49700233273632</v>
      </c>
      <c r="F1049" s="1">
        <f t="shared" ref="F1049:F1112" si="535">ROUND(2*E1049,0)/2</f>
        <v>-842.5</v>
      </c>
      <c r="G1049" s="1">
        <f t="shared" si="534"/>
        <v>2.546250048908405E-3</v>
      </c>
      <c r="K1049" s="1">
        <f t="shared" si="518"/>
        <v>2.546250048908405E-3</v>
      </c>
      <c r="O1049" s="1">
        <f t="shared" ca="1" si="520"/>
        <v>-1.7869699540302313E-2</v>
      </c>
      <c r="Q1049" s="173">
        <f t="shared" si="505"/>
        <v>43431.545200000051</v>
      </c>
      <c r="S1049" s="15">
        <f t="shared" si="519"/>
        <v>1</v>
      </c>
      <c r="Z1049" s="1">
        <f t="shared" si="523"/>
        <v>-842.5</v>
      </c>
      <c r="AA1049" s="1">
        <f t="shared" si="524"/>
        <v>-2.5697376716116809E-2</v>
      </c>
      <c r="AB1049" s="1">
        <f t="shared" si="507"/>
        <v>-6.6213334029475192E-3</v>
      </c>
      <c r="AC1049" s="1">
        <f t="shared" si="508"/>
        <v>2.546250048908405E-3</v>
      </c>
      <c r="AD1049" s="1">
        <f t="shared" si="525"/>
        <v>2.8243626765025214E-2</v>
      </c>
      <c r="AE1049" s="1">
        <f t="shared" si="509"/>
        <v>7.9770245284204865E-4</v>
      </c>
      <c r="AF1049" s="1">
        <f t="shared" si="526"/>
        <v>2.546250048908405E-3</v>
      </c>
      <c r="AG1049" s="15"/>
      <c r="AH1049" s="1">
        <f t="shared" si="527"/>
        <v>9.1675834518559242E-3</v>
      </c>
      <c r="AI1049" s="1">
        <f t="shared" si="528"/>
        <v>0.79429419546385827</v>
      </c>
      <c r="AJ1049" s="1">
        <f t="shared" si="529"/>
        <v>0.58141280138355744</v>
      </c>
      <c r="AK1049" s="1">
        <f t="shared" si="530"/>
        <v>-0.34305265190658224</v>
      </c>
      <c r="AL1049" s="1">
        <f t="shared" si="531"/>
        <v>-2.1109461742463518</v>
      </c>
      <c r="AM1049" s="1">
        <f t="shared" si="532"/>
        <v>-1.7656351034449467</v>
      </c>
      <c r="AN1049" s="1">
        <f t="shared" si="521"/>
        <v>10.851216768081377</v>
      </c>
      <c r="AO1049" s="1">
        <f t="shared" si="521"/>
        <v>10.851216762617115</v>
      </c>
      <c r="AP1049" s="1">
        <f t="shared" si="521"/>
        <v>10.851216857577324</v>
      </c>
      <c r="AQ1049" s="1">
        <f t="shared" si="521"/>
        <v>10.851215207328279</v>
      </c>
      <c r="AR1049" s="1">
        <f t="shared" si="521"/>
        <v>10.851243888553689</v>
      </c>
      <c r="AS1049" s="1">
        <f t="shared" si="521"/>
        <v>10.850746213507694</v>
      </c>
      <c r="AT1049" s="1">
        <f t="shared" si="521"/>
        <v>10.859638289267819</v>
      </c>
      <c r="AU1049" s="1">
        <f t="shared" si="533"/>
        <v>11.247056181851848</v>
      </c>
    </row>
    <row r="1050" spans="1:47" ht="12.95" customHeight="1" x14ac:dyDescent="0.2">
      <c r="A1050" s="59" t="s">
        <v>1199</v>
      </c>
      <c r="B1050" s="60" t="s">
        <v>899</v>
      </c>
      <c r="C1050" s="59">
        <v>58488.693299999999</v>
      </c>
      <c r="D1050" s="59">
        <v>1E-4</v>
      </c>
      <c r="E1050" s="25">
        <f t="shared" si="522"/>
        <v>-796.99709386686777</v>
      </c>
      <c r="F1050" s="1">
        <f t="shared" si="535"/>
        <v>-797</v>
      </c>
      <c r="G1050" s="1">
        <f t="shared" si="534"/>
        <v>2.4684999953024089E-3</v>
      </c>
      <c r="K1050" s="1">
        <f t="shared" si="518"/>
        <v>2.4684999953024089E-3</v>
      </c>
      <c r="O1050" s="1">
        <f t="shared" ca="1" si="520"/>
        <v>-1.8021287457842892E-2</v>
      </c>
      <c r="Q1050" s="173">
        <f t="shared" ref="Q1050:Q1070" si="536">+C1050-15018.5</f>
        <v>43470.193299999999</v>
      </c>
      <c r="S1050" s="15">
        <f t="shared" si="519"/>
        <v>1</v>
      </c>
      <c r="Z1050" s="1">
        <f t="shared" si="523"/>
        <v>-797</v>
      </c>
      <c r="AA1050" s="1">
        <f t="shared" si="524"/>
        <v>-2.536539789645622E-2</v>
      </c>
      <c r="AB1050" s="1">
        <f t="shared" si="507"/>
        <v>-6.8134410329426243E-3</v>
      </c>
      <c r="AC1050" s="1">
        <f t="shared" si="508"/>
        <v>2.4684999953024089E-3</v>
      </c>
      <c r="AD1050" s="1">
        <f t="shared" si="525"/>
        <v>2.7833897891758629E-2</v>
      </c>
      <c r="AE1050" s="1">
        <f t="shared" si="509"/>
        <v>7.7472587184884538E-4</v>
      </c>
      <c r="AF1050" s="1">
        <f t="shared" si="526"/>
        <v>2.4684999953024089E-3</v>
      </c>
      <c r="AG1050" s="15"/>
      <c r="AH1050" s="1">
        <f t="shared" si="527"/>
        <v>9.2819410282450332E-3</v>
      </c>
      <c r="AI1050" s="1">
        <f t="shared" si="528"/>
        <v>0.79999394166485371</v>
      </c>
      <c r="AJ1050" s="1">
        <f t="shared" si="529"/>
        <v>0.59478459025826391</v>
      </c>
      <c r="AK1050" s="1">
        <f t="shared" si="530"/>
        <v>-0.34640666366171141</v>
      </c>
      <c r="AL1050" s="1">
        <f t="shared" si="531"/>
        <v>-2.0944125913886298</v>
      </c>
      <c r="AM1050" s="1">
        <f t="shared" si="532"/>
        <v>-1.7320857860895285</v>
      </c>
      <c r="AN1050" s="1">
        <f t="shared" si="521"/>
        <v>10.870226420158993</v>
      </c>
      <c r="AO1050" s="1">
        <f t="shared" si="521"/>
        <v>10.870226416542879</v>
      </c>
      <c r="AP1050" s="1">
        <f t="shared" si="521"/>
        <v>10.870226488853676</v>
      </c>
      <c r="AQ1050" s="1">
        <f t="shared" si="521"/>
        <v>10.87022504287518</v>
      </c>
      <c r="AR1050" s="1">
        <f t="shared" si="521"/>
        <v>10.870253960848839</v>
      </c>
      <c r="AS1050" s="1">
        <f t="shared" si="521"/>
        <v>10.869676888573714</v>
      </c>
      <c r="AT1050" s="1">
        <f t="shared" si="521"/>
        <v>10.88174171198736</v>
      </c>
      <c r="AU1050" s="1">
        <f t="shared" si="533"/>
        <v>11.267088114746326</v>
      </c>
    </row>
    <row r="1051" spans="1:47" ht="12.95" customHeight="1" x14ac:dyDescent="0.2">
      <c r="A1051" s="59" t="s">
        <v>1199</v>
      </c>
      <c r="B1051" s="60" t="s">
        <v>899</v>
      </c>
      <c r="C1051" s="59">
        <v>58488.693299999999</v>
      </c>
      <c r="D1051" s="59">
        <v>1E-4</v>
      </c>
      <c r="E1051" s="25">
        <f t="shared" si="522"/>
        <v>-796.99709386686777</v>
      </c>
      <c r="F1051" s="1">
        <f t="shared" si="535"/>
        <v>-797</v>
      </c>
      <c r="G1051" s="1">
        <f t="shared" si="534"/>
        <v>2.4684999953024089E-3</v>
      </c>
      <c r="K1051" s="1">
        <f t="shared" si="518"/>
        <v>2.4684999953024089E-3</v>
      </c>
      <c r="O1051" s="1">
        <f t="shared" ca="1" si="520"/>
        <v>-1.8021287457842892E-2</v>
      </c>
      <c r="Q1051" s="173">
        <f t="shared" si="536"/>
        <v>43470.193299999999</v>
      </c>
      <c r="S1051" s="15">
        <f t="shared" si="519"/>
        <v>1</v>
      </c>
      <c r="Z1051" s="1">
        <f t="shared" si="523"/>
        <v>-797</v>
      </c>
      <c r="AA1051" s="1">
        <f t="shared" si="524"/>
        <v>-2.536539789645622E-2</v>
      </c>
      <c r="AB1051" s="1">
        <f t="shared" si="507"/>
        <v>-6.8134410329426243E-3</v>
      </c>
      <c r="AC1051" s="1">
        <f t="shared" si="508"/>
        <v>2.4684999953024089E-3</v>
      </c>
      <c r="AD1051" s="1">
        <f t="shared" si="525"/>
        <v>2.7833897891758629E-2</v>
      </c>
      <c r="AE1051" s="1">
        <f t="shared" si="509"/>
        <v>7.7472587184884538E-4</v>
      </c>
      <c r="AF1051" s="1">
        <f t="shared" si="526"/>
        <v>2.4684999953024089E-3</v>
      </c>
      <c r="AG1051" s="15"/>
      <c r="AH1051" s="1">
        <f t="shared" si="527"/>
        <v>9.2819410282450332E-3</v>
      </c>
      <c r="AI1051" s="1">
        <f t="shared" si="528"/>
        <v>0.79999394166485371</v>
      </c>
      <c r="AJ1051" s="1">
        <f t="shared" si="529"/>
        <v>0.59478459025826391</v>
      </c>
      <c r="AK1051" s="1">
        <f t="shared" si="530"/>
        <v>-0.34640666366171141</v>
      </c>
      <c r="AL1051" s="1">
        <f t="shared" si="531"/>
        <v>-2.0944125913886298</v>
      </c>
      <c r="AM1051" s="1">
        <f t="shared" si="532"/>
        <v>-1.7320857860895285</v>
      </c>
      <c r="AN1051" s="1">
        <f t="shared" ref="AN1051:AT1060" si="537">$AU1051+$AB$7*SIN(AO1051)</f>
        <v>10.870226420158993</v>
      </c>
      <c r="AO1051" s="1">
        <f t="shared" si="537"/>
        <v>10.870226416542879</v>
      </c>
      <c r="AP1051" s="1">
        <f t="shared" si="537"/>
        <v>10.870226488853676</v>
      </c>
      <c r="AQ1051" s="1">
        <f t="shared" si="537"/>
        <v>10.87022504287518</v>
      </c>
      <c r="AR1051" s="1">
        <f t="shared" si="537"/>
        <v>10.870253960848839</v>
      </c>
      <c r="AS1051" s="1">
        <f t="shared" si="537"/>
        <v>10.869676888573714</v>
      </c>
      <c r="AT1051" s="1">
        <f t="shared" si="537"/>
        <v>10.88174171198736</v>
      </c>
      <c r="AU1051" s="1">
        <f t="shared" si="533"/>
        <v>11.267088114746326</v>
      </c>
    </row>
    <row r="1052" spans="1:47" ht="12.95" customHeight="1" x14ac:dyDescent="0.2">
      <c r="A1052" s="61" t="s">
        <v>1205</v>
      </c>
      <c r="B1052" s="62" t="s">
        <v>899</v>
      </c>
      <c r="C1052" s="63">
        <v>58497.186800000003</v>
      </c>
      <c r="D1052" s="63" t="s">
        <v>1198</v>
      </c>
      <c r="E1052" s="25">
        <f t="shared" si="522"/>
        <v>-786.99780612554116</v>
      </c>
      <c r="F1052" s="1">
        <f t="shared" si="535"/>
        <v>-787</v>
      </c>
      <c r="G1052" s="1">
        <f t="shared" si="534"/>
        <v>1.8635000014910474E-3</v>
      </c>
      <c r="K1052" s="1">
        <f t="shared" si="518"/>
        <v>1.8635000014910474E-3</v>
      </c>
      <c r="O1052" s="1">
        <f t="shared" ca="1" si="520"/>
        <v>-1.8054603483675987E-2</v>
      </c>
      <c r="Q1052" s="173">
        <f t="shared" si="536"/>
        <v>43478.686800000003</v>
      </c>
      <c r="S1052" s="15">
        <f t="shared" si="519"/>
        <v>1</v>
      </c>
      <c r="Z1052" s="1">
        <f t="shared" si="523"/>
        <v>-787</v>
      </c>
      <c r="AA1052" s="1">
        <f t="shared" si="524"/>
        <v>-2.5292795299630209E-2</v>
      </c>
      <c r="AB1052" s="1">
        <f t="shared" si="507"/>
        <v>-7.4432343048025599E-3</v>
      </c>
      <c r="AC1052" s="1">
        <f t="shared" si="508"/>
        <v>1.8635000014910474E-3</v>
      </c>
      <c r="AD1052" s="1">
        <f t="shared" si="525"/>
        <v>2.7156295301121257E-2</v>
      </c>
      <c r="AE1052" s="1">
        <f t="shared" si="509"/>
        <v>7.3746437448170049E-4</v>
      </c>
      <c r="AF1052" s="1">
        <f t="shared" si="526"/>
        <v>1.8635000014910474E-3</v>
      </c>
      <c r="AG1052" s="15"/>
      <c r="AH1052" s="1">
        <f t="shared" si="527"/>
        <v>9.3067343062936073E-3</v>
      </c>
      <c r="AI1052" s="1">
        <f t="shared" si="528"/>
        <v>0.80126510049843647</v>
      </c>
      <c r="AJ1052" s="1">
        <f t="shared" si="529"/>
        <v>0.59772737763530936</v>
      </c>
      <c r="AK1052" s="1">
        <f t="shared" si="530"/>
        <v>-0.34713749397047772</v>
      </c>
      <c r="AL1052" s="1">
        <f t="shared" si="531"/>
        <v>-2.0907469058048433</v>
      </c>
      <c r="AM1052" s="1">
        <f t="shared" si="532"/>
        <v>-1.724777386197536</v>
      </c>
      <c r="AN1052" s="1">
        <f t="shared" si="537"/>
        <v>10.874422690576736</v>
      </c>
      <c r="AO1052" s="1">
        <f t="shared" si="537"/>
        <v>10.874422687362838</v>
      </c>
      <c r="AP1052" s="1">
        <f t="shared" si="537"/>
        <v>10.874422753845165</v>
      </c>
      <c r="AQ1052" s="1">
        <f t="shared" si="537"/>
        <v>10.874421378607432</v>
      </c>
      <c r="AR1052" s="1">
        <f t="shared" si="537"/>
        <v>10.874449829614321</v>
      </c>
      <c r="AS1052" s="1">
        <f t="shared" si="537"/>
        <v>10.87386258113796</v>
      </c>
      <c r="AT1052" s="1">
        <f t="shared" si="537"/>
        <v>10.886620363613652</v>
      </c>
      <c r="AU1052" s="1">
        <f t="shared" si="533"/>
        <v>11.271490737360498</v>
      </c>
    </row>
    <row r="1053" spans="1:47" ht="12.95" customHeight="1" x14ac:dyDescent="0.2">
      <c r="A1053" s="61" t="s">
        <v>1205</v>
      </c>
      <c r="B1053" s="62" t="s">
        <v>899</v>
      </c>
      <c r="C1053" s="63">
        <v>58497.186800000003</v>
      </c>
      <c r="D1053" s="63" t="s">
        <v>1198</v>
      </c>
      <c r="E1053" s="25">
        <f t="shared" si="522"/>
        <v>-786.99780612554116</v>
      </c>
      <c r="F1053" s="1">
        <f t="shared" si="535"/>
        <v>-787</v>
      </c>
      <c r="G1053" s="1">
        <f t="shared" si="534"/>
        <v>1.8635000014910474E-3</v>
      </c>
      <c r="K1053" s="1">
        <f t="shared" si="518"/>
        <v>1.8635000014910474E-3</v>
      </c>
      <c r="O1053" s="1">
        <f t="shared" ca="1" si="520"/>
        <v>-1.8054603483675987E-2</v>
      </c>
      <c r="Q1053" s="173">
        <f t="shared" si="536"/>
        <v>43478.686800000003</v>
      </c>
      <c r="S1053" s="15">
        <f t="shared" si="519"/>
        <v>1</v>
      </c>
      <c r="Z1053" s="1">
        <f t="shared" si="523"/>
        <v>-787</v>
      </c>
      <c r="AA1053" s="1">
        <f t="shared" si="524"/>
        <v>-2.5292795299630209E-2</v>
      </c>
      <c r="AB1053" s="1">
        <f t="shared" si="507"/>
        <v>-7.4432343048025599E-3</v>
      </c>
      <c r="AC1053" s="1">
        <f t="shared" si="508"/>
        <v>1.8635000014910474E-3</v>
      </c>
      <c r="AD1053" s="1">
        <f t="shared" si="525"/>
        <v>2.7156295301121257E-2</v>
      </c>
      <c r="AE1053" s="1">
        <f t="shared" si="509"/>
        <v>7.3746437448170049E-4</v>
      </c>
      <c r="AF1053" s="1">
        <f t="shared" si="526"/>
        <v>1.8635000014910474E-3</v>
      </c>
      <c r="AG1053" s="15"/>
      <c r="AH1053" s="1">
        <f t="shared" si="527"/>
        <v>9.3067343062936073E-3</v>
      </c>
      <c r="AI1053" s="1">
        <f t="shared" si="528"/>
        <v>0.80126510049843647</v>
      </c>
      <c r="AJ1053" s="1">
        <f t="shared" si="529"/>
        <v>0.59772737763530936</v>
      </c>
      <c r="AK1053" s="1">
        <f t="shared" si="530"/>
        <v>-0.34713749397047772</v>
      </c>
      <c r="AL1053" s="1">
        <f t="shared" si="531"/>
        <v>-2.0907469058048433</v>
      </c>
      <c r="AM1053" s="1">
        <f t="shared" si="532"/>
        <v>-1.724777386197536</v>
      </c>
      <c r="AN1053" s="1">
        <f t="shared" si="537"/>
        <v>10.874422690576736</v>
      </c>
      <c r="AO1053" s="1">
        <f t="shared" si="537"/>
        <v>10.874422687362838</v>
      </c>
      <c r="AP1053" s="1">
        <f t="shared" si="537"/>
        <v>10.874422753845165</v>
      </c>
      <c r="AQ1053" s="1">
        <f t="shared" si="537"/>
        <v>10.874421378607432</v>
      </c>
      <c r="AR1053" s="1">
        <f t="shared" si="537"/>
        <v>10.874449829614321</v>
      </c>
      <c r="AS1053" s="1">
        <f t="shared" si="537"/>
        <v>10.87386258113796</v>
      </c>
      <c r="AT1053" s="1">
        <f t="shared" si="537"/>
        <v>10.886620363613652</v>
      </c>
      <c r="AU1053" s="1">
        <f t="shared" si="533"/>
        <v>11.271490737360498</v>
      </c>
    </row>
    <row r="1054" spans="1:47" ht="12.95" customHeight="1" x14ac:dyDescent="0.2">
      <c r="A1054" s="67" t="s">
        <v>1203</v>
      </c>
      <c r="B1054" s="68" t="s">
        <v>899</v>
      </c>
      <c r="C1054" s="69">
        <v>58752.858399999997</v>
      </c>
      <c r="D1054" s="69">
        <v>1E-4</v>
      </c>
      <c r="E1054" s="25">
        <f t="shared" si="522"/>
        <v>-485.99893690978013</v>
      </c>
      <c r="F1054" s="1">
        <f t="shared" si="535"/>
        <v>-486</v>
      </c>
      <c r="G1054" s="1">
        <f t="shared" si="534"/>
        <v>9.0299999283161014E-4</v>
      </c>
      <c r="K1054" s="1">
        <f t="shared" si="518"/>
        <v>9.0299999283161014E-4</v>
      </c>
      <c r="O1054" s="1">
        <f t="shared" ca="1" si="520"/>
        <v>-1.905741586125213E-2</v>
      </c>
      <c r="Q1054" s="173">
        <f t="shared" si="536"/>
        <v>43734.358399999997</v>
      </c>
      <c r="S1054" s="15">
        <f t="shared" si="519"/>
        <v>1</v>
      </c>
      <c r="Z1054" s="1">
        <f t="shared" si="523"/>
        <v>-486</v>
      </c>
      <c r="AA1054" s="1">
        <f t="shared" si="524"/>
        <v>-2.3174005119559811E-2</v>
      </c>
      <c r="AB1054" s="1">
        <f t="shared" si="507"/>
        <v>-9.0867574015777181E-3</v>
      </c>
      <c r="AC1054" s="1">
        <f t="shared" si="508"/>
        <v>9.0299999283161014E-4</v>
      </c>
      <c r="AD1054" s="1">
        <f t="shared" si="525"/>
        <v>2.4077005112391421E-2</v>
      </c>
      <c r="AE1054" s="1">
        <f t="shared" si="509"/>
        <v>5.7970217518212258E-4</v>
      </c>
      <c r="AF1054" s="1">
        <f t="shared" si="526"/>
        <v>9.0299999283161014E-4</v>
      </c>
      <c r="AG1054" s="15"/>
      <c r="AH1054" s="1">
        <f t="shared" si="527"/>
        <v>9.9897573944093283E-3</v>
      </c>
      <c r="AI1054" s="1">
        <f t="shared" si="528"/>
        <v>0.84284868332185114</v>
      </c>
      <c r="AJ1054" s="1">
        <f t="shared" si="529"/>
        <v>0.68663803039760929</v>
      </c>
      <c r="AK1054" s="1">
        <f t="shared" si="530"/>
        <v>-0.36783619134925294</v>
      </c>
      <c r="AL1054" s="1">
        <f t="shared" si="531"/>
        <v>-1.9745558058309818</v>
      </c>
      <c r="AM1054" s="1">
        <f t="shared" si="532"/>
        <v>-1.5146723725973585</v>
      </c>
      <c r="AN1054" s="1">
        <f t="shared" si="537"/>
        <v>11.004023957345971</v>
      </c>
      <c r="AO1054" s="1">
        <f t="shared" si="537"/>
        <v>11.004023957346016</v>
      </c>
      <c r="AP1054" s="1">
        <f t="shared" si="537"/>
        <v>11.004023957358859</v>
      </c>
      <c r="AQ1054" s="1">
        <f t="shared" si="537"/>
        <v>11.004023961159108</v>
      </c>
      <c r="AR1054" s="1">
        <f t="shared" si="537"/>
        <v>11.004025085475144</v>
      </c>
      <c r="AS1054" s="1">
        <f t="shared" si="537"/>
        <v>11.004351396146067</v>
      </c>
      <c r="AT1054" s="1">
        <f t="shared" si="537"/>
        <v>11.036912330865702</v>
      </c>
      <c r="AU1054" s="1">
        <f t="shared" si="533"/>
        <v>11.404009678047046</v>
      </c>
    </row>
    <row r="1055" spans="1:47" ht="12.95" customHeight="1" x14ac:dyDescent="0.2">
      <c r="A1055" s="67" t="s">
        <v>1203</v>
      </c>
      <c r="B1055" s="68" t="s">
        <v>899</v>
      </c>
      <c r="C1055" s="69">
        <v>58752.858399999997</v>
      </c>
      <c r="D1055" s="69">
        <v>1E-4</v>
      </c>
      <c r="E1055" s="25">
        <f t="shared" si="522"/>
        <v>-485.99893690978013</v>
      </c>
      <c r="F1055" s="1">
        <f t="shared" si="535"/>
        <v>-486</v>
      </c>
      <c r="G1055" s="1">
        <f t="shared" si="534"/>
        <v>9.0299999283161014E-4</v>
      </c>
      <c r="K1055" s="1">
        <f t="shared" si="518"/>
        <v>9.0299999283161014E-4</v>
      </c>
      <c r="O1055" s="1">
        <f t="shared" ca="1" si="520"/>
        <v>-1.905741586125213E-2</v>
      </c>
      <c r="Q1055" s="173">
        <f t="shared" si="536"/>
        <v>43734.358399999997</v>
      </c>
      <c r="S1055" s="15">
        <f t="shared" si="519"/>
        <v>1</v>
      </c>
      <c r="Z1055" s="1">
        <f t="shared" si="523"/>
        <v>-486</v>
      </c>
      <c r="AA1055" s="1">
        <f t="shared" si="524"/>
        <v>-2.3174005119559811E-2</v>
      </c>
      <c r="AB1055" s="1">
        <f t="shared" si="507"/>
        <v>-9.0867574015777181E-3</v>
      </c>
      <c r="AC1055" s="1">
        <f t="shared" si="508"/>
        <v>9.0299999283161014E-4</v>
      </c>
      <c r="AD1055" s="1">
        <f t="shared" si="525"/>
        <v>2.4077005112391421E-2</v>
      </c>
      <c r="AE1055" s="1">
        <f t="shared" si="509"/>
        <v>5.7970217518212258E-4</v>
      </c>
      <c r="AF1055" s="1">
        <f t="shared" si="526"/>
        <v>9.0299999283161014E-4</v>
      </c>
      <c r="AG1055" s="15"/>
      <c r="AH1055" s="1">
        <f t="shared" si="527"/>
        <v>9.9897573944093283E-3</v>
      </c>
      <c r="AI1055" s="1">
        <f t="shared" si="528"/>
        <v>0.84284868332185114</v>
      </c>
      <c r="AJ1055" s="1">
        <f t="shared" si="529"/>
        <v>0.68663803039760929</v>
      </c>
      <c r="AK1055" s="1">
        <f t="shared" si="530"/>
        <v>-0.36783619134925294</v>
      </c>
      <c r="AL1055" s="1">
        <f t="shared" si="531"/>
        <v>-1.9745558058309818</v>
      </c>
      <c r="AM1055" s="1">
        <f t="shared" si="532"/>
        <v>-1.5146723725973585</v>
      </c>
      <c r="AN1055" s="1">
        <f t="shared" si="537"/>
        <v>11.004023957345971</v>
      </c>
      <c r="AO1055" s="1">
        <f t="shared" si="537"/>
        <v>11.004023957346016</v>
      </c>
      <c r="AP1055" s="1">
        <f t="shared" si="537"/>
        <v>11.004023957358859</v>
      </c>
      <c r="AQ1055" s="1">
        <f t="shared" si="537"/>
        <v>11.004023961159108</v>
      </c>
      <c r="AR1055" s="1">
        <f t="shared" si="537"/>
        <v>11.004025085475144</v>
      </c>
      <c r="AS1055" s="1">
        <f t="shared" si="537"/>
        <v>11.004351396146067</v>
      </c>
      <c r="AT1055" s="1">
        <f t="shared" si="537"/>
        <v>11.036912330865702</v>
      </c>
      <c r="AU1055" s="1">
        <f t="shared" si="533"/>
        <v>11.404009678047046</v>
      </c>
    </row>
    <row r="1056" spans="1:47" ht="12.95" customHeight="1" x14ac:dyDescent="0.2">
      <c r="A1056" s="61" t="s">
        <v>2709</v>
      </c>
      <c r="B1056" s="62" t="s">
        <v>899</v>
      </c>
      <c r="C1056" s="63">
        <v>59130.843399999998</v>
      </c>
      <c r="D1056" s="63">
        <v>1E-4</v>
      </c>
      <c r="E1056" s="25">
        <f t="shared" si="522"/>
        <v>-41.002083209477831</v>
      </c>
      <c r="F1056" s="1">
        <f t="shared" si="535"/>
        <v>-41</v>
      </c>
      <c r="G1056" s="1">
        <f t="shared" si="534"/>
        <v>-1.7695000060484745E-3</v>
      </c>
      <c r="K1056" s="1">
        <f t="shared" si="518"/>
        <v>-1.7695000060484745E-3</v>
      </c>
      <c r="O1056" s="1">
        <f t="shared" ca="1" si="520"/>
        <v>-2.053997901082483E-2</v>
      </c>
      <c r="Q1056" s="173">
        <f t="shared" si="536"/>
        <v>44112.343399999998</v>
      </c>
      <c r="S1056" s="15">
        <f t="shared" si="519"/>
        <v>1</v>
      </c>
      <c r="Z1056" s="1">
        <f t="shared" si="523"/>
        <v>-41</v>
      </c>
      <c r="AA1056" s="1">
        <f t="shared" si="524"/>
        <v>-2.0328384971491736E-2</v>
      </c>
      <c r="AB1056" s="1">
        <f t="shared" si="507"/>
        <v>-1.2493911149112934E-2</v>
      </c>
      <c r="AC1056" s="1">
        <f t="shared" si="508"/>
        <v>-1.7695000060484745E-3</v>
      </c>
      <c r="AD1056" s="1">
        <f t="shared" si="525"/>
        <v>1.8558884965443261E-2</v>
      </c>
      <c r="AE1056" s="1">
        <f t="shared" si="509"/>
        <v>3.4443221116055593E-4</v>
      </c>
      <c r="AF1056" s="1">
        <f t="shared" si="526"/>
        <v>-1.7695000060484745E-3</v>
      </c>
      <c r="AG1056" s="15"/>
      <c r="AH1056" s="1">
        <f t="shared" si="527"/>
        <v>1.0724411143064459E-2</v>
      </c>
      <c r="AI1056" s="1">
        <f t="shared" si="528"/>
        <v>0.91775645478118273</v>
      </c>
      <c r="AJ1056" s="1">
        <f t="shared" si="529"/>
        <v>0.81546267609540857</v>
      </c>
      <c r="AK1056" s="1">
        <f t="shared" si="530"/>
        <v>-0.39145370003340163</v>
      </c>
      <c r="AL1056" s="1">
        <f t="shared" si="531"/>
        <v>-1.7778821493130785</v>
      </c>
      <c r="AM1056" s="1">
        <f t="shared" si="532"/>
        <v>-1.2319299707159974</v>
      </c>
      <c r="AN1056" s="1">
        <f t="shared" si="537"/>
        <v>11.209002171119304</v>
      </c>
      <c r="AO1056" s="1">
        <f t="shared" si="537"/>
        <v>11.209002457225374</v>
      </c>
      <c r="AP1056" s="1">
        <f t="shared" si="537"/>
        <v>11.209005834093601</v>
      </c>
      <c r="AQ1056" s="1">
        <f t="shared" si="537"/>
        <v>11.209045686802162</v>
      </c>
      <c r="AR1056" s="1">
        <f t="shared" si="537"/>
        <v>11.209515463353418</v>
      </c>
      <c r="AS1056" s="1">
        <f t="shared" si="537"/>
        <v>11.21497846349267</v>
      </c>
      <c r="AT1056" s="1">
        <f t="shared" si="537"/>
        <v>11.270778213284109</v>
      </c>
      <c r="AU1056" s="1">
        <f t="shared" si="533"/>
        <v>11.599926384377659</v>
      </c>
    </row>
    <row r="1057" spans="1:47" ht="12.95" customHeight="1" x14ac:dyDescent="0.2">
      <c r="A1057" s="61" t="s">
        <v>2709</v>
      </c>
      <c r="B1057" s="62" t="s">
        <v>899</v>
      </c>
      <c r="C1057" s="63">
        <v>59165.669199999997</v>
      </c>
      <c r="D1057" s="63">
        <v>1E-4</v>
      </c>
      <c r="E1057" s="25">
        <f t="shared" si="522"/>
        <v>-2.1191167350296221E-3</v>
      </c>
      <c r="F1057" s="1">
        <f t="shared" si="535"/>
        <v>0</v>
      </c>
      <c r="G1057" s="1">
        <f t="shared" si="534"/>
        <v>-1.8000000054598786E-3</v>
      </c>
      <c r="K1057" s="1">
        <f t="shared" si="518"/>
        <v>-1.8000000054598786E-3</v>
      </c>
      <c r="O1057" s="1">
        <f t="shared" ca="1" si="520"/>
        <v>-2.0676574716740517E-2</v>
      </c>
      <c r="Q1057" s="173">
        <f t="shared" si="536"/>
        <v>44147.169199999997</v>
      </c>
      <c r="S1057" s="15">
        <f t="shared" si="519"/>
        <v>1</v>
      </c>
      <c r="Z1057" s="1">
        <f t="shared" si="523"/>
        <v>0</v>
      </c>
      <c r="AA1057" s="1">
        <f t="shared" si="524"/>
        <v>-2.0087061301980402E-2</v>
      </c>
      <c r="AB1057" s="1">
        <f t="shared" si="507"/>
        <v>-1.2571942317103679E-2</v>
      </c>
      <c r="AC1057" s="1">
        <f t="shared" si="508"/>
        <v>-1.8000000054598786E-3</v>
      </c>
      <c r="AD1057" s="1">
        <f t="shared" si="525"/>
        <v>1.8287061296520524E-2</v>
      </c>
      <c r="AE1057" s="1">
        <f t="shared" si="509"/>
        <v>3.3441661086269889E-4</v>
      </c>
      <c r="AF1057" s="1">
        <f t="shared" si="526"/>
        <v>-1.8000000054598786E-3</v>
      </c>
      <c r="AG1057" s="15"/>
      <c r="AH1057" s="1">
        <f t="shared" si="527"/>
        <v>1.0771942311643801E-2</v>
      </c>
      <c r="AI1057" s="1">
        <f t="shared" si="528"/>
        <v>0.92556859136599945</v>
      </c>
      <c r="AJ1057" s="1">
        <f t="shared" si="529"/>
        <v>0.82682798153031889</v>
      </c>
      <c r="AK1057" s="1">
        <f t="shared" si="530"/>
        <v>-0.3930139506541192</v>
      </c>
      <c r="AL1057" s="1">
        <f t="shared" si="531"/>
        <v>-1.7579657681987468</v>
      </c>
      <c r="AM1057" s="1">
        <f t="shared" si="532"/>
        <v>-1.2071617504782539</v>
      </c>
      <c r="AN1057" s="1">
        <f t="shared" si="537"/>
        <v>11.228807495654339</v>
      </c>
      <c r="AO1057" s="1">
        <f t="shared" si="537"/>
        <v>11.228807948832804</v>
      </c>
      <c r="AP1057" s="1">
        <f t="shared" si="537"/>
        <v>11.228812850662093</v>
      </c>
      <c r="AQ1057" s="1">
        <f t="shared" si="537"/>
        <v>11.228865865100214</v>
      </c>
      <c r="AR1057" s="1">
        <f t="shared" si="537"/>
        <v>11.229438474868619</v>
      </c>
      <c r="AS1057" s="1">
        <f t="shared" si="537"/>
        <v>11.23553776561344</v>
      </c>
      <c r="AT1057" s="1">
        <f t="shared" si="537"/>
        <v>11.292985149733921</v>
      </c>
      <c r="AU1057" s="1">
        <f t="shared" si="533"/>
        <v>11.61797713709576</v>
      </c>
    </row>
    <row r="1058" spans="1:47" ht="12.95" customHeight="1" x14ac:dyDescent="0.2">
      <c r="A1058" s="203" t="s">
        <v>2728</v>
      </c>
      <c r="C1058" s="48">
        <v>59165.671000000002</v>
      </c>
      <c r="D1058" s="48"/>
      <c r="E1058" s="25">
        <f t="shared" si="522"/>
        <v>0</v>
      </c>
      <c r="F1058" s="1">
        <f t="shared" si="535"/>
        <v>0</v>
      </c>
      <c r="G1058" s="1">
        <f t="shared" si="534"/>
        <v>0</v>
      </c>
      <c r="K1058" s="1">
        <f t="shared" si="518"/>
        <v>0</v>
      </c>
      <c r="O1058" s="1">
        <f t="shared" ca="1" si="520"/>
        <v>-2.0676574716740517E-2</v>
      </c>
      <c r="Q1058" s="173">
        <f t="shared" si="536"/>
        <v>44147.171000000002</v>
      </c>
      <c r="S1058" s="15">
        <f t="shared" si="519"/>
        <v>1</v>
      </c>
      <c r="Z1058" s="1">
        <f t="shared" si="523"/>
        <v>0</v>
      </c>
      <c r="AA1058" s="1">
        <f t="shared" si="524"/>
        <v>-2.0087061301980402E-2</v>
      </c>
      <c r="AB1058" s="1">
        <f t="shared" si="507"/>
        <v>-1.0771942311643801E-2</v>
      </c>
      <c r="AC1058" s="1">
        <f t="shared" si="508"/>
        <v>0</v>
      </c>
      <c r="AD1058" s="1">
        <f t="shared" si="525"/>
        <v>2.0087061301980402E-2</v>
      </c>
      <c r="AE1058" s="1">
        <f t="shared" si="509"/>
        <v>4.034900317495186E-4</v>
      </c>
      <c r="AF1058" s="1">
        <f t="shared" si="526"/>
        <v>0</v>
      </c>
      <c r="AG1058" s="15"/>
      <c r="AH1058" s="1">
        <f t="shared" si="527"/>
        <v>1.0771942311643801E-2</v>
      </c>
      <c r="AI1058" s="1">
        <f t="shared" si="528"/>
        <v>0.92556859136599945</v>
      </c>
      <c r="AJ1058" s="1">
        <f t="shared" si="529"/>
        <v>0.82682798153031889</v>
      </c>
      <c r="AK1058" s="1">
        <f t="shared" si="530"/>
        <v>-0.3930139506541192</v>
      </c>
      <c r="AL1058" s="1">
        <f t="shared" si="531"/>
        <v>-1.7579657681987468</v>
      </c>
      <c r="AM1058" s="1">
        <f t="shared" si="532"/>
        <v>-1.2071617504782539</v>
      </c>
      <c r="AN1058" s="1">
        <f t="shared" si="537"/>
        <v>11.228807495654339</v>
      </c>
      <c r="AO1058" s="1">
        <f t="shared" si="537"/>
        <v>11.228807948832804</v>
      </c>
      <c r="AP1058" s="1">
        <f t="shared" si="537"/>
        <v>11.228812850662093</v>
      </c>
      <c r="AQ1058" s="1">
        <f t="shared" si="537"/>
        <v>11.228865865100214</v>
      </c>
      <c r="AR1058" s="1">
        <f t="shared" si="537"/>
        <v>11.229438474868619</v>
      </c>
      <c r="AS1058" s="1">
        <f t="shared" si="537"/>
        <v>11.23553776561344</v>
      </c>
      <c r="AT1058" s="1">
        <f t="shared" si="537"/>
        <v>11.292985149733921</v>
      </c>
      <c r="AU1058" s="1">
        <f t="shared" si="533"/>
        <v>11.61797713709576</v>
      </c>
    </row>
    <row r="1059" spans="1:47" ht="12.95" customHeight="1" x14ac:dyDescent="0.2">
      <c r="A1059" s="174" t="s">
        <v>2711</v>
      </c>
      <c r="B1059" s="175" t="s">
        <v>899</v>
      </c>
      <c r="C1059" s="190">
        <v>59175.437700000002</v>
      </c>
      <c r="D1059" s="176">
        <v>1.5E-3</v>
      </c>
      <c r="E1059" s="25">
        <f t="shared" si="522"/>
        <v>11.49820964068625</v>
      </c>
      <c r="F1059" s="1">
        <f t="shared" si="535"/>
        <v>11.5</v>
      </c>
      <c r="G1059" s="1">
        <f t="shared" si="534"/>
        <v>-1.5207499964162707E-3</v>
      </c>
      <c r="K1059" s="1">
        <f t="shared" si="518"/>
        <v>-1.5207499964162707E-3</v>
      </c>
      <c r="O1059" s="1">
        <f t="shared" ca="1" si="520"/>
        <v>-2.0714888146448576E-2</v>
      </c>
      <c r="Q1059" s="173">
        <f t="shared" si="536"/>
        <v>44156.937700000002</v>
      </c>
      <c r="S1059" s="15">
        <f t="shared" si="519"/>
        <v>1</v>
      </c>
      <c r="Z1059" s="1">
        <f t="shared" si="523"/>
        <v>11.5</v>
      </c>
      <c r="AA1059" s="1">
        <f t="shared" si="524"/>
        <v>-2.0020084491481075E-2</v>
      </c>
      <c r="AB1059" s="1">
        <f t="shared" si="507"/>
        <v>-1.23053339263814E-2</v>
      </c>
      <c r="AC1059" s="1">
        <f t="shared" si="508"/>
        <v>-1.5207499964162707E-3</v>
      </c>
      <c r="AD1059" s="1">
        <f t="shared" si="525"/>
        <v>1.8499334495064804E-2</v>
      </c>
      <c r="AE1059" s="1">
        <f t="shared" si="509"/>
        <v>3.422253767602946E-4</v>
      </c>
      <c r="AF1059" s="1">
        <f t="shared" si="526"/>
        <v>-1.5207499964162707E-3</v>
      </c>
      <c r="AG1059" s="15"/>
      <c r="AH1059" s="1">
        <f t="shared" si="527"/>
        <v>1.078458392996513E-2</v>
      </c>
      <c r="AI1059" s="1">
        <f t="shared" si="528"/>
        <v>0.92778927428792368</v>
      </c>
      <c r="AJ1059" s="1">
        <f t="shared" si="529"/>
        <v>0.82999118844250797</v>
      </c>
      <c r="AK1059" s="1">
        <f t="shared" si="530"/>
        <v>-0.39342802530086152</v>
      </c>
      <c r="AL1059" s="1">
        <f t="shared" si="531"/>
        <v>-1.7523183661328112</v>
      </c>
      <c r="AM1059" s="1">
        <f t="shared" si="532"/>
        <v>-1.2002467931738425</v>
      </c>
      <c r="AN1059" s="1">
        <f t="shared" si="537"/>
        <v>11.234392960988091</v>
      </c>
      <c r="AO1059" s="1">
        <f t="shared" si="537"/>
        <v>11.234393473193455</v>
      </c>
      <c r="AP1059" s="1">
        <f t="shared" si="537"/>
        <v>11.234398886296177</v>
      </c>
      <c r="AQ1059" s="1">
        <f t="shared" si="537"/>
        <v>11.234456085841389</v>
      </c>
      <c r="AR1059" s="1">
        <f t="shared" si="537"/>
        <v>11.235059686952919</v>
      </c>
      <c r="AS1059" s="1">
        <f t="shared" si="537"/>
        <v>11.241340603455717</v>
      </c>
      <c r="AT1059" s="1">
        <f t="shared" si="537"/>
        <v>11.299232999406346</v>
      </c>
      <c r="AU1059" s="1">
        <f t="shared" si="533"/>
        <v>11.623040153102057</v>
      </c>
    </row>
    <row r="1060" spans="1:47" ht="12.95" customHeight="1" x14ac:dyDescent="0.2">
      <c r="A1060" s="61" t="s">
        <v>2709</v>
      </c>
      <c r="B1060" s="62" t="s">
        <v>899</v>
      </c>
      <c r="C1060" s="63">
        <v>59245.513500000001</v>
      </c>
      <c r="D1060" s="63">
        <v>1E-4</v>
      </c>
      <c r="E1060" s="25">
        <f t="shared" si="522"/>
        <v>93.99754300188053</v>
      </c>
      <c r="F1060" s="1">
        <f t="shared" si="535"/>
        <v>94</v>
      </c>
      <c r="G1060" s="1">
        <f t="shared" si="534"/>
        <v>-2.0870000007562339E-3</v>
      </c>
      <c r="K1060" s="1">
        <f t="shared" si="518"/>
        <v>-2.0870000007562339E-3</v>
      </c>
      <c r="O1060" s="1">
        <f t="shared" ca="1" si="520"/>
        <v>-2.0989745359571606E-2</v>
      </c>
      <c r="Q1060" s="173">
        <f t="shared" si="536"/>
        <v>44227.013500000001</v>
      </c>
      <c r="S1060" s="15">
        <f t="shared" si="519"/>
        <v>1</v>
      </c>
      <c r="Z1060" s="1">
        <f t="shared" si="523"/>
        <v>94</v>
      </c>
      <c r="AA1060" s="1">
        <f t="shared" si="524"/>
        <v>-1.9549042412800022E-2</v>
      </c>
      <c r="AB1060" s="1">
        <f t="shared" si="507"/>
        <v>-1.2953102900356412E-2</v>
      </c>
      <c r="AC1060" s="1">
        <f t="shared" si="508"/>
        <v>-2.0870000007562339E-3</v>
      </c>
      <c r="AD1060" s="1">
        <f t="shared" si="525"/>
        <v>1.7462042412043789E-2</v>
      </c>
      <c r="AE1060" s="1">
        <f t="shared" si="509"/>
        <v>3.0492292520001605E-4</v>
      </c>
      <c r="AF1060" s="1">
        <f t="shared" si="526"/>
        <v>-2.0870000007562339E-3</v>
      </c>
      <c r="AG1060" s="15"/>
      <c r="AH1060" s="1">
        <f t="shared" si="527"/>
        <v>1.0866102899600178E-2</v>
      </c>
      <c r="AI1060" s="1">
        <f t="shared" si="528"/>
        <v>0.94410454185159554</v>
      </c>
      <c r="AJ1060" s="1">
        <f t="shared" si="529"/>
        <v>0.85232590925248297</v>
      </c>
      <c r="AK1060" s="1">
        <f t="shared" si="530"/>
        <v>-0.39607536878526034</v>
      </c>
      <c r="AL1060" s="1">
        <f t="shared" si="531"/>
        <v>-1.7109937922462406</v>
      </c>
      <c r="AM1060" s="1">
        <f t="shared" si="532"/>
        <v>-1.1510320865107286</v>
      </c>
      <c r="AN1060" s="1">
        <f t="shared" si="537"/>
        <v>11.274860989013961</v>
      </c>
      <c r="AO1060" s="1">
        <f t="shared" si="537"/>
        <v>11.274862136216493</v>
      </c>
      <c r="AP1060" s="1">
        <f t="shared" si="537"/>
        <v>11.274872539750515</v>
      </c>
      <c r="AQ1060" s="1">
        <f t="shared" si="537"/>
        <v>11.274966868134733</v>
      </c>
      <c r="AR1060" s="1">
        <f t="shared" si="537"/>
        <v>11.275820728309435</v>
      </c>
      <c r="AS1060" s="1">
        <f t="shared" si="537"/>
        <v>11.283437687401626</v>
      </c>
      <c r="AT1060" s="1">
        <f t="shared" si="537"/>
        <v>11.344296033908336</v>
      </c>
      <c r="AU1060" s="1">
        <f t="shared" si="533"/>
        <v>11.659361789668969</v>
      </c>
    </row>
    <row r="1061" spans="1:47" ht="12.95" customHeight="1" x14ac:dyDescent="0.2">
      <c r="A1061" s="176" t="s">
        <v>2712</v>
      </c>
      <c r="B1061" s="175" t="s">
        <v>899</v>
      </c>
      <c r="C1061" s="190">
        <v>59474.8531</v>
      </c>
      <c r="D1061" s="176">
        <v>1E-4</v>
      </c>
      <c r="E1061" s="25">
        <f t="shared" si="522"/>
        <v>363.99608905234652</v>
      </c>
      <c r="F1061" s="1">
        <f t="shared" si="535"/>
        <v>364</v>
      </c>
      <c r="G1061" s="1">
        <f t="shared" si="534"/>
        <v>-3.3220000041183084E-3</v>
      </c>
      <c r="K1061" s="1">
        <f t="shared" si="518"/>
        <v>-3.3220000041183084E-3</v>
      </c>
      <c r="O1061" s="1">
        <f t="shared" ca="1" si="520"/>
        <v>-2.1889278057065153E-2</v>
      </c>
      <c r="Q1061" s="173">
        <f t="shared" si="536"/>
        <v>44456.3531</v>
      </c>
      <c r="S1061" s="15">
        <f t="shared" si="519"/>
        <v>1</v>
      </c>
      <c r="Z1061" s="1">
        <f t="shared" si="523"/>
        <v>364</v>
      </c>
      <c r="AA1061" s="1">
        <f t="shared" si="524"/>
        <v>-1.8134061595791069E-2</v>
      </c>
      <c r="AB1061" s="1">
        <f t="shared" si="507"/>
        <v>-1.4331629245972506E-2</v>
      </c>
      <c r="AC1061" s="1">
        <f t="shared" si="508"/>
        <v>-3.3220000041183084E-3</v>
      </c>
      <c r="AD1061" s="1">
        <f t="shared" si="525"/>
        <v>1.4812061591672761E-2</v>
      </c>
      <c r="AE1061" s="1">
        <f t="shared" si="509"/>
        <v>2.193971685955074E-4</v>
      </c>
      <c r="AF1061" s="1">
        <f t="shared" si="526"/>
        <v>-3.3220000041183084E-3</v>
      </c>
      <c r="AG1061" s="15"/>
      <c r="AH1061" s="1">
        <f t="shared" si="527"/>
        <v>1.1009629241854198E-2</v>
      </c>
      <c r="AI1061" s="1">
        <f t="shared" si="528"/>
        <v>1.0023627215559692</v>
      </c>
      <c r="AJ1061" s="1">
        <f t="shared" si="529"/>
        <v>0.91938759785699664</v>
      </c>
      <c r="AK1061" s="1">
        <f t="shared" si="530"/>
        <v>-0.39999302187269342</v>
      </c>
      <c r="AL1061" s="1">
        <f t="shared" si="531"/>
        <v>-1.5648894885560429</v>
      </c>
      <c r="AM1061" s="1">
        <f t="shared" si="532"/>
        <v>-0.9941105386848168</v>
      </c>
      <c r="AN1061" s="1">
        <f t="shared" ref="AN1061:AT1071" si="538">$AU1061+$AB$7*SIN(AO1061)</f>
        <v>11.412498454798078</v>
      </c>
      <c r="AO1061" s="1">
        <f t="shared" si="538"/>
        <v>11.412506995065447</v>
      </c>
      <c r="AP1061" s="1">
        <f t="shared" si="538"/>
        <v>11.412559715117462</v>
      </c>
      <c r="AQ1061" s="1">
        <f t="shared" si="538"/>
        <v>11.412885023244362</v>
      </c>
      <c r="AR1061" s="1">
        <f t="shared" si="538"/>
        <v>11.414887075664542</v>
      </c>
      <c r="AS1061" s="1">
        <f t="shared" si="538"/>
        <v>11.427015966371572</v>
      </c>
      <c r="AT1061" s="1">
        <f t="shared" si="538"/>
        <v>11.494616003558512</v>
      </c>
      <c r="AU1061" s="1">
        <f t="shared" si="533"/>
        <v>11.778232600251588</v>
      </c>
    </row>
    <row r="1062" spans="1:47" ht="12.95" customHeight="1" x14ac:dyDescent="0.2">
      <c r="A1062" s="176" t="s">
        <v>2712</v>
      </c>
      <c r="B1062" s="175" t="s">
        <v>899</v>
      </c>
      <c r="C1062" s="190">
        <v>59590.372199999998</v>
      </c>
      <c r="D1062" s="176">
        <v>1E-4</v>
      </c>
      <c r="E1062" s="25">
        <f t="shared" si="522"/>
        <v>499.99523198735579</v>
      </c>
      <c r="F1062" s="1">
        <f t="shared" si="535"/>
        <v>500</v>
      </c>
      <c r="G1062" s="1">
        <f t="shared" si="534"/>
        <v>-4.0500000031897798E-3</v>
      </c>
      <c r="K1062" s="1">
        <f t="shared" si="518"/>
        <v>-4.0500000031897798E-3</v>
      </c>
      <c r="O1062" s="1">
        <f t="shared" ca="1" si="520"/>
        <v>-2.2342376008395236E-2</v>
      </c>
      <c r="Q1062" s="173">
        <f t="shared" si="536"/>
        <v>44571.872199999998</v>
      </c>
      <c r="S1062" s="15">
        <f t="shared" si="519"/>
        <v>1</v>
      </c>
      <c r="Z1062" s="1">
        <f t="shared" si="523"/>
        <v>500</v>
      </c>
      <c r="AA1062" s="1">
        <f t="shared" si="524"/>
        <v>-1.7503730018557768E-2</v>
      </c>
      <c r="AB1062" s="1">
        <f t="shared" si="507"/>
        <v>-1.5051467092383553E-2</v>
      </c>
      <c r="AC1062" s="1">
        <f t="shared" si="508"/>
        <v>-4.0500000031897798E-3</v>
      </c>
      <c r="AD1062" s="1">
        <f t="shared" si="525"/>
        <v>1.3453730015367989E-2</v>
      </c>
      <c r="AE1062" s="1">
        <f t="shared" si="509"/>
        <v>1.8100285132641354E-4</v>
      </c>
      <c r="AF1062" s="1">
        <f t="shared" si="526"/>
        <v>-4.0500000031897798E-3</v>
      </c>
      <c r="AG1062" s="15"/>
      <c r="AH1062" s="1">
        <f t="shared" si="527"/>
        <v>1.1001467089193773E-2</v>
      </c>
      <c r="AI1062" s="1">
        <f t="shared" si="528"/>
        <v>1.0345825186592865</v>
      </c>
      <c r="AJ1062" s="1">
        <f t="shared" si="529"/>
        <v>0.94809109501535527</v>
      </c>
      <c r="AK1062" s="1">
        <f t="shared" si="530"/>
        <v>-0.39850225771403114</v>
      </c>
      <c r="AL1062" s="1">
        <f t="shared" si="531"/>
        <v>-1.4842319605594747</v>
      </c>
      <c r="AM1062" s="1">
        <f t="shared" si="532"/>
        <v>-0.91697719214163276</v>
      </c>
      <c r="AN1062" s="1">
        <f t="shared" si="538"/>
        <v>11.485086842604668</v>
      </c>
      <c r="AO1062" s="1">
        <f t="shared" si="538"/>
        <v>11.485105121905066</v>
      </c>
      <c r="AP1062" s="1">
        <f t="shared" si="538"/>
        <v>11.485202299552412</v>
      </c>
      <c r="AQ1062" s="1">
        <f t="shared" si="538"/>
        <v>11.485718624693614</v>
      </c>
      <c r="AR1062" s="1">
        <f t="shared" si="538"/>
        <v>11.488453634389785</v>
      </c>
      <c r="AS1062" s="1">
        <f t="shared" si="538"/>
        <v>11.502715398963614</v>
      </c>
      <c r="AT1062" s="1">
        <f t="shared" si="538"/>
        <v>11.571878758203573</v>
      </c>
      <c r="AU1062" s="1">
        <f t="shared" si="533"/>
        <v>11.838108267804314</v>
      </c>
    </row>
    <row r="1063" spans="1:47" ht="12.95" customHeight="1" x14ac:dyDescent="0.2">
      <c r="A1063" s="176" t="s">
        <v>2712</v>
      </c>
      <c r="B1063" s="175" t="s">
        <v>899</v>
      </c>
      <c r="C1063" s="190">
        <v>59600.565300000002</v>
      </c>
      <c r="D1063" s="176">
        <v>1E-4</v>
      </c>
      <c r="E1063" s="25">
        <f t="shared" si="522"/>
        <v>511.99543683531101</v>
      </c>
      <c r="F1063" s="1">
        <f t="shared" si="535"/>
        <v>512</v>
      </c>
      <c r="G1063" s="1">
        <f t="shared" si="534"/>
        <v>-3.8760000024922192E-3</v>
      </c>
      <c r="K1063" s="1">
        <f t="shared" si="518"/>
        <v>-3.8760000024922192E-3</v>
      </c>
      <c r="O1063" s="1">
        <f t="shared" ca="1" si="520"/>
        <v>-2.2382355239394951E-2</v>
      </c>
      <c r="Q1063" s="173">
        <f t="shared" si="536"/>
        <v>44582.065300000002</v>
      </c>
      <c r="S1063" s="15">
        <f t="shared" si="519"/>
        <v>1</v>
      </c>
      <c r="Z1063" s="1">
        <f t="shared" si="523"/>
        <v>512</v>
      </c>
      <c r="AA1063" s="1">
        <f t="shared" si="524"/>
        <v>-1.7451024887179305E-2</v>
      </c>
      <c r="AB1063" s="1">
        <f t="shared" ref="AB1063:AB1070" si="539">IF(S1063&lt;&gt;0,G1063-AH1063,-9999)</f>
        <v>-1.4873897023887377E-2</v>
      </c>
      <c r="AC1063" s="1">
        <f t="shared" ref="AC1063:AC1070" si="540">+G1063-P1063</f>
        <v>-3.8760000024922192E-3</v>
      </c>
      <c r="AD1063" s="1">
        <f t="shared" si="525"/>
        <v>1.3575024884687086E-2</v>
      </c>
      <c r="AE1063" s="1">
        <f t="shared" ref="AE1063:AE1070" si="541">+(G1063-AA1063)^2*S1063</f>
        <v>1.8428130061987362E-4</v>
      </c>
      <c r="AF1063" s="1">
        <f t="shared" si="526"/>
        <v>-3.8760000024922192E-3</v>
      </c>
      <c r="AG1063" s="15"/>
      <c r="AH1063" s="1">
        <f t="shared" si="527"/>
        <v>1.0997897021395158E-2</v>
      </c>
      <c r="AI1063" s="1">
        <f t="shared" si="528"/>
        <v>1.0375170839364702</v>
      </c>
      <c r="AJ1063" s="1">
        <f t="shared" si="529"/>
        <v>0.9504078596252703</v>
      </c>
      <c r="AK1063" s="1">
        <f t="shared" si="530"/>
        <v>-0.39823669897801217</v>
      </c>
      <c r="AL1063" s="1">
        <f t="shared" si="531"/>
        <v>-1.4768655528234691</v>
      </c>
      <c r="AM1063" s="1">
        <f t="shared" si="532"/>
        <v>-0.91021976878013355</v>
      </c>
      <c r="AN1063" s="1">
        <f t="shared" si="538"/>
        <v>11.491603351418297</v>
      </c>
      <c r="AO1063" s="1">
        <f t="shared" si="538"/>
        <v>11.491622780706061</v>
      </c>
      <c r="AP1063" s="1">
        <f t="shared" si="538"/>
        <v>11.49172482551983</v>
      </c>
      <c r="AQ1063" s="1">
        <f t="shared" si="538"/>
        <v>11.492260460907115</v>
      </c>
      <c r="AR1063" s="1">
        <f t="shared" si="538"/>
        <v>11.495063389169999</v>
      </c>
      <c r="AS1063" s="1">
        <f t="shared" si="538"/>
        <v>11.509502602989551</v>
      </c>
      <c r="AT1063" s="1">
        <f t="shared" si="538"/>
        <v>11.578742806291688</v>
      </c>
      <c r="AU1063" s="1">
        <f t="shared" si="533"/>
        <v>11.843391414941319</v>
      </c>
    </row>
    <row r="1064" spans="1:47" ht="12.95" customHeight="1" x14ac:dyDescent="0.2">
      <c r="A1064" s="189" t="s">
        <v>2722</v>
      </c>
      <c r="B1064" s="189" t="s">
        <v>899</v>
      </c>
      <c r="C1064" s="191">
        <v>59844.338099999819</v>
      </c>
      <c r="D1064" s="176">
        <v>2.9999999999999997E-4</v>
      </c>
      <c r="E1064" s="25">
        <f t="shared" si="522"/>
        <v>798.98600264514846</v>
      </c>
      <c r="F1064" s="1">
        <f t="shared" si="535"/>
        <v>799</v>
      </c>
      <c r="G1064" s="1">
        <f t="shared" si="534"/>
        <v>-1.188950017967727E-2</v>
      </c>
      <c r="K1064" s="1">
        <f t="shared" si="518"/>
        <v>-1.188950017967727E-2</v>
      </c>
      <c r="O1064" s="1">
        <f t="shared" ca="1" si="520"/>
        <v>-2.3338525180804762E-2</v>
      </c>
      <c r="Q1064" s="173">
        <f t="shared" si="536"/>
        <v>44825.838099999819</v>
      </c>
      <c r="S1064" s="15">
        <f t="shared" si="519"/>
        <v>1</v>
      </c>
      <c r="Z1064" s="1">
        <f t="shared" si="523"/>
        <v>799</v>
      </c>
      <c r="AA1064" s="1">
        <f t="shared" si="524"/>
        <v>-1.6345276767973649E-2</v>
      </c>
      <c r="AB1064" s="1">
        <f t="shared" si="539"/>
        <v>-2.2650249195548804E-2</v>
      </c>
      <c r="AC1064" s="1">
        <f t="shared" si="540"/>
        <v>-1.188950017967727E-2</v>
      </c>
      <c r="AD1064" s="1">
        <f t="shared" si="525"/>
        <v>4.4557765882963785E-3</v>
      </c>
      <c r="AE1064" s="1">
        <f t="shared" si="541"/>
        <v>1.9853945004810113E-5</v>
      </c>
      <c r="AF1064" s="1">
        <f t="shared" si="526"/>
        <v>-1.188950017967727E-2</v>
      </c>
      <c r="AG1064" s="15"/>
      <c r="AH1064" s="1">
        <f t="shared" si="527"/>
        <v>1.0760749015871533E-2</v>
      </c>
      <c r="AI1064" s="1">
        <f t="shared" si="528"/>
        <v>1.1118306294137081</v>
      </c>
      <c r="AJ1064" s="1">
        <f t="shared" si="529"/>
        <v>0.99196793562934427</v>
      </c>
      <c r="AK1064" s="1">
        <f t="shared" si="530"/>
        <v>-0.38404935922994832</v>
      </c>
      <c r="AL1064" s="1">
        <f t="shared" si="531"/>
        <v>-1.2874432584689313</v>
      </c>
      <c r="AM1064" s="1">
        <f t="shared" si="532"/>
        <v>-0.75034462019177939</v>
      </c>
      <c r="AN1064" s="1">
        <f t="shared" si="538"/>
        <v>11.653179343949772</v>
      </c>
      <c r="AO1064" s="1">
        <f t="shared" si="538"/>
        <v>11.653244775120507</v>
      </c>
      <c r="AP1064" s="1">
        <f t="shared" si="538"/>
        <v>11.653512330034809</v>
      </c>
      <c r="AQ1064" s="1">
        <f t="shared" si="538"/>
        <v>11.654605427867741</v>
      </c>
      <c r="AR1064" s="1">
        <f t="shared" si="538"/>
        <v>11.659055367922216</v>
      </c>
      <c r="AS1064" s="1">
        <f t="shared" si="538"/>
        <v>11.676916110472616</v>
      </c>
      <c r="AT1064" s="1">
        <f t="shared" si="538"/>
        <v>11.745005535827771</v>
      </c>
      <c r="AU1064" s="1">
        <f t="shared" si="533"/>
        <v>11.96974668396803</v>
      </c>
    </row>
    <row r="1065" spans="1:47" ht="12.95" customHeight="1" x14ac:dyDescent="0.2">
      <c r="A1065" s="185" t="s">
        <v>2721</v>
      </c>
      <c r="B1065" s="184" t="s">
        <v>899</v>
      </c>
      <c r="C1065" s="190">
        <v>59875.7736</v>
      </c>
      <c r="D1065" s="176">
        <v>2.0000000000000001E-4</v>
      </c>
      <c r="E1065" s="25">
        <f t="shared" si="522"/>
        <v>835.99461037978506</v>
      </c>
      <c r="F1065" s="1">
        <f t="shared" si="535"/>
        <v>836</v>
      </c>
      <c r="G1065" s="1">
        <f t="shared" si="534"/>
        <v>-4.5780000000377186E-3</v>
      </c>
      <c r="K1065" s="1">
        <f t="shared" si="518"/>
        <v>-4.5780000000377186E-3</v>
      </c>
      <c r="O1065" s="1">
        <f t="shared" ca="1" si="520"/>
        <v>-2.3461794476387209E-2</v>
      </c>
      <c r="Q1065" s="173">
        <f t="shared" si="536"/>
        <v>44857.2736</v>
      </c>
      <c r="S1065" s="15">
        <f t="shared" si="519"/>
        <v>1</v>
      </c>
      <c r="Z1065" s="1">
        <f t="shared" si="523"/>
        <v>836</v>
      </c>
      <c r="AA1065" s="1">
        <f t="shared" si="524"/>
        <v>-1.6225899531046098E-2</v>
      </c>
      <c r="AB1065" s="1">
        <f t="shared" si="539"/>
        <v>-1.5285422030988408E-2</v>
      </c>
      <c r="AC1065" s="1">
        <f t="shared" si="540"/>
        <v>-4.5780000000377186E-3</v>
      </c>
      <c r="AD1065" s="1">
        <f t="shared" si="525"/>
        <v>1.1647899531008379E-2</v>
      </c>
      <c r="AE1065" s="1">
        <f t="shared" si="541"/>
        <v>1.3567356348446522E-4</v>
      </c>
      <c r="AF1065" s="1">
        <f t="shared" si="526"/>
        <v>-4.5780000000377186E-3</v>
      </c>
      <c r="AG1065" s="15"/>
      <c r="AH1065" s="1">
        <f t="shared" si="527"/>
        <v>1.0707422030950689E-2</v>
      </c>
      <c r="AI1065" s="1">
        <f t="shared" si="528"/>
        <v>1.121928697104938</v>
      </c>
      <c r="AJ1065" s="1">
        <f t="shared" si="529"/>
        <v>0.99496103044738604</v>
      </c>
      <c r="AK1065" s="1">
        <f t="shared" si="530"/>
        <v>-0.38096376838525248</v>
      </c>
      <c r="AL1065" s="1">
        <f t="shared" si="531"/>
        <v>-1.2610450676287155</v>
      </c>
      <c r="AM1065" s="1">
        <f t="shared" si="532"/>
        <v>-0.7299153514616129</v>
      </c>
      <c r="AN1065" s="1">
        <f t="shared" si="538"/>
        <v>11.67484180242235</v>
      </c>
      <c r="AO1065" s="1">
        <f t="shared" si="538"/>
        <v>11.67491602200657</v>
      </c>
      <c r="AP1065" s="1">
        <f t="shared" si="538"/>
        <v>11.675211295995185</v>
      </c>
      <c r="AQ1065" s="1">
        <f t="shared" si="538"/>
        <v>11.676384942547205</v>
      </c>
      <c r="AR1065" s="1">
        <f t="shared" si="538"/>
        <v>11.681033217866007</v>
      </c>
      <c r="AS1065" s="1">
        <f t="shared" si="538"/>
        <v>11.699189942024605</v>
      </c>
      <c r="AT1065" s="1">
        <f t="shared" si="538"/>
        <v>11.766714997902749</v>
      </c>
      <c r="AU1065" s="1">
        <f t="shared" si="533"/>
        <v>11.986036387640462</v>
      </c>
    </row>
    <row r="1066" spans="1:47" ht="12.95" customHeight="1" x14ac:dyDescent="0.2">
      <c r="A1066" s="185" t="s">
        <v>2721</v>
      </c>
      <c r="B1066" s="184" t="s">
        <v>899</v>
      </c>
      <c r="C1066" s="190">
        <v>59875.775300000001</v>
      </c>
      <c r="D1066" s="176">
        <v>2.9999999999999997E-4</v>
      </c>
      <c r="E1066" s="25">
        <f t="shared" si="522"/>
        <v>835.99661176780728</v>
      </c>
      <c r="F1066" s="1">
        <f t="shared" si="535"/>
        <v>836</v>
      </c>
      <c r="G1066" s="1">
        <f t="shared" si="534"/>
        <v>-2.8779999993275851E-3</v>
      </c>
      <c r="K1066" s="1">
        <f t="shared" si="518"/>
        <v>-2.8779999993275851E-3</v>
      </c>
      <c r="O1066" s="1">
        <f t="shared" ca="1" si="520"/>
        <v>-2.3461794476387209E-2</v>
      </c>
      <c r="Q1066" s="173">
        <f t="shared" si="536"/>
        <v>44857.275300000001</v>
      </c>
      <c r="S1066" s="15">
        <f t="shared" si="519"/>
        <v>1</v>
      </c>
      <c r="Z1066" s="1">
        <f t="shared" si="523"/>
        <v>836</v>
      </c>
      <c r="AA1066" s="1">
        <f t="shared" si="524"/>
        <v>-1.6225899531046098E-2</v>
      </c>
      <c r="AB1066" s="1">
        <f t="shared" si="539"/>
        <v>-1.3585422030278274E-2</v>
      </c>
      <c r="AC1066" s="1">
        <f t="shared" si="540"/>
        <v>-2.8779999993275851E-3</v>
      </c>
      <c r="AD1066" s="1">
        <f t="shared" si="525"/>
        <v>1.3347899531718513E-2</v>
      </c>
      <c r="AE1066" s="1">
        <f t="shared" si="541"/>
        <v>1.7816642190885128E-4</v>
      </c>
      <c r="AF1066" s="1">
        <f t="shared" si="526"/>
        <v>-2.8779999993275851E-3</v>
      </c>
      <c r="AG1066" s="15"/>
      <c r="AH1066" s="1">
        <f t="shared" si="527"/>
        <v>1.0707422030950689E-2</v>
      </c>
      <c r="AI1066" s="1">
        <f t="shared" si="528"/>
        <v>1.121928697104938</v>
      </c>
      <c r="AJ1066" s="1">
        <f t="shared" si="529"/>
        <v>0.99496103044738604</v>
      </c>
      <c r="AK1066" s="1">
        <f t="shared" si="530"/>
        <v>-0.38096376838525248</v>
      </c>
      <c r="AL1066" s="1">
        <f t="shared" si="531"/>
        <v>-1.2610450676287155</v>
      </c>
      <c r="AM1066" s="1">
        <f t="shared" si="532"/>
        <v>-0.7299153514616129</v>
      </c>
      <c r="AN1066" s="1">
        <f t="shared" si="538"/>
        <v>11.67484180242235</v>
      </c>
      <c r="AO1066" s="1">
        <f t="shared" si="538"/>
        <v>11.67491602200657</v>
      </c>
      <c r="AP1066" s="1">
        <f t="shared" si="538"/>
        <v>11.675211295995185</v>
      </c>
      <c r="AQ1066" s="1">
        <f t="shared" si="538"/>
        <v>11.676384942547205</v>
      </c>
      <c r="AR1066" s="1">
        <f t="shared" si="538"/>
        <v>11.681033217866007</v>
      </c>
      <c r="AS1066" s="1">
        <f t="shared" si="538"/>
        <v>11.699189942024605</v>
      </c>
      <c r="AT1066" s="1">
        <f t="shared" si="538"/>
        <v>11.766714997902749</v>
      </c>
      <c r="AU1066" s="1">
        <f t="shared" si="533"/>
        <v>11.986036387640462</v>
      </c>
    </row>
    <row r="1067" spans="1:47" ht="12.95" customHeight="1" x14ac:dyDescent="0.2">
      <c r="A1067" s="185" t="s">
        <v>2721</v>
      </c>
      <c r="B1067" s="184" t="s">
        <v>899</v>
      </c>
      <c r="C1067" s="190">
        <v>59910.599600000001</v>
      </c>
      <c r="D1067" s="176">
        <v>5.9999999999999995E-4</v>
      </c>
      <c r="E1067" s="25">
        <f t="shared" si="522"/>
        <v>876.99480992994472</v>
      </c>
      <c r="F1067" s="1">
        <f t="shared" si="535"/>
        <v>877</v>
      </c>
      <c r="G1067" s="1">
        <f t="shared" si="534"/>
        <v>-4.4084999972255901E-3</v>
      </c>
      <c r="K1067" s="1">
        <f t="shared" si="518"/>
        <v>-4.4084999972255901E-3</v>
      </c>
      <c r="O1067" s="1">
        <f t="shared" ca="1" si="520"/>
        <v>-2.3598390182302899E-2</v>
      </c>
      <c r="Q1067" s="173">
        <f t="shared" si="536"/>
        <v>44892.099600000001</v>
      </c>
      <c r="S1067" s="15">
        <f t="shared" si="519"/>
        <v>1</v>
      </c>
      <c r="Z1067" s="1">
        <f t="shared" si="523"/>
        <v>877</v>
      </c>
      <c r="AA1067" s="1">
        <f t="shared" si="524"/>
        <v>-1.6100249821024735E-2</v>
      </c>
      <c r="AB1067" s="1">
        <f t="shared" si="539"/>
        <v>-1.5050309301051345E-2</v>
      </c>
      <c r="AC1067" s="1">
        <f t="shared" si="540"/>
        <v>-4.4084999972255901E-3</v>
      </c>
      <c r="AD1067" s="1">
        <f t="shared" si="525"/>
        <v>1.1691749823799145E-2</v>
      </c>
      <c r="AE1067" s="1">
        <f t="shared" si="541"/>
        <v>1.3669701394230732E-4</v>
      </c>
      <c r="AF1067" s="1">
        <f t="shared" si="526"/>
        <v>-4.4084999972255901E-3</v>
      </c>
      <c r="AG1067" s="15"/>
      <c r="AH1067" s="1">
        <f t="shared" si="527"/>
        <v>1.0641809303825755E-2</v>
      </c>
      <c r="AI1067" s="1">
        <f t="shared" si="528"/>
        <v>1.1332315564513498</v>
      </c>
      <c r="AJ1067" s="1">
        <f t="shared" si="529"/>
        <v>0.99750777168598992</v>
      </c>
      <c r="AK1067" s="1">
        <f t="shared" si="530"/>
        <v>-0.37715958474570255</v>
      </c>
      <c r="AL1067" s="1">
        <f t="shared" si="531"/>
        <v>-1.2312292811828431</v>
      </c>
      <c r="AM1067" s="1">
        <f t="shared" si="532"/>
        <v>-0.70730919838221029</v>
      </c>
      <c r="AN1067" s="1">
        <f t="shared" si="538"/>
        <v>11.699076549703758</v>
      </c>
      <c r="AO1067" s="1">
        <f t="shared" si="538"/>
        <v>11.699161266413874</v>
      </c>
      <c r="AP1067" s="1">
        <f t="shared" si="538"/>
        <v>11.699488569360158</v>
      </c>
      <c r="AQ1067" s="1">
        <f t="shared" si="538"/>
        <v>11.700751920653238</v>
      </c>
      <c r="AR1067" s="1">
        <f t="shared" si="538"/>
        <v>11.705610840166546</v>
      </c>
      <c r="AS1067" s="1">
        <f t="shared" si="538"/>
        <v>11.724048928810602</v>
      </c>
      <c r="AT1067" s="1">
        <f t="shared" si="538"/>
        <v>11.790839341803245</v>
      </c>
      <c r="AU1067" s="1">
        <f t="shared" si="533"/>
        <v>12.004087140358564</v>
      </c>
    </row>
    <row r="1068" spans="1:47" ht="12.95" customHeight="1" x14ac:dyDescent="0.2">
      <c r="A1068" s="185" t="s">
        <v>2721</v>
      </c>
      <c r="B1068" s="184" t="s">
        <v>899</v>
      </c>
      <c r="C1068" s="190">
        <v>59974.304799999998</v>
      </c>
      <c r="D1068" s="176">
        <v>1E-4</v>
      </c>
      <c r="E1068" s="25">
        <f t="shared" si="522"/>
        <v>951.9941182737864</v>
      </c>
      <c r="F1068" s="1">
        <f t="shared" si="535"/>
        <v>952</v>
      </c>
      <c r="G1068" s="1">
        <f t="shared" si="534"/>
        <v>-4.9960000033024698E-3</v>
      </c>
      <c r="K1068" s="1">
        <f t="shared" si="518"/>
        <v>-4.9960000033024698E-3</v>
      </c>
      <c r="O1068" s="1">
        <f t="shared" ca="1" si="520"/>
        <v>-2.3848260376051107E-2</v>
      </c>
      <c r="Q1068" s="173">
        <f t="shared" si="536"/>
        <v>44955.804799999998</v>
      </c>
      <c r="S1068" s="15">
        <f t="shared" si="519"/>
        <v>1</v>
      </c>
      <c r="Z1068" s="1">
        <f t="shared" si="523"/>
        <v>952</v>
      </c>
      <c r="AA1068" s="1">
        <f t="shared" si="524"/>
        <v>-1.5888951148723636E-2</v>
      </c>
      <c r="AB1068" s="1">
        <f t="shared" si="539"/>
        <v>-1.5499543749214634E-2</v>
      </c>
      <c r="AC1068" s="1">
        <f t="shared" si="540"/>
        <v>-4.9960000033024698E-3</v>
      </c>
      <c r="AD1068" s="1">
        <f t="shared" si="525"/>
        <v>1.0892951145421166E-2</v>
      </c>
      <c r="AE1068" s="1">
        <f t="shared" si="541"/>
        <v>1.1865638465653229E-4</v>
      </c>
      <c r="AF1068" s="1">
        <f t="shared" si="526"/>
        <v>-4.9960000033024698E-3</v>
      </c>
      <c r="AG1068" s="15"/>
      <c r="AH1068" s="1">
        <f t="shared" si="527"/>
        <v>1.0503543745912164E-2</v>
      </c>
      <c r="AI1068" s="1">
        <f t="shared" si="528"/>
        <v>1.1541742910257433</v>
      </c>
      <c r="AJ1068" s="1">
        <f t="shared" si="529"/>
        <v>0.99989484187135347</v>
      </c>
      <c r="AK1068" s="1">
        <f t="shared" si="530"/>
        <v>-0.36909387421997319</v>
      </c>
      <c r="AL1068" s="1">
        <f t="shared" si="531"/>
        <v>-1.1751163375148077</v>
      </c>
      <c r="AM1068" s="1">
        <f t="shared" si="532"/>
        <v>-0.66602489541115761</v>
      </c>
      <c r="AN1068" s="1">
        <f t="shared" si="538"/>
        <v>11.744042862613156</v>
      </c>
      <c r="AO1068" s="1">
        <f t="shared" si="538"/>
        <v>11.744148688832691</v>
      </c>
      <c r="AP1068" s="1">
        <f t="shared" si="538"/>
        <v>11.744537334405384</v>
      </c>
      <c r="AQ1068" s="1">
        <f t="shared" si="538"/>
        <v>11.745963239383284</v>
      </c>
      <c r="AR1068" s="1">
        <f t="shared" si="538"/>
        <v>11.751176201540112</v>
      </c>
      <c r="AS1068" s="1">
        <f t="shared" si="538"/>
        <v>11.769994613788883</v>
      </c>
      <c r="AT1068" s="1">
        <f t="shared" si="538"/>
        <v>11.835147606167691</v>
      </c>
      <c r="AU1068" s="1">
        <f t="shared" si="533"/>
        <v>12.037106809964847</v>
      </c>
    </row>
    <row r="1069" spans="1:47" ht="12.95" customHeight="1" x14ac:dyDescent="0.2">
      <c r="A1069" s="185" t="s">
        <v>2723</v>
      </c>
      <c r="B1069" s="192" t="s">
        <v>899</v>
      </c>
      <c r="C1069" s="182">
        <v>60179.861100000002</v>
      </c>
      <c r="D1069" s="182">
        <v>1E-4</v>
      </c>
      <c r="E1069" s="25">
        <f t="shared" si="522"/>
        <v>1193.9928927179494</v>
      </c>
      <c r="F1069" s="1">
        <f t="shared" si="535"/>
        <v>1194</v>
      </c>
      <c r="G1069" s="1">
        <f t="shared" si="534"/>
        <v>-6.0369999991962686E-3</v>
      </c>
      <c r="K1069" s="1">
        <f t="shared" si="518"/>
        <v>-6.0369999991962686E-3</v>
      </c>
      <c r="O1069" s="1">
        <f t="shared" ca="1" si="520"/>
        <v>-2.465450820121199E-2</v>
      </c>
      <c r="Q1069" s="173">
        <f t="shared" si="536"/>
        <v>45161.361100000002</v>
      </c>
      <c r="S1069" s="15">
        <f t="shared" si="519"/>
        <v>1</v>
      </c>
      <c r="Z1069" s="1">
        <f t="shared" si="523"/>
        <v>1194</v>
      </c>
      <c r="AA1069" s="1">
        <f t="shared" si="524"/>
        <v>-1.5380441744970231E-2</v>
      </c>
      <c r="AB1069" s="1">
        <f t="shared" si="539"/>
        <v>-1.5923824835782821E-2</v>
      </c>
      <c r="AC1069" s="1">
        <f t="shared" si="540"/>
        <v>-6.0369999991962686E-3</v>
      </c>
      <c r="AD1069" s="1">
        <f t="shared" si="525"/>
        <v>9.3434417457739626E-3</v>
      </c>
      <c r="AE1069" s="1">
        <f t="shared" si="541"/>
        <v>8.7299903656671592E-5</v>
      </c>
      <c r="AF1069" s="1">
        <f t="shared" si="526"/>
        <v>-6.0369999991962686E-3</v>
      </c>
      <c r="AG1069" s="15"/>
      <c r="AH1069" s="1">
        <f t="shared" si="527"/>
        <v>9.8868248365865507E-3</v>
      </c>
      <c r="AI1069" s="1">
        <f t="shared" si="528"/>
        <v>1.2229671132580535</v>
      </c>
      <c r="AJ1069" s="1">
        <f t="shared" si="529"/>
        <v>0.98364798323227964</v>
      </c>
      <c r="AK1069" s="1">
        <f t="shared" si="530"/>
        <v>-0.33209285810653971</v>
      </c>
      <c r="AL1069" s="1">
        <f t="shared" si="531"/>
        <v>-0.97952402077797218</v>
      </c>
      <c r="AM1069" s="1">
        <f t="shared" si="532"/>
        <v>-0.53308248708303141</v>
      </c>
      <c r="AN1069" s="1">
        <f t="shared" si="538"/>
        <v>11.894831068181201</v>
      </c>
      <c r="AO1069" s="1">
        <f t="shared" si="538"/>
        <v>11.895014940496598</v>
      </c>
      <c r="AP1069" s="1">
        <f t="shared" si="538"/>
        <v>11.895601895712971</v>
      </c>
      <c r="AQ1069" s="1">
        <f t="shared" si="538"/>
        <v>11.897473742310783</v>
      </c>
      <c r="AR1069" s="1">
        <f t="shared" si="538"/>
        <v>11.903424827299141</v>
      </c>
      <c r="AS1069" s="1">
        <f t="shared" si="538"/>
        <v>11.922164788245611</v>
      </c>
      <c r="AT1069" s="1">
        <f t="shared" si="538"/>
        <v>11.979553136834147</v>
      </c>
      <c r="AU1069" s="1">
        <f t="shared" si="533"/>
        <v>12.143650277227787</v>
      </c>
    </row>
    <row r="1070" spans="1:47" ht="12.95" customHeight="1" x14ac:dyDescent="0.2">
      <c r="A1070" s="185" t="s">
        <v>2723</v>
      </c>
      <c r="B1070" s="192" t="s">
        <v>899</v>
      </c>
      <c r="C1070" s="182">
        <v>60202.794999999998</v>
      </c>
      <c r="D1070" s="182">
        <v>2.9999999999999997E-4</v>
      </c>
      <c r="E1070" s="25">
        <f t="shared" si="522"/>
        <v>1220.9926766857677</v>
      </c>
      <c r="F1070" s="1">
        <f t="shared" si="535"/>
        <v>1221</v>
      </c>
      <c r="G1070" s="1">
        <f t="shared" si="534"/>
        <v>-6.2205000067478977E-3</v>
      </c>
      <c r="K1070" s="1">
        <f t="shared" si="518"/>
        <v>-6.2205000067478977E-3</v>
      </c>
      <c r="O1070" s="1">
        <f t="shared" ca="1" si="520"/>
        <v>-2.4744461470961345E-2</v>
      </c>
      <c r="Q1070" s="173">
        <f t="shared" si="536"/>
        <v>45184.294999999998</v>
      </c>
      <c r="S1070" s="15">
        <f t="shared" si="519"/>
        <v>1</v>
      </c>
      <c r="Z1070" s="1">
        <f t="shared" si="523"/>
        <v>1221</v>
      </c>
      <c r="AA1070" s="1">
        <f t="shared" si="524"/>
        <v>-1.5340907190994122E-2</v>
      </c>
      <c r="AB1070" s="1">
        <f t="shared" si="539"/>
        <v>-1.6021572920833373E-2</v>
      </c>
      <c r="AC1070" s="1">
        <f t="shared" si="540"/>
        <v>-6.2205000067478977E-3</v>
      </c>
      <c r="AD1070" s="1">
        <f t="shared" si="525"/>
        <v>9.1204071842462247E-3</v>
      </c>
      <c r="AE1070" s="1">
        <f t="shared" si="541"/>
        <v>8.318182720645015E-5</v>
      </c>
      <c r="AF1070" s="1">
        <f t="shared" si="526"/>
        <v>-6.2205000067478977E-3</v>
      </c>
      <c r="AG1070" s="15"/>
      <c r="AH1070" s="1">
        <f t="shared" si="527"/>
        <v>9.8010729140854767E-3</v>
      </c>
      <c r="AI1070" s="1">
        <f t="shared" si="528"/>
        <v>1.2306257547547035</v>
      </c>
      <c r="AJ1070" s="1">
        <f t="shared" si="529"/>
        <v>0.97919611389163252</v>
      </c>
      <c r="AK1070" s="1">
        <f t="shared" si="530"/>
        <v>-0.32682068668280989</v>
      </c>
      <c r="AL1070" s="1">
        <f t="shared" si="531"/>
        <v>-0.95627879627788881</v>
      </c>
      <c r="AM1070" s="1">
        <f t="shared" si="532"/>
        <v>-0.51824823870368952</v>
      </c>
      <c r="AN1070" s="1">
        <f t="shared" si="538"/>
        <v>11.91219702345315</v>
      </c>
      <c r="AO1070" s="1">
        <f t="shared" si="538"/>
        <v>11.912389581958621</v>
      </c>
      <c r="AP1070" s="1">
        <f t="shared" si="538"/>
        <v>11.912995987030095</v>
      </c>
      <c r="AQ1070" s="1">
        <f t="shared" si="538"/>
        <v>11.914903841853445</v>
      </c>
      <c r="AR1070" s="1">
        <f t="shared" si="538"/>
        <v>11.920888293467856</v>
      </c>
      <c r="AS1070" s="1">
        <f t="shared" si="538"/>
        <v>11.939488375305883</v>
      </c>
      <c r="AT1070" s="1">
        <f t="shared" si="538"/>
        <v>11.99578800388163</v>
      </c>
      <c r="AU1070" s="1">
        <f t="shared" si="533"/>
        <v>12.155537358286049</v>
      </c>
    </row>
    <row r="1071" spans="1:47" ht="12.95" customHeight="1" x14ac:dyDescent="0.2">
      <c r="A1071" s="174" t="s">
        <v>2729</v>
      </c>
      <c r="B1071" s="204" t="s">
        <v>899</v>
      </c>
      <c r="C1071" s="191">
        <v>60367.580199999997</v>
      </c>
      <c r="D1071" s="205">
        <v>1E-4</v>
      </c>
      <c r="E1071" s="25">
        <f t="shared" ref="E1071" si="542">+(C1071-C$7)/C$8</f>
        <v>1414.9921622113156</v>
      </c>
      <c r="F1071" s="1">
        <f t="shared" si="535"/>
        <v>1415</v>
      </c>
      <c r="G1071" s="1">
        <f t="shared" ref="G1071" si="543">+C1071-(C$7+F1071*C$8)</f>
        <v>-6.6575000018929131E-3</v>
      </c>
      <c r="K1071" s="1">
        <f t="shared" ref="K1071" si="544">G1071</f>
        <v>-6.6575000018929131E-3</v>
      </c>
      <c r="O1071" s="1">
        <f t="shared" ref="O1071" ca="1" si="545">+C$11+C$12*F1071</f>
        <v>-2.5390792372123376E-2</v>
      </c>
      <c r="Q1071" s="173">
        <f t="shared" ref="Q1071" si="546">+C1071-15018.5</f>
        <v>45349.080199999997</v>
      </c>
      <c r="S1071" s="15">
        <f t="shared" si="519"/>
        <v>1</v>
      </c>
      <c r="Z1071" s="1">
        <f t="shared" ref="Z1071" si="547">F1071</f>
        <v>1415</v>
      </c>
      <c r="AA1071" s="1">
        <f t="shared" ref="AA1071" si="548">AB$3+AB$4*Z1071+AB$5*Z1071^2+AH1071</f>
        <v>-1.5163085898499658E-2</v>
      </c>
      <c r="AB1071" s="1">
        <f t="shared" ref="AB1071" si="549">IF(S1071&lt;&gt;0,G1071-AH1071,-9999)</f>
        <v>-1.5737696058171144E-2</v>
      </c>
      <c r="AC1071" s="1">
        <f t="shared" ref="AC1071" si="550">+G1071-P1071</f>
        <v>-6.6575000018929131E-3</v>
      </c>
      <c r="AD1071" s="1">
        <f t="shared" ref="AD1071" si="551">IF(S1071&lt;&gt;0,G1071-AA1071,-9999)</f>
        <v>8.505585896606745E-3</v>
      </c>
      <c r="AE1071" s="1">
        <f t="shared" ref="AE1071" si="552">+(G1071-AA1071)^2*S1071</f>
        <v>7.2344991444555561E-5</v>
      </c>
      <c r="AF1071" s="1">
        <f t="shared" ref="AF1071" si="553">IF(S1071&lt;&gt;0,G1071-P1071,-9999)</f>
        <v>-6.6575000018929131E-3</v>
      </c>
      <c r="AG1071" s="15"/>
      <c r="AH1071" s="1">
        <f t="shared" ref="AH1071" si="554">$AB$6*($AB$11/AI1071*AJ1071+$AB$12)</f>
        <v>9.0801960562782291E-3</v>
      </c>
      <c r="AI1071" s="1">
        <f t="shared" ref="AI1071" si="555">1+$AB$7*COS(AL1071)</f>
        <v>1.2841620747358036</v>
      </c>
      <c r="AJ1071" s="1">
        <f t="shared" ref="AJ1071" si="556">SIN(AL1071+RADIANS($AB$9))</f>
        <v>0.92870492685694284</v>
      </c>
      <c r="AK1071" s="1">
        <f t="shared" si="530"/>
        <v>-0.28151716693985745</v>
      </c>
      <c r="AL1071" s="1">
        <f t="shared" si="531"/>
        <v>-0.78072256576644417</v>
      </c>
      <c r="AM1071" s="1">
        <f t="shared" si="532"/>
        <v>-0.41147730535716748</v>
      </c>
      <c r="AN1071" s="1">
        <f t="shared" si="538"/>
        <v>12.04011195585834</v>
      </c>
      <c r="AO1071" s="1">
        <f t="shared" si="538"/>
        <v>12.040356015931946</v>
      </c>
      <c r="AP1071" s="1">
        <f t="shared" si="538"/>
        <v>12.041061398409207</v>
      </c>
      <c r="AQ1071" s="1">
        <f t="shared" si="538"/>
        <v>12.043098476814778</v>
      </c>
      <c r="AR1071" s="1">
        <f t="shared" si="538"/>
        <v>12.048968003173885</v>
      </c>
      <c r="AS1071" s="1">
        <f t="shared" si="538"/>
        <v>12.065772229830849</v>
      </c>
      <c r="AT1071" s="1">
        <f t="shared" si="538"/>
        <v>12.113064627571903</v>
      </c>
      <c r="AU1071" s="1">
        <f t="shared" ref="AU1071" si="557">RADIANS($AB$9)+$AB$18*(F1071-AB$15)</f>
        <v>12.240948237000968</v>
      </c>
    </row>
    <row r="1072" spans="1:47" ht="12.95" customHeight="1" x14ac:dyDescent="0.2">
      <c r="C1072" s="48"/>
      <c r="D1072" s="48"/>
    </row>
    <row r="1073" spans="3:4" ht="12.95" customHeight="1" x14ac:dyDescent="0.2">
      <c r="C1073" s="48"/>
      <c r="D1073" s="48"/>
    </row>
    <row r="1074" spans="3:4" ht="12.95" customHeight="1" x14ac:dyDescent="0.2">
      <c r="C1074" s="48"/>
      <c r="D1074" s="48"/>
    </row>
    <row r="1075" spans="3:4" ht="12.95" customHeight="1" x14ac:dyDescent="0.2">
      <c r="C1075" s="48"/>
      <c r="D1075" s="48"/>
    </row>
    <row r="1076" spans="3:4" ht="12.95" customHeight="1" x14ac:dyDescent="0.2">
      <c r="C1076" s="48"/>
      <c r="D1076" s="48"/>
    </row>
    <row r="1077" spans="3:4" ht="12.95" customHeight="1" x14ac:dyDescent="0.2">
      <c r="C1077" s="48"/>
      <c r="D1077" s="48"/>
    </row>
    <row r="1078" spans="3:4" ht="12.95" customHeight="1" x14ac:dyDescent="0.2">
      <c r="C1078" s="48"/>
      <c r="D1078" s="48"/>
    </row>
    <row r="1079" spans="3:4" ht="12.95" customHeight="1" x14ac:dyDescent="0.2">
      <c r="C1079" s="48"/>
      <c r="D1079" s="48"/>
    </row>
    <row r="1080" spans="3:4" ht="12.95" customHeight="1" x14ac:dyDescent="0.2">
      <c r="C1080" s="48"/>
      <c r="D1080" s="48"/>
    </row>
    <row r="1081" spans="3:4" ht="12.95" customHeight="1" x14ac:dyDescent="0.2">
      <c r="C1081" s="48"/>
      <c r="D1081" s="48"/>
    </row>
    <row r="1082" spans="3:4" ht="12.95" customHeight="1" x14ac:dyDescent="0.2">
      <c r="C1082" s="48"/>
      <c r="D1082" s="48"/>
    </row>
    <row r="1083" spans="3:4" ht="12.95" customHeight="1" x14ac:dyDescent="0.2">
      <c r="C1083" s="48"/>
      <c r="D1083" s="48"/>
    </row>
    <row r="1084" spans="3:4" ht="12.95" customHeight="1" x14ac:dyDescent="0.2">
      <c r="C1084" s="48"/>
      <c r="D1084" s="48"/>
    </row>
    <row r="1085" spans="3:4" ht="12.95" customHeight="1" x14ac:dyDescent="0.2">
      <c r="C1085" s="48"/>
      <c r="D1085" s="48"/>
    </row>
    <row r="1086" spans="3:4" ht="12.95" customHeight="1" x14ac:dyDescent="0.2">
      <c r="C1086" s="48"/>
      <c r="D1086" s="48"/>
    </row>
    <row r="1087" spans="3:4" ht="12.95" customHeight="1" x14ac:dyDescent="0.2">
      <c r="C1087" s="48"/>
      <c r="D1087" s="48"/>
    </row>
    <row r="1088" spans="3:4" ht="12.95" customHeight="1" x14ac:dyDescent="0.2">
      <c r="C1088" s="48"/>
      <c r="D1088" s="48"/>
    </row>
    <row r="1089" spans="3:4" ht="12.95" customHeight="1" x14ac:dyDescent="0.2">
      <c r="C1089" s="48"/>
      <c r="D1089" s="48"/>
    </row>
    <row r="1090" spans="3:4" ht="12.95" customHeight="1" x14ac:dyDescent="0.2">
      <c r="C1090" s="48"/>
      <c r="D1090" s="48"/>
    </row>
    <row r="1091" spans="3:4" ht="12.95" customHeight="1" x14ac:dyDescent="0.2">
      <c r="C1091" s="48"/>
      <c r="D1091" s="48"/>
    </row>
    <row r="1092" spans="3:4" ht="12.95" customHeight="1" x14ac:dyDescent="0.2">
      <c r="C1092" s="48"/>
      <c r="D1092" s="48"/>
    </row>
    <row r="1093" spans="3:4" ht="12.95" customHeight="1" x14ac:dyDescent="0.2">
      <c r="C1093" s="48"/>
      <c r="D1093" s="48"/>
    </row>
    <row r="1094" spans="3:4" ht="12.95" customHeight="1" x14ac:dyDescent="0.2">
      <c r="C1094" s="48"/>
      <c r="D1094" s="48"/>
    </row>
    <row r="1095" spans="3:4" ht="12.95" customHeight="1" x14ac:dyDescent="0.2">
      <c r="C1095" s="48"/>
      <c r="D1095" s="48"/>
    </row>
    <row r="1096" spans="3:4" ht="12.95" customHeight="1" x14ac:dyDescent="0.2">
      <c r="C1096" s="48"/>
      <c r="D1096" s="48"/>
    </row>
    <row r="1097" spans="3:4" ht="12.95" customHeight="1" x14ac:dyDescent="0.2">
      <c r="C1097" s="48"/>
      <c r="D1097" s="48"/>
    </row>
    <row r="1098" spans="3:4" ht="12.95" customHeight="1" x14ac:dyDescent="0.2">
      <c r="C1098" s="48"/>
      <c r="D1098" s="48"/>
    </row>
    <row r="1099" spans="3:4" ht="12.95" customHeight="1" x14ac:dyDescent="0.2">
      <c r="C1099" s="48"/>
      <c r="D1099" s="48"/>
    </row>
    <row r="1100" spans="3:4" ht="12.95" customHeight="1" x14ac:dyDescent="0.2">
      <c r="C1100" s="48"/>
      <c r="D1100" s="48"/>
    </row>
    <row r="1101" spans="3:4" ht="12.95" customHeight="1" x14ac:dyDescent="0.2">
      <c r="C1101" s="48"/>
      <c r="D1101" s="48"/>
    </row>
    <row r="1102" spans="3:4" ht="12.95" customHeight="1" x14ac:dyDescent="0.2">
      <c r="C1102" s="48"/>
      <c r="D1102" s="48"/>
    </row>
    <row r="1103" spans="3:4" ht="12.95" customHeight="1" x14ac:dyDescent="0.2">
      <c r="C1103" s="48"/>
      <c r="D1103" s="48"/>
    </row>
    <row r="1104" spans="3:4" ht="12.95" customHeight="1" x14ac:dyDescent="0.2">
      <c r="C1104" s="48"/>
      <c r="D1104" s="48"/>
    </row>
    <row r="1105" spans="3:4" ht="12.95" customHeight="1" x14ac:dyDescent="0.2">
      <c r="C1105" s="48"/>
      <c r="D1105" s="48"/>
    </row>
    <row r="1106" spans="3:4" ht="12.95" customHeight="1" x14ac:dyDescent="0.2">
      <c r="C1106" s="48"/>
      <c r="D1106" s="48"/>
    </row>
    <row r="1107" spans="3:4" ht="12.95" customHeight="1" x14ac:dyDescent="0.2">
      <c r="C1107" s="48"/>
      <c r="D1107" s="48"/>
    </row>
    <row r="1108" spans="3:4" ht="12.95" customHeight="1" x14ac:dyDescent="0.2">
      <c r="C1108" s="48"/>
      <c r="D1108" s="48"/>
    </row>
    <row r="1109" spans="3:4" ht="12.95" customHeight="1" x14ac:dyDescent="0.2">
      <c r="C1109" s="48"/>
      <c r="D1109" s="48"/>
    </row>
    <row r="1110" spans="3:4" ht="12.95" customHeight="1" x14ac:dyDescent="0.2">
      <c r="C1110" s="48"/>
      <c r="D1110" s="48"/>
    </row>
    <row r="1111" spans="3:4" ht="12.95" customHeight="1" x14ac:dyDescent="0.2">
      <c r="C1111" s="48"/>
      <c r="D1111" s="48"/>
    </row>
    <row r="1112" spans="3:4" ht="12.95" customHeight="1" x14ac:dyDescent="0.2">
      <c r="C1112" s="48"/>
      <c r="D1112" s="48"/>
    </row>
    <row r="1113" spans="3:4" ht="12.95" customHeight="1" x14ac:dyDescent="0.2">
      <c r="C1113" s="48"/>
      <c r="D1113" s="48"/>
    </row>
    <row r="1114" spans="3:4" ht="12.95" customHeight="1" x14ac:dyDescent="0.2">
      <c r="C1114" s="48"/>
      <c r="D1114" s="48"/>
    </row>
    <row r="1115" spans="3:4" ht="12.95" customHeight="1" x14ac:dyDescent="0.2">
      <c r="C1115" s="48"/>
      <c r="D1115" s="48"/>
    </row>
    <row r="1116" spans="3:4" ht="12.95" customHeight="1" x14ac:dyDescent="0.2">
      <c r="C1116" s="48"/>
      <c r="D1116" s="48"/>
    </row>
    <row r="1117" spans="3:4" ht="12.95" customHeight="1" x14ac:dyDescent="0.2">
      <c r="C1117" s="48"/>
      <c r="D1117" s="48"/>
    </row>
    <row r="1118" spans="3:4" ht="12.95" customHeight="1" x14ac:dyDescent="0.2">
      <c r="C1118" s="48"/>
      <c r="D1118" s="48"/>
    </row>
    <row r="1119" spans="3:4" ht="12.95" customHeight="1" x14ac:dyDescent="0.2">
      <c r="C1119" s="48"/>
      <c r="D1119" s="48"/>
    </row>
    <row r="1120" spans="3:4" ht="12.95" customHeight="1" x14ac:dyDescent="0.2">
      <c r="C1120" s="48"/>
      <c r="D1120" s="48"/>
    </row>
    <row r="1121" spans="3:4" ht="12.95" customHeight="1" x14ac:dyDescent="0.2">
      <c r="C1121" s="48"/>
      <c r="D1121" s="48"/>
    </row>
    <row r="1122" spans="3:4" ht="12.95" customHeight="1" x14ac:dyDescent="0.2">
      <c r="C1122" s="48"/>
      <c r="D1122" s="48"/>
    </row>
    <row r="1123" spans="3:4" ht="12.95" customHeight="1" x14ac:dyDescent="0.2">
      <c r="C1123" s="48"/>
      <c r="D1123" s="48"/>
    </row>
    <row r="1124" spans="3:4" ht="12.95" customHeight="1" x14ac:dyDescent="0.2">
      <c r="C1124" s="48"/>
      <c r="D1124" s="48"/>
    </row>
    <row r="1125" spans="3:4" ht="12.95" customHeight="1" x14ac:dyDescent="0.2">
      <c r="C1125" s="48"/>
      <c r="D1125" s="48"/>
    </row>
    <row r="1126" spans="3:4" ht="12.95" customHeight="1" x14ac:dyDescent="0.2">
      <c r="C1126" s="48"/>
      <c r="D1126" s="48"/>
    </row>
    <row r="1127" spans="3:4" ht="12.95" customHeight="1" x14ac:dyDescent="0.2">
      <c r="C1127" s="48"/>
      <c r="D1127" s="48"/>
    </row>
    <row r="1128" spans="3:4" ht="12.95" customHeight="1" x14ac:dyDescent="0.2">
      <c r="C1128" s="48"/>
      <c r="D1128" s="48"/>
    </row>
    <row r="1129" spans="3:4" ht="12.95" customHeight="1" x14ac:dyDescent="0.2">
      <c r="C1129" s="48"/>
      <c r="D1129" s="48"/>
    </row>
    <row r="1130" spans="3:4" ht="12.95" customHeight="1" x14ac:dyDescent="0.2">
      <c r="C1130" s="48"/>
      <c r="D1130" s="48"/>
    </row>
    <row r="1131" spans="3:4" ht="12.95" customHeight="1" x14ac:dyDescent="0.2">
      <c r="C1131" s="48"/>
      <c r="D1131" s="48"/>
    </row>
    <row r="1132" spans="3:4" ht="12.95" customHeight="1" x14ac:dyDescent="0.2">
      <c r="C1132" s="48"/>
      <c r="D1132" s="48"/>
    </row>
    <row r="1133" spans="3:4" ht="12.95" customHeight="1" x14ac:dyDescent="0.2">
      <c r="C1133" s="48"/>
      <c r="D1133" s="48"/>
    </row>
    <row r="1134" spans="3:4" ht="12.95" customHeight="1" x14ac:dyDescent="0.2">
      <c r="C1134" s="48"/>
      <c r="D1134" s="48"/>
    </row>
    <row r="1135" spans="3:4" ht="12.95" customHeight="1" x14ac:dyDescent="0.2">
      <c r="C1135" s="48"/>
      <c r="D1135" s="48"/>
    </row>
    <row r="1136" spans="3:4" ht="12.95" customHeight="1" x14ac:dyDescent="0.2">
      <c r="C1136" s="48"/>
      <c r="D1136" s="48"/>
    </row>
    <row r="1137" spans="3:4" ht="12.95" customHeight="1" x14ac:dyDescent="0.2">
      <c r="C1137" s="48"/>
      <c r="D1137" s="48"/>
    </row>
    <row r="1138" spans="3:4" ht="12.95" customHeight="1" x14ac:dyDescent="0.2">
      <c r="C1138" s="48"/>
      <c r="D1138" s="48"/>
    </row>
    <row r="1139" spans="3:4" ht="12.95" customHeight="1" x14ac:dyDescent="0.2">
      <c r="C1139" s="48"/>
      <c r="D1139" s="48"/>
    </row>
    <row r="1140" spans="3:4" ht="12.95" customHeight="1" x14ac:dyDescent="0.2">
      <c r="C1140" s="48"/>
      <c r="D1140" s="48"/>
    </row>
    <row r="1141" spans="3:4" ht="12.95" customHeight="1" x14ac:dyDescent="0.2">
      <c r="C1141" s="48"/>
      <c r="D1141" s="48"/>
    </row>
    <row r="1142" spans="3:4" ht="12.95" customHeight="1" x14ac:dyDescent="0.2">
      <c r="C1142" s="48"/>
      <c r="D1142" s="48"/>
    </row>
    <row r="1143" spans="3:4" ht="12.95" customHeight="1" x14ac:dyDescent="0.2">
      <c r="C1143" s="48"/>
      <c r="D1143" s="48"/>
    </row>
    <row r="1144" spans="3:4" ht="12.95" customHeight="1" x14ac:dyDescent="0.2">
      <c r="C1144" s="48"/>
      <c r="D1144" s="48"/>
    </row>
    <row r="1145" spans="3:4" ht="12.95" customHeight="1" x14ac:dyDescent="0.2">
      <c r="C1145" s="48"/>
      <c r="D1145" s="48"/>
    </row>
    <row r="1146" spans="3:4" ht="12.95" customHeight="1" x14ac:dyDescent="0.2">
      <c r="C1146" s="48"/>
      <c r="D1146" s="48"/>
    </row>
    <row r="1147" spans="3:4" ht="12.95" customHeight="1" x14ac:dyDescent="0.2">
      <c r="C1147" s="48"/>
      <c r="D1147" s="48"/>
    </row>
    <row r="1148" spans="3:4" ht="12.95" customHeight="1" x14ac:dyDescent="0.2">
      <c r="C1148" s="48"/>
      <c r="D1148" s="48"/>
    </row>
    <row r="1149" spans="3:4" ht="12.95" customHeight="1" x14ac:dyDescent="0.2">
      <c r="C1149" s="48"/>
      <c r="D1149" s="48"/>
    </row>
    <row r="1150" spans="3:4" ht="12.95" customHeight="1" x14ac:dyDescent="0.2">
      <c r="C1150" s="48"/>
      <c r="D1150" s="48"/>
    </row>
    <row r="1151" spans="3:4" ht="12.95" customHeight="1" x14ac:dyDescent="0.2">
      <c r="C1151" s="48"/>
      <c r="D1151" s="48"/>
    </row>
    <row r="1152" spans="3:4" ht="12.95" customHeight="1" x14ac:dyDescent="0.2">
      <c r="C1152" s="48"/>
      <c r="D1152" s="48"/>
    </row>
    <row r="1153" spans="3:4" ht="12.95" customHeight="1" x14ac:dyDescent="0.2">
      <c r="C1153" s="48"/>
      <c r="D1153" s="48"/>
    </row>
    <row r="1154" spans="3:4" ht="12.95" customHeight="1" x14ac:dyDescent="0.2">
      <c r="C1154" s="48"/>
      <c r="D1154" s="48"/>
    </row>
    <row r="1155" spans="3:4" ht="12.95" customHeight="1" x14ac:dyDescent="0.2">
      <c r="C1155" s="48"/>
      <c r="D1155" s="48"/>
    </row>
    <row r="1156" spans="3:4" ht="12.95" customHeight="1" x14ac:dyDescent="0.2">
      <c r="C1156" s="48"/>
      <c r="D1156" s="48"/>
    </row>
    <row r="1157" spans="3:4" ht="12.95" customHeight="1" x14ac:dyDescent="0.2">
      <c r="C1157" s="48"/>
      <c r="D1157" s="48"/>
    </row>
    <row r="1158" spans="3:4" ht="12.95" customHeight="1" x14ac:dyDescent="0.2">
      <c r="C1158" s="48"/>
      <c r="D1158" s="48"/>
    </row>
    <row r="1159" spans="3:4" ht="12.95" customHeight="1" x14ac:dyDescent="0.2">
      <c r="C1159" s="48"/>
      <c r="D1159" s="48"/>
    </row>
    <row r="1160" spans="3:4" ht="12.95" customHeight="1" x14ac:dyDescent="0.2">
      <c r="C1160" s="48"/>
      <c r="D1160" s="48"/>
    </row>
    <row r="1161" spans="3:4" ht="12.95" customHeight="1" x14ac:dyDescent="0.2">
      <c r="C1161" s="48"/>
      <c r="D1161" s="48"/>
    </row>
    <row r="1162" spans="3:4" ht="12.95" customHeight="1" x14ac:dyDescent="0.2">
      <c r="C1162" s="48"/>
      <c r="D1162" s="48"/>
    </row>
    <row r="1163" spans="3:4" ht="12.95" customHeight="1" x14ac:dyDescent="0.2">
      <c r="C1163" s="48"/>
      <c r="D1163" s="48"/>
    </row>
    <row r="1164" spans="3:4" ht="12.95" customHeight="1" x14ac:dyDescent="0.2">
      <c r="C1164" s="48"/>
      <c r="D1164" s="48"/>
    </row>
    <row r="1165" spans="3:4" ht="12.95" customHeight="1" x14ac:dyDescent="0.2">
      <c r="C1165" s="48"/>
      <c r="D1165" s="48"/>
    </row>
    <row r="1166" spans="3:4" ht="12.95" customHeight="1" x14ac:dyDescent="0.2">
      <c r="C1166" s="48"/>
      <c r="D1166" s="48"/>
    </row>
    <row r="1167" spans="3:4" ht="12.95" customHeight="1" x14ac:dyDescent="0.2">
      <c r="C1167" s="48"/>
      <c r="D1167" s="48"/>
    </row>
    <row r="1168" spans="3:4" ht="12.95" customHeight="1" x14ac:dyDescent="0.2">
      <c r="C1168" s="48"/>
      <c r="D1168" s="48"/>
    </row>
    <row r="1169" spans="3:4" ht="12.95" customHeight="1" x14ac:dyDescent="0.2">
      <c r="C1169" s="48"/>
      <c r="D1169" s="48"/>
    </row>
    <row r="1170" spans="3:4" ht="12.95" customHeight="1" x14ac:dyDescent="0.2">
      <c r="C1170" s="48"/>
      <c r="D1170" s="48"/>
    </row>
    <row r="1171" spans="3:4" ht="12.95" customHeight="1" x14ac:dyDescent="0.2">
      <c r="C1171" s="48"/>
      <c r="D1171" s="48"/>
    </row>
    <row r="1172" spans="3:4" ht="12.95" customHeight="1" x14ac:dyDescent="0.2">
      <c r="C1172" s="48"/>
      <c r="D1172" s="48"/>
    </row>
    <row r="1173" spans="3:4" ht="12.95" customHeight="1" x14ac:dyDescent="0.2">
      <c r="C1173" s="48"/>
      <c r="D1173" s="48"/>
    </row>
    <row r="1174" spans="3:4" ht="12.95" customHeight="1" x14ac:dyDescent="0.2">
      <c r="C1174" s="48"/>
      <c r="D1174" s="48"/>
    </row>
    <row r="1175" spans="3:4" ht="12.95" customHeight="1" x14ac:dyDescent="0.2">
      <c r="C1175" s="48"/>
      <c r="D1175" s="48"/>
    </row>
    <row r="1176" spans="3:4" ht="12.95" customHeight="1" x14ac:dyDescent="0.2">
      <c r="C1176" s="48"/>
      <c r="D1176" s="48"/>
    </row>
    <row r="1177" spans="3:4" ht="12.95" customHeight="1" x14ac:dyDescent="0.2">
      <c r="C1177" s="48"/>
      <c r="D1177" s="48"/>
    </row>
    <row r="1178" spans="3:4" ht="12.95" customHeight="1" x14ac:dyDescent="0.2">
      <c r="C1178" s="48"/>
      <c r="D1178" s="48"/>
    </row>
    <row r="1179" spans="3:4" ht="12.95" customHeight="1" x14ac:dyDescent="0.2">
      <c r="C1179" s="48"/>
      <c r="D1179" s="48"/>
    </row>
    <row r="1180" spans="3:4" ht="12.95" customHeight="1" x14ac:dyDescent="0.2">
      <c r="C1180" s="48"/>
      <c r="D1180" s="48"/>
    </row>
    <row r="1181" spans="3:4" x14ac:dyDescent="0.2">
      <c r="C1181" s="48"/>
      <c r="D1181" s="48"/>
    </row>
    <row r="1182" spans="3:4" x14ac:dyDescent="0.2">
      <c r="C1182" s="48"/>
      <c r="D1182" s="48"/>
    </row>
    <row r="1183" spans="3:4" x14ac:dyDescent="0.2">
      <c r="C1183" s="48"/>
      <c r="D1183" s="48"/>
    </row>
    <row r="1184" spans="3:4" x14ac:dyDescent="0.2">
      <c r="C1184" s="48"/>
      <c r="D1184" s="48"/>
    </row>
    <row r="1185" spans="3:4" x14ac:dyDescent="0.2">
      <c r="C1185" s="48"/>
      <c r="D1185" s="48"/>
    </row>
    <row r="1186" spans="3:4" x14ac:dyDescent="0.2">
      <c r="C1186" s="48"/>
      <c r="D1186" s="48"/>
    </row>
    <row r="1187" spans="3:4" x14ac:dyDescent="0.2">
      <c r="C1187" s="48"/>
      <c r="D1187" s="48"/>
    </row>
    <row r="1188" spans="3:4" x14ac:dyDescent="0.2">
      <c r="C1188" s="48"/>
      <c r="D1188" s="48"/>
    </row>
    <row r="1189" spans="3:4" x14ac:dyDescent="0.2">
      <c r="C1189" s="48"/>
      <c r="D1189" s="48"/>
    </row>
    <row r="1190" spans="3:4" x14ac:dyDescent="0.2">
      <c r="C1190" s="48"/>
      <c r="D1190" s="48"/>
    </row>
    <row r="1191" spans="3:4" x14ac:dyDescent="0.2">
      <c r="C1191" s="48"/>
      <c r="D1191" s="48"/>
    </row>
    <row r="1192" spans="3:4" x14ac:dyDescent="0.2">
      <c r="C1192" s="48"/>
      <c r="D1192" s="48"/>
    </row>
    <row r="1193" spans="3:4" x14ac:dyDescent="0.2">
      <c r="C1193" s="48"/>
      <c r="D1193" s="48"/>
    </row>
    <row r="1194" spans="3:4" x14ac:dyDescent="0.2">
      <c r="C1194" s="48"/>
      <c r="D1194" s="48"/>
    </row>
    <row r="1195" spans="3:4" x14ac:dyDescent="0.2">
      <c r="C1195" s="48"/>
      <c r="D1195" s="48"/>
    </row>
    <row r="1196" spans="3:4" x14ac:dyDescent="0.2">
      <c r="C1196" s="48"/>
      <c r="D1196" s="48"/>
    </row>
    <row r="1197" spans="3:4" x14ac:dyDescent="0.2">
      <c r="C1197" s="48"/>
      <c r="D1197" s="48"/>
    </row>
    <row r="1198" spans="3:4" x14ac:dyDescent="0.2">
      <c r="C1198" s="48"/>
      <c r="D1198" s="48"/>
    </row>
    <row r="1199" spans="3:4" x14ac:dyDescent="0.2">
      <c r="C1199" s="48"/>
      <c r="D1199" s="48"/>
    </row>
    <row r="1200" spans="3:4" x14ac:dyDescent="0.2">
      <c r="C1200" s="48"/>
      <c r="D1200" s="48"/>
    </row>
    <row r="1201" spans="3:4" x14ac:dyDescent="0.2">
      <c r="C1201" s="48"/>
      <c r="D1201" s="48"/>
    </row>
    <row r="1202" spans="3:4" x14ac:dyDescent="0.2">
      <c r="C1202" s="48"/>
      <c r="D1202" s="48"/>
    </row>
    <row r="1203" spans="3:4" x14ac:dyDescent="0.2">
      <c r="C1203" s="48"/>
      <c r="D1203" s="48"/>
    </row>
  </sheetData>
  <sheetProtection selectLockedCells="1" selectUnlockedCells="1"/>
  <sortState xmlns:xlrd2="http://schemas.microsoft.com/office/spreadsheetml/2017/richdata2" ref="A21:AV1077">
    <sortCondition ref="C21:C1077"/>
  </sortState>
  <phoneticPr fontId="25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00992-E34C-43FF-947E-399F3EDB8D93}">
  <dimension ref="A1"/>
  <sheetViews>
    <sheetView zoomScaleNormal="100" workbookViewId="0">
      <selection activeCell="BP351" sqref="BO350:BP351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G1155"/>
  <sheetViews>
    <sheetView workbookViewId="0">
      <pane xSplit="14" ySplit="22" topLeftCell="O915" activePane="bottomRight" state="frozen"/>
      <selection pane="topRight" activeCell="O1" sqref="O1"/>
      <selection pane="bottomLeft" activeCell="A23" sqref="A23"/>
      <selection pane="bottomRight" activeCell="A915" sqref="A915"/>
    </sheetView>
  </sheetViews>
  <sheetFormatPr defaultColWidth="10.28515625" defaultRowHeight="12.75" x14ac:dyDescent="0.2"/>
  <cols>
    <col min="1" max="1" width="16.42578125" style="1" customWidth="1"/>
    <col min="2" max="2" width="5.140625" style="1" customWidth="1"/>
    <col min="3" max="3" width="15.140625" style="1" customWidth="1"/>
    <col min="4" max="4" width="9.42578125" style="1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1.42578125" style="1" customWidth="1"/>
    <col min="18" max="16384" width="10.28515625" style="1"/>
  </cols>
  <sheetData>
    <row r="1" spans="1:19" ht="20.25" x14ac:dyDescent="0.3">
      <c r="A1" s="2" t="s">
        <v>853</v>
      </c>
      <c r="D1" s="3"/>
    </row>
    <row r="2" spans="1:19" x14ac:dyDescent="0.2">
      <c r="A2" s="1" t="s">
        <v>854</v>
      </c>
      <c r="B2" s="1" t="s">
        <v>855</v>
      </c>
    </row>
    <row r="3" spans="1:19" x14ac:dyDescent="0.2">
      <c r="A3" s="1" t="s">
        <v>856</v>
      </c>
    </row>
    <row r="4" spans="1:19" x14ac:dyDescent="0.2">
      <c r="A4" s="4" t="s">
        <v>857</v>
      </c>
      <c r="C4" s="5">
        <v>33376.058299999997</v>
      </c>
      <c r="D4" s="6">
        <v>0.84940031999999999</v>
      </c>
    </row>
    <row r="5" spans="1:19" x14ac:dyDescent="0.2">
      <c r="A5" s="7" t="s">
        <v>858</v>
      </c>
      <c r="B5"/>
      <c r="C5" s="8">
        <v>-9.5</v>
      </c>
      <c r="D5" t="s">
        <v>859</v>
      </c>
    </row>
    <row r="6" spans="1:19" x14ac:dyDescent="0.2">
      <c r="A6" s="4" t="s">
        <v>860</v>
      </c>
    </row>
    <row r="7" spans="1:19" x14ac:dyDescent="0.2">
      <c r="A7" s="1" t="s">
        <v>861</v>
      </c>
      <c r="C7" s="1">
        <f>+C4</f>
        <v>33376.058299999997</v>
      </c>
    </row>
    <row r="8" spans="1:19" x14ac:dyDescent="0.2">
      <c r="A8" s="1" t="s">
        <v>862</v>
      </c>
      <c r="C8" s="1">
        <f>+D4</f>
        <v>0.84940031999999999</v>
      </c>
    </row>
    <row r="9" spans="1:19" x14ac:dyDescent="0.2">
      <c r="A9" s="9" t="s">
        <v>863</v>
      </c>
      <c r="B9" s="10">
        <v>895</v>
      </c>
      <c r="C9" s="11" t="str">
        <f>"F"&amp;B9</f>
        <v>F895</v>
      </c>
      <c r="D9" s="12" t="str">
        <f>"G"&amp;B9</f>
        <v>G895</v>
      </c>
    </row>
    <row r="10" spans="1:19" x14ac:dyDescent="0.2">
      <c r="A10"/>
      <c r="B10"/>
      <c r="C10" s="13" t="s">
        <v>864</v>
      </c>
      <c r="D10" s="13" t="s">
        <v>865</v>
      </c>
      <c r="E10"/>
    </row>
    <row r="11" spans="1:19" x14ac:dyDescent="0.2">
      <c r="A11" t="s">
        <v>866</v>
      </c>
      <c r="B11"/>
      <c r="C11" s="14">
        <f ca="1">INTERCEPT(INDIRECT($D$9):G967,INDIRECT($C$9):F967)</f>
        <v>-8.649039248355686E-2</v>
      </c>
      <c r="D11" s="15"/>
      <c r="E11"/>
    </row>
    <row r="12" spans="1:19" x14ac:dyDescent="0.2">
      <c r="A12" t="s">
        <v>867</v>
      </c>
      <c r="B12"/>
      <c r="C12" s="14">
        <f ca="1">SLOPE(INDIRECT($D$9):G967,INDIRECT($C$9):F967)</f>
        <v>6.7451095049714254E-6</v>
      </c>
      <c r="D12" s="15"/>
      <c r="E12" s="196" t="s">
        <v>2724</v>
      </c>
      <c r="F12" s="197" t="s">
        <v>2727</v>
      </c>
    </row>
    <row r="13" spans="1:19" x14ac:dyDescent="0.2">
      <c r="A13" t="s">
        <v>868</v>
      </c>
      <c r="B13"/>
      <c r="C13" s="15" t="s">
        <v>869</v>
      </c>
      <c r="E13" s="194" t="s">
        <v>872</v>
      </c>
      <c r="F13" s="198">
        <v>1</v>
      </c>
    </row>
    <row r="14" spans="1:19" x14ac:dyDescent="0.2">
      <c r="A14"/>
      <c r="B14"/>
      <c r="C14"/>
      <c r="E14" s="194" t="s">
        <v>875</v>
      </c>
      <c r="F14" s="199">
        <f ca="1">NOW()+15018.5+$C$5/24</f>
        <v>60682.850684490739</v>
      </c>
      <c r="R14" s="1" t="s">
        <v>870</v>
      </c>
      <c r="S14" s="1">
        <v>0.2</v>
      </c>
    </row>
    <row r="15" spans="1:19" x14ac:dyDescent="0.2">
      <c r="A15" s="16" t="s">
        <v>871</v>
      </c>
      <c r="B15"/>
      <c r="C15" s="17">
        <f ca="1">(C7+C11)+(C8+C12)*INT(MAX(F21:F3508))</f>
        <v>60367.580117592253</v>
      </c>
      <c r="E15" s="194" t="s">
        <v>878</v>
      </c>
      <c r="F15" s="199">
        <f ca="1">ROUND(2*($F$14-$C$7)/$C$8,0)/2+$F$13</f>
        <v>32149.5</v>
      </c>
      <c r="R15" s="1" t="s">
        <v>873</v>
      </c>
      <c r="S15" s="1">
        <v>0.1</v>
      </c>
    </row>
    <row r="16" spans="1:19" x14ac:dyDescent="0.2">
      <c r="A16" s="16" t="s">
        <v>874</v>
      </c>
      <c r="B16"/>
      <c r="C16" s="17">
        <f ca="1">+C8+C12</f>
        <v>0.84940706510950492</v>
      </c>
      <c r="E16" s="194" t="s">
        <v>881</v>
      </c>
      <c r="F16" s="199">
        <f ca="1">ROUND(2*($F$14-$C$15)/$C$16,0)/2+$F$13</f>
        <v>372</v>
      </c>
      <c r="R16" s="1" t="s">
        <v>876</v>
      </c>
      <c r="S16" s="1">
        <v>1</v>
      </c>
    </row>
    <row r="17" spans="1:21" x14ac:dyDescent="0.2">
      <c r="A17" s="9" t="s">
        <v>877</v>
      </c>
      <c r="B17"/>
      <c r="C17">
        <f>COUNT(C21:C2166)</f>
        <v>913</v>
      </c>
      <c r="E17" s="194" t="s">
        <v>2725</v>
      </c>
      <c r="F17" s="201">
        <f ca="1">+$C$15+$C$16*$F$16-15018.5-$C$5/24</f>
        <v>45665.455379146326</v>
      </c>
      <c r="R17" s="1" t="s">
        <v>879</v>
      </c>
      <c r="S17" s="1">
        <v>1</v>
      </c>
    </row>
    <row r="18" spans="1:21" x14ac:dyDescent="0.2">
      <c r="A18" s="16" t="s">
        <v>880</v>
      </c>
      <c r="B18"/>
      <c r="C18" s="18">
        <f ca="1">+C15</f>
        <v>60367.580117592253</v>
      </c>
      <c r="D18" s="193">
        <f ca="1">+C16</f>
        <v>0.84940706510950492</v>
      </c>
      <c r="E18" s="195" t="s">
        <v>2726</v>
      </c>
      <c r="F18" s="202">
        <f ca="1">+($C$15+$C$16*$F$16)-($C$16/2)-15018.5-$C$5/24</f>
        <v>45665.030675613772</v>
      </c>
    </row>
    <row r="19" spans="1:21" x14ac:dyDescent="0.2">
      <c r="E19" s="9"/>
      <c r="F19" s="20"/>
    </row>
    <row r="20" spans="1:21" x14ac:dyDescent="0.2">
      <c r="A20" s="13" t="s">
        <v>883</v>
      </c>
      <c r="B20" s="13" t="s">
        <v>884</v>
      </c>
      <c r="C20" s="13" t="s">
        <v>885</v>
      </c>
      <c r="D20" s="13" t="s">
        <v>886</v>
      </c>
      <c r="E20" s="13" t="s">
        <v>887</v>
      </c>
      <c r="F20" s="13" t="s">
        <v>888</v>
      </c>
      <c r="G20" s="13" t="s">
        <v>889</v>
      </c>
      <c r="H20" s="21" t="s">
        <v>870</v>
      </c>
      <c r="I20" s="21" t="s">
        <v>873</v>
      </c>
      <c r="J20" s="21" t="s">
        <v>876</v>
      </c>
      <c r="K20" s="21" t="s">
        <v>879</v>
      </c>
      <c r="L20" s="21" t="s">
        <v>890</v>
      </c>
      <c r="M20" s="21" t="s">
        <v>891</v>
      </c>
      <c r="N20" s="21" t="s">
        <v>892</v>
      </c>
      <c r="O20" s="21" t="s">
        <v>893</v>
      </c>
      <c r="P20" s="21" t="s">
        <v>894</v>
      </c>
      <c r="Q20" s="13" t="s">
        <v>895</v>
      </c>
      <c r="S20" s="21" t="s">
        <v>896</v>
      </c>
      <c r="U20" s="22" t="s">
        <v>897</v>
      </c>
    </row>
    <row r="21" spans="1:21" x14ac:dyDescent="0.2">
      <c r="A21" s="23" t="s">
        <v>898</v>
      </c>
      <c r="B21" s="24" t="s">
        <v>899</v>
      </c>
      <c r="C21" s="23">
        <v>11317.753000000001</v>
      </c>
      <c r="D21" s="23" t="s">
        <v>873</v>
      </c>
      <c r="E21" s="25">
        <f t="shared" ref="E21:E84" si="0">+(C21-C$7)/C$8</f>
        <v>-25969.268883722572</v>
      </c>
      <c r="F21" s="26">
        <f>ROUND(2*E21,0)/2+0.5</f>
        <v>-25969</v>
      </c>
      <c r="G21" s="1">
        <f t="shared" ref="G21:G84" si="1">+C21-(C$7+F21*C$8)</f>
        <v>-0.22838991999742575</v>
      </c>
      <c r="H21" s="1">
        <f t="shared" ref="H21:H84" si="2">G21</f>
        <v>-0.22838991999742575</v>
      </c>
      <c r="Q21" s="173" t="s">
        <v>2716</v>
      </c>
      <c r="S21" s="15">
        <f t="shared" ref="S21:S84" si="3">S$14</f>
        <v>0.2</v>
      </c>
      <c r="T21" s="15"/>
    </row>
    <row r="22" spans="1:21" x14ac:dyDescent="0.2">
      <c r="A22" s="23" t="s">
        <v>898</v>
      </c>
      <c r="B22" s="24" t="s">
        <v>899</v>
      </c>
      <c r="C22" s="23">
        <v>11685.554</v>
      </c>
      <c r="D22" s="23" t="s">
        <v>873</v>
      </c>
      <c r="E22" s="25">
        <f t="shared" si="0"/>
        <v>-25536.256331996668</v>
      </c>
      <c r="F22" s="26">
        <f>ROUND(2*E22,0)/2+0.5</f>
        <v>-25536</v>
      </c>
      <c r="G22" s="1">
        <f t="shared" si="1"/>
        <v>-0.21772847999818623</v>
      </c>
      <c r="H22" s="1">
        <f t="shared" si="2"/>
        <v>-0.21772847999818623</v>
      </c>
      <c r="Q22" s="173" t="s">
        <v>2717</v>
      </c>
      <c r="S22" s="15">
        <f t="shared" si="3"/>
        <v>0.2</v>
      </c>
      <c r="T22" s="15"/>
    </row>
    <row r="23" spans="1:21" x14ac:dyDescent="0.2">
      <c r="A23" s="23" t="s">
        <v>898</v>
      </c>
      <c r="B23" s="24" t="s">
        <v>899</v>
      </c>
      <c r="C23" s="23">
        <v>12085.623</v>
      </c>
      <c r="D23" s="23" t="s">
        <v>873</v>
      </c>
      <c r="E23" s="25">
        <f t="shared" si="0"/>
        <v>-25065.254625757614</v>
      </c>
      <c r="F23" s="26">
        <f>ROUND(2*E23,0)/2+0.5</f>
        <v>-25065</v>
      </c>
      <c r="G23" s="1">
        <f t="shared" si="1"/>
        <v>-0.21627919999809819</v>
      </c>
      <c r="H23" s="1">
        <f t="shared" si="2"/>
        <v>-0.21627919999809819</v>
      </c>
      <c r="Q23" s="173" t="s">
        <v>2718</v>
      </c>
      <c r="S23" s="15">
        <f t="shared" si="3"/>
        <v>0.2</v>
      </c>
      <c r="T23" s="15"/>
    </row>
    <row r="24" spans="1:21" x14ac:dyDescent="0.2">
      <c r="A24" s="23" t="s">
        <v>898</v>
      </c>
      <c r="B24" s="24" t="s">
        <v>899</v>
      </c>
      <c r="C24" s="23">
        <v>12457.663</v>
      </c>
      <c r="D24" s="23" t="s">
        <v>873</v>
      </c>
      <c r="E24" s="25">
        <f t="shared" si="0"/>
        <v>-24627.251494324839</v>
      </c>
      <c r="F24" s="26">
        <f>ROUND(2*E24,0)/2+0.5</f>
        <v>-24627</v>
      </c>
      <c r="G24" s="1">
        <f t="shared" si="1"/>
        <v>-0.21361935999811976</v>
      </c>
      <c r="H24" s="1">
        <f t="shared" si="2"/>
        <v>-0.21361935999811976</v>
      </c>
      <c r="Q24" s="173" t="s">
        <v>2719</v>
      </c>
      <c r="S24" s="15">
        <f t="shared" si="3"/>
        <v>0.2</v>
      </c>
      <c r="T24" s="15"/>
    </row>
    <row r="25" spans="1:21" x14ac:dyDescent="0.2">
      <c r="A25" s="23" t="s">
        <v>898</v>
      </c>
      <c r="B25" s="24" t="s">
        <v>899</v>
      </c>
      <c r="C25" s="27">
        <v>14325.519</v>
      </c>
      <c r="D25" s="23" t="s">
        <v>873</v>
      </c>
      <c r="E25" s="25">
        <f t="shared" si="0"/>
        <v>-22428.222419318136</v>
      </c>
      <c r="F25" s="1">
        <f t="shared" ref="F25:F88" si="4">ROUND(2*E25,0)/2</f>
        <v>-22428</v>
      </c>
      <c r="G25" s="1">
        <f t="shared" si="1"/>
        <v>-0.18892303999746218</v>
      </c>
      <c r="H25" s="1">
        <f t="shared" si="2"/>
        <v>-0.18892303999746218</v>
      </c>
      <c r="Q25" s="173" t="s">
        <v>2720</v>
      </c>
      <c r="S25" s="15">
        <f t="shared" si="3"/>
        <v>0.2</v>
      </c>
      <c r="T25" s="15"/>
    </row>
    <row r="26" spans="1:21" x14ac:dyDescent="0.2">
      <c r="A26" s="23" t="s">
        <v>898</v>
      </c>
      <c r="B26" s="24" t="s">
        <v>899</v>
      </c>
      <c r="C26" s="23">
        <v>15041.566999999999</v>
      </c>
      <c r="D26" s="23" t="s">
        <v>873</v>
      </c>
      <c r="E26" s="25">
        <f t="shared" si="0"/>
        <v>-21585.218263162413</v>
      </c>
      <c r="F26" s="1">
        <f t="shared" si="4"/>
        <v>-21585</v>
      </c>
      <c r="G26" s="1">
        <f t="shared" si="1"/>
        <v>-0.18539279999822611</v>
      </c>
      <c r="H26" s="1">
        <f t="shared" si="2"/>
        <v>-0.18539279999822611</v>
      </c>
      <c r="Q26" s="173">
        <f t="shared" ref="Q26:Q89" si="5">+C26-15018.5</f>
        <v>23.066999999999098</v>
      </c>
      <c r="S26" s="15">
        <f t="shared" si="3"/>
        <v>0.2</v>
      </c>
      <c r="T26" s="15"/>
    </row>
    <row r="27" spans="1:21" x14ac:dyDescent="0.2">
      <c r="A27" s="23" t="s">
        <v>898</v>
      </c>
      <c r="B27" s="24" t="s">
        <v>899</v>
      </c>
      <c r="C27" s="23">
        <v>15086.592000000001</v>
      </c>
      <c r="D27" s="23" t="s">
        <v>873</v>
      </c>
      <c r="E27" s="25">
        <f t="shared" si="0"/>
        <v>-21532.210277481408</v>
      </c>
      <c r="F27" s="1">
        <f t="shared" si="4"/>
        <v>-21532</v>
      </c>
      <c r="G27" s="1">
        <f t="shared" si="1"/>
        <v>-0.17860975999792572</v>
      </c>
      <c r="H27" s="1">
        <f t="shared" si="2"/>
        <v>-0.17860975999792572</v>
      </c>
      <c r="Q27" s="173">
        <f t="shared" si="5"/>
        <v>68.092000000000553</v>
      </c>
      <c r="S27" s="15">
        <f t="shared" si="3"/>
        <v>0.2</v>
      </c>
      <c r="T27" s="15"/>
    </row>
    <row r="28" spans="1:21" x14ac:dyDescent="0.2">
      <c r="A28" s="23" t="s">
        <v>900</v>
      </c>
      <c r="B28" s="24" t="s">
        <v>899</v>
      </c>
      <c r="C28" s="23">
        <v>15239.47</v>
      </c>
      <c r="D28" s="23" t="s">
        <v>873</v>
      </c>
      <c r="E28" s="25">
        <f t="shared" si="0"/>
        <v>-21352.226827510491</v>
      </c>
      <c r="F28" s="1">
        <f t="shared" si="4"/>
        <v>-21352</v>
      </c>
      <c r="G28" s="1">
        <f t="shared" si="1"/>
        <v>-0.19266735999735829</v>
      </c>
      <c r="H28" s="1">
        <f t="shared" si="2"/>
        <v>-0.19266735999735829</v>
      </c>
      <c r="Q28" s="173">
        <f t="shared" si="5"/>
        <v>220.96999999999935</v>
      </c>
      <c r="S28" s="15">
        <f t="shared" si="3"/>
        <v>0.2</v>
      </c>
      <c r="T28" s="15"/>
    </row>
    <row r="29" spans="1:21" x14ac:dyDescent="0.2">
      <c r="A29" s="23" t="s">
        <v>898</v>
      </c>
      <c r="B29" s="24" t="s">
        <v>899</v>
      </c>
      <c r="C29" s="23">
        <v>15368.592000000001</v>
      </c>
      <c r="D29" s="23" t="s">
        <v>873</v>
      </c>
      <c r="E29" s="25">
        <f t="shared" si="0"/>
        <v>-21200.211344398831</v>
      </c>
      <c r="F29" s="1">
        <f t="shared" si="4"/>
        <v>-21200</v>
      </c>
      <c r="G29" s="1">
        <f t="shared" si="1"/>
        <v>-0.1795159999965108</v>
      </c>
      <c r="H29" s="1">
        <f t="shared" si="2"/>
        <v>-0.1795159999965108</v>
      </c>
      <c r="Q29" s="173">
        <f t="shared" si="5"/>
        <v>350.09200000000055</v>
      </c>
      <c r="S29" s="15">
        <f t="shared" si="3"/>
        <v>0.2</v>
      </c>
      <c r="T29" s="15"/>
    </row>
    <row r="30" spans="1:21" x14ac:dyDescent="0.2">
      <c r="A30" s="23" t="s">
        <v>898</v>
      </c>
      <c r="B30" s="24" t="s">
        <v>899</v>
      </c>
      <c r="C30" s="23">
        <v>15487.5</v>
      </c>
      <c r="D30" s="23" t="s">
        <v>873</v>
      </c>
      <c r="E30" s="25">
        <f t="shared" si="0"/>
        <v>-21060.220815551373</v>
      </c>
      <c r="F30" s="1">
        <f t="shared" si="4"/>
        <v>-21060</v>
      </c>
      <c r="G30" s="1">
        <f t="shared" si="1"/>
        <v>-0.18756079999729991</v>
      </c>
      <c r="H30" s="1">
        <f t="shared" si="2"/>
        <v>-0.18756079999729991</v>
      </c>
      <c r="Q30" s="173">
        <f t="shared" si="5"/>
        <v>469</v>
      </c>
      <c r="S30" s="15">
        <f t="shared" si="3"/>
        <v>0.2</v>
      </c>
      <c r="T30" s="15"/>
    </row>
    <row r="31" spans="1:21" x14ac:dyDescent="0.2">
      <c r="A31" s="23" t="s">
        <v>898</v>
      </c>
      <c r="B31" s="24" t="s">
        <v>899</v>
      </c>
      <c r="C31" s="23">
        <v>15615.753000000001</v>
      </c>
      <c r="D31" s="23" t="s">
        <v>873</v>
      </c>
      <c r="E31" s="25">
        <f t="shared" si="0"/>
        <v>-20909.228407166123</v>
      </c>
      <c r="F31" s="1">
        <f t="shared" si="4"/>
        <v>-20909</v>
      </c>
      <c r="G31" s="1">
        <f t="shared" si="1"/>
        <v>-0.19400911999764503</v>
      </c>
      <c r="H31" s="1">
        <f t="shared" si="2"/>
        <v>-0.19400911999764503</v>
      </c>
      <c r="Q31" s="173">
        <f t="shared" si="5"/>
        <v>597.25300000000061</v>
      </c>
      <c r="S31" s="15">
        <f t="shared" si="3"/>
        <v>0.2</v>
      </c>
      <c r="T31" s="15"/>
    </row>
    <row r="32" spans="1:21" x14ac:dyDescent="0.2">
      <c r="A32" s="23" t="s">
        <v>898</v>
      </c>
      <c r="B32" s="24" t="s">
        <v>899</v>
      </c>
      <c r="C32" s="23">
        <v>15666.745000000001</v>
      </c>
      <c r="D32" s="23" t="s">
        <v>873</v>
      </c>
      <c r="E32" s="25">
        <f t="shared" si="0"/>
        <v>-20849.195465337234</v>
      </c>
      <c r="F32" s="1">
        <f t="shared" si="4"/>
        <v>-20849</v>
      </c>
      <c r="G32" s="1">
        <f t="shared" si="1"/>
        <v>-0.16602831999807677</v>
      </c>
      <c r="H32" s="1">
        <f t="shared" si="2"/>
        <v>-0.16602831999807677</v>
      </c>
      <c r="Q32" s="173">
        <f t="shared" si="5"/>
        <v>648.2450000000008</v>
      </c>
      <c r="S32" s="15">
        <f t="shared" si="3"/>
        <v>0.2</v>
      </c>
      <c r="T32" s="15"/>
    </row>
    <row r="33" spans="1:20" x14ac:dyDescent="0.2">
      <c r="A33" s="23" t="s">
        <v>898</v>
      </c>
      <c r="B33" s="24" t="s">
        <v>899</v>
      </c>
      <c r="C33" s="23">
        <v>15723.659</v>
      </c>
      <c r="D33" s="23" t="s">
        <v>873</v>
      </c>
      <c r="E33" s="25">
        <f t="shared" si="0"/>
        <v>-20782.190545913614</v>
      </c>
      <c r="F33" s="1">
        <f t="shared" si="4"/>
        <v>-20782</v>
      </c>
      <c r="G33" s="1">
        <f t="shared" si="1"/>
        <v>-0.16184975999931339</v>
      </c>
      <c r="H33" s="1">
        <f t="shared" si="2"/>
        <v>-0.16184975999931339</v>
      </c>
      <c r="Q33" s="173">
        <f t="shared" si="5"/>
        <v>705.15899999999965</v>
      </c>
      <c r="S33" s="15">
        <f t="shared" si="3"/>
        <v>0.2</v>
      </c>
      <c r="T33" s="15"/>
    </row>
    <row r="34" spans="1:20" x14ac:dyDescent="0.2">
      <c r="A34" s="23" t="s">
        <v>898</v>
      </c>
      <c r="B34" s="24" t="s">
        <v>899</v>
      </c>
      <c r="C34" s="23">
        <v>15746.593999999999</v>
      </c>
      <c r="D34" s="23" t="s">
        <v>873</v>
      </c>
      <c r="E34" s="25">
        <f t="shared" si="0"/>
        <v>-20755.189143324082</v>
      </c>
      <c r="F34" s="1">
        <f t="shared" si="4"/>
        <v>-20755</v>
      </c>
      <c r="G34" s="1">
        <f t="shared" si="1"/>
        <v>-0.16065839999828313</v>
      </c>
      <c r="H34" s="1">
        <f t="shared" si="2"/>
        <v>-0.16065839999828313</v>
      </c>
      <c r="Q34" s="173">
        <f t="shared" si="5"/>
        <v>728.09399999999914</v>
      </c>
      <c r="S34" s="15">
        <f t="shared" si="3"/>
        <v>0.2</v>
      </c>
      <c r="T34" s="15"/>
    </row>
    <row r="35" spans="1:20" x14ac:dyDescent="0.2">
      <c r="A35" s="23" t="s">
        <v>898</v>
      </c>
      <c r="B35" s="24" t="s">
        <v>899</v>
      </c>
      <c r="C35" s="23">
        <v>15751.675999999999</v>
      </c>
      <c r="D35" s="23" t="s">
        <v>873</v>
      </c>
      <c r="E35" s="25">
        <f t="shared" si="0"/>
        <v>-20749.206098721505</v>
      </c>
      <c r="F35" s="1">
        <f t="shared" si="4"/>
        <v>-20749</v>
      </c>
      <c r="G35" s="1">
        <f t="shared" si="1"/>
        <v>-0.17506031999801053</v>
      </c>
      <c r="H35" s="1">
        <f t="shared" si="2"/>
        <v>-0.17506031999801053</v>
      </c>
      <c r="Q35" s="173">
        <f t="shared" si="5"/>
        <v>733.17599999999948</v>
      </c>
      <c r="S35" s="15">
        <f t="shared" si="3"/>
        <v>0.2</v>
      </c>
      <c r="T35" s="15"/>
    </row>
    <row r="36" spans="1:20" x14ac:dyDescent="0.2">
      <c r="A36" s="23" t="s">
        <v>898</v>
      </c>
      <c r="B36" s="24" t="s">
        <v>899</v>
      </c>
      <c r="C36" s="23">
        <v>16169.588</v>
      </c>
      <c r="D36" s="23" t="s">
        <v>873</v>
      </c>
      <c r="E36" s="25">
        <f t="shared" si="0"/>
        <v>-20257.197807507298</v>
      </c>
      <c r="F36" s="1">
        <f t="shared" si="4"/>
        <v>-20257</v>
      </c>
      <c r="G36" s="1">
        <f t="shared" si="1"/>
        <v>-0.1680177599992021</v>
      </c>
      <c r="H36" s="1">
        <f t="shared" si="2"/>
        <v>-0.1680177599992021</v>
      </c>
      <c r="Q36" s="173">
        <f t="shared" si="5"/>
        <v>1151.0879999999997</v>
      </c>
      <c r="S36" s="15">
        <f t="shared" si="3"/>
        <v>0.2</v>
      </c>
      <c r="T36" s="15"/>
    </row>
    <row r="37" spans="1:20" x14ac:dyDescent="0.2">
      <c r="A37" s="23" t="s">
        <v>898</v>
      </c>
      <c r="B37" s="24" t="s">
        <v>899</v>
      </c>
      <c r="C37" s="23">
        <v>16175.540999999999</v>
      </c>
      <c r="D37" s="23" t="s">
        <v>873</v>
      </c>
      <c r="E37" s="25">
        <f t="shared" si="0"/>
        <v>-20250.189333575952</v>
      </c>
      <c r="F37" s="1">
        <f t="shared" si="4"/>
        <v>-20250</v>
      </c>
      <c r="G37" s="1">
        <f t="shared" si="1"/>
        <v>-0.16081999999914842</v>
      </c>
      <c r="H37" s="1">
        <f t="shared" si="2"/>
        <v>-0.16081999999914842</v>
      </c>
      <c r="Q37" s="173">
        <f t="shared" si="5"/>
        <v>1157.0409999999993</v>
      </c>
      <c r="S37" s="15">
        <f t="shared" si="3"/>
        <v>0.2</v>
      </c>
      <c r="T37" s="15"/>
    </row>
    <row r="38" spans="1:20" x14ac:dyDescent="0.2">
      <c r="A38" s="23" t="s">
        <v>898</v>
      </c>
      <c r="B38" s="24" t="s">
        <v>899</v>
      </c>
      <c r="C38" s="23">
        <v>16376.857</v>
      </c>
      <c r="D38" s="23" t="s">
        <v>873</v>
      </c>
      <c r="E38" s="25">
        <f t="shared" si="0"/>
        <v>-20013.179768992784</v>
      </c>
      <c r="F38" s="1">
        <f t="shared" si="4"/>
        <v>-20013</v>
      </c>
      <c r="G38" s="1">
        <f t="shared" si="1"/>
        <v>-0.15269583999906899</v>
      </c>
      <c r="H38" s="1">
        <f t="shared" si="2"/>
        <v>-0.15269583999906899</v>
      </c>
      <c r="Q38" s="173">
        <f t="shared" si="5"/>
        <v>1358.357</v>
      </c>
      <c r="S38" s="15">
        <f t="shared" si="3"/>
        <v>0.2</v>
      </c>
      <c r="T38" s="15"/>
    </row>
    <row r="39" spans="1:20" x14ac:dyDescent="0.2">
      <c r="A39" s="23" t="s">
        <v>898</v>
      </c>
      <c r="B39" s="24" t="s">
        <v>899</v>
      </c>
      <c r="C39" s="23">
        <v>16427.808000000001</v>
      </c>
      <c r="D39" s="23" t="s">
        <v>873</v>
      </c>
      <c r="E39" s="25">
        <f t="shared" si="0"/>
        <v>-19953.195096512321</v>
      </c>
      <c r="F39" s="1">
        <f t="shared" si="4"/>
        <v>-19953</v>
      </c>
      <c r="G39" s="1">
        <f t="shared" si="1"/>
        <v>-0.16571503999512061</v>
      </c>
      <c r="H39" s="1">
        <f t="shared" si="2"/>
        <v>-0.16571503999512061</v>
      </c>
      <c r="Q39" s="173">
        <f t="shared" si="5"/>
        <v>1409.3080000000009</v>
      </c>
      <c r="S39" s="15">
        <f t="shared" si="3"/>
        <v>0.2</v>
      </c>
      <c r="T39" s="15"/>
    </row>
    <row r="40" spans="1:20" x14ac:dyDescent="0.2">
      <c r="A40" s="23" t="s">
        <v>898</v>
      </c>
      <c r="B40" s="24" t="s">
        <v>899</v>
      </c>
      <c r="C40" s="23">
        <v>16444.769</v>
      </c>
      <c r="D40" s="23" t="s">
        <v>873</v>
      </c>
      <c r="E40" s="25">
        <f t="shared" si="0"/>
        <v>-19933.22689117894</v>
      </c>
      <c r="F40" s="1">
        <f t="shared" si="4"/>
        <v>-19933</v>
      </c>
      <c r="G40" s="1">
        <f t="shared" si="1"/>
        <v>-0.19272143999842228</v>
      </c>
      <c r="H40" s="1">
        <f t="shared" si="2"/>
        <v>-0.19272143999842228</v>
      </c>
      <c r="Q40" s="173">
        <f t="shared" si="5"/>
        <v>1426.2690000000002</v>
      </c>
      <c r="S40" s="15">
        <f t="shared" si="3"/>
        <v>0.2</v>
      </c>
      <c r="T40" s="15"/>
    </row>
    <row r="41" spans="1:20" x14ac:dyDescent="0.2">
      <c r="A41" s="23" t="s">
        <v>898</v>
      </c>
      <c r="B41" s="24" t="s">
        <v>899</v>
      </c>
      <c r="C41" s="23">
        <v>16467.728999999999</v>
      </c>
      <c r="D41" s="23" t="s">
        <v>873</v>
      </c>
      <c r="E41" s="25">
        <f t="shared" si="0"/>
        <v>-19906.196056059878</v>
      </c>
      <c r="F41" s="1">
        <f t="shared" si="4"/>
        <v>-19906</v>
      </c>
      <c r="G41" s="1">
        <f t="shared" si="1"/>
        <v>-0.16653007999775582</v>
      </c>
      <c r="H41" s="1">
        <f t="shared" si="2"/>
        <v>-0.16653007999775582</v>
      </c>
      <c r="Q41" s="173">
        <f t="shared" si="5"/>
        <v>1449.2289999999994</v>
      </c>
      <c r="S41" s="15">
        <f t="shared" si="3"/>
        <v>0.2</v>
      </c>
      <c r="T41" s="15"/>
    </row>
    <row r="42" spans="1:20" x14ac:dyDescent="0.2">
      <c r="A42" s="23" t="s">
        <v>898</v>
      </c>
      <c r="B42" s="24" t="s">
        <v>899</v>
      </c>
      <c r="C42" s="23">
        <v>16519.541000000001</v>
      </c>
      <c r="D42" s="23" t="s">
        <v>873</v>
      </c>
      <c r="E42" s="25">
        <f t="shared" si="0"/>
        <v>-19845.19772726245</v>
      </c>
      <c r="F42" s="1">
        <f t="shared" si="4"/>
        <v>-19845</v>
      </c>
      <c r="G42" s="1">
        <f t="shared" si="1"/>
        <v>-0.16794959999606363</v>
      </c>
      <c r="H42" s="1">
        <f t="shared" si="2"/>
        <v>-0.16794959999606363</v>
      </c>
      <c r="Q42" s="173">
        <f t="shared" si="5"/>
        <v>1501.0410000000011</v>
      </c>
      <c r="S42" s="15">
        <f t="shared" si="3"/>
        <v>0.2</v>
      </c>
      <c r="T42" s="15"/>
    </row>
    <row r="43" spans="1:20" x14ac:dyDescent="0.2">
      <c r="A43" s="23" t="s">
        <v>900</v>
      </c>
      <c r="B43" s="24" t="s">
        <v>899</v>
      </c>
      <c r="C43" s="23">
        <v>16729.351999999999</v>
      </c>
      <c r="D43" s="23" t="s">
        <v>873</v>
      </c>
      <c r="E43" s="25">
        <f t="shared" si="0"/>
        <v>-19598.18698914547</v>
      </c>
      <c r="F43" s="1">
        <f t="shared" si="4"/>
        <v>-19598</v>
      </c>
      <c r="G43" s="1">
        <f t="shared" si="1"/>
        <v>-0.15882863999649999</v>
      </c>
      <c r="H43" s="1">
        <f t="shared" si="2"/>
        <v>-0.15882863999649999</v>
      </c>
      <c r="Q43" s="173">
        <f t="shared" si="5"/>
        <v>1710.851999999999</v>
      </c>
      <c r="S43" s="15">
        <f t="shared" si="3"/>
        <v>0.2</v>
      </c>
      <c r="T43" s="15"/>
    </row>
    <row r="44" spans="1:20" x14ac:dyDescent="0.2">
      <c r="A44" s="23" t="s">
        <v>900</v>
      </c>
      <c r="B44" s="24" t="s">
        <v>899</v>
      </c>
      <c r="C44" s="23">
        <v>16734.446</v>
      </c>
      <c r="D44" s="23" t="s">
        <v>873</v>
      </c>
      <c r="E44" s="25">
        <f t="shared" si="0"/>
        <v>-19592.18981692872</v>
      </c>
      <c r="F44" s="1">
        <f t="shared" si="4"/>
        <v>-19592</v>
      </c>
      <c r="G44" s="1">
        <f t="shared" si="1"/>
        <v>-0.16123055999560165</v>
      </c>
      <c r="H44" s="1">
        <f t="shared" si="2"/>
        <v>-0.16123055999560165</v>
      </c>
      <c r="Q44" s="173">
        <f t="shared" si="5"/>
        <v>1715.9459999999999</v>
      </c>
      <c r="S44" s="15">
        <f t="shared" si="3"/>
        <v>0.2</v>
      </c>
      <c r="T44" s="15"/>
    </row>
    <row r="45" spans="1:20" x14ac:dyDescent="0.2">
      <c r="A45" s="23" t="s">
        <v>900</v>
      </c>
      <c r="B45" s="24" t="s">
        <v>899</v>
      </c>
      <c r="C45" s="23">
        <v>16741.240000000002</v>
      </c>
      <c r="D45" s="23" t="s">
        <v>873</v>
      </c>
      <c r="E45" s="25">
        <f t="shared" si="0"/>
        <v>-19584.191232704026</v>
      </c>
      <c r="F45" s="1">
        <f t="shared" si="4"/>
        <v>-19584</v>
      </c>
      <c r="G45" s="1">
        <f t="shared" si="1"/>
        <v>-0.16243311999642174</v>
      </c>
      <c r="H45" s="1">
        <f t="shared" si="2"/>
        <v>-0.16243311999642174</v>
      </c>
      <c r="Q45" s="173">
        <f t="shared" si="5"/>
        <v>1722.7400000000016</v>
      </c>
      <c r="S45" s="15">
        <f t="shared" si="3"/>
        <v>0.2</v>
      </c>
      <c r="T45" s="15"/>
    </row>
    <row r="46" spans="1:20" x14ac:dyDescent="0.2">
      <c r="A46" s="23" t="s">
        <v>898</v>
      </c>
      <c r="B46" s="24" t="s">
        <v>899</v>
      </c>
      <c r="C46" s="23">
        <v>16755.678</v>
      </c>
      <c r="D46" s="23" t="s">
        <v>873</v>
      </c>
      <c r="E46" s="25">
        <f t="shared" si="0"/>
        <v>-19567.193358250675</v>
      </c>
      <c r="F46" s="1">
        <f t="shared" si="4"/>
        <v>-19567</v>
      </c>
      <c r="G46" s="1">
        <f t="shared" si="1"/>
        <v>-0.16423855999892112</v>
      </c>
      <c r="H46" s="1">
        <f t="shared" si="2"/>
        <v>-0.16423855999892112</v>
      </c>
      <c r="Q46" s="173">
        <f t="shared" si="5"/>
        <v>1737.1779999999999</v>
      </c>
      <c r="S46" s="15">
        <f t="shared" si="3"/>
        <v>0.2</v>
      </c>
      <c r="T46" s="15"/>
    </row>
    <row r="47" spans="1:20" x14ac:dyDescent="0.2">
      <c r="A47" s="23" t="s">
        <v>901</v>
      </c>
      <c r="B47" s="24" t="s">
        <v>899</v>
      </c>
      <c r="C47" s="23">
        <v>16757.384999999998</v>
      </c>
      <c r="D47" s="23" t="s">
        <v>873</v>
      </c>
      <c r="E47" s="25">
        <f t="shared" si="0"/>
        <v>-19565.183705134463</v>
      </c>
      <c r="F47" s="1">
        <f t="shared" si="4"/>
        <v>-19565</v>
      </c>
      <c r="G47" s="1">
        <f t="shared" si="1"/>
        <v>-0.15603919999921345</v>
      </c>
      <c r="H47" s="1">
        <f t="shared" si="2"/>
        <v>-0.15603919999921345</v>
      </c>
      <c r="Q47" s="173">
        <f t="shared" si="5"/>
        <v>1738.8849999999984</v>
      </c>
      <c r="S47" s="15">
        <f t="shared" si="3"/>
        <v>0.2</v>
      </c>
      <c r="T47" s="15"/>
    </row>
    <row r="48" spans="1:20" x14ac:dyDescent="0.2">
      <c r="A48" s="23" t="s">
        <v>902</v>
      </c>
      <c r="B48" s="24" t="s">
        <v>899</v>
      </c>
      <c r="C48" s="23">
        <v>16790.508000000002</v>
      </c>
      <c r="D48" s="23" t="s">
        <v>873</v>
      </c>
      <c r="E48" s="25">
        <f t="shared" si="0"/>
        <v>-19526.18795811143</v>
      </c>
      <c r="F48" s="1">
        <f t="shared" si="4"/>
        <v>-19526</v>
      </c>
      <c r="G48" s="1">
        <f t="shared" si="1"/>
        <v>-0.15965167999456753</v>
      </c>
      <c r="H48" s="1">
        <f t="shared" si="2"/>
        <v>-0.15965167999456753</v>
      </c>
      <c r="Q48" s="173">
        <f t="shared" si="5"/>
        <v>1772.0080000000016</v>
      </c>
      <c r="S48" s="15">
        <f t="shared" si="3"/>
        <v>0.2</v>
      </c>
      <c r="T48" s="15"/>
    </row>
    <row r="49" spans="1:20" x14ac:dyDescent="0.2">
      <c r="A49" s="23" t="s">
        <v>901</v>
      </c>
      <c r="B49" s="24" t="s">
        <v>899</v>
      </c>
      <c r="C49" s="23">
        <v>16903.483</v>
      </c>
      <c r="D49" s="23" t="s">
        <v>873</v>
      </c>
      <c r="E49" s="25">
        <f t="shared" si="0"/>
        <v>-19393.1823571717</v>
      </c>
      <c r="F49" s="1">
        <f t="shared" si="4"/>
        <v>-19393</v>
      </c>
      <c r="G49" s="1">
        <f t="shared" si="1"/>
        <v>-0.15489423999679275</v>
      </c>
      <c r="H49" s="1">
        <f t="shared" si="2"/>
        <v>-0.15489423999679275</v>
      </c>
      <c r="Q49" s="173">
        <f t="shared" si="5"/>
        <v>1884.9830000000002</v>
      </c>
      <c r="S49" s="15">
        <f t="shared" si="3"/>
        <v>0.2</v>
      </c>
      <c r="T49" s="15"/>
    </row>
    <row r="50" spans="1:20" x14ac:dyDescent="0.2">
      <c r="A50" s="23" t="s">
        <v>901</v>
      </c>
      <c r="B50" s="24" t="s">
        <v>899</v>
      </c>
      <c r="C50" s="23">
        <v>16904.333999999999</v>
      </c>
      <c r="D50" s="23" t="s">
        <v>873</v>
      </c>
      <c r="E50" s="25">
        <f t="shared" si="0"/>
        <v>-19392.180473866549</v>
      </c>
      <c r="F50" s="1">
        <f t="shared" si="4"/>
        <v>-19392</v>
      </c>
      <c r="G50" s="1">
        <f t="shared" si="1"/>
        <v>-0.15329455999744823</v>
      </c>
      <c r="H50" s="1">
        <f t="shared" si="2"/>
        <v>-0.15329455999744823</v>
      </c>
      <c r="Q50" s="173">
        <f t="shared" si="5"/>
        <v>1885.8339999999989</v>
      </c>
      <c r="S50" s="15">
        <f t="shared" si="3"/>
        <v>0.2</v>
      </c>
      <c r="T50" s="15"/>
    </row>
    <row r="51" spans="1:20" x14ac:dyDescent="0.2">
      <c r="A51" s="23" t="s">
        <v>902</v>
      </c>
      <c r="B51" s="24" t="s">
        <v>899</v>
      </c>
      <c r="C51" s="23">
        <v>16908.583999999999</v>
      </c>
      <c r="D51" s="23" t="s">
        <v>873</v>
      </c>
      <c r="E51" s="25">
        <f t="shared" si="0"/>
        <v>-19387.176943846687</v>
      </c>
      <c r="F51" s="1">
        <f t="shared" si="4"/>
        <v>-19387</v>
      </c>
      <c r="G51" s="1">
        <f t="shared" si="1"/>
        <v>-0.1502961599981063</v>
      </c>
      <c r="H51" s="1">
        <f t="shared" si="2"/>
        <v>-0.1502961599981063</v>
      </c>
      <c r="Q51" s="173">
        <f t="shared" si="5"/>
        <v>1890.0839999999989</v>
      </c>
      <c r="S51" s="15">
        <f t="shared" si="3"/>
        <v>0.2</v>
      </c>
      <c r="T51" s="15"/>
    </row>
    <row r="52" spans="1:20" x14ac:dyDescent="0.2">
      <c r="A52" s="23" t="s">
        <v>901</v>
      </c>
      <c r="B52" s="24" t="s">
        <v>899</v>
      </c>
      <c r="C52" s="23">
        <v>16915.38</v>
      </c>
      <c r="D52" s="23" t="s">
        <v>873</v>
      </c>
      <c r="E52" s="25">
        <f t="shared" si="0"/>
        <v>-19379.176005019632</v>
      </c>
      <c r="F52" s="1">
        <f t="shared" si="4"/>
        <v>-19379</v>
      </c>
      <c r="G52" s="1">
        <f t="shared" si="1"/>
        <v>-0.14949871999488096</v>
      </c>
      <c r="H52" s="1">
        <f t="shared" si="2"/>
        <v>-0.14949871999488096</v>
      </c>
      <c r="Q52" s="173">
        <f t="shared" si="5"/>
        <v>1896.880000000001</v>
      </c>
      <c r="S52" s="15">
        <f t="shared" si="3"/>
        <v>0.2</v>
      </c>
      <c r="T52" s="15"/>
    </row>
    <row r="53" spans="1:20" x14ac:dyDescent="0.2">
      <c r="A53" s="23" t="s">
        <v>901</v>
      </c>
      <c r="B53" s="24" t="s">
        <v>899</v>
      </c>
      <c r="C53" s="23">
        <v>16921.323</v>
      </c>
      <c r="D53" s="23" t="s">
        <v>873</v>
      </c>
      <c r="E53" s="25">
        <f t="shared" si="0"/>
        <v>-19372.179304100093</v>
      </c>
      <c r="F53" s="1">
        <f t="shared" si="4"/>
        <v>-19372</v>
      </c>
      <c r="G53" s="1">
        <f t="shared" si="1"/>
        <v>-0.15230095999868354</v>
      </c>
      <c r="H53" s="1">
        <f t="shared" si="2"/>
        <v>-0.15230095999868354</v>
      </c>
      <c r="Q53" s="173">
        <f t="shared" si="5"/>
        <v>1902.8230000000003</v>
      </c>
      <c r="S53" s="15">
        <f t="shared" si="3"/>
        <v>0.2</v>
      </c>
      <c r="T53" s="15"/>
    </row>
    <row r="54" spans="1:20" x14ac:dyDescent="0.2">
      <c r="A54" s="23" t="s">
        <v>901</v>
      </c>
      <c r="B54" s="24" t="s">
        <v>899</v>
      </c>
      <c r="C54" s="23">
        <v>16926.423999999999</v>
      </c>
      <c r="D54" s="23" t="s">
        <v>873</v>
      </c>
      <c r="E54" s="25">
        <f t="shared" si="0"/>
        <v>-19366.173890775081</v>
      </c>
      <c r="F54" s="1">
        <f t="shared" si="4"/>
        <v>-19366</v>
      </c>
      <c r="G54" s="1">
        <f t="shared" si="1"/>
        <v>-0.14770287999635912</v>
      </c>
      <c r="H54" s="1">
        <f t="shared" si="2"/>
        <v>-0.14770287999635912</v>
      </c>
      <c r="Q54" s="173">
        <f t="shared" si="5"/>
        <v>1907.9239999999991</v>
      </c>
      <c r="S54" s="15">
        <f t="shared" si="3"/>
        <v>0.2</v>
      </c>
      <c r="T54" s="15"/>
    </row>
    <row r="55" spans="1:20" x14ac:dyDescent="0.2">
      <c r="A55" s="23" t="s">
        <v>903</v>
      </c>
      <c r="B55" s="24" t="s">
        <v>899</v>
      </c>
      <c r="C55" s="23">
        <v>17177.844000000001</v>
      </c>
      <c r="D55" s="23" t="s">
        <v>873</v>
      </c>
      <c r="E55" s="25">
        <f t="shared" si="0"/>
        <v>-19070.17682781188</v>
      </c>
      <c r="F55" s="1">
        <f t="shared" si="4"/>
        <v>-19070</v>
      </c>
      <c r="G55" s="1">
        <f t="shared" si="1"/>
        <v>-0.15019759999631788</v>
      </c>
      <c r="H55" s="1">
        <f t="shared" si="2"/>
        <v>-0.15019759999631788</v>
      </c>
      <c r="Q55" s="173">
        <f t="shared" si="5"/>
        <v>2159.344000000001</v>
      </c>
      <c r="S55" s="15">
        <f t="shared" si="3"/>
        <v>0.2</v>
      </c>
      <c r="T55" s="15"/>
    </row>
    <row r="56" spans="1:20" x14ac:dyDescent="0.2">
      <c r="A56" s="23" t="s">
        <v>903</v>
      </c>
      <c r="B56" s="24" t="s">
        <v>899</v>
      </c>
      <c r="C56" s="23">
        <v>17183.789000000001</v>
      </c>
      <c r="D56" s="23" t="s">
        <v>873</v>
      </c>
      <c r="E56" s="25">
        <f t="shared" si="0"/>
        <v>-19063.177772289979</v>
      </c>
      <c r="F56" s="1">
        <f t="shared" si="4"/>
        <v>-19063</v>
      </c>
      <c r="G56" s="1">
        <f t="shared" si="1"/>
        <v>-0.15099983999607502</v>
      </c>
      <c r="H56" s="1">
        <f t="shared" si="2"/>
        <v>-0.15099983999607502</v>
      </c>
      <c r="Q56" s="173">
        <f t="shared" si="5"/>
        <v>2165.2890000000007</v>
      </c>
      <c r="S56" s="15">
        <f t="shared" si="3"/>
        <v>0.2</v>
      </c>
      <c r="T56" s="15"/>
    </row>
    <row r="57" spans="1:20" x14ac:dyDescent="0.2">
      <c r="A57" s="23" t="s">
        <v>902</v>
      </c>
      <c r="B57" s="24" t="s">
        <v>899</v>
      </c>
      <c r="C57" s="23">
        <v>17229.66</v>
      </c>
      <c r="D57" s="23" t="s">
        <v>873</v>
      </c>
      <c r="E57" s="25">
        <f t="shared" si="0"/>
        <v>-19009.173789809731</v>
      </c>
      <c r="F57" s="1">
        <f t="shared" si="4"/>
        <v>-19009</v>
      </c>
      <c r="G57" s="1">
        <f t="shared" si="1"/>
        <v>-0.14761711999744875</v>
      </c>
      <c r="H57" s="1">
        <f t="shared" si="2"/>
        <v>-0.14761711999744875</v>
      </c>
      <c r="Q57" s="173">
        <f t="shared" si="5"/>
        <v>2211.16</v>
      </c>
      <c r="S57" s="15">
        <f t="shared" si="3"/>
        <v>0.2</v>
      </c>
      <c r="T57" s="15"/>
    </row>
    <row r="58" spans="1:20" x14ac:dyDescent="0.2">
      <c r="A58" s="23" t="s">
        <v>903</v>
      </c>
      <c r="B58" s="24" t="s">
        <v>899</v>
      </c>
      <c r="C58" s="23">
        <v>17230.508999999998</v>
      </c>
      <c r="D58" s="23" t="s">
        <v>873</v>
      </c>
      <c r="E58" s="25">
        <f t="shared" si="0"/>
        <v>-19008.174261106942</v>
      </c>
      <c r="F58" s="1">
        <f t="shared" si="4"/>
        <v>-19008</v>
      </c>
      <c r="G58" s="1">
        <f t="shared" si="1"/>
        <v>-0.14801743999851169</v>
      </c>
      <c r="H58" s="1">
        <f t="shared" si="2"/>
        <v>-0.14801743999851169</v>
      </c>
      <c r="Q58" s="173">
        <f t="shared" si="5"/>
        <v>2212.0089999999982</v>
      </c>
      <c r="S58" s="15">
        <f t="shared" si="3"/>
        <v>0.2</v>
      </c>
      <c r="T58" s="15"/>
    </row>
    <row r="59" spans="1:20" x14ac:dyDescent="0.2">
      <c r="A59" s="23" t="s">
        <v>902</v>
      </c>
      <c r="B59" s="24" t="s">
        <v>899</v>
      </c>
      <c r="C59" s="23">
        <v>17235.603999999999</v>
      </c>
      <c r="D59" s="23" t="s">
        <v>873</v>
      </c>
      <c r="E59" s="25">
        <f t="shared" si="0"/>
        <v>-19002.175911589013</v>
      </c>
      <c r="F59" s="1">
        <f t="shared" si="4"/>
        <v>-19002</v>
      </c>
      <c r="G59" s="1">
        <f t="shared" si="1"/>
        <v>-0.14941935999740963</v>
      </c>
      <c r="H59" s="1">
        <f t="shared" si="2"/>
        <v>-0.14941935999740963</v>
      </c>
      <c r="Q59" s="173">
        <f t="shared" si="5"/>
        <v>2217.1039999999994</v>
      </c>
      <c r="S59" s="15">
        <f t="shared" si="3"/>
        <v>0.2</v>
      </c>
      <c r="T59" s="15"/>
    </row>
    <row r="60" spans="1:20" x14ac:dyDescent="0.2">
      <c r="A60" s="23" t="s">
        <v>903</v>
      </c>
      <c r="B60" s="24" t="s">
        <v>899</v>
      </c>
      <c r="C60" s="23">
        <v>17235.608</v>
      </c>
      <c r="D60" s="23" t="s">
        <v>873</v>
      </c>
      <c r="E60" s="25">
        <f t="shared" si="0"/>
        <v>-19002.171202384285</v>
      </c>
      <c r="F60" s="1">
        <f t="shared" si="4"/>
        <v>-19002</v>
      </c>
      <c r="G60" s="1">
        <f t="shared" si="1"/>
        <v>-0.14541935999659472</v>
      </c>
      <c r="H60" s="1">
        <f t="shared" si="2"/>
        <v>-0.14541935999659472</v>
      </c>
      <c r="Q60" s="173">
        <f t="shared" si="5"/>
        <v>2217.1080000000002</v>
      </c>
      <c r="S60" s="15">
        <f t="shared" si="3"/>
        <v>0.2</v>
      </c>
      <c r="T60" s="15"/>
    </row>
    <row r="61" spans="1:20" x14ac:dyDescent="0.2">
      <c r="A61" s="23" t="s">
        <v>903</v>
      </c>
      <c r="B61" s="24" t="s">
        <v>899</v>
      </c>
      <c r="C61" s="23">
        <v>17240.703000000001</v>
      </c>
      <c r="D61" s="23" t="s">
        <v>873</v>
      </c>
      <c r="E61" s="25">
        <f t="shared" si="0"/>
        <v>-18996.172852866355</v>
      </c>
      <c r="F61" s="1">
        <f t="shared" si="4"/>
        <v>-18996</v>
      </c>
      <c r="G61" s="1">
        <f t="shared" si="1"/>
        <v>-0.14682127999549266</v>
      </c>
      <c r="H61" s="1">
        <f t="shared" si="2"/>
        <v>-0.14682127999549266</v>
      </c>
      <c r="Q61" s="173">
        <f t="shared" si="5"/>
        <v>2222.2030000000013</v>
      </c>
      <c r="S61" s="15">
        <f t="shared" si="3"/>
        <v>0.2</v>
      </c>
      <c r="T61" s="15"/>
    </row>
    <row r="62" spans="1:20" x14ac:dyDescent="0.2">
      <c r="A62" s="23" t="s">
        <v>903</v>
      </c>
      <c r="B62" s="24" t="s">
        <v>899</v>
      </c>
      <c r="C62" s="23">
        <v>17257.690999999999</v>
      </c>
      <c r="D62" s="23" t="s">
        <v>873</v>
      </c>
      <c r="E62" s="25">
        <f t="shared" si="0"/>
        <v>-18976.172860401086</v>
      </c>
      <c r="F62" s="1">
        <f t="shared" si="4"/>
        <v>-18976</v>
      </c>
      <c r="G62" s="1">
        <f t="shared" si="1"/>
        <v>-0.14682768000056967</v>
      </c>
      <c r="H62" s="1">
        <f t="shared" si="2"/>
        <v>-0.14682768000056967</v>
      </c>
      <c r="Q62" s="173">
        <f t="shared" si="5"/>
        <v>2239.1909999999989</v>
      </c>
      <c r="S62" s="15">
        <f t="shared" si="3"/>
        <v>0.2</v>
      </c>
      <c r="T62" s="15"/>
    </row>
    <row r="63" spans="1:20" x14ac:dyDescent="0.2">
      <c r="A63" s="23" t="s">
        <v>903</v>
      </c>
      <c r="B63" s="24" t="s">
        <v>899</v>
      </c>
      <c r="C63" s="23">
        <v>17258.542000000001</v>
      </c>
      <c r="D63" s="23" t="s">
        <v>873</v>
      </c>
      <c r="E63" s="25">
        <f t="shared" si="0"/>
        <v>-18975.170977095931</v>
      </c>
      <c r="F63" s="1">
        <f t="shared" si="4"/>
        <v>-18975</v>
      </c>
      <c r="G63" s="1">
        <f t="shared" si="1"/>
        <v>-0.1452279999939492</v>
      </c>
      <c r="H63" s="1">
        <f t="shared" si="2"/>
        <v>-0.1452279999939492</v>
      </c>
      <c r="Q63" s="173">
        <f t="shared" si="5"/>
        <v>2240.0420000000013</v>
      </c>
      <c r="S63" s="15">
        <f t="shared" si="3"/>
        <v>0.2</v>
      </c>
      <c r="T63" s="15"/>
    </row>
    <row r="64" spans="1:20" x14ac:dyDescent="0.2">
      <c r="A64" s="23" t="s">
        <v>903</v>
      </c>
      <c r="B64" s="24" t="s">
        <v>899</v>
      </c>
      <c r="C64" s="23">
        <v>17264.490000000002</v>
      </c>
      <c r="D64" s="23" t="s">
        <v>873</v>
      </c>
      <c r="E64" s="25">
        <f t="shared" si="0"/>
        <v>-18968.168389670485</v>
      </c>
      <c r="F64" s="1">
        <f t="shared" si="4"/>
        <v>-18968</v>
      </c>
      <c r="G64" s="1">
        <f t="shared" si="1"/>
        <v>-0.14303023999309517</v>
      </c>
      <c r="H64" s="1">
        <f t="shared" si="2"/>
        <v>-0.14303023999309517</v>
      </c>
      <c r="Q64" s="173">
        <f t="shared" si="5"/>
        <v>2245.9900000000016</v>
      </c>
      <c r="S64" s="15">
        <f t="shared" si="3"/>
        <v>0.2</v>
      </c>
      <c r="T64" s="15"/>
    </row>
    <row r="65" spans="1:20" x14ac:dyDescent="0.2">
      <c r="A65" s="23" t="s">
        <v>903</v>
      </c>
      <c r="B65" s="24" t="s">
        <v>899</v>
      </c>
      <c r="C65" s="23">
        <v>17274.68</v>
      </c>
      <c r="D65" s="23" t="s">
        <v>873</v>
      </c>
      <c r="E65" s="25">
        <f t="shared" si="0"/>
        <v>-18956.17169063463</v>
      </c>
      <c r="F65" s="1">
        <f t="shared" si="4"/>
        <v>-18956</v>
      </c>
      <c r="G65" s="1">
        <f t="shared" si="1"/>
        <v>-0.14583407999452902</v>
      </c>
      <c r="H65" s="1">
        <f t="shared" si="2"/>
        <v>-0.14583407999452902</v>
      </c>
      <c r="Q65" s="173">
        <f t="shared" si="5"/>
        <v>2256.1800000000003</v>
      </c>
      <c r="S65" s="15">
        <f t="shared" si="3"/>
        <v>0.2</v>
      </c>
      <c r="T65" s="15"/>
    </row>
    <row r="66" spans="1:20" x14ac:dyDescent="0.2">
      <c r="A66" s="23" t="s">
        <v>903</v>
      </c>
      <c r="B66" s="24" t="s">
        <v>899</v>
      </c>
      <c r="C66" s="23">
        <v>17292.519</v>
      </c>
      <c r="D66" s="23" t="s">
        <v>873</v>
      </c>
      <c r="E66" s="25">
        <f t="shared" si="0"/>
        <v>-18935.169814864206</v>
      </c>
      <c r="F66" s="1">
        <f t="shared" si="4"/>
        <v>-18935</v>
      </c>
      <c r="G66" s="1">
        <f t="shared" si="1"/>
        <v>-0.14424079999662354</v>
      </c>
      <c r="H66" s="1">
        <f t="shared" si="2"/>
        <v>-0.14424079999662354</v>
      </c>
      <c r="Q66" s="173">
        <f t="shared" si="5"/>
        <v>2274.0190000000002</v>
      </c>
      <c r="S66" s="15">
        <f t="shared" si="3"/>
        <v>0.2</v>
      </c>
      <c r="T66" s="15"/>
    </row>
    <row r="67" spans="1:20" x14ac:dyDescent="0.2">
      <c r="A67" s="23" t="s">
        <v>904</v>
      </c>
      <c r="B67" s="24" t="s">
        <v>899</v>
      </c>
      <c r="C67" s="23">
        <v>17293.368999999999</v>
      </c>
      <c r="D67" s="23" t="s">
        <v>873</v>
      </c>
      <c r="E67" s="25">
        <f t="shared" si="0"/>
        <v>-18934.169108860235</v>
      </c>
      <c r="F67" s="1">
        <f t="shared" si="4"/>
        <v>-18934</v>
      </c>
      <c r="G67" s="1">
        <f t="shared" si="1"/>
        <v>-0.14364111999748275</v>
      </c>
      <c r="H67" s="1">
        <f t="shared" si="2"/>
        <v>-0.14364111999748275</v>
      </c>
      <c r="Q67" s="173">
        <f t="shared" si="5"/>
        <v>2274.8689999999988</v>
      </c>
      <c r="S67" s="15">
        <f t="shared" si="3"/>
        <v>0.2</v>
      </c>
      <c r="T67" s="15"/>
    </row>
    <row r="68" spans="1:20" x14ac:dyDescent="0.2">
      <c r="A68" s="23" t="s">
        <v>902</v>
      </c>
      <c r="B68" s="24" t="s">
        <v>899</v>
      </c>
      <c r="C68" s="23">
        <v>17641.628000000001</v>
      </c>
      <c r="D68" s="23" t="s">
        <v>873</v>
      </c>
      <c r="E68" s="25">
        <f t="shared" si="0"/>
        <v>-18524.163376816243</v>
      </c>
      <c r="F68" s="1">
        <f t="shared" si="4"/>
        <v>-18524</v>
      </c>
      <c r="G68" s="1">
        <f t="shared" si="1"/>
        <v>-0.13877231999867945</v>
      </c>
      <c r="H68" s="1">
        <f t="shared" si="2"/>
        <v>-0.13877231999867945</v>
      </c>
      <c r="Q68" s="173">
        <f t="shared" si="5"/>
        <v>2623.1280000000006</v>
      </c>
      <c r="S68" s="15">
        <f t="shared" si="3"/>
        <v>0.2</v>
      </c>
      <c r="T68" s="15"/>
    </row>
    <row r="69" spans="1:20" x14ac:dyDescent="0.2">
      <c r="A69" s="23" t="s">
        <v>904</v>
      </c>
      <c r="B69" s="24" t="s">
        <v>899</v>
      </c>
      <c r="C69" s="23">
        <v>17652.673999999999</v>
      </c>
      <c r="D69" s="23" t="s">
        <v>873</v>
      </c>
      <c r="E69" s="25">
        <f t="shared" si="0"/>
        <v>-18511.158907969329</v>
      </c>
      <c r="F69" s="1">
        <f t="shared" si="4"/>
        <v>-18511</v>
      </c>
      <c r="G69" s="1">
        <f t="shared" si="1"/>
        <v>-0.13497647999611218</v>
      </c>
      <c r="H69" s="1">
        <f t="shared" si="2"/>
        <v>-0.13497647999611218</v>
      </c>
      <c r="Q69" s="173">
        <f t="shared" si="5"/>
        <v>2634.1739999999991</v>
      </c>
      <c r="S69" s="15">
        <f t="shared" si="3"/>
        <v>0.2</v>
      </c>
      <c r="T69" s="15"/>
    </row>
    <row r="70" spans="1:20" x14ac:dyDescent="0.2">
      <c r="A70" s="23" t="s">
        <v>904</v>
      </c>
      <c r="B70" s="24" t="s">
        <v>899</v>
      </c>
      <c r="C70" s="23">
        <v>17666.267</v>
      </c>
      <c r="D70" s="23" t="s">
        <v>873</v>
      </c>
      <c r="E70" s="25">
        <f t="shared" si="0"/>
        <v>-18495.155853014039</v>
      </c>
      <c r="F70" s="1">
        <f t="shared" si="4"/>
        <v>-18495</v>
      </c>
      <c r="G70" s="1">
        <f t="shared" si="1"/>
        <v>-0.13238159999673371</v>
      </c>
      <c r="H70" s="1">
        <f t="shared" si="2"/>
        <v>-0.13238159999673371</v>
      </c>
      <c r="Q70" s="173">
        <f t="shared" si="5"/>
        <v>2647.7669999999998</v>
      </c>
      <c r="S70" s="15">
        <f t="shared" si="3"/>
        <v>0.2</v>
      </c>
      <c r="T70" s="15"/>
    </row>
    <row r="71" spans="1:20" x14ac:dyDescent="0.2">
      <c r="A71" s="23" t="s">
        <v>903</v>
      </c>
      <c r="B71" s="24" t="s">
        <v>899</v>
      </c>
      <c r="C71" s="23">
        <v>17849.740000000002</v>
      </c>
      <c r="D71" s="23" t="s">
        <v>873</v>
      </c>
      <c r="E71" s="25">
        <f t="shared" si="0"/>
        <v>-18279.152873406023</v>
      </c>
      <c r="F71" s="1">
        <f t="shared" si="4"/>
        <v>-18279</v>
      </c>
      <c r="G71" s="1">
        <f t="shared" si="1"/>
        <v>-0.12985071999355569</v>
      </c>
      <c r="H71" s="1">
        <f t="shared" si="2"/>
        <v>-0.12985071999355569</v>
      </c>
      <c r="Q71" s="173">
        <f t="shared" si="5"/>
        <v>2831.2400000000016</v>
      </c>
      <c r="S71" s="15">
        <f t="shared" si="3"/>
        <v>0.2</v>
      </c>
      <c r="T71" s="15"/>
    </row>
    <row r="72" spans="1:20" x14ac:dyDescent="0.2">
      <c r="A72" s="23" t="s">
        <v>902</v>
      </c>
      <c r="B72" s="24" t="s">
        <v>899</v>
      </c>
      <c r="C72" s="23">
        <v>17850.585999999999</v>
      </c>
      <c r="D72" s="23" t="s">
        <v>873</v>
      </c>
      <c r="E72" s="25">
        <f t="shared" si="0"/>
        <v>-18278.156876606779</v>
      </c>
      <c r="F72" s="1">
        <f t="shared" si="4"/>
        <v>-18278</v>
      </c>
      <c r="G72" s="1">
        <f t="shared" si="1"/>
        <v>-0.13325103999886778</v>
      </c>
      <c r="H72" s="1">
        <f t="shared" si="2"/>
        <v>-0.13325103999886778</v>
      </c>
      <c r="Q72" s="173">
        <f t="shared" si="5"/>
        <v>2832.0859999999993</v>
      </c>
      <c r="S72" s="15">
        <f t="shared" si="3"/>
        <v>0.2</v>
      </c>
      <c r="T72" s="15"/>
    </row>
    <row r="73" spans="1:20" x14ac:dyDescent="0.2">
      <c r="A73" s="23" t="s">
        <v>903</v>
      </c>
      <c r="B73" s="24" t="s">
        <v>899</v>
      </c>
      <c r="C73" s="23">
        <v>17850.588</v>
      </c>
      <c r="D73" s="23" t="s">
        <v>873</v>
      </c>
      <c r="E73" s="25">
        <f t="shared" si="0"/>
        <v>-18278.154522004414</v>
      </c>
      <c r="F73" s="1">
        <f t="shared" si="4"/>
        <v>-18278</v>
      </c>
      <c r="G73" s="1">
        <f t="shared" si="1"/>
        <v>-0.13125103999846033</v>
      </c>
      <c r="H73" s="1">
        <f t="shared" si="2"/>
        <v>-0.13125103999846033</v>
      </c>
      <c r="Q73" s="173">
        <f t="shared" si="5"/>
        <v>2832.0879999999997</v>
      </c>
      <c r="S73" s="15">
        <f t="shared" si="3"/>
        <v>0.2</v>
      </c>
      <c r="T73" s="15"/>
    </row>
    <row r="74" spans="1:20" x14ac:dyDescent="0.2">
      <c r="A74" s="23" t="s">
        <v>903</v>
      </c>
      <c r="B74" s="24" t="s">
        <v>899</v>
      </c>
      <c r="C74" s="23">
        <v>17854.835999999999</v>
      </c>
      <c r="D74" s="23" t="s">
        <v>873</v>
      </c>
      <c r="E74" s="25">
        <f t="shared" si="0"/>
        <v>-18273.153346586918</v>
      </c>
      <c r="F74" s="1">
        <f t="shared" si="4"/>
        <v>-18273</v>
      </c>
      <c r="G74" s="1">
        <f t="shared" si="1"/>
        <v>-0.13025263999952585</v>
      </c>
      <c r="H74" s="1">
        <f t="shared" si="2"/>
        <v>-0.13025263999952585</v>
      </c>
      <c r="Q74" s="173">
        <f t="shared" si="5"/>
        <v>2836.3359999999993</v>
      </c>
      <c r="S74" s="15">
        <f t="shared" si="3"/>
        <v>0.2</v>
      </c>
      <c r="T74" s="15"/>
    </row>
    <row r="75" spans="1:20" x14ac:dyDescent="0.2">
      <c r="A75" s="23" t="s">
        <v>903</v>
      </c>
      <c r="B75" s="24" t="s">
        <v>899</v>
      </c>
      <c r="C75" s="23">
        <v>17861.631000000001</v>
      </c>
      <c r="D75" s="23" t="s">
        <v>873</v>
      </c>
      <c r="E75" s="25">
        <f t="shared" si="0"/>
        <v>-18265.153585061042</v>
      </c>
      <c r="F75" s="1">
        <f t="shared" si="4"/>
        <v>-18265</v>
      </c>
      <c r="G75" s="1">
        <f t="shared" si="1"/>
        <v>-0.13045519999650423</v>
      </c>
      <c r="H75" s="1">
        <f t="shared" si="2"/>
        <v>-0.13045519999650423</v>
      </c>
      <c r="Q75" s="173">
        <f t="shared" si="5"/>
        <v>2843.1310000000012</v>
      </c>
      <c r="S75" s="15">
        <f t="shared" si="3"/>
        <v>0.2</v>
      </c>
      <c r="T75" s="15"/>
    </row>
    <row r="76" spans="1:20" x14ac:dyDescent="0.2">
      <c r="A76" s="23" t="s">
        <v>902</v>
      </c>
      <c r="B76" s="24" t="s">
        <v>899</v>
      </c>
      <c r="C76" s="23">
        <v>17873.519</v>
      </c>
      <c r="D76" s="23" t="s">
        <v>873</v>
      </c>
      <c r="E76" s="25">
        <f t="shared" si="0"/>
        <v>-18251.157828619605</v>
      </c>
      <c r="F76" s="1">
        <f t="shared" si="4"/>
        <v>-18251</v>
      </c>
      <c r="G76" s="1">
        <f t="shared" si="1"/>
        <v>-0.13405967999642598</v>
      </c>
      <c r="H76" s="1">
        <f t="shared" si="2"/>
        <v>-0.13405967999642598</v>
      </c>
      <c r="Q76" s="173">
        <f t="shared" si="5"/>
        <v>2855.0190000000002</v>
      </c>
      <c r="S76" s="15">
        <f t="shared" si="3"/>
        <v>0.2</v>
      </c>
      <c r="T76" s="15"/>
    </row>
    <row r="77" spans="1:20" x14ac:dyDescent="0.2">
      <c r="A77" s="23" t="s">
        <v>903</v>
      </c>
      <c r="B77" s="24" t="s">
        <v>899</v>
      </c>
      <c r="C77" s="23">
        <v>17907.5</v>
      </c>
      <c r="D77" s="23" t="s">
        <v>873</v>
      </c>
      <c r="E77" s="25">
        <f t="shared" si="0"/>
        <v>-18211.151957183152</v>
      </c>
      <c r="F77" s="1">
        <f t="shared" si="4"/>
        <v>-18211</v>
      </c>
      <c r="G77" s="1">
        <f t="shared" si="1"/>
        <v>-0.12907247999828542</v>
      </c>
      <c r="H77" s="1">
        <f t="shared" si="2"/>
        <v>-0.12907247999828542</v>
      </c>
      <c r="Q77" s="173">
        <f t="shared" si="5"/>
        <v>2889</v>
      </c>
      <c r="S77" s="15">
        <f t="shared" si="3"/>
        <v>0.2</v>
      </c>
      <c r="T77" s="15"/>
    </row>
    <row r="78" spans="1:20" x14ac:dyDescent="0.2">
      <c r="A78" s="23" t="s">
        <v>903</v>
      </c>
      <c r="B78" s="24" t="s">
        <v>899</v>
      </c>
      <c r="C78" s="23">
        <v>17916.847000000002</v>
      </c>
      <c r="D78" s="23" t="s">
        <v>873</v>
      </c>
      <c r="E78" s="25">
        <f t="shared" si="0"/>
        <v>-18200.147723042999</v>
      </c>
      <c r="F78" s="1">
        <f t="shared" si="4"/>
        <v>-18200</v>
      </c>
      <c r="G78" s="1">
        <f t="shared" si="1"/>
        <v>-0.12547599999379599</v>
      </c>
      <c r="H78" s="1">
        <f t="shared" si="2"/>
        <v>-0.12547599999379599</v>
      </c>
      <c r="Q78" s="173">
        <f t="shared" si="5"/>
        <v>2898.3470000000016</v>
      </c>
      <c r="S78" s="15">
        <f t="shared" si="3"/>
        <v>0.2</v>
      </c>
      <c r="T78" s="15"/>
    </row>
    <row r="79" spans="1:20" x14ac:dyDescent="0.2">
      <c r="A79" s="23" t="s">
        <v>903</v>
      </c>
      <c r="B79" s="24" t="s">
        <v>899</v>
      </c>
      <c r="C79" s="23">
        <v>17917.692999999999</v>
      </c>
      <c r="D79" s="23" t="s">
        <v>873</v>
      </c>
      <c r="E79" s="25">
        <f t="shared" si="0"/>
        <v>-18199.151726243756</v>
      </c>
      <c r="F79" s="1">
        <f t="shared" si="4"/>
        <v>-18199</v>
      </c>
      <c r="G79" s="1">
        <f t="shared" si="1"/>
        <v>-0.12887631999910809</v>
      </c>
      <c r="H79" s="1">
        <f t="shared" si="2"/>
        <v>-0.12887631999910809</v>
      </c>
      <c r="Q79" s="173">
        <f t="shared" si="5"/>
        <v>2899.1929999999993</v>
      </c>
      <c r="S79" s="15">
        <f t="shared" si="3"/>
        <v>0.2</v>
      </c>
      <c r="T79" s="15"/>
    </row>
    <row r="80" spans="1:20" x14ac:dyDescent="0.2">
      <c r="A80" s="23" t="s">
        <v>903</v>
      </c>
      <c r="B80" s="24" t="s">
        <v>899</v>
      </c>
      <c r="C80" s="23">
        <v>17918.543000000001</v>
      </c>
      <c r="D80" s="23" t="s">
        <v>873</v>
      </c>
      <c r="E80" s="25">
        <f t="shared" si="0"/>
        <v>-18198.15102023978</v>
      </c>
      <c r="F80" s="1">
        <f t="shared" si="4"/>
        <v>-18198</v>
      </c>
      <c r="G80" s="1">
        <f t="shared" si="1"/>
        <v>-0.12827663999632932</v>
      </c>
      <c r="H80" s="1">
        <f t="shared" si="2"/>
        <v>-0.12827663999632932</v>
      </c>
      <c r="Q80" s="173">
        <f t="shared" si="5"/>
        <v>2900.0430000000015</v>
      </c>
      <c r="S80" s="15">
        <f t="shared" si="3"/>
        <v>0.2</v>
      </c>
      <c r="T80" s="15"/>
    </row>
    <row r="81" spans="1:20" x14ac:dyDescent="0.2">
      <c r="A81" s="23" t="s">
        <v>903</v>
      </c>
      <c r="B81" s="24" t="s">
        <v>899</v>
      </c>
      <c r="C81" s="23">
        <v>17922.789000000001</v>
      </c>
      <c r="D81" s="23" t="s">
        <v>873</v>
      </c>
      <c r="E81" s="25">
        <f t="shared" si="0"/>
        <v>-18193.152199424643</v>
      </c>
      <c r="F81" s="1">
        <f t="shared" si="4"/>
        <v>-18193</v>
      </c>
      <c r="G81" s="1">
        <f t="shared" si="1"/>
        <v>-0.12927823999416432</v>
      </c>
      <c r="H81" s="1">
        <f t="shared" si="2"/>
        <v>-0.12927823999416432</v>
      </c>
      <c r="Q81" s="173">
        <f t="shared" si="5"/>
        <v>2904.2890000000007</v>
      </c>
      <c r="S81" s="15">
        <f t="shared" si="3"/>
        <v>0.2</v>
      </c>
      <c r="T81" s="15"/>
    </row>
    <row r="82" spans="1:20" x14ac:dyDescent="0.2">
      <c r="A82" s="23" t="s">
        <v>905</v>
      </c>
      <c r="B82" s="24" t="s">
        <v>899</v>
      </c>
      <c r="C82" s="23">
        <v>18335.607</v>
      </c>
      <c r="D82" s="23" t="s">
        <v>873</v>
      </c>
      <c r="E82" s="25">
        <f t="shared" si="0"/>
        <v>-17707.141080427187</v>
      </c>
      <c r="F82" s="1">
        <f t="shared" si="4"/>
        <v>-17707</v>
      </c>
      <c r="G82" s="1">
        <f t="shared" si="1"/>
        <v>-0.11983375999625423</v>
      </c>
      <c r="H82" s="1">
        <f t="shared" si="2"/>
        <v>-0.11983375999625423</v>
      </c>
      <c r="Q82" s="173">
        <f t="shared" si="5"/>
        <v>3317.107</v>
      </c>
      <c r="S82" s="15">
        <f t="shared" si="3"/>
        <v>0.2</v>
      </c>
      <c r="T82" s="15"/>
    </row>
    <row r="83" spans="1:20" x14ac:dyDescent="0.2">
      <c r="A83" s="23" t="s">
        <v>904</v>
      </c>
      <c r="B83" s="24" t="s">
        <v>899</v>
      </c>
      <c r="C83" s="23">
        <v>18568.349999999999</v>
      </c>
      <c r="D83" s="23" t="s">
        <v>873</v>
      </c>
      <c r="E83" s="25">
        <f t="shared" si="0"/>
        <v>-17433.132471624216</v>
      </c>
      <c r="F83" s="1">
        <f t="shared" si="4"/>
        <v>-17433</v>
      </c>
      <c r="G83" s="1">
        <f t="shared" si="1"/>
        <v>-0.1125214399980905</v>
      </c>
      <c r="H83" s="1">
        <f t="shared" si="2"/>
        <v>-0.1125214399980905</v>
      </c>
      <c r="Q83" s="173">
        <f t="shared" si="5"/>
        <v>3549.8499999999985</v>
      </c>
      <c r="S83" s="15">
        <f t="shared" si="3"/>
        <v>0.2</v>
      </c>
      <c r="T83" s="15"/>
    </row>
    <row r="84" spans="1:20" x14ac:dyDescent="0.2">
      <c r="A84" s="23" t="s">
        <v>904</v>
      </c>
      <c r="B84" s="24" t="s">
        <v>899</v>
      </c>
      <c r="C84" s="23">
        <v>18573.445</v>
      </c>
      <c r="D84" s="23" t="s">
        <v>873</v>
      </c>
      <c r="E84" s="25">
        <f t="shared" si="0"/>
        <v>-17427.134122106287</v>
      </c>
      <c r="F84" s="1">
        <f t="shared" si="4"/>
        <v>-17427</v>
      </c>
      <c r="G84" s="1">
        <f t="shared" si="1"/>
        <v>-0.11392335999698844</v>
      </c>
      <c r="H84" s="1">
        <f t="shared" si="2"/>
        <v>-0.11392335999698844</v>
      </c>
      <c r="Q84" s="173">
        <f t="shared" si="5"/>
        <v>3554.9449999999997</v>
      </c>
      <c r="S84" s="15">
        <f t="shared" si="3"/>
        <v>0.2</v>
      </c>
      <c r="T84" s="15"/>
    </row>
    <row r="85" spans="1:20" x14ac:dyDescent="0.2">
      <c r="A85" s="23" t="s">
        <v>905</v>
      </c>
      <c r="B85" s="24" t="s">
        <v>899</v>
      </c>
      <c r="C85" s="23">
        <v>18589.580999999998</v>
      </c>
      <c r="D85" s="23" t="s">
        <v>873</v>
      </c>
      <c r="E85" s="25">
        <f t="shared" ref="E85:E148" si="6">+(C85-C$7)/C$8</f>
        <v>-17408.137190247347</v>
      </c>
      <c r="F85" s="1">
        <f t="shared" si="4"/>
        <v>-17408</v>
      </c>
      <c r="G85" s="1">
        <f t="shared" ref="G85:G148" si="7">+C85-(C$7+F85*C$8)</f>
        <v>-0.11652943999797571</v>
      </c>
      <c r="H85" s="1">
        <f t="shared" ref="H85:H148" si="8">G85</f>
        <v>-0.11652943999797571</v>
      </c>
      <c r="Q85" s="173">
        <f t="shared" si="5"/>
        <v>3571.0809999999983</v>
      </c>
      <c r="S85" s="15">
        <f t="shared" ref="S85:S148" si="9">S$14</f>
        <v>0.2</v>
      </c>
      <c r="T85" s="15"/>
    </row>
    <row r="86" spans="1:20" x14ac:dyDescent="0.2">
      <c r="A86" s="23" t="s">
        <v>902</v>
      </c>
      <c r="B86" s="24" t="s">
        <v>899</v>
      </c>
      <c r="C86" s="23">
        <v>18589.585999999999</v>
      </c>
      <c r="D86" s="23" t="s">
        <v>873</v>
      </c>
      <c r="E86" s="25">
        <f t="shared" si="6"/>
        <v>-17408.13130374144</v>
      </c>
      <c r="F86" s="1">
        <f t="shared" si="4"/>
        <v>-17408</v>
      </c>
      <c r="G86" s="1">
        <f t="shared" si="7"/>
        <v>-0.11152943999695708</v>
      </c>
      <c r="H86" s="1">
        <f t="shared" si="8"/>
        <v>-0.11152943999695708</v>
      </c>
      <c r="Q86" s="173">
        <f t="shared" si="5"/>
        <v>3571.0859999999993</v>
      </c>
      <c r="S86" s="15">
        <f t="shared" si="9"/>
        <v>0.2</v>
      </c>
      <c r="T86" s="15"/>
    </row>
    <row r="87" spans="1:20" x14ac:dyDescent="0.2">
      <c r="A87" s="23" t="s">
        <v>905</v>
      </c>
      <c r="B87" s="24" t="s">
        <v>899</v>
      </c>
      <c r="C87" s="23">
        <v>18600.623</v>
      </c>
      <c r="D87" s="23" t="s">
        <v>873</v>
      </c>
      <c r="E87" s="25">
        <f t="shared" si="6"/>
        <v>-17395.137430605155</v>
      </c>
      <c r="F87" s="1">
        <f t="shared" si="4"/>
        <v>-17395</v>
      </c>
      <c r="G87" s="1">
        <f t="shared" si="7"/>
        <v>-0.11673359999986133</v>
      </c>
      <c r="H87" s="1">
        <f t="shared" si="8"/>
        <v>-0.11673359999986133</v>
      </c>
      <c r="Q87" s="173">
        <f t="shared" si="5"/>
        <v>3582.1229999999996</v>
      </c>
      <c r="S87" s="15">
        <f t="shared" si="9"/>
        <v>0.2</v>
      </c>
      <c r="T87" s="15"/>
    </row>
    <row r="88" spans="1:20" x14ac:dyDescent="0.2">
      <c r="A88" s="23" t="s">
        <v>902</v>
      </c>
      <c r="B88" s="24" t="s">
        <v>899</v>
      </c>
      <c r="C88" s="23">
        <v>18600.625</v>
      </c>
      <c r="D88" s="23" t="s">
        <v>873</v>
      </c>
      <c r="E88" s="25">
        <f t="shared" si="6"/>
        <v>-17395.135076002793</v>
      </c>
      <c r="F88" s="1">
        <f t="shared" si="4"/>
        <v>-17395</v>
      </c>
      <c r="G88" s="1">
        <f t="shared" si="7"/>
        <v>-0.11473359999945387</v>
      </c>
      <c r="H88" s="1">
        <f t="shared" si="8"/>
        <v>-0.11473359999945387</v>
      </c>
      <c r="Q88" s="173">
        <f t="shared" si="5"/>
        <v>3582.125</v>
      </c>
      <c r="S88" s="15">
        <f t="shared" si="9"/>
        <v>0.2</v>
      </c>
      <c r="T88" s="15"/>
    </row>
    <row r="89" spans="1:20" x14ac:dyDescent="0.2">
      <c r="A89" s="23" t="s">
        <v>904</v>
      </c>
      <c r="B89" s="24" t="s">
        <v>899</v>
      </c>
      <c r="C89" s="23">
        <v>18653.286</v>
      </c>
      <c r="D89" s="23" t="s">
        <v>870</v>
      </c>
      <c r="E89" s="25">
        <f t="shared" si="6"/>
        <v>-17333.137218502576</v>
      </c>
      <c r="F89" s="1">
        <f t="shared" ref="F89:F152" si="10">ROUND(2*E89,0)/2</f>
        <v>-17333</v>
      </c>
      <c r="G89" s="1">
        <f t="shared" si="7"/>
        <v>-0.11655343999882462</v>
      </c>
      <c r="H89" s="1">
        <f t="shared" si="8"/>
        <v>-0.11655343999882462</v>
      </c>
      <c r="Q89" s="173">
        <f t="shared" si="5"/>
        <v>3634.7860000000001</v>
      </c>
      <c r="S89" s="15">
        <f t="shared" si="9"/>
        <v>0.2</v>
      </c>
      <c r="T89" s="15"/>
    </row>
    <row r="90" spans="1:20" x14ac:dyDescent="0.2">
      <c r="A90" s="23" t="s">
        <v>902</v>
      </c>
      <c r="B90" s="24" t="s">
        <v>899</v>
      </c>
      <c r="C90" s="23">
        <v>18707.644</v>
      </c>
      <c r="D90" s="23" t="s">
        <v>873</v>
      </c>
      <c r="E90" s="25">
        <f t="shared" si="6"/>
        <v>-17269.141480897953</v>
      </c>
      <c r="F90" s="1">
        <f t="shared" si="10"/>
        <v>-17269</v>
      </c>
      <c r="G90" s="1">
        <f t="shared" si="7"/>
        <v>-0.12017391999688698</v>
      </c>
      <c r="H90" s="1">
        <f t="shared" si="8"/>
        <v>-0.12017391999688698</v>
      </c>
      <c r="Q90" s="173">
        <f t="shared" ref="Q90:Q153" si="11">+C90-15018.5</f>
        <v>3689.1440000000002</v>
      </c>
      <c r="S90" s="15">
        <f t="shared" si="9"/>
        <v>0.2</v>
      </c>
      <c r="T90" s="15"/>
    </row>
    <row r="91" spans="1:20" x14ac:dyDescent="0.2">
      <c r="A91" s="23" t="s">
        <v>902</v>
      </c>
      <c r="B91" s="24" t="s">
        <v>899</v>
      </c>
      <c r="C91" s="23">
        <v>18713.595000000001</v>
      </c>
      <c r="D91" s="23" t="s">
        <v>873</v>
      </c>
      <c r="E91" s="25">
        <f t="shared" si="6"/>
        <v>-17262.135361568966</v>
      </c>
      <c r="F91" s="1">
        <f t="shared" si="10"/>
        <v>-17262</v>
      </c>
      <c r="G91" s="1">
        <f t="shared" si="7"/>
        <v>-0.11497615999542177</v>
      </c>
      <c r="H91" s="1">
        <f t="shared" si="8"/>
        <v>-0.11497615999542177</v>
      </c>
      <c r="Q91" s="173">
        <f t="shared" si="11"/>
        <v>3695.0950000000012</v>
      </c>
      <c r="S91" s="15">
        <f t="shared" si="9"/>
        <v>0.2</v>
      </c>
      <c r="T91" s="15"/>
    </row>
    <row r="92" spans="1:20" x14ac:dyDescent="0.2">
      <c r="A92" s="23" t="s">
        <v>905</v>
      </c>
      <c r="B92" s="24" t="s">
        <v>899</v>
      </c>
      <c r="C92" s="23">
        <v>18713.596000000001</v>
      </c>
      <c r="D92" s="23" t="s">
        <v>873</v>
      </c>
      <c r="E92" s="25">
        <f t="shared" si="6"/>
        <v>-17262.134184267787</v>
      </c>
      <c r="F92" s="1">
        <f t="shared" si="10"/>
        <v>-17262</v>
      </c>
      <c r="G92" s="1">
        <f t="shared" si="7"/>
        <v>-0.11397615999521804</v>
      </c>
      <c r="H92" s="1">
        <f t="shared" si="8"/>
        <v>-0.11397615999521804</v>
      </c>
      <c r="Q92" s="173">
        <f t="shared" si="11"/>
        <v>3695.0960000000014</v>
      </c>
      <c r="S92" s="15">
        <f t="shared" si="9"/>
        <v>0.2</v>
      </c>
      <c r="T92" s="15"/>
    </row>
    <row r="93" spans="1:20" x14ac:dyDescent="0.2">
      <c r="A93" s="23" t="s">
        <v>904</v>
      </c>
      <c r="B93" s="24" t="s">
        <v>899</v>
      </c>
      <c r="C93" s="23">
        <v>18952.28</v>
      </c>
      <c r="D93" s="23" t="s">
        <v>873</v>
      </c>
      <c r="E93" s="25">
        <f t="shared" si="6"/>
        <v>-16981.131229147639</v>
      </c>
      <c r="F93" s="1">
        <f t="shared" si="10"/>
        <v>-16981</v>
      </c>
      <c r="G93" s="1">
        <f t="shared" si="7"/>
        <v>-0.11146607999762637</v>
      </c>
      <c r="H93" s="1">
        <f t="shared" si="8"/>
        <v>-0.11146607999762637</v>
      </c>
      <c r="Q93" s="173">
        <f t="shared" si="11"/>
        <v>3933.7799999999988</v>
      </c>
      <c r="S93" s="15">
        <f t="shared" si="9"/>
        <v>0.2</v>
      </c>
      <c r="T93" s="15"/>
    </row>
    <row r="94" spans="1:20" x14ac:dyDescent="0.2">
      <c r="A94" s="23" t="s">
        <v>905</v>
      </c>
      <c r="B94" s="24" t="s">
        <v>899</v>
      </c>
      <c r="C94" s="23">
        <v>19102.627</v>
      </c>
      <c r="D94" s="23" t="s">
        <v>873</v>
      </c>
      <c r="E94" s="25">
        <f t="shared" si="6"/>
        <v>-16804.127528466197</v>
      </c>
      <c r="F94" s="1">
        <f t="shared" si="10"/>
        <v>-16804</v>
      </c>
      <c r="G94" s="1">
        <f t="shared" si="7"/>
        <v>-0.10832271999606746</v>
      </c>
      <c r="H94" s="1">
        <f t="shared" si="8"/>
        <v>-0.10832271999606746</v>
      </c>
      <c r="Q94" s="173">
        <f t="shared" si="11"/>
        <v>4084.1270000000004</v>
      </c>
      <c r="S94" s="15">
        <f t="shared" si="9"/>
        <v>0.2</v>
      </c>
      <c r="T94" s="15"/>
    </row>
    <row r="95" spans="1:20" x14ac:dyDescent="0.2">
      <c r="A95" s="23" t="s">
        <v>906</v>
      </c>
      <c r="B95" s="24" t="s">
        <v>899</v>
      </c>
      <c r="C95" s="23">
        <v>19381.245999999999</v>
      </c>
      <c r="D95" s="23" t="s">
        <v>873</v>
      </c>
      <c r="E95" s="25">
        <f t="shared" si="6"/>
        <v>-16476.109050677067</v>
      </c>
      <c r="F95" s="1">
        <f t="shared" si="10"/>
        <v>-16476</v>
      </c>
      <c r="G95" s="1">
        <f t="shared" si="7"/>
        <v>-9.2627679998258827E-2</v>
      </c>
      <c r="H95" s="1">
        <f t="shared" si="8"/>
        <v>-9.2627679998258827E-2</v>
      </c>
      <c r="Q95" s="173">
        <f t="shared" si="11"/>
        <v>4362.7459999999992</v>
      </c>
      <c r="S95" s="15">
        <f t="shared" si="9"/>
        <v>0.2</v>
      </c>
      <c r="T95" s="15"/>
    </row>
    <row r="96" spans="1:20" x14ac:dyDescent="0.2">
      <c r="A96" s="23" t="s">
        <v>907</v>
      </c>
      <c r="B96" s="24" t="s">
        <v>899</v>
      </c>
      <c r="C96" s="23">
        <v>19437.294000000002</v>
      </c>
      <c r="D96" s="23" t="s">
        <v>873</v>
      </c>
      <c r="E96" s="25">
        <f t="shared" si="6"/>
        <v>-16410.123674076312</v>
      </c>
      <c r="F96" s="1">
        <f t="shared" si="10"/>
        <v>-16410</v>
      </c>
      <c r="G96" s="1">
        <f t="shared" si="7"/>
        <v>-0.1050487999964389</v>
      </c>
      <c r="H96" s="1">
        <f t="shared" si="8"/>
        <v>-0.1050487999964389</v>
      </c>
      <c r="Q96" s="173">
        <f t="shared" si="11"/>
        <v>4418.7940000000017</v>
      </c>
      <c r="S96" s="15">
        <f t="shared" si="9"/>
        <v>0.2</v>
      </c>
      <c r="T96" s="15"/>
    </row>
    <row r="97" spans="1:20" x14ac:dyDescent="0.2">
      <c r="A97" s="23" t="s">
        <v>907</v>
      </c>
      <c r="B97" s="24" t="s">
        <v>899</v>
      </c>
      <c r="C97" s="23">
        <v>19465.323</v>
      </c>
      <c r="D97" s="23" t="s">
        <v>873</v>
      </c>
      <c r="E97" s="25">
        <f t="shared" si="6"/>
        <v>-16377.125099270032</v>
      </c>
      <c r="F97" s="1">
        <f t="shared" si="10"/>
        <v>-16377</v>
      </c>
      <c r="G97" s="1">
        <f t="shared" si="7"/>
        <v>-0.10625935999632929</v>
      </c>
      <c r="H97" s="1">
        <f t="shared" si="8"/>
        <v>-0.10625935999632929</v>
      </c>
      <c r="Q97" s="173">
        <f t="shared" si="11"/>
        <v>4446.8230000000003</v>
      </c>
      <c r="S97" s="15">
        <f t="shared" si="9"/>
        <v>0.2</v>
      </c>
      <c r="T97" s="15"/>
    </row>
    <row r="98" spans="1:20" x14ac:dyDescent="0.2">
      <c r="A98" s="23" t="s">
        <v>907</v>
      </c>
      <c r="B98" s="24" t="s">
        <v>899</v>
      </c>
      <c r="C98" s="23">
        <v>19621.613000000001</v>
      </c>
      <c r="D98" s="23" t="s">
        <v>873</v>
      </c>
      <c r="E98" s="25">
        <f t="shared" si="6"/>
        <v>-16193.124697669053</v>
      </c>
      <c r="F98" s="1">
        <f t="shared" si="10"/>
        <v>-16193</v>
      </c>
      <c r="G98" s="1">
        <f t="shared" si="7"/>
        <v>-0.10591823999493499</v>
      </c>
      <c r="H98" s="1">
        <f t="shared" si="8"/>
        <v>-0.10591823999493499</v>
      </c>
      <c r="Q98" s="173">
        <f t="shared" si="11"/>
        <v>4603.1130000000012</v>
      </c>
      <c r="S98" s="15">
        <f t="shared" si="9"/>
        <v>0.2</v>
      </c>
      <c r="T98" s="15"/>
    </row>
    <row r="99" spans="1:20" x14ac:dyDescent="0.2">
      <c r="A99" s="23" t="s">
        <v>907</v>
      </c>
      <c r="B99" s="24" t="s">
        <v>899</v>
      </c>
      <c r="C99" s="23">
        <v>19628.403999999999</v>
      </c>
      <c r="D99" s="23" t="s">
        <v>873</v>
      </c>
      <c r="E99" s="25">
        <f t="shared" si="6"/>
        <v>-16185.129645347906</v>
      </c>
      <c r="F99" s="1">
        <f t="shared" si="10"/>
        <v>-16185</v>
      </c>
      <c r="G99" s="1">
        <f t="shared" si="7"/>
        <v>-0.11012080000000424</v>
      </c>
      <c r="H99" s="1">
        <f t="shared" si="8"/>
        <v>-0.11012080000000424</v>
      </c>
      <c r="Q99" s="173">
        <f t="shared" si="11"/>
        <v>4609.9039999999986</v>
      </c>
      <c r="S99" s="15">
        <f t="shared" si="9"/>
        <v>0.2</v>
      </c>
      <c r="T99" s="15"/>
    </row>
    <row r="100" spans="1:20" x14ac:dyDescent="0.2">
      <c r="A100" s="23" t="s">
        <v>907</v>
      </c>
      <c r="B100" s="24" t="s">
        <v>899</v>
      </c>
      <c r="C100" s="23">
        <v>19633.508999999998</v>
      </c>
      <c r="D100" s="23" t="s">
        <v>873</v>
      </c>
      <c r="E100" s="25">
        <f t="shared" si="6"/>
        <v>-16179.119522818168</v>
      </c>
      <c r="F100" s="1">
        <f t="shared" si="10"/>
        <v>-16179</v>
      </c>
      <c r="G100" s="1">
        <f t="shared" si="7"/>
        <v>-0.10152271999686491</v>
      </c>
      <c r="H100" s="1">
        <f t="shared" si="8"/>
        <v>-0.10152271999686491</v>
      </c>
      <c r="Q100" s="173">
        <f t="shared" si="11"/>
        <v>4615.0089999999982</v>
      </c>
      <c r="S100" s="15">
        <f t="shared" si="9"/>
        <v>0.2</v>
      </c>
      <c r="T100" s="15"/>
    </row>
    <row r="101" spans="1:20" x14ac:dyDescent="0.2">
      <c r="A101" s="23" t="s">
        <v>907</v>
      </c>
      <c r="B101" s="24" t="s">
        <v>899</v>
      </c>
      <c r="C101" s="23">
        <v>19650.492999999999</v>
      </c>
      <c r="D101" s="23" t="s">
        <v>873</v>
      </c>
      <c r="E101" s="25">
        <f t="shared" si="6"/>
        <v>-16159.124239557619</v>
      </c>
      <c r="F101" s="1">
        <f t="shared" si="10"/>
        <v>-16159</v>
      </c>
      <c r="G101" s="1">
        <f t="shared" si="7"/>
        <v>-0.10552911999911885</v>
      </c>
      <c r="H101" s="1">
        <f t="shared" si="8"/>
        <v>-0.10552911999911885</v>
      </c>
      <c r="Q101" s="173">
        <f t="shared" si="11"/>
        <v>4631.9929999999986</v>
      </c>
      <c r="S101" s="15">
        <f t="shared" si="9"/>
        <v>0.2</v>
      </c>
      <c r="T101" s="15"/>
    </row>
    <row r="102" spans="1:20" x14ac:dyDescent="0.2">
      <c r="A102" s="23" t="s">
        <v>907</v>
      </c>
      <c r="B102" s="24" t="s">
        <v>899</v>
      </c>
      <c r="C102" s="23">
        <v>19661.538</v>
      </c>
      <c r="D102" s="23" t="s">
        <v>873</v>
      </c>
      <c r="E102" s="25">
        <f t="shared" si="6"/>
        <v>-16146.120948011883</v>
      </c>
      <c r="F102" s="1">
        <f t="shared" si="10"/>
        <v>-16146</v>
      </c>
      <c r="G102" s="1">
        <f t="shared" si="7"/>
        <v>-0.1027332799967553</v>
      </c>
      <c r="H102" s="1">
        <f t="shared" si="8"/>
        <v>-0.1027332799967553</v>
      </c>
      <c r="Q102" s="173">
        <f t="shared" si="11"/>
        <v>4643.0380000000005</v>
      </c>
      <c r="S102" s="15">
        <f t="shared" si="9"/>
        <v>0.2</v>
      </c>
      <c r="T102" s="15"/>
    </row>
    <row r="103" spans="1:20" x14ac:dyDescent="0.2">
      <c r="A103" s="23" t="s">
        <v>907</v>
      </c>
      <c r="B103" s="24" t="s">
        <v>899</v>
      </c>
      <c r="C103" s="23">
        <v>19678.527999999998</v>
      </c>
      <c r="D103" s="23" t="s">
        <v>873</v>
      </c>
      <c r="E103" s="25">
        <f t="shared" si="6"/>
        <v>-16126.11860094425</v>
      </c>
      <c r="F103" s="1">
        <f t="shared" si="10"/>
        <v>-16126</v>
      </c>
      <c r="G103" s="1">
        <f t="shared" si="7"/>
        <v>-0.10073967999778688</v>
      </c>
      <c r="H103" s="1">
        <f t="shared" si="8"/>
        <v>-0.10073967999778688</v>
      </c>
      <c r="Q103" s="173">
        <f t="shared" si="11"/>
        <v>4660.0279999999984</v>
      </c>
      <c r="S103" s="15">
        <f t="shared" si="9"/>
        <v>0.2</v>
      </c>
      <c r="T103" s="15"/>
    </row>
    <row r="104" spans="1:20" x14ac:dyDescent="0.2">
      <c r="A104" s="23" t="s">
        <v>907</v>
      </c>
      <c r="B104" s="24" t="s">
        <v>899</v>
      </c>
      <c r="C104" s="23">
        <v>19679.377</v>
      </c>
      <c r="D104" s="23" t="s">
        <v>873</v>
      </c>
      <c r="E104" s="25">
        <f t="shared" si="6"/>
        <v>-16125.119072241458</v>
      </c>
      <c r="F104" s="1">
        <f t="shared" si="10"/>
        <v>-16125</v>
      </c>
      <c r="G104" s="1">
        <f t="shared" si="7"/>
        <v>-0.10113999999884982</v>
      </c>
      <c r="H104" s="1">
        <f t="shared" si="8"/>
        <v>-0.10113999999884982</v>
      </c>
      <c r="Q104" s="173">
        <f t="shared" si="11"/>
        <v>4660.8770000000004</v>
      </c>
      <c r="S104" s="15">
        <f t="shared" si="9"/>
        <v>0.2</v>
      </c>
      <c r="T104" s="15"/>
    </row>
    <row r="105" spans="1:20" x14ac:dyDescent="0.2">
      <c r="A105" s="23" t="s">
        <v>907</v>
      </c>
      <c r="B105" s="24" t="s">
        <v>899</v>
      </c>
      <c r="C105" s="23">
        <v>19684.474999999999</v>
      </c>
      <c r="D105" s="23" t="s">
        <v>873</v>
      </c>
      <c r="E105" s="25">
        <f t="shared" si="6"/>
        <v>-16119.117190819989</v>
      </c>
      <c r="F105" s="1">
        <f t="shared" si="10"/>
        <v>-16119</v>
      </c>
      <c r="G105" s="1">
        <f t="shared" si="7"/>
        <v>-9.9541919997136574E-2</v>
      </c>
      <c r="H105" s="1">
        <f t="shared" si="8"/>
        <v>-9.9541919997136574E-2</v>
      </c>
      <c r="Q105" s="173">
        <f t="shared" si="11"/>
        <v>4665.9749999999985</v>
      </c>
      <c r="S105" s="15">
        <f t="shared" si="9"/>
        <v>0.2</v>
      </c>
      <c r="T105" s="15"/>
    </row>
    <row r="106" spans="1:20" x14ac:dyDescent="0.2">
      <c r="A106" s="23" t="s">
        <v>907</v>
      </c>
      <c r="B106" s="24" t="s">
        <v>899</v>
      </c>
      <c r="C106" s="23">
        <v>19685.323</v>
      </c>
      <c r="D106" s="23" t="s">
        <v>873</v>
      </c>
      <c r="E106" s="25">
        <f t="shared" si="6"/>
        <v>-16118.118839418376</v>
      </c>
      <c r="F106" s="1">
        <f t="shared" si="10"/>
        <v>-16118</v>
      </c>
      <c r="G106" s="1">
        <f t="shared" si="7"/>
        <v>-0.10094223999840324</v>
      </c>
      <c r="H106" s="1">
        <f t="shared" si="8"/>
        <v>-0.10094223999840324</v>
      </c>
      <c r="Q106" s="173">
        <f t="shared" si="11"/>
        <v>4666.8230000000003</v>
      </c>
      <c r="S106" s="15">
        <f t="shared" si="9"/>
        <v>0.2</v>
      </c>
      <c r="T106" s="15"/>
    </row>
    <row r="107" spans="1:20" x14ac:dyDescent="0.2">
      <c r="A107" s="23" t="s">
        <v>907</v>
      </c>
      <c r="B107" s="24" t="s">
        <v>899</v>
      </c>
      <c r="C107" s="23">
        <v>19776.21</v>
      </c>
      <c r="D107" s="23" t="s">
        <v>873</v>
      </c>
      <c r="E107" s="25">
        <f t="shared" si="6"/>
        <v>-16011.117466967753</v>
      </c>
      <c r="F107" s="1">
        <f t="shared" si="10"/>
        <v>-16011</v>
      </c>
      <c r="G107" s="1">
        <f t="shared" si="7"/>
        <v>-9.9776479997672141E-2</v>
      </c>
      <c r="H107" s="1">
        <f t="shared" si="8"/>
        <v>-9.9776479997672141E-2</v>
      </c>
      <c r="Q107" s="173">
        <f t="shared" si="11"/>
        <v>4757.7099999999991</v>
      </c>
      <c r="S107" s="15">
        <f t="shared" si="9"/>
        <v>0.2</v>
      </c>
      <c r="T107" s="15"/>
    </row>
    <row r="108" spans="1:20" x14ac:dyDescent="0.2">
      <c r="A108" s="23" t="s">
        <v>907</v>
      </c>
      <c r="B108" s="24" t="s">
        <v>899</v>
      </c>
      <c r="C108" s="23">
        <v>19860.303</v>
      </c>
      <c r="D108" s="23" t="s">
        <v>873</v>
      </c>
      <c r="E108" s="25">
        <f t="shared" si="6"/>
        <v>-15912.114678741818</v>
      </c>
      <c r="F108" s="1">
        <f t="shared" si="10"/>
        <v>-15912</v>
      </c>
      <c r="G108" s="1">
        <f t="shared" si="7"/>
        <v>-9.7408159999758936E-2</v>
      </c>
      <c r="H108" s="1">
        <f t="shared" si="8"/>
        <v>-9.7408159999758936E-2</v>
      </c>
      <c r="Q108" s="173">
        <f t="shared" si="11"/>
        <v>4841.8029999999999</v>
      </c>
      <c r="S108" s="15">
        <f t="shared" si="9"/>
        <v>0.2</v>
      </c>
      <c r="T108" s="15"/>
    </row>
    <row r="109" spans="1:20" x14ac:dyDescent="0.2">
      <c r="A109" s="23" t="s">
        <v>907</v>
      </c>
      <c r="B109" s="24" t="s">
        <v>899</v>
      </c>
      <c r="C109" s="23">
        <v>19865.395</v>
      </c>
      <c r="D109" s="23" t="s">
        <v>873</v>
      </c>
      <c r="E109" s="25">
        <f t="shared" si="6"/>
        <v>-15906.119861127432</v>
      </c>
      <c r="F109" s="1">
        <f t="shared" si="10"/>
        <v>-15906</v>
      </c>
      <c r="G109" s="1">
        <f t="shared" si="7"/>
        <v>-0.10181007999563008</v>
      </c>
      <c r="H109" s="1">
        <f t="shared" si="8"/>
        <v>-0.10181007999563008</v>
      </c>
      <c r="Q109" s="173">
        <f t="shared" si="11"/>
        <v>4846.8950000000004</v>
      </c>
      <c r="S109" s="15">
        <f t="shared" si="9"/>
        <v>0.2</v>
      </c>
      <c r="T109" s="15"/>
    </row>
    <row r="110" spans="1:20" x14ac:dyDescent="0.2">
      <c r="A110" s="23" t="s">
        <v>907</v>
      </c>
      <c r="B110" s="24" t="s">
        <v>899</v>
      </c>
      <c r="C110" s="23">
        <v>20005.547999999999</v>
      </c>
      <c r="D110" s="23" t="s">
        <v>873</v>
      </c>
      <c r="E110" s="25">
        <f t="shared" si="6"/>
        <v>-15741.117568686574</v>
      </c>
      <c r="F110" s="1">
        <f t="shared" si="10"/>
        <v>-15741</v>
      </c>
      <c r="G110" s="1">
        <f t="shared" si="7"/>
        <v>-9.9862879997090204E-2</v>
      </c>
      <c r="H110" s="1">
        <f t="shared" si="8"/>
        <v>-9.9862879997090204E-2</v>
      </c>
      <c r="Q110" s="173">
        <f t="shared" si="11"/>
        <v>4987.0479999999989</v>
      </c>
      <c r="S110" s="15">
        <f t="shared" si="9"/>
        <v>0.2</v>
      </c>
      <c r="T110" s="15"/>
    </row>
    <row r="111" spans="1:20" x14ac:dyDescent="0.2">
      <c r="A111" s="23" t="s">
        <v>907</v>
      </c>
      <c r="B111" s="24" t="s">
        <v>899</v>
      </c>
      <c r="C111" s="23">
        <v>20017.440999999999</v>
      </c>
      <c r="D111" s="23" t="s">
        <v>873</v>
      </c>
      <c r="E111" s="25">
        <f t="shared" si="6"/>
        <v>-15727.11592573923</v>
      </c>
      <c r="F111" s="1">
        <f t="shared" si="10"/>
        <v>-15727</v>
      </c>
      <c r="G111" s="1">
        <f t="shared" si="7"/>
        <v>-9.846735999599332E-2</v>
      </c>
      <c r="H111" s="1">
        <f t="shared" si="8"/>
        <v>-9.846735999599332E-2</v>
      </c>
      <c r="Q111" s="173">
        <f t="shared" si="11"/>
        <v>4998.9409999999989</v>
      </c>
      <c r="S111" s="15">
        <f t="shared" si="9"/>
        <v>0.2</v>
      </c>
      <c r="T111" s="15"/>
    </row>
    <row r="112" spans="1:20" x14ac:dyDescent="0.2">
      <c r="A112" s="23" t="s">
        <v>907</v>
      </c>
      <c r="B112" s="24" t="s">
        <v>899</v>
      </c>
      <c r="C112" s="23">
        <v>20022.538</v>
      </c>
      <c r="D112" s="23" t="s">
        <v>873</v>
      </c>
      <c r="E112" s="25">
        <f t="shared" si="6"/>
        <v>-15721.115221618938</v>
      </c>
      <c r="F112" s="1">
        <f t="shared" si="10"/>
        <v>-15721</v>
      </c>
      <c r="G112" s="1">
        <f t="shared" si="7"/>
        <v>-9.7869279998121783E-2</v>
      </c>
      <c r="H112" s="1">
        <f t="shared" si="8"/>
        <v>-9.7869279998121783E-2</v>
      </c>
      <c r="Q112" s="173">
        <f t="shared" si="11"/>
        <v>5004.0380000000005</v>
      </c>
      <c r="S112" s="15">
        <f t="shared" si="9"/>
        <v>0.2</v>
      </c>
      <c r="T112" s="15"/>
    </row>
    <row r="113" spans="1:20" x14ac:dyDescent="0.2">
      <c r="A113" s="23" t="s">
        <v>907</v>
      </c>
      <c r="B113" s="24" t="s">
        <v>899</v>
      </c>
      <c r="C113" s="23">
        <v>20023.383999999998</v>
      </c>
      <c r="D113" s="23" t="s">
        <v>873</v>
      </c>
      <c r="E113" s="25">
        <f t="shared" si="6"/>
        <v>-15720.119224819693</v>
      </c>
      <c r="F113" s="1">
        <f t="shared" si="10"/>
        <v>-15720</v>
      </c>
      <c r="G113" s="1">
        <f t="shared" si="7"/>
        <v>-0.1012695999997959</v>
      </c>
      <c r="H113" s="1">
        <f t="shared" si="8"/>
        <v>-0.1012695999997959</v>
      </c>
      <c r="Q113" s="173">
        <f t="shared" si="11"/>
        <v>5004.8839999999982</v>
      </c>
      <c r="S113" s="15">
        <f t="shared" si="9"/>
        <v>0.2</v>
      </c>
      <c r="T113" s="15"/>
    </row>
    <row r="114" spans="1:20" x14ac:dyDescent="0.2">
      <c r="A114" s="23" t="s">
        <v>907</v>
      </c>
      <c r="B114" s="24" t="s">
        <v>899</v>
      </c>
      <c r="C114" s="23">
        <v>20039.525000000001</v>
      </c>
      <c r="D114" s="23" t="s">
        <v>873</v>
      </c>
      <c r="E114" s="25">
        <f t="shared" si="6"/>
        <v>-15701.116406454845</v>
      </c>
      <c r="F114" s="1">
        <f t="shared" si="10"/>
        <v>-15701</v>
      </c>
      <c r="G114" s="1">
        <f t="shared" si="7"/>
        <v>-9.8875679996126564E-2</v>
      </c>
      <c r="H114" s="1">
        <f t="shared" si="8"/>
        <v>-9.8875679996126564E-2</v>
      </c>
      <c r="Q114" s="173">
        <f t="shared" si="11"/>
        <v>5021.0250000000015</v>
      </c>
      <c r="S114" s="15">
        <f t="shared" si="9"/>
        <v>0.2</v>
      </c>
      <c r="T114" s="15"/>
    </row>
    <row r="115" spans="1:20" x14ac:dyDescent="0.2">
      <c r="A115" s="23" t="s">
        <v>907</v>
      </c>
      <c r="B115" s="24" t="s">
        <v>899</v>
      </c>
      <c r="C115" s="23">
        <v>20091.333999999999</v>
      </c>
      <c r="D115" s="23" t="s">
        <v>873</v>
      </c>
      <c r="E115" s="25">
        <f t="shared" si="6"/>
        <v>-15640.121609560965</v>
      </c>
      <c r="F115" s="1">
        <f t="shared" si="10"/>
        <v>-15640</v>
      </c>
      <c r="G115" s="1">
        <f t="shared" si="7"/>
        <v>-0.10329519999868353</v>
      </c>
      <c r="H115" s="1">
        <f t="shared" si="8"/>
        <v>-0.10329519999868353</v>
      </c>
      <c r="Q115" s="173">
        <f t="shared" si="11"/>
        <v>5072.8339999999989</v>
      </c>
      <c r="S115" s="15">
        <f t="shared" si="9"/>
        <v>0.2</v>
      </c>
      <c r="T115" s="15"/>
    </row>
    <row r="116" spans="1:20" x14ac:dyDescent="0.2">
      <c r="A116" s="23" t="s">
        <v>907</v>
      </c>
      <c r="B116" s="24" t="s">
        <v>899</v>
      </c>
      <c r="C116" s="23">
        <v>20097.284</v>
      </c>
      <c r="D116" s="23" t="s">
        <v>873</v>
      </c>
      <c r="E116" s="25">
        <f t="shared" si="6"/>
        <v>-15633.116667533157</v>
      </c>
      <c r="F116" s="1">
        <f t="shared" si="10"/>
        <v>-15633</v>
      </c>
      <c r="G116" s="1">
        <f t="shared" si="7"/>
        <v>-9.9097439997422043E-2</v>
      </c>
      <c r="H116" s="1">
        <f t="shared" si="8"/>
        <v>-9.9097439997422043E-2</v>
      </c>
      <c r="Q116" s="173">
        <f t="shared" si="11"/>
        <v>5078.7839999999997</v>
      </c>
      <c r="S116" s="15">
        <f t="shared" si="9"/>
        <v>0.2</v>
      </c>
      <c r="T116" s="15"/>
    </row>
    <row r="117" spans="1:20" x14ac:dyDescent="0.2">
      <c r="A117" s="23" t="s">
        <v>907</v>
      </c>
      <c r="B117" s="24" t="s">
        <v>899</v>
      </c>
      <c r="C117" s="23">
        <v>20120.221000000001</v>
      </c>
      <c r="D117" s="23" t="s">
        <v>873</v>
      </c>
      <c r="E117" s="25">
        <f t="shared" si="6"/>
        <v>-15606.112910341259</v>
      </c>
      <c r="F117" s="1">
        <f t="shared" si="10"/>
        <v>-15606</v>
      </c>
      <c r="G117" s="1">
        <f t="shared" si="7"/>
        <v>-9.5906079997803317E-2</v>
      </c>
      <c r="H117" s="1">
        <f t="shared" si="8"/>
        <v>-9.5906079997803317E-2</v>
      </c>
      <c r="Q117" s="173">
        <f t="shared" si="11"/>
        <v>5101.7210000000014</v>
      </c>
      <c r="S117" s="15">
        <f t="shared" si="9"/>
        <v>0.2</v>
      </c>
      <c r="T117" s="15"/>
    </row>
    <row r="118" spans="1:20" x14ac:dyDescent="0.2">
      <c r="A118" s="23" t="s">
        <v>907</v>
      </c>
      <c r="B118" s="24" t="s">
        <v>899</v>
      </c>
      <c r="C118" s="23">
        <v>20147.397000000001</v>
      </c>
      <c r="D118" s="23" t="s">
        <v>873</v>
      </c>
      <c r="E118" s="25">
        <f t="shared" si="6"/>
        <v>-15574.118573442493</v>
      </c>
      <c r="F118" s="1">
        <f t="shared" si="10"/>
        <v>-15574</v>
      </c>
      <c r="G118" s="1">
        <f t="shared" si="7"/>
        <v>-0.1007163199938077</v>
      </c>
      <c r="H118" s="1">
        <f t="shared" si="8"/>
        <v>-0.1007163199938077</v>
      </c>
      <c r="Q118" s="173">
        <f t="shared" si="11"/>
        <v>5128.8970000000008</v>
      </c>
      <c r="S118" s="15">
        <f t="shared" si="9"/>
        <v>0.2</v>
      </c>
      <c r="T118" s="15"/>
    </row>
    <row r="119" spans="1:20" x14ac:dyDescent="0.2">
      <c r="A119" s="23" t="s">
        <v>907</v>
      </c>
      <c r="B119" s="24" t="s">
        <v>899</v>
      </c>
      <c r="C119" s="23">
        <v>20153.34</v>
      </c>
      <c r="D119" s="23" t="s">
        <v>873</v>
      </c>
      <c r="E119" s="25">
        <f t="shared" si="6"/>
        <v>-15567.121872522956</v>
      </c>
      <c r="F119" s="1">
        <f t="shared" si="10"/>
        <v>-15567</v>
      </c>
      <c r="G119" s="1">
        <f t="shared" si="7"/>
        <v>-0.10351855999761028</v>
      </c>
      <c r="H119" s="1">
        <f t="shared" si="8"/>
        <v>-0.10351855999761028</v>
      </c>
      <c r="Q119" s="173">
        <f t="shared" si="11"/>
        <v>5134.84</v>
      </c>
      <c r="S119" s="15">
        <f t="shared" si="9"/>
        <v>0.2</v>
      </c>
      <c r="T119" s="15"/>
    </row>
    <row r="120" spans="1:20" x14ac:dyDescent="0.2">
      <c r="A120" s="23" t="s">
        <v>908</v>
      </c>
      <c r="B120" s="24" t="s">
        <v>899</v>
      </c>
      <c r="C120" s="23">
        <v>20185.617999999999</v>
      </c>
      <c r="D120" s="23" t="s">
        <v>873</v>
      </c>
      <c r="E120" s="25">
        <f t="shared" si="6"/>
        <v>-15529.120944997994</v>
      </c>
      <c r="F120" s="1">
        <f t="shared" si="10"/>
        <v>-15529</v>
      </c>
      <c r="G120" s="1">
        <f t="shared" si="7"/>
        <v>-0.10273071999836247</v>
      </c>
      <c r="H120" s="1">
        <f t="shared" si="8"/>
        <v>-0.10273071999836247</v>
      </c>
      <c r="Q120" s="173">
        <f t="shared" si="11"/>
        <v>5167.1179999999986</v>
      </c>
      <c r="S120" s="15">
        <f t="shared" si="9"/>
        <v>0.2</v>
      </c>
      <c r="T120" s="15"/>
    </row>
    <row r="121" spans="1:20" x14ac:dyDescent="0.2">
      <c r="A121" s="23" t="s">
        <v>907</v>
      </c>
      <c r="B121" s="24" t="s">
        <v>899</v>
      </c>
      <c r="C121" s="23">
        <v>20214.495999999999</v>
      </c>
      <c r="D121" s="23" t="s">
        <v>873</v>
      </c>
      <c r="E121" s="25">
        <f t="shared" si="6"/>
        <v>-15495.122841488919</v>
      </c>
      <c r="F121" s="1">
        <f t="shared" si="10"/>
        <v>-15495</v>
      </c>
      <c r="G121" s="1">
        <f t="shared" si="7"/>
        <v>-0.10434159999567783</v>
      </c>
      <c r="H121" s="1">
        <f t="shared" si="8"/>
        <v>-0.10434159999567783</v>
      </c>
      <c r="Q121" s="173">
        <f t="shared" si="11"/>
        <v>5195.9959999999992</v>
      </c>
      <c r="S121" s="15">
        <f t="shared" si="9"/>
        <v>0.2</v>
      </c>
      <c r="T121" s="15"/>
    </row>
    <row r="122" spans="1:20" x14ac:dyDescent="0.2">
      <c r="A122" s="23" t="s">
        <v>907</v>
      </c>
      <c r="B122" s="24" t="s">
        <v>899</v>
      </c>
      <c r="C122" s="23">
        <v>20237.432000000001</v>
      </c>
      <c r="D122" s="23" t="s">
        <v>873</v>
      </c>
      <c r="E122" s="25">
        <f t="shared" si="6"/>
        <v>-15468.120261598202</v>
      </c>
      <c r="F122" s="1">
        <f t="shared" si="10"/>
        <v>-15468</v>
      </c>
      <c r="G122" s="1">
        <f t="shared" si="7"/>
        <v>-0.10215023999626283</v>
      </c>
      <c r="H122" s="1">
        <f t="shared" si="8"/>
        <v>-0.10215023999626283</v>
      </c>
      <c r="Q122" s="173">
        <f t="shared" si="11"/>
        <v>5218.9320000000007</v>
      </c>
      <c r="S122" s="15">
        <f t="shared" si="9"/>
        <v>0.2</v>
      </c>
      <c r="T122" s="15"/>
    </row>
    <row r="123" spans="1:20" x14ac:dyDescent="0.2">
      <c r="A123" s="23" t="s">
        <v>907</v>
      </c>
      <c r="B123" s="24" t="s">
        <v>899</v>
      </c>
      <c r="C123" s="23">
        <v>20356.352999999999</v>
      </c>
      <c r="D123" s="23" t="s">
        <v>873</v>
      </c>
      <c r="E123" s="25">
        <f t="shared" si="6"/>
        <v>-15328.114427835391</v>
      </c>
      <c r="F123" s="1">
        <f t="shared" si="10"/>
        <v>-15328</v>
      </c>
      <c r="G123" s="1">
        <f t="shared" si="7"/>
        <v>-9.7195039998041466E-2</v>
      </c>
      <c r="H123" s="1">
        <f t="shared" si="8"/>
        <v>-9.7195039998041466E-2</v>
      </c>
      <c r="Q123" s="173">
        <f t="shared" si="11"/>
        <v>5337.8529999999992</v>
      </c>
      <c r="S123" s="15">
        <f t="shared" si="9"/>
        <v>0.2</v>
      </c>
      <c r="T123" s="15"/>
    </row>
    <row r="124" spans="1:20" x14ac:dyDescent="0.2">
      <c r="A124" s="23" t="s">
        <v>905</v>
      </c>
      <c r="B124" s="24" t="s">
        <v>899</v>
      </c>
      <c r="C124" s="23">
        <v>20457.435000000001</v>
      </c>
      <c r="D124" s="23" t="s">
        <v>873</v>
      </c>
      <c r="E124" s="25">
        <f t="shared" si="6"/>
        <v>-15209.110469843001</v>
      </c>
      <c r="F124" s="1">
        <f t="shared" si="10"/>
        <v>-15209</v>
      </c>
      <c r="G124" s="1">
        <f t="shared" si="7"/>
        <v>-9.3833119997725589E-2</v>
      </c>
      <c r="H124" s="1">
        <f t="shared" si="8"/>
        <v>-9.3833119997725589E-2</v>
      </c>
      <c r="Q124" s="173">
        <f t="shared" si="11"/>
        <v>5438.9350000000013</v>
      </c>
      <c r="S124" s="15">
        <f t="shared" si="9"/>
        <v>0.2</v>
      </c>
      <c r="T124" s="15"/>
    </row>
    <row r="125" spans="1:20" x14ac:dyDescent="0.2">
      <c r="A125" s="23" t="s">
        <v>905</v>
      </c>
      <c r="B125" s="24" t="s">
        <v>909</v>
      </c>
      <c r="C125" s="23">
        <v>20459.558000000001</v>
      </c>
      <c r="D125" s="23" t="s">
        <v>873</v>
      </c>
      <c r="E125" s="25">
        <f t="shared" si="6"/>
        <v>-15206.611059435434</v>
      </c>
      <c r="F125" s="1">
        <f t="shared" si="10"/>
        <v>-15206.5</v>
      </c>
      <c r="G125" s="1">
        <f t="shared" si="7"/>
        <v>-9.4333919998462079E-2</v>
      </c>
      <c r="H125" s="1">
        <f t="shared" si="8"/>
        <v>-9.4333919998462079E-2</v>
      </c>
      <c r="Q125" s="173">
        <f t="shared" si="11"/>
        <v>5441.0580000000009</v>
      </c>
      <c r="S125" s="15">
        <f t="shared" si="9"/>
        <v>0.2</v>
      </c>
      <c r="T125" s="15"/>
    </row>
    <row r="126" spans="1:20" x14ac:dyDescent="0.2">
      <c r="A126" s="23" t="s">
        <v>905</v>
      </c>
      <c r="B126" s="24" t="s">
        <v>899</v>
      </c>
      <c r="C126" s="23">
        <v>20484.618999999999</v>
      </c>
      <c r="D126" s="23" t="s">
        <v>873</v>
      </c>
      <c r="E126" s="25">
        <f t="shared" si="6"/>
        <v>-15177.10671453479</v>
      </c>
      <c r="F126" s="1">
        <f t="shared" si="10"/>
        <v>-15177</v>
      </c>
      <c r="G126" s="1">
        <f t="shared" si="7"/>
        <v>-9.0643359995738138E-2</v>
      </c>
      <c r="H126" s="1">
        <f t="shared" si="8"/>
        <v>-9.0643359995738138E-2</v>
      </c>
      <c r="Q126" s="173">
        <f t="shared" si="11"/>
        <v>5466.1189999999988</v>
      </c>
      <c r="S126" s="15">
        <f t="shared" si="9"/>
        <v>0.2</v>
      </c>
      <c r="T126" s="15"/>
    </row>
    <row r="127" spans="1:20" x14ac:dyDescent="0.2">
      <c r="A127" s="23" t="s">
        <v>907</v>
      </c>
      <c r="B127" s="24" t="s">
        <v>899</v>
      </c>
      <c r="C127" s="23">
        <v>20491.412</v>
      </c>
      <c r="D127" s="23" t="s">
        <v>873</v>
      </c>
      <c r="E127" s="25">
        <f t="shared" si="6"/>
        <v>-15169.109307611277</v>
      </c>
      <c r="F127" s="1">
        <f t="shared" si="10"/>
        <v>-15169</v>
      </c>
      <c r="G127" s="1">
        <f t="shared" si="7"/>
        <v>-9.284591999676195E-2</v>
      </c>
      <c r="H127" s="1">
        <f t="shared" si="8"/>
        <v>-9.284591999676195E-2</v>
      </c>
      <c r="Q127" s="173">
        <f t="shared" si="11"/>
        <v>5472.9120000000003</v>
      </c>
      <c r="S127" s="15">
        <f t="shared" si="9"/>
        <v>0.2</v>
      </c>
      <c r="T127" s="15"/>
    </row>
    <row r="128" spans="1:20" x14ac:dyDescent="0.2">
      <c r="A128" s="23" t="s">
        <v>907</v>
      </c>
      <c r="B128" s="24" t="s">
        <v>899</v>
      </c>
      <c r="C128" s="23">
        <v>20492.256000000001</v>
      </c>
      <c r="D128" s="23" t="s">
        <v>873</v>
      </c>
      <c r="E128" s="25">
        <f t="shared" si="6"/>
        <v>-15168.115665414391</v>
      </c>
      <c r="F128" s="1">
        <f t="shared" si="10"/>
        <v>-15168</v>
      </c>
      <c r="G128" s="1">
        <f t="shared" si="7"/>
        <v>-9.8246239995205542E-2</v>
      </c>
      <c r="H128" s="1">
        <f t="shared" si="8"/>
        <v>-9.8246239995205542E-2</v>
      </c>
      <c r="Q128" s="173">
        <f t="shared" si="11"/>
        <v>5473.7560000000012</v>
      </c>
      <c r="S128" s="15">
        <f t="shared" si="9"/>
        <v>0.2</v>
      </c>
      <c r="T128" s="15"/>
    </row>
    <row r="129" spans="1:20" x14ac:dyDescent="0.2">
      <c r="A129" s="23" t="s">
        <v>905</v>
      </c>
      <c r="B129" s="24" t="s">
        <v>899</v>
      </c>
      <c r="C129" s="23">
        <v>20930.554</v>
      </c>
      <c r="D129" s="23" t="s">
        <v>873</v>
      </c>
      <c r="E129" s="25">
        <f t="shared" si="6"/>
        <v>-14652.106912321386</v>
      </c>
      <c r="F129" s="1">
        <f t="shared" si="10"/>
        <v>-14652</v>
      </c>
      <c r="G129" s="1">
        <f t="shared" si="7"/>
        <v>-9.0811359998042462E-2</v>
      </c>
      <c r="H129" s="1">
        <f t="shared" si="8"/>
        <v>-9.0811359998042462E-2</v>
      </c>
      <c r="Q129" s="173">
        <f t="shared" si="11"/>
        <v>5912.0540000000001</v>
      </c>
      <c r="S129" s="15">
        <f t="shared" si="9"/>
        <v>0.2</v>
      </c>
      <c r="T129" s="15"/>
    </row>
    <row r="130" spans="1:20" x14ac:dyDescent="0.2">
      <c r="A130" s="23" t="s">
        <v>905</v>
      </c>
      <c r="B130" s="24" t="s">
        <v>899</v>
      </c>
      <c r="C130" s="23">
        <v>21257.574000000001</v>
      </c>
      <c r="D130" s="23" t="s">
        <v>873</v>
      </c>
      <c r="E130" s="25">
        <f t="shared" si="6"/>
        <v>-14267.105880063709</v>
      </c>
      <c r="F130" s="1">
        <f t="shared" si="10"/>
        <v>-14267</v>
      </c>
      <c r="G130" s="1">
        <f t="shared" si="7"/>
        <v>-8.9934559997345787E-2</v>
      </c>
      <c r="H130" s="1">
        <f t="shared" si="8"/>
        <v>-8.9934559997345787E-2</v>
      </c>
      <c r="Q130" s="173">
        <f t="shared" si="11"/>
        <v>6239.0740000000005</v>
      </c>
      <c r="S130" s="15">
        <f t="shared" si="9"/>
        <v>0.2</v>
      </c>
      <c r="T130" s="15"/>
    </row>
    <row r="131" spans="1:20" x14ac:dyDescent="0.2">
      <c r="A131" s="23" t="s">
        <v>904</v>
      </c>
      <c r="B131" s="24" t="s">
        <v>899</v>
      </c>
      <c r="C131" s="23">
        <v>21608.365000000002</v>
      </c>
      <c r="D131" s="23" t="s">
        <v>873</v>
      </c>
      <c r="E131" s="25">
        <f t="shared" si="6"/>
        <v>-13854.119221429062</v>
      </c>
      <c r="F131" s="1">
        <f t="shared" si="10"/>
        <v>-13854</v>
      </c>
      <c r="G131" s="1">
        <f t="shared" si="7"/>
        <v>-0.10126671999387327</v>
      </c>
      <c r="H131" s="1">
        <f t="shared" si="8"/>
        <v>-0.10126671999387327</v>
      </c>
      <c r="Q131" s="173">
        <f t="shared" si="11"/>
        <v>6589.8650000000016</v>
      </c>
      <c r="S131" s="15">
        <f t="shared" si="9"/>
        <v>0.2</v>
      </c>
      <c r="T131" s="15"/>
    </row>
    <row r="132" spans="1:20" x14ac:dyDescent="0.2">
      <c r="A132" s="23" t="s">
        <v>904</v>
      </c>
      <c r="B132" s="24" t="s">
        <v>899</v>
      </c>
      <c r="C132" s="23">
        <v>21693.314999999999</v>
      </c>
      <c r="D132" s="23" t="s">
        <v>873</v>
      </c>
      <c r="E132" s="25">
        <f t="shared" si="6"/>
        <v>-13754.10748609089</v>
      </c>
      <c r="F132" s="1">
        <f t="shared" si="10"/>
        <v>-13754</v>
      </c>
      <c r="G132" s="1">
        <f t="shared" si="7"/>
        <v>-9.1298719999031164E-2</v>
      </c>
      <c r="H132" s="1">
        <f t="shared" si="8"/>
        <v>-9.1298719999031164E-2</v>
      </c>
      <c r="Q132" s="173">
        <f t="shared" si="11"/>
        <v>6674.8149999999987</v>
      </c>
      <c r="S132" s="15">
        <f t="shared" si="9"/>
        <v>0.2</v>
      </c>
      <c r="T132" s="15"/>
    </row>
    <row r="133" spans="1:20" x14ac:dyDescent="0.2">
      <c r="A133" s="23" t="s">
        <v>905</v>
      </c>
      <c r="B133" s="24" t="s">
        <v>899</v>
      </c>
      <c r="C133" s="23">
        <v>22024.581999999999</v>
      </c>
      <c r="D133" s="23" t="s">
        <v>873</v>
      </c>
      <c r="E133" s="25">
        <f t="shared" si="6"/>
        <v>-13364.106455716897</v>
      </c>
      <c r="F133" s="1">
        <f t="shared" si="10"/>
        <v>-13364</v>
      </c>
      <c r="G133" s="1">
        <f t="shared" si="7"/>
        <v>-9.0423519995965762E-2</v>
      </c>
      <c r="H133" s="1">
        <f t="shared" si="8"/>
        <v>-9.0423519995965762E-2</v>
      </c>
      <c r="Q133" s="173">
        <f t="shared" si="11"/>
        <v>7006.0819999999985</v>
      </c>
      <c r="S133" s="15">
        <f t="shared" si="9"/>
        <v>0.2</v>
      </c>
      <c r="T133" s="15"/>
    </row>
    <row r="134" spans="1:20" x14ac:dyDescent="0.2">
      <c r="A134" s="23" t="s">
        <v>905</v>
      </c>
      <c r="B134" s="24" t="s">
        <v>899</v>
      </c>
      <c r="C134" s="23">
        <v>22278.555</v>
      </c>
      <c r="D134" s="23" t="s">
        <v>873</v>
      </c>
      <c r="E134" s="25">
        <f t="shared" si="6"/>
        <v>-13065.103742838237</v>
      </c>
      <c r="F134" s="1">
        <f t="shared" si="10"/>
        <v>-13065</v>
      </c>
      <c r="G134" s="1">
        <f t="shared" si="7"/>
        <v>-8.8119199994252995E-2</v>
      </c>
      <c r="H134" s="1">
        <f t="shared" si="8"/>
        <v>-8.8119199994252995E-2</v>
      </c>
      <c r="Q134" s="173">
        <f t="shared" si="11"/>
        <v>7260.0550000000003</v>
      </c>
      <c r="S134" s="15">
        <f t="shared" si="9"/>
        <v>0.2</v>
      </c>
      <c r="T134" s="15"/>
    </row>
    <row r="135" spans="1:20" x14ac:dyDescent="0.2">
      <c r="A135" s="23" t="s">
        <v>905</v>
      </c>
      <c r="B135" s="24" t="s">
        <v>909</v>
      </c>
      <c r="C135" s="23">
        <v>22281.525000000001</v>
      </c>
      <c r="D135" s="23" t="s">
        <v>873</v>
      </c>
      <c r="E135" s="25">
        <f t="shared" si="6"/>
        <v>-13061.607158330238</v>
      </c>
      <c r="F135" s="1">
        <f t="shared" si="10"/>
        <v>-13061.5</v>
      </c>
      <c r="G135" s="1">
        <f t="shared" si="7"/>
        <v>-9.1020319996459875E-2</v>
      </c>
      <c r="H135" s="1">
        <f t="shared" si="8"/>
        <v>-9.1020319996459875E-2</v>
      </c>
      <c r="Q135" s="173">
        <f t="shared" si="11"/>
        <v>7263.0250000000015</v>
      </c>
      <c r="S135" s="15">
        <f t="shared" si="9"/>
        <v>0.2</v>
      </c>
      <c r="T135" s="15"/>
    </row>
    <row r="136" spans="1:20" x14ac:dyDescent="0.2">
      <c r="A136" s="23" t="s">
        <v>905</v>
      </c>
      <c r="B136" s="24" t="s">
        <v>909</v>
      </c>
      <c r="C136" s="23">
        <v>22671.41</v>
      </c>
      <c r="D136" s="23" t="s">
        <v>873</v>
      </c>
      <c r="E136" s="25">
        <f t="shared" si="6"/>
        <v>-12602.595087319954</v>
      </c>
      <c r="F136" s="1">
        <f t="shared" si="10"/>
        <v>-12602.5</v>
      </c>
      <c r="G136" s="1">
        <f t="shared" si="7"/>
        <v>-8.07671999973536E-2</v>
      </c>
      <c r="H136" s="1">
        <f t="shared" si="8"/>
        <v>-8.07671999973536E-2</v>
      </c>
      <c r="Q136" s="173">
        <f t="shared" si="11"/>
        <v>7652.91</v>
      </c>
      <c r="S136" s="15">
        <f t="shared" si="9"/>
        <v>0.2</v>
      </c>
      <c r="T136" s="15"/>
    </row>
    <row r="137" spans="1:20" x14ac:dyDescent="0.2">
      <c r="A137" s="23" t="s">
        <v>905</v>
      </c>
      <c r="B137" s="24" t="s">
        <v>899</v>
      </c>
      <c r="C137" s="23">
        <v>22718.54</v>
      </c>
      <c r="D137" s="23" t="s">
        <v>873</v>
      </c>
      <c r="E137" s="25">
        <f t="shared" si="6"/>
        <v>-12547.108882652641</v>
      </c>
      <c r="F137" s="1">
        <f t="shared" si="10"/>
        <v>-12547</v>
      </c>
      <c r="G137" s="1">
        <f t="shared" si="7"/>
        <v>-9.2484959997818805E-2</v>
      </c>
      <c r="H137" s="1">
        <f t="shared" si="8"/>
        <v>-9.2484959997818805E-2</v>
      </c>
      <c r="Q137" s="173">
        <f t="shared" si="11"/>
        <v>7700.0400000000009</v>
      </c>
      <c r="S137" s="15">
        <f t="shared" si="9"/>
        <v>0.2</v>
      </c>
      <c r="T137" s="15"/>
    </row>
    <row r="138" spans="1:20" x14ac:dyDescent="0.2">
      <c r="A138" s="23" t="s">
        <v>905</v>
      </c>
      <c r="B138" s="24" t="s">
        <v>909</v>
      </c>
      <c r="C138" s="23">
        <v>23099.508000000002</v>
      </c>
      <c r="D138" s="23" t="s">
        <v>873</v>
      </c>
      <c r="E138" s="25">
        <f t="shared" si="6"/>
        <v>-12098.594806274614</v>
      </c>
      <c r="F138" s="1">
        <f t="shared" si="10"/>
        <v>-12098.5</v>
      </c>
      <c r="G138" s="1">
        <f t="shared" si="7"/>
        <v>-8.0528479993517976E-2</v>
      </c>
      <c r="H138" s="1">
        <f t="shared" si="8"/>
        <v>-8.0528479993517976E-2</v>
      </c>
      <c r="Q138" s="173">
        <f t="shared" si="11"/>
        <v>8081.0080000000016</v>
      </c>
      <c r="S138" s="15">
        <f t="shared" si="9"/>
        <v>0.2</v>
      </c>
      <c r="T138" s="15"/>
    </row>
    <row r="139" spans="1:20" x14ac:dyDescent="0.2">
      <c r="A139" s="23" t="s">
        <v>905</v>
      </c>
      <c r="B139" s="24" t="s">
        <v>899</v>
      </c>
      <c r="C139" s="23">
        <v>23119.460999999999</v>
      </c>
      <c r="D139" s="23" t="s">
        <v>873</v>
      </c>
      <c r="E139" s="25">
        <f t="shared" si="6"/>
        <v>-12075.104115807253</v>
      </c>
      <c r="F139" s="1">
        <f t="shared" si="10"/>
        <v>-12075</v>
      </c>
      <c r="G139" s="1">
        <f t="shared" si="7"/>
        <v>-8.8435999998182524E-2</v>
      </c>
      <c r="H139" s="1">
        <f t="shared" si="8"/>
        <v>-8.8435999998182524E-2</v>
      </c>
      <c r="Q139" s="173">
        <f t="shared" si="11"/>
        <v>8100.9609999999993</v>
      </c>
      <c r="S139" s="15">
        <f t="shared" si="9"/>
        <v>0.2</v>
      </c>
      <c r="T139" s="15"/>
    </row>
    <row r="140" spans="1:20" x14ac:dyDescent="0.2">
      <c r="A140" s="23" t="s">
        <v>905</v>
      </c>
      <c r="B140" s="24" t="s">
        <v>909</v>
      </c>
      <c r="C140" s="23">
        <v>23346.67</v>
      </c>
      <c r="D140" s="23" t="s">
        <v>873</v>
      </c>
      <c r="E140" s="25">
        <f t="shared" si="6"/>
        <v>-11807.610691740732</v>
      </c>
      <c r="F140" s="1">
        <f t="shared" si="10"/>
        <v>-11807.5</v>
      </c>
      <c r="G140" s="1">
        <f t="shared" si="7"/>
        <v>-9.4021599998086458E-2</v>
      </c>
      <c r="H140" s="1">
        <f t="shared" si="8"/>
        <v>-9.4021599998086458E-2</v>
      </c>
      <c r="Q140" s="173">
        <f t="shared" si="11"/>
        <v>8328.1699999999983</v>
      </c>
      <c r="S140" s="15">
        <f t="shared" si="9"/>
        <v>0.2</v>
      </c>
      <c r="T140" s="15"/>
    </row>
    <row r="141" spans="1:20" x14ac:dyDescent="0.2">
      <c r="A141" s="23" t="s">
        <v>905</v>
      </c>
      <c r="B141" s="24" t="s">
        <v>899</v>
      </c>
      <c r="C141" s="23">
        <v>23349.645</v>
      </c>
      <c r="D141" s="23" t="s">
        <v>873</v>
      </c>
      <c r="E141" s="25">
        <f t="shared" si="6"/>
        <v>-11804.108220726826</v>
      </c>
      <c r="F141" s="1">
        <f t="shared" si="10"/>
        <v>-11804</v>
      </c>
      <c r="G141" s="1">
        <f t="shared" si="7"/>
        <v>-9.1922719995636726E-2</v>
      </c>
      <c r="H141" s="1">
        <f t="shared" si="8"/>
        <v>-9.1922719995636726E-2</v>
      </c>
      <c r="Q141" s="173">
        <f t="shared" si="11"/>
        <v>8331.1450000000004</v>
      </c>
      <c r="S141" s="15">
        <f t="shared" si="9"/>
        <v>0.2</v>
      </c>
      <c r="T141" s="15"/>
    </row>
    <row r="142" spans="1:20" x14ac:dyDescent="0.2">
      <c r="A142" s="23" t="s">
        <v>910</v>
      </c>
      <c r="B142" s="24" t="s">
        <v>899</v>
      </c>
      <c r="C142" s="23">
        <v>23498.293000000001</v>
      </c>
      <c r="D142" s="23" t="s">
        <v>873</v>
      </c>
      <c r="E142" s="25">
        <f t="shared" si="6"/>
        <v>-11629.104754752148</v>
      </c>
      <c r="F142" s="1">
        <f t="shared" si="10"/>
        <v>-11629</v>
      </c>
      <c r="G142" s="1">
        <f t="shared" si="7"/>
        <v>-8.8978719995793654E-2</v>
      </c>
      <c r="H142" s="1">
        <f t="shared" si="8"/>
        <v>-8.8978719995793654E-2</v>
      </c>
      <c r="Q142" s="173">
        <f t="shared" si="11"/>
        <v>8479.7930000000015</v>
      </c>
      <c r="S142" s="15">
        <f t="shared" si="9"/>
        <v>0.2</v>
      </c>
      <c r="T142" s="15"/>
    </row>
    <row r="143" spans="1:20" x14ac:dyDescent="0.2">
      <c r="A143" s="23" t="s">
        <v>911</v>
      </c>
      <c r="B143" s="24" t="s">
        <v>899</v>
      </c>
      <c r="C143" s="23">
        <v>23498.294999999998</v>
      </c>
      <c r="D143" s="23" t="s">
        <v>873</v>
      </c>
      <c r="E143" s="25">
        <f t="shared" si="6"/>
        <v>-11629.10240014979</v>
      </c>
      <c r="F143" s="1">
        <f t="shared" si="10"/>
        <v>-11629</v>
      </c>
      <c r="G143" s="1">
        <f t="shared" si="7"/>
        <v>-8.6978719999024179E-2</v>
      </c>
      <c r="H143" s="1">
        <f t="shared" si="8"/>
        <v>-8.6978719999024179E-2</v>
      </c>
      <c r="Q143" s="173">
        <f t="shared" si="11"/>
        <v>8479.7949999999983</v>
      </c>
      <c r="S143" s="15">
        <f t="shared" si="9"/>
        <v>0.2</v>
      </c>
      <c r="T143" s="15"/>
    </row>
    <row r="144" spans="1:20" x14ac:dyDescent="0.2">
      <c r="A144" s="23" t="s">
        <v>910</v>
      </c>
      <c r="B144" s="24" t="s">
        <v>899</v>
      </c>
      <c r="C144" s="23">
        <v>23502.535</v>
      </c>
      <c r="D144" s="23" t="s">
        <v>873</v>
      </c>
      <c r="E144" s="25">
        <f t="shared" si="6"/>
        <v>-11624.110643141737</v>
      </c>
      <c r="F144" s="1">
        <f t="shared" si="10"/>
        <v>-11624</v>
      </c>
      <c r="G144" s="1">
        <f t="shared" si="7"/>
        <v>-9.3980319998081541E-2</v>
      </c>
      <c r="H144" s="1">
        <f t="shared" si="8"/>
        <v>-9.3980319998081541E-2</v>
      </c>
      <c r="Q144" s="173">
        <f t="shared" si="11"/>
        <v>8484.0349999999999</v>
      </c>
      <c r="S144" s="15">
        <f t="shared" si="9"/>
        <v>0.2</v>
      </c>
      <c r="T144" s="15"/>
    </row>
    <row r="145" spans="1:20" x14ac:dyDescent="0.2">
      <c r="A145" s="23" t="s">
        <v>910</v>
      </c>
      <c r="B145" s="24" t="s">
        <v>899</v>
      </c>
      <c r="C145" s="23">
        <v>23677.518</v>
      </c>
      <c r="D145" s="23" t="s">
        <v>873</v>
      </c>
      <c r="E145" s="25">
        <f t="shared" si="6"/>
        <v>-11418.102950561635</v>
      </c>
      <c r="F145" s="1">
        <f t="shared" si="10"/>
        <v>-11418</v>
      </c>
      <c r="G145" s="1">
        <f t="shared" si="7"/>
        <v>-8.7446239998826059E-2</v>
      </c>
      <c r="H145" s="1">
        <f t="shared" si="8"/>
        <v>-8.7446239998826059E-2</v>
      </c>
      <c r="Q145" s="173">
        <f t="shared" si="11"/>
        <v>8659.018</v>
      </c>
      <c r="S145" s="15">
        <f t="shared" si="9"/>
        <v>0.2</v>
      </c>
      <c r="T145" s="15"/>
    </row>
    <row r="146" spans="1:20" x14ac:dyDescent="0.2">
      <c r="A146" s="23" t="s">
        <v>910</v>
      </c>
      <c r="B146" s="24" t="s">
        <v>899</v>
      </c>
      <c r="C146" s="23">
        <v>23694.507000000001</v>
      </c>
      <c r="D146" s="23" t="s">
        <v>873</v>
      </c>
      <c r="E146" s="25">
        <f t="shared" si="6"/>
        <v>-11398.101780795179</v>
      </c>
      <c r="F146" s="1">
        <f t="shared" si="10"/>
        <v>-11398</v>
      </c>
      <c r="G146" s="1">
        <f t="shared" si="7"/>
        <v>-8.6452639996423386E-2</v>
      </c>
      <c r="H146" s="1">
        <f t="shared" si="8"/>
        <v>-8.6452639996423386E-2</v>
      </c>
      <c r="Q146" s="173">
        <f t="shared" si="11"/>
        <v>8676.0070000000014</v>
      </c>
      <c r="S146" s="15">
        <f t="shared" si="9"/>
        <v>0.2</v>
      </c>
      <c r="T146" s="15"/>
    </row>
    <row r="147" spans="1:20" x14ac:dyDescent="0.2">
      <c r="A147" s="23" t="s">
        <v>905</v>
      </c>
      <c r="B147" s="24" t="s">
        <v>909</v>
      </c>
      <c r="C147" s="23">
        <v>23724.646000000001</v>
      </c>
      <c r="D147" s="23" t="s">
        <v>873</v>
      </c>
      <c r="E147" s="25">
        <f t="shared" si="6"/>
        <v>-11362.619100496686</v>
      </c>
      <c r="F147" s="1">
        <f t="shared" si="10"/>
        <v>-11362.5</v>
      </c>
      <c r="G147" s="1">
        <f t="shared" si="7"/>
        <v>-0.10116399999606074</v>
      </c>
      <c r="H147" s="1">
        <f t="shared" si="8"/>
        <v>-0.10116399999606074</v>
      </c>
      <c r="Q147" s="173">
        <f t="shared" si="11"/>
        <v>8706.1460000000006</v>
      </c>
      <c r="S147" s="15">
        <f t="shared" si="9"/>
        <v>0.2</v>
      </c>
      <c r="T147" s="15"/>
    </row>
    <row r="148" spans="1:20" x14ac:dyDescent="0.2">
      <c r="A148" s="23" t="s">
        <v>905</v>
      </c>
      <c r="B148" s="24" t="s">
        <v>899</v>
      </c>
      <c r="C148" s="23">
        <v>23857.585999999999</v>
      </c>
      <c r="D148" s="23" t="s">
        <v>873</v>
      </c>
      <c r="E148" s="25">
        <f t="shared" si="6"/>
        <v>-11206.108681475418</v>
      </c>
      <c r="F148" s="1">
        <f t="shared" si="10"/>
        <v>-11206</v>
      </c>
      <c r="G148" s="1">
        <f t="shared" si="7"/>
        <v>-9.2314079996867804E-2</v>
      </c>
      <c r="H148" s="1">
        <f t="shared" si="8"/>
        <v>-9.2314079996867804E-2</v>
      </c>
      <c r="Q148" s="173">
        <f t="shared" si="11"/>
        <v>8839.0859999999993</v>
      </c>
      <c r="S148" s="15">
        <f t="shared" si="9"/>
        <v>0.2</v>
      </c>
      <c r="T148" s="15"/>
    </row>
    <row r="149" spans="1:20" x14ac:dyDescent="0.2">
      <c r="A149" s="23" t="s">
        <v>912</v>
      </c>
      <c r="B149" s="24" t="s">
        <v>899</v>
      </c>
      <c r="C149" s="23">
        <v>24196.498</v>
      </c>
      <c r="D149" s="23" t="s">
        <v>873</v>
      </c>
      <c r="E149" s="25">
        <f t="shared" ref="E149:E212" si="12">+(C149-C$7)/C$8</f>
        <v>-10807.107183571579</v>
      </c>
      <c r="F149" s="1">
        <f t="shared" si="10"/>
        <v>-10807</v>
      </c>
      <c r="G149" s="1">
        <f t="shared" ref="G149:G212" si="13">+C149-(C$7+F149*C$8)</f>
        <v>-9.1041759995277971E-2</v>
      </c>
      <c r="H149" s="1">
        <f t="shared" ref="H149:H212" si="14">G149</f>
        <v>-9.1041759995277971E-2</v>
      </c>
      <c r="Q149" s="173">
        <f t="shared" si="11"/>
        <v>9177.9979999999996</v>
      </c>
      <c r="S149" s="15">
        <f t="shared" ref="S149:S212" si="15">S$14</f>
        <v>0.2</v>
      </c>
      <c r="T149" s="15"/>
    </row>
    <row r="150" spans="1:20" x14ac:dyDescent="0.2">
      <c r="A150" s="23" t="s">
        <v>905</v>
      </c>
      <c r="B150" s="24" t="s">
        <v>899</v>
      </c>
      <c r="C150" s="23">
        <v>24229.624</v>
      </c>
      <c r="D150" s="23" t="s">
        <v>873</v>
      </c>
      <c r="E150" s="25">
        <f t="shared" si="12"/>
        <v>-10768.107904645005</v>
      </c>
      <c r="F150" s="1">
        <f t="shared" si="10"/>
        <v>-10768</v>
      </c>
      <c r="G150" s="1">
        <f t="shared" si="13"/>
        <v>-9.1654239997296827E-2</v>
      </c>
      <c r="H150" s="1">
        <f t="shared" si="14"/>
        <v>-9.1654239997296827E-2</v>
      </c>
      <c r="Q150" s="173">
        <f t="shared" si="11"/>
        <v>9211.1239999999998</v>
      </c>
      <c r="S150" s="15">
        <f t="shared" si="15"/>
        <v>0.2</v>
      </c>
      <c r="T150" s="15"/>
    </row>
    <row r="151" spans="1:20" x14ac:dyDescent="0.2">
      <c r="A151" s="23" t="s">
        <v>905</v>
      </c>
      <c r="B151" s="24" t="s">
        <v>899</v>
      </c>
      <c r="C151" s="23">
        <v>24449.620999999999</v>
      </c>
      <c r="D151" s="23" t="s">
        <v>873</v>
      </c>
      <c r="E151" s="25">
        <f t="shared" si="12"/>
        <v>-10509.105176696894</v>
      </c>
      <c r="F151" s="1">
        <f t="shared" si="10"/>
        <v>-10509</v>
      </c>
      <c r="G151" s="1">
        <f t="shared" si="13"/>
        <v>-8.9337119999981951E-2</v>
      </c>
      <c r="H151" s="1">
        <f t="shared" si="14"/>
        <v>-8.9337119999981951E-2</v>
      </c>
      <c r="Q151" s="173">
        <f t="shared" si="11"/>
        <v>9431.1209999999992</v>
      </c>
      <c r="S151" s="15">
        <f t="shared" si="15"/>
        <v>0.2</v>
      </c>
      <c r="T151" s="15"/>
    </row>
    <row r="152" spans="1:20" x14ac:dyDescent="0.2">
      <c r="A152" s="23" t="s">
        <v>910</v>
      </c>
      <c r="B152" s="24" t="s">
        <v>899</v>
      </c>
      <c r="C152" s="23">
        <v>24535.416000000001</v>
      </c>
      <c r="D152" s="23" t="s">
        <v>873</v>
      </c>
      <c r="E152" s="25">
        <f t="shared" si="12"/>
        <v>-10408.09862186065</v>
      </c>
      <c r="F152" s="1">
        <f t="shared" si="10"/>
        <v>-10408</v>
      </c>
      <c r="G152" s="1">
        <f t="shared" si="13"/>
        <v>-8.3769439996103756E-2</v>
      </c>
      <c r="H152" s="1">
        <f t="shared" si="14"/>
        <v>-8.3769439996103756E-2</v>
      </c>
      <c r="Q152" s="173">
        <f t="shared" si="11"/>
        <v>9516.9160000000011</v>
      </c>
      <c r="S152" s="15">
        <f t="shared" si="15"/>
        <v>0.2</v>
      </c>
      <c r="T152" s="15"/>
    </row>
    <row r="153" spans="1:20" x14ac:dyDescent="0.2">
      <c r="A153" s="23" t="s">
        <v>910</v>
      </c>
      <c r="B153" s="24" t="s">
        <v>899</v>
      </c>
      <c r="C153" s="23">
        <v>24552.398000000001</v>
      </c>
      <c r="D153" s="23" t="s">
        <v>873</v>
      </c>
      <c r="E153" s="25">
        <f t="shared" si="12"/>
        <v>-10388.105693202466</v>
      </c>
      <c r="F153" s="1">
        <f t="shared" ref="F153:F216" si="16">ROUND(2*E153,0)/2</f>
        <v>-10388</v>
      </c>
      <c r="G153" s="1">
        <f t="shared" si="13"/>
        <v>-8.9775839995127171E-2</v>
      </c>
      <c r="H153" s="1">
        <f t="shared" si="14"/>
        <v>-8.9775839995127171E-2</v>
      </c>
      <c r="Q153" s="173">
        <f t="shared" si="11"/>
        <v>9533.898000000001</v>
      </c>
      <c r="S153" s="15">
        <f t="shared" si="15"/>
        <v>0.2</v>
      </c>
      <c r="T153" s="15"/>
    </row>
    <row r="154" spans="1:20" x14ac:dyDescent="0.2">
      <c r="A154" s="23" t="s">
        <v>898</v>
      </c>
      <c r="B154" s="24" t="s">
        <v>899</v>
      </c>
      <c r="C154" s="23">
        <v>24552.400000000001</v>
      </c>
      <c r="D154" s="23" t="s">
        <v>873</v>
      </c>
      <c r="E154" s="25">
        <f t="shared" si="12"/>
        <v>-10388.103338600104</v>
      </c>
      <c r="F154" s="1">
        <f t="shared" si="16"/>
        <v>-10388</v>
      </c>
      <c r="G154" s="1">
        <f t="shared" si="13"/>
        <v>-8.7775839994719718E-2</v>
      </c>
      <c r="H154" s="1">
        <f t="shared" si="14"/>
        <v>-8.7775839994719718E-2</v>
      </c>
      <c r="Q154" s="173">
        <f t="shared" ref="Q154:Q217" si="17">+C154-15018.5</f>
        <v>9533.9000000000015</v>
      </c>
      <c r="S154" s="15">
        <f t="shared" si="15"/>
        <v>0.2</v>
      </c>
      <c r="T154" s="15"/>
    </row>
    <row r="155" spans="1:20" x14ac:dyDescent="0.2">
      <c r="A155" s="23" t="s">
        <v>898</v>
      </c>
      <c r="B155" s="24" t="s">
        <v>899</v>
      </c>
      <c r="C155" s="23">
        <v>24553.248</v>
      </c>
      <c r="D155" s="23" t="s">
        <v>873</v>
      </c>
      <c r="E155" s="25">
        <f t="shared" si="12"/>
        <v>-10387.104987198494</v>
      </c>
      <c r="F155" s="1">
        <f t="shared" si="16"/>
        <v>-10387</v>
      </c>
      <c r="G155" s="1">
        <f t="shared" si="13"/>
        <v>-8.917615999962436E-2</v>
      </c>
      <c r="H155" s="1">
        <f t="shared" si="14"/>
        <v>-8.917615999962436E-2</v>
      </c>
      <c r="Q155" s="173">
        <f t="shared" si="17"/>
        <v>9534.7479999999996</v>
      </c>
      <c r="S155" s="15">
        <f t="shared" si="15"/>
        <v>0.2</v>
      </c>
      <c r="T155" s="15"/>
    </row>
    <row r="156" spans="1:20" x14ac:dyDescent="0.2">
      <c r="A156" s="23" t="s">
        <v>910</v>
      </c>
      <c r="B156" s="24" t="s">
        <v>899</v>
      </c>
      <c r="C156" s="23">
        <v>24553.248</v>
      </c>
      <c r="D156" s="23" t="s">
        <v>873</v>
      </c>
      <c r="E156" s="25">
        <f t="shared" si="12"/>
        <v>-10387.104987198494</v>
      </c>
      <c r="F156" s="1">
        <f t="shared" si="16"/>
        <v>-10387</v>
      </c>
      <c r="G156" s="1">
        <f t="shared" si="13"/>
        <v>-8.917615999962436E-2</v>
      </c>
      <c r="H156" s="1">
        <f t="shared" si="14"/>
        <v>-8.917615999962436E-2</v>
      </c>
      <c r="Q156" s="173">
        <f t="shared" si="17"/>
        <v>9534.7479999999996</v>
      </c>
      <c r="S156" s="15">
        <f t="shared" si="15"/>
        <v>0.2</v>
      </c>
      <c r="T156" s="15"/>
    </row>
    <row r="157" spans="1:20" x14ac:dyDescent="0.2">
      <c r="A157" s="23" t="s">
        <v>910</v>
      </c>
      <c r="B157" s="24" t="s">
        <v>899</v>
      </c>
      <c r="C157" s="23">
        <v>24557.5</v>
      </c>
      <c r="D157" s="23" t="s">
        <v>873</v>
      </c>
      <c r="E157" s="25">
        <f t="shared" si="12"/>
        <v>-10382.099102576271</v>
      </c>
      <c r="F157" s="1">
        <f t="shared" si="16"/>
        <v>-10382</v>
      </c>
      <c r="G157" s="1">
        <f t="shared" si="13"/>
        <v>-8.4177759996237E-2</v>
      </c>
      <c r="H157" s="1">
        <f t="shared" si="14"/>
        <v>-8.4177759996237E-2</v>
      </c>
      <c r="Q157" s="173">
        <f t="shared" si="17"/>
        <v>9539</v>
      </c>
      <c r="S157" s="15">
        <f t="shared" si="15"/>
        <v>0.2</v>
      </c>
      <c r="T157" s="15"/>
    </row>
    <row r="158" spans="1:20" x14ac:dyDescent="0.2">
      <c r="A158" s="23" t="s">
        <v>898</v>
      </c>
      <c r="B158" s="24" t="s">
        <v>899</v>
      </c>
      <c r="C158" s="23">
        <v>24557.501</v>
      </c>
      <c r="D158" s="23" t="s">
        <v>873</v>
      </c>
      <c r="E158" s="25">
        <f t="shared" si="12"/>
        <v>-10382.097925275089</v>
      </c>
      <c r="F158" s="1">
        <f t="shared" si="16"/>
        <v>-10382</v>
      </c>
      <c r="G158" s="1">
        <f t="shared" si="13"/>
        <v>-8.3177759996033274E-2</v>
      </c>
      <c r="H158" s="1">
        <f t="shared" si="14"/>
        <v>-8.3177759996033274E-2</v>
      </c>
      <c r="Q158" s="173">
        <f t="shared" si="17"/>
        <v>9539.0010000000002</v>
      </c>
      <c r="S158" s="15">
        <f t="shared" si="15"/>
        <v>0.2</v>
      </c>
      <c r="T158" s="15"/>
    </row>
    <row r="159" spans="1:20" x14ac:dyDescent="0.2">
      <c r="A159" s="23" t="s">
        <v>913</v>
      </c>
      <c r="B159" s="24" t="s">
        <v>899</v>
      </c>
      <c r="C159" s="23">
        <v>24620.355</v>
      </c>
      <c r="D159" s="23" t="s">
        <v>873</v>
      </c>
      <c r="E159" s="25">
        <f t="shared" si="12"/>
        <v>-10308.099836835472</v>
      </c>
      <c r="F159" s="1">
        <f t="shared" si="16"/>
        <v>-10308</v>
      </c>
      <c r="G159" s="1">
        <f t="shared" si="13"/>
        <v>-8.480143999986467E-2</v>
      </c>
      <c r="H159" s="1">
        <f t="shared" si="14"/>
        <v>-8.480143999986467E-2</v>
      </c>
      <c r="Q159" s="173">
        <f t="shared" si="17"/>
        <v>9601.8549999999996</v>
      </c>
      <c r="S159" s="15">
        <f t="shared" si="15"/>
        <v>0.2</v>
      </c>
      <c r="T159" s="15"/>
    </row>
    <row r="160" spans="1:20" x14ac:dyDescent="0.2">
      <c r="A160" s="23" t="s">
        <v>910</v>
      </c>
      <c r="B160" s="24" t="s">
        <v>899</v>
      </c>
      <c r="C160" s="23">
        <v>24732.472000000002</v>
      </c>
      <c r="D160" s="23" t="s">
        <v>873</v>
      </c>
      <c r="E160" s="25">
        <f t="shared" si="12"/>
        <v>-10176.10436030916</v>
      </c>
      <c r="F160" s="1">
        <f t="shared" si="16"/>
        <v>-10176</v>
      </c>
      <c r="G160" s="1">
        <f t="shared" si="13"/>
        <v>-8.8643679995584534E-2</v>
      </c>
      <c r="H160" s="1">
        <f t="shared" si="14"/>
        <v>-8.8643679995584534E-2</v>
      </c>
      <c r="Q160" s="173">
        <f t="shared" si="17"/>
        <v>9713.9720000000016</v>
      </c>
      <c r="S160" s="15">
        <f t="shared" si="15"/>
        <v>0.2</v>
      </c>
      <c r="T160" s="15"/>
    </row>
    <row r="161" spans="1:20" x14ac:dyDescent="0.2">
      <c r="A161" s="23" t="s">
        <v>910</v>
      </c>
      <c r="B161" s="24" t="s">
        <v>899</v>
      </c>
      <c r="C161" s="23">
        <v>24743.512999999999</v>
      </c>
      <c r="D161" s="23" t="s">
        <v>873</v>
      </c>
      <c r="E161" s="25">
        <f t="shared" si="12"/>
        <v>-10163.105777968152</v>
      </c>
      <c r="F161" s="1">
        <f t="shared" si="16"/>
        <v>-10163</v>
      </c>
      <c r="G161" s="1">
        <f t="shared" si="13"/>
        <v>-8.9847839997673873E-2</v>
      </c>
      <c r="H161" s="1">
        <f t="shared" si="14"/>
        <v>-8.9847839997673873E-2</v>
      </c>
      <c r="Q161" s="173">
        <f t="shared" si="17"/>
        <v>9725.012999999999</v>
      </c>
      <c r="S161" s="15">
        <f t="shared" si="15"/>
        <v>0.2</v>
      </c>
      <c r="T161" s="15"/>
    </row>
    <row r="162" spans="1:20" x14ac:dyDescent="0.2">
      <c r="A162" s="23" t="s">
        <v>910</v>
      </c>
      <c r="B162" s="24" t="s">
        <v>899</v>
      </c>
      <c r="C162" s="23">
        <v>24760.503000000001</v>
      </c>
      <c r="D162" s="23" t="s">
        <v>873</v>
      </c>
      <c r="E162" s="25">
        <f t="shared" si="12"/>
        <v>-10143.103430900517</v>
      </c>
      <c r="F162" s="1">
        <f t="shared" si="16"/>
        <v>-10143</v>
      </c>
      <c r="G162" s="1">
        <f t="shared" si="13"/>
        <v>-8.7854239998705452E-2</v>
      </c>
      <c r="H162" s="1">
        <f t="shared" si="14"/>
        <v>-8.7854239998705452E-2</v>
      </c>
      <c r="Q162" s="173">
        <f t="shared" si="17"/>
        <v>9742.0030000000006</v>
      </c>
      <c r="S162" s="15">
        <f t="shared" si="15"/>
        <v>0.2</v>
      </c>
      <c r="T162" s="15"/>
    </row>
    <row r="163" spans="1:20" x14ac:dyDescent="0.2">
      <c r="A163" s="23" t="s">
        <v>898</v>
      </c>
      <c r="B163" s="24" t="s">
        <v>899</v>
      </c>
      <c r="C163" s="23">
        <v>24760.504000000001</v>
      </c>
      <c r="D163" s="23" t="s">
        <v>873</v>
      </c>
      <c r="E163" s="25">
        <f t="shared" si="12"/>
        <v>-10143.102253599334</v>
      </c>
      <c r="F163" s="1">
        <f t="shared" si="16"/>
        <v>-10143</v>
      </c>
      <c r="G163" s="1">
        <f t="shared" si="13"/>
        <v>-8.6854239998501725E-2</v>
      </c>
      <c r="H163" s="1">
        <f t="shared" si="14"/>
        <v>-8.6854239998501725E-2</v>
      </c>
      <c r="Q163" s="173">
        <f t="shared" si="17"/>
        <v>9742.0040000000008</v>
      </c>
      <c r="S163" s="15">
        <f t="shared" si="15"/>
        <v>0.2</v>
      </c>
      <c r="T163" s="15"/>
    </row>
    <row r="164" spans="1:20" x14ac:dyDescent="0.2">
      <c r="A164" s="23" t="s">
        <v>898</v>
      </c>
      <c r="B164" s="24" t="s">
        <v>899</v>
      </c>
      <c r="C164" s="23">
        <v>24766.445</v>
      </c>
      <c r="D164" s="23" t="s">
        <v>873</v>
      </c>
      <c r="E164" s="25">
        <f t="shared" si="12"/>
        <v>-10136.107907282161</v>
      </c>
      <c r="F164" s="1">
        <f t="shared" si="16"/>
        <v>-10136</v>
      </c>
      <c r="G164" s="1">
        <f t="shared" si="13"/>
        <v>-9.1656479999073781E-2</v>
      </c>
      <c r="H164" s="1">
        <f t="shared" si="14"/>
        <v>-9.1656479999073781E-2</v>
      </c>
      <c r="Q164" s="173">
        <f t="shared" si="17"/>
        <v>9747.9449999999997</v>
      </c>
      <c r="S164" s="15">
        <f t="shared" si="15"/>
        <v>0.2</v>
      </c>
      <c r="T164" s="15"/>
    </row>
    <row r="165" spans="1:20" x14ac:dyDescent="0.2">
      <c r="A165" s="23" t="s">
        <v>910</v>
      </c>
      <c r="B165" s="24" t="s">
        <v>899</v>
      </c>
      <c r="C165" s="23">
        <v>24766.449000000001</v>
      </c>
      <c r="D165" s="23" t="s">
        <v>873</v>
      </c>
      <c r="E165" s="25">
        <f t="shared" si="12"/>
        <v>-10136.103198077435</v>
      </c>
      <c r="F165" s="1">
        <f t="shared" si="16"/>
        <v>-10136</v>
      </c>
      <c r="G165" s="1">
        <f t="shared" si="13"/>
        <v>-8.7656479998258874E-2</v>
      </c>
      <c r="H165" s="1">
        <f t="shared" si="14"/>
        <v>-8.7656479998258874E-2</v>
      </c>
      <c r="Q165" s="173">
        <f t="shared" si="17"/>
        <v>9747.9490000000005</v>
      </c>
      <c r="S165" s="15">
        <f t="shared" si="15"/>
        <v>0.2</v>
      </c>
      <c r="T165" s="15"/>
    </row>
    <row r="166" spans="1:20" x14ac:dyDescent="0.2">
      <c r="A166" s="23" t="s">
        <v>898</v>
      </c>
      <c r="B166" s="24" t="s">
        <v>899</v>
      </c>
      <c r="C166" s="23">
        <v>24771.542000000001</v>
      </c>
      <c r="D166" s="23" t="s">
        <v>873</v>
      </c>
      <c r="E166" s="25">
        <f t="shared" si="12"/>
        <v>-10130.107203161868</v>
      </c>
      <c r="F166" s="1">
        <f t="shared" si="16"/>
        <v>-10130</v>
      </c>
      <c r="G166" s="1">
        <f t="shared" si="13"/>
        <v>-9.1058399993926287E-2</v>
      </c>
      <c r="H166" s="1">
        <f t="shared" si="14"/>
        <v>-9.1058399993926287E-2</v>
      </c>
      <c r="Q166" s="173">
        <f t="shared" si="17"/>
        <v>9753.0420000000013</v>
      </c>
      <c r="S166" s="15">
        <f t="shared" si="15"/>
        <v>0.2</v>
      </c>
      <c r="T166" s="15"/>
    </row>
    <row r="167" spans="1:20" x14ac:dyDescent="0.2">
      <c r="A167" s="23" t="s">
        <v>910</v>
      </c>
      <c r="B167" s="24" t="s">
        <v>899</v>
      </c>
      <c r="C167" s="23">
        <v>24771.543000000001</v>
      </c>
      <c r="D167" s="23" t="s">
        <v>873</v>
      </c>
      <c r="E167" s="25">
        <f t="shared" si="12"/>
        <v>-10130.106025860687</v>
      </c>
      <c r="F167" s="1">
        <f t="shared" si="16"/>
        <v>-10130</v>
      </c>
      <c r="G167" s="1">
        <f t="shared" si="13"/>
        <v>-9.005839999372256E-2</v>
      </c>
      <c r="H167" s="1">
        <f t="shared" si="14"/>
        <v>-9.005839999372256E-2</v>
      </c>
      <c r="Q167" s="173">
        <f t="shared" si="17"/>
        <v>9753.0430000000015</v>
      </c>
      <c r="S167" s="15">
        <f t="shared" si="15"/>
        <v>0.2</v>
      </c>
      <c r="T167" s="15"/>
    </row>
    <row r="168" spans="1:20" x14ac:dyDescent="0.2">
      <c r="A168" s="23" t="s">
        <v>910</v>
      </c>
      <c r="B168" s="24" t="s">
        <v>899</v>
      </c>
      <c r="C168" s="23">
        <v>24772.396000000001</v>
      </c>
      <c r="D168" s="23" t="s">
        <v>873</v>
      </c>
      <c r="E168" s="25">
        <f t="shared" si="12"/>
        <v>-10129.101787953172</v>
      </c>
      <c r="F168" s="1">
        <f t="shared" si="16"/>
        <v>-10129</v>
      </c>
      <c r="G168" s="1">
        <f t="shared" si="13"/>
        <v>-8.6458719997608569E-2</v>
      </c>
      <c r="H168" s="1">
        <f t="shared" si="14"/>
        <v>-8.6458719997608569E-2</v>
      </c>
      <c r="Q168" s="173">
        <f t="shared" si="17"/>
        <v>9753.8960000000006</v>
      </c>
      <c r="S168" s="15">
        <f t="shared" si="15"/>
        <v>0.2</v>
      </c>
      <c r="T168" s="15"/>
    </row>
    <row r="169" spans="1:20" x14ac:dyDescent="0.2">
      <c r="A169" s="23" t="s">
        <v>898</v>
      </c>
      <c r="B169" s="24" t="s">
        <v>899</v>
      </c>
      <c r="C169" s="23">
        <v>24772.399000000001</v>
      </c>
      <c r="D169" s="23" t="s">
        <v>873</v>
      </c>
      <c r="E169" s="25">
        <f t="shared" si="12"/>
        <v>-10129.098256049629</v>
      </c>
      <c r="F169" s="1">
        <f t="shared" si="16"/>
        <v>-10129</v>
      </c>
      <c r="G169" s="1">
        <f t="shared" si="13"/>
        <v>-8.3458719996997388E-2</v>
      </c>
      <c r="H169" s="1">
        <f t="shared" si="14"/>
        <v>-8.3458719996997388E-2</v>
      </c>
      <c r="Q169" s="173">
        <f t="shared" si="17"/>
        <v>9753.8990000000013</v>
      </c>
      <c r="S169" s="15">
        <f t="shared" si="15"/>
        <v>0.2</v>
      </c>
      <c r="T169" s="15"/>
    </row>
    <row r="170" spans="1:20" x14ac:dyDescent="0.2">
      <c r="A170" s="23" t="s">
        <v>898</v>
      </c>
      <c r="B170" s="24" t="s">
        <v>899</v>
      </c>
      <c r="C170" s="23">
        <v>24788.537</v>
      </c>
      <c r="D170" s="23" t="s">
        <v>873</v>
      </c>
      <c r="E170" s="25">
        <f t="shared" si="12"/>
        <v>-10110.098969588329</v>
      </c>
      <c r="F170" s="1">
        <f t="shared" si="16"/>
        <v>-10110</v>
      </c>
      <c r="G170" s="1">
        <f t="shared" si="13"/>
        <v>-8.4064799997577211E-2</v>
      </c>
      <c r="H170" s="1">
        <f t="shared" si="14"/>
        <v>-8.4064799997577211E-2</v>
      </c>
      <c r="Q170" s="173">
        <f t="shared" si="17"/>
        <v>9770.0370000000003</v>
      </c>
      <c r="S170" s="15">
        <f t="shared" si="15"/>
        <v>0.2</v>
      </c>
      <c r="T170" s="15"/>
    </row>
    <row r="171" spans="1:20" x14ac:dyDescent="0.2">
      <c r="A171" s="23" t="s">
        <v>910</v>
      </c>
      <c r="B171" s="24" t="s">
        <v>899</v>
      </c>
      <c r="C171" s="23">
        <v>24788.541000000001</v>
      </c>
      <c r="D171" s="23" t="s">
        <v>873</v>
      </c>
      <c r="E171" s="25">
        <f t="shared" si="12"/>
        <v>-10110.094260383603</v>
      </c>
      <c r="F171" s="1">
        <f t="shared" si="16"/>
        <v>-10110</v>
      </c>
      <c r="G171" s="1">
        <f t="shared" si="13"/>
        <v>-8.0064799996762304E-2</v>
      </c>
      <c r="H171" s="1">
        <f t="shared" si="14"/>
        <v>-8.0064799996762304E-2</v>
      </c>
      <c r="Q171" s="173">
        <f t="shared" si="17"/>
        <v>9770.0410000000011</v>
      </c>
      <c r="S171" s="15">
        <f t="shared" si="15"/>
        <v>0.2</v>
      </c>
      <c r="T171" s="15"/>
    </row>
    <row r="172" spans="1:20" x14ac:dyDescent="0.2">
      <c r="A172" s="23" t="s">
        <v>905</v>
      </c>
      <c r="B172" s="24" t="s">
        <v>909</v>
      </c>
      <c r="C172" s="23">
        <v>24914.667000000001</v>
      </c>
      <c r="D172" s="23" t="s">
        <v>873</v>
      </c>
      <c r="E172" s="25">
        <f t="shared" si="12"/>
        <v>-9961.6059716106483</v>
      </c>
      <c r="F172" s="1">
        <f t="shared" si="16"/>
        <v>-9961.5</v>
      </c>
      <c r="G172" s="1">
        <f t="shared" si="13"/>
        <v>-9.0012319997185841E-2</v>
      </c>
      <c r="H172" s="1">
        <f t="shared" si="14"/>
        <v>-9.0012319997185841E-2</v>
      </c>
      <c r="Q172" s="173">
        <f t="shared" si="17"/>
        <v>9896.1670000000013</v>
      </c>
      <c r="S172" s="15">
        <f t="shared" si="15"/>
        <v>0.2</v>
      </c>
      <c r="T172" s="15"/>
    </row>
    <row r="173" spans="1:20" x14ac:dyDescent="0.2">
      <c r="A173" s="23" t="s">
        <v>905</v>
      </c>
      <c r="B173" s="24" t="s">
        <v>899</v>
      </c>
      <c r="C173" s="23">
        <v>25205.588</v>
      </c>
      <c r="D173" s="23" t="s">
        <v>873</v>
      </c>
      <c r="E173" s="25">
        <f t="shared" si="12"/>
        <v>-9619.1043346910883</v>
      </c>
      <c r="F173" s="1">
        <f t="shared" si="16"/>
        <v>-9619</v>
      </c>
      <c r="G173" s="1">
        <f t="shared" si="13"/>
        <v>-8.8621919996512588E-2</v>
      </c>
      <c r="H173" s="1">
        <f t="shared" si="14"/>
        <v>-8.8621919996512588E-2</v>
      </c>
      <c r="Q173" s="173">
        <f t="shared" si="17"/>
        <v>10187.088</v>
      </c>
      <c r="S173" s="15">
        <f t="shared" si="15"/>
        <v>0.2</v>
      </c>
      <c r="T173" s="15"/>
    </row>
    <row r="174" spans="1:20" x14ac:dyDescent="0.2">
      <c r="A174" s="23" t="s">
        <v>905</v>
      </c>
      <c r="B174" s="24" t="s">
        <v>899</v>
      </c>
      <c r="C174" s="23">
        <v>25526.66</v>
      </c>
      <c r="D174" s="23" t="s">
        <v>873</v>
      </c>
      <c r="E174" s="25">
        <f t="shared" si="12"/>
        <v>-9241.1058898588562</v>
      </c>
      <c r="F174" s="1">
        <f t="shared" si="16"/>
        <v>-9241</v>
      </c>
      <c r="G174" s="1">
        <f t="shared" si="13"/>
        <v>-8.9942879996669944E-2</v>
      </c>
      <c r="H174" s="1">
        <f t="shared" si="14"/>
        <v>-8.9942879996669944E-2</v>
      </c>
      <c r="Q174" s="173">
        <f t="shared" si="17"/>
        <v>10508.16</v>
      </c>
      <c r="S174" s="15">
        <f t="shared" si="15"/>
        <v>0.2</v>
      </c>
      <c r="T174" s="15"/>
    </row>
    <row r="175" spans="1:20" x14ac:dyDescent="0.2">
      <c r="A175" s="23" t="s">
        <v>905</v>
      </c>
      <c r="B175" s="24" t="s">
        <v>909</v>
      </c>
      <c r="C175" s="23">
        <v>25586.543000000001</v>
      </c>
      <c r="D175" s="23" t="s">
        <v>873</v>
      </c>
      <c r="E175" s="25">
        <f t="shared" si="12"/>
        <v>-9170.6055632284151</v>
      </c>
      <c r="F175" s="1">
        <f t="shared" si="16"/>
        <v>-9170.5</v>
      </c>
      <c r="G175" s="1">
        <f t="shared" si="13"/>
        <v>-8.9665439994860208E-2</v>
      </c>
      <c r="H175" s="1">
        <f t="shared" si="14"/>
        <v>-8.9665439994860208E-2</v>
      </c>
      <c r="Q175" s="173">
        <f t="shared" si="17"/>
        <v>10568.043000000001</v>
      </c>
      <c r="S175" s="15">
        <f t="shared" si="15"/>
        <v>0.2</v>
      </c>
      <c r="T175" s="15"/>
    </row>
    <row r="176" spans="1:20" x14ac:dyDescent="0.2">
      <c r="A176" s="23" t="s">
        <v>905</v>
      </c>
      <c r="B176" s="24" t="s">
        <v>899</v>
      </c>
      <c r="C176" s="23">
        <v>25950.511999999999</v>
      </c>
      <c r="D176" s="23" t="s">
        <v>873</v>
      </c>
      <c r="E176" s="25">
        <f t="shared" si="12"/>
        <v>-8742.1044296286564</v>
      </c>
      <c r="F176" s="1">
        <f t="shared" si="16"/>
        <v>-8742</v>
      </c>
      <c r="G176" s="1">
        <f t="shared" si="13"/>
        <v>-8.8702559998637298E-2</v>
      </c>
      <c r="H176" s="1">
        <f t="shared" si="14"/>
        <v>-8.8702559998637298E-2</v>
      </c>
      <c r="Q176" s="173">
        <f t="shared" si="17"/>
        <v>10932.011999999999</v>
      </c>
      <c r="S176" s="15">
        <f t="shared" si="15"/>
        <v>0.2</v>
      </c>
      <c r="T176" s="15"/>
    </row>
    <row r="177" spans="1:20" x14ac:dyDescent="0.2">
      <c r="A177" s="23" t="s">
        <v>905</v>
      </c>
      <c r="B177" s="24" t="s">
        <v>909</v>
      </c>
      <c r="C177" s="23">
        <v>26003.603999999999</v>
      </c>
      <c r="D177" s="23" t="s">
        <v>873</v>
      </c>
      <c r="E177" s="25">
        <f t="shared" si="12"/>
        <v>-8679.5991553193635</v>
      </c>
      <c r="F177" s="1">
        <f t="shared" si="16"/>
        <v>-8679.5</v>
      </c>
      <c r="G177" s="1">
        <f t="shared" si="13"/>
        <v>-8.4222559999034274E-2</v>
      </c>
      <c r="H177" s="1">
        <f t="shared" si="14"/>
        <v>-8.4222559999034274E-2</v>
      </c>
      <c r="Q177" s="173">
        <f t="shared" si="17"/>
        <v>10985.103999999999</v>
      </c>
      <c r="S177" s="15">
        <f t="shared" si="15"/>
        <v>0.2</v>
      </c>
      <c r="T177" s="15"/>
    </row>
    <row r="178" spans="1:20" x14ac:dyDescent="0.2">
      <c r="A178" s="23" t="s">
        <v>905</v>
      </c>
      <c r="B178" s="24" t="s">
        <v>899</v>
      </c>
      <c r="C178" s="23">
        <v>26271.587</v>
      </c>
      <c r="D178" s="23" t="s">
        <v>873</v>
      </c>
      <c r="E178" s="25">
        <f t="shared" si="12"/>
        <v>-8364.102452892881</v>
      </c>
      <c r="F178" s="1">
        <f t="shared" si="16"/>
        <v>-8364</v>
      </c>
      <c r="G178" s="1">
        <f t="shared" si="13"/>
        <v>-8.7023519998183474E-2</v>
      </c>
      <c r="H178" s="1">
        <f t="shared" si="14"/>
        <v>-8.7023519998183474E-2</v>
      </c>
      <c r="Q178" s="173">
        <f t="shared" si="17"/>
        <v>11253.087</v>
      </c>
      <c r="S178" s="15">
        <f t="shared" si="15"/>
        <v>0.2</v>
      </c>
      <c r="T178" s="15"/>
    </row>
    <row r="179" spans="1:20" x14ac:dyDescent="0.2">
      <c r="A179" s="23" t="s">
        <v>905</v>
      </c>
      <c r="B179" s="24" t="s">
        <v>909</v>
      </c>
      <c r="C179" s="23">
        <v>26375.633000000002</v>
      </c>
      <c r="D179" s="23" t="s">
        <v>873</v>
      </c>
      <c r="E179" s="25">
        <f t="shared" si="12"/>
        <v>-8241.6089741995802</v>
      </c>
      <c r="F179" s="1">
        <f t="shared" si="16"/>
        <v>-8241.5</v>
      </c>
      <c r="G179" s="1">
        <f t="shared" si="13"/>
        <v>-9.256271999765886E-2</v>
      </c>
      <c r="H179" s="1">
        <f t="shared" si="14"/>
        <v>-9.256271999765886E-2</v>
      </c>
      <c r="Q179" s="173">
        <f t="shared" si="17"/>
        <v>11357.133000000002</v>
      </c>
      <c r="S179" s="15">
        <f t="shared" si="15"/>
        <v>0.2</v>
      </c>
      <c r="T179" s="15"/>
    </row>
    <row r="180" spans="1:20" x14ac:dyDescent="0.2">
      <c r="A180" s="23" t="s">
        <v>905</v>
      </c>
      <c r="B180" s="24" t="s">
        <v>909</v>
      </c>
      <c r="C180" s="23">
        <v>26652.545999999998</v>
      </c>
      <c r="D180" s="23" t="s">
        <v>873</v>
      </c>
      <c r="E180" s="25">
        <f t="shared" si="12"/>
        <v>-7915.5989722254853</v>
      </c>
      <c r="F180" s="1">
        <f t="shared" si="16"/>
        <v>-7915.5</v>
      </c>
      <c r="G180" s="1">
        <f t="shared" si="13"/>
        <v>-8.4067039999354165E-2</v>
      </c>
      <c r="H180" s="1">
        <f t="shared" si="14"/>
        <v>-8.4067039999354165E-2</v>
      </c>
      <c r="Q180" s="173">
        <f t="shared" si="17"/>
        <v>11634.045999999998</v>
      </c>
      <c r="S180" s="15">
        <f t="shared" si="15"/>
        <v>0.2</v>
      </c>
      <c r="T180" s="15"/>
    </row>
    <row r="181" spans="1:20" x14ac:dyDescent="0.2">
      <c r="A181" s="23" t="s">
        <v>905</v>
      </c>
      <c r="B181" s="24" t="s">
        <v>899</v>
      </c>
      <c r="C181" s="23">
        <v>26683.546999999999</v>
      </c>
      <c r="D181" s="23" t="s">
        <v>873</v>
      </c>
      <c r="E181" s="25">
        <f t="shared" si="12"/>
        <v>-7879.1014583088436</v>
      </c>
      <c r="F181" s="1">
        <f t="shared" si="16"/>
        <v>-7879</v>
      </c>
      <c r="G181" s="1">
        <f t="shared" si="13"/>
        <v>-8.6178719997406006E-2</v>
      </c>
      <c r="H181" s="1">
        <f t="shared" si="14"/>
        <v>-8.6178719997406006E-2</v>
      </c>
      <c r="Q181" s="173">
        <f t="shared" si="17"/>
        <v>11665.046999999999</v>
      </c>
      <c r="S181" s="15">
        <f t="shared" si="15"/>
        <v>0.2</v>
      </c>
      <c r="T181" s="15"/>
    </row>
    <row r="182" spans="1:20" x14ac:dyDescent="0.2">
      <c r="A182" s="23" t="s">
        <v>898</v>
      </c>
      <c r="B182" s="24" t="s">
        <v>899</v>
      </c>
      <c r="C182" s="23">
        <v>26924.788</v>
      </c>
      <c r="D182" s="23" t="s">
        <v>873</v>
      </c>
      <c r="E182" s="25">
        <f t="shared" si="12"/>
        <v>-7595.088144068508</v>
      </c>
      <c r="F182" s="1">
        <f t="shared" si="16"/>
        <v>-7595</v>
      </c>
      <c r="G182" s="1">
        <f t="shared" si="13"/>
        <v>-7.4869599997327896E-2</v>
      </c>
      <c r="H182" s="1">
        <f t="shared" si="14"/>
        <v>-7.4869599997327896E-2</v>
      </c>
      <c r="Q182" s="173">
        <f t="shared" si="17"/>
        <v>11906.288</v>
      </c>
      <c r="S182" s="15">
        <f t="shared" si="15"/>
        <v>0.2</v>
      </c>
      <c r="T182" s="15"/>
    </row>
    <row r="183" spans="1:20" x14ac:dyDescent="0.2">
      <c r="A183" s="23" t="s">
        <v>898</v>
      </c>
      <c r="B183" s="24" t="s">
        <v>899</v>
      </c>
      <c r="C183" s="23">
        <v>26932.429</v>
      </c>
      <c r="D183" s="23" t="s">
        <v>873</v>
      </c>
      <c r="E183" s="25">
        <f t="shared" si="12"/>
        <v>-7586.0923857433881</v>
      </c>
      <c r="F183" s="1">
        <f t="shared" si="16"/>
        <v>-7586</v>
      </c>
      <c r="G183" s="1">
        <f t="shared" si="13"/>
        <v>-7.8472479995980393E-2</v>
      </c>
      <c r="H183" s="1">
        <f t="shared" si="14"/>
        <v>-7.8472479995980393E-2</v>
      </c>
      <c r="Q183" s="173">
        <f t="shared" si="17"/>
        <v>11913.929</v>
      </c>
      <c r="S183" s="15">
        <f t="shared" si="15"/>
        <v>0.2</v>
      </c>
      <c r="T183" s="15"/>
    </row>
    <row r="184" spans="1:20" x14ac:dyDescent="0.2">
      <c r="A184" s="23" t="s">
        <v>898</v>
      </c>
      <c r="B184" s="24" t="s">
        <v>899</v>
      </c>
      <c r="C184" s="23">
        <v>27063.234</v>
      </c>
      <c r="D184" s="23" t="s">
        <v>873</v>
      </c>
      <c r="E184" s="25">
        <f t="shared" si="12"/>
        <v>-7432.0955047438601</v>
      </c>
      <c r="F184" s="1">
        <f t="shared" si="16"/>
        <v>-7432</v>
      </c>
      <c r="G184" s="1">
        <f t="shared" si="13"/>
        <v>-8.1121759994857712E-2</v>
      </c>
      <c r="H184" s="1">
        <f t="shared" si="14"/>
        <v>-8.1121759994857712E-2</v>
      </c>
      <c r="Q184" s="173">
        <f t="shared" si="17"/>
        <v>12044.734</v>
      </c>
      <c r="S184" s="15">
        <f t="shared" si="15"/>
        <v>0.2</v>
      </c>
      <c r="T184" s="15"/>
    </row>
    <row r="185" spans="1:20" x14ac:dyDescent="0.2">
      <c r="A185" s="23" t="s">
        <v>898</v>
      </c>
      <c r="B185" s="24" t="s">
        <v>899</v>
      </c>
      <c r="C185" s="23">
        <v>27308.715</v>
      </c>
      <c r="D185" s="23" t="s">
        <v>873</v>
      </c>
      <c r="E185" s="25">
        <f t="shared" si="12"/>
        <v>-7143.0904334954766</v>
      </c>
      <c r="F185" s="1">
        <f t="shared" si="16"/>
        <v>-7143</v>
      </c>
      <c r="G185" s="1">
        <f t="shared" si="13"/>
        <v>-7.6814239997474942E-2</v>
      </c>
      <c r="H185" s="1">
        <f t="shared" si="14"/>
        <v>-7.6814239997474942E-2</v>
      </c>
      <c r="Q185" s="173">
        <f t="shared" si="17"/>
        <v>12290.215</v>
      </c>
      <c r="S185" s="15">
        <f t="shared" si="15"/>
        <v>0.2</v>
      </c>
      <c r="T185" s="15"/>
    </row>
    <row r="186" spans="1:20" x14ac:dyDescent="0.2">
      <c r="A186" s="23" t="s">
        <v>905</v>
      </c>
      <c r="B186" s="24" t="s">
        <v>899</v>
      </c>
      <c r="C186" s="23">
        <v>27365.620999999999</v>
      </c>
      <c r="D186" s="23" t="s">
        <v>873</v>
      </c>
      <c r="E186" s="25">
        <f t="shared" si="12"/>
        <v>-7076.0949324813037</v>
      </c>
      <c r="F186" s="1">
        <f t="shared" si="16"/>
        <v>-7076</v>
      </c>
      <c r="G186" s="1">
        <f t="shared" si="13"/>
        <v>-8.0635679998522392E-2</v>
      </c>
      <c r="H186" s="1">
        <f t="shared" si="14"/>
        <v>-8.0635679998522392E-2</v>
      </c>
      <c r="Q186" s="173">
        <f t="shared" si="17"/>
        <v>12347.120999999999</v>
      </c>
      <c r="S186" s="15">
        <f t="shared" si="15"/>
        <v>0.2</v>
      </c>
      <c r="T186" s="15"/>
    </row>
    <row r="187" spans="1:20" x14ac:dyDescent="0.2">
      <c r="A187" s="23" t="s">
        <v>914</v>
      </c>
      <c r="B187" s="24" t="s">
        <v>899</v>
      </c>
      <c r="C187" s="23">
        <v>27421.685000000001</v>
      </c>
      <c r="D187" s="23" t="s">
        <v>873</v>
      </c>
      <c r="E187" s="25">
        <f t="shared" si="12"/>
        <v>-7010.0907190616499</v>
      </c>
      <c r="F187" s="1">
        <f t="shared" si="16"/>
        <v>-7010</v>
      </c>
      <c r="G187" s="1">
        <f t="shared" si="13"/>
        <v>-7.7056799997080816E-2</v>
      </c>
      <c r="H187" s="1">
        <f t="shared" si="14"/>
        <v>-7.7056799997080816E-2</v>
      </c>
      <c r="Q187" s="173">
        <f t="shared" si="17"/>
        <v>12403.185000000001</v>
      </c>
      <c r="S187" s="15">
        <f t="shared" si="15"/>
        <v>0.2</v>
      </c>
      <c r="T187" s="15"/>
    </row>
    <row r="188" spans="1:20" x14ac:dyDescent="0.2">
      <c r="A188" s="23" t="s">
        <v>905</v>
      </c>
      <c r="B188" s="24" t="s">
        <v>899</v>
      </c>
      <c r="C188" s="23">
        <v>27861.678</v>
      </c>
      <c r="D188" s="23" t="s">
        <v>873</v>
      </c>
      <c r="E188" s="25">
        <f t="shared" si="12"/>
        <v>-6492.0864404666072</v>
      </c>
      <c r="F188" s="1">
        <f t="shared" si="16"/>
        <v>-6492</v>
      </c>
      <c r="G188" s="1">
        <f t="shared" si="13"/>
        <v>-7.3422559995378833E-2</v>
      </c>
      <c r="H188" s="1">
        <f t="shared" si="14"/>
        <v>-7.3422559995378833E-2</v>
      </c>
      <c r="Q188" s="173">
        <f t="shared" si="17"/>
        <v>12843.178</v>
      </c>
      <c r="S188" s="15">
        <f t="shared" si="15"/>
        <v>0.2</v>
      </c>
      <c r="T188" s="15"/>
    </row>
    <row r="189" spans="1:20" x14ac:dyDescent="0.2">
      <c r="A189" s="23" t="s">
        <v>905</v>
      </c>
      <c r="B189" s="24" t="s">
        <v>909</v>
      </c>
      <c r="C189" s="23">
        <v>27870.597000000002</v>
      </c>
      <c r="D189" s="23" t="s">
        <v>873</v>
      </c>
      <c r="E189" s="25">
        <f t="shared" si="12"/>
        <v>-6481.5860912319831</v>
      </c>
      <c r="F189" s="1">
        <f t="shared" si="16"/>
        <v>-6481.5</v>
      </c>
      <c r="G189" s="1">
        <f t="shared" si="13"/>
        <v>-7.3125919996527955E-2</v>
      </c>
      <c r="H189" s="1">
        <f t="shared" si="14"/>
        <v>-7.3125919996527955E-2</v>
      </c>
      <c r="Q189" s="173">
        <f t="shared" si="17"/>
        <v>12852.097000000002</v>
      </c>
      <c r="S189" s="15">
        <f t="shared" si="15"/>
        <v>0.2</v>
      </c>
      <c r="T189" s="15"/>
    </row>
    <row r="190" spans="1:20" x14ac:dyDescent="0.2">
      <c r="A190" s="23" t="s">
        <v>905</v>
      </c>
      <c r="B190" s="24" t="s">
        <v>899</v>
      </c>
      <c r="C190" s="23">
        <v>27884.609</v>
      </c>
      <c r="D190" s="23" t="s">
        <v>873</v>
      </c>
      <c r="E190" s="25">
        <f t="shared" si="12"/>
        <v>-6465.0897470817963</v>
      </c>
      <c r="F190" s="1">
        <f t="shared" si="16"/>
        <v>-6465</v>
      </c>
      <c r="G190" s="1">
        <f t="shared" si="13"/>
        <v>-7.6231199996982468E-2</v>
      </c>
      <c r="H190" s="1">
        <f t="shared" si="14"/>
        <v>-7.6231199996982468E-2</v>
      </c>
      <c r="Q190" s="173">
        <f t="shared" si="17"/>
        <v>12866.109</v>
      </c>
      <c r="S190" s="15">
        <f t="shared" si="15"/>
        <v>0.2</v>
      </c>
      <c r="T190" s="15"/>
    </row>
    <row r="191" spans="1:20" x14ac:dyDescent="0.2">
      <c r="A191" s="23" t="s">
        <v>905</v>
      </c>
      <c r="B191" s="24" t="s">
        <v>899</v>
      </c>
      <c r="C191" s="23">
        <v>28093.562000000002</v>
      </c>
      <c r="D191" s="23" t="s">
        <v>873</v>
      </c>
      <c r="E191" s="25">
        <f t="shared" si="12"/>
        <v>-6219.0891333782347</v>
      </c>
      <c r="F191" s="1">
        <f t="shared" si="16"/>
        <v>-6219</v>
      </c>
      <c r="G191" s="1">
        <f t="shared" si="13"/>
        <v>-7.5709919994551456E-2</v>
      </c>
      <c r="H191" s="1">
        <f t="shared" si="14"/>
        <v>-7.5709919994551456E-2</v>
      </c>
      <c r="Q191" s="173">
        <f t="shared" si="17"/>
        <v>13075.062000000002</v>
      </c>
      <c r="S191" s="15">
        <f t="shared" si="15"/>
        <v>0.2</v>
      </c>
      <c r="T191" s="15"/>
    </row>
    <row r="192" spans="1:20" x14ac:dyDescent="0.2">
      <c r="A192" s="23" t="s">
        <v>915</v>
      </c>
      <c r="B192" s="24" t="s">
        <v>899</v>
      </c>
      <c r="C192" s="23">
        <v>28123.292000000001</v>
      </c>
      <c r="D192" s="23" t="s">
        <v>873</v>
      </c>
      <c r="E192" s="25">
        <f t="shared" si="12"/>
        <v>-6184.0879692628278</v>
      </c>
      <c r="F192" s="1">
        <f t="shared" si="16"/>
        <v>-6184</v>
      </c>
      <c r="G192" s="1">
        <f t="shared" si="13"/>
        <v>-7.4721119995956542E-2</v>
      </c>
      <c r="H192" s="1">
        <f t="shared" si="14"/>
        <v>-7.4721119995956542E-2</v>
      </c>
      <c r="Q192" s="173">
        <f t="shared" si="17"/>
        <v>13104.792000000001</v>
      </c>
      <c r="S192" s="15">
        <f t="shared" si="15"/>
        <v>0.2</v>
      </c>
      <c r="T192" s="15"/>
    </row>
    <row r="193" spans="1:20" x14ac:dyDescent="0.2">
      <c r="A193" s="23" t="s">
        <v>911</v>
      </c>
      <c r="B193" s="24" t="s">
        <v>899</v>
      </c>
      <c r="C193" s="23">
        <v>28538.651999999998</v>
      </c>
      <c r="D193" s="23" t="s">
        <v>873</v>
      </c>
      <c r="E193" s="25">
        <f t="shared" si="12"/>
        <v>-5695.084150662904</v>
      </c>
      <c r="F193" s="1">
        <f t="shared" si="16"/>
        <v>-5695</v>
      </c>
      <c r="G193" s="1">
        <f t="shared" si="13"/>
        <v>-7.1477599998615915E-2</v>
      </c>
      <c r="H193" s="1">
        <f t="shared" si="14"/>
        <v>-7.1477599998615915E-2</v>
      </c>
      <c r="Q193" s="173">
        <f t="shared" si="17"/>
        <v>13520.151999999998</v>
      </c>
      <c r="S193" s="15">
        <f t="shared" si="15"/>
        <v>0.2</v>
      </c>
      <c r="T193" s="15"/>
    </row>
    <row r="194" spans="1:20" x14ac:dyDescent="0.2">
      <c r="A194" s="23" t="s">
        <v>916</v>
      </c>
      <c r="B194" s="24" t="s">
        <v>899</v>
      </c>
      <c r="C194" s="23">
        <v>28839.347000000002</v>
      </c>
      <c r="D194" s="23" t="s">
        <v>873</v>
      </c>
      <c r="E194" s="25">
        <f t="shared" si="12"/>
        <v>-5341.0755719988374</v>
      </c>
      <c r="F194" s="1">
        <f t="shared" si="16"/>
        <v>-5341</v>
      </c>
      <c r="G194" s="1">
        <f t="shared" si="13"/>
        <v>-6.4190879995294381E-2</v>
      </c>
      <c r="H194" s="1">
        <f t="shared" si="14"/>
        <v>-6.4190879995294381E-2</v>
      </c>
      <c r="Q194" s="173">
        <f t="shared" si="17"/>
        <v>13820.847000000002</v>
      </c>
      <c r="S194" s="15">
        <f t="shared" si="15"/>
        <v>0.2</v>
      </c>
      <c r="T194" s="15"/>
    </row>
    <row r="195" spans="1:20" x14ac:dyDescent="0.2">
      <c r="A195" s="23" t="s">
        <v>911</v>
      </c>
      <c r="B195" s="24" t="s">
        <v>899</v>
      </c>
      <c r="C195" s="23">
        <v>28877.562000000002</v>
      </c>
      <c r="D195" s="23" t="s">
        <v>873</v>
      </c>
      <c r="E195" s="25">
        <f t="shared" si="12"/>
        <v>-5296.0850073614229</v>
      </c>
      <c r="F195" s="1">
        <f t="shared" si="16"/>
        <v>-5296</v>
      </c>
      <c r="G195" s="1">
        <f t="shared" si="13"/>
        <v>-7.2205279993795557E-2</v>
      </c>
      <c r="H195" s="1">
        <f t="shared" si="14"/>
        <v>-7.2205279993795557E-2</v>
      </c>
      <c r="Q195" s="173">
        <f t="shared" si="17"/>
        <v>13859.062000000002</v>
      </c>
      <c r="S195" s="15">
        <f t="shared" si="15"/>
        <v>0.2</v>
      </c>
      <c r="T195" s="15"/>
    </row>
    <row r="196" spans="1:20" x14ac:dyDescent="0.2">
      <c r="A196" s="23" t="s">
        <v>917</v>
      </c>
      <c r="B196" s="24" t="s">
        <v>899</v>
      </c>
      <c r="C196" s="23">
        <v>28877.564999999999</v>
      </c>
      <c r="D196" s="23" t="s">
        <v>873</v>
      </c>
      <c r="E196" s="25">
        <f t="shared" si="12"/>
        <v>-5296.0814754578832</v>
      </c>
      <c r="F196" s="1">
        <f t="shared" si="16"/>
        <v>-5296</v>
      </c>
      <c r="G196" s="1">
        <f t="shared" si="13"/>
        <v>-6.9205279996822355E-2</v>
      </c>
      <c r="H196" s="1">
        <f t="shared" si="14"/>
        <v>-6.9205279996822355E-2</v>
      </c>
      <c r="Q196" s="173">
        <f t="shared" si="17"/>
        <v>13859.064999999999</v>
      </c>
      <c r="S196" s="15">
        <f t="shared" si="15"/>
        <v>0.2</v>
      </c>
      <c r="T196" s="15"/>
    </row>
    <row r="197" spans="1:20" x14ac:dyDescent="0.2">
      <c r="A197" s="23" t="s">
        <v>917</v>
      </c>
      <c r="B197" s="24" t="s">
        <v>899</v>
      </c>
      <c r="C197" s="23">
        <v>29198.638999999999</v>
      </c>
      <c r="D197" s="23" t="s">
        <v>873</v>
      </c>
      <c r="E197" s="25">
        <f t="shared" si="12"/>
        <v>-4918.080676023289</v>
      </c>
      <c r="F197" s="1">
        <f t="shared" si="16"/>
        <v>-4918</v>
      </c>
      <c r="G197" s="1">
        <f t="shared" si="13"/>
        <v>-6.8526239996572258E-2</v>
      </c>
      <c r="H197" s="1">
        <f t="shared" si="14"/>
        <v>-6.8526239996572258E-2</v>
      </c>
      <c r="Q197" s="173">
        <f t="shared" si="17"/>
        <v>14180.138999999999</v>
      </c>
      <c r="S197" s="15">
        <f t="shared" si="15"/>
        <v>0.2</v>
      </c>
      <c r="T197" s="15"/>
    </row>
    <row r="198" spans="1:20" x14ac:dyDescent="0.2">
      <c r="A198" s="23" t="s">
        <v>917</v>
      </c>
      <c r="B198" s="24" t="s">
        <v>899</v>
      </c>
      <c r="C198" s="23">
        <v>29306.516</v>
      </c>
      <c r="D198" s="23" t="s">
        <v>873</v>
      </c>
      <c r="E198" s="25">
        <f t="shared" si="12"/>
        <v>-4791.0769565050286</v>
      </c>
      <c r="F198" s="1">
        <f t="shared" si="16"/>
        <v>-4791</v>
      </c>
      <c r="G198" s="1">
        <f t="shared" si="13"/>
        <v>-6.536687999687274E-2</v>
      </c>
      <c r="H198" s="1">
        <f t="shared" si="14"/>
        <v>-6.536687999687274E-2</v>
      </c>
      <c r="Q198" s="173">
        <f t="shared" si="17"/>
        <v>14288.016</v>
      </c>
      <c r="S198" s="15">
        <f t="shared" si="15"/>
        <v>0.2</v>
      </c>
      <c r="T198" s="15"/>
    </row>
    <row r="199" spans="1:20" x14ac:dyDescent="0.2">
      <c r="A199" s="23" t="s">
        <v>917</v>
      </c>
      <c r="B199" s="24" t="s">
        <v>899</v>
      </c>
      <c r="C199" s="23">
        <v>29311.612000000001</v>
      </c>
      <c r="D199" s="23" t="s">
        <v>873</v>
      </c>
      <c r="E199" s="25">
        <f t="shared" si="12"/>
        <v>-4785.0774296859181</v>
      </c>
      <c r="F199" s="1">
        <f t="shared" si="16"/>
        <v>-4785</v>
      </c>
      <c r="G199" s="1">
        <f t="shared" si="13"/>
        <v>-6.5768799995566951E-2</v>
      </c>
      <c r="H199" s="1">
        <f t="shared" si="14"/>
        <v>-6.5768799995566951E-2</v>
      </c>
      <c r="Q199" s="173">
        <f t="shared" si="17"/>
        <v>14293.112000000001</v>
      </c>
      <c r="S199" s="15">
        <f t="shared" si="15"/>
        <v>0.2</v>
      </c>
      <c r="T199" s="15"/>
    </row>
    <row r="200" spans="1:20" x14ac:dyDescent="0.2">
      <c r="A200" s="23" t="s">
        <v>918</v>
      </c>
      <c r="B200" s="24" t="s">
        <v>899</v>
      </c>
      <c r="C200" s="23">
        <v>29571.532999999999</v>
      </c>
      <c r="D200" s="23" t="s">
        <v>873</v>
      </c>
      <c r="E200" s="25">
        <f t="shared" si="12"/>
        <v>-4479.0721293818178</v>
      </c>
      <c r="F200" s="1">
        <f t="shared" si="16"/>
        <v>-4479</v>
      </c>
      <c r="G200" s="1">
        <f t="shared" si="13"/>
        <v>-6.126671999663813E-2</v>
      </c>
      <c r="H200" s="1">
        <f t="shared" si="14"/>
        <v>-6.126671999663813E-2</v>
      </c>
      <c r="Q200" s="173">
        <f t="shared" si="17"/>
        <v>14553.032999999999</v>
      </c>
      <c r="S200" s="15">
        <f t="shared" si="15"/>
        <v>0.2</v>
      </c>
      <c r="T200" s="15"/>
    </row>
    <row r="201" spans="1:20" x14ac:dyDescent="0.2">
      <c r="A201" s="23" t="s">
        <v>918</v>
      </c>
      <c r="B201" s="24" t="s">
        <v>899</v>
      </c>
      <c r="C201" s="23">
        <v>29931.681</v>
      </c>
      <c r="D201" s="23" t="s">
        <v>873</v>
      </c>
      <c r="E201" s="25">
        <f t="shared" si="12"/>
        <v>-4055.0694635952063</v>
      </c>
      <c r="F201" s="1">
        <f t="shared" si="16"/>
        <v>-4055</v>
      </c>
      <c r="G201" s="1">
        <f t="shared" si="13"/>
        <v>-5.9002399997552857E-2</v>
      </c>
      <c r="H201" s="1">
        <f t="shared" si="14"/>
        <v>-5.9002399997552857E-2</v>
      </c>
      <c r="Q201" s="173">
        <f t="shared" si="17"/>
        <v>14913.181</v>
      </c>
      <c r="S201" s="15">
        <f t="shared" si="15"/>
        <v>0.2</v>
      </c>
      <c r="T201" s="15"/>
    </row>
    <row r="202" spans="1:20" x14ac:dyDescent="0.2">
      <c r="A202" s="23" t="s">
        <v>918</v>
      </c>
      <c r="B202" s="24" t="s">
        <v>899</v>
      </c>
      <c r="C202" s="23">
        <v>30287.585999999999</v>
      </c>
      <c r="D202" s="23" t="s">
        <v>873</v>
      </c>
      <c r="E202" s="25">
        <f t="shared" si="12"/>
        <v>-3636.0620867201906</v>
      </c>
      <c r="F202" s="1">
        <f t="shared" si="16"/>
        <v>-3636</v>
      </c>
      <c r="G202" s="1">
        <f t="shared" si="13"/>
        <v>-5.2736479996383423E-2</v>
      </c>
      <c r="H202" s="1">
        <f t="shared" si="14"/>
        <v>-5.2736479996383423E-2</v>
      </c>
      <c r="Q202" s="173">
        <f t="shared" si="17"/>
        <v>15269.085999999999</v>
      </c>
      <c r="S202" s="15">
        <f t="shared" si="15"/>
        <v>0.2</v>
      </c>
      <c r="T202" s="15"/>
    </row>
    <row r="203" spans="1:20" x14ac:dyDescent="0.2">
      <c r="A203" s="23" t="s">
        <v>919</v>
      </c>
      <c r="B203" s="24" t="s">
        <v>899</v>
      </c>
      <c r="C203" s="23">
        <v>30576.383999999998</v>
      </c>
      <c r="D203" s="23" t="s">
        <v>873</v>
      </c>
      <c r="E203" s="25">
        <f t="shared" si="12"/>
        <v>-3296.0598602081982</v>
      </c>
      <c r="F203" s="1">
        <f t="shared" si="16"/>
        <v>-3296</v>
      </c>
      <c r="G203" s="1">
        <f t="shared" si="13"/>
        <v>-5.0845279998611659E-2</v>
      </c>
      <c r="H203" s="1">
        <f t="shared" si="14"/>
        <v>-5.0845279998611659E-2</v>
      </c>
      <c r="Q203" s="173">
        <f t="shared" si="17"/>
        <v>15557.883999999998</v>
      </c>
      <c r="S203" s="15">
        <f t="shared" si="15"/>
        <v>0.2</v>
      </c>
      <c r="T203" s="15"/>
    </row>
    <row r="204" spans="1:20" x14ac:dyDescent="0.2">
      <c r="A204" s="23" t="s">
        <v>919</v>
      </c>
      <c r="B204" s="24" t="s">
        <v>899</v>
      </c>
      <c r="C204" s="23">
        <v>30696.155999999999</v>
      </c>
      <c r="D204" s="23" t="s">
        <v>873</v>
      </c>
      <c r="E204" s="25">
        <f t="shared" si="12"/>
        <v>-3155.0521431402308</v>
      </c>
      <c r="F204" s="1">
        <f t="shared" si="16"/>
        <v>-3155</v>
      </c>
      <c r="G204" s="1">
        <f t="shared" si="13"/>
        <v>-4.4290399997407803E-2</v>
      </c>
      <c r="H204" s="1">
        <f t="shared" si="14"/>
        <v>-4.4290399997407803E-2</v>
      </c>
      <c r="Q204" s="173">
        <f t="shared" si="17"/>
        <v>15677.655999999999</v>
      </c>
      <c r="S204" s="15">
        <f t="shared" si="15"/>
        <v>0.2</v>
      </c>
      <c r="T204" s="15"/>
    </row>
    <row r="205" spans="1:20" x14ac:dyDescent="0.2">
      <c r="A205" s="23" t="s">
        <v>919</v>
      </c>
      <c r="B205" s="24" t="s">
        <v>899</v>
      </c>
      <c r="C205" s="23">
        <v>30892.367999999999</v>
      </c>
      <c r="D205" s="23" t="s">
        <v>873</v>
      </c>
      <c r="E205" s="25">
        <f t="shared" si="12"/>
        <v>-2924.0515237856262</v>
      </c>
      <c r="F205" s="1">
        <f t="shared" si="16"/>
        <v>-2924</v>
      </c>
      <c r="G205" s="1">
        <f t="shared" si="13"/>
        <v>-4.3764319998444989E-2</v>
      </c>
      <c r="H205" s="1">
        <f t="shared" si="14"/>
        <v>-4.3764319998444989E-2</v>
      </c>
      <c r="Q205" s="173">
        <f t="shared" si="17"/>
        <v>15873.867999999999</v>
      </c>
      <c r="S205" s="15">
        <f t="shared" si="15"/>
        <v>0.2</v>
      </c>
      <c r="T205" s="15"/>
    </row>
    <row r="206" spans="1:20" x14ac:dyDescent="0.2">
      <c r="A206" s="23" t="s">
        <v>910</v>
      </c>
      <c r="B206" s="24" t="s">
        <v>899</v>
      </c>
      <c r="C206" s="23">
        <v>30948.43</v>
      </c>
      <c r="D206" s="23" t="s">
        <v>873</v>
      </c>
      <c r="E206" s="25">
        <f t="shared" si="12"/>
        <v>-2858.049664968335</v>
      </c>
      <c r="F206" s="1">
        <f t="shared" si="16"/>
        <v>-2858</v>
      </c>
      <c r="G206" s="1">
        <f t="shared" si="13"/>
        <v>-4.2185439997410867E-2</v>
      </c>
      <c r="H206" s="1">
        <f t="shared" si="14"/>
        <v>-4.2185439997410867E-2</v>
      </c>
      <c r="Q206" s="173">
        <f t="shared" si="17"/>
        <v>15929.93</v>
      </c>
      <c r="S206" s="15">
        <f t="shared" si="15"/>
        <v>0.2</v>
      </c>
      <c r="T206" s="15"/>
    </row>
    <row r="207" spans="1:20" x14ac:dyDescent="0.2">
      <c r="A207" s="23" t="s">
        <v>910</v>
      </c>
      <c r="B207" s="24" t="s">
        <v>899</v>
      </c>
      <c r="C207" s="23">
        <v>30960.323</v>
      </c>
      <c r="D207" s="23" t="s">
        <v>873</v>
      </c>
      <c r="E207" s="25">
        <f t="shared" si="12"/>
        <v>-2844.0480220209906</v>
      </c>
      <c r="F207" s="1">
        <f t="shared" si="16"/>
        <v>-2844</v>
      </c>
      <c r="G207" s="1">
        <f t="shared" si="13"/>
        <v>-4.0789919996313984E-2</v>
      </c>
      <c r="H207" s="1">
        <f t="shared" si="14"/>
        <v>-4.0789919996313984E-2</v>
      </c>
      <c r="Q207" s="173">
        <f t="shared" si="17"/>
        <v>15941.823</v>
      </c>
      <c r="S207" s="15">
        <f t="shared" si="15"/>
        <v>0.2</v>
      </c>
      <c r="T207" s="15"/>
    </row>
    <row r="208" spans="1:20" x14ac:dyDescent="0.2">
      <c r="A208" s="23" t="s">
        <v>919</v>
      </c>
      <c r="B208" s="24" t="s">
        <v>899</v>
      </c>
      <c r="C208" s="23">
        <v>30971.359</v>
      </c>
      <c r="D208" s="23" t="s">
        <v>873</v>
      </c>
      <c r="E208" s="25">
        <f t="shared" si="12"/>
        <v>-2831.0553261858868</v>
      </c>
      <c r="F208" s="1">
        <f t="shared" si="16"/>
        <v>-2831</v>
      </c>
      <c r="G208" s="1">
        <f t="shared" si="13"/>
        <v>-4.6994079995783977E-2</v>
      </c>
      <c r="H208" s="1">
        <f t="shared" si="14"/>
        <v>-4.6994079995783977E-2</v>
      </c>
      <c r="Q208" s="173">
        <f t="shared" si="17"/>
        <v>15952.859</v>
      </c>
      <c r="S208" s="15">
        <f t="shared" si="15"/>
        <v>0.2</v>
      </c>
      <c r="T208" s="15"/>
    </row>
    <row r="209" spans="1:20" x14ac:dyDescent="0.2">
      <c r="A209" s="23" t="s">
        <v>918</v>
      </c>
      <c r="B209" s="24" t="s">
        <v>899</v>
      </c>
      <c r="C209" s="23">
        <v>31731.59</v>
      </c>
      <c r="D209" s="23" t="s">
        <v>873</v>
      </c>
      <c r="E209" s="25">
        <f t="shared" si="12"/>
        <v>-1936.0344719436848</v>
      </c>
      <c r="F209" s="1">
        <f t="shared" si="16"/>
        <v>-1936</v>
      </c>
      <c r="G209" s="1">
        <f t="shared" si="13"/>
        <v>-2.9280479997396469E-2</v>
      </c>
      <c r="H209" s="1">
        <f t="shared" si="14"/>
        <v>-2.9280479997396469E-2</v>
      </c>
      <c r="Q209" s="173">
        <f t="shared" si="17"/>
        <v>16713.09</v>
      </c>
      <c r="S209" s="15">
        <f t="shared" si="15"/>
        <v>0.2</v>
      </c>
      <c r="T209" s="15"/>
    </row>
    <row r="210" spans="1:20" x14ac:dyDescent="0.2">
      <c r="A210" s="23" t="s">
        <v>918</v>
      </c>
      <c r="B210" s="24" t="s">
        <v>899</v>
      </c>
      <c r="C210" s="23">
        <v>31747.725999999999</v>
      </c>
      <c r="D210" s="23" t="s">
        <v>873</v>
      </c>
      <c r="E210" s="25">
        <f t="shared" si="12"/>
        <v>-1917.0375400847486</v>
      </c>
      <c r="F210" s="1">
        <f t="shared" si="16"/>
        <v>-1917</v>
      </c>
      <c r="G210" s="1">
        <f t="shared" si="13"/>
        <v>-3.1886559998383746E-2</v>
      </c>
      <c r="H210" s="1">
        <f t="shared" si="14"/>
        <v>-3.1886559998383746E-2</v>
      </c>
      <c r="Q210" s="173">
        <f t="shared" si="17"/>
        <v>16729.225999999999</v>
      </c>
      <c r="S210" s="15">
        <f t="shared" si="15"/>
        <v>0.2</v>
      </c>
      <c r="T210" s="15"/>
    </row>
    <row r="211" spans="1:20" x14ac:dyDescent="0.2">
      <c r="A211" s="23" t="s">
        <v>918</v>
      </c>
      <c r="B211" s="24" t="s">
        <v>899</v>
      </c>
      <c r="C211" s="23">
        <v>31748.576000000001</v>
      </c>
      <c r="D211" s="23" t="s">
        <v>873</v>
      </c>
      <c r="E211" s="25">
        <f t="shared" si="12"/>
        <v>-1916.0368340807736</v>
      </c>
      <c r="F211" s="1">
        <f t="shared" si="16"/>
        <v>-1916</v>
      </c>
      <c r="G211" s="1">
        <f t="shared" si="13"/>
        <v>-3.1286879995604977E-2</v>
      </c>
      <c r="H211" s="1">
        <f t="shared" si="14"/>
        <v>-3.1286879995604977E-2</v>
      </c>
      <c r="Q211" s="173">
        <f t="shared" si="17"/>
        <v>16730.076000000001</v>
      </c>
      <c r="S211" s="15">
        <f t="shared" si="15"/>
        <v>0.2</v>
      </c>
      <c r="T211" s="15"/>
    </row>
    <row r="212" spans="1:20" x14ac:dyDescent="0.2">
      <c r="A212" s="23" t="s">
        <v>919</v>
      </c>
      <c r="B212" s="24" t="s">
        <v>899</v>
      </c>
      <c r="C212" s="23">
        <v>32415.366000000002</v>
      </c>
      <c r="D212" s="23" t="s">
        <v>873</v>
      </c>
      <c r="E212" s="25">
        <f t="shared" si="12"/>
        <v>-1131.0241795058369</v>
      </c>
      <c r="F212" s="1">
        <f t="shared" si="16"/>
        <v>-1131</v>
      </c>
      <c r="G212" s="1">
        <f t="shared" si="13"/>
        <v>-2.0538079996185843E-2</v>
      </c>
      <c r="H212" s="1">
        <f t="shared" si="14"/>
        <v>-2.0538079996185843E-2</v>
      </c>
      <c r="Q212" s="173">
        <f t="shared" si="17"/>
        <v>17396.866000000002</v>
      </c>
      <c r="S212" s="15">
        <f t="shared" si="15"/>
        <v>0.2</v>
      </c>
      <c r="T212" s="15"/>
    </row>
    <row r="213" spans="1:20" x14ac:dyDescent="0.2">
      <c r="A213" s="23" t="s">
        <v>919</v>
      </c>
      <c r="B213" s="24" t="s">
        <v>899</v>
      </c>
      <c r="C213" s="23">
        <v>32426.411</v>
      </c>
      <c r="D213" s="23" t="s">
        <v>873</v>
      </c>
      <c r="E213" s="25">
        <f t="shared" ref="E213:E276" si="18">+(C213-C$7)/C$8</f>
        <v>-1118.0208879601046</v>
      </c>
      <c r="F213" s="1">
        <f t="shared" si="16"/>
        <v>-1118</v>
      </c>
      <c r="G213" s="1">
        <f t="shared" ref="G213:G256" si="19">+C213-(C$7+F213*C$8)</f>
        <v>-1.7742239997460274E-2</v>
      </c>
      <c r="H213" s="1">
        <f t="shared" ref="H213:H224" si="20">G213</f>
        <v>-1.7742239997460274E-2</v>
      </c>
      <c r="Q213" s="173">
        <f t="shared" si="17"/>
        <v>17407.911</v>
      </c>
      <c r="S213" s="15">
        <f t="shared" ref="S213:S224" si="21">S$14</f>
        <v>0.2</v>
      </c>
      <c r="T213" s="15"/>
    </row>
    <row r="214" spans="1:20" x14ac:dyDescent="0.2">
      <c r="A214" s="23" t="s">
        <v>919</v>
      </c>
      <c r="B214" s="24" t="s">
        <v>899</v>
      </c>
      <c r="C214" s="23">
        <v>32432.350999999999</v>
      </c>
      <c r="D214" s="23" t="s">
        <v>873</v>
      </c>
      <c r="E214" s="25">
        <f t="shared" si="18"/>
        <v>-1111.0277189441113</v>
      </c>
      <c r="F214" s="1">
        <f t="shared" si="16"/>
        <v>-1111</v>
      </c>
      <c r="G214" s="1">
        <f t="shared" si="19"/>
        <v>-2.3544479998236056E-2</v>
      </c>
      <c r="H214" s="1">
        <f t="shared" si="20"/>
        <v>-2.3544479998236056E-2</v>
      </c>
      <c r="Q214" s="173">
        <f t="shared" si="17"/>
        <v>17413.850999999999</v>
      </c>
      <c r="S214" s="15">
        <f t="shared" si="21"/>
        <v>0.2</v>
      </c>
      <c r="T214" s="15"/>
    </row>
    <row r="215" spans="1:20" x14ac:dyDescent="0.2">
      <c r="A215" s="23" t="s">
        <v>919</v>
      </c>
      <c r="B215" s="24" t="s">
        <v>899</v>
      </c>
      <c r="C215" s="23">
        <v>32443.395</v>
      </c>
      <c r="D215" s="23" t="s">
        <v>873</v>
      </c>
      <c r="E215" s="25">
        <f t="shared" si="18"/>
        <v>-1098.0256046995562</v>
      </c>
      <c r="F215" s="1">
        <f t="shared" si="16"/>
        <v>-1098</v>
      </c>
      <c r="G215" s="1">
        <f t="shared" si="19"/>
        <v>-2.1748639996076236E-2</v>
      </c>
      <c r="H215" s="1">
        <f t="shared" si="20"/>
        <v>-2.1748639996076236E-2</v>
      </c>
      <c r="Q215" s="173">
        <f t="shared" si="17"/>
        <v>17424.895</v>
      </c>
      <c r="S215" s="15">
        <f t="shared" si="21"/>
        <v>0.2</v>
      </c>
      <c r="T215" s="15"/>
    </row>
    <row r="216" spans="1:20" x14ac:dyDescent="0.2">
      <c r="A216" s="23" t="s">
        <v>920</v>
      </c>
      <c r="B216" s="24" t="s">
        <v>899</v>
      </c>
      <c r="C216" s="23">
        <v>32443.395</v>
      </c>
      <c r="D216" s="23" t="s">
        <v>873</v>
      </c>
      <c r="E216" s="25">
        <f t="shared" si="18"/>
        <v>-1098.0256046995562</v>
      </c>
      <c r="F216" s="1">
        <f t="shared" si="16"/>
        <v>-1098</v>
      </c>
      <c r="G216" s="1">
        <f t="shared" si="19"/>
        <v>-2.1748639996076236E-2</v>
      </c>
      <c r="H216" s="1">
        <f t="shared" si="20"/>
        <v>-2.1748639996076236E-2</v>
      </c>
      <c r="Q216" s="173">
        <f t="shared" si="17"/>
        <v>17424.895</v>
      </c>
      <c r="S216" s="15">
        <f t="shared" si="21"/>
        <v>0.2</v>
      </c>
      <c r="T216" s="15"/>
    </row>
    <row r="217" spans="1:20" x14ac:dyDescent="0.2">
      <c r="A217" s="23" t="s">
        <v>921</v>
      </c>
      <c r="B217" s="24" t="s">
        <v>899</v>
      </c>
      <c r="C217" s="23">
        <v>32466.329000000002</v>
      </c>
      <c r="D217" s="23" t="s">
        <v>873</v>
      </c>
      <c r="E217" s="25">
        <f t="shared" si="18"/>
        <v>-1071.0253794112009</v>
      </c>
      <c r="F217" s="1">
        <f t="shared" ref="F217:F280" si="22">ROUND(2*E217,0)/2</f>
        <v>-1071</v>
      </c>
      <c r="G217" s="1">
        <f t="shared" si="19"/>
        <v>-2.155727999706869E-2</v>
      </c>
      <c r="H217" s="1">
        <f t="shared" si="20"/>
        <v>-2.155727999706869E-2</v>
      </c>
      <c r="Q217" s="173">
        <f t="shared" si="17"/>
        <v>17447.829000000002</v>
      </c>
      <c r="S217" s="15">
        <f t="shared" si="21"/>
        <v>0.2</v>
      </c>
      <c r="T217" s="15"/>
    </row>
    <row r="218" spans="1:20" x14ac:dyDescent="0.2">
      <c r="A218" s="23" t="s">
        <v>922</v>
      </c>
      <c r="B218" s="24" t="s">
        <v>899</v>
      </c>
      <c r="C218" s="23">
        <v>32623.471000000001</v>
      </c>
      <c r="D218" s="23" t="s">
        <v>873</v>
      </c>
      <c r="E218" s="25">
        <f t="shared" si="18"/>
        <v>-886.0219172038876</v>
      </c>
      <c r="F218" s="1">
        <f t="shared" si="22"/>
        <v>-886</v>
      </c>
      <c r="G218" s="1">
        <f t="shared" si="19"/>
        <v>-1.8616479996126145E-2</v>
      </c>
      <c r="H218" s="1">
        <f t="shared" si="20"/>
        <v>-1.8616479996126145E-2</v>
      </c>
      <c r="Q218" s="173">
        <f t="shared" ref="Q218:Q281" si="23">+C218-15018.5</f>
        <v>17604.971000000001</v>
      </c>
      <c r="S218" s="15">
        <f t="shared" si="21"/>
        <v>0.2</v>
      </c>
      <c r="T218" s="15"/>
    </row>
    <row r="219" spans="1:20" x14ac:dyDescent="0.2">
      <c r="A219" s="23" t="s">
        <v>922</v>
      </c>
      <c r="B219" s="24" t="s">
        <v>899</v>
      </c>
      <c r="C219" s="23">
        <v>32809.495000000003</v>
      </c>
      <c r="D219" s="23" t="s">
        <v>873</v>
      </c>
      <c r="E219" s="25">
        <f t="shared" si="18"/>
        <v>-667.01564228277471</v>
      </c>
      <c r="F219" s="1">
        <f t="shared" si="22"/>
        <v>-667</v>
      </c>
      <c r="G219" s="1">
        <f t="shared" si="19"/>
        <v>-1.3286559995322023E-2</v>
      </c>
      <c r="H219" s="1">
        <f t="shared" si="20"/>
        <v>-1.3286559995322023E-2</v>
      </c>
      <c r="Q219" s="173">
        <f t="shared" si="23"/>
        <v>17790.995000000003</v>
      </c>
      <c r="S219" s="15">
        <f t="shared" si="21"/>
        <v>0.2</v>
      </c>
      <c r="T219" s="15"/>
    </row>
    <row r="220" spans="1:20" x14ac:dyDescent="0.2">
      <c r="A220" s="23" t="s">
        <v>923</v>
      </c>
      <c r="B220" s="24" t="s">
        <v>899</v>
      </c>
      <c r="C220" s="23">
        <v>33001.468000000001</v>
      </c>
      <c r="D220" s="23" t="s">
        <v>873</v>
      </c>
      <c r="E220" s="25">
        <f t="shared" si="18"/>
        <v>-441.00560263504047</v>
      </c>
      <c r="F220" s="1">
        <f t="shared" si="22"/>
        <v>-441</v>
      </c>
      <c r="G220" s="1">
        <f t="shared" si="19"/>
        <v>-4.7588799934601411E-3</v>
      </c>
      <c r="H220" s="1">
        <f t="shared" si="20"/>
        <v>-4.7588799934601411E-3</v>
      </c>
      <c r="Q220" s="173">
        <f t="shared" si="23"/>
        <v>17982.968000000001</v>
      </c>
      <c r="S220" s="15">
        <f t="shared" si="21"/>
        <v>0.2</v>
      </c>
      <c r="T220" s="15"/>
    </row>
    <row r="221" spans="1:20" x14ac:dyDescent="0.2">
      <c r="A221" s="23" t="s">
        <v>924</v>
      </c>
      <c r="B221" s="24" t="s">
        <v>899</v>
      </c>
      <c r="C221" s="23">
        <v>33159.449999999997</v>
      </c>
      <c r="D221" s="23" t="s">
        <v>873</v>
      </c>
      <c r="E221" s="25">
        <f t="shared" si="18"/>
        <v>-255.01320743557039</v>
      </c>
      <c r="F221" s="1">
        <f t="shared" si="22"/>
        <v>-255</v>
      </c>
      <c r="G221" s="1">
        <f t="shared" si="19"/>
        <v>-1.1218400002690032E-2</v>
      </c>
      <c r="H221" s="1">
        <f t="shared" si="20"/>
        <v>-1.1218400002690032E-2</v>
      </c>
      <c r="Q221" s="173">
        <f t="shared" si="23"/>
        <v>18140.949999999997</v>
      </c>
      <c r="S221" s="15">
        <f t="shared" si="21"/>
        <v>0.2</v>
      </c>
      <c r="T221" s="15"/>
    </row>
    <row r="222" spans="1:20" x14ac:dyDescent="0.2">
      <c r="A222" s="23" t="s">
        <v>923</v>
      </c>
      <c r="B222" s="24" t="s">
        <v>899</v>
      </c>
      <c r="C222" s="23">
        <v>33188.339999999997</v>
      </c>
      <c r="D222" s="23" t="s">
        <v>873</v>
      </c>
      <c r="E222" s="25">
        <f t="shared" si="18"/>
        <v>-221.00097631232404</v>
      </c>
      <c r="F222" s="1">
        <f t="shared" si="22"/>
        <v>-221</v>
      </c>
      <c r="G222" s="1">
        <f t="shared" si="19"/>
        <v>-8.2927999756066129E-4</v>
      </c>
      <c r="H222" s="1">
        <f t="shared" si="20"/>
        <v>-8.2927999756066129E-4</v>
      </c>
      <c r="Q222" s="173">
        <f t="shared" si="23"/>
        <v>18169.839999999997</v>
      </c>
      <c r="S222" s="15">
        <f t="shared" si="21"/>
        <v>0.2</v>
      </c>
      <c r="T222" s="15"/>
    </row>
    <row r="223" spans="1:20" x14ac:dyDescent="0.2">
      <c r="A223" s="23" t="s">
        <v>923</v>
      </c>
      <c r="B223" s="24" t="s">
        <v>899</v>
      </c>
      <c r="C223" s="23">
        <v>33211.271000000001</v>
      </c>
      <c r="D223" s="23" t="s">
        <v>873</v>
      </c>
      <c r="E223" s="25">
        <f t="shared" si="18"/>
        <v>-194.00428292750857</v>
      </c>
      <c r="F223" s="1">
        <f t="shared" si="22"/>
        <v>-194</v>
      </c>
      <c r="G223" s="1">
        <f t="shared" si="19"/>
        <v>-3.6379199955263175E-3</v>
      </c>
      <c r="H223" s="1">
        <f t="shared" si="20"/>
        <v>-3.6379199955263175E-3</v>
      </c>
      <c r="Q223" s="173">
        <f t="shared" si="23"/>
        <v>18192.771000000001</v>
      </c>
      <c r="S223" s="15">
        <f t="shared" si="21"/>
        <v>0.2</v>
      </c>
      <c r="T223" s="15"/>
    </row>
    <row r="224" spans="1:20" x14ac:dyDescent="0.2">
      <c r="A224" s="23" t="s">
        <v>925</v>
      </c>
      <c r="B224" s="24" t="s">
        <v>899</v>
      </c>
      <c r="C224" s="23">
        <v>33357.368999999999</v>
      </c>
      <c r="D224" s="23" t="s">
        <v>873</v>
      </c>
      <c r="E224" s="25">
        <f t="shared" si="18"/>
        <v>-22.002934964750406</v>
      </c>
      <c r="F224" s="1">
        <f t="shared" si="22"/>
        <v>-22</v>
      </c>
      <c r="G224" s="1">
        <f t="shared" si="19"/>
        <v>-2.4929599967435934E-3</v>
      </c>
      <c r="H224" s="1">
        <f t="shared" si="20"/>
        <v>-2.4929599967435934E-3</v>
      </c>
      <c r="Q224" s="173">
        <f t="shared" si="23"/>
        <v>18338.868999999999</v>
      </c>
      <c r="S224" s="15">
        <f t="shared" si="21"/>
        <v>0.2</v>
      </c>
      <c r="T224" s="15"/>
    </row>
    <row r="225" spans="1:20" x14ac:dyDescent="0.2">
      <c r="A225" s="25" t="s">
        <v>926</v>
      </c>
      <c r="B225" s="25"/>
      <c r="C225" s="28">
        <v>33376.058299999997</v>
      </c>
      <c r="D225" s="28" t="s">
        <v>869</v>
      </c>
      <c r="E225" s="1">
        <f t="shared" si="18"/>
        <v>0</v>
      </c>
      <c r="F225" s="1">
        <f t="shared" si="22"/>
        <v>0</v>
      </c>
      <c r="G225" s="1">
        <f t="shared" si="19"/>
        <v>0</v>
      </c>
      <c r="J225" s="1">
        <f>G225</f>
        <v>0</v>
      </c>
      <c r="Q225" s="173">
        <f t="shared" si="23"/>
        <v>18357.558299999997</v>
      </c>
      <c r="S225" s="15">
        <f>S$16</f>
        <v>1</v>
      </c>
    </row>
    <row r="226" spans="1:20" x14ac:dyDescent="0.2">
      <c r="A226" s="23" t="s">
        <v>924</v>
      </c>
      <c r="B226" s="24" t="s">
        <v>899</v>
      </c>
      <c r="C226" s="23">
        <v>33509.408000000003</v>
      </c>
      <c r="D226" s="23" t="s">
        <v>873</v>
      </c>
      <c r="E226" s="25">
        <f t="shared" si="18"/>
        <v>156.99275931519088</v>
      </c>
      <c r="F226" s="1">
        <f t="shared" si="22"/>
        <v>157</v>
      </c>
      <c r="G226" s="1">
        <f t="shared" si="19"/>
        <v>-6.1502399912569672E-3</v>
      </c>
      <c r="H226" s="1">
        <f t="shared" ref="H226:H231" si="24">G226</f>
        <v>-6.1502399912569672E-3</v>
      </c>
      <c r="Q226" s="173">
        <f t="shared" si="23"/>
        <v>18490.908000000003</v>
      </c>
      <c r="S226" s="15">
        <f t="shared" ref="S226:S231" si="25">S$14</f>
        <v>0.2</v>
      </c>
      <c r="T226" s="15"/>
    </row>
    <row r="227" spans="1:20" x14ac:dyDescent="0.2">
      <c r="A227" s="23" t="s">
        <v>925</v>
      </c>
      <c r="B227" s="24" t="s">
        <v>899</v>
      </c>
      <c r="C227" s="23">
        <v>33514.502</v>
      </c>
      <c r="D227" s="23" t="s">
        <v>873</v>
      </c>
      <c r="E227" s="25">
        <f t="shared" si="18"/>
        <v>162.98993153193473</v>
      </c>
      <c r="F227" s="1">
        <f t="shared" si="22"/>
        <v>163</v>
      </c>
      <c r="G227" s="1">
        <f t="shared" si="19"/>
        <v>-8.5521599976345897E-3</v>
      </c>
      <c r="H227" s="1">
        <f t="shared" si="24"/>
        <v>-8.5521599976345897E-3</v>
      </c>
      <c r="Q227" s="173">
        <f t="shared" si="23"/>
        <v>18496.002</v>
      </c>
      <c r="S227" s="15">
        <f t="shared" si="25"/>
        <v>0.2</v>
      </c>
      <c r="T227" s="15"/>
    </row>
    <row r="228" spans="1:20" x14ac:dyDescent="0.2">
      <c r="A228" s="23" t="s">
        <v>924</v>
      </c>
      <c r="B228" s="24" t="s">
        <v>899</v>
      </c>
      <c r="C228" s="23">
        <v>33532.339999999997</v>
      </c>
      <c r="D228" s="23" t="s">
        <v>873</v>
      </c>
      <c r="E228" s="25">
        <f t="shared" si="18"/>
        <v>183.99063000117488</v>
      </c>
      <c r="F228" s="1">
        <f t="shared" si="22"/>
        <v>184</v>
      </c>
      <c r="G228" s="1">
        <f t="shared" si="19"/>
        <v>-7.958879999932833E-3</v>
      </c>
      <c r="H228" s="1">
        <f t="shared" si="24"/>
        <v>-7.958879999932833E-3</v>
      </c>
      <c r="Q228" s="173">
        <f t="shared" si="23"/>
        <v>18513.839999999997</v>
      </c>
      <c r="S228" s="15">
        <f t="shared" si="25"/>
        <v>0.2</v>
      </c>
      <c r="T228" s="15"/>
    </row>
    <row r="229" spans="1:20" x14ac:dyDescent="0.2">
      <c r="A229" s="23" t="s">
        <v>925</v>
      </c>
      <c r="B229" s="24" t="s">
        <v>899</v>
      </c>
      <c r="C229" s="23">
        <v>33538.281999999999</v>
      </c>
      <c r="D229" s="23" t="s">
        <v>873</v>
      </c>
      <c r="E229" s="25">
        <f t="shared" si="18"/>
        <v>190.98615361953512</v>
      </c>
      <c r="F229" s="1">
        <f t="shared" si="22"/>
        <v>191</v>
      </c>
      <c r="G229" s="1">
        <f t="shared" si="19"/>
        <v>-1.1761119996663183E-2</v>
      </c>
      <c r="H229" s="1">
        <f t="shared" si="24"/>
        <v>-1.1761119996663183E-2</v>
      </c>
      <c r="Q229" s="173">
        <f t="shared" si="23"/>
        <v>18519.781999999999</v>
      </c>
      <c r="S229" s="15">
        <f t="shared" si="25"/>
        <v>0.2</v>
      </c>
      <c r="T229" s="15"/>
    </row>
    <row r="230" spans="1:20" x14ac:dyDescent="0.2">
      <c r="A230" s="23" t="s">
        <v>924</v>
      </c>
      <c r="B230" s="24" t="s">
        <v>899</v>
      </c>
      <c r="C230" s="23">
        <v>33543.383000000002</v>
      </c>
      <c r="D230" s="23" t="s">
        <v>873</v>
      </c>
      <c r="E230" s="25">
        <f t="shared" si="18"/>
        <v>196.99156694455291</v>
      </c>
      <c r="F230" s="1">
        <f t="shared" si="22"/>
        <v>197</v>
      </c>
      <c r="G230" s="1">
        <f t="shared" si="19"/>
        <v>-7.163039997976739E-3</v>
      </c>
      <c r="H230" s="1">
        <f t="shared" si="24"/>
        <v>-7.163039997976739E-3</v>
      </c>
      <c r="Q230" s="173">
        <f t="shared" si="23"/>
        <v>18524.883000000002</v>
      </c>
      <c r="S230" s="15">
        <f t="shared" si="25"/>
        <v>0.2</v>
      </c>
      <c r="T230" s="15"/>
    </row>
    <row r="231" spans="1:20" x14ac:dyDescent="0.2">
      <c r="A231" s="23" t="s">
        <v>925</v>
      </c>
      <c r="B231" s="24" t="s">
        <v>899</v>
      </c>
      <c r="C231" s="23">
        <v>33594.341</v>
      </c>
      <c r="D231" s="23" t="s">
        <v>873</v>
      </c>
      <c r="E231" s="25">
        <f t="shared" si="18"/>
        <v>256.9844805332819</v>
      </c>
      <c r="F231" s="1">
        <f t="shared" si="22"/>
        <v>257</v>
      </c>
      <c r="G231" s="1">
        <f t="shared" si="19"/>
        <v>-1.318223999987822E-2</v>
      </c>
      <c r="H231" s="1">
        <f t="shared" si="24"/>
        <v>-1.318223999987822E-2</v>
      </c>
      <c r="Q231" s="173">
        <f t="shared" si="23"/>
        <v>18575.841</v>
      </c>
      <c r="S231" s="15">
        <f t="shared" si="25"/>
        <v>0.2</v>
      </c>
      <c r="T231" s="15"/>
    </row>
    <row r="232" spans="1:20" x14ac:dyDescent="0.2">
      <c r="A232" s="23" t="s">
        <v>927</v>
      </c>
      <c r="B232" s="24" t="s">
        <v>899</v>
      </c>
      <c r="C232" s="23">
        <v>33616.431400000001</v>
      </c>
      <c r="D232" s="23" t="s">
        <v>873</v>
      </c>
      <c r="E232" s="25">
        <f t="shared" si="18"/>
        <v>282.99153454522406</v>
      </c>
      <c r="F232" s="1">
        <f t="shared" si="22"/>
        <v>283</v>
      </c>
      <c r="G232" s="1">
        <f t="shared" si="19"/>
        <v>-7.1905599979800172E-3</v>
      </c>
      <c r="J232" s="1">
        <f>G232</f>
        <v>-7.1905599979800172E-3</v>
      </c>
      <c r="Q232" s="173">
        <f t="shared" si="23"/>
        <v>18597.931400000001</v>
      </c>
      <c r="S232" s="15">
        <f>S$16</f>
        <v>1</v>
      </c>
      <c r="T232" s="15"/>
    </row>
    <row r="233" spans="1:20" x14ac:dyDescent="0.2">
      <c r="A233" s="23" t="s">
        <v>928</v>
      </c>
      <c r="B233" s="24" t="s">
        <v>899</v>
      </c>
      <c r="C233" s="23">
        <v>33949.392999999996</v>
      </c>
      <c r="D233" s="23" t="s">
        <v>873</v>
      </c>
      <c r="E233" s="25">
        <f t="shared" si="18"/>
        <v>674.98761950077846</v>
      </c>
      <c r="F233" s="1">
        <f t="shared" si="22"/>
        <v>675</v>
      </c>
      <c r="G233" s="1">
        <f t="shared" si="19"/>
        <v>-1.0516000002098735E-2</v>
      </c>
      <c r="H233" s="1">
        <f t="shared" ref="H233:H245" si="26">G233</f>
        <v>-1.0516000002098735E-2</v>
      </c>
      <c r="Q233" s="173">
        <f t="shared" si="23"/>
        <v>18930.892999999996</v>
      </c>
      <c r="S233" s="15">
        <f t="shared" ref="S233:S245" si="27">S$14</f>
        <v>0.2</v>
      </c>
      <c r="T233" s="15"/>
    </row>
    <row r="234" spans="1:20" x14ac:dyDescent="0.2">
      <c r="A234" s="23" t="s">
        <v>929</v>
      </c>
      <c r="B234" s="24" t="s">
        <v>899</v>
      </c>
      <c r="C234" s="23">
        <v>34236.491999999998</v>
      </c>
      <c r="D234" s="23" t="s">
        <v>873</v>
      </c>
      <c r="E234" s="25">
        <f t="shared" si="18"/>
        <v>1012.9896113060111</v>
      </c>
      <c r="F234" s="1">
        <f t="shared" si="22"/>
        <v>1013</v>
      </c>
      <c r="G234" s="1">
        <f t="shared" si="19"/>
        <v>-8.8241599951288663E-3</v>
      </c>
      <c r="H234" s="1">
        <f t="shared" si="26"/>
        <v>-8.8241599951288663E-3</v>
      </c>
      <c r="Q234" s="173">
        <f t="shared" si="23"/>
        <v>19217.991999999998</v>
      </c>
      <c r="S234" s="15">
        <f t="shared" si="27"/>
        <v>0.2</v>
      </c>
      <c r="T234" s="15"/>
    </row>
    <row r="235" spans="1:20" x14ac:dyDescent="0.2">
      <c r="A235" s="23" t="s">
        <v>929</v>
      </c>
      <c r="B235" s="24" t="s">
        <v>899</v>
      </c>
      <c r="C235" s="23">
        <v>34271.321000000004</v>
      </c>
      <c r="D235" s="23" t="s">
        <v>873</v>
      </c>
      <c r="E235" s="25">
        <f t="shared" si="18"/>
        <v>1053.9938341440777</v>
      </c>
      <c r="F235" s="1">
        <f t="shared" si="22"/>
        <v>1054</v>
      </c>
      <c r="G235" s="1">
        <f t="shared" si="19"/>
        <v>-5.2372799909790047E-3</v>
      </c>
      <c r="H235" s="1">
        <f t="shared" si="26"/>
        <v>-5.2372799909790047E-3</v>
      </c>
      <c r="Q235" s="173">
        <f t="shared" si="23"/>
        <v>19252.821000000004</v>
      </c>
      <c r="S235" s="15">
        <f t="shared" si="27"/>
        <v>0.2</v>
      </c>
      <c r="T235" s="15"/>
    </row>
    <row r="236" spans="1:20" x14ac:dyDescent="0.2">
      <c r="A236" s="23" t="s">
        <v>930</v>
      </c>
      <c r="B236" s="24" t="s">
        <v>899</v>
      </c>
      <c r="C236" s="23">
        <v>34451.400999999998</v>
      </c>
      <c r="D236" s="23" t="s">
        <v>873</v>
      </c>
      <c r="E236" s="25">
        <f t="shared" si="18"/>
        <v>1266.0022308444634</v>
      </c>
      <c r="F236" s="1">
        <f t="shared" si="22"/>
        <v>1266</v>
      </c>
      <c r="G236" s="1">
        <f t="shared" si="19"/>
        <v>1.8948799988720566E-3</v>
      </c>
      <c r="H236" s="1">
        <f t="shared" si="26"/>
        <v>1.8948799988720566E-3</v>
      </c>
      <c r="Q236" s="173">
        <f t="shared" si="23"/>
        <v>19432.900999999998</v>
      </c>
      <c r="S236" s="15">
        <f t="shared" si="27"/>
        <v>0.2</v>
      </c>
      <c r="T236" s="15"/>
    </row>
    <row r="237" spans="1:20" x14ac:dyDescent="0.2">
      <c r="A237" s="23" t="s">
        <v>930</v>
      </c>
      <c r="B237" s="24" t="s">
        <v>899</v>
      </c>
      <c r="C237" s="23">
        <v>34479.43</v>
      </c>
      <c r="D237" s="23" t="s">
        <v>873</v>
      </c>
      <c r="E237" s="25">
        <f t="shared" si="18"/>
        <v>1299.0008056507481</v>
      </c>
      <c r="F237" s="1">
        <f t="shared" si="22"/>
        <v>1299</v>
      </c>
      <c r="G237" s="1">
        <f t="shared" si="19"/>
        <v>6.8432000261964276E-4</v>
      </c>
      <c r="H237" s="1">
        <f t="shared" si="26"/>
        <v>6.8432000261964276E-4</v>
      </c>
      <c r="Q237" s="173">
        <f t="shared" si="23"/>
        <v>19460.93</v>
      </c>
      <c r="S237" s="15">
        <f t="shared" si="27"/>
        <v>0.2</v>
      </c>
      <c r="T237" s="15"/>
    </row>
    <row r="238" spans="1:20" x14ac:dyDescent="0.2">
      <c r="A238" s="23" t="s">
        <v>930</v>
      </c>
      <c r="B238" s="24" t="s">
        <v>899</v>
      </c>
      <c r="C238" s="23">
        <v>34603.440000000002</v>
      </c>
      <c r="D238" s="23" t="s">
        <v>873</v>
      </c>
      <c r="E238" s="25">
        <f t="shared" si="18"/>
        <v>1444.9979251244047</v>
      </c>
      <c r="F238" s="1">
        <f t="shared" si="22"/>
        <v>1445</v>
      </c>
      <c r="G238" s="1">
        <f t="shared" si="19"/>
        <v>-1.7623999956413172E-3</v>
      </c>
      <c r="H238" s="1">
        <f t="shared" si="26"/>
        <v>-1.7623999956413172E-3</v>
      </c>
      <c r="Q238" s="173">
        <f t="shared" si="23"/>
        <v>19584.940000000002</v>
      </c>
      <c r="S238" s="15">
        <f t="shared" si="27"/>
        <v>0.2</v>
      </c>
      <c r="T238" s="15"/>
    </row>
    <row r="239" spans="1:20" x14ac:dyDescent="0.2">
      <c r="A239" s="23" t="s">
        <v>931</v>
      </c>
      <c r="B239" s="24" t="s">
        <v>899</v>
      </c>
      <c r="C239" s="23">
        <v>34634.868000000002</v>
      </c>
      <c r="D239" s="23" t="s">
        <v>873</v>
      </c>
      <c r="E239" s="25">
        <f t="shared" si="18"/>
        <v>1481.9981466453949</v>
      </c>
      <c r="F239" s="1">
        <f t="shared" si="22"/>
        <v>1482</v>
      </c>
      <c r="G239" s="1">
        <f t="shared" si="19"/>
        <v>-1.5742399918963201E-3</v>
      </c>
      <c r="H239" s="1">
        <f t="shared" si="26"/>
        <v>-1.5742399918963201E-3</v>
      </c>
      <c r="Q239" s="173">
        <f t="shared" si="23"/>
        <v>19616.368000000002</v>
      </c>
      <c r="S239" s="15">
        <f t="shared" si="27"/>
        <v>0.2</v>
      </c>
      <c r="T239" s="15"/>
    </row>
    <row r="240" spans="1:20" x14ac:dyDescent="0.2">
      <c r="A240" s="23" t="s">
        <v>930</v>
      </c>
      <c r="B240" s="24" t="s">
        <v>899</v>
      </c>
      <c r="C240" s="23">
        <v>34654.406000000003</v>
      </c>
      <c r="D240" s="23" t="s">
        <v>873</v>
      </c>
      <c r="E240" s="25">
        <f t="shared" si="18"/>
        <v>1505.0002571225848</v>
      </c>
      <c r="F240" s="1">
        <f t="shared" si="22"/>
        <v>1505</v>
      </c>
      <c r="G240" s="1">
        <f t="shared" si="19"/>
        <v>2.1840000408701599E-4</v>
      </c>
      <c r="H240" s="1">
        <f t="shared" si="26"/>
        <v>2.1840000408701599E-4</v>
      </c>
      <c r="Q240" s="173">
        <f t="shared" si="23"/>
        <v>19635.906000000003</v>
      </c>
      <c r="S240" s="15">
        <f t="shared" si="27"/>
        <v>0.2</v>
      </c>
      <c r="T240" s="15"/>
    </row>
    <row r="241" spans="1:20" x14ac:dyDescent="0.2">
      <c r="A241" s="23" t="s">
        <v>930</v>
      </c>
      <c r="B241" s="24" t="s">
        <v>899</v>
      </c>
      <c r="C241" s="23">
        <v>34976.336000000003</v>
      </c>
      <c r="D241" s="23" t="s">
        <v>873</v>
      </c>
      <c r="E241" s="25">
        <f t="shared" si="18"/>
        <v>1884.0088263682383</v>
      </c>
      <c r="F241" s="1">
        <f t="shared" si="22"/>
        <v>1884</v>
      </c>
      <c r="G241" s="1">
        <f t="shared" si="19"/>
        <v>7.4971200083382428E-3</v>
      </c>
      <c r="H241" s="1">
        <f t="shared" si="26"/>
        <v>7.4971200083382428E-3</v>
      </c>
      <c r="Q241" s="173">
        <f t="shared" si="23"/>
        <v>19957.836000000003</v>
      </c>
      <c r="S241" s="15">
        <f t="shared" si="27"/>
        <v>0.2</v>
      </c>
      <c r="T241" s="15"/>
    </row>
    <row r="242" spans="1:20" x14ac:dyDescent="0.2">
      <c r="A242" s="23" t="s">
        <v>932</v>
      </c>
      <c r="B242" s="24" t="s">
        <v>899</v>
      </c>
      <c r="C242" s="23">
        <v>35359.406000000003</v>
      </c>
      <c r="D242" s="23" t="s">
        <v>873</v>
      </c>
      <c r="E242" s="25">
        <f t="shared" si="18"/>
        <v>2334.9975898290286</v>
      </c>
      <c r="F242" s="1">
        <f t="shared" si="22"/>
        <v>2335</v>
      </c>
      <c r="G242" s="1">
        <f t="shared" si="19"/>
        <v>-2.04719999601366E-3</v>
      </c>
      <c r="H242" s="1">
        <f t="shared" si="26"/>
        <v>-2.04719999601366E-3</v>
      </c>
      <c r="Q242" s="173">
        <f t="shared" si="23"/>
        <v>20340.906000000003</v>
      </c>
      <c r="S242" s="15">
        <f t="shared" si="27"/>
        <v>0.2</v>
      </c>
      <c r="T242" s="15"/>
    </row>
    <row r="243" spans="1:20" x14ac:dyDescent="0.2">
      <c r="A243" s="23" t="s">
        <v>933</v>
      </c>
      <c r="B243" s="24" t="s">
        <v>899</v>
      </c>
      <c r="C243" s="23">
        <v>35364.504999999997</v>
      </c>
      <c r="D243" s="23" t="s">
        <v>873</v>
      </c>
      <c r="E243" s="25">
        <f t="shared" si="18"/>
        <v>2341.0006485516751</v>
      </c>
      <c r="F243" s="1">
        <f t="shared" si="22"/>
        <v>2341</v>
      </c>
      <c r="G243" s="1">
        <f t="shared" si="19"/>
        <v>5.508800022653304E-4</v>
      </c>
      <c r="H243" s="1">
        <f t="shared" si="26"/>
        <v>5.508800022653304E-4</v>
      </c>
      <c r="Q243" s="173">
        <f t="shared" si="23"/>
        <v>20346.004999999997</v>
      </c>
      <c r="S243" s="15">
        <f t="shared" si="27"/>
        <v>0.2</v>
      </c>
      <c r="T243" s="15"/>
    </row>
    <row r="244" spans="1:20" x14ac:dyDescent="0.2">
      <c r="A244" s="23" t="s">
        <v>932</v>
      </c>
      <c r="B244" s="24" t="s">
        <v>899</v>
      </c>
      <c r="C244" s="23">
        <v>35370.449000000001</v>
      </c>
      <c r="D244" s="23" t="s">
        <v>873</v>
      </c>
      <c r="E244" s="25">
        <f t="shared" si="18"/>
        <v>2347.9985267723982</v>
      </c>
      <c r="F244" s="1">
        <f t="shared" si="22"/>
        <v>2348</v>
      </c>
      <c r="G244" s="1">
        <f t="shared" si="19"/>
        <v>-1.2513599940575659E-3</v>
      </c>
      <c r="H244" s="1">
        <f t="shared" si="26"/>
        <v>-1.2513599940575659E-3</v>
      </c>
      <c r="Q244" s="173">
        <f t="shared" si="23"/>
        <v>20351.949000000001</v>
      </c>
      <c r="S244" s="15">
        <f t="shared" si="27"/>
        <v>0.2</v>
      </c>
      <c r="T244" s="15"/>
    </row>
    <row r="245" spans="1:20" x14ac:dyDescent="0.2">
      <c r="A245" s="23" t="s">
        <v>933</v>
      </c>
      <c r="B245" s="24" t="s">
        <v>899</v>
      </c>
      <c r="C245" s="23">
        <v>35444.345999999998</v>
      </c>
      <c r="D245" s="23" t="s">
        <v>873</v>
      </c>
      <c r="E245" s="25">
        <f t="shared" si="18"/>
        <v>2434.9975521553852</v>
      </c>
      <c r="F245" s="1">
        <f t="shared" si="22"/>
        <v>2435</v>
      </c>
      <c r="G245" s="1">
        <f t="shared" si="19"/>
        <v>-2.0791999995708466E-3</v>
      </c>
      <c r="H245" s="1">
        <f t="shared" si="26"/>
        <v>-2.0791999995708466E-3</v>
      </c>
      <c r="Q245" s="173">
        <f t="shared" si="23"/>
        <v>20425.845999999998</v>
      </c>
      <c r="S245" s="15">
        <f t="shared" si="27"/>
        <v>0.2</v>
      </c>
      <c r="T245" s="15"/>
    </row>
    <row r="246" spans="1:20" x14ac:dyDescent="0.2">
      <c r="A246" s="23" t="s">
        <v>934</v>
      </c>
      <c r="B246" s="24" t="s">
        <v>899</v>
      </c>
      <c r="C246" s="23">
        <v>35444.355199999998</v>
      </c>
      <c r="D246" s="23" t="s">
        <v>873</v>
      </c>
      <c r="E246" s="25">
        <f t="shared" si="18"/>
        <v>2435.008383326252</v>
      </c>
      <c r="F246" s="1">
        <f t="shared" si="22"/>
        <v>2435</v>
      </c>
      <c r="G246" s="1">
        <f t="shared" si="19"/>
        <v>7.1208000008482486E-3</v>
      </c>
      <c r="J246" s="1">
        <f>G246</f>
        <v>7.1208000008482486E-3</v>
      </c>
      <c r="Q246" s="173">
        <f t="shared" si="23"/>
        <v>20425.855199999998</v>
      </c>
      <c r="S246" s="15">
        <f>S$16</f>
        <v>1</v>
      </c>
      <c r="T246" s="15"/>
    </row>
    <row r="247" spans="1:20" x14ac:dyDescent="0.2">
      <c r="A247" s="23" t="s">
        <v>933</v>
      </c>
      <c r="B247" s="24" t="s">
        <v>899</v>
      </c>
      <c r="C247" s="23">
        <v>35445.201000000001</v>
      </c>
      <c r="D247" s="23" t="s">
        <v>873</v>
      </c>
      <c r="E247" s="25">
        <f t="shared" si="18"/>
        <v>2436.0041446652667</v>
      </c>
      <c r="F247" s="1">
        <f t="shared" si="22"/>
        <v>2436</v>
      </c>
      <c r="G247" s="1">
        <f t="shared" si="19"/>
        <v>3.5204800078645349E-3</v>
      </c>
      <c r="H247" s="1">
        <f>G247</f>
        <v>3.5204800078645349E-3</v>
      </c>
      <c r="Q247" s="173">
        <f t="shared" si="23"/>
        <v>20426.701000000001</v>
      </c>
      <c r="S247" s="15">
        <f>S$14</f>
        <v>0.2</v>
      </c>
      <c r="T247" s="15"/>
    </row>
    <row r="248" spans="1:20" x14ac:dyDescent="0.2">
      <c r="A248" s="23" t="s">
        <v>934</v>
      </c>
      <c r="B248" s="24" t="s">
        <v>899</v>
      </c>
      <c r="C248" s="23">
        <v>35445.201999999997</v>
      </c>
      <c r="D248" s="23" t="s">
        <v>873</v>
      </c>
      <c r="E248" s="25">
        <f t="shared" si="18"/>
        <v>2436.0053219664442</v>
      </c>
      <c r="F248" s="1">
        <f t="shared" si="22"/>
        <v>2436</v>
      </c>
      <c r="G248" s="1">
        <f t="shared" si="19"/>
        <v>4.5204800044302829E-3</v>
      </c>
      <c r="H248" s="1">
        <f>G248</f>
        <v>4.5204800044302829E-3</v>
      </c>
      <c r="Q248" s="173">
        <f t="shared" si="23"/>
        <v>20426.701999999997</v>
      </c>
      <c r="S248" s="15">
        <f>S$14</f>
        <v>0.2</v>
      </c>
      <c r="T248" s="15"/>
    </row>
    <row r="249" spans="1:20" x14ac:dyDescent="0.2">
      <c r="A249" s="23" t="s">
        <v>934</v>
      </c>
      <c r="B249" s="24" t="s">
        <v>899</v>
      </c>
      <c r="C249" s="23">
        <v>35446.053999999996</v>
      </c>
      <c r="D249" s="23" t="s">
        <v>873</v>
      </c>
      <c r="E249" s="25">
        <f t="shared" si="18"/>
        <v>2437.0083825727775</v>
      </c>
      <c r="F249" s="1">
        <f t="shared" si="22"/>
        <v>2437</v>
      </c>
      <c r="G249" s="1">
        <f t="shared" si="19"/>
        <v>7.1201600003405474E-3</v>
      </c>
      <c r="H249" s="1">
        <f>G249</f>
        <v>7.1201600003405474E-3</v>
      </c>
      <c r="Q249" s="173">
        <f t="shared" si="23"/>
        <v>20427.553999999996</v>
      </c>
      <c r="S249" s="15">
        <f>S$14</f>
        <v>0.2</v>
      </c>
      <c r="T249" s="15"/>
    </row>
    <row r="250" spans="1:20" x14ac:dyDescent="0.2">
      <c r="A250" s="23" t="s">
        <v>933</v>
      </c>
      <c r="B250" s="24" t="s">
        <v>899</v>
      </c>
      <c r="C250" s="23">
        <v>35451.146999999997</v>
      </c>
      <c r="D250" s="23" t="s">
        <v>873</v>
      </c>
      <c r="E250" s="25">
        <f t="shared" si="18"/>
        <v>2443.0043774883443</v>
      </c>
      <c r="F250" s="1">
        <f t="shared" si="22"/>
        <v>2443</v>
      </c>
      <c r="G250" s="1">
        <f t="shared" si="19"/>
        <v>3.7182399973971769E-3</v>
      </c>
      <c r="H250" s="1">
        <f>G250</f>
        <v>3.7182399973971769E-3</v>
      </c>
      <c r="Q250" s="173">
        <f t="shared" si="23"/>
        <v>20432.646999999997</v>
      </c>
      <c r="S250" s="15">
        <f>S$14</f>
        <v>0.2</v>
      </c>
      <c r="T250" s="15"/>
    </row>
    <row r="251" spans="1:20" x14ac:dyDescent="0.2">
      <c r="A251" s="23" t="s">
        <v>934</v>
      </c>
      <c r="B251" s="24" t="s">
        <v>899</v>
      </c>
      <c r="C251" s="23">
        <v>35451.150399999999</v>
      </c>
      <c r="D251" s="23" t="s">
        <v>873</v>
      </c>
      <c r="E251" s="25">
        <f t="shared" si="18"/>
        <v>2443.0083803123616</v>
      </c>
      <c r="F251" s="1">
        <f t="shared" si="22"/>
        <v>2443</v>
      </c>
      <c r="G251" s="1">
        <f t="shared" si="19"/>
        <v>7.1182399988174438E-3</v>
      </c>
      <c r="J251" s="1">
        <f>G251</f>
        <v>7.1182399988174438E-3</v>
      </c>
      <c r="Q251" s="173">
        <f t="shared" si="23"/>
        <v>20432.650399999999</v>
      </c>
      <c r="S251" s="15">
        <f>S$16</f>
        <v>1</v>
      </c>
      <c r="T251" s="15"/>
    </row>
    <row r="252" spans="1:20" x14ac:dyDescent="0.2">
      <c r="A252" s="23" t="s">
        <v>933</v>
      </c>
      <c r="B252" s="24" t="s">
        <v>899</v>
      </c>
      <c r="C252" s="23">
        <v>35456.239999999998</v>
      </c>
      <c r="D252" s="23" t="s">
        <v>873</v>
      </c>
      <c r="E252" s="25">
        <f t="shared" si="18"/>
        <v>2449.0003724039107</v>
      </c>
      <c r="F252" s="1">
        <f t="shared" si="22"/>
        <v>2449</v>
      </c>
      <c r="G252" s="1">
        <f t="shared" si="19"/>
        <v>3.1632000172976404E-4</v>
      </c>
      <c r="I252" s="1">
        <f>G252</f>
        <v>3.1632000172976404E-4</v>
      </c>
      <c r="Q252" s="173">
        <f t="shared" si="23"/>
        <v>20437.739999999998</v>
      </c>
      <c r="S252" s="15">
        <f>S$15</f>
        <v>0.1</v>
      </c>
      <c r="T252" s="15"/>
    </row>
    <row r="253" spans="1:20" x14ac:dyDescent="0.2">
      <c r="A253" s="23" t="s">
        <v>935</v>
      </c>
      <c r="B253" s="24" t="s">
        <v>899</v>
      </c>
      <c r="C253" s="23">
        <v>35495.319300000003</v>
      </c>
      <c r="D253" s="23" t="s">
        <v>873</v>
      </c>
      <c r="E253" s="25">
        <f t="shared" si="18"/>
        <v>2495.0084784521932</v>
      </c>
      <c r="F253" s="1">
        <f t="shared" si="22"/>
        <v>2495</v>
      </c>
      <c r="G253" s="1">
        <f t="shared" si="19"/>
        <v>7.2016000049188733E-3</v>
      </c>
      <c r="J253" s="1">
        <f>G253</f>
        <v>7.2016000049188733E-3</v>
      </c>
      <c r="Q253" s="173">
        <f t="shared" si="23"/>
        <v>20476.819300000003</v>
      </c>
      <c r="S253" s="15">
        <f>S$16</f>
        <v>1</v>
      </c>
      <c r="T253" s="15"/>
    </row>
    <row r="254" spans="1:20" x14ac:dyDescent="0.2">
      <c r="A254" s="23" t="s">
        <v>935</v>
      </c>
      <c r="B254" s="24" t="s">
        <v>899</v>
      </c>
      <c r="C254" s="23">
        <v>35669.442300000002</v>
      </c>
      <c r="D254" s="23" t="s">
        <v>873</v>
      </c>
      <c r="E254" s="25">
        <f t="shared" si="18"/>
        <v>2700.0036920165107</v>
      </c>
      <c r="F254" s="1">
        <f t="shared" si="22"/>
        <v>2700</v>
      </c>
      <c r="G254" s="1">
        <f t="shared" si="19"/>
        <v>3.1360000066342764E-3</v>
      </c>
      <c r="J254" s="1">
        <f>G254</f>
        <v>3.1360000066342764E-3</v>
      </c>
      <c r="Q254" s="173">
        <f t="shared" si="23"/>
        <v>20650.942300000002</v>
      </c>
      <c r="S254" s="15">
        <f>S$16</f>
        <v>1</v>
      </c>
      <c r="T254" s="15"/>
    </row>
    <row r="255" spans="1:20" x14ac:dyDescent="0.2">
      <c r="A255" s="23" t="s">
        <v>935</v>
      </c>
      <c r="B255" s="24" t="s">
        <v>899</v>
      </c>
      <c r="C255" s="23">
        <v>35691.5268</v>
      </c>
      <c r="D255" s="23" t="s">
        <v>873</v>
      </c>
      <c r="E255" s="25">
        <f t="shared" si="18"/>
        <v>2726.0037999514798</v>
      </c>
      <c r="F255" s="1">
        <f t="shared" si="22"/>
        <v>2726</v>
      </c>
      <c r="G255" s="1">
        <f t="shared" si="19"/>
        <v>3.227680004783906E-3</v>
      </c>
      <c r="J255" s="1">
        <f>G255</f>
        <v>3.227680004783906E-3</v>
      </c>
      <c r="Q255" s="173">
        <f t="shared" si="23"/>
        <v>20673.0268</v>
      </c>
      <c r="S255" s="15">
        <f>S$16</f>
        <v>1</v>
      </c>
      <c r="T255" s="15"/>
    </row>
    <row r="256" spans="1:20" x14ac:dyDescent="0.2">
      <c r="A256" s="23" t="s">
        <v>935</v>
      </c>
      <c r="B256" s="24" t="s">
        <v>899</v>
      </c>
      <c r="C256" s="23">
        <v>35719.549500000001</v>
      </c>
      <c r="D256" s="23" t="s">
        <v>873</v>
      </c>
      <c r="E256" s="25">
        <f t="shared" si="18"/>
        <v>2758.994957760322</v>
      </c>
      <c r="F256" s="1">
        <f t="shared" si="22"/>
        <v>2759</v>
      </c>
      <c r="G256" s="1">
        <f t="shared" si="19"/>
        <v>-4.2828799996641465E-3</v>
      </c>
      <c r="J256" s="1">
        <f>G256</f>
        <v>-4.2828799996641465E-3</v>
      </c>
      <c r="Q256" s="173">
        <f t="shared" si="23"/>
        <v>20701.049500000001</v>
      </c>
      <c r="S256" s="15">
        <f>S$16</f>
        <v>1</v>
      </c>
      <c r="T256" s="15"/>
    </row>
    <row r="257" spans="1:21" x14ac:dyDescent="0.2">
      <c r="A257" s="23" t="s">
        <v>936</v>
      </c>
      <c r="B257" s="24" t="s">
        <v>909</v>
      </c>
      <c r="C257" s="23">
        <v>35722.495999999999</v>
      </c>
      <c r="D257" s="23" t="s">
        <v>873</v>
      </c>
      <c r="E257" s="25">
        <f t="shared" si="18"/>
        <v>2762.4638756905606</v>
      </c>
      <c r="F257" s="1">
        <f t="shared" si="22"/>
        <v>2762.5</v>
      </c>
      <c r="Q257" s="173">
        <f t="shared" si="23"/>
        <v>20703.995999999999</v>
      </c>
      <c r="S257" s="15"/>
      <c r="T257" s="15"/>
      <c r="U257" s="1">
        <f>+C257-(C$7+F257*C$8)</f>
        <v>-3.068399999756366E-2</v>
      </c>
    </row>
    <row r="258" spans="1:21" x14ac:dyDescent="0.2">
      <c r="A258" s="23" t="s">
        <v>935</v>
      </c>
      <c r="B258" s="24" t="s">
        <v>899</v>
      </c>
      <c r="C258" s="23">
        <v>35726.349399999999</v>
      </c>
      <c r="D258" s="23" t="s">
        <v>873</v>
      </c>
      <c r="E258" s="25">
        <f t="shared" si="18"/>
        <v>2767.0004880619804</v>
      </c>
      <c r="F258" s="1">
        <f t="shared" si="22"/>
        <v>2767</v>
      </c>
      <c r="G258" s="1">
        <f t="shared" ref="G258:G289" si="28">+C258-(C$7+F258*C$8)</f>
        <v>4.145600032643415E-4</v>
      </c>
      <c r="J258" s="1">
        <f>G258</f>
        <v>4.145600032643415E-4</v>
      </c>
      <c r="Q258" s="173">
        <f t="shared" si="23"/>
        <v>20707.849399999999</v>
      </c>
      <c r="S258" s="15">
        <f>S$16</f>
        <v>1</v>
      </c>
      <c r="T258" s="15"/>
    </row>
    <row r="259" spans="1:21" x14ac:dyDescent="0.2">
      <c r="A259" s="23" t="s">
        <v>935</v>
      </c>
      <c r="B259" s="24" t="s">
        <v>899</v>
      </c>
      <c r="C259" s="23">
        <v>35742.4876</v>
      </c>
      <c r="D259" s="23" t="s">
        <v>873</v>
      </c>
      <c r="E259" s="25">
        <f t="shared" si="18"/>
        <v>2786.0000099835179</v>
      </c>
      <c r="F259" s="1">
        <f t="shared" si="22"/>
        <v>2786</v>
      </c>
      <c r="G259" s="1">
        <f t="shared" si="28"/>
        <v>8.4800049080513418E-6</v>
      </c>
      <c r="J259" s="1">
        <f>G259</f>
        <v>8.4800049080513418E-6</v>
      </c>
      <c r="Q259" s="173">
        <f t="shared" si="23"/>
        <v>20723.9876</v>
      </c>
      <c r="S259" s="15">
        <f>S$16</f>
        <v>1</v>
      </c>
      <c r="T259" s="15"/>
    </row>
    <row r="260" spans="1:21" x14ac:dyDescent="0.2">
      <c r="A260" s="23" t="s">
        <v>937</v>
      </c>
      <c r="B260" s="24" t="s">
        <v>899</v>
      </c>
      <c r="C260" s="23">
        <v>35742.493600000002</v>
      </c>
      <c r="D260" s="23" t="s">
        <v>873</v>
      </c>
      <c r="E260" s="25">
        <f t="shared" si="18"/>
        <v>2786.0070737906062</v>
      </c>
      <c r="F260" s="1">
        <f t="shared" si="22"/>
        <v>2786</v>
      </c>
      <c r="G260" s="1">
        <f t="shared" si="28"/>
        <v>6.0084800061304122E-3</v>
      </c>
      <c r="J260" s="1">
        <f>G260</f>
        <v>6.0084800061304122E-3</v>
      </c>
      <c r="Q260" s="173">
        <f t="shared" si="23"/>
        <v>20723.993600000002</v>
      </c>
      <c r="S260" s="15">
        <f>S$16</f>
        <v>1</v>
      </c>
      <c r="T260" s="15"/>
    </row>
    <row r="261" spans="1:21" x14ac:dyDescent="0.2">
      <c r="A261" s="23" t="s">
        <v>938</v>
      </c>
      <c r="B261" s="24" t="s">
        <v>899</v>
      </c>
      <c r="C261" s="23">
        <v>35743.338000000003</v>
      </c>
      <c r="D261" s="23" t="s">
        <v>873</v>
      </c>
      <c r="E261" s="25">
        <f t="shared" si="18"/>
        <v>2787.0011869079663</v>
      </c>
      <c r="F261" s="1">
        <f t="shared" si="22"/>
        <v>2787</v>
      </c>
      <c r="G261" s="1">
        <f t="shared" si="28"/>
        <v>1.0081600048579276E-3</v>
      </c>
      <c r="H261" s="1">
        <f>G261</f>
        <v>1.0081600048579276E-3</v>
      </c>
      <c r="Q261" s="173">
        <f t="shared" si="23"/>
        <v>20724.838000000003</v>
      </c>
      <c r="S261" s="15">
        <f>S$14</f>
        <v>0.2</v>
      </c>
      <c r="T261" s="15"/>
    </row>
    <row r="262" spans="1:21" x14ac:dyDescent="0.2">
      <c r="A262" s="23" t="s">
        <v>935</v>
      </c>
      <c r="B262" s="24" t="s">
        <v>899</v>
      </c>
      <c r="C262" s="23">
        <v>35743.343000000001</v>
      </c>
      <c r="D262" s="23" t="s">
        <v>873</v>
      </c>
      <c r="E262" s="25">
        <f t="shared" si="18"/>
        <v>2787.007073413869</v>
      </c>
      <c r="F262" s="1">
        <f t="shared" si="22"/>
        <v>2787</v>
      </c>
      <c r="G262" s="1">
        <f t="shared" si="28"/>
        <v>6.0081600022385828E-3</v>
      </c>
      <c r="H262" s="1">
        <f>G262</f>
        <v>6.0081600022385828E-3</v>
      </c>
      <c r="Q262" s="173">
        <f t="shared" si="23"/>
        <v>20724.843000000001</v>
      </c>
      <c r="S262" s="15">
        <f>S$14</f>
        <v>0.2</v>
      </c>
      <c r="T262" s="15"/>
    </row>
    <row r="263" spans="1:21" x14ac:dyDescent="0.2">
      <c r="A263" s="23" t="s">
        <v>935</v>
      </c>
      <c r="B263" s="24" t="s">
        <v>899</v>
      </c>
      <c r="C263" s="23">
        <v>35748.433900000004</v>
      </c>
      <c r="D263" s="23" t="s">
        <v>873</v>
      </c>
      <c r="E263" s="25">
        <f t="shared" si="18"/>
        <v>2793.0005959969581</v>
      </c>
      <c r="F263" s="1">
        <f t="shared" si="22"/>
        <v>2793</v>
      </c>
      <c r="G263" s="1">
        <f t="shared" si="28"/>
        <v>5.062400086899288E-4</v>
      </c>
      <c r="J263" s="1">
        <f>G263</f>
        <v>5.062400086899288E-4</v>
      </c>
      <c r="Q263" s="173">
        <f t="shared" si="23"/>
        <v>20729.933900000004</v>
      </c>
      <c r="S263" s="15">
        <f>S$16</f>
        <v>1</v>
      </c>
      <c r="T263" s="15"/>
    </row>
    <row r="264" spans="1:21" x14ac:dyDescent="0.2">
      <c r="A264" s="23" t="s">
        <v>939</v>
      </c>
      <c r="B264" s="24" t="s">
        <v>899</v>
      </c>
      <c r="C264" s="23">
        <v>35748.435299999997</v>
      </c>
      <c r="D264" s="23" t="s">
        <v>873</v>
      </c>
      <c r="E264" s="25">
        <f t="shared" si="18"/>
        <v>2793.0022442186041</v>
      </c>
      <c r="F264" s="1">
        <f t="shared" si="22"/>
        <v>2793</v>
      </c>
      <c r="G264" s="1">
        <f t="shared" si="28"/>
        <v>1.9062400024267845E-3</v>
      </c>
      <c r="J264" s="1">
        <f>G264</f>
        <v>1.9062400024267845E-3</v>
      </c>
      <c r="Q264" s="173">
        <f t="shared" si="23"/>
        <v>20729.935299999997</v>
      </c>
      <c r="S264" s="15">
        <f>S$16</f>
        <v>1</v>
      </c>
      <c r="T264" s="15"/>
    </row>
    <row r="265" spans="1:21" x14ac:dyDescent="0.2">
      <c r="A265" s="23" t="s">
        <v>935</v>
      </c>
      <c r="B265" s="24" t="s">
        <v>899</v>
      </c>
      <c r="C265" s="23">
        <v>35749.277300000002</v>
      </c>
      <c r="D265" s="23" t="s">
        <v>873</v>
      </c>
      <c r="E265" s="25">
        <f t="shared" si="18"/>
        <v>2793.993531813132</v>
      </c>
      <c r="F265" s="1">
        <f t="shared" si="22"/>
        <v>2794</v>
      </c>
      <c r="G265" s="1">
        <f t="shared" si="28"/>
        <v>-5.4940799964242615E-3</v>
      </c>
      <c r="J265" s="1">
        <f>G265</f>
        <v>-5.4940799964242615E-3</v>
      </c>
      <c r="Q265" s="173">
        <f t="shared" si="23"/>
        <v>20730.777300000002</v>
      </c>
      <c r="S265" s="15">
        <f>S$16</f>
        <v>1</v>
      </c>
      <c r="T265" s="15"/>
    </row>
    <row r="266" spans="1:21" x14ac:dyDescent="0.2">
      <c r="A266" s="23" t="s">
        <v>934</v>
      </c>
      <c r="B266" s="24" t="s">
        <v>899</v>
      </c>
      <c r="C266" s="23">
        <v>35753.538</v>
      </c>
      <c r="D266" s="23" t="s">
        <v>873</v>
      </c>
      <c r="E266" s="25">
        <f t="shared" si="18"/>
        <v>2799.0096589556306</v>
      </c>
      <c r="F266" s="1">
        <f t="shared" si="22"/>
        <v>2799</v>
      </c>
      <c r="G266" s="1">
        <f t="shared" si="28"/>
        <v>8.204320001823362E-3</v>
      </c>
      <c r="H266" s="1">
        <f>G266</f>
        <v>8.204320001823362E-3</v>
      </c>
      <c r="Q266" s="173">
        <f t="shared" si="23"/>
        <v>20735.038</v>
      </c>
      <c r="S266" s="15">
        <f>S$14</f>
        <v>0.2</v>
      </c>
      <c r="T266" s="15"/>
    </row>
    <row r="267" spans="1:21" x14ac:dyDescent="0.2">
      <c r="A267" s="23" t="s">
        <v>936</v>
      </c>
      <c r="B267" s="24" t="s">
        <v>899</v>
      </c>
      <c r="C267" s="23">
        <v>36069.51</v>
      </c>
      <c r="D267" s="23" t="s">
        <v>873</v>
      </c>
      <c r="E267" s="25">
        <f t="shared" si="18"/>
        <v>3171.0038677640305</v>
      </c>
      <c r="F267" s="1">
        <f t="shared" si="22"/>
        <v>3171</v>
      </c>
      <c r="G267" s="1">
        <f t="shared" si="28"/>
        <v>3.2852800068212673E-3</v>
      </c>
      <c r="I267" s="1">
        <f>G267</f>
        <v>3.2852800068212673E-3</v>
      </c>
      <c r="Q267" s="173">
        <f t="shared" si="23"/>
        <v>21051.010000000002</v>
      </c>
      <c r="S267" s="15">
        <f>S$15</f>
        <v>0.1</v>
      </c>
      <c r="T267" s="15"/>
    </row>
    <row r="268" spans="1:21" x14ac:dyDescent="0.2">
      <c r="A268" s="23" t="s">
        <v>940</v>
      </c>
      <c r="B268" s="24" t="s">
        <v>899</v>
      </c>
      <c r="C268" s="23">
        <v>36069.5144</v>
      </c>
      <c r="D268" s="23" t="s">
        <v>873</v>
      </c>
      <c r="E268" s="25">
        <f t="shared" si="18"/>
        <v>3171.0090478892253</v>
      </c>
      <c r="F268" s="1">
        <f t="shared" si="22"/>
        <v>3171</v>
      </c>
      <c r="G268" s="1">
        <f t="shared" si="28"/>
        <v>7.6852800048072822E-3</v>
      </c>
      <c r="J268" s="1">
        <f>G268</f>
        <v>7.6852800048072822E-3</v>
      </c>
      <c r="Q268" s="173">
        <f t="shared" si="23"/>
        <v>21051.0144</v>
      </c>
      <c r="S268" s="15">
        <f>S$16</f>
        <v>1</v>
      </c>
      <c r="T268" s="15"/>
    </row>
    <row r="269" spans="1:21" x14ac:dyDescent="0.2">
      <c r="A269" s="23" t="s">
        <v>941</v>
      </c>
      <c r="B269" s="24" t="s">
        <v>899</v>
      </c>
      <c r="C269" s="23">
        <v>36075.453300000001</v>
      </c>
      <c r="D269" s="23" t="s">
        <v>873</v>
      </c>
      <c r="E269" s="25">
        <f t="shared" si="18"/>
        <v>3178.0009218739219</v>
      </c>
      <c r="F269" s="1">
        <f t="shared" si="22"/>
        <v>3178</v>
      </c>
      <c r="G269" s="1">
        <f t="shared" si="28"/>
        <v>7.8304000635398552E-4</v>
      </c>
      <c r="J269" s="1">
        <f>G269</f>
        <v>7.8304000635398552E-4</v>
      </c>
      <c r="Q269" s="173">
        <f t="shared" si="23"/>
        <v>21056.953300000001</v>
      </c>
      <c r="S269" s="15">
        <f>S$16</f>
        <v>1</v>
      </c>
      <c r="T269" s="15"/>
    </row>
    <row r="270" spans="1:21" x14ac:dyDescent="0.2">
      <c r="A270" s="23" t="s">
        <v>942</v>
      </c>
      <c r="B270" s="24" t="s">
        <v>899</v>
      </c>
      <c r="C270" s="23">
        <v>36075.457000000002</v>
      </c>
      <c r="D270" s="23" t="s">
        <v>873</v>
      </c>
      <c r="E270" s="25">
        <f t="shared" si="18"/>
        <v>3178.0052778882932</v>
      </c>
      <c r="F270" s="1">
        <f t="shared" si="22"/>
        <v>3178</v>
      </c>
      <c r="G270" s="1">
        <f t="shared" si="28"/>
        <v>4.4830400074715726E-3</v>
      </c>
      <c r="H270" s="1">
        <f>G270</f>
        <v>4.4830400074715726E-3</v>
      </c>
      <c r="Q270" s="173">
        <f t="shared" si="23"/>
        <v>21056.957000000002</v>
      </c>
      <c r="S270" s="15">
        <f>S$14</f>
        <v>0.2</v>
      </c>
      <c r="T270" s="15"/>
    </row>
    <row r="271" spans="1:21" x14ac:dyDescent="0.2">
      <c r="A271" s="23" t="s">
        <v>940</v>
      </c>
      <c r="B271" s="24" t="s">
        <v>899</v>
      </c>
      <c r="C271" s="23">
        <v>36075.462</v>
      </c>
      <c r="D271" s="23" t="s">
        <v>873</v>
      </c>
      <c r="E271" s="25">
        <f t="shared" si="18"/>
        <v>3178.0111643941959</v>
      </c>
      <c r="F271" s="1">
        <f t="shared" si="22"/>
        <v>3178</v>
      </c>
      <c r="G271" s="1">
        <f t="shared" si="28"/>
        <v>9.4830400048522279E-3</v>
      </c>
      <c r="H271" s="1">
        <f>G271</f>
        <v>9.4830400048522279E-3</v>
      </c>
      <c r="Q271" s="173">
        <f t="shared" si="23"/>
        <v>21056.962</v>
      </c>
      <c r="S271" s="15">
        <f>S$14</f>
        <v>0.2</v>
      </c>
      <c r="T271" s="15"/>
    </row>
    <row r="272" spans="1:21" x14ac:dyDescent="0.2">
      <c r="A272" s="23" t="s">
        <v>941</v>
      </c>
      <c r="B272" s="24" t="s">
        <v>899</v>
      </c>
      <c r="C272" s="23">
        <v>36081.398200000003</v>
      </c>
      <c r="D272" s="23" t="s">
        <v>873</v>
      </c>
      <c r="E272" s="25">
        <f t="shared" si="18"/>
        <v>3184.9998596657065</v>
      </c>
      <c r="F272" s="1">
        <f t="shared" si="22"/>
        <v>3185</v>
      </c>
      <c r="G272" s="1">
        <f t="shared" si="28"/>
        <v>-1.1919999087695032E-4</v>
      </c>
      <c r="J272" s="1">
        <f>G272</f>
        <v>-1.1919999087695032E-4</v>
      </c>
      <c r="Q272" s="173">
        <f t="shared" si="23"/>
        <v>21062.898200000003</v>
      </c>
      <c r="S272" s="15">
        <f>S$16</f>
        <v>1</v>
      </c>
      <c r="T272" s="15"/>
    </row>
    <row r="273" spans="1:20" x14ac:dyDescent="0.2">
      <c r="A273" s="23" t="s">
        <v>942</v>
      </c>
      <c r="B273" s="24" t="s">
        <v>899</v>
      </c>
      <c r="C273" s="23">
        <v>36081.406999999999</v>
      </c>
      <c r="D273" s="23" t="s">
        <v>873</v>
      </c>
      <c r="E273" s="25">
        <f t="shared" si="18"/>
        <v>3185.010219916096</v>
      </c>
      <c r="F273" s="1">
        <f t="shared" si="22"/>
        <v>3185</v>
      </c>
      <c r="G273" s="1">
        <f t="shared" si="28"/>
        <v>8.6808000050950795E-3</v>
      </c>
      <c r="H273" s="1">
        <f>G273</f>
        <v>8.6808000050950795E-3</v>
      </c>
      <c r="Q273" s="173">
        <f t="shared" si="23"/>
        <v>21062.906999999999</v>
      </c>
      <c r="S273" s="15">
        <f>S$14</f>
        <v>0.2</v>
      </c>
      <c r="T273" s="15"/>
    </row>
    <row r="274" spans="1:20" x14ac:dyDescent="0.2">
      <c r="A274" s="23" t="s">
        <v>940</v>
      </c>
      <c r="B274" s="24" t="s">
        <v>899</v>
      </c>
      <c r="C274" s="23">
        <v>36081.409399999997</v>
      </c>
      <c r="D274" s="23" t="s">
        <v>873</v>
      </c>
      <c r="E274" s="25">
        <f t="shared" si="18"/>
        <v>3185.0130454389277</v>
      </c>
      <c r="F274" s="1">
        <f t="shared" si="22"/>
        <v>3185</v>
      </c>
      <c r="G274" s="1">
        <f t="shared" si="28"/>
        <v>1.1080800002673641E-2</v>
      </c>
      <c r="J274" s="1">
        <f>G274</f>
        <v>1.1080800002673641E-2</v>
      </c>
      <c r="Q274" s="173">
        <f t="shared" si="23"/>
        <v>21062.909399999997</v>
      </c>
      <c r="S274" s="15">
        <f>S$16</f>
        <v>1</v>
      </c>
      <c r="T274" s="15"/>
    </row>
    <row r="275" spans="1:20" x14ac:dyDescent="0.2">
      <c r="A275" s="23" t="s">
        <v>941</v>
      </c>
      <c r="B275" s="24" t="s">
        <v>899</v>
      </c>
      <c r="C275" s="23">
        <v>36104.3318</v>
      </c>
      <c r="D275" s="23" t="s">
        <v>873</v>
      </c>
      <c r="E275" s="25">
        <f t="shared" si="18"/>
        <v>3211.9996140335843</v>
      </c>
      <c r="F275" s="1">
        <f t="shared" si="22"/>
        <v>3212</v>
      </c>
      <c r="G275" s="1">
        <f t="shared" si="28"/>
        <v>-3.2783999631647021E-4</v>
      </c>
      <c r="J275" s="1">
        <f>G275</f>
        <v>-3.2783999631647021E-4</v>
      </c>
      <c r="Q275" s="173">
        <f t="shared" si="23"/>
        <v>21085.8318</v>
      </c>
      <c r="S275" s="15">
        <f>S$16</f>
        <v>1</v>
      </c>
      <c r="T275" s="15"/>
    </row>
    <row r="276" spans="1:20" x14ac:dyDescent="0.2">
      <c r="A276" s="23" t="s">
        <v>934</v>
      </c>
      <c r="B276" s="24" t="s">
        <v>899</v>
      </c>
      <c r="C276" s="23">
        <v>36104.335700000003</v>
      </c>
      <c r="D276" s="23" t="s">
        <v>873</v>
      </c>
      <c r="E276" s="25">
        <f t="shared" si="18"/>
        <v>3212.0042055081949</v>
      </c>
      <c r="F276" s="1">
        <f t="shared" si="22"/>
        <v>3212</v>
      </c>
      <c r="G276" s="1">
        <f t="shared" si="28"/>
        <v>3.5721600070246495E-3</v>
      </c>
      <c r="J276" s="1">
        <f>G276</f>
        <v>3.5721600070246495E-3</v>
      </c>
      <c r="Q276" s="173">
        <f t="shared" si="23"/>
        <v>21085.835700000003</v>
      </c>
      <c r="S276" s="15">
        <f>S$16</f>
        <v>1</v>
      </c>
      <c r="T276" s="15"/>
    </row>
    <row r="277" spans="1:20" x14ac:dyDescent="0.2">
      <c r="A277" s="23" t="s">
        <v>934</v>
      </c>
      <c r="B277" s="24" t="s">
        <v>899</v>
      </c>
      <c r="C277" s="23">
        <v>36133.225599999998</v>
      </c>
      <c r="D277" s="23" t="s">
        <v>873</v>
      </c>
      <c r="E277" s="25">
        <f t="shared" ref="E277:E340" si="29">+(C277-C$7)/C$8</f>
        <v>3246.0163189013174</v>
      </c>
      <c r="F277" s="1">
        <f t="shared" si="22"/>
        <v>3246</v>
      </c>
      <c r="G277" s="1">
        <f t="shared" si="28"/>
        <v>1.3861280000128318E-2</v>
      </c>
      <c r="J277" s="1">
        <f>G277</f>
        <v>1.3861280000128318E-2</v>
      </c>
      <c r="Q277" s="173">
        <f t="shared" si="23"/>
        <v>21114.725599999998</v>
      </c>
      <c r="S277" s="15">
        <f>S$16</f>
        <v>1</v>
      </c>
      <c r="T277" s="15"/>
    </row>
    <row r="278" spans="1:20" x14ac:dyDescent="0.2">
      <c r="A278" s="23" t="s">
        <v>934</v>
      </c>
      <c r="B278" s="24" t="s">
        <v>899</v>
      </c>
      <c r="C278" s="23">
        <v>36134.919300000001</v>
      </c>
      <c r="D278" s="23" t="s">
        <v>873</v>
      </c>
      <c r="E278" s="25">
        <f t="shared" si="29"/>
        <v>3248.0103139118251</v>
      </c>
      <c r="F278" s="1">
        <f t="shared" si="22"/>
        <v>3248</v>
      </c>
      <c r="G278" s="1">
        <f t="shared" si="28"/>
        <v>8.7606400047661737E-3</v>
      </c>
      <c r="J278" s="1">
        <f>G278</f>
        <v>8.7606400047661737E-3</v>
      </c>
      <c r="Q278" s="173">
        <f t="shared" si="23"/>
        <v>21116.419300000001</v>
      </c>
      <c r="S278" s="15">
        <f>S$16</f>
        <v>1</v>
      </c>
      <c r="T278" s="15"/>
    </row>
    <row r="279" spans="1:20" x14ac:dyDescent="0.2">
      <c r="A279" s="23" t="s">
        <v>943</v>
      </c>
      <c r="B279" s="24" t="s">
        <v>899</v>
      </c>
      <c r="C279" s="23">
        <v>36138.311999999998</v>
      </c>
      <c r="D279" s="23" t="s">
        <v>873</v>
      </c>
      <c r="E279" s="25">
        <f t="shared" si="29"/>
        <v>3252.0045436290879</v>
      </c>
      <c r="F279" s="1">
        <f t="shared" si="22"/>
        <v>3252</v>
      </c>
      <c r="G279" s="1">
        <f t="shared" si="28"/>
        <v>3.8593600038439035E-3</v>
      </c>
      <c r="H279" s="1">
        <f>G279</f>
        <v>3.8593600038439035E-3</v>
      </c>
      <c r="Q279" s="173">
        <f t="shared" si="23"/>
        <v>21119.811999999998</v>
      </c>
      <c r="S279" s="15">
        <f>S$14</f>
        <v>0.2</v>
      </c>
      <c r="T279" s="15"/>
    </row>
    <row r="280" spans="1:20" x14ac:dyDescent="0.2">
      <c r="A280" s="23" t="s">
        <v>943</v>
      </c>
      <c r="B280" s="24" t="s">
        <v>899</v>
      </c>
      <c r="C280" s="23">
        <v>36144.256999999998</v>
      </c>
      <c r="D280" s="23" t="s">
        <v>873</v>
      </c>
      <c r="E280" s="25">
        <f t="shared" si="29"/>
        <v>3259.0035991509881</v>
      </c>
      <c r="F280" s="1">
        <f t="shared" si="22"/>
        <v>3259</v>
      </c>
      <c r="G280" s="1">
        <f t="shared" si="28"/>
        <v>3.0571200040867552E-3</v>
      </c>
      <c r="H280" s="1">
        <f>G280</f>
        <v>3.0571200040867552E-3</v>
      </c>
      <c r="Q280" s="173">
        <f t="shared" si="23"/>
        <v>21125.756999999998</v>
      </c>
      <c r="S280" s="15">
        <f>S$14</f>
        <v>0.2</v>
      </c>
      <c r="T280" s="15"/>
    </row>
    <row r="281" spans="1:20" x14ac:dyDescent="0.2">
      <c r="A281" s="23" t="s">
        <v>944</v>
      </c>
      <c r="B281" s="24" t="s">
        <v>899</v>
      </c>
      <c r="C281" s="23">
        <v>36256.379000000001</v>
      </c>
      <c r="D281" s="23" t="s">
        <v>873</v>
      </c>
      <c r="E281" s="25">
        <f t="shared" si="29"/>
        <v>3391.0049621832068</v>
      </c>
      <c r="F281" s="1">
        <f t="shared" ref="F281:F344" si="30">ROUND(2*E281,0)/2</f>
        <v>3391</v>
      </c>
      <c r="G281" s="1">
        <f t="shared" si="28"/>
        <v>4.2148800057475455E-3</v>
      </c>
      <c r="H281" s="1">
        <f>G281</f>
        <v>4.2148800057475455E-3</v>
      </c>
      <c r="Q281" s="173">
        <f t="shared" si="23"/>
        <v>21237.879000000001</v>
      </c>
      <c r="S281" s="15">
        <f>S$14</f>
        <v>0.2</v>
      </c>
      <c r="T281" s="15"/>
    </row>
    <row r="282" spans="1:20" x14ac:dyDescent="0.2">
      <c r="A282" s="23" t="s">
        <v>934</v>
      </c>
      <c r="B282" s="24" t="s">
        <v>899</v>
      </c>
      <c r="C282" s="23">
        <v>36256.385699999999</v>
      </c>
      <c r="D282" s="23" t="s">
        <v>873</v>
      </c>
      <c r="E282" s="25">
        <f t="shared" si="29"/>
        <v>3391.0128501011186</v>
      </c>
      <c r="F282" s="1">
        <f t="shared" si="30"/>
        <v>3391</v>
      </c>
      <c r="G282" s="1">
        <f t="shared" si="28"/>
        <v>1.0914880003838334E-2</v>
      </c>
      <c r="J282" s="1">
        <f>G282</f>
        <v>1.0914880003838334E-2</v>
      </c>
      <c r="Q282" s="173">
        <f t="shared" ref="Q282:Q345" si="31">+C282-15018.5</f>
        <v>21237.885699999999</v>
      </c>
      <c r="S282" s="15">
        <f>S$16</f>
        <v>1</v>
      </c>
      <c r="T282" s="15"/>
    </row>
    <row r="283" spans="1:20" x14ac:dyDescent="0.2">
      <c r="A283" s="23" t="s">
        <v>945</v>
      </c>
      <c r="B283" s="24" t="s">
        <v>899</v>
      </c>
      <c r="C283" s="23">
        <v>36402.474000000002</v>
      </c>
      <c r="D283" s="23" t="s">
        <v>873</v>
      </c>
      <c r="E283" s="25">
        <f t="shared" si="29"/>
        <v>3563.0027782424254</v>
      </c>
      <c r="F283" s="1">
        <f t="shared" si="30"/>
        <v>3563</v>
      </c>
      <c r="G283" s="1">
        <f t="shared" si="28"/>
        <v>2.359840007557068E-3</v>
      </c>
      <c r="H283" s="1">
        <f t="shared" ref="H283:H295" si="32">G283</f>
        <v>2.359840007557068E-3</v>
      </c>
      <c r="Q283" s="173">
        <f t="shared" si="31"/>
        <v>21383.974000000002</v>
      </c>
      <c r="S283" s="15">
        <f t="shared" ref="S283:S295" si="33">S$14</f>
        <v>0.2</v>
      </c>
      <c r="T283" s="15"/>
    </row>
    <row r="284" spans="1:20" x14ac:dyDescent="0.2">
      <c r="A284" s="23" t="s">
        <v>945</v>
      </c>
      <c r="B284" s="24" t="s">
        <v>899</v>
      </c>
      <c r="C284" s="23">
        <v>36408.421999999999</v>
      </c>
      <c r="D284" s="23" t="s">
        <v>873</v>
      </c>
      <c r="E284" s="25">
        <f t="shared" si="29"/>
        <v>3570.0053656678651</v>
      </c>
      <c r="F284" s="1">
        <f t="shared" si="30"/>
        <v>3570</v>
      </c>
      <c r="G284" s="1">
        <f t="shared" si="28"/>
        <v>4.5576000047731213E-3</v>
      </c>
      <c r="H284" s="1">
        <f t="shared" si="32"/>
        <v>4.5576000047731213E-3</v>
      </c>
      <c r="Q284" s="173">
        <f t="shared" si="31"/>
        <v>21389.921999999999</v>
      </c>
      <c r="S284" s="15">
        <f t="shared" si="33"/>
        <v>0.2</v>
      </c>
      <c r="T284" s="15"/>
    </row>
    <row r="285" spans="1:20" x14ac:dyDescent="0.2">
      <c r="A285" s="23" t="s">
        <v>945</v>
      </c>
      <c r="B285" s="24" t="s">
        <v>899</v>
      </c>
      <c r="C285" s="23">
        <v>36436.451000000001</v>
      </c>
      <c r="D285" s="23" t="s">
        <v>873</v>
      </c>
      <c r="E285" s="25">
        <f t="shared" si="29"/>
        <v>3603.0039404741501</v>
      </c>
      <c r="F285" s="1">
        <f t="shared" si="30"/>
        <v>3603</v>
      </c>
      <c r="G285" s="1">
        <f t="shared" si="28"/>
        <v>3.3470400012447499E-3</v>
      </c>
      <c r="H285" s="1">
        <f t="shared" si="32"/>
        <v>3.3470400012447499E-3</v>
      </c>
      <c r="Q285" s="173">
        <f t="shared" si="31"/>
        <v>21417.951000000001</v>
      </c>
      <c r="S285" s="15">
        <f t="shared" si="33"/>
        <v>0.2</v>
      </c>
      <c r="T285" s="15"/>
    </row>
    <row r="286" spans="1:20" x14ac:dyDescent="0.2">
      <c r="A286" s="23" t="s">
        <v>945</v>
      </c>
      <c r="B286" s="24" t="s">
        <v>899</v>
      </c>
      <c r="C286" s="23">
        <v>36453.434000000001</v>
      </c>
      <c r="D286" s="23" t="s">
        <v>873</v>
      </c>
      <c r="E286" s="25">
        <f t="shared" si="29"/>
        <v>3622.9980464335172</v>
      </c>
      <c r="F286" s="1">
        <f t="shared" si="30"/>
        <v>3623</v>
      </c>
      <c r="G286" s="1">
        <f t="shared" si="28"/>
        <v>-1.6593599939369597E-3</v>
      </c>
      <c r="H286" s="1">
        <f t="shared" si="32"/>
        <v>-1.6593599939369597E-3</v>
      </c>
      <c r="Q286" s="173">
        <f t="shared" si="31"/>
        <v>21434.934000000001</v>
      </c>
      <c r="S286" s="15">
        <f t="shared" si="33"/>
        <v>0.2</v>
      </c>
      <c r="T286" s="15"/>
    </row>
    <row r="287" spans="1:20" x14ac:dyDescent="0.2">
      <c r="A287" s="23" t="s">
        <v>944</v>
      </c>
      <c r="B287" s="24" t="s">
        <v>899</v>
      </c>
      <c r="C287" s="23">
        <v>36453.438000000002</v>
      </c>
      <c r="D287" s="23" t="s">
        <v>873</v>
      </c>
      <c r="E287" s="25">
        <f t="shared" si="29"/>
        <v>3623.0027556382424</v>
      </c>
      <c r="F287" s="1">
        <f t="shared" si="30"/>
        <v>3623</v>
      </c>
      <c r="G287" s="1">
        <f t="shared" si="28"/>
        <v>2.3406400068779476E-3</v>
      </c>
      <c r="H287" s="1">
        <f t="shared" si="32"/>
        <v>2.3406400068779476E-3</v>
      </c>
      <c r="Q287" s="173">
        <f t="shared" si="31"/>
        <v>21434.938000000002</v>
      </c>
      <c r="S287" s="15">
        <f t="shared" si="33"/>
        <v>0.2</v>
      </c>
      <c r="T287" s="15"/>
    </row>
    <row r="288" spans="1:20" x14ac:dyDescent="0.2">
      <c r="A288" s="23" t="s">
        <v>945</v>
      </c>
      <c r="B288" s="24" t="s">
        <v>899</v>
      </c>
      <c r="C288" s="23">
        <v>36454.286</v>
      </c>
      <c r="D288" s="23" t="s">
        <v>873</v>
      </c>
      <c r="E288" s="25">
        <f t="shared" si="29"/>
        <v>3624.0011070398505</v>
      </c>
      <c r="F288" s="1">
        <f t="shared" si="30"/>
        <v>3624</v>
      </c>
      <c r="G288" s="1">
        <f t="shared" si="28"/>
        <v>9.403200019733049E-4</v>
      </c>
      <c r="H288" s="1">
        <f t="shared" si="32"/>
        <v>9.403200019733049E-4</v>
      </c>
      <c r="Q288" s="173">
        <f t="shared" si="31"/>
        <v>21435.786</v>
      </c>
      <c r="S288" s="15">
        <f t="shared" si="33"/>
        <v>0.2</v>
      </c>
      <c r="T288" s="15"/>
    </row>
    <row r="289" spans="1:20" x14ac:dyDescent="0.2">
      <c r="A289" s="23" t="s">
        <v>945</v>
      </c>
      <c r="B289" s="24" t="s">
        <v>899</v>
      </c>
      <c r="C289" s="23">
        <v>36482.315999999999</v>
      </c>
      <c r="D289" s="23" t="s">
        <v>873</v>
      </c>
      <c r="E289" s="25">
        <f t="shared" si="29"/>
        <v>3657.0008591473124</v>
      </c>
      <c r="F289" s="1">
        <f t="shared" si="30"/>
        <v>3657</v>
      </c>
      <c r="G289" s="1">
        <f t="shared" si="28"/>
        <v>7.2976000228663906E-4</v>
      </c>
      <c r="H289" s="1">
        <f t="shared" si="32"/>
        <v>7.2976000228663906E-4</v>
      </c>
      <c r="Q289" s="173">
        <f t="shared" si="31"/>
        <v>21463.815999999999</v>
      </c>
      <c r="S289" s="15">
        <f t="shared" si="33"/>
        <v>0.2</v>
      </c>
      <c r="T289" s="15"/>
    </row>
    <row r="290" spans="1:20" x14ac:dyDescent="0.2">
      <c r="A290" s="23" t="s">
        <v>945</v>
      </c>
      <c r="B290" s="24" t="s">
        <v>899</v>
      </c>
      <c r="C290" s="23">
        <v>36488.266000000003</v>
      </c>
      <c r="D290" s="23" t="s">
        <v>873</v>
      </c>
      <c r="E290" s="25">
        <f t="shared" si="29"/>
        <v>3664.0058011751235</v>
      </c>
      <c r="F290" s="1">
        <f t="shared" si="30"/>
        <v>3664</v>
      </c>
      <c r="G290" s="1">
        <f t="shared" ref="G290:G321" si="34">+C290-(C$7+F290*C$8)</f>
        <v>4.9275200071861036E-3</v>
      </c>
      <c r="H290" s="1">
        <f t="shared" si="32"/>
        <v>4.9275200071861036E-3</v>
      </c>
      <c r="Q290" s="173">
        <f t="shared" si="31"/>
        <v>21469.766000000003</v>
      </c>
      <c r="S290" s="15">
        <f t="shared" si="33"/>
        <v>0.2</v>
      </c>
      <c r="T290" s="15"/>
    </row>
    <row r="291" spans="1:20" x14ac:dyDescent="0.2">
      <c r="A291" s="23" t="s">
        <v>945</v>
      </c>
      <c r="B291" s="24" t="s">
        <v>899</v>
      </c>
      <c r="C291" s="23">
        <v>36544.322</v>
      </c>
      <c r="D291" s="23" t="s">
        <v>873</v>
      </c>
      <c r="E291" s="25">
        <f t="shared" si="29"/>
        <v>3730.0005961853217</v>
      </c>
      <c r="F291" s="1">
        <f t="shared" si="30"/>
        <v>3730</v>
      </c>
      <c r="G291" s="1">
        <f t="shared" si="34"/>
        <v>5.0639999972190708E-4</v>
      </c>
      <c r="H291" s="1">
        <f t="shared" si="32"/>
        <v>5.0639999972190708E-4</v>
      </c>
      <c r="Q291" s="173">
        <f t="shared" si="31"/>
        <v>21525.822</v>
      </c>
      <c r="S291" s="15">
        <f t="shared" si="33"/>
        <v>0.2</v>
      </c>
      <c r="T291" s="15"/>
    </row>
    <row r="292" spans="1:20" x14ac:dyDescent="0.2">
      <c r="A292" s="23" t="s">
        <v>945</v>
      </c>
      <c r="B292" s="24" t="s">
        <v>899</v>
      </c>
      <c r="C292" s="23">
        <v>36545.171999999999</v>
      </c>
      <c r="D292" s="23" t="s">
        <v>873</v>
      </c>
      <c r="E292" s="25">
        <f t="shared" si="29"/>
        <v>3731.0013021892923</v>
      </c>
      <c r="F292" s="1">
        <f t="shared" si="30"/>
        <v>3731</v>
      </c>
      <c r="G292" s="1">
        <f t="shared" si="34"/>
        <v>1.1060800025006756E-3</v>
      </c>
      <c r="H292" s="1">
        <f t="shared" si="32"/>
        <v>1.1060800025006756E-3</v>
      </c>
      <c r="Q292" s="173">
        <f t="shared" si="31"/>
        <v>21526.671999999999</v>
      </c>
      <c r="S292" s="15">
        <f t="shared" si="33"/>
        <v>0.2</v>
      </c>
      <c r="T292" s="15"/>
    </row>
    <row r="293" spans="1:20" x14ac:dyDescent="0.2">
      <c r="A293" s="23" t="s">
        <v>946</v>
      </c>
      <c r="B293" s="24" t="s">
        <v>899</v>
      </c>
      <c r="C293" s="23">
        <v>36629.264999999999</v>
      </c>
      <c r="D293" s="23" t="s">
        <v>873</v>
      </c>
      <c r="E293" s="25">
        <f t="shared" si="29"/>
        <v>3830.0040904152265</v>
      </c>
      <c r="F293" s="1">
        <f t="shared" si="30"/>
        <v>3830</v>
      </c>
      <c r="G293" s="1">
        <f t="shared" si="34"/>
        <v>3.4744000004138798E-3</v>
      </c>
      <c r="H293" s="1">
        <f t="shared" si="32"/>
        <v>3.4744000004138798E-3</v>
      </c>
      <c r="Q293" s="173">
        <f t="shared" si="31"/>
        <v>21610.764999999999</v>
      </c>
      <c r="S293" s="15">
        <f t="shared" si="33"/>
        <v>0.2</v>
      </c>
      <c r="T293" s="15"/>
    </row>
    <row r="294" spans="1:20" x14ac:dyDescent="0.2">
      <c r="A294" s="23" t="s">
        <v>947</v>
      </c>
      <c r="B294" s="24" t="s">
        <v>899</v>
      </c>
      <c r="C294" s="23">
        <v>36809.339</v>
      </c>
      <c r="D294" s="23" t="s">
        <v>873</v>
      </c>
      <c r="E294" s="25">
        <f t="shared" si="29"/>
        <v>4042.0054233085325</v>
      </c>
      <c r="F294" s="1">
        <f t="shared" si="30"/>
        <v>4042</v>
      </c>
      <c r="G294" s="1">
        <f t="shared" si="34"/>
        <v>4.6065600035944954E-3</v>
      </c>
      <c r="H294" s="1">
        <f t="shared" si="32"/>
        <v>4.6065600035944954E-3</v>
      </c>
      <c r="Q294" s="173">
        <f t="shared" si="31"/>
        <v>21790.839</v>
      </c>
      <c r="S294" s="15">
        <f t="shared" si="33"/>
        <v>0.2</v>
      </c>
      <c r="T294" s="15"/>
    </row>
    <row r="295" spans="1:20" x14ac:dyDescent="0.2">
      <c r="A295" s="23" t="s">
        <v>947</v>
      </c>
      <c r="B295" s="24" t="s">
        <v>899</v>
      </c>
      <c r="C295" s="23">
        <v>36814.432000000001</v>
      </c>
      <c r="D295" s="23" t="s">
        <v>873</v>
      </c>
      <c r="E295" s="25">
        <f t="shared" si="29"/>
        <v>4048.0014182240993</v>
      </c>
      <c r="F295" s="1">
        <f t="shared" si="30"/>
        <v>4048</v>
      </c>
      <c r="G295" s="1">
        <f t="shared" si="34"/>
        <v>1.2046400006511249E-3</v>
      </c>
      <c r="H295" s="1">
        <f t="shared" si="32"/>
        <v>1.2046400006511249E-3</v>
      </c>
      <c r="Q295" s="173">
        <f t="shared" si="31"/>
        <v>21795.932000000001</v>
      </c>
      <c r="S295" s="15">
        <f t="shared" si="33"/>
        <v>0.2</v>
      </c>
      <c r="T295" s="15"/>
    </row>
    <row r="296" spans="1:20" x14ac:dyDescent="0.2">
      <c r="A296" s="23" t="s">
        <v>947</v>
      </c>
      <c r="B296" s="24" t="s">
        <v>899</v>
      </c>
      <c r="C296" s="23">
        <v>36849.262999999999</v>
      </c>
      <c r="D296" s="23" t="s">
        <v>873</v>
      </c>
      <c r="E296" s="25">
        <f t="shared" si="29"/>
        <v>4089.0079956645204</v>
      </c>
      <c r="F296" s="1">
        <f t="shared" si="30"/>
        <v>4089</v>
      </c>
      <c r="G296" s="1">
        <f t="shared" si="34"/>
        <v>6.7915200052084401E-3</v>
      </c>
      <c r="I296" s="1">
        <f t="shared" ref="I296:I318" si="35">G296</f>
        <v>6.7915200052084401E-3</v>
      </c>
      <c r="Q296" s="173">
        <f t="shared" si="31"/>
        <v>21830.762999999999</v>
      </c>
      <c r="S296" s="15">
        <f t="shared" ref="S296:S318" si="36">S$15</f>
        <v>0.1</v>
      </c>
      <c r="T296" s="15"/>
    </row>
    <row r="297" spans="1:20" x14ac:dyDescent="0.2">
      <c r="A297" s="23" t="s">
        <v>947</v>
      </c>
      <c r="B297" s="24" t="s">
        <v>899</v>
      </c>
      <c r="C297" s="23">
        <v>36894.285000000003</v>
      </c>
      <c r="D297" s="23" t="s">
        <v>873</v>
      </c>
      <c r="E297" s="25">
        <f t="shared" si="29"/>
        <v>4142.0124494419861</v>
      </c>
      <c r="F297" s="1">
        <f t="shared" si="30"/>
        <v>4142</v>
      </c>
      <c r="G297" s="1">
        <f t="shared" si="34"/>
        <v>1.0574560008535627E-2</v>
      </c>
      <c r="I297" s="1">
        <f t="shared" si="35"/>
        <v>1.0574560008535627E-2</v>
      </c>
      <c r="Q297" s="173">
        <f t="shared" si="31"/>
        <v>21875.785000000003</v>
      </c>
      <c r="S297" s="15">
        <f t="shared" si="36"/>
        <v>0.1</v>
      </c>
      <c r="T297" s="15"/>
    </row>
    <row r="298" spans="1:20" x14ac:dyDescent="0.2">
      <c r="A298" s="23" t="s">
        <v>948</v>
      </c>
      <c r="B298" s="24" t="s">
        <v>899</v>
      </c>
      <c r="C298" s="23">
        <v>36899.370000000003</v>
      </c>
      <c r="D298" s="23" t="s">
        <v>873</v>
      </c>
      <c r="E298" s="25">
        <f t="shared" si="29"/>
        <v>4147.9990259481019</v>
      </c>
      <c r="F298" s="1">
        <f t="shared" si="30"/>
        <v>4148</v>
      </c>
      <c r="G298" s="1">
        <f t="shared" si="34"/>
        <v>-8.2735999603755772E-4</v>
      </c>
      <c r="I298" s="1">
        <f t="shared" si="35"/>
        <v>-8.2735999603755772E-4</v>
      </c>
      <c r="Q298" s="173">
        <f t="shared" si="31"/>
        <v>21880.870000000003</v>
      </c>
      <c r="S298" s="15">
        <f t="shared" si="36"/>
        <v>0.1</v>
      </c>
      <c r="T298" s="15"/>
    </row>
    <row r="299" spans="1:20" x14ac:dyDescent="0.2">
      <c r="A299" s="23" t="s">
        <v>948</v>
      </c>
      <c r="B299" s="24" t="s">
        <v>899</v>
      </c>
      <c r="C299" s="23">
        <v>37163.536</v>
      </c>
      <c r="D299" s="23" t="s">
        <v>873</v>
      </c>
      <c r="E299" s="25">
        <f t="shared" si="29"/>
        <v>4459.0019697661555</v>
      </c>
      <c r="F299" s="1">
        <f t="shared" si="30"/>
        <v>4459</v>
      </c>
      <c r="G299" s="1">
        <f t="shared" si="34"/>
        <v>1.6731200012145564E-3</v>
      </c>
      <c r="I299" s="1">
        <f t="shared" si="35"/>
        <v>1.6731200012145564E-3</v>
      </c>
      <c r="Q299" s="173">
        <f t="shared" si="31"/>
        <v>22145.036</v>
      </c>
      <c r="S299" s="15">
        <f t="shared" si="36"/>
        <v>0.1</v>
      </c>
      <c r="T299" s="15"/>
    </row>
    <row r="300" spans="1:20" x14ac:dyDescent="0.2">
      <c r="A300" s="23" t="s">
        <v>949</v>
      </c>
      <c r="B300" s="24" t="s">
        <v>899</v>
      </c>
      <c r="C300" s="23">
        <v>37169.481</v>
      </c>
      <c r="D300" s="23" t="s">
        <v>873</v>
      </c>
      <c r="E300" s="25">
        <f t="shared" si="29"/>
        <v>4466.0010252880556</v>
      </c>
      <c r="F300" s="1">
        <f t="shared" si="30"/>
        <v>4466</v>
      </c>
      <c r="G300" s="1">
        <f t="shared" si="34"/>
        <v>8.7088000145740807E-4</v>
      </c>
      <c r="I300" s="1">
        <f t="shared" si="35"/>
        <v>8.7088000145740807E-4</v>
      </c>
      <c r="Q300" s="173">
        <f t="shared" si="31"/>
        <v>22150.981</v>
      </c>
      <c r="S300" s="15">
        <f t="shared" si="36"/>
        <v>0.1</v>
      </c>
      <c r="T300" s="15"/>
    </row>
    <row r="301" spans="1:20" x14ac:dyDescent="0.2">
      <c r="A301" s="23" t="s">
        <v>950</v>
      </c>
      <c r="B301" s="24" t="s">
        <v>899</v>
      </c>
      <c r="C301" s="23">
        <v>37169.483</v>
      </c>
      <c r="D301" s="23" t="s">
        <v>873</v>
      </c>
      <c r="E301" s="25">
        <f t="shared" si="29"/>
        <v>4466.0033798904187</v>
      </c>
      <c r="F301" s="1">
        <f t="shared" si="30"/>
        <v>4466</v>
      </c>
      <c r="G301" s="1">
        <f t="shared" si="34"/>
        <v>2.8708800018648617E-3</v>
      </c>
      <c r="I301" s="1">
        <f t="shared" si="35"/>
        <v>2.8708800018648617E-3</v>
      </c>
      <c r="Q301" s="173">
        <f t="shared" si="31"/>
        <v>22150.983</v>
      </c>
      <c r="S301" s="15">
        <f t="shared" si="36"/>
        <v>0.1</v>
      </c>
      <c r="T301" s="15"/>
    </row>
    <row r="302" spans="1:20" x14ac:dyDescent="0.2">
      <c r="A302" s="23" t="s">
        <v>949</v>
      </c>
      <c r="B302" s="24" t="s">
        <v>899</v>
      </c>
      <c r="C302" s="23">
        <v>37169.483999999997</v>
      </c>
      <c r="D302" s="23" t="s">
        <v>873</v>
      </c>
      <c r="E302" s="25">
        <f t="shared" si="29"/>
        <v>4466.0045571915962</v>
      </c>
      <c r="F302" s="1">
        <f t="shared" si="30"/>
        <v>4466</v>
      </c>
      <c r="G302" s="1">
        <f t="shared" si="34"/>
        <v>3.8708799984306097E-3</v>
      </c>
      <c r="I302" s="1">
        <f t="shared" si="35"/>
        <v>3.8708799984306097E-3</v>
      </c>
      <c r="Q302" s="173">
        <f t="shared" si="31"/>
        <v>22150.983999999997</v>
      </c>
      <c r="S302" s="15">
        <f t="shared" si="36"/>
        <v>0.1</v>
      </c>
      <c r="T302" s="15"/>
    </row>
    <row r="303" spans="1:20" x14ac:dyDescent="0.2">
      <c r="A303" s="23" t="s">
        <v>949</v>
      </c>
      <c r="B303" s="24" t="s">
        <v>899</v>
      </c>
      <c r="C303" s="23">
        <v>37169.487999999998</v>
      </c>
      <c r="D303" s="23" t="s">
        <v>873</v>
      </c>
      <c r="E303" s="25">
        <f t="shared" si="29"/>
        <v>4466.0092663963214</v>
      </c>
      <c r="F303" s="1">
        <f t="shared" si="30"/>
        <v>4466</v>
      </c>
      <c r="G303" s="1">
        <f t="shared" si="34"/>
        <v>7.870879999245517E-3</v>
      </c>
      <c r="I303" s="1">
        <f t="shared" si="35"/>
        <v>7.870879999245517E-3</v>
      </c>
      <c r="Q303" s="173">
        <f t="shared" si="31"/>
        <v>22150.987999999998</v>
      </c>
      <c r="S303" s="15">
        <f t="shared" si="36"/>
        <v>0.1</v>
      </c>
      <c r="T303" s="15"/>
    </row>
    <row r="304" spans="1:20" x14ac:dyDescent="0.2">
      <c r="A304" s="23" t="s">
        <v>950</v>
      </c>
      <c r="B304" s="24" t="s">
        <v>899</v>
      </c>
      <c r="C304" s="23">
        <v>37175.425000000003</v>
      </c>
      <c r="D304" s="23" t="s">
        <v>873</v>
      </c>
      <c r="E304" s="25">
        <f t="shared" si="29"/>
        <v>4472.9989035087792</v>
      </c>
      <c r="F304" s="1">
        <f t="shared" si="30"/>
        <v>4473</v>
      </c>
      <c r="G304" s="1">
        <f t="shared" si="34"/>
        <v>-9.3135999486548826E-4</v>
      </c>
      <c r="I304" s="1">
        <f t="shared" si="35"/>
        <v>-9.3135999486548826E-4</v>
      </c>
      <c r="Q304" s="173">
        <f t="shared" si="31"/>
        <v>22156.925000000003</v>
      </c>
      <c r="S304" s="15">
        <f t="shared" si="36"/>
        <v>0.1</v>
      </c>
      <c r="T304" s="15"/>
    </row>
    <row r="305" spans="1:20" x14ac:dyDescent="0.2">
      <c r="A305" s="23" t="s">
        <v>948</v>
      </c>
      <c r="B305" s="24" t="s">
        <v>899</v>
      </c>
      <c r="C305" s="23">
        <v>37180.527999999998</v>
      </c>
      <c r="D305" s="23" t="s">
        <v>873</v>
      </c>
      <c r="E305" s="25">
        <f t="shared" si="29"/>
        <v>4479.006671436151</v>
      </c>
      <c r="F305" s="1">
        <f t="shared" si="30"/>
        <v>4479</v>
      </c>
      <c r="G305" s="1">
        <f t="shared" si="34"/>
        <v>5.6667200042284094E-3</v>
      </c>
      <c r="I305" s="1">
        <f t="shared" si="35"/>
        <v>5.6667200042284094E-3</v>
      </c>
      <c r="Q305" s="173">
        <f t="shared" si="31"/>
        <v>22162.027999999998</v>
      </c>
      <c r="S305" s="15">
        <f t="shared" si="36"/>
        <v>0.1</v>
      </c>
      <c r="T305" s="15"/>
    </row>
    <row r="306" spans="1:20" x14ac:dyDescent="0.2">
      <c r="A306" s="23" t="s">
        <v>948</v>
      </c>
      <c r="B306" s="24" t="s">
        <v>899</v>
      </c>
      <c r="C306" s="23">
        <v>37181.373</v>
      </c>
      <c r="D306" s="23" t="s">
        <v>873</v>
      </c>
      <c r="E306" s="25">
        <f t="shared" si="29"/>
        <v>4480.001490934219</v>
      </c>
      <c r="F306" s="1">
        <f t="shared" si="30"/>
        <v>4480</v>
      </c>
      <c r="G306" s="1">
        <f t="shared" si="34"/>
        <v>1.266400002350565E-3</v>
      </c>
      <c r="I306" s="1">
        <f t="shared" si="35"/>
        <v>1.266400002350565E-3</v>
      </c>
      <c r="Q306" s="173">
        <f t="shared" si="31"/>
        <v>22162.873</v>
      </c>
      <c r="S306" s="15">
        <f t="shared" si="36"/>
        <v>0.1</v>
      </c>
      <c r="T306" s="15"/>
    </row>
    <row r="307" spans="1:20" x14ac:dyDescent="0.2">
      <c r="A307" s="23" t="s">
        <v>949</v>
      </c>
      <c r="B307" s="24" t="s">
        <v>899</v>
      </c>
      <c r="C307" s="23">
        <v>37192.415000000001</v>
      </c>
      <c r="D307" s="23" t="s">
        <v>873</v>
      </c>
      <c r="E307" s="25">
        <f t="shared" si="29"/>
        <v>4493.0012505764116</v>
      </c>
      <c r="F307" s="1">
        <f t="shared" si="30"/>
        <v>4493</v>
      </c>
      <c r="G307" s="1">
        <f t="shared" si="34"/>
        <v>1.0622400077409111E-3</v>
      </c>
      <c r="I307" s="1">
        <f t="shared" si="35"/>
        <v>1.0622400077409111E-3</v>
      </c>
      <c r="Q307" s="173">
        <f t="shared" si="31"/>
        <v>22173.915000000001</v>
      </c>
      <c r="S307" s="15">
        <f t="shared" si="36"/>
        <v>0.1</v>
      </c>
      <c r="T307" s="15"/>
    </row>
    <row r="308" spans="1:20" x14ac:dyDescent="0.2">
      <c r="A308" s="23" t="s">
        <v>951</v>
      </c>
      <c r="B308" s="24" t="s">
        <v>899</v>
      </c>
      <c r="C308" s="23">
        <v>37192.417999999998</v>
      </c>
      <c r="D308" s="23" t="s">
        <v>873</v>
      </c>
      <c r="E308" s="25">
        <f t="shared" si="29"/>
        <v>4493.0047824799512</v>
      </c>
      <c r="F308" s="1">
        <f t="shared" si="30"/>
        <v>4493</v>
      </c>
      <c r="G308" s="1">
        <f t="shared" si="34"/>
        <v>4.0622400047141127E-3</v>
      </c>
      <c r="I308" s="1">
        <f t="shared" si="35"/>
        <v>4.0622400047141127E-3</v>
      </c>
      <c r="Q308" s="173">
        <f t="shared" si="31"/>
        <v>22173.917999999998</v>
      </c>
      <c r="S308" s="15">
        <f t="shared" si="36"/>
        <v>0.1</v>
      </c>
      <c r="T308" s="15"/>
    </row>
    <row r="309" spans="1:20" x14ac:dyDescent="0.2">
      <c r="A309" s="23" t="s">
        <v>951</v>
      </c>
      <c r="B309" s="24" t="s">
        <v>899</v>
      </c>
      <c r="C309" s="23">
        <v>37192.419000000002</v>
      </c>
      <c r="D309" s="23" t="s">
        <v>873</v>
      </c>
      <c r="E309" s="25">
        <f t="shared" si="29"/>
        <v>4493.0059597811369</v>
      </c>
      <c r="F309" s="1">
        <f t="shared" si="30"/>
        <v>4493</v>
      </c>
      <c r="G309" s="1">
        <f t="shared" si="34"/>
        <v>5.0622400085558183E-3</v>
      </c>
      <c r="I309" s="1">
        <f t="shared" si="35"/>
        <v>5.0622400085558183E-3</v>
      </c>
      <c r="Q309" s="173">
        <f t="shared" si="31"/>
        <v>22173.919000000002</v>
      </c>
      <c r="S309" s="15">
        <f t="shared" si="36"/>
        <v>0.1</v>
      </c>
      <c r="T309" s="15"/>
    </row>
    <row r="310" spans="1:20" x14ac:dyDescent="0.2">
      <c r="A310" s="23" t="s">
        <v>949</v>
      </c>
      <c r="B310" s="24" t="s">
        <v>899</v>
      </c>
      <c r="C310" s="23">
        <v>37192.421999999999</v>
      </c>
      <c r="D310" s="23" t="s">
        <v>873</v>
      </c>
      <c r="E310" s="25">
        <f t="shared" si="29"/>
        <v>4493.0094916846765</v>
      </c>
      <c r="F310" s="1">
        <f t="shared" si="30"/>
        <v>4493</v>
      </c>
      <c r="G310" s="1">
        <f t="shared" si="34"/>
        <v>8.06224000552902E-3</v>
      </c>
      <c r="I310" s="1">
        <f t="shared" si="35"/>
        <v>8.06224000552902E-3</v>
      </c>
      <c r="Q310" s="173">
        <f t="shared" si="31"/>
        <v>22173.921999999999</v>
      </c>
      <c r="S310" s="15">
        <f t="shared" si="36"/>
        <v>0.1</v>
      </c>
      <c r="T310" s="15"/>
    </row>
    <row r="311" spans="1:20" x14ac:dyDescent="0.2">
      <c r="A311" s="23" t="s">
        <v>948</v>
      </c>
      <c r="B311" s="24" t="s">
        <v>899</v>
      </c>
      <c r="C311" s="23">
        <v>37197.516000000003</v>
      </c>
      <c r="D311" s="23" t="s">
        <v>873</v>
      </c>
      <c r="E311" s="25">
        <f t="shared" si="29"/>
        <v>4499.0066639014294</v>
      </c>
      <c r="F311" s="1">
        <f t="shared" si="30"/>
        <v>4499</v>
      </c>
      <c r="G311" s="1">
        <f t="shared" si="34"/>
        <v>5.6603200064273551E-3</v>
      </c>
      <c r="I311" s="1">
        <f t="shared" si="35"/>
        <v>5.6603200064273551E-3</v>
      </c>
      <c r="Q311" s="173">
        <f t="shared" si="31"/>
        <v>22179.016000000003</v>
      </c>
      <c r="S311" s="15">
        <f t="shared" si="36"/>
        <v>0.1</v>
      </c>
      <c r="T311" s="15"/>
    </row>
    <row r="312" spans="1:20" x14ac:dyDescent="0.2">
      <c r="A312" s="23" t="s">
        <v>950</v>
      </c>
      <c r="B312" s="24" t="s">
        <v>899</v>
      </c>
      <c r="C312" s="23">
        <v>37198.362999999998</v>
      </c>
      <c r="D312" s="23" t="s">
        <v>873</v>
      </c>
      <c r="E312" s="25">
        <f t="shared" si="29"/>
        <v>4500.0038380018514</v>
      </c>
      <c r="F312" s="1">
        <f t="shared" si="30"/>
        <v>4500</v>
      </c>
      <c r="G312" s="1">
        <f t="shared" si="34"/>
        <v>3.2599999976810068E-3</v>
      </c>
      <c r="I312" s="1">
        <f t="shared" si="35"/>
        <v>3.2599999976810068E-3</v>
      </c>
      <c r="Q312" s="173">
        <f t="shared" si="31"/>
        <v>22179.862999999998</v>
      </c>
      <c r="S312" s="15">
        <f t="shared" si="36"/>
        <v>0.1</v>
      </c>
      <c r="T312" s="15"/>
    </row>
    <row r="313" spans="1:20" x14ac:dyDescent="0.2">
      <c r="A313" s="23" t="s">
        <v>948</v>
      </c>
      <c r="B313" s="24" t="s">
        <v>899</v>
      </c>
      <c r="C313" s="23">
        <v>37208.552000000003</v>
      </c>
      <c r="D313" s="23" t="s">
        <v>873</v>
      </c>
      <c r="E313" s="25">
        <f t="shared" si="29"/>
        <v>4511.9993597365328</v>
      </c>
      <c r="F313" s="1">
        <f t="shared" si="30"/>
        <v>4512</v>
      </c>
      <c r="G313" s="1">
        <f t="shared" si="34"/>
        <v>-5.4383999668061733E-4</v>
      </c>
      <c r="I313" s="1">
        <f t="shared" si="35"/>
        <v>-5.4383999668061733E-4</v>
      </c>
      <c r="Q313" s="173">
        <f t="shared" si="31"/>
        <v>22190.052000000003</v>
      </c>
      <c r="S313" s="15">
        <f t="shared" si="36"/>
        <v>0.1</v>
      </c>
      <c r="T313" s="15"/>
    </row>
    <row r="314" spans="1:20" x14ac:dyDescent="0.2">
      <c r="A314" s="23" t="s">
        <v>952</v>
      </c>
      <c r="B314" s="24" t="s">
        <v>899</v>
      </c>
      <c r="C314" s="23">
        <v>37284.156000000003</v>
      </c>
      <c r="D314" s="23" t="s">
        <v>873</v>
      </c>
      <c r="E314" s="25">
        <f t="shared" si="29"/>
        <v>4601.0080382357355</v>
      </c>
      <c r="F314" s="1">
        <f t="shared" si="30"/>
        <v>4601</v>
      </c>
      <c r="G314" s="1">
        <f t="shared" si="34"/>
        <v>6.8276800084277056E-3</v>
      </c>
      <c r="I314" s="1">
        <f t="shared" si="35"/>
        <v>6.8276800084277056E-3</v>
      </c>
      <c r="Q314" s="173">
        <f t="shared" si="31"/>
        <v>22265.656000000003</v>
      </c>
      <c r="S314" s="15">
        <f t="shared" si="36"/>
        <v>0.1</v>
      </c>
      <c r="T314" s="15"/>
    </row>
    <row r="315" spans="1:20" x14ac:dyDescent="0.2">
      <c r="A315" s="23" t="s">
        <v>953</v>
      </c>
      <c r="B315" s="24" t="s">
        <v>899</v>
      </c>
      <c r="C315" s="23">
        <v>37519.436999999998</v>
      </c>
      <c r="D315" s="23" t="s">
        <v>873</v>
      </c>
      <c r="E315" s="25">
        <f t="shared" si="29"/>
        <v>4878.0046374364456</v>
      </c>
      <c r="F315" s="1">
        <f t="shared" si="30"/>
        <v>4878</v>
      </c>
      <c r="G315" s="1">
        <f t="shared" si="34"/>
        <v>3.9390399979311042E-3</v>
      </c>
      <c r="I315" s="1">
        <f t="shared" si="35"/>
        <v>3.9390399979311042E-3</v>
      </c>
      <c r="Q315" s="173">
        <f t="shared" si="31"/>
        <v>22500.936999999998</v>
      </c>
      <c r="S315" s="15">
        <f t="shared" si="36"/>
        <v>0.1</v>
      </c>
      <c r="T315" s="15"/>
    </row>
    <row r="316" spans="1:20" x14ac:dyDescent="0.2">
      <c r="A316" s="23" t="s">
        <v>953</v>
      </c>
      <c r="B316" s="24" t="s">
        <v>899</v>
      </c>
      <c r="C316" s="23">
        <v>37525.383999999998</v>
      </c>
      <c r="D316" s="23" t="s">
        <v>873</v>
      </c>
      <c r="E316" s="25">
        <f t="shared" si="29"/>
        <v>4885.0060475607088</v>
      </c>
      <c r="F316" s="1">
        <f t="shared" si="30"/>
        <v>4885</v>
      </c>
      <c r="G316" s="1">
        <f t="shared" si="34"/>
        <v>5.1367999985814095E-3</v>
      </c>
      <c r="I316" s="1">
        <f t="shared" si="35"/>
        <v>5.1367999985814095E-3</v>
      </c>
      <c r="Q316" s="173">
        <f t="shared" si="31"/>
        <v>22506.883999999998</v>
      </c>
      <c r="S316" s="15">
        <f t="shared" si="36"/>
        <v>0.1</v>
      </c>
      <c r="T316" s="15"/>
    </row>
    <row r="317" spans="1:20" x14ac:dyDescent="0.2">
      <c r="A317" s="23" t="s">
        <v>951</v>
      </c>
      <c r="B317" s="24" t="s">
        <v>899</v>
      </c>
      <c r="C317" s="23">
        <v>37547.468000000001</v>
      </c>
      <c r="D317" s="23" t="s">
        <v>873</v>
      </c>
      <c r="E317" s="25">
        <f t="shared" si="29"/>
        <v>4911.0055668450932</v>
      </c>
      <c r="F317" s="1">
        <f t="shared" si="30"/>
        <v>4911</v>
      </c>
      <c r="G317" s="1">
        <f t="shared" si="34"/>
        <v>4.7284800020861439E-3</v>
      </c>
      <c r="I317" s="1">
        <f t="shared" si="35"/>
        <v>4.7284800020861439E-3</v>
      </c>
      <c r="Q317" s="173">
        <f t="shared" si="31"/>
        <v>22528.968000000001</v>
      </c>
      <c r="S317" s="15">
        <f t="shared" si="36"/>
        <v>0.1</v>
      </c>
      <c r="T317" s="15"/>
    </row>
    <row r="318" spans="1:20" x14ac:dyDescent="0.2">
      <c r="A318" s="23" t="s">
        <v>951</v>
      </c>
      <c r="B318" s="24" t="s">
        <v>899</v>
      </c>
      <c r="C318" s="23">
        <v>37547.472000000002</v>
      </c>
      <c r="D318" s="23" t="s">
        <v>873</v>
      </c>
      <c r="E318" s="25">
        <f t="shared" si="29"/>
        <v>4911.0102760498194</v>
      </c>
      <c r="F318" s="1">
        <f t="shared" si="30"/>
        <v>4911</v>
      </c>
      <c r="G318" s="1">
        <f t="shared" si="34"/>
        <v>8.7284800029010512E-3</v>
      </c>
      <c r="I318" s="1">
        <f t="shared" si="35"/>
        <v>8.7284800029010512E-3</v>
      </c>
      <c r="Q318" s="173">
        <f t="shared" si="31"/>
        <v>22528.972000000002</v>
      </c>
      <c r="S318" s="15">
        <f t="shared" si="36"/>
        <v>0.1</v>
      </c>
      <c r="T318" s="15"/>
    </row>
    <row r="319" spans="1:20" x14ac:dyDescent="0.2">
      <c r="A319" s="29" t="s">
        <v>954</v>
      </c>
      <c r="B319" s="30"/>
      <c r="C319" s="31">
        <v>37564.466</v>
      </c>
      <c r="D319" s="31"/>
      <c r="E319" s="1">
        <f t="shared" si="29"/>
        <v>4931.017332322177</v>
      </c>
      <c r="F319" s="1">
        <f t="shared" si="30"/>
        <v>4931</v>
      </c>
      <c r="G319" s="1">
        <f t="shared" si="34"/>
        <v>1.4722080006322358E-2</v>
      </c>
      <c r="H319" s="1">
        <f>G319</f>
        <v>1.4722080006322358E-2</v>
      </c>
      <c r="Q319" s="173">
        <f t="shared" si="31"/>
        <v>22545.966</v>
      </c>
      <c r="S319" s="15">
        <f>S$14</f>
        <v>0.2</v>
      </c>
    </row>
    <row r="320" spans="1:20" x14ac:dyDescent="0.2">
      <c r="A320" s="29" t="s">
        <v>954</v>
      </c>
      <c r="B320" s="30"/>
      <c r="C320" s="31">
        <v>37565.315000000002</v>
      </c>
      <c r="D320" s="31"/>
      <c r="E320" s="1">
        <f t="shared" si="29"/>
        <v>4932.0168610249702</v>
      </c>
      <c r="F320" s="1">
        <f t="shared" si="30"/>
        <v>4932</v>
      </c>
      <c r="G320" s="1">
        <f t="shared" si="34"/>
        <v>1.4321760005259421E-2</v>
      </c>
      <c r="H320" s="1">
        <f>G320</f>
        <v>1.4321760005259421E-2</v>
      </c>
      <c r="Q320" s="173">
        <f t="shared" si="31"/>
        <v>22546.815000000002</v>
      </c>
      <c r="S320" s="15">
        <f>S$14</f>
        <v>0.2</v>
      </c>
    </row>
    <row r="321" spans="1:20" x14ac:dyDescent="0.2">
      <c r="A321" s="23" t="s">
        <v>948</v>
      </c>
      <c r="B321" s="24" t="s">
        <v>899</v>
      </c>
      <c r="C321" s="23">
        <v>37565.317000000003</v>
      </c>
      <c r="D321" s="23" t="s">
        <v>873</v>
      </c>
      <c r="E321" s="25">
        <f t="shared" si="29"/>
        <v>4932.0192156273333</v>
      </c>
      <c r="F321" s="1">
        <f t="shared" si="30"/>
        <v>4932</v>
      </c>
      <c r="G321" s="1">
        <f t="shared" si="34"/>
        <v>1.6321760005666874E-2</v>
      </c>
      <c r="I321" s="1">
        <f t="shared" ref="I321:I334" si="37">G321</f>
        <v>1.6321760005666874E-2</v>
      </c>
      <c r="Q321" s="173">
        <f t="shared" si="31"/>
        <v>22546.817000000003</v>
      </c>
      <c r="S321" s="15">
        <f t="shared" ref="S321:S334" si="38">S$15</f>
        <v>0.1</v>
      </c>
      <c r="T321" s="15"/>
    </row>
    <row r="322" spans="1:20" x14ac:dyDescent="0.2">
      <c r="A322" s="23" t="s">
        <v>948</v>
      </c>
      <c r="B322" s="24" t="s">
        <v>899</v>
      </c>
      <c r="C322" s="23">
        <v>37570.406000000003</v>
      </c>
      <c r="D322" s="23" t="s">
        <v>873</v>
      </c>
      <c r="E322" s="25">
        <f t="shared" si="29"/>
        <v>4938.0105013381744</v>
      </c>
      <c r="F322" s="1">
        <f t="shared" si="30"/>
        <v>4938</v>
      </c>
      <c r="G322" s="1">
        <f t="shared" ref="G322:G353" si="39">+C322-(C$7+F322*C$8)</f>
        <v>8.9198400091845542E-3</v>
      </c>
      <c r="I322" s="1">
        <f t="shared" si="37"/>
        <v>8.9198400091845542E-3</v>
      </c>
      <c r="Q322" s="173">
        <f t="shared" si="31"/>
        <v>22551.906000000003</v>
      </c>
      <c r="S322" s="15">
        <f t="shared" si="38"/>
        <v>0.1</v>
      </c>
      <c r="T322" s="15"/>
    </row>
    <row r="323" spans="1:20" x14ac:dyDescent="0.2">
      <c r="A323" s="23" t="s">
        <v>955</v>
      </c>
      <c r="B323" s="24" t="s">
        <v>899</v>
      </c>
      <c r="C323" s="23">
        <v>37576.358999999997</v>
      </c>
      <c r="D323" s="23" t="s">
        <v>873</v>
      </c>
      <c r="E323" s="25">
        <f t="shared" si="29"/>
        <v>4945.0189752695169</v>
      </c>
      <c r="F323" s="1">
        <f t="shared" si="30"/>
        <v>4945</v>
      </c>
      <c r="G323" s="1">
        <f t="shared" si="39"/>
        <v>1.6117599996505305E-2</v>
      </c>
      <c r="I323" s="1">
        <f t="shared" si="37"/>
        <v>1.6117599996505305E-2</v>
      </c>
      <c r="Q323" s="173">
        <f t="shared" si="31"/>
        <v>22557.858999999997</v>
      </c>
      <c r="S323" s="15">
        <f t="shared" si="38"/>
        <v>0.1</v>
      </c>
      <c r="T323" s="15"/>
    </row>
    <row r="324" spans="1:20" x14ac:dyDescent="0.2">
      <c r="A324" s="23" t="s">
        <v>953</v>
      </c>
      <c r="B324" s="24" t="s">
        <v>899</v>
      </c>
      <c r="C324" s="23">
        <v>37582.298000000003</v>
      </c>
      <c r="D324" s="23" t="s">
        <v>873</v>
      </c>
      <c r="E324" s="25">
        <f t="shared" si="29"/>
        <v>4952.0109669843378</v>
      </c>
      <c r="F324" s="1">
        <f t="shared" si="30"/>
        <v>4952</v>
      </c>
      <c r="G324" s="1">
        <f t="shared" si="39"/>
        <v>9.3153600028017536E-3</v>
      </c>
      <c r="I324" s="1">
        <f t="shared" si="37"/>
        <v>9.3153600028017536E-3</v>
      </c>
      <c r="Q324" s="173">
        <f t="shared" si="31"/>
        <v>22563.798000000003</v>
      </c>
      <c r="S324" s="15">
        <f t="shared" si="38"/>
        <v>0.1</v>
      </c>
      <c r="T324" s="15"/>
    </row>
    <row r="325" spans="1:20" x14ac:dyDescent="0.2">
      <c r="A325" s="23" t="s">
        <v>956</v>
      </c>
      <c r="B325" s="24" t="s">
        <v>899</v>
      </c>
      <c r="C325" s="23">
        <v>37582.298000000003</v>
      </c>
      <c r="D325" s="23" t="s">
        <v>873</v>
      </c>
      <c r="E325" s="25">
        <f t="shared" si="29"/>
        <v>4952.0109669843378</v>
      </c>
      <c r="F325" s="1">
        <f t="shared" si="30"/>
        <v>4952</v>
      </c>
      <c r="G325" s="1">
        <f t="shared" si="39"/>
        <v>9.3153600028017536E-3</v>
      </c>
      <c r="I325" s="1">
        <f t="shared" si="37"/>
        <v>9.3153600028017536E-3</v>
      </c>
      <c r="Q325" s="173">
        <f t="shared" si="31"/>
        <v>22563.798000000003</v>
      </c>
      <c r="S325" s="15">
        <f t="shared" si="38"/>
        <v>0.1</v>
      </c>
      <c r="T325" s="15"/>
    </row>
    <row r="326" spans="1:20" x14ac:dyDescent="0.2">
      <c r="A326" s="23" t="s">
        <v>953</v>
      </c>
      <c r="B326" s="24" t="s">
        <v>899</v>
      </c>
      <c r="C326" s="23">
        <v>37605.226999999999</v>
      </c>
      <c r="D326" s="23" t="s">
        <v>873</v>
      </c>
      <c r="E326" s="25">
        <f t="shared" si="29"/>
        <v>4979.0053057667819</v>
      </c>
      <c r="F326" s="1">
        <f t="shared" si="30"/>
        <v>4979</v>
      </c>
      <c r="G326" s="1">
        <f t="shared" si="39"/>
        <v>4.5067200044286437E-3</v>
      </c>
      <c r="I326" s="1">
        <f t="shared" si="37"/>
        <v>4.5067200044286437E-3</v>
      </c>
      <c r="Q326" s="173">
        <f t="shared" si="31"/>
        <v>22586.726999999999</v>
      </c>
      <c r="S326" s="15">
        <f t="shared" si="38"/>
        <v>0.1</v>
      </c>
      <c r="T326" s="15"/>
    </row>
    <row r="327" spans="1:20" x14ac:dyDescent="0.2">
      <c r="A327" s="23" t="s">
        <v>948</v>
      </c>
      <c r="B327" s="24" t="s">
        <v>899</v>
      </c>
      <c r="C327" s="23">
        <v>37943.288</v>
      </c>
      <c r="D327" s="23" t="s">
        <v>873</v>
      </c>
      <c r="E327" s="25">
        <f t="shared" si="29"/>
        <v>5377.0049203654689</v>
      </c>
      <c r="F327" s="1">
        <f t="shared" si="30"/>
        <v>5377</v>
      </c>
      <c r="G327" s="1">
        <f t="shared" si="39"/>
        <v>4.1793600030359812E-3</v>
      </c>
      <c r="I327" s="1">
        <f t="shared" si="37"/>
        <v>4.1793600030359812E-3</v>
      </c>
      <c r="Q327" s="173">
        <f t="shared" si="31"/>
        <v>22924.788</v>
      </c>
      <c r="S327" s="15">
        <f t="shared" si="38"/>
        <v>0.1</v>
      </c>
      <c r="T327" s="15"/>
    </row>
    <row r="328" spans="1:20" x14ac:dyDescent="0.2">
      <c r="A328" s="23" t="s">
        <v>948</v>
      </c>
      <c r="B328" s="24" t="s">
        <v>899</v>
      </c>
      <c r="C328" s="23">
        <v>37976.419000000002</v>
      </c>
      <c r="D328" s="23" t="s">
        <v>873</v>
      </c>
      <c r="E328" s="25">
        <f t="shared" si="29"/>
        <v>5416.0100857979487</v>
      </c>
      <c r="F328" s="1">
        <f t="shared" si="30"/>
        <v>5416</v>
      </c>
      <c r="G328" s="1">
        <f t="shared" si="39"/>
        <v>8.5668800020357594E-3</v>
      </c>
      <c r="I328" s="1">
        <f t="shared" si="37"/>
        <v>8.5668800020357594E-3</v>
      </c>
      <c r="Q328" s="173">
        <f t="shared" si="31"/>
        <v>22957.919000000002</v>
      </c>
      <c r="S328" s="15">
        <f t="shared" si="38"/>
        <v>0.1</v>
      </c>
      <c r="T328" s="15"/>
    </row>
    <row r="329" spans="1:20" x14ac:dyDescent="0.2">
      <c r="A329" s="23" t="s">
        <v>948</v>
      </c>
      <c r="B329" s="24" t="s">
        <v>899</v>
      </c>
      <c r="C329" s="23">
        <v>37983.214999999997</v>
      </c>
      <c r="D329" s="23" t="s">
        <v>873</v>
      </c>
      <c r="E329" s="25">
        <f t="shared" si="29"/>
        <v>5424.011024624996</v>
      </c>
      <c r="F329" s="1">
        <f t="shared" si="30"/>
        <v>5424</v>
      </c>
      <c r="G329" s="1">
        <f t="shared" si="39"/>
        <v>9.3643200016231276E-3</v>
      </c>
      <c r="I329" s="1">
        <f t="shared" si="37"/>
        <v>9.3643200016231276E-3</v>
      </c>
      <c r="Q329" s="173">
        <f t="shared" si="31"/>
        <v>22964.714999999997</v>
      </c>
      <c r="S329" s="15">
        <f t="shared" si="38"/>
        <v>0.1</v>
      </c>
      <c r="T329" s="15"/>
    </row>
    <row r="330" spans="1:20" x14ac:dyDescent="0.2">
      <c r="A330" s="23" t="s">
        <v>956</v>
      </c>
      <c r="B330" s="24" t="s">
        <v>899</v>
      </c>
      <c r="C330" s="23">
        <v>38084.298000000003</v>
      </c>
      <c r="D330" s="23" t="s">
        <v>873</v>
      </c>
      <c r="E330" s="25">
        <f t="shared" si="29"/>
        <v>5543.0161599185712</v>
      </c>
      <c r="F330" s="1">
        <f t="shared" si="30"/>
        <v>5543</v>
      </c>
      <c r="G330" s="1">
        <f t="shared" si="39"/>
        <v>1.3726240002142731E-2</v>
      </c>
      <c r="I330" s="1">
        <f t="shared" si="37"/>
        <v>1.3726240002142731E-2</v>
      </c>
      <c r="Q330" s="173">
        <f t="shared" si="31"/>
        <v>23065.798000000003</v>
      </c>
      <c r="S330" s="15">
        <f t="shared" si="38"/>
        <v>0.1</v>
      </c>
      <c r="T330" s="15"/>
    </row>
    <row r="331" spans="1:20" x14ac:dyDescent="0.2">
      <c r="A331" s="23" t="s">
        <v>948</v>
      </c>
      <c r="B331" s="24" t="s">
        <v>899</v>
      </c>
      <c r="C331" s="23">
        <v>38658.49</v>
      </c>
      <c r="D331" s="23" t="s">
        <v>873</v>
      </c>
      <c r="E331" s="25">
        <f t="shared" si="29"/>
        <v>6219.0130797219399</v>
      </c>
      <c r="F331" s="1">
        <f t="shared" si="30"/>
        <v>6219</v>
      </c>
      <c r="G331" s="1">
        <f t="shared" si="39"/>
        <v>1.1109920000308193E-2</v>
      </c>
      <c r="I331" s="1">
        <f t="shared" si="37"/>
        <v>1.1109920000308193E-2</v>
      </c>
      <c r="Q331" s="173">
        <f t="shared" si="31"/>
        <v>23639.989999999998</v>
      </c>
      <c r="S331" s="15">
        <f t="shared" si="38"/>
        <v>0.1</v>
      </c>
      <c r="T331" s="15"/>
    </row>
    <row r="332" spans="1:20" x14ac:dyDescent="0.2">
      <c r="A332" s="23" t="s">
        <v>948</v>
      </c>
      <c r="B332" s="24" t="s">
        <v>899</v>
      </c>
      <c r="C332" s="23">
        <v>38659.341</v>
      </c>
      <c r="D332" s="23" t="s">
        <v>873</v>
      </c>
      <c r="E332" s="25">
        <f t="shared" si="29"/>
        <v>6220.0149630270962</v>
      </c>
      <c r="F332" s="1">
        <f t="shared" si="30"/>
        <v>6220</v>
      </c>
      <c r="G332" s="1">
        <f t="shared" si="39"/>
        <v>1.2709600006928667E-2</v>
      </c>
      <c r="I332" s="1">
        <f t="shared" si="37"/>
        <v>1.2709600006928667E-2</v>
      </c>
      <c r="Q332" s="173">
        <f t="shared" si="31"/>
        <v>23640.841</v>
      </c>
      <c r="S332" s="15">
        <f t="shared" si="38"/>
        <v>0.1</v>
      </c>
      <c r="T332" s="15"/>
    </row>
    <row r="333" spans="1:20" x14ac:dyDescent="0.2">
      <c r="A333" s="23" t="s">
        <v>948</v>
      </c>
      <c r="B333" s="24" t="s">
        <v>899</v>
      </c>
      <c r="C333" s="23">
        <v>38665.285000000003</v>
      </c>
      <c r="D333" s="23" t="s">
        <v>873</v>
      </c>
      <c r="E333" s="25">
        <f t="shared" si="29"/>
        <v>6227.0128412478189</v>
      </c>
      <c r="F333" s="1">
        <f t="shared" si="30"/>
        <v>6227</v>
      </c>
      <c r="G333" s="1">
        <f t="shared" si="39"/>
        <v>1.0907360003329813E-2</v>
      </c>
      <c r="I333" s="1">
        <f t="shared" si="37"/>
        <v>1.0907360003329813E-2</v>
      </c>
      <c r="Q333" s="173">
        <f t="shared" si="31"/>
        <v>23646.785000000003</v>
      </c>
      <c r="S333" s="15">
        <f t="shared" si="38"/>
        <v>0.1</v>
      </c>
      <c r="T333" s="15"/>
    </row>
    <row r="334" spans="1:20" x14ac:dyDescent="0.2">
      <c r="A334" s="29" t="s">
        <v>957</v>
      </c>
      <c r="B334" s="30"/>
      <c r="C334" s="31">
        <v>38770.603000000003</v>
      </c>
      <c r="D334" s="31"/>
      <c r="E334" s="1">
        <f t="shared" si="29"/>
        <v>6351.0038470435302</v>
      </c>
      <c r="F334" s="1">
        <f t="shared" si="30"/>
        <v>6351</v>
      </c>
      <c r="G334" s="1">
        <f t="shared" si="39"/>
        <v>3.267680003773421E-3</v>
      </c>
      <c r="I334" s="1">
        <f t="shared" si="37"/>
        <v>3.267680003773421E-3</v>
      </c>
      <c r="Q334" s="173">
        <f t="shared" si="31"/>
        <v>23752.103000000003</v>
      </c>
      <c r="S334" s="15">
        <f t="shared" si="38"/>
        <v>0.1</v>
      </c>
    </row>
    <row r="335" spans="1:20" x14ac:dyDescent="0.2">
      <c r="A335" s="29" t="s">
        <v>954</v>
      </c>
      <c r="B335" s="30"/>
      <c r="C335" s="31">
        <v>39013.531300000002</v>
      </c>
      <c r="D335" s="31"/>
      <c r="E335" s="1">
        <f t="shared" si="29"/>
        <v>6637.0036215668079</v>
      </c>
      <c r="F335" s="1">
        <f t="shared" si="30"/>
        <v>6637</v>
      </c>
      <c r="G335" s="1">
        <f t="shared" si="39"/>
        <v>3.0761600064579397E-3</v>
      </c>
      <c r="H335" s="1">
        <f>G335</f>
        <v>3.0761600064579397E-3</v>
      </c>
      <c r="Q335" s="173">
        <f t="shared" si="31"/>
        <v>23995.031300000002</v>
      </c>
      <c r="S335" s="15">
        <f>S$14</f>
        <v>0.2</v>
      </c>
    </row>
    <row r="336" spans="1:20" x14ac:dyDescent="0.2">
      <c r="A336" s="29" t="s">
        <v>954</v>
      </c>
      <c r="B336" s="30"/>
      <c r="C336" s="31">
        <v>39030.522499999999</v>
      </c>
      <c r="D336" s="31"/>
      <c r="E336" s="1">
        <f t="shared" si="29"/>
        <v>6657.0073813958561</v>
      </c>
      <c r="F336" s="1">
        <f t="shared" si="30"/>
        <v>6657</v>
      </c>
      <c r="G336" s="1">
        <f t="shared" si="39"/>
        <v>6.2697600005776621E-3</v>
      </c>
      <c r="H336" s="1">
        <f>G336</f>
        <v>6.2697600005776621E-3</v>
      </c>
      <c r="Q336" s="173">
        <f t="shared" si="31"/>
        <v>24012.022499999999</v>
      </c>
      <c r="S336" s="15">
        <f>S$14</f>
        <v>0.2</v>
      </c>
    </row>
    <row r="337" spans="1:20" x14ac:dyDescent="0.2">
      <c r="A337" s="29" t="s">
        <v>954</v>
      </c>
      <c r="B337" s="30"/>
      <c r="C337" s="31">
        <v>39037.315999999999</v>
      </c>
      <c r="D337" s="31"/>
      <c r="E337" s="1">
        <f t="shared" si="29"/>
        <v>6665.0053769699571</v>
      </c>
      <c r="F337" s="1">
        <f t="shared" si="30"/>
        <v>6665</v>
      </c>
      <c r="G337" s="1">
        <f t="shared" si="39"/>
        <v>4.5672000051126815E-3</v>
      </c>
      <c r="H337" s="1">
        <f>G337</f>
        <v>4.5672000051126815E-3</v>
      </c>
      <c r="Q337" s="173">
        <f t="shared" si="31"/>
        <v>24018.815999999999</v>
      </c>
      <c r="S337" s="15">
        <f>S$14</f>
        <v>0.2</v>
      </c>
    </row>
    <row r="338" spans="1:20" x14ac:dyDescent="0.2">
      <c r="A338" s="29" t="s">
        <v>958</v>
      </c>
      <c r="B338" s="30"/>
      <c r="C338" s="31">
        <v>39051.75</v>
      </c>
      <c r="D338" s="31"/>
      <c r="E338" s="1">
        <f t="shared" si="29"/>
        <v>6681.9985422185891</v>
      </c>
      <c r="F338" s="1">
        <f t="shared" si="30"/>
        <v>6682</v>
      </c>
      <c r="G338" s="1">
        <f t="shared" si="39"/>
        <v>-1.238239994563628E-3</v>
      </c>
      <c r="I338" s="1">
        <f>G338</f>
        <v>-1.238239994563628E-3</v>
      </c>
      <c r="Q338" s="173">
        <f t="shared" si="31"/>
        <v>24033.25</v>
      </c>
      <c r="S338" s="15">
        <f>S$15</f>
        <v>0.1</v>
      </c>
    </row>
    <row r="339" spans="1:20" x14ac:dyDescent="0.2">
      <c r="A339" s="29" t="s">
        <v>954</v>
      </c>
      <c r="B339" s="30"/>
      <c r="C339" s="31">
        <v>39071.29</v>
      </c>
      <c r="D339" s="31"/>
      <c r="E339" s="1">
        <f t="shared" si="29"/>
        <v>6705.0030072981417</v>
      </c>
      <c r="F339" s="1">
        <f t="shared" si="30"/>
        <v>6705</v>
      </c>
      <c r="G339" s="1">
        <f t="shared" si="39"/>
        <v>2.5544000018271618E-3</v>
      </c>
      <c r="H339" s="1">
        <f>G339</f>
        <v>2.5544000018271618E-3</v>
      </c>
      <c r="Q339" s="173">
        <f t="shared" si="31"/>
        <v>24052.79</v>
      </c>
      <c r="S339" s="15">
        <f>S$14</f>
        <v>0.2</v>
      </c>
    </row>
    <row r="340" spans="1:20" x14ac:dyDescent="0.2">
      <c r="A340" s="29" t="s">
        <v>959</v>
      </c>
      <c r="B340" s="30"/>
      <c r="C340" s="31">
        <v>39079.790999999997</v>
      </c>
      <c r="D340" s="31"/>
      <c r="E340" s="1">
        <f t="shared" si="29"/>
        <v>6715.0112446390422</v>
      </c>
      <c r="F340" s="1">
        <f t="shared" si="30"/>
        <v>6715</v>
      </c>
      <c r="G340" s="1">
        <f t="shared" si="39"/>
        <v>9.5511999970767647E-3</v>
      </c>
      <c r="I340" s="1">
        <f>G340</f>
        <v>9.5511999970767647E-3</v>
      </c>
      <c r="Q340" s="173">
        <f t="shared" si="31"/>
        <v>24061.290999999997</v>
      </c>
      <c r="S340" s="15">
        <f>S$15</f>
        <v>0.1</v>
      </c>
    </row>
    <row r="341" spans="1:20" x14ac:dyDescent="0.2">
      <c r="A341" s="29" t="s">
        <v>959</v>
      </c>
      <c r="B341" s="30"/>
      <c r="C341" s="31">
        <v>39091.675000000003</v>
      </c>
      <c r="D341" s="31"/>
      <c r="E341" s="1">
        <f t="shared" ref="E341:E404" si="40">+(C341-C$7)/C$8</f>
        <v>6729.0022918757622</v>
      </c>
      <c r="F341" s="1">
        <f t="shared" si="30"/>
        <v>6729</v>
      </c>
      <c r="G341" s="1">
        <f t="shared" si="39"/>
        <v>1.9467200036160648E-3</v>
      </c>
      <c r="I341" s="1">
        <f>G341</f>
        <v>1.9467200036160648E-3</v>
      </c>
      <c r="Q341" s="173">
        <f t="shared" si="31"/>
        <v>24073.175000000003</v>
      </c>
      <c r="S341" s="15">
        <f>S$15</f>
        <v>0.1</v>
      </c>
    </row>
    <row r="342" spans="1:20" x14ac:dyDescent="0.2">
      <c r="A342" s="31" t="s">
        <v>954</v>
      </c>
      <c r="B342" s="30" t="s">
        <v>899</v>
      </c>
      <c r="C342" s="31">
        <v>39093.373999999996</v>
      </c>
      <c r="D342" s="31" t="s">
        <v>870</v>
      </c>
      <c r="E342" s="1">
        <f t="shared" si="40"/>
        <v>6731.0025265825179</v>
      </c>
      <c r="F342" s="1">
        <f t="shared" si="30"/>
        <v>6731</v>
      </c>
      <c r="G342" s="1">
        <f t="shared" si="39"/>
        <v>2.1460799980559386E-3</v>
      </c>
      <c r="H342" s="1">
        <f>G342</f>
        <v>2.1460799980559386E-3</v>
      </c>
      <c r="Q342" s="173">
        <f t="shared" si="31"/>
        <v>24074.873999999996</v>
      </c>
      <c r="S342" s="15">
        <f>S$14</f>
        <v>0.2</v>
      </c>
    </row>
    <row r="343" spans="1:20" x14ac:dyDescent="0.2">
      <c r="A343" s="23" t="s">
        <v>960</v>
      </c>
      <c r="B343" s="24" t="s">
        <v>899</v>
      </c>
      <c r="C343" s="23">
        <v>39093.374000000003</v>
      </c>
      <c r="D343" s="23" t="s">
        <v>873</v>
      </c>
      <c r="E343" s="25">
        <f t="shared" si="40"/>
        <v>6731.0025265825261</v>
      </c>
      <c r="F343" s="1">
        <f t="shared" si="30"/>
        <v>6731</v>
      </c>
      <c r="G343" s="1">
        <f t="shared" si="39"/>
        <v>2.1460800053318962E-3</v>
      </c>
      <c r="I343" s="1">
        <f t="shared" ref="I343:I348" si="41">G343</f>
        <v>2.1460800053318962E-3</v>
      </c>
      <c r="Q343" s="173">
        <f t="shared" si="31"/>
        <v>24074.874000000003</v>
      </c>
      <c r="S343" s="15">
        <f t="shared" ref="S343:S348" si="42">S$15</f>
        <v>0.1</v>
      </c>
      <c r="T343" s="15"/>
    </row>
    <row r="344" spans="1:20" x14ac:dyDescent="0.2">
      <c r="A344" s="29" t="s">
        <v>959</v>
      </c>
      <c r="B344" s="30"/>
      <c r="C344" s="31">
        <v>39120.555999999997</v>
      </c>
      <c r="D344" s="31"/>
      <c r="E344" s="1">
        <f t="shared" si="40"/>
        <v>6763.0039272883723</v>
      </c>
      <c r="F344" s="1">
        <f t="shared" si="30"/>
        <v>6763</v>
      </c>
      <c r="G344" s="1">
        <f t="shared" si="39"/>
        <v>3.3358399959979579E-3</v>
      </c>
      <c r="I344" s="1">
        <f t="shared" si="41"/>
        <v>3.3358399959979579E-3</v>
      </c>
      <c r="Q344" s="173">
        <f t="shared" si="31"/>
        <v>24102.055999999997</v>
      </c>
      <c r="S344" s="15">
        <f t="shared" si="42"/>
        <v>0.1</v>
      </c>
    </row>
    <row r="345" spans="1:20" x14ac:dyDescent="0.2">
      <c r="A345" s="29" t="s">
        <v>959</v>
      </c>
      <c r="B345" s="30"/>
      <c r="C345" s="31">
        <v>39148.587</v>
      </c>
      <c r="D345" s="31"/>
      <c r="E345" s="1">
        <f t="shared" si="40"/>
        <v>6796.0048566970199</v>
      </c>
      <c r="F345" s="1">
        <f t="shared" ref="F345:F408" si="43">ROUND(2*E345,0)/2</f>
        <v>6796</v>
      </c>
      <c r="G345" s="1">
        <f t="shared" si="39"/>
        <v>4.1252800001529977E-3</v>
      </c>
      <c r="I345" s="1">
        <f t="shared" si="41"/>
        <v>4.1252800001529977E-3</v>
      </c>
      <c r="Q345" s="173">
        <f t="shared" si="31"/>
        <v>24130.087</v>
      </c>
      <c r="S345" s="15">
        <f t="shared" si="42"/>
        <v>0.1</v>
      </c>
    </row>
    <row r="346" spans="1:20" x14ac:dyDescent="0.2">
      <c r="A346" s="29" t="s">
        <v>959</v>
      </c>
      <c r="B346" s="30"/>
      <c r="C346" s="31">
        <v>39154.531999999999</v>
      </c>
      <c r="D346" s="31"/>
      <c r="E346" s="1">
        <f t="shared" si="40"/>
        <v>6803.00391221892</v>
      </c>
      <c r="F346" s="1">
        <f t="shared" si="43"/>
        <v>6803</v>
      </c>
      <c r="G346" s="1">
        <f t="shared" si="39"/>
        <v>3.3230400003958493E-3</v>
      </c>
      <c r="I346" s="1">
        <f t="shared" si="41"/>
        <v>3.3230400003958493E-3</v>
      </c>
      <c r="Q346" s="173">
        <f t="shared" ref="Q346:Q409" si="44">+C346-15018.5</f>
        <v>24136.031999999999</v>
      </c>
      <c r="S346" s="15">
        <f t="shared" si="42"/>
        <v>0.1</v>
      </c>
    </row>
    <row r="347" spans="1:20" x14ac:dyDescent="0.2">
      <c r="A347" s="29" t="s">
        <v>959</v>
      </c>
      <c r="B347" s="30"/>
      <c r="C347" s="31">
        <v>39165.576000000001</v>
      </c>
      <c r="D347" s="31"/>
      <c r="E347" s="1">
        <f t="shared" si="40"/>
        <v>6816.0060264634749</v>
      </c>
      <c r="F347" s="1">
        <f t="shared" si="43"/>
        <v>6816</v>
      </c>
      <c r="G347" s="1">
        <f t="shared" si="39"/>
        <v>5.118880006193649E-3</v>
      </c>
      <c r="I347" s="1">
        <f t="shared" si="41"/>
        <v>5.118880006193649E-3</v>
      </c>
      <c r="Q347" s="173">
        <f t="shared" si="44"/>
        <v>24147.076000000001</v>
      </c>
      <c r="S347" s="15">
        <f t="shared" si="42"/>
        <v>0.1</v>
      </c>
    </row>
    <row r="348" spans="1:20" x14ac:dyDescent="0.2">
      <c r="A348" s="29" t="s">
        <v>961</v>
      </c>
      <c r="B348" s="30"/>
      <c r="C348" s="31">
        <v>39199.546000000002</v>
      </c>
      <c r="D348" s="31"/>
      <c r="E348" s="1">
        <f t="shared" si="40"/>
        <v>6855.9989475869343</v>
      </c>
      <c r="F348" s="1">
        <f t="shared" si="43"/>
        <v>6856</v>
      </c>
      <c r="G348" s="1">
        <f t="shared" si="39"/>
        <v>-8.9391999790677801E-4</v>
      </c>
      <c r="I348" s="1">
        <f t="shared" si="41"/>
        <v>-8.9391999790677801E-4</v>
      </c>
      <c r="Q348" s="173">
        <f t="shared" si="44"/>
        <v>24181.046000000002</v>
      </c>
      <c r="S348" s="15">
        <f t="shared" si="42"/>
        <v>0.1</v>
      </c>
    </row>
    <row r="349" spans="1:20" x14ac:dyDescent="0.2">
      <c r="A349" s="29" t="s">
        <v>954</v>
      </c>
      <c r="B349" s="30"/>
      <c r="C349" s="31">
        <v>39381.326999999997</v>
      </c>
      <c r="D349" s="31"/>
      <c r="E349" s="1">
        <f t="shared" si="40"/>
        <v>7070.0099335964469</v>
      </c>
      <c r="F349" s="1">
        <f t="shared" si="43"/>
        <v>7070</v>
      </c>
      <c r="G349" s="1">
        <f t="shared" si="39"/>
        <v>8.4376000013435259E-3</v>
      </c>
      <c r="H349" s="1">
        <f>G349</f>
        <v>8.4376000013435259E-3</v>
      </c>
      <c r="Q349" s="173">
        <f t="shared" si="44"/>
        <v>24362.826999999997</v>
      </c>
      <c r="S349" s="15">
        <f>S$14</f>
        <v>0.2</v>
      </c>
    </row>
    <row r="350" spans="1:20" x14ac:dyDescent="0.2">
      <c r="A350" s="23" t="s">
        <v>962</v>
      </c>
      <c r="B350" s="24" t="s">
        <v>899</v>
      </c>
      <c r="C350" s="23">
        <v>39435.682999999997</v>
      </c>
      <c r="D350" s="23" t="s">
        <v>873</v>
      </c>
      <c r="E350" s="25">
        <f t="shared" si="40"/>
        <v>7134.0033165987043</v>
      </c>
      <c r="F350" s="1">
        <f t="shared" si="43"/>
        <v>7134</v>
      </c>
      <c r="G350" s="1">
        <f t="shared" si="39"/>
        <v>2.8171200028737076E-3</v>
      </c>
      <c r="I350" s="1">
        <f t="shared" ref="I350:I355" si="45">G350</f>
        <v>2.8171200028737076E-3</v>
      </c>
      <c r="Q350" s="173">
        <f t="shared" si="44"/>
        <v>24417.182999999997</v>
      </c>
      <c r="S350" s="15">
        <f t="shared" ref="S350:S355" si="46">S$15</f>
        <v>0.1</v>
      </c>
      <c r="T350" s="15"/>
    </row>
    <row r="351" spans="1:20" x14ac:dyDescent="0.2">
      <c r="A351" s="31" t="s">
        <v>963</v>
      </c>
      <c r="B351" s="30" t="s">
        <v>899</v>
      </c>
      <c r="C351" s="31">
        <v>39435.683000000005</v>
      </c>
      <c r="D351" s="31" t="s">
        <v>873</v>
      </c>
      <c r="E351" s="1">
        <f t="shared" si="40"/>
        <v>7134.0033165987124</v>
      </c>
      <c r="F351" s="1">
        <f t="shared" si="43"/>
        <v>7134</v>
      </c>
      <c r="G351" s="1">
        <f t="shared" si="39"/>
        <v>2.8171200101496652E-3</v>
      </c>
      <c r="I351" s="1">
        <f t="shared" si="45"/>
        <v>2.8171200101496652E-3</v>
      </c>
      <c r="Q351" s="173">
        <f t="shared" si="44"/>
        <v>24417.183000000005</v>
      </c>
      <c r="S351" s="15">
        <f t="shared" si="46"/>
        <v>0.1</v>
      </c>
    </row>
    <row r="352" spans="1:20" x14ac:dyDescent="0.2">
      <c r="A352" s="29" t="s">
        <v>964</v>
      </c>
      <c r="B352" s="30"/>
      <c r="C352" s="31">
        <v>39440.775999999998</v>
      </c>
      <c r="D352" s="31"/>
      <c r="E352" s="1">
        <f t="shared" si="40"/>
        <v>7139.9993115142706</v>
      </c>
      <c r="F352" s="1">
        <f t="shared" si="43"/>
        <v>7140</v>
      </c>
      <c r="G352" s="1">
        <f t="shared" si="39"/>
        <v>-5.8480000006966293E-4</v>
      </c>
      <c r="I352" s="1">
        <f t="shared" si="45"/>
        <v>-5.8480000006966293E-4</v>
      </c>
      <c r="Q352" s="173">
        <f t="shared" si="44"/>
        <v>24422.275999999998</v>
      </c>
      <c r="S352" s="15">
        <f t="shared" si="46"/>
        <v>0.1</v>
      </c>
    </row>
    <row r="353" spans="1:21" x14ac:dyDescent="0.2">
      <c r="A353" s="29" t="s">
        <v>964</v>
      </c>
      <c r="B353" s="30"/>
      <c r="C353" s="31">
        <v>39526.567999999999</v>
      </c>
      <c r="D353" s="31"/>
      <c r="E353" s="1">
        <f t="shared" si="40"/>
        <v>7241.0023344469691</v>
      </c>
      <c r="F353" s="1">
        <f t="shared" si="43"/>
        <v>7241</v>
      </c>
      <c r="G353" s="1">
        <f t="shared" si="39"/>
        <v>1.9828799995593727E-3</v>
      </c>
      <c r="I353" s="1">
        <f t="shared" si="45"/>
        <v>1.9828799995593727E-3</v>
      </c>
      <c r="Q353" s="173">
        <f t="shared" si="44"/>
        <v>24508.067999999999</v>
      </c>
      <c r="S353" s="15">
        <f t="shared" si="46"/>
        <v>0.1</v>
      </c>
    </row>
    <row r="354" spans="1:21" x14ac:dyDescent="0.2">
      <c r="A354" s="29" t="s">
        <v>965</v>
      </c>
      <c r="B354" s="30"/>
      <c r="C354" s="31">
        <v>39537.61</v>
      </c>
      <c r="D354" s="31"/>
      <c r="E354" s="1">
        <f t="shared" si="40"/>
        <v>7254.0020940891609</v>
      </c>
      <c r="F354" s="1">
        <f t="shared" si="43"/>
        <v>7254</v>
      </c>
      <c r="G354" s="1">
        <f t="shared" ref="G354:G356" si="47">+C354-(C$7+F354*C$8)</f>
        <v>1.7787200049497187E-3</v>
      </c>
      <c r="I354" s="1">
        <f t="shared" si="45"/>
        <v>1.7787200049497187E-3</v>
      </c>
      <c r="Q354" s="173">
        <f t="shared" si="44"/>
        <v>24519.11</v>
      </c>
      <c r="S354" s="15">
        <f t="shared" si="46"/>
        <v>0.1</v>
      </c>
    </row>
    <row r="355" spans="1:21" x14ac:dyDescent="0.2">
      <c r="A355" s="23" t="s">
        <v>966</v>
      </c>
      <c r="B355" s="24" t="s">
        <v>899</v>
      </c>
      <c r="C355" s="23">
        <v>39762.699999999997</v>
      </c>
      <c r="D355" s="23" t="s">
        <v>873</v>
      </c>
      <c r="E355" s="25">
        <f t="shared" si="40"/>
        <v>7519.0008169528355</v>
      </c>
      <c r="F355" s="1">
        <f t="shared" si="43"/>
        <v>7519</v>
      </c>
      <c r="G355" s="1">
        <f t="shared" si="47"/>
        <v>6.9392000295920298E-4</v>
      </c>
      <c r="I355" s="1">
        <f t="shared" si="45"/>
        <v>6.9392000295920298E-4</v>
      </c>
      <c r="Q355" s="173">
        <f t="shared" si="44"/>
        <v>24744.199999999997</v>
      </c>
      <c r="S355" s="15">
        <f t="shared" si="46"/>
        <v>0.1</v>
      </c>
      <c r="T355" s="15"/>
    </row>
    <row r="356" spans="1:21" x14ac:dyDescent="0.2">
      <c r="A356" s="29" t="s">
        <v>967</v>
      </c>
      <c r="B356" s="30"/>
      <c r="C356" s="31">
        <v>39781.385000000002</v>
      </c>
      <c r="D356" s="31" t="s">
        <v>870</v>
      </c>
      <c r="E356" s="1">
        <f t="shared" si="40"/>
        <v>7540.9986895225156</v>
      </c>
      <c r="F356" s="1">
        <f t="shared" si="43"/>
        <v>7541</v>
      </c>
      <c r="G356" s="1">
        <f t="shared" si="47"/>
        <v>-1.1131199935334735E-3</v>
      </c>
      <c r="H356" s="1">
        <f>G356</f>
        <v>-1.1131199935334735E-3</v>
      </c>
      <c r="Q356" s="173">
        <f t="shared" si="44"/>
        <v>24762.885000000002</v>
      </c>
      <c r="S356" s="15">
        <f>S$14</f>
        <v>0.2</v>
      </c>
    </row>
    <row r="357" spans="1:21" x14ac:dyDescent="0.2">
      <c r="A357" s="31" t="s">
        <v>967</v>
      </c>
      <c r="B357" s="30" t="s">
        <v>899</v>
      </c>
      <c r="C357" s="31">
        <v>39784.381500000003</v>
      </c>
      <c r="D357" s="31" t="s">
        <v>870</v>
      </c>
      <c r="E357" s="1">
        <f t="shared" si="40"/>
        <v>7544.5264725118141</v>
      </c>
      <c r="F357" s="1">
        <f t="shared" si="43"/>
        <v>7544.5</v>
      </c>
      <c r="Q357" s="173">
        <f t="shared" si="44"/>
        <v>24765.881500000003</v>
      </c>
      <c r="S357" s="15"/>
      <c r="U357" s="1">
        <f>+C357-(C$7+F357*C$8)</f>
        <v>2.2485760004201438E-2</v>
      </c>
    </row>
    <row r="358" spans="1:21" x14ac:dyDescent="0.2">
      <c r="A358" s="31" t="s">
        <v>967</v>
      </c>
      <c r="B358" s="30" t="s">
        <v>899</v>
      </c>
      <c r="C358" s="31">
        <v>39786.3315</v>
      </c>
      <c r="D358" s="31" t="s">
        <v>870</v>
      </c>
      <c r="E358" s="1">
        <f t="shared" si="40"/>
        <v>7546.8222098150418</v>
      </c>
      <c r="F358" s="1">
        <f t="shared" si="43"/>
        <v>7547</v>
      </c>
      <c r="Q358" s="173">
        <f t="shared" si="44"/>
        <v>24767.8315</v>
      </c>
      <c r="S358" s="15"/>
      <c r="U358" s="1">
        <f>+C358-(C$7+F358*C$8)</f>
        <v>-0.15101503999903798</v>
      </c>
    </row>
    <row r="359" spans="1:21" x14ac:dyDescent="0.2">
      <c r="A359" s="29" t="s">
        <v>967</v>
      </c>
      <c r="B359" s="30"/>
      <c r="C359" s="31">
        <v>39810.262000000002</v>
      </c>
      <c r="D359" s="31" t="s">
        <v>870</v>
      </c>
      <c r="E359" s="1">
        <f t="shared" si="40"/>
        <v>7574.9956157304077</v>
      </c>
      <c r="F359" s="1">
        <f t="shared" si="43"/>
        <v>7575</v>
      </c>
      <c r="G359" s="1">
        <f t="shared" ref="G359:G365" si="48">+C359-(C$7+F359*C$8)</f>
        <v>-3.72399999469053E-3</v>
      </c>
      <c r="H359" s="1">
        <f>G359</f>
        <v>-3.72399999469053E-3</v>
      </c>
      <c r="Q359" s="173">
        <f t="shared" si="44"/>
        <v>24791.762000000002</v>
      </c>
      <c r="S359" s="15">
        <f>S$14</f>
        <v>0.2</v>
      </c>
    </row>
    <row r="360" spans="1:21" x14ac:dyDescent="0.2">
      <c r="A360" s="23" t="s">
        <v>966</v>
      </c>
      <c r="B360" s="24" t="s">
        <v>899</v>
      </c>
      <c r="C360" s="23">
        <v>39869.724999999999</v>
      </c>
      <c r="D360" s="23" t="s">
        <v>873</v>
      </c>
      <c r="E360" s="25">
        <f t="shared" si="40"/>
        <v>7645.0014758647631</v>
      </c>
      <c r="F360" s="1">
        <f t="shared" si="43"/>
        <v>7645</v>
      </c>
      <c r="G360" s="1">
        <f t="shared" si="48"/>
        <v>1.2535999994724989E-3</v>
      </c>
      <c r="I360" s="1">
        <f t="shared" ref="I360:I365" si="49">G360</f>
        <v>1.2535999994724989E-3</v>
      </c>
      <c r="Q360" s="173">
        <f t="shared" si="44"/>
        <v>24851.224999999999</v>
      </c>
      <c r="S360" s="15">
        <f t="shared" ref="S360:S365" si="50">S$15</f>
        <v>0.1</v>
      </c>
      <c r="T360" s="15"/>
    </row>
    <row r="361" spans="1:21" x14ac:dyDescent="0.2">
      <c r="A361" s="23" t="s">
        <v>966</v>
      </c>
      <c r="B361" s="24" t="s">
        <v>899</v>
      </c>
      <c r="C361" s="23">
        <v>39886.713000000003</v>
      </c>
      <c r="D361" s="23" t="s">
        <v>873</v>
      </c>
      <c r="E361" s="25">
        <f t="shared" si="40"/>
        <v>7665.0014683300406</v>
      </c>
      <c r="F361" s="1">
        <f t="shared" si="43"/>
        <v>7665</v>
      </c>
      <c r="G361" s="1">
        <f t="shared" si="48"/>
        <v>1.2472000089474022E-3</v>
      </c>
      <c r="I361" s="1">
        <f t="shared" si="49"/>
        <v>1.2472000089474022E-3</v>
      </c>
      <c r="Q361" s="173">
        <f t="shared" si="44"/>
        <v>24868.213000000003</v>
      </c>
      <c r="S361" s="15">
        <f t="shared" si="50"/>
        <v>0.1</v>
      </c>
      <c r="T361" s="15"/>
    </row>
    <row r="362" spans="1:21" x14ac:dyDescent="0.2">
      <c r="A362" s="23" t="s">
        <v>966</v>
      </c>
      <c r="B362" s="24" t="s">
        <v>899</v>
      </c>
      <c r="C362" s="23">
        <v>39892.656000000003</v>
      </c>
      <c r="D362" s="23" t="s">
        <v>873</v>
      </c>
      <c r="E362" s="25">
        <f t="shared" si="40"/>
        <v>7671.9981692495785</v>
      </c>
      <c r="F362" s="1">
        <f t="shared" si="43"/>
        <v>7672</v>
      </c>
      <c r="G362" s="1">
        <f t="shared" si="48"/>
        <v>-1.5550399912171997E-3</v>
      </c>
      <c r="I362" s="1">
        <f t="shared" si="49"/>
        <v>-1.5550399912171997E-3</v>
      </c>
      <c r="Q362" s="173">
        <f t="shared" si="44"/>
        <v>24874.156000000003</v>
      </c>
      <c r="S362" s="15">
        <f t="shared" si="50"/>
        <v>0.1</v>
      </c>
      <c r="T362" s="15"/>
    </row>
    <row r="363" spans="1:21" x14ac:dyDescent="0.2">
      <c r="A363" s="23" t="s">
        <v>966</v>
      </c>
      <c r="B363" s="24" t="s">
        <v>899</v>
      </c>
      <c r="C363" s="23">
        <v>39904.557000000001</v>
      </c>
      <c r="D363" s="23" t="s">
        <v>873</v>
      </c>
      <c r="E363" s="25">
        <f t="shared" si="40"/>
        <v>7686.0092306063689</v>
      </c>
      <c r="F363" s="1">
        <f t="shared" si="43"/>
        <v>7686</v>
      </c>
      <c r="G363" s="1">
        <f t="shared" si="48"/>
        <v>7.8404800005955622E-3</v>
      </c>
      <c r="I363" s="1">
        <f t="shared" si="49"/>
        <v>7.8404800005955622E-3</v>
      </c>
      <c r="Q363" s="173">
        <f t="shared" si="44"/>
        <v>24886.057000000001</v>
      </c>
      <c r="S363" s="15">
        <f t="shared" si="50"/>
        <v>0.1</v>
      </c>
      <c r="T363" s="15"/>
    </row>
    <row r="364" spans="1:21" x14ac:dyDescent="0.2">
      <c r="A364" s="23" t="s">
        <v>966</v>
      </c>
      <c r="B364" s="24" t="s">
        <v>899</v>
      </c>
      <c r="C364" s="23">
        <v>39920.686999999998</v>
      </c>
      <c r="D364" s="23" t="s">
        <v>873</v>
      </c>
      <c r="E364" s="25">
        <f t="shared" si="40"/>
        <v>7704.999098658217</v>
      </c>
      <c r="F364" s="1">
        <f t="shared" si="43"/>
        <v>7705</v>
      </c>
      <c r="G364" s="1">
        <f t="shared" si="48"/>
        <v>-7.6560000161407515E-4</v>
      </c>
      <c r="I364" s="1">
        <f t="shared" si="49"/>
        <v>-7.6560000161407515E-4</v>
      </c>
      <c r="Q364" s="173">
        <f t="shared" si="44"/>
        <v>24902.186999999998</v>
      </c>
      <c r="S364" s="15">
        <f t="shared" si="50"/>
        <v>0.1</v>
      </c>
      <c r="T364" s="15"/>
    </row>
    <row r="365" spans="1:21" x14ac:dyDescent="0.2">
      <c r="A365" s="23" t="s">
        <v>966</v>
      </c>
      <c r="B365" s="24" t="s">
        <v>899</v>
      </c>
      <c r="C365" s="23">
        <v>39937.673999999999</v>
      </c>
      <c r="D365" s="23" t="s">
        <v>873</v>
      </c>
      <c r="E365" s="25">
        <f t="shared" si="40"/>
        <v>7724.9979138223098</v>
      </c>
      <c r="F365" s="1">
        <f t="shared" si="43"/>
        <v>7725</v>
      </c>
      <c r="G365" s="1">
        <f t="shared" si="48"/>
        <v>-1.7719999959808774E-3</v>
      </c>
      <c r="I365" s="1">
        <f t="shared" si="49"/>
        <v>-1.7719999959808774E-3</v>
      </c>
      <c r="Q365" s="173">
        <f t="shared" si="44"/>
        <v>24919.173999999999</v>
      </c>
      <c r="S365" s="15">
        <f t="shared" si="50"/>
        <v>0.1</v>
      </c>
      <c r="T365" s="15"/>
    </row>
    <row r="366" spans="1:21" x14ac:dyDescent="0.2">
      <c r="A366" s="31" t="s">
        <v>967</v>
      </c>
      <c r="B366" s="30" t="s">
        <v>899</v>
      </c>
      <c r="C366" s="31">
        <v>40013.408499999998</v>
      </c>
      <c r="D366" s="31" t="s">
        <v>870</v>
      </c>
      <c r="E366" s="1">
        <f t="shared" si="40"/>
        <v>7814.1602301256498</v>
      </c>
      <c r="F366" s="1">
        <f t="shared" si="43"/>
        <v>7814</v>
      </c>
      <c r="Q366" s="173">
        <f t="shared" si="44"/>
        <v>24994.908499999998</v>
      </c>
      <c r="S366" s="15"/>
      <c r="U366" s="1">
        <f>+C366-(C$7+F366*C$8)</f>
        <v>0.136099520001153</v>
      </c>
    </row>
    <row r="367" spans="1:21" x14ac:dyDescent="0.2">
      <c r="A367" s="31" t="s">
        <v>967</v>
      </c>
      <c r="B367" s="30" t="s">
        <v>899</v>
      </c>
      <c r="C367" s="31">
        <v>40039.417500000003</v>
      </c>
      <c r="D367" s="31" t="s">
        <v>870</v>
      </c>
      <c r="E367" s="1">
        <f t="shared" si="40"/>
        <v>7844.7806565460278</v>
      </c>
      <c r="F367" s="1">
        <f t="shared" si="43"/>
        <v>7845</v>
      </c>
      <c r="Q367" s="173">
        <f t="shared" si="44"/>
        <v>25020.917500000003</v>
      </c>
      <c r="S367" s="15"/>
      <c r="U367" s="1">
        <f>+C367-(C$7+F367*C$8)</f>
        <v>-0.18631039999308996</v>
      </c>
    </row>
    <row r="368" spans="1:21" x14ac:dyDescent="0.2">
      <c r="A368" s="31" t="s">
        <v>967</v>
      </c>
      <c r="B368" s="30" t="s">
        <v>899</v>
      </c>
      <c r="C368" s="31">
        <v>40046.3534</v>
      </c>
      <c r="D368" s="31" t="s">
        <v>870</v>
      </c>
      <c r="E368" s="1">
        <f t="shared" si="40"/>
        <v>7852.94629980832</v>
      </c>
      <c r="F368" s="1">
        <f t="shared" si="43"/>
        <v>7853</v>
      </c>
      <c r="Q368" s="173">
        <f t="shared" si="44"/>
        <v>25027.8534</v>
      </c>
      <c r="S368" s="15"/>
      <c r="U368" s="1">
        <f>+C368-(C$7+F368*C$8)</f>
        <v>-4.5612959998834413E-2</v>
      </c>
    </row>
    <row r="369" spans="1:33" x14ac:dyDescent="0.2">
      <c r="A369" s="31" t="s">
        <v>967</v>
      </c>
      <c r="B369" s="30" t="s">
        <v>899</v>
      </c>
      <c r="C369" s="31">
        <v>40065.427499999998</v>
      </c>
      <c r="D369" s="31" t="s">
        <v>870</v>
      </c>
      <c r="E369" s="1">
        <f t="shared" si="40"/>
        <v>7875.402260267575</v>
      </c>
      <c r="F369" s="1">
        <f t="shared" si="43"/>
        <v>7875.5</v>
      </c>
      <c r="Q369" s="173">
        <f t="shared" si="44"/>
        <v>25046.927499999998</v>
      </c>
      <c r="S369" s="15"/>
      <c r="U369" s="1">
        <f>+C369-(C$7+F369*C$8)</f>
        <v>-8.3020159996522125E-2</v>
      </c>
    </row>
    <row r="370" spans="1:33" x14ac:dyDescent="0.2">
      <c r="A370" s="23" t="s">
        <v>966</v>
      </c>
      <c r="B370" s="24" t="s">
        <v>899</v>
      </c>
      <c r="C370" s="23">
        <v>40128.786999999997</v>
      </c>
      <c r="D370" s="23" t="s">
        <v>873</v>
      </c>
      <c r="E370" s="25">
        <f t="shared" si="40"/>
        <v>7949.9954744542592</v>
      </c>
      <c r="F370" s="1">
        <f t="shared" si="43"/>
        <v>7950</v>
      </c>
      <c r="G370" s="1">
        <f t="shared" ref="G370:G392" si="51">+C370-(C$7+F370*C$8)</f>
        <v>-3.8439999989350326E-3</v>
      </c>
      <c r="I370" s="1">
        <f t="shared" ref="I370:I377" si="52">G370</f>
        <v>-3.8439999989350326E-3</v>
      </c>
      <c r="Q370" s="173">
        <f t="shared" si="44"/>
        <v>25110.286999999997</v>
      </c>
      <c r="S370" s="15">
        <f t="shared" ref="S370:S377" si="53">S$15</f>
        <v>0.1</v>
      </c>
      <c r="T370" s="15"/>
    </row>
    <row r="371" spans="1:33" x14ac:dyDescent="0.2">
      <c r="A371" s="23" t="s">
        <v>966</v>
      </c>
      <c r="B371" s="24" t="s">
        <v>899</v>
      </c>
      <c r="C371" s="23">
        <v>40135.601000000002</v>
      </c>
      <c r="D371" s="23" t="s">
        <v>873</v>
      </c>
      <c r="E371" s="25">
        <f t="shared" si="40"/>
        <v>7958.0176047025807</v>
      </c>
      <c r="F371" s="1">
        <f t="shared" si="43"/>
        <v>7958</v>
      </c>
      <c r="G371" s="1">
        <f t="shared" si="51"/>
        <v>1.4953440004319418E-2</v>
      </c>
      <c r="I371" s="1">
        <f t="shared" si="52"/>
        <v>1.4953440004319418E-2</v>
      </c>
      <c r="Q371" s="173">
        <f t="shared" si="44"/>
        <v>25117.101000000002</v>
      </c>
      <c r="S371" s="15">
        <f t="shared" si="53"/>
        <v>0.1</v>
      </c>
      <c r="T371" s="15"/>
    </row>
    <row r="372" spans="1:33" x14ac:dyDescent="0.2">
      <c r="A372" s="23" t="s">
        <v>966</v>
      </c>
      <c r="B372" s="24" t="s">
        <v>899</v>
      </c>
      <c r="C372" s="23">
        <v>40208.635000000002</v>
      </c>
      <c r="D372" s="23" t="s">
        <v>873</v>
      </c>
      <c r="E372" s="25">
        <f t="shared" si="40"/>
        <v>8044.0006191662433</v>
      </c>
      <c r="F372" s="1">
        <f t="shared" si="43"/>
        <v>8044</v>
      </c>
      <c r="G372" s="1">
        <f t="shared" si="51"/>
        <v>5.259200042928569E-4</v>
      </c>
      <c r="I372" s="1">
        <f t="shared" si="52"/>
        <v>5.259200042928569E-4</v>
      </c>
      <c r="Q372" s="173">
        <f t="shared" si="44"/>
        <v>25190.135000000002</v>
      </c>
      <c r="S372" s="15">
        <f t="shared" si="53"/>
        <v>0.1</v>
      </c>
      <c r="T372" s="15"/>
    </row>
    <row r="373" spans="1:33" x14ac:dyDescent="0.2">
      <c r="A373" s="23" t="s">
        <v>966</v>
      </c>
      <c r="B373" s="24" t="s">
        <v>899</v>
      </c>
      <c r="C373" s="23">
        <v>40208.635000000002</v>
      </c>
      <c r="D373" s="23" t="s">
        <v>873</v>
      </c>
      <c r="E373" s="25">
        <f t="shared" si="40"/>
        <v>8044.0006191662433</v>
      </c>
      <c r="F373" s="1">
        <f t="shared" si="43"/>
        <v>8044</v>
      </c>
      <c r="G373" s="1">
        <f t="shared" si="51"/>
        <v>5.259200042928569E-4</v>
      </c>
      <c r="I373" s="1">
        <f t="shared" si="52"/>
        <v>5.259200042928569E-4</v>
      </c>
      <c r="Q373" s="173">
        <f t="shared" si="44"/>
        <v>25190.135000000002</v>
      </c>
      <c r="S373" s="15">
        <f t="shared" si="53"/>
        <v>0.1</v>
      </c>
      <c r="T373" s="15"/>
    </row>
    <row r="374" spans="1:33" x14ac:dyDescent="0.2">
      <c r="A374" s="23" t="s">
        <v>966</v>
      </c>
      <c r="B374" s="24" t="s">
        <v>899</v>
      </c>
      <c r="C374" s="23">
        <v>40270.637999999999</v>
      </c>
      <c r="D374" s="23" t="s">
        <v>873</v>
      </c>
      <c r="E374" s="25">
        <f t="shared" si="40"/>
        <v>8116.9968243007042</v>
      </c>
      <c r="F374" s="1">
        <f t="shared" si="43"/>
        <v>8117</v>
      </c>
      <c r="G374" s="1">
        <f t="shared" si="51"/>
        <v>-2.6974399952450767E-3</v>
      </c>
      <c r="I374" s="1">
        <f t="shared" si="52"/>
        <v>-2.6974399952450767E-3</v>
      </c>
      <c r="Q374" s="173">
        <f t="shared" si="44"/>
        <v>25252.137999999999</v>
      </c>
      <c r="S374" s="15">
        <f t="shared" si="53"/>
        <v>0.1</v>
      </c>
      <c r="T374" s="15"/>
    </row>
    <row r="375" spans="1:33" x14ac:dyDescent="0.2">
      <c r="A375" s="23" t="s">
        <v>966</v>
      </c>
      <c r="B375" s="24" t="s">
        <v>899</v>
      </c>
      <c r="C375" s="23">
        <v>40524.616999999998</v>
      </c>
      <c r="D375" s="23" t="s">
        <v>873</v>
      </c>
      <c r="E375" s="25">
        <f t="shared" si="40"/>
        <v>8416.0066009864477</v>
      </c>
      <c r="F375" s="1">
        <f t="shared" si="43"/>
        <v>8416</v>
      </c>
      <c r="G375" s="1">
        <f t="shared" si="51"/>
        <v>5.6068800040520728E-3</v>
      </c>
      <c r="I375" s="1">
        <f t="shared" si="52"/>
        <v>5.6068800040520728E-3</v>
      </c>
      <c r="Q375" s="173">
        <f t="shared" si="44"/>
        <v>25506.116999999998</v>
      </c>
      <c r="S375" s="15">
        <f t="shared" si="53"/>
        <v>0.1</v>
      </c>
      <c r="T375" s="15"/>
    </row>
    <row r="376" spans="1:33" x14ac:dyDescent="0.2">
      <c r="A376" s="23" t="s">
        <v>966</v>
      </c>
      <c r="B376" s="24" t="s">
        <v>899</v>
      </c>
      <c r="C376" s="23">
        <v>40529.701999999997</v>
      </c>
      <c r="D376" s="23" t="s">
        <v>873</v>
      </c>
      <c r="E376" s="25">
        <f t="shared" si="40"/>
        <v>8421.9931774925644</v>
      </c>
      <c r="F376" s="1">
        <f t="shared" si="43"/>
        <v>8422</v>
      </c>
      <c r="G376" s="1">
        <f t="shared" si="51"/>
        <v>-5.7950400005211122E-3</v>
      </c>
      <c r="I376" s="1">
        <f t="shared" si="52"/>
        <v>-5.7950400005211122E-3</v>
      </c>
      <c r="Q376" s="173">
        <f t="shared" si="44"/>
        <v>25511.201999999997</v>
      </c>
      <c r="S376" s="15">
        <f t="shared" si="53"/>
        <v>0.1</v>
      </c>
      <c r="T376" s="15"/>
    </row>
    <row r="377" spans="1:33" x14ac:dyDescent="0.2">
      <c r="A377" s="23" t="s">
        <v>968</v>
      </c>
      <c r="B377" s="24" t="s">
        <v>899</v>
      </c>
      <c r="C377" s="23">
        <v>40531.406000000003</v>
      </c>
      <c r="D377" s="23" t="s">
        <v>873</v>
      </c>
      <c r="E377" s="25">
        <f t="shared" si="40"/>
        <v>8423.9992987052392</v>
      </c>
      <c r="F377" s="1">
        <f t="shared" si="43"/>
        <v>8424</v>
      </c>
      <c r="G377" s="1">
        <f t="shared" si="51"/>
        <v>-5.956799941486679E-4</v>
      </c>
      <c r="I377" s="1">
        <f t="shared" si="52"/>
        <v>-5.956799941486679E-4</v>
      </c>
      <c r="Q377" s="173">
        <f t="shared" si="44"/>
        <v>25512.906000000003</v>
      </c>
      <c r="S377" s="15">
        <f t="shared" si="53"/>
        <v>0.1</v>
      </c>
      <c r="T377" s="15"/>
    </row>
    <row r="378" spans="1:33" x14ac:dyDescent="0.2">
      <c r="A378" s="23" t="s">
        <v>969</v>
      </c>
      <c r="B378" s="24" t="s">
        <v>899</v>
      </c>
      <c r="C378" s="23">
        <v>40539.8992</v>
      </c>
      <c r="D378" s="23" t="s">
        <v>873</v>
      </c>
      <c r="E378" s="25">
        <f t="shared" si="40"/>
        <v>8433.9983530969275</v>
      </c>
      <c r="F378" s="1">
        <f t="shared" si="43"/>
        <v>8434</v>
      </c>
      <c r="G378" s="1">
        <f t="shared" si="51"/>
        <v>-1.3988799983053468E-3</v>
      </c>
      <c r="J378" s="1">
        <f>G378</f>
        <v>-1.3988799983053468E-3</v>
      </c>
      <c r="Q378" s="173">
        <f t="shared" si="44"/>
        <v>25521.3992</v>
      </c>
      <c r="S378" s="15">
        <f>S$16</f>
        <v>1</v>
      </c>
      <c r="T378" s="15"/>
    </row>
    <row r="379" spans="1:33" x14ac:dyDescent="0.2">
      <c r="A379" s="23" t="s">
        <v>969</v>
      </c>
      <c r="B379" s="24" t="s">
        <v>909</v>
      </c>
      <c r="C379" s="23">
        <v>40543.721899999997</v>
      </c>
      <c r="D379" s="23" t="s">
        <v>873</v>
      </c>
      <c r="E379" s="25">
        <f t="shared" si="40"/>
        <v>8438.4988223220826</v>
      </c>
      <c r="F379" s="1">
        <f t="shared" si="43"/>
        <v>8438.5</v>
      </c>
      <c r="G379" s="1">
        <f t="shared" si="51"/>
        <v>-1.0003200004575774E-3</v>
      </c>
      <c r="J379" s="1">
        <f>G379</f>
        <v>-1.0003200004575774E-3</v>
      </c>
      <c r="Q379" s="173">
        <f t="shared" si="44"/>
        <v>25525.221899999997</v>
      </c>
      <c r="S379" s="15">
        <f>S$16</f>
        <v>1</v>
      </c>
      <c r="T379" s="15"/>
    </row>
    <row r="380" spans="1:33" x14ac:dyDescent="0.2">
      <c r="A380" s="23" t="s">
        <v>966</v>
      </c>
      <c r="B380" s="24" t="s">
        <v>899</v>
      </c>
      <c r="C380" s="23">
        <v>40552.646000000001</v>
      </c>
      <c r="D380" s="23" t="s">
        <v>873</v>
      </c>
      <c r="E380" s="25">
        <f t="shared" si="40"/>
        <v>8449.005175792734</v>
      </c>
      <c r="F380" s="1">
        <f t="shared" si="43"/>
        <v>8449</v>
      </c>
      <c r="G380" s="1">
        <f t="shared" si="51"/>
        <v>4.3963200077996589E-3</v>
      </c>
      <c r="I380" s="1">
        <f>G380</f>
        <v>4.3963200077996589E-3</v>
      </c>
      <c r="Q380" s="173">
        <f t="shared" si="44"/>
        <v>25534.146000000001</v>
      </c>
      <c r="S380" s="15">
        <f>S$15</f>
        <v>0.1</v>
      </c>
      <c r="T380" s="15"/>
    </row>
    <row r="381" spans="1:33" x14ac:dyDescent="0.2">
      <c r="A381" s="23" t="s">
        <v>966</v>
      </c>
      <c r="B381" s="24" t="s">
        <v>899</v>
      </c>
      <c r="C381" s="23">
        <v>40557.74</v>
      </c>
      <c r="D381" s="23" t="s">
        <v>873</v>
      </c>
      <c r="E381" s="25">
        <f t="shared" si="40"/>
        <v>8455.0023480094769</v>
      </c>
      <c r="F381" s="1">
        <f t="shared" si="43"/>
        <v>8455</v>
      </c>
      <c r="G381" s="1">
        <f t="shared" si="51"/>
        <v>1.9944000014220364E-3</v>
      </c>
      <c r="I381" s="1">
        <f>G381</f>
        <v>1.9944000014220364E-3</v>
      </c>
      <c r="Q381" s="173">
        <f t="shared" si="44"/>
        <v>25539.239999999998</v>
      </c>
      <c r="S381" s="15">
        <f>S$15</f>
        <v>0.1</v>
      </c>
      <c r="T381" s="15"/>
    </row>
    <row r="382" spans="1:33" x14ac:dyDescent="0.2">
      <c r="A382" s="23" t="s">
        <v>969</v>
      </c>
      <c r="B382" s="24" t="s">
        <v>899</v>
      </c>
      <c r="C382" s="23">
        <v>40614.647199999999</v>
      </c>
      <c r="D382" s="23" t="s">
        <v>873</v>
      </c>
      <c r="E382" s="25">
        <f t="shared" si="40"/>
        <v>8521.9992617850712</v>
      </c>
      <c r="F382" s="1">
        <f t="shared" si="43"/>
        <v>8522</v>
      </c>
      <c r="G382" s="1">
        <f t="shared" si="51"/>
        <v>-6.2703999719815329E-4</v>
      </c>
      <c r="J382" s="1">
        <f>G382</f>
        <v>-6.2703999719815329E-4</v>
      </c>
      <c r="Q382" s="173">
        <f t="shared" si="44"/>
        <v>25596.147199999999</v>
      </c>
      <c r="S382" s="15">
        <f>S$16</f>
        <v>1</v>
      </c>
      <c r="T382" s="15"/>
    </row>
    <row r="383" spans="1:33" x14ac:dyDescent="0.2">
      <c r="A383" s="25" t="s">
        <v>970</v>
      </c>
      <c r="B383" s="25"/>
      <c r="C383" s="28">
        <v>40853.341</v>
      </c>
      <c r="D383" s="28"/>
      <c r="E383" s="1">
        <f t="shared" si="40"/>
        <v>8803.0137544567951</v>
      </c>
      <c r="F383" s="1">
        <f t="shared" si="43"/>
        <v>8803</v>
      </c>
      <c r="G383" s="1">
        <f t="shared" si="51"/>
        <v>1.1683040007483214E-2</v>
      </c>
      <c r="I383" s="1">
        <f t="shared" ref="I383:I392" si="54">G383</f>
        <v>1.1683040007483214E-2</v>
      </c>
      <c r="Q383" s="173">
        <f t="shared" si="44"/>
        <v>25834.841</v>
      </c>
      <c r="S383" s="15">
        <f t="shared" ref="S383:S392" si="55">S$15</f>
        <v>0.1</v>
      </c>
      <c r="AC383" s="1">
        <v>8</v>
      </c>
      <c r="AE383" s="1" t="s">
        <v>971</v>
      </c>
      <c r="AG383" s="1" t="s">
        <v>972</v>
      </c>
    </row>
    <row r="384" spans="1:33" x14ac:dyDescent="0.2">
      <c r="A384" s="23" t="s">
        <v>973</v>
      </c>
      <c r="B384" s="24" t="s">
        <v>899</v>
      </c>
      <c r="C384" s="23">
        <v>40858.417999999998</v>
      </c>
      <c r="D384" s="23" t="s">
        <v>873</v>
      </c>
      <c r="E384" s="25">
        <f t="shared" si="40"/>
        <v>8808.9909125534596</v>
      </c>
      <c r="F384" s="1">
        <f t="shared" si="43"/>
        <v>8809</v>
      </c>
      <c r="G384" s="1">
        <f t="shared" si="51"/>
        <v>-7.7188799987197854E-3</v>
      </c>
      <c r="I384" s="1">
        <f t="shared" si="54"/>
        <v>-7.7188799987197854E-3</v>
      </c>
      <c r="Q384" s="173">
        <f t="shared" si="44"/>
        <v>25839.917999999998</v>
      </c>
      <c r="S384" s="15">
        <f t="shared" si="55"/>
        <v>0.1</v>
      </c>
      <c r="T384" s="15"/>
    </row>
    <row r="385" spans="1:33" x14ac:dyDescent="0.2">
      <c r="A385" s="23" t="s">
        <v>974</v>
      </c>
      <c r="B385" s="24" t="s">
        <v>899</v>
      </c>
      <c r="C385" s="23">
        <v>40858.428</v>
      </c>
      <c r="D385" s="23" t="s">
        <v>873</v>
      </c>
      <c r="E385" s="25">
        <f t="shared" si="40"/>
        <v>8809.0026855652741</v>
      </c>
      <c r="F385" s="1">
        <f t="shared" si="43"/>
        <v>8809</v>
      </c>
      <c r="G385" s="1">
        <f t="shared" si="51"/>
        <v>2.2811200033174828E-3</v>
      </c>
      <c r="I385" s="1">
        <f t="shared" si="54"/>
        <v>2.2811200033174828E-3</v>
      </c>
      <c r="Q385" s="173">
        <f t="shared" si="44"/>
        <v>25839.928</v>
      </c>
      <c r="S385" s="15">
        <f t="shared" si="55"/>
        <v>0.1</v>
      </c>
      <c r="T385" s="15"/>
    </row>
    <row r="386" spans="1:33" x14ac:dyDescent="0.2">
      <c r="A386" s="25" t="s">
        <v>975</v>
      </c>
      <c r="B386" s="25"/>
      <c r="C386" s="28">
        <v>40876.271000000001</v>
      </c>
      <c r="D386" s="28"/>
      <c r="E386" s="1">
        <f t="shared" si="40"/>
        <v>8830.0092705404259</v>
      </c>
      <c r="F386" s="1">
        <f t="shared" si="43"/>
        <v>8830</v>
      </c>
      <c r="G386" s="1">
        <f t="shared" si="51"/>
        <v>7.8744000056758523E-3</v>
      </c>
      <c r="I386" s="1">
        <f t="shared" si="54"/>
        <v>7.8744000056758523E-3</v>
      </c>
      <c r="Q386" s="173">
        <f t="shared" si="44"/>
        <v>25857.771000000001</v>
      </c>
      <c r="S386" s="15">
        <f t="shared" si="55"/>
        <v>0.1</v>
      </c>
      <c r="AC386" s="1">
        <v>7</v>
      </c>
      <c r="AE386" s="1" t="s">
        <v>971</v>
      </c>
      <c r="AG386" s="1" t="s">
        <v>972</v>
      </c>
    </row>
    <row r="387" spans="1:33" x14ac:dyDescent="0.2">
      <c r="A387" s="23" t="s">
        <v>974</v>
      </c>
      <c r="B387" s="24" t="s">
        <v>899</v>
      </c>
      <c r="C387" s="23">
        <v>40892.404999999999</v>
      </c>
      <c r="D387" s="23" t="s">
        <v>873</v>
      </c>
      <c r="E387" s="25">
        <f t="shared" si="40"/>
        <v>8849.0038477969993</v>
      </c>
      <c r="F387" s="1">
        <f t="shared" si="43"/>
        <v>8849</v>
      </c>
      <c r="G387" s="1">
        <f t="shared" si="51"/>
        <v>3.2683200042811222E-3</v>
      </c>
      <c r="I387" s="1">
        <f t="shared" si="54"/>
        <v>3.2683200042811222E-3</v>
      </c>
      <c r="Q387" s="173">
        <f t="shared" si="44"/>
        <v>25873.904999999999</v>
      </c>
      <c r="S387" s="15">
        <f t="shared" si="55"/>
        <v>0.1</v>
      </c>
      <c r="T387" s="15"/>
    </row>
    <row r="388" spans="1:33" x14ac:dyDescent="0.2">
      <c r="A388" s="25" t="s">
        <v>975</v>
      </c>
      <c r="B388" s="25"/>
      <c r="C388" s="28">
        <v>40927.230000000003</v>
      </c>
      <c r="D388" s="28"/>
      <c r="E388" s="1">
        <f t="shared" si="40"/>
        <v>8890.0033614303393</v>
      </c>
      <c r="F388" s="1">
        <f t="shared" si="43"/>
        <v>8890</v>
      </c>
      <c r="G388" s="1">
        <f t="shared" si="51"/>
        <v>2.8552000076160766E-3</v>
      </c>
      <c r="I388" s="1">
        <f t="shared" si="54"/>
        <v>2.8552000076160766E-3</v>
      </c>
      <c r="Q388" s="173">
        <f t="shared" si="44"/>
        <v>25908.730000000003</v>
      </c>
      <c r="S388" s="15">
        <f t="shared" si="55"/>
        <v>0.1</v>
      </c>
      <c r="AC388" s="1">
        <v>6</v>
      </c>
      <c r="AE388" s="1" t="s">
        <v>971</v>
      </c>
      <c r="AG388" s="1" t="s">
        <v>972</v>
      </c>
    </row>
    <row r="389" spans="1:33" x14ac:dyDescent="0.2">
      <c r="A389" s="25" t="s">
        <v>976</v>
      </c>
      <c r="B389" s="25"/>
      <c r="C389" s="28">
        <v>40938.271000000001</v>
      </c>
      <c r="D389" s="28"/>
      <c r="E389" s="1">
        <f t="shared" si="40"/>
        <v>8903.0019437713472</v>
      </c>
      <c r="F389" s="1">
        <f t="shared" si="43"/>
        <v>8903</v>
      </c>
      <c r="G389" s="1">
        <f t="shared" si="51"/>
        <v>1.6510400018887594E-3</v>
      </c>
      <c r="I389" s="1">
        <f t="shared" si="54"/>
        <v>1.6510400018887594E-3</v>
      </c>
      <c r="Q389" s="173">
        <f t="shared" si="44"/>
        <v>25919.771000000001</v>
      </c>
      <c r="S389" s="15">
        <f t="shared" si="55"/>
        <v>0.1</v>
      </c>
      <c r="AC389" s="1">
        <v>11</v>
      </c>
      <c r="AE389" s="1" t="s">
        <v>971</v>
      </c>
      <c r="AG389" s="1" t="s">
        <v>972</v>
      </c>
    </row>
    <row r="390" spans="1:33" x14ac:dyDescent="0.2">
      <c r="A390" s="23" t="s">
        <v>977</v>
      </c>
      <c r="B390" s="24" t="s">
        <v>899</v>
      </c>
      <c r="C390" s="23">
        <v>40975.641000000003</v>
      </c>
      <c r="D390" s="23" t="s">
        <v>873</v>
      </c>
      <c r="E390" s="25">
        <f t="shared" si="40"/>
        <v>8946.9976889106965</v>
      </c>
      <c r="F390" s="1">
        <f t="shared" si="43"/>
        <v>8947</v>
      </c>
      <c r="G390" s="1">
        <f t="shared" si="51"/>
        <v>-1.9630399910965934E-3</v>
      </c>
      <c r="I390" s="1">
        <f t="shared" si="54"/>
        <v>-1.9630399910965934E-3</v>
      </c>
      <c r="Q390" s="173">
        <f t="shared" si="44"/>
        <v>25957.141000000003</v>
      </c>
      <c r="S390" s="15">
        <f t="shared" si="55"/>
        <v>0.1</v>
      </c>
      <c r="T390" s="15"/>
    </row>
    <row r="391" spans="1:33" x14ac:dyDescent="0.2">
      <c r="A391" s="25" t="s">
        <v>978</v>
      </c>
      <c r="B391" s="25"/>
      <c r="C391" s="28">
        <v>41000.273999999998</v>
      </c>
      <c r="D391" s="28"/>
      <c r="E391" s="1">
        <f t="shared" si="40"/>
        <v>8975.9981489058082</v>
      </c>
      <c r="F391" s="1">
        <f t="shared" si="43"/>
        <v>8976</v>
      </c>
      <c r="G391" s="1">
        <f t="shared" si="51"/>
        <v>-1.5723199976491742E-3</v>
      </c>
      <c r="I391" s="1">
        <f t="shared" si="54"/>
        <v>-1.5723199976491742E-3</v>
      </c>
      <c r="Q391" s="173">
        <f t="shared" si="44"/>
        <v>25981.773999999998</v>
      </c>
      <c r="S391" s="15">
        <f t="shared" si="55"/>
        <v>0.1</v>
      </c>
      <c r="AC391" s="1">
        <v>7</v>
      </c>
      <c r="AE391" s="1" t="s">
        <v>979</v>
      </c>
      <c r="AG391" s="1" t="s">
        <v>972</v>
      </c>
    </row>
    <row r="392" spans="1:33" x14ac:dyDescent="0.2">
      <c r="A392" s="25" t="s">
        <v>980</v>
      </c>
      <c r="B392" s="25"/>
      <c r="C392" s="28">
        <v>41056.336000000003</v>
      </c>
      <c r="D392" s="28"/>
      <c r="E392" s="1">
        <f t="shared" si="40"/>
        <v>9042.0000077231034</v>
      </c>
      <c r="F392" s="1">
        <f t="shared" si="43"/>
        <v>9042</v>
      </c>
      <c r="G392" s="1">
        <f t="shared" si="51"/>
        <v>6.5600033849477768E-6</v>
      </c>
      <c r="I392" s="1">
        <f t="shared" si="54"/>
        <v>6.5600033849477768E-6</v>
      </c>
      <c r="Q392" s="173">
        <f t="shared" si="44"/>
        <v>26037.836000000003</v>
      </c>
      <c r="S392" s="15">
        <f t="shared" si="55"/>
        <v>0.1</v>
      </c>
      <c r="AC392" s="1">
        <v>7</v>
      </c>
      <c r="AE392" s="1" t="s">
        <v>971</v>
      </c>
      <c r="AG392" s="1" t="s">
        <v>972</v>
      </c>
    </row>
    <row r="393" spans="1:33" x14ac:dyDescent="0.2">
      <c r="A393" s="25" t="s">
        <v>981</v>
      </c>
      <c r="B393" s="25"/>
      <c r="C393" s="28">
        <v>41202.455999999998</v>
      </c>
      <c r="D393" s="28"/>
      <c r="E393" s="1">
        <f t="shared" si="40"/>
        <v>9214.0272563118433</v>
      </c>
      <c r="F393" s="1">
        <f t="shared" si="43"/>
        <v>9214</v>
      </c>
      <c r="Q393" s="173">
        <f t="shared" si="44"/>
        <v>26183.955999999998</v>
      </c>
      <c r="S393" s="15"/>
      <c r="U393" s="1">
        <f>+C393-(C$7+F393*C$8)</f>
        <v>2.3151519999373704E-2</v>
      </c>
      <c r="AC393" s="1">
        <v>11</v>
      </c>
      <c r="AE393" s="1" t="s">
        <v>982</v>
      </c>
      <c r="AG393" s="1" t="s">
        <v>972</v>
      </c>
    </row>
    <row r="394" spans="1:33" x14ac:dyDescent="0.2">
      <c r="A394" s="23" t="s">
        <v>977</v>
      </c>
      <c r="B394" s="24" t="s">
        <v>899</v>
      </c>
      <c r="C394" s="23">
        <v>41248.300999999999</v>
      </c>
      <c r="D394" s="23" t="s">
        <v>873</v>
      </c>
      <c r="E394" s="25">
        <f t="shared" si="40"/>
        <v>9268.0006289613866</v>
      </c>
      <c r="F394" s="1">
        <f t="shared" si="43"/>
        <v>9268</v>
      </c>
      <c r="G394" s="1">
        <f t="shared" ref="G394:G425" si="56">+C394-(C$7+F394*C$8)</f>
        <v>5.3424000361701474E-4</v>
      </c>
      <c r="I394" s="1">
        <f t="shared" ref="I394:I399" si="57">G394</f>
        <v>5.3424000361701474E-4</v>
      </c>
      <c r="Q394" s="173">
        <f t="shared" si="44"/>
        <v>26229.800999999999</v>
      </c>
      <c r="S394" s="15">
        <f t="shared" ref="S394:S399" si="58">S$15</f>
        <v>0.1</v>
      </c>
      <c r="T394" s="15"/>
    </row>
    <row r="395" spans="1:33" x14ac:dyDescent="0.2">
      <c r="A395" s="23" t="s">
        <v>977</v>
      </c>
      <c r="B395" s="24" t="s">
        <v>899</v>
      </c>
      <c r="C395" s="23">
        <v>41253.396000000001</v>
      </c>
      <c r="D395" s="23" t="s">
        <v>873</v>
      </c>
      <c r="E395" s="25">
        <f t="shared" si="40"/>
        <v>9273.9989784793161</v>
      </c>
      <c r="F395" s="1">
        <f t="shared" si="43"/>
        <v>9274</v>
      </c>
      <c r="G395" s="1">
        <f t="shared" si="56"/>
        <v>-8.6767999891890213E-4</v>
      </c>
      <c r="I395" s="1">
        <f t="shared" si="57"/>
        <v>-8.6767999891890213E-4</v>
      </c>
      <c r="Q395" s="173">
        <f t="shared" si="44"/>
        <v>26234.896000000001</v>
      </c>
      <c r="S395" s="15">
        <f t="shared" si="58"/>
        <v>0.1</v>
      </c>
      <c r="T395" s="15"/>
    </row>
    <row r="396" spans="1:33" x14ac:dyDescent="0.2">
      <c r="A396" s="25" t="s">
        <v>981</v>
      </c>
      <c r="B396" s="25"/>
      <c r="C396" s="28">
        <v>41271.235999999997</v>
      </c>
      <c r="D396" s="28"/>
      <c r="E396" s="1">
        <f t="shared" si="40"/>
        <v>9295.0020315509191</v>
      </c>
      <c r="F396" s="1">
        <f t="shared" si="43"/>
        <v>9295</v>
      </c>
      <c r="G396" s="1">
        <f t="shared" si="56"/>
        <v>1.7255999991903082E-3</v>
      </c>
      <c r="I396" s="1">
        <f t="shared" si="57"/>
        <v>1.7255999991903082E-3</v>
      </c>
      <c r="Q396" s="173">
        <f t="shared" si="44"/>
        <v>26252.735999999997</v>
      </c>
      <c r="S396" s="15">
        <f t="shared" si="58"/>
        <v>0.1</v>
      </c>
      <c r="AC396" s="1">
        <v>7</v>
      </c>
      <c r="AE396" s="1" t="s">
        <v>971</v>
      </c>
      <c r="AG396" s="1" t="s">
        <v>972</v>
      </c>
    </row>
    <row r="397" spans="1:33" x14ac:dyDescent="0.2">
      <c r="A397" s="23" t="s">
        <v>977</v>
      </c>
      <c r="B397" s="24" t="s">
        <v>899</v>
      </c>
      <c r="C397" s="23">
        <v>41276.326000000001</v>
      </c>
      <c r="D397" s="23" t="s">
        <v>873</v>
      </c>
      <c r="E397" s="25">
        <f t="shared" si="40"/>
        <v>9300.994494562945</v>
      </c>
      <c r="F397" s="1">
        <f t="shared" si="43"/>
        <v>9301</v>
      </c>
      <c r="G397" s="1">
        <f t="shared" si="56"/>
        <v>-4.6763199934503064E-3</v>
      </c>
      <c r="I397" s="1">
        <f t="shared" si="57"/>
        <v>-4.6763199934503064E-3</v>
      </c>
      <c r="Q397" s="173">
        <f t="shared" si="44"/>
        <v>26257.826000000001</v>
      </c>
      <c r="S397" s="15">
        <f t="shared" si="58"/>
        <v>0.1</v>
      </c>
      <c r="T397" s="15"/>
    </row>
    <row r="398" spans="1:33" x14ac:dyDescent="0.2">
      <c r="A398" s="25" t="s">
        <v>983</v>
      </c>
      <c r="B398" s="25"/>
      <c r="C398" s="28">
        <v>41276.334000000003</v>
      </c>
      <c r="D398" s="28"/>
      <c r="E398" s="1">
        <f t="shared" si="40"/>
        <v>9301.0039129723973</v>
      </c>
      <c r="F398" s="1">
        <f t="shared" si="43"/>
        <v>9301</v>
      </c>
      <c r="G398" s="1">
        <f t="shared" si="56"/>
        <v>3.3236800081795081E-3</v>
      </c>
      <c r="I398" s="1">
        <f t="shared" si="57"/>
        <v>3.3236800081795081E-3</v>
      </c>
      <c r="Q398" s="173">
        <f t="shared" si="44"/>
        <v>26257.834000000003</v>
      </c>
      <c r="S398" s="15">
        <f t="shared" si="58"/>
        <v>0.1</v>
      </c>
      <c r="AC398" s="1">
        <v>10</v>
      </c>
      <c r="AE398" s="1" t="s">
        <v>982</v>
      </c>
      <c r="AG398" s="1" t="s">
        <v>972</v>
      </c>
    </row>
    <row r="399" spans="1:33" x14ac:dyDescent="0.2">
      <c r="A399" s="25" t="s">
        <v>983</v>
      </c>
      <c r="B399" s="25"/>
      <c r="C399" s="28">
        <v>41282.279000000002</v>
      </c>
      <c r="D399" s="28"/>
      <c r="E399" s="1">
        <f t="shared" si="40"/>
        <v>9308.0029684942965</v>
      </c>
      <c r="F399" s="1">
        <f t="shared" si="43"/>
        <v>9308</v>
      </c>
      <c r="G399" s="1">
        <f t="shared" si="56"/>
        <v>2.5214400084223598E-3</v>
      </c>
      <c r="I399" s="1">
        <f t="shared" si="57"/>
        <v>2.5214400084223598E-3</v>
      </c>
      <c r="Q399" s="173">
        <f t="shared" si="44"/>
        <v>26263.779000000002</v>
      </c>
      <c r="S399" s="15">
        <f t="shared" si="58"/>
        <v>0.1</v>
      </c>
      <c r="AC399" s="1">
        <v>13</v>
      </c>
      <c r="AE399" s="1" t="s">
        <v>982</v>
      </c>
      <c r="AG399" s="1" t="s">
        <v>972</v>
      </c>
    </row>
    <row r="400" spans="1:33" x14ac:dyDescent="0.2">
      <c r="A400" s="31" t="s">
        <v>984</v>
      </c>
      <c r="B400" s="30" t="s">
        <v>899</v>
      </c>
      <c r="C400" s="31">
        <v>41298.412799999998</v>
      </c>
      <c r="D400" s="31">
        <v>8.9999999999999998E-4</v>
      </c>
      <c r="E400" s="1">
        <f t="shared" si="40"/>
        <v>9326.9973102906315</v>
      </c>
      <c r="F400" s="1">
        <f t="shared" si="43"/>
        <v>9327</v>
      </c>
      <c r="G400" s="1">
        <f t="shared" si="56"/>
        <v>-2.2846400024718605E-3</v>
      </c>
      <c r="J400" s="1">
        <f>G400</f>
        <v>-2.2846400024718605E-3</v>
      </c>
      <c r="Q400" s="173">
        <f t="shared" si="44"/>
        <v>26279.912799999998</v>
      </c>
      <c r="S400" s="15">
        <f>S$16</f>
        <v>1</v>
      </c>
    </row>
    <row r="401" spans="1:33" x14ac:dyDescent="0.2">
      <c r="A401" s="25" t="s">
        <v>983</v>
      </c>
      <c r="B401" s="25"/>
      <c r="C401" s="28">
        <v>41299.262000000002</v>
      </c>
      <c r="D401" s="28"/>
      <c r="E401" s="1">
        <f t="shared" si="40"/>
        <v>9327.997074453664</v>
      </c>
      <c r="F401" s="1">
        <f t="shared" si="43"/>
        <v>9328</v>
      </c>
      <c r="G401" s="1">
        <f t="shared" si="56"/>
        <v>-2.4849599940353073E-3</v>
      </c>
      <c r="I401" s="1">
        <f>G401</f>
        <v>-2.4849599940353073E-3</v>
      </c>
      <c r="Q401" s="173">
        <f t="shared" si="44"/>
        <v>26280.762000000002</v>
      </c>
      <c r="S401" s="15">
        <f>S$15</f>
        <v>0.1</v>
      </c>
      <c r="AC401" s="1">
        <v>10</v>
      </c>
      <c r="AE401" s="1" t="s">
        <v>982</v>
      </c>
      <c r="AG401" s="1" t="s">
        <v>972</v>
      </c>
    </row>
    <row r="402" spans="1:33" x14ac:dyDescent="0.2">
      <c r="A402" s="31" t="s">
        <v>984</v>
      </c>
      <c r="B402" s="30" t="s">
        <v>909</v>
      </c>
      <c r="C402" s="31">
        <v>41300.539700000001</v>
      </c>
      <c r="D402" s="31">
        <v>6.9999999999999999E-4</v>
      </c>
      <c r="E402" s="1">
        <f t="shared" si="40"/>
        <v>9329.5013121728098</v>
      </c>
      <c r="F402" s="1">
        <f t="shared" si="43"/>
        <v>9329.5</v>
      </c>
      <c r="G402" s="1">
        <f t="shared" si="56"/>
        <v>1.114560007408727E-3</v>
      </c>
      <c r="J402" s="1">
        <f>G402</f>
        <v>1.114560007408727E-3</v>
      </c>
      <c r="Q402" s="173">
        <f t="shared" si="44"/>
        <v>26282.039700000001</v>
      </c>
      <c r="S402" s="15">
        <f>S$16</f>
        <v>1</v>
      </c>
    </row>
    <row r="403" spans="1:33" x14ac:dyDescent="0.2">
      <c r="A403" s="31" t="s">
        <v>984</v>
      </c>
      <c r="B403" s="30" t="s">
        <v>899</v>
      </c>
      <c r="C403" s="31">
        <v>41304.359499999999</v>
      </c>
      <c r="D403" s="31">
        <v>1.6000000000000001E-3</v>
      </c>
      <c r="E403" s="1">
        <f t="shared" si="40"/>
        <v>9333.9983672245398</v>
      </c>
      <c r="F403" s="1">
        <f t="shared" si="43"/>
        <v>9334</v>
      </c>
      <c r="G403" s="1">
        <f t="shared" si="56"/>
        <v>-1.3868799942429177E-3</v>
      </c>
      <c r="J403" s="1">
        <f>G403</f>
        <v>-1.3868799942429177E-3</v>
      </c>
      <c r="Q403" s="173">
        <f t="shared" si="44"/>
        <v>26285.859499999999</v>
      </c>
      <c r="S403" s="15">
        <f>S$16</f>
        <v>1</v>
      </c>
    </row>
    <row r="404" spans="1:33" x14ac:dyDescent="0.2">
      <c r="A404" s="25" t="s">
        <v>985</v>
      </c>
      <c r="B404" s="25"/>
      <c r="C404" s="28">
        <v>41394.396999999997</v>
      </c>
      <c r="D404" s="28"/>
      <c r="E404" s="1">
        <f t="shared" si="40"/>
        <v>9439.9996223217822</v>
      </c>
      <c r="F404" s="1">
        <f t="shared" si="43"/>
        <v>9440</v>
      </c>
      <c r="G404" s="1">
        <f t="shared" si="56"/>
        <v>-3.2079999800771475E-4</v>
      </c>
      <c r="I404" s="1">
        <f t="shared" ref="I404:I410" si="59">G404</f>
        <v>-3.2079999800771475E-4</v>
      </c>
      <c r="Q404" s="173">
        <f t="shared" si="44"/>
        <v>26375.896999999997</v>
      </c>
      <c r="S404" s="15">
        <f t="shared" ref="S404:S410" si="60">S$15</f>
        <v>0.1</v>
      </c>
      <c r="AC404" s="1">
        <v>10</v>
      </c>
      <c r="AE404" s="1" t="s">
        <v>982</v>
      </c>
      <c r="AG404" s="1" t="s">
        <v>972</v>
      </c>
    </row>
    <row r="405" spans="1:33" x14ac:dyDescent="0.2">
      <c r="A405" s="25" t="s">
        <v>985</v>
      </c>
      <c r="B405" s="25"/>
      <c r="C405" s="28">
        <v>41400.345000000001</v>
      </c>
      <c r="D405" s="28"/>
      <c r="E405" s="1">
        <f t="shared" ref="E405:E468" si="61">+(C405-C$7)/C$8</f>
        <v>9447.0022097472302</v>
      </c>
      <c r="F405" s="1">
        <f t="shared" si="43"/>
        <v>9447</v>
      </c>
      <c r="G405" s="1">
        <f t="shared" si="56"/>
        <v>1.8769600064842962E-3</v>
      </c>
      <c r="I405" s="1">
        <f t="shared" si="59"/>
        <v>1.8769600064842962E-3</v>
      </c>
      <c r="Q405" s="173">
        <f t="shared" si="44"/>
        <v>26381.845000000001</v>
      </c>
      <c r="S405" s="15">
        <f t="shared" si="60"/>
        <v>0.1</v>
      </c>
      <c r="AC405" s="1">
        <v>11</v>
      </c>
      <c r="AE405" s="1" t="s">
        <v>982</v>
      </c>
      <c r="AG405" s="1" t="s">
        <v>972</v>
      </c>
    </row>
    <row r="406" spans="1:33" x14ac:dyDescent="0.2">
      <c r="A406" s="23" t="s">
        <v>977</v>
      </c>
      <c r="B406" s="24" t="s">
        <v>899</v>
      </c>
      <c r="C406" s="23">
        <v>41562.571000000004</v>
      </c>
      <c r="D406" s="23" t="s">
        <v>873</v>
      </c>
      <c r="E406" s="25">
        <f t="shared" si="61"/>
        <v>9637.9910711594821</v>
      </c>
      <c r="F406" s="1">
        <f t="shared" si="43"/>
        <v>9638</v>
      </c>
      <c r="G406" s="1">
        <f t="shared" si="56"/>
        <v>-7.5841599973500706E-3</v>
      </c>
      <c r="I406" s="1">
        <f t="shared" si="59"/>
        <v>-7.5841599973500706E-3</v>
      </c>
      <c r="Q406" s="173">
        <f t="shared" si="44"/>
        <v>26544.071000000004</v>
      </c>
      <c r="S406" s="15">
        <f t="shared" si="60"/>
        <v>0.1</v>
      </c>
      <c r="T406" s="15"/>
    </row>
    <row r="407" spans="1:33" x14ac:dyDescent="0.2">
      <c r="A407" s="25" t="s">
        <v>986</v>
      </c>
      <c r="B407" s="25"/>
      <c r="C407" s="28">
        <v>41580.415999999997</v>
      </c>
      <c r="D407" s="28"/>
      <c r="E407" s="1">
        <f t="shared" si="61"/>
        <v>9659.000010736987</v>
      </c>
      <c r="F407" s="1">
        <f t="shared" si="43"/>
        <v>9659</v>
      </c>
      <c r="G407" s="1">
        <f t="shared" si="56"/>
        <v>9.1199981397949159E-6</v>
      </c>
      <c r="I407" s="1">
        <f t="shared" si="59"/>
        <v>9.1199981397949159E-6</v>
      </c>
      <c r="Q407" s="173">
        <f t="shared" si="44"/>
        <v>26561.915999999997</v>
      </c>
      <c r="S407" s="15">
        <f t="shared" si="60"/>
        <v>0.1</v>
      </c>
      <c r="AC407" s="1">
        <v>9</v>
      </c>
      <c r="AE407" s="1" t="s">
        <v>982</v>
      </c>
      <c r="AG407" s="1" t="s">
        <v>972</v>
      </c>
    </row>
    <row r="408" spans="1:33" x14ac:dyDescent="0.2">
      <c r="A408" s="23" t="s">
        <v>987</v>
      </c>
      <c r="B408" s="24" t="s">
        <v>899</v>
      </c>
      <c r="C408" s="23">
        <v>41597.402000000002</v>
      </c>
      <c r="D408" s="23" t="s">
        <v>873</v>
      </c>
      <c r="E408" s="25">
        <f t="shared" si="61"/>
        <v>9678.9976485999032</v>
      </c>
      <c r="F408" s="1">
        <f t="shared" si="43"/>
        <v>9679</v>
      </c>
      <c r="G408" s="1">
        <f t="shared" si="56"/>
        <v>-1.9972799927927554E-3</v>
      </c>
      <c r="I408" s="1">
        <f t="shared" si="59"/>
        <v>-1.9972799927927554E-3</v>
      </c>
      <c r="Q408" s="173">
        <f t="shared" si="44"/>
        <v>26578.902000000002</v>
      </c>
      <c r="S408" s="15">
        <f t="shared" si="60"/>
        <v>0.1</v>
      </c>
      <c r="T408" s="15"/>
    </row>
    <row r="409" spans="1:33" x14ac:dyDescent="0.2">
      <c r="A409" s="23" t="s">
        <v>977</v>
      </c>
      <c r="B409" s="24" t="s">
        <v>899</v>
      </c>
      <c r="C409" s="23">
        <v>41597.402999999998</v>
      </c>
      <c r="D409" s="23" t="s">
        <v>873</v>
      </c>
      <c r="E409" s="25">
        <f t="shared" si="61"/>
        <v>9678.9988259010806</v>
      </c>
      <c r="F409" s="1">
        <f t="shared" ref="F409:F472" si="62">ROUND(2*E409,0)/2</f>
        <v>9679</v>
      </c>
      <c r="G409" s="1">
        <f t="shared" si="56"/>
        <v>-9.9727999622700736E-4</v>
      </c>
      <c r="I409" s="1">
        <f t="shared" si="59"/>
        <v>-9.9727999622700736E-4</v>
      </c>
      <c r="Q409" s="173">
        <f t="shared" si="44"/>
        <v>26578.902999999998</v>
      </c>
      <c r="S409" s="15">
        <f t="shared" si="60"/>
        <v>0.1</v>
      </c>
      <c r="T409" s="15"/>
    </row>
    <row r="410" spans="1:33" x14ac:dyDescent="0.2">
      <c r="A410" s="25" t="s">
        <v>988</v>
      </c>
      <c r="B410" s="25"/>
      <c r="C410" s="28">
        <v>41626.288</v>
      </c>
      <c r="D410" s="28"/>
      <c r="E410" s="1">
        <f t="shared" si="61"/>
        <v>9713.0051705184233</v>
      </c>
      <c r="F410" s="1">
        <f t="shared" si="62"/>
        <v>9713</v>
      </c>
      <c r="G410" s="1">
        <f t="shared" si="56"/>
        <v>4.3918400042457506E-3</v>
      </c>
      <c r="I410" s="1">
        <f t="shared" si="59"/>
        <v>4.3918400042457506E-3</v>
      </c>
      <c r="Q410" s="173">
        <f t="shared" ref="Q410:Q473" si="63">+C410-15018.5</f>
        <v>26607.788</v>
      </c>
      <c r="S410" s="15">
        <f t="shared" si="60"/>
        <v>0.1</v>
      </c>
      <c r="AC410" s="1">
        <v>8</v>
      </c>
      <c r="AE410" s="1" t="s">
        <v>971</v>
      </c>
      <c r="AG410" s="1" t="s">
        <v>972</v>
      </c>
    </row>
    <row r="411" spans="1:33" x14ac:dyDescent="0.2">
      <c r="A411" s="31" t="s">
        <v>984</v>
      </c>
      <c r="B411" s="30" t="s">
        <v>909</v>
      </c>
      <c r="C411" s="31">
        <v>41627.558799999999</v>
      </c>
      <c r="D411" s="31">
        <v>-2.8299999999999999E-2</v>
      </c>
      <c r="E411" s="1">
        <f t="shared" si="61"/>
        <v>9714.5012848594197</v>
      </c>
      <c r="F411" s="1">
        <f t="shared" si="62"/>
        <v>9714.5</v>
      </c>
      <c r="G411" s="1">
        <f t="shared" si="56"/>
        <v>1.0913599980995059E-3</v>
      </c>
      <c r="J411" s="1">
        <f>G411</f>
        <v>1.0913599980995059E-3</v>
      </c>
      <c r="Q411" s="173">
        <f t="shared" si="63"/>
        <v>26609.058799999999</v>
      </c>
      <c r="S411" s="15">
        <f>S$16</f>
        <v>1</v>
      </c>
    </row>
    <row r="412" spans="1:33" x14ac:dyDescent="0.2">
      <c r="A412" s="31" t="s">
        <v>984</v>
      </c>
      <c r="B412" s="30" t="s">
        <v>909</v>
      </c>
      <c r="C412" s="31">
        <v>41627.558799999999</v>
      </c>
      <c r="D412" s="31">
        <v>1E-3</v>
      </c>
      <c r="E412" s="1">
        <f t="shared" si="61"/>
        <v>9714.5012848594197</v>
      </c>
      <c r="F412" s="1">
        <f t="shared" si="62"/>
        <v>9714.5</v>
      </c>
      <c r="G412" s="1">
        <f t="shared" si="56"/>
        <v>1.0913599980995059E-3</v>
      </c>
      <c r="J412" s="1">
        <f>G412</f>
        <v>1.0913599980995059E-3</v>
      </c>
      <c r="Q412" s="173">
        <f t="shared" si="63"/>
        <v>26609.058799999999</v>
      </c>
      <c r="S412" s="15">
        <f>S$16</f>
        <v>1</v>
      </c>
    </row>
    <row r="413" spans="1:33" x14ac:dyDescent="0.2">
      <c r="A413" s="25" t="s">
        <v>988</v>
      </c>
      <c r="B413" s="25"/>
      <c r="C413" s="28">
        <v>41648.368000000002</v>
      </c>
      <c r="D413" s="28"/>
      <c r="E413" s="1">
        <f t="shared" si="61"/>
        <v>9738.9999805980824</v>
      </c>
      <c r="F413" s="1">
        <f t="shared" si="62"/>
        <v>9739</v>
      </c>
      <c r="G413" s="1">
        <f t="shared" si="56"/>
        <v>-1.647999306442216E-5</v>
      </c>
      <c r="I413" s="1">
        <f>G413</f>
        <v>-1.647999306442216E-5</v>
      </c>
      <c r="Q413" s="173">
        <f t="shared" si="63"/>
        <v>26629.868000000002</v>
      </c>
      <c r="S413" s="15">
        <f>S$15</f>
        <v>0.1</v>
      </c>
      <c r="AC413" s="1">
        <v>6</v>
      </c>
      <c r="AE413" s="1" t="s">
        <v>971</v>
      </c>
      <c r="AG413" s="1" t="s">
        <v>972</v>
      </c>
    </row>
    <row r="414" spans="1:33" x14ac:dyDescent="0.2">
      <c r="A414" s="25" t="s">
        <v>988</v>
      </c>
      <c r="B414" s="25"/>
      <c r="C414" s="28">
        <v>41649.211000000003</v>
      </c>
      <c r="D414" s="28"/>
      <c r="E414" s="1">
        <f t="shared" si="61"/>
        <v>9739.9924454937882</v>
      </c>
      <c r="F414" s="1">
        <f t="shared" si="62"/>
        <v>9740</v>
      </c>
      <c r="G414" s="1">
        <f t="shared" si="56"/>
        <v>-6.4167999953497201E-3</v>
      </c>
      <c r="I414" s="1">
        <f>G414</f>
        <v>-6.4167999953497201E-3</v>
      </c>
      <c r="Q414" s="173">
        <f t="shared" si="63"/>
        <v>26630.711000000003</v>
      </c>
      <c r="S414" s="15">
        <f>S$15</f>
        <v>0.1</v>
      </c>
      <c r="AC414" s="1">
        <v>5</v>
      </c>
      <c r="AE414" s="1" t="s">
        <v>971</v>
      </c>
      <c r="AG414" s="1" t="s">
        <v>972</v>
      </c>
    </row>
    <row r="415" spans="1:33" x14ac:dyDescent="0.2">
      <c r="A415" s="25" t="s">
        <v>989</v>
      </c>
      <c r="B415" s="25"/>
      <c r="C415" s="28">
        <v>41703.58</v>
      </c>
      <c r="D415" s="28"/>
      <c r="E415" s="1">
        <f t="shared" si="61"/>
        <v>9804.0011334113988</v>
      </c>
      <c r="F415" s="1">
        <f t="shared" si="62"/>
        <v>9804</v>
      </c>
      <c r="G415" s="1">
        <f t="shared" si="56"/>
        <v>9.6272000519093126E-4</v>
      </c>
      <c r="I415" s="1">
        <f>G415</f>
        <v>9.6272000519093126E-4</v>
      </c>
      <c r="Q415" s="173">
        <f t="shared" si="63"/>
        <v>26685.08</v>
      </c>
      <c r="S415" s="15">
        <f>S$15</f>
        <v>0.1</v>
      </c>
      <c r="AC415" s="1">
        <v>12</v>
      </c>
      <c r="AE415" s="1" t="s">
        <v>990</v>
      </c>
      <c r="AG415" s="1" t="s">
        <v>972</v>
      </c>
    </row>
    <row r="416" spans="1:33" x14ac:dyDescent="0.2">
      <c r="A416" s="25" t="s">
        <v>989</v>
      </c>
      <c r="B416" s="25"/>
      <c r="C416" s="28">
        <v>41708.671999999999</v>
      </c>
      <c r="D416" s="28"/>
      <c r="E416" s="1">
        <f t="shared" si="61"/>
        <v>9809.9959510257795</v>
      </c>
      <c r="F416" s="1">
        <f t="shared" si="62"/>
        <v>9810</v>
      </c>
      <c r="G416" s="1">
        <f t="shared" si="56"/>
        <v>-3.4392000015941449E-3</v>
      </c>
      <c r="I416" s="1">
        <f>G416</f>
        <v>-3.4392000015941449E-3</v>
      </c>
      <c r="Q416" s="173">
        <f t="shared" si="63"/>
        <v>26690.171999999999</v>
      </c>
      <c r="S416" s="15">
        <f>S$15</f>
        <v>0.1</v>
      </c>
      <c r="AC416" s="1">
        <v>14</v>
      </c>
      <c r="AE416" s="1" t="s">
        <v>990</v>
      </c>
      <c r="AG416" s="1" t="s">
        <v>972</v>
      </c>
    </row>
    <row r="417" spans="1:33" x14ac:dyDescent="0.2">
      <c r="A417" s="23" t="s">
        <v>991</v>
      </c>
      <c r="B417" s="24" t="s">
        <v>909</v>
      </c>
      <c r="C417" s="23">
        <v>41718.434399999998</v>
      </c>
      <c r="D417" s="23" t="s">
        <v>873</v>
      </c>
      <c r="E417" s="25">
        <f t="shared" si="61"/>
        <v>9821.4892360765789</v>
      </c>
      <c r="F417" s="1">
        <f t="shared" si="62"/>
        <v>9821.5</v>
      </c>
      <c r="G417" s="1">
        <f t="shared" si="56"/>
        <v>-9.1428800005814992E-3</v>
      </c>
      <c r="J417" s="1">
        <f>G417</f>
        <v>-9.1428800005814992E-3</v>
      </c>
      <c r="Q417" s="173">
        <f t="shared" si="63"/>
        <v>26699.934399999998</v>
      </c>
      <c r="S417" s="15">
        <f>S$16</f>
        <v>1</v>
      </c>
      <c r="T417" s="15"/>
    </row>
    <row r="418" spans="1:33" x14ac:dyDescent="0.2">
      <c r="A418" s="25" t="s">
        <v>989</v>
      </c>
      <c r="B418" s="25"/>
      <c r="C418" s="28">
        <v>41725.663999999997</v>
      </c>
      <c r="D418" s="28"/>
      <c r="E418" s="1">
        <f t="shared" si="61"/>
        <v>9830.000652695775</v>
      </c>
      <c r="F418" s="1">
        <f t="shared" si="62"/>
        <v>9830</v>
      </c>
      <c r="G418" s="1">
        <f t="shared" si="56"/>
        <v>5.5440000141970813E-4</v>
      </c>
      <c r="I418" s="1">
        <f>G418</f>
        <v>5.5440000141970813E-4</v>
      </c>
      <c r="Q418" s="173">
        <f t="shared" si="63"/>
        <v>26707.163999999997</v>
      </c>
      <c r="S418" s="15">
        <f>S$15</f>
        <v>0.1</v>
      </c>
      <c r="AC418" s="1">
        <v>8</v>
      </c>
      <c r="AE418" s="1" t="s">
        <v>990</v>
      </c>
      <c r="AG418" s="1" t="s">
        <v>972</v>
      </c>
    </row>
    <row r="419" spans="1:33" x14ac:dyDescent="0.2">
      <c r="A419" s="25" t="s">
        <v>989</v>
      </c>
      <c r="B419" s="25"/>
      <c r="C419" s="28">
        <v>41742.646000000001</v>
      </c>
      <c r="D419" s="28"/>
      <c r="E419" s="1">
        <f t="shared" si="61"/>
        <v>9849.9935813539651</v>
      </c>
      <c r="F419" s="1">
        <f t="shared" si="62"/>
        <v>9850</v>
      </c>
      <c r="G419" s="1">
        <f t="shared" si="56"/>
        <v>-5.451999997603707E-3</v>
      </c>
      <c r="I419" s="1">
        <f>G419</f>
        <v>-5.451999997603707E-3</v>
      </c>
      <c r="Q419" s="173">
        <f t="shared" si="63"/>
        <v>26724.146000000001</v>
      </c>
      <c r="S419" s="15">
        <f>S$15</f>
        <v>0.1</v>
      </c>
      <c r="AC419" s="1">
        <v>10</v>
      </c>
      <c r="AE419" s="1" t="s">
        <v>990</v>
      </c>
      <c r="AG419" s="1" t="s">
        <v>972</v>
      </c>
    </row>
    <row r="420" spans="1:33" x14ac:dyDescent="0.2">
      <c r="A420" s="23" t="s">
        <v>991</v>
      </c>
      <c r="B420" s="24" t="s">
        <v>909</v>
      </c>
      <c r="C420" s="23">
        <v>41747.317799999997</v>
      </c>
      <c r="D420" s="23" t="s">
        <v>873</v>
      </c>
      <c r="E420" s="25">
        <f t="shared" si="61"/>
        <v>9855.4936970120289</v>
      </c>
      <c r="F420" s="1">
        <f t="shared" si="62"/>
        <v>9855.5</v>
      </c>
      <c r="G420" s="1">
        <f t="shared" si="56"/>
        <v>-5.3537599960691296E-3</v>
      </c>
      <c r="J420" s="1">
        <f>G420</f>
        <v>-5.3537599960691296E-3</v>
      </c>
      <c r="Q420" s="173">
        <f t="shared" si="63"/>
        <v>26728.817799999997</v>
      </c>
      <c r="S420" s="15">
        <f>S$16</f>
        <v>1</v>
      </c>
      <c r="T420" s="15"/>
    </row>
    <row r="421" spans="1:33" x14ac:dyDescent="0.2">
      <c r="A421" s="31" t="s">
        <v>992</v>
      </c>
      <c r="B421" s="30"/>
      <c r="C421" s="31">
        <v>41766.442999999999</v>
      </c>
      <c r="D421" s="31">
        <v>5.0000000000000001E-3</v>
      </c>
      <c r="E421" s="1">
        <f t="shared" si="61"/>
        <v>9878.009817561644</v>
      </c>
      <c r="F421" s="1">
        <f t="shared" si="62"/>
        <v>9878</v>
      </c>
      <c r="G421" s="1">
        <f t="shared" si="56"/>
        <v>8.3390400031930767E-3</v>
      </c>
      <c r="I421" s="1">
        <f>G421</f>
        <v>8.3390400031930767E-3</v>
      </c>
      <c r="Q421" s="173">
        <f t="shared" si="63"/>
        <v>26747.942999999999</v>
      </c>
      <c r="S421" s="15">
        <f>S$15</f>
        <v>0.1</v>
      </c>
    </row>
    <row r="422" spans="1:33" x14ac:dyDescent="0.2">
      <c r="A422" s="25" t="s">
        <v>993</v>
      </c>
      <c r="B422" s="25"/>
      <c r="C422" s="28">
        <v>41927.82</v>
      </c>
      <c r="D422" s="28"/>
      <c r="E422" s="1">
        <f t="shared" si="61"/>
        <v>10067.999150271104</v>
      </c>
      <c r="F422" s="1">
        <f t="shared" si="62"/>
        <v>10068</v>
      </c>
      <c r="G422" s="1">
        <f t="shared" si="56"/>
        <v>-7.2175999957835302E-4</v>
      </c>
      <c r="I422" s="1">
        <f>G422</f>
        <v>-7.2175999957835302E-4</v>
      </c>
      <c r="Q422" s="173">
        <f t="shared" si="63"/>
        <v>26909.32</v>
      </c>
      <c r="S422" s="15">
        <f>S$15</f>
        <v>0.1</v>
      </c>
      <c r="AC422" s="1">
        <v>16</v>
      </c>
      <c r="AE422" s="1" t="s">
        <v>990</v>
      </c>
      <c r="AG422" s="1" t="s">
        <v>972</v>
      </c>
    </row>
    <row r="423" spans="1:33" x14ac:dyDescent="0.2">
      <c r="A423" s="25" t="s">
        <v>993</v>
      </c>
      <c r="B423" s="25"/>
      <c r="C423" s="28">
        <v>41930.368999999999</v>
      </c>
      <c r="D423" s="28"/>
      <c r="E423" s="1">
        <f t="shared" si="61"/>
        <v>10071.000090981837</v>
      </c>
      <c r="F423" s="1">
        <f t="shared" si="62"/>
        <v>10071</v>
      </c>
      <c r="G423" s="1">
        <f t="shared" si="56"/>
        <v>7.728000491624698E-5</v>
      </c>
      <c r="I423" s="1">
        <f>G423</f>
        <v>7.728000491624698E-5</v>
      </c>
      <c r="Q423" s="173">
        <f t="shared" si="63"/>
        <v>26911.868999999999</v>
      </c>
      <c r="S423" s="15">
        <f>S$15</f>
        <v>0.1</v>
      </c>
      <c r="AC423" s="1">
        <v>12</v>
      </c>
      <c r="AE423" s="1" t="s">
        <v>982</v>
      </c>
      <c r="AG423" s="1" t="s">
        <v>972</v>
      </c>
    </row>
    <row r="424" spans="1:33" x14ac:dyDescent="0.2">
      <c r="A424" s="25" t="s">
        <v>993</v>
      </c>
      <c r="B424" s="25"/>
      <c r="C424" s="28">
        <v>41934.61</v>
      </c>
      <c r="D424" s="28"/>
      <c r="E424" s="1">
        <f t="shared" si="61"/>
        <v>10075.993025291071</v>
      </c>
      <c r="F424" s="1">
        <f t="shared" si="62"/>
        <v>10076</v>
      </c>
      <c r="G424" s="1">
        <f t="shared" si="56"/>
        <v>-5.9243199939373881E-3</v>
      </c>
      <c r="I424" s="1">
        <f>G424</f>
        <v>-5.9243199939373881E-3</v>
      </c>
      <c r="Q424" s="173">
        <f t="shared" si="63"/>
        <v>26916.11</v>
      </c>
      <c r="S424" s="15">
        <f>S$15</f>
        <v>0.1</v>
      </c>
      <c r="AC424" s="1">
        <v>12</v>
      </c>
      <c r="AE424" s="1" t="s">
        <v>971</v>
      </c>
      <c r="AG424" s="1" t="s">
        <v>972</v>
      </c>
    </row>
    <row r="425" spans="1:33" x14ac:dyDescent="0.2">
      <c r="A425" s="23" t="s">
        <v>991</v>
      </c>
      <c r="B425" s="24" t="s">
        <v>899</v>
      </c>
      <c r="C425" s="23">
        <v>41946.5046</v>
      </c>
      <c r="D425" s="23" t="s">
        <v>873</v>
      </c>
      <c r="E425" s="25">
        <f t="shared" si="61"/>
        <v>10089.996551920305</v>
      </c>
      <c r="F425" s="1">
        <f t="shared" si="62"/>
        <v>10090</v>
      </c>
      <c r="G425" s="1">
        <f t="shared" si="56"/>
        <v>-2.9287999932421371E-3</v>
      </c>
      <c r="J425" s="1">
        <f>G425</f>
        <v>-2.9287999932421371E-3</v>
      </c>
      <c r="Q425" s="173">
        <f t="shared" si="63"/>
        <v>26928.0046</v>
      </c>
      <c r="S425" s="15">
        <f>S$16</f>
        <v>1</v>
      </c>
      <c r="T425" s="15"/>
    </row>
    <row r="426" spans="1:33" x14ac:dyDescent="0.2">
      <c r="A426" s="23" t="s">
        <v>991</v>
      </c>
      <c r="B426" s="24" t="s">
        <v>899</v>
      </c>
      <c r="C426" s="23">
        <v>41947.354899999998</v>
      </c>
      <c r="D426" s="23" t="s">
        <v>873</v>
      </c>
      <c r="E426" s="25">
        <f t="shared" si="61"/>
        <v>10090.99761111463</v>
      </c>
      <c r="F426" s="1">
        <f t="shared" si="62"/>
        <v>10091</v>
      </c>
      <c r="G426" s="1">
        <f t="shared" ref="G426:G444" si="64">+C426-(C$7+F426*C$8)</f>
        <v>-2.029119998042006E-3</v>
      </c>
      <c r="J426" s="1">
        <f>G426</f>
        <v>-2.029119998042006E-3</v>
      </c>
      <c r="Q426" s="173">
        <f t="shared" si="63"/>
        <v>26928.854899999998</v>
      </c>
      <c r="S426" s="15">
        <f>S$16</f>
        <v>1</v>
      </c>
      <c r="T426" s="15"/>
    </row>
    <row r="427" spans="1:33" x14ac:dyDescent="0.2">
      <c r="A427" s="23" t="s">
        <v>994</v>
      </c>
      <c r="B427" s="24" t="s">
        <v>899</v>
      </c>
      <c r="C427" s="23">
        <v>41979.627</v>
      </c>
      <c r="D427" s="23" t="s">
        <v>873</v>
      </c>
      <c r="E427" s="25">
        <f t="shared" si="61"/>
        <v>10128.991592562625</v>
      </c>
      <c r="F427" s="1">
        <f t="shared" si="62"/>
        <v>10129</v>
      </c>
      <c r="G427" s="1">
        <f t="shared" si="64"/>
        <v>-7.1412799952668138E-3</v>
      </c>
      <c r="I427" s="1">
        <f t="shared" ref="I427:I437" si="65">G427</f>
        <v>-7.1412799952668138E-3</v>
      </c>
      <c r="Q427" s="173">
        <f t="shared" si="63"/>
        <v>26961.127</v>
      </c>
      <c r="S427" s="15">
        <f t="shared" ref="S427:S437" si="66">S$15</f>
        <v>0.1</v>
      </c>
      <c r="T427" s="15"/>
    </row>
    <row r="428" spans="1:33" x14ac:dyDescent="0.2">
      <c r="A428" s="25" t="s">
        <v>995</v>
      </c>
      <c r="B428" s="25"/>
      <c r="C428" s="28">
        <v>41981.334999999999</v>
      </c>
      <c r="D428" s="28"/>
      <c r="E428" s="1">
        <f t="shared" si="61"/>
        <v>10131.002422980018</v>
      </c>
      <c r="F428" s="1">
        <f t="shared" si="62"/>
        <v>10131</v>
      </c>
      <c r="G428" s="1">
        <f t="shared" si="64"/>
        <v>2.0580800046445802E-3</v>
      </c>
      <c r="I428" s="1">
        <f t="shared" si="65"/>
        <v>2.0580800046445802E-3</v>
      </c>
      <c r="Q428" s="173">
        <f t="shared" si="63"/>
        <v>26962.834999999999</v>
      </c>
      <c r="S428" s="15">
        <f t="shared" si="66"/>
        <v>0.1</v>
      </c>
      <c r="AC428" s="1">
        <v>15</v>
      </c>
      <c r="AE428" s="1" t="s">
        <v>982</v>
      </c>
      <c r="AG428" s="1" t="s">
        <v>972</v>
      </c>
    </row>
    <row r="429" spans="1:33" x14ac:dyDescent="0.2">
      <c r="A429" s="23" t="s">
        <v>994</v>
      </c>
      <c r="B429" s="24" t="s">
        <v>899</v>
      </c>
      <c r="C429" s="23">
        <v>41985.582999999999</v>
      </c>
      <c r="D429" s="23" t="s">
        <v>873</v>
      </c>
      <c r="E429" s="25">
        <f t="shared" si="61"/>
        <v>10136.003598397516</v>
      </c>
      <c r="F429" s="1">
        <f t="shared" si="62"/>
        <v>10136</v>
      </c>
      <c r="G429" s="1">
        <f t="shared" si="64"/>
        <v>3.056480003579054E-3</v>
      </c>
      <c r="I429" s="1">
        <f t="shared" si="65"/>
        <v>3.056480003579054E-3</v>
      </c>
      <c r="Q429" s="173">
        <f t="shared" si="63"/>
        <v>26967.082999999999</v>
      </c>
      <c r="S429" s="15">
        <f t="shared" si="66"/>
        <v>0.1</v>
      </c>
      <c r="T429" s="15"/>
    </row>
    <row r="430" spans="1:33" x14ac:dyDescent="0.2">
      <c r="A430" s="23" t="s">
        <v>994</v>
      </c>
      <c r="B430" s="24" t="s">
        <v>899</v>
      </c>
      <c r="C430" s="23">
        <v>41990.673000000003</v>
      </c>
      <c r="D430" s="23" t="s">
        <v>873</v>
      </c>
      <c r="E430" s="25">
        <f t="shared" si="61"/>
        <v>10141.996061409543</v>
      </c>
      <c r="F430" s="1">
        <f t="shared" si="62"/>
        <v>10142</v>
      </c>
      <c r="G430" s="1">
        <f t="shared" si="64"/>
        <v>-3.3454399963375181E-3</v>
      </c>
      <c r="I430" s="1">
        <f t="shared" si="65"/>
        <v>-3.3454399963375181E-3</v>
      </c>
      <c r="Q430" s="173">
        <f t="shared" si="63"/>
        <v>26972.173000000003</v>
      </c>
      <c r="S430" s="15">
        <f t="shared" si="66"/>
        <v>0.1</v>
      </c>
      <c r="T430" s="15"/>
    </row>
    <row r="431" spans="1:33" x14ac:dyDescent="0.2">
      <c r="A431" s="25" t="s">
        <v>995</v>
      </c>
      <c r="B431" s="25"/>
      <c r="C431" s="28">
        <v>41991.525999999998</v>
      </c>
      <c r="D431" s="28"/>
      <c r="E431" s="1">
        <f t="shared" si="61"/>
        <v>10143.000299317053</v>
      </c>
      <c r="F431" s="1">
        <f t="shared" si="62"/>
        <v>10143</v>
      </c>
      <c r="G431" s="1">
        <f t="shared" si="64"/>
        <v>2.5424000341445208E-4</v>
      </c>
      <c r="I431" s="1">
        <f t="shared" si="65"/>
        <v>2.5424000341445208E-4</v>
      </c>
      <c r="Q431" s="173">
        <f t="shared" si="63"/>
        <v>26973.025999999998</v>
      </c>
      <c r="S431" s="15">
        <f t="shared" si="66"/>
        <v>0.1</v>
      </c>
      <c r="AC431" s="1">
        <v>6</v>
      </c>
      <c r="AE431" s="1" t="s">
        <v>971</v>
      </c>
      <c r="AG431" s="1" t="s">
        <v>972</v>
      </c>
    </row>
    <row r="432" spans="1:33" x14ac:dyDescent="0.2">
      <c r="A432" s="25" t="s">
        <v>995</v>
      </c>
      <c r="B432" s="25"/>
      <c r="C432" s="28">
        <v>42009.360999999997</v>
      </c>
      <c r="D432" s="28"/>
      <c r="E432" s="1">
        <f t="shared" si="61"/>
        <v>10163.997465882754</v>
      </c>
      <c r="F432" s="1">
        <f t="shared" si="62"/>
        <v>10164</v>
      </c>
      <c r="G432" s="1">
        <f t="shared" si="64"/>
        <v>-2.1524800031329505E-3</v>
      </c>
      <c r="I432" s="1">
        <f t="shared" si="65"/>
        <v>-2.1524800031329505E-3</v>
      </c>
      <c r="Q432" s="173">
        <f t="shared" si="63"/>
        <v>26990.860999999997</v>
      </c>
      <c r="S432" s="15">
        <f t="shared" si="66"/>
        <v>0.1</v>
      </c>
      <c r="AC432" s="1">
        <v>11</v>
      </c>
      <c r="AE432" s="1" t="s">
        <v>982</v>
      </c>
      <c r="AG432" s="1" t="s">
        <v>972</v>
      </c>
    </row>
    <row r="433" spans="1:33" x14ac:dyDescent="0.2">
      <c r="A433" s="23" t="s">
        <v>996</v>
      </c>
      <c r="B433" s="24" t="s">
        <v>899</v>
      </c>
      <c r="C433" s="23">
        <v>42064.571000000004</v>
      </c>
      <c r="D433" s="23" t="s">
        <v>873</v>
      </c>
      <c r="E433" s="25">
        <f t="shared" si="61"/>
        <v>10228.996264093716</v>
      </c>
      <c r="F433" s="1">
        <f t="shared" si="62"/>
        <v>10229</v>
      </c>
      <c r="G433" s="1">
        <f t="shared" si="64"/>
        <v>-3.1732799907331355E-3</v>
      </c>
      <c r="I433" s="1">
        <f t="shared" si="65"/>
        <v>-3.1732799907331355E-3</v>
      </c>
      <c r="Q433" s="173">
        <f t="shared" si="63"/>
        <v>27046.071000000004</v>
      </c>
      <c r="S433" s="15">
        <f t="shared" si="66"/>
        <v>0.1</v>
      </c>
      <c r="T433" s="15"/>
    </row>
    <row r="434" spans="1:33" x14ac:dyDescent="0.2">
      <c r="A434" s="25" t="s">
        <v>997</v>
      </c>
      <c r="B434" s="25"/>
      <c r="C434" s="28">
        <v>42071.37</v>
      </c>
      <c r="D434" s="28"/>
      <c r="E434" s="1">
        <f t="shared" si="61"/>
        <v>10237.000734824313</v>
      </c>
      <c r="F434" s="1">
        <f t="shared" si="62"/>
        <v>10237</v>
      </c>
      <c r="G434" s="1">
        <f t="shared" si="64"/>
        <v>6.2416000582743436E-4</v>
      </c>
      <c r="I434" s="1">
        <f t="shared" si="65"/>
        <v>6.2416000582743436E-4</v>
      </c>
      <c r="Q434" s="173">
        <f t="shared" si="63"/>
        <v>27052.870000000003</v>
      </c>
      <c r="S434" s="15">
        <f t="shared" si="66"/>
        <v>0.1</v>
      </c>
      <c r="AC434" s="1">
        <v>17</v>
      </c>
      <c r="AE434" s="1" t="s">
        <v>982</v>
      </c>
      <c r="AG434" s="1" t="s">
        <v>972</v>
      </c>
    </row>
    <row r="435" spans="1:33" x14ac:dyDescent="0.2">
      <c r="A435" s="25" t="s">
        <v>998</v>
      </c>
      <c r="B435" s="25"/>
      <c r="C435" s="28">
        <v>42302.41</v>
      </c>
      <c r="D435" s="28"/>
      <c r="E435" s="1">
        <f t="shared" si="61"/>
        <v>10509.004399715797</v>
      </c>
      <c r="F435" s="1">
        <f t="shared" si="62"/>
        <v>10509</v>
      </c>
      <c r="G435" s="1">
        <f t="shared" si="64"/>
        <v>3.7371200087363832E-3</v>
      </c>
      <c r="I435" s="1">
        <f t="shared" si="65"/>
        <v>3.7371200087363832E-3</v>
      </c>
      <c r="Q435" s="173">
        <f t="shared" si="63"/>
        <v>27283.910000000003</v>
      </c>
      <c r="S435" s="15">
        <f t="shared" si="66"/>
        <v>0.1</v>
      </c>
      <c r="AC435" s="1">
        <v>7</v>
      </c>
      <c r="AE435" s="1" t="s">
        <v>971</v>
      </c>
      <c r="AG435" s="1" t="s">
        <v>972</v>
      </c>
    </row>
    <row r="436" spans="1:33" x14ac:dyDescent="0.2">
      <c r="A436" s="25" t="s">
        <v>999</v>
      </c>
      <c r="B436" s="25"/>
      <c r="C436" s="28">
        <v>42374.603999999999</v>
      </c>
      <c r="D436" s="28"/>
      <c r="E436" s="1">
        <f t="shared" si="61"/>
        <v>10593.998481187295</v>
      </c>
      <c r="F436" s="1">
        <f t="shared" si="62"/>
        <v>10594</v>
      </c>
      <c r="G436" s="1">
        <f t="shared" si="64"/>
        <v>-1.2900799993076362E-3</v>
      </c>
      <c r="I436" s="1">
        <f t="shared" si="65"/>
        <v>-1.2900799993076362E-3</v>
      </c>
      <c r="Q436" s="173">
        <f t="shared" si="63"/>
        <v>27356.103999999999</v>
      </c>
      <c r="S436" s="15">
        <f t="shared" si="66"/>
        <v>0.1</v>
      </c>
      <c r="AB436" s="1" t="s">
        <v>1000</v>
      </c>
      <c r="AG436" s="1" t="s">
        <v>1001</v>
      </c>
    </row>
    <row r="437" spans="1:33" x14ac:dyDescent="0.2">
      <c r="A437" s="25" t="s">
        <v>1002</v>
      </c>
      <c r="B437" s="25"/>
      <c r="C437" s="28">
        <v>42376.309000000001</v>
      </c>
      <c r="D437" s="28"/>
      <c r="E437" s="1">
        <f t="shared" si="61"/>
        <v>10596.005779701147</v>
      </c>
      <c r="F437" s="1">
        <f t="shared" si="62"/>
        <v>10596</v>
      </c>
      <c r="G437" s="1">
        <f t="shared" si="64"/>
        <v>4.9092800036305562E-3</v>
      </c>
      <c r="I437" s="1">
        <f t="shared" si="65"/>
        <v>4.9092800036305562E-3</v>
      </c>
      <c r="Q437" s="173">
        <f t="shared" si="63"/>
        <v>27357.809000000001</v>
      </c>
      <c r="S437" s="15">
        <f t="shared" si="66"/>
        <v>0.1</v>
      </c>
      <c r="AC437" s="1">
        <v>5</v>
      </c>
      <c r="AE437" s="1" t="s">
        <v>971</v>
      </c>
      <c r="AG437" s="1" t="s">
        <v>972</v>
      </c>
    </row>
    <row r="438" spans="1:33" x14ac:dyDescent="0.2">
      <c r="A438" s="31" t="s">
        <v>1003</v>
      </c>
      <c r="B438" s="30"/>
      <c r="C438" s="31">
        <v>42398.388099999996</v>
      </c>
      <c r="D438" s="31"/>
      <c r="E438" s="1">
        <f t="shared" si="61"/>
        <v>10621.999530209736</v>
      </c>
      <c r="F438" s="1">
        <f t="shared" si="62"/>
        <v>10622</v>
      </c>
      <c r="G438" s="1">
        <f t="shared" si="64"/>
        <v>-3.990400000475347E-4</v>
      </c>
      <c r="J438" s="1">
        <f>G438</f>
        <v>-3.990400000475347E-4</v>
      </c>
      <c r="Q438" s="173">
        <f t="shared" si="63"/>
        <v>27379.888099999996</v>
      </c>
      <c r="S438" s="15">
        <f>S$16</f>
        <v>1</v>
      </c>
    </row>
    <row r="439" spans="1:33" x14ac:dyDescent="0.2">
      <c r="A439" s="25" t="s">
        <v>1004</v>
      </c>
      <c r="B439" s="25"/>
      <c r="C439" s="28">
        <v>42404.334000000003</v>
      </c>
      <c r="D439" s="28"/>
      <c r="E439" s="1">
        <f t="shared" si="61"/>
        <v>10628.999645302707</v>
      </c>
      <c r="F439" s="1">
        <f t="shared" si="62"/>
        <v>10629</v>
      </c>
      <c r="G439" s="1">
        <f t="shared" si="64"/>
        <v>-3.0127999343676493E-4</v>
      </c>
      <c r="I439" s="1">
        <f t="shared" ref="I439:I444" si="67">G439</f>
        <v>-3.0127999343676493E-4</v>
      </c>
      <c r="Q439" s="173">
        <f t="shared" si="63"/>
        <v>27385.834000000003</v>
      </c>
      <c r="S439" s="15">
        <f t="shared" ref="S439:S444" si="68">S$15</f>
        <v>0.1</v>
      </c>
      <c r="AC439" s="1">
        <v>10</v>
      </c>
      <c r="AE439" s="1" t="s">
        <v>982</v>
      </c>
      <c r="AG439" s="1" t="s">
        <v>972</v>
      </c>
    </row>
    <row r="440" spans="1:33" x14ac:dyDescent="0.2">
      <c r="A440" s="25" t="s">
        <v>1005</v>
      </c>
      <c r="B440" s="25"/>
      <c r="C440" s="28">
        <v>42425.571000000004</v>
      </c>
      <c r="D440" s="28"/>
      <c r="E440" s="1">
        <f t="shared" si="61"/>
        <v>10654.00199048666</v>
      </c>
      <c r="F440" s="1">
        <f t="shared" si="62"/>
        <v>10654</v>
      </c>
      <c r="G440" s="1">
        <f t="shared" si="64"/>
        <v>1.6907200042624027E-3</v>
      </c>
      <c r="I440" s="1">
        <f t="shared" si="67"/>
        <v>1.6907200042624027E-3</v>
      </c>
      <c r="Q440" s="173">
        <f t="shared" si="63"/>
        <v>27407.071000000004</v>
      </c>
      <c r="S440" s="15">
        <f t="shared" si="68"/>
        <v>0.1</v>
      </c>
      <c r="AB440" s="1" t="s">
        <v>1000</v>
      </c>
      <c r="AG440" s="1" t="s">
        <v>1001</v>
      </c>
    </row>
    <row r="441" spans="1:33" x14ac:dyDescent="0.2">
      <c r="A441" s="25" t="s">
        <v>1006</v>
      </c>
      <c r="B441" s="25"/>
      <c r="C441" s="28">
        <v>42426.417999999998</v>
      </c>
      <c r="D441" s="28"/>
      <c r="E441" s="1">
        <f t="shared" si="61"/>
        <v>10654.999164587083</v>
      </c>
      <c r="F441" s="1">
        <f t="shared" si="62"/>
        <v>10655</v>
      </c>
      <c r="G441" s="1">
        <f t="shared" si="64"/>
        <v>-7.0959999720798805E-4</v>
      </c>
      <c r="I441" s="1">
        <f t="shared" si="67"/>
        <v>-7.0959999720798805E-4</v>
      </c>
      <c r="Q441" s="173">
        <f t="shared" si="63"/>
        <v>27407.917999999998</v>
      </c>
      <c r="S441" s="15">
        <f t="shared" si="68"/>
        <v>0.1</v>
      </c>
      <c r="AC441" s="1">
        <v>10</v>
      </c>
      <c r="AE441" s="1" t="s">
        <v>982</v>
      </c>
      <c r="AG441" s="1" t="s">
        <v>972</v>
      </c>
    </row>
    <row r="442" spans="1:33" x14ac:dyDescent="0.2">
      <c r="A442" s="25" t="s">
        <v>1005</v>
      </c>
      <c r="B442" s="25"/>
      <c r="C442" s="28">
        <v>42453.603000000003</v>
      </c>
      <c r="D442" s="28"/>
      <c r="E442" s="1">
        <f t="shared" si="61"/>
        <v>10687.004097196486</v>
      </c>
      <c r="F442" s="1">
        <f t="shared" si="62"/>
        <v>10687</v>
      </c>
      <c r="G442" s="1">
        <f t="shared" si="64"/>
        <v>3.4801600049831904E-3</v>
      </c>
      <c r="I442" s="1">
        <f t="shared" si="67"/>
        <v>3.4801600049831904E-3</v>
      </c>
      <c r="Q442" s="173">
        <f t="shared" si="63"/>
        <v>27435.103000000003</v>
      </c>
      <c r="S442" s="15">
        <f t="shared" si="68"/>
        <v>0.1</v>
      </c>
      <c r="AB442" s="1" t="s">
        <v>1000</v>
      </c>
      <c r="AG442" s="1" t="s">
        <v>1001</v>
      </c>
    </row>
    <row r="443" spans="1:33" x14ac:dyDescent="0.2">
      <c r="A443" s="25" t="s">
        <v>1007</v>
      </c>
      <c r="B443" s="25"/>
      <c r="C443" s="28">
        <v>42460.391000000003</v>
      </c>
      <c r="D443" s="28"/>
      <c r="E443" s="1">
        <f t="shared" si="61"/>
        <v>10694.995617614091</v>
      </c>
      <c r="F443" s="1">
        <f t="shared" si="62"/>
        <v>10695</v>
      </c>
      <c r="G443" s="1">
        <f t="shared" si="64"/>
        <v>-3.7223999970592558E-3</v>
      </c>
      <c r="I443" s="1">
        <f t="shared" si="67"/>
        <v>-3.7223999970592558E-3</v>
      </c>
      <c r="Q443" s="173">
        <f t="shared" si="63"/>
        <v>27441.891000000003</v>
      </c>
      <c r="S443" s="15">
        <f t="shared" si="68"/>
        <v>0.1</v>
      </c>
      <c r="AC443" s="1">
        <v>12</v>
      </c>
      <c r="AE443" s="1" t="s">
        <v>971</v>
      </c>
      <c r="AG443" s="1" t="s">
        <v>972</v>
      </c>
    </row>
    <row r="444" spans="1:33" x14ac:dyDescent="0.2">
      <c r="A444" s="25" t="s">
        <v>1005</v>
      </c>
      <c r="B444" s="25"/>
      <c r="C444" s="28">
        <v>42632.813999999998</v>
      </c>
      <c r="D444" s="28"/>
      <c r="E444" s="1">
        <f t="shared" si="61"/>
        <v>10897.989419170459</v>
      </c>
      <c r="F444" s="1">
        <f t="shared" si="62"/>
        <v>10898</v>
      </c>
      <c r="G444" s="1">
        <f t="shared" si="64"/>
        <v>-8.9873600009013899E-3</v>
      </c>
      <c r="I444" s="1">
        <f t="shared" si="67"/>
        <v>-8.9873600009013899E-3</v>
      </c>
      <c r="Q444" s="173">
        <f t="shared" si="63"/>
        <v>27614.313999999998</v>
      </c>
      <c r="S444" s="15">
        <f t="shared" si="68"/>
        <v>0.1</v>
      </c>
      <c r="AB444" s="1" t="s">
        <v>1000</v>
      </c>
      <c r="AG444" s="1" t="s">
        <v>1001</v>
      </c>
    </row>
    <row r="445" spans="1:33" x14ac:dyDescent="0.2">
      <c r="A445" s="25" t="s">
        <v>1008</v>
      </c>
      <c r="B445" s="25"/>
      <c r="C445" s="28">
        <v>42656.635999999999</v>
      </c>
      <c r="D445" s="28"/>
      <c r="E445" s="1">
        <f t="shared" si="61"/>
        <v>10926.035087907669</v>
      </c>
      <c r="F445" s="1">
        <f t="shared" si="62"/>
        <v>10926</v>
      </c>
      <c r="Q445" s="173">
        <f t="shared" si="63"/>
        <v>27638.135999999999</v>
      </c>
      <c r="S445" s="15"/>
      <c r="U445" s="1">
        <f>+C445-(C$7+F445*C$8)</f>
        <v>2.9803680001350585E-2</v>
      </c>
      <c r="AC445" s="1">
        <v>9</v>
      </c>
      <c r="AE445" s="1" t="s">
        <v>1009</v>
      </c>
      <c r="AG445" s="1" t="s">
        <v>972</v>
      </c>
    </row>
    <row r="446" spans="1:33" x14ac:dyDescent="0.2">
      <c r="A446" s="25" t="s">
        <v>1005</v>
      </c>
      <c r="B446" s="25"/>
      <c r="C446" s="28">
        <v>42678.69</v>
      </c>
      <c r="D446" s="28"/>
      <c r="E446" s="1">
        <f t="shared" si="61"/>
        <v>10951.99928815662</v>
      </c>
      <c r="F446" s="1">
        <f t="shared" si="62"/>
        <v>10952</v>
      </c>
      <c r="G446" s="1">
        <f t="shared" ref="G446:G466" si="69">+C446-(C$7+F446*C$8)</f>
        <v>-6.0463999398052692E-4</v>
      </c>
      <c r="I446" s="1">
        <f t="shared" ref="I446:I454" si="70">G446</f>
        <v>-6.0463999398052692E-4</v>
      </c>
      <c r="Q446" s="173">
        <f t="shared" si="63"/>
        <v>27660.190000000002</v>
      </c>
      <c r="S446" s="15">
        <f t="shared" ref="S446:S454" si="71">S$15</f>
        <v>0.1</v>
      </c>
      <c r="AB446" s="1" t="s">
        <v>1000</v>
      </c>
      <c r="AG446" s="1" t="s">
        <v>1001</v>
      </c>
    </row>
    <row r="447" spans="1:33" x14ac:dyDescent="0.2">
      <c r="A447" s="25" t="s">
        <v>1005</v>
      </c>
      <c r="B447" s="25"/>
      <c r="C447" s="28">
        <v>42683.786</v>
      </c>
      <c r="D447" s="28"/>
      <c r="E447" s="1">
        <f t="shared" si="61"/>
        <v>10957.998814975726</v>
      </c>
      <c r="F447" s="1">
        <f t="shared" si="62"/>
        <v>10958</v>
      </c>
      <c r="G447" s="1">
        <f t="shared" si="69"/>
        <v>-1.0065599999506958E-3</v>
      </c>
      <c r="I447" s="1">
        <f t="shared" si="70"/>
        <v>-1.0065599999506958E-3</v>
      </c>
      <c r="Q447" s="173">
        <f t="shared" si="63"/>
        <v>27665.286</v>
      </c>
      <c r="S447" s="15">
        <f t="shared" si="71"/>
        <v>0.1</v>
      </c>
      <c r="AB447" s="1" t="s">
        <v>1000</v>
      </c>
      <c r="AG447" s="1" t="s">
        <v>1001</v>
      </c>
    </row>
    <row r="448" spans="1:33" x14ac:dyDescent="0.2">
      <c r="A448" s="25" t="s">
        <v>1005</v>
      </c>
      <c r="B448" s="25"/>
      <c r="C448" s="28">
        <v>42683.786999999997</v>
      </c>
      <c r="D448" s="28"/>
      <c r="E448" s="1">
        <f t="shared" si="61"/>
        <v>10957.999992276904</v>
      </c>
      <c r="F448" s="1">
        <f t="shared" si="62"/>
        <v>10958</v>
      </c>
      <c r="G448" s="1">
        <f t="shared" si="69"/>
        <v>-6.5600033849477768E-6</v>
      </c>
      <c r="I448" s="1">
        <f t="shared" si="70"/>
        <v>-6.5600033849477768E-6</v>
      </c>
      <c r="Q448" s="173">
        <f t="shared" si="63"/>
        <v>27665.286999999997</v>
      </c>
      <c r="S448" s="15">
        <f t="shared" si="71"/>
        <v>0.1</v>
      </c>
      <c r="AB448" s="1" t="s">
        <v>1000</v>
      </c>
      <c r="AG448" s="1" t="s">
        <v>1001</v>
      </c>
    </row>
    <row r="449" spans="1:33" x14ac:dyDescent="0.2">
      <c r="A449" s="23" t="s">
        <v>1010</v>
      </c>
      <c r="B449" s="24" t="s">
        <v>899</v>
      </c>
      <c r="C449" s="23">
        <v>42684.633999999998</v>
      </c>
      <c r="D449" s="23" t="s">
        <v>873</v>
      </c>
      <c r="E449" s="25">
        <f t="shared" si="61"/>
        <v>10958.997166377334</v>
      </c>
      <c r="F449" s="1">
        <f t="shared" si="62"/>
        <v>10959</v>
      </c>
      <c r="G449" s="1">
        <f t="shared" si="69"/>
        <v>-2.4068799975793809E-3</v>
      </c>
      <c r="I449" s="1">
        <f t="shared" si="70"/>
        <v>-2.4068799975793809E-3</v>
      </c>
      <c r="Q449" s="173">
        <f t="shared" si="63"/>
        <v>27666.133999999998</v>
      </c>
      <c r="S449" s="15">
        <f t="shared" si="71"/>
        <v>0.1</v>
      </c>
      <c r="T449" s="15"/>
    </row>
    <row r="450" spans="1:33" x14ac:dyDescent="0.2">
      <c r="A450" s="25" t="s">
        <v>1005</v>
      </c>
      <c r="B450" s="25"/>
      <c r="C450" s="28">
        <v>42684.641000000003</v>
      </c>
      <c r="D450" s="28"/>
      <c r="E450" s="1">
        <f t="shared" si="61"/>
        <v>10959.005407485609</v>
      </c>
      <c r="F450" s="1">
        <f t="shared" si="62"/>
        <v>10959</v>
      </c>
      <c r="G450" s="1">
        <f t="shared" si="69"/>
        <v>4.5931200074846856E-3</v>
      </c>
      <c r="I450" s="1">
        <f t="shared" si="70"/>
        <v>4.5931200074846856E-3</v>
      </c>
      <c r="Q450" s="173">
        <f t="shared" si="63"/>
        <v>27666.141000000003</v>
      </c>
      <c r="S450" s="15">
        <f t="shared" si="71"/>
        <v>0.1</v>
      </c>
      <c r="AB450" s="1" t="s">
        <v>1000</v>
      </c>
      <c r="AG450" s="1" t="s">
        <v>1001</v>
      </c>
    </row>
    <row r="451" spans="1:33" x14ac:dyDescent="0.2">
      <c r="A451" s="25" t="s">
        <v>1005</v>
      </c>
      <c r="B451" s="25"/>
      <c r="C451" s="28">
        <v>42689.726999999999</v>
      </c>
      <c r="D451" s="28"/>
      <c r="E451" s="1">
        <f t="shared" si="61"/>
        <v>10964.993161292901</v>
      </c>
      <c r="F451" s="1">
        <f t="shared" si="62"/>
        <v>10965</v>
      </c>
      <c r="G451" s="1">
        <f t="shared" si="69"/>
        <v>-5.8088000005227514E-3</v>
      </c>
      <c r="I451" s="1">
        <f t="shared" si="70"/>
        <v>-5.8088000005227514E-3</v>
      </c>
      <c r="Q451" s="173">
        <f t="shared" si="63"/>
        <v>27671.226999999999</v>
      </c>
      <c r="S451" s="15">
        <f t="shared" si="71"/>
        <v>0.1</v>
      </c>
      <c r="AB451" s="1" t="s">
        <v>1000</v>
      </c>
      <c r="AG451" s="1" t="s">
        <v>1001</v>
      </c>
    </row>
    <row r="452" spans="1:33" x14ac:dyDescent="0.2">
      <c r="A452" s="25" t="s">
        <v>1011</v>
      </c>
      <c r="B452" s="25"/>
      <c r="C452" s="28">
        <v>42723.713000000003</v>
      </c>
      <c r="D452" s="28"/>
      <c r="E452" s="1">
        <f t="shared" si="61"/>
        <v>11005.004919235264</v>
      </c>
      <c r="F452" s="1">
        <f t="shared" si="62"/>
        <v>11005</v>
      </c>
      <c r="G452" s="1">
        <f t="shared" si="69"/>
        <v>4.1784000059124082E-3</v>
      </c>
      <c r="I452" s="1">
        <f t="shared" si="70"/>
        <v>4.1784000059124082E-3</v>
      </c>
      <c r="Q452" s="173">
        <f t="shared" si="63"/>
        <v>27705.213000000003</v>
      </c>
      <c r="S452" s="15">
        <f t="shared" si="71"/>
        <v>0.1</v>
      </c>
      <c r="AB452" s="1" t="s">
        <v>1000</v>
      </c>
      <c r="AG452" s="1" t="s">
        <v>1001</v>
      </c>
    </row>
    <row r="453" spans="1:33" x14ac:dyDescent="0.2">
      <c r="A453" s="25" t="s">
        <v>1005</v>
      </c>
      <c r="B453" s="25"/>
      <c r="C453" s="28">
        <v>42727.953999999998</v>
      </c>
      <c r="D453" s="28"/>
      <c r="E453" s="1">
        <f t="shared" si="61"/>
        <v>11009.997853544488</v>
      </c>
      <c r="F453" s="1">
        <f t="shared" si="62"/>
        <v>11010</v>
      </c>
      <c r="G453" s="1">
        <f t="shared" si="69"/>
        <v>-1.8232000002171844E-3</v>
      </c>
      <c r="I453" s="1">
        <f t="shared" si="70"/>
        <v>-1.8232000002171844E-3</v>
      </c>
      <c r="Q453" s="173">
        <f t="shared" si="63"/>
        <v>27709.453999999998</v>
      </c>
      <c r="S453" s="15">
        <f t="shared" si="71"/>
        <v>0.1</v>
      </c>
      <c r="AB453" s="1" t="s">
        <v>1000</v>
      </c>
      <c r="AG453" s="1" t="s">
        <v>1001</v>
      </c>
    </row>
    <row r="454" spans="1:33" x14ac:dyDescent="0.2">
      <c r="A454" s="25" t="s">
        <v>1005</v>
      </c>
      <c r="B454" s="25"/>
      <c r="C454" s="28">
        <v>42728.800999999999</v>
      </c>
      <c r="D454" s="28"/>
      <c r="E454" s="1">
        <f t="shared" si="61"/>
        <v>11010.995027644918</v>
      </c>
      <c r="F454" s="1">
        <f t="shared" si="62"/>
        <v>11011</v>
      </c>
      <c r="G454" s="1">
        <f t="shared" si="69"/>
        <v>-4.2235200016875751E-3</v>
      </c>
      <c r="I454" s="1">
        <f t="shared" si="70"/>
        <v>-4.2235200016875751E-3</v>
      </c>
      <c r="Q454" s="173">
        <f t="shared" si="63"/>
        <v>27710.300999999999</v>
      </c>
      <c r="S454" s="15">
        <f t="shared" si="71"/>
        <v>0.1</v>
      </c>
      <c r="AB454" s="1" t="s">
        <v>1000</v>
      </c>
      <c r="AG454" s="1" t="s">
        <v>1001</v>
      </c>
    </row>
    <row r="455" spans="1:33" x14ac:dyDescent="0.2">
      <c r="A455" s="25" t="s">
        <v>1012</v>
      </c>
      <c r="B455" s="25"/>
      <c r="C455" s="28">
        <v>42742.394399999997</v>
      </c>
      <c r="D455" s="28"/>
      <c r="E455" s="1">
        <f t="shared" si="61"/>
        <v>11026.998553520678</v>
      </c>
      <c r="F455" s="1">
        <f t="shared" si="62"/>
        <v>11027</v>
      </c>
      <c r="G455" s="1">
        <f t="shared" si="69"/>
        <v>-1.2286400015000254E-3</v>
      </c>
      <c r="J455" s="1">
        <f>G455</f>
        <v>-1.2286400015000254E-3</v>
      </c>
      <c r="Q455" s="173">
        <f t="shared" si="63"/>
        <v>27723.894399999997</v>
      </c>
      <c r="S455" s="15">
        <f>S$16</f>
        <v>1</v>
      </c>
      <c r="AB455" s="1" t="s">
        <v>1013</v>
      </c>
      <c r="AG455" s="1" t="s">
        <v>1001</v>
      </c>
    </row>
    <row r="456" spans="1:33" x14ac:dyDescent="0.2">
      <c r="A456" s="25" t="s">
        <v>1014</v>
      </c>
      <c r="B456" s="25"/>
      <c r="C456" s="28">
        <v>42742.398000000001</v>
      </c>
      <c r="D456" s="28"/>
      <c r="E456" s="1">
        <f t="shared" si="61"/>
        <v>11027.002791804935</v>
      </c>
      <c r="F456" s="1">
        <f t="shared" si="62"/>
        <v>11027</v>
      </c>
      <c r="G456" s="1">
        <f t="shared" si="69"/>
        <v>2.3713600021437742E-3</v>
      </c>
      <c r="I456" s="1">
        <f>G456</f>
        <v>2.3713600021437742E-3</v>
      </c>
      <c r="Q456" s="173">
        <f t="shared" si="63"/>
        <v>27723.898000000001</v>
      </c>
      <c r="S456" s="15">
        <f>S$15</f>
        <v>0.1</v>
      </c>
      <c r="AB456" s="1" t="s">
        <v>1000</v>
      </c>
      <c r="AG456" s="1" t="s">
        <v>1001</v>
      </c>
    </row>
    <row r="457" spans="1:33" x14ac:dyDescent="0.2">
      <c r="A457" s="25" t="s">
        <v>1012</v>
      </c>
      <c r="B457" s="25"/>
      <c r="C457" s="28">
        <v>42743.244500000001</v>
      </c>
      <c r="D457" s="28"/>
      <c r="E457" s="1">
        <f t="shared" si="61"/>
        <v>11027.999377254771</v>
      </c>
      <c r="F457" s="1">
        <f t="shared" si="62"/>
        <v>11028</v>
      </c>
      <c r="G457" s="1">
        <f t="shared" si="69"/>
        <v>-5.2895999397151172E-4</v>
      </c>
      <c r="J457" s="1">
        <f>G457</f>
        <v>-5.2895999397151172E-4</v>
      </c>
      <c r="Q457" s="173">
        <f t="shared" si="63"/>
        <v>27724.744500000001</v>
      </c>
      <c r="S457" s="15">
        <f>S$16</f>
        <v>1</v>
      </c>
      <c r="AB457" s="1" t="s">
        <v>1013</v>
      </c>
      <c r="AG457" s="1" t="s">
        <v>1001</v>
      </c>
    </row>
    <row r="458" spans="1:33" x14ac:dyDescent="0.2">
      <c r="A458" s="25" t="s">
        <v>1005</v>
      </c>
      <c r="B458" s="25"/>
      <c r="C458" s="28">
        <v>42751.737999999998</v>
      </c>
      <c r="D458" s="28"/>
      <c r="E458" s="1">
        <f t="shared" si="61"/>
        <v>11037.998784836815</v>
      </c>
      <c r="F458" s="1">
        <f t="shared" si="62"/>
        <v>11038</v>
      </c>
      <c r="G458" s="1">
        <f t="shared" si="69"/>
        <v>-1.0321599984308705E-3</v>
      </c>
      <c r="I458" s="1">
        <f t="shared" ref="I458:I466" si="72">G458</f>
        <v>-1.0321599984308705E-3</v>
      </c>
      <c r="Q458" s="173">
        <f t="shared" si="63"/>
        <v>27733.237999999998</v>
      </c>
      <c r="S458" s="15">
        <f t="shared" ref="S458:S466" si="73">S$15</f>
        <v>0.1</v>
      </c>
      <c r="AB458" s="1" t="s">
        <v>1000</v>
      </c>
      <c r="AG458" s="1" t="s">
        <v>1001</v>
      </c>
    </row>
    <row r="459" spans="1:33" x14ac:dyDescent="0.2">
      <c r="A459" s="25" t="s">
        <v>1015</v>
      </c>
      <c r="B459" s="25"/>
      <c r="C459" s="28">
        <v>42754.283000000003</v>
      </c>
      <c r="D459" s="28"/>
      <c r="E459" s="1">
        <f t="shared" si="61"/>
        <v>11040.995016342831</v>
      </c>
      <c r="F459" s="1">
        <f t="shared" si="62"/>
        <v>11041</v>
      </c>
      <c r="G459" s="1">
        <f t="shared" si="69"/>
        <v>-4.2331199947511777E-3</v>
      </c>
      <c r="I459" s="1">
        <f t="shared" si="72"/>
        <v>-4.2331199947511777E-3</v>
      </c>
      <c r="Q459" s="173">
        <f t="shared" si="63"/>
        <v>27735.783000000003</v>
      </c>
      <c r="S459" s="15">
        <f t="shared" si="73"/>
        <v>0.1</v>
      </c>
      <c r="AC459" s="1">
        <v>11</v>
      </c>
      <c r="AE459" s="1" t="s">
        <v>982</v>
      </c>
      <c r="AG459" s="1" t="s">
        <v>972</v>
      </c>
    </row>
    <row r="460" spans="1:33" x14ac:dyDescent="0.2">
      <c r="A460" s="25" t="s">
        <v>1005</v>
      </c>
      <c r="B460" s="25"/>
      <c r="C460" s="28">
        <v>42769.578999999998</v>
      </c>
      <c r="D460" s="28"/>
      <c r="E460" s="1">
        <f t="shared" si="61"/>
        <v>11059.003015209602</v>
      </c>
      <c r="F460" s="1">
        <f t="shared" si="62"/>
        <v>11059</v>
      </c>
      <c r="G460" s="1">
        <f t="shared" si="69"/>
        <v>2.5611200035200454E-3</v>
      </c>
      <c r="I460" s="1">
        <f t="shared" si="72"/>
        <v>2.5611200035200454E-3</v>
      </c>
      <c r="Q460" s="173">
        <f t="shared" si="63"/>
        <v>27751.078999999998</v>
      </c>
      <c r="S460" s="15">
        <f t="shared" si="73"/>
        <v>0.1</v>
      </c>
      <c r="AB460" s="1" t="s">
        <v>1000</v>
      </c>
      <c r="AG460" s="1" t="s">
        <v>1001</v>
      </c>
    </row>
    <row r="461" spans="1:33" x14ac:dyDescent="0.2">
      <c r="A461" s="25" t="s">
        <v>1016</v>
      </c>
      <c r="B461" s="25"/>
      <c r="C461" s="28">
        <v>42782.317000000003</v>
      </c>
      <c r="D461" s="28"/>
      <c r="E461" s="1">
        <f t="shared" si="61"/>
        <v>11073.999477655019</v>
      </c>
      <c r="F461" s="1">
        <f t="shared" si="62"/>
        <v>11074</v>
      </c>
      <c r="G461" s="1">
        <f t="shared" si="69"/>
        <v>-4.4367999362293631E-4</v>
      </c>
      <c r="I461" s="1">
        <f t="shared" si="72"/>
        <v>-4.4367999362293631E-4</v>
      </c>
      <c r="Q461" s="173">
        <f t="shared" si="63"/>
        <v>27763.817000000003</v>
      </c>
      <c r="S461" s="15">
        <f t="shared" si="73"/>
        <v>0.1</v>
      </c>
      <c r="AC461" s="1">
        <v>9</v>
      </c>
      <c r="AE461" s="1" t="s">
        <v>982</v>
      </c>
      <c r="AG461" s="1" t="s">
        <v>972</v>
      </c>
    </row>
    <row r="462" spans="1:33" x14ac:dyDescent="0.2">
      <c r="A462" s="25" t="s">
        <v>1016</v>
      </c>
      <c r="B462" s="25"/>
      <c r="C462" s="28">
        <v>42787.413</v>
      </c>
      <c r="D462" s="28"/>
      <c r="E462" s="1">
        <f t="shared" si="61"/>
        <v>11079.999004474126</v>
      </c>
      <c r="F462" s="1">
        <f t="shared" si="62"/>
        <v>11080</v>
      </c>
      <c r="G462" s="1">
        <f t="shared" si="69"/>
        <v>-8.4559999231714755E-4</v>
      </c>
      <c r="I462" s="1">
        <f t="shared" si="72"/>
        <v>-8.4559999231714755E-4</v>
      </c>
      <c r="Q462" s="173">
        <f t="shared" si="63"/>
        <v>27768.913</v>
      </c>
      <c r="S462" s="15">
        <f t="shared" si="73"/>
        <v>0.1</v>
      </c>
      <c r="AC462" s="1">
        <v>11</v>
      </c>
      <c r="AE462" s="1" t="s">
        <v>982</v>
      </c>
      <c r="AG462" s="1" t="s">
        <v>972</v>
      </c>
    </row>
    <row r="463" spans="1:33" x14ac:dyDescent="0.2">
      <c r="A463" s="25" t="s">
        <v>1014</v>
      </c>
      <c r="B463" s="25"/>
      <c r="C463" s="28">
        <v>42811.201999999997</v>
      </c>
      <c r="D463" s="28"/>
      <c r="E463" s="1">
        <f t="shared" si="61"/>
        <v>11108.005822272355</v>
      </c>
      <c r="F463" s="1">
        <f t="shared" si="62"/>
        <v>11108</v>
      </c>
      <c r="G463" s="1">
        <f t="shared" si="69"/>
        <v>4.945439999573864E-3</v>
      </c>
      <c r="I463" s="1">
        <f t="shared" si="72"/>
        <v>4.945439999573864E-3</v>
      </c>
      <c r="Q463" s="173">
        <f t="shared" si="63"/>
        <v>27792.701999999997</v>
      </c>
      <c r="S463" s="15">
        <f t="shared" si="73"/>
        <v>0.1</v>
      </c>
      <c r="AB463" s="1" t="s">
        <v>1000</v>
      </c>
      <c r="AG463" s="1" t="s">
        <v>1001</v>
      </c>
    </row>
    <row r="464" spans="1:33" x14ac:dyDescent="0.2">
      <c r="A464" s="25" t="s">
        <v>1008</v>
      </c>
      <c r="B464" s="25"/>
      <c r="C464" s="28">
        <v>42814.362000000001</v>
      </c>
      <c r="D464" s="28"/>
      <c r="E464" s="1">
        <f t="shared" si="61"/>
        <v>11111.726094004773</v>
      </c>
      <c r="F464" s="1">
        <f t="shared" si="62"/>
        <v>11111.5</v>
      </c>
      <c r="G464" s="1">
        <f t="shared" si="69"/>
        <v>0.19204431999969529</v>
      </c>
      <c r="I464" s="1">
        <f t="shared" si="72"/>
        <v>0.19204431999969529</v>
      </c>
      <c r="Q464" s="173">
        <f t="shared" si="63"/>
        <v>27795.862000000001</v>
      </c>
      <c r="S464" s="15">
        <f t="shared" si="73"/>
        <v>0.1</v>
      </c>
      <c r="AC464" s="1">
        <v>6</v>
      </c>
      <c r="AE464" s="1" t="s">
        <v>1017</v>
      </c>
      <c r="AG464" s="1" t="s">
        <v>972</v>
      </c>
    </row>
    <row r="465" spans="1:33" x14ac:dyDescent="0.2">
      <c r="A465" s="25" t="s">
        <v>1016</v>
      </c>
      <c r="B465" s="25"/>
      <c r="C465" s="28">
        <v>42827.339</v>
      </c>
      <c r="D465" s="28"/>
      <c r="E465" s="1">
        <f t="shared" si="61"/>
        <v>11127.003931432477</v>
      </c>
      <c r="F465" s="1">
        <f t="shared" si="62"/>
        <v>11127</v>
      </c>
      <c r="G465" s="1">
        <f t="shared" si="69"/>
        <v>3.3393600024282932E-3</v>
      </c>
      <c r="I465" s="1">
        <f t="shared" si="72"/>
        <v>3.3393600024282932E-3</v>
      </c>
      <c r="Q465" s="173">
        <f t="shared" si="63"/>
        <v>27808.839</v>
      </c>
      <c r="S465" s="15">
        <f t="shared" si="73"/>
        <v>0.1</v>
      </c>
      <c r="AC465" s="1">
        <v>8</v>
      </c>
      <c r="AE465" s="1" t="s">
        <v>982</v>
      </c>
      <c r="AG465" s="1" t="s">
        <v>972</v>
      </c>
    </row>
    <row r="466" spans="1:33" x14ac:dyDescent="0.2">
      <c r="A466" s="25" t="s">
        <v>1016</v>
      </c>
      <c r="B466" s="25"/>
      <c r="C466" s="28">
        <v>42827.347999999998</v>
      </c>
      <c r="D466" s="28"/>
      <c r="E466" s="1">
        <f t="shared" si="61"/>
        <v>11127.014527143105</v>
      </c>
      <c r="F466" s="1">
        <f t="shared" si="62"/>
        <v>11127</v>
      </c>
      <c r="G466" s="1">
        <f t="shared" si="69"/>
        <v>1.2339360000623856E-2</v>
      </c>
      <c r="I466" s="1">
        <f t="shared" si="72"/>
        <v>1.2339360000623856E-2</v>
      </c>
      <c r="Q466" s="173">
        <f t="shared" si="63"/>
        <v>27808.847999999998</v>
      </c>
      <c r="S466" s="15">
        <f t="shared" si="73"/>
        <v>0.1</v>
      </c>
      <c r="AC466" s="1">
        <v>7</v>
      </c>
      <c r="AE466" s="1" t="s">
        <v>971</v>
      </c>
      <c r="AG466" s="1" t="s">
        <v>972</v>
      </c>
    </row>
    <row r="467" spans="1:33" x14ac:dyDescent="0.2">
      <c r="A467" s="25" t="s">
        <v>1008</v>
      </c>
      <c r="B467" s="25"/>
      <c r="C467" s="28">
        <v>42837.288999999997</v>
      </c>
      <c r="D467" s="28"/>
      <c r="E467" s="1">
        <f t="shared" si="61"/>
        <v>11138.718078184855</v>
      </c>
      <c r="F467" s="1">
        <f t="shared" si="62"/>
        <v>11138.5</v>
      </c>
      <c r="I467" s="1">
        <f>U467</f>
        <v>0.18523568000091473</v>
      </c>
      <c r="Q467" s="173">
        <f t="shared" si="63"/>
        <v>27818.788999999997</v>
      </c>
      <c r="S467" s="15"/>
      <c r="U467" s="1">
        <f>+C467-(C$7+F467*C$8)</f>
        <v>0.18523568000091473</v>
      </c>
      <c r="AC467" s="1">
        <v>13</v>
      </c>
      <c r="AE467" s="1" t="s">
        <v>1018</v>
      </c>
      <c r="AG467" s="1" t="s">
        <v>972</v>
      </c>
    </row>
    <row r="468" spans="1:33" x14ac:dyDescent="0.2">
      <c r="A468" s="25" t="s">
        <v>1008</v>
      </c>
      <c r="B468" s="25"/>
      <c r="C468" s="28">
        <v>42837.298000000003</v>
      </c>
      <c r="D468" s="28"/>
      <c r="E468" s="1">
        <f t="shared" si="61"/>
        <v>11138.728673895492</v>
      </c>
      <c r="F468" s="1">
        <f t="shared" si="62"/>
        <v>11138.5</v>
      </c>
      <c r="I468" s="1">
        <f>U468</f>
        <v>0.19423568000638625</v>
      </c>
      <c r="Q468" s="173">
        <f t="shared" si="63"/>
        <v>27818.798000000003</v>
      </c>
      <c r="S468" s="15"/>
      <c r="U468" s="1">
        <f>+C468-(C$7+F468*C$8)</f>
        <v>0.19423568000638625</v>
      </c>
      <c r="AC468" s="1">
        <v>9</v>
      </c>
      <c r="AE468" s="1" t="s">
        <v>1019</v>
      </c>
      <c r="AG468" s="1" t="s">
        <v>972</v>
      </c>
    </row>
    <row r="469" spans="1:33" x14ac:dyDescent="0.2">
      <c r="A469" s="25" t="s">
        <v>1008</v>
      </c>
      <c r="B469" s="25"/>
      <c r="C469" s="28">
        <v>42838.374000000003</v>
      </c>
      <c r="D469" s="28"/>
      <c r="E469" s="1">
        <f t="shared" ref="E469:E532" si="74">+(C469-C$7)/C$8</f>
        <v>11139.995449966404</v>
      </c>
      <c r="F469" s="1">
        <f t="shared" si="62"/>
        <v>11140</v>
      </c>
      <c r="G469" s="1">
        <f t="shared" ref="G469:G500" si="75">+C469-(C$7+F469*C$8)</f>
        <v>-3.8647999972454272E-3</v>
      </c>
      <c r="I469" s="1">
        <f t="shared" ref="I469:I500" si="76">G469</f>
        <v>-3.8647999972454272E-3</v>
      </c>
      <c r="Q469" s="173">
        <f t="shared" si="63"/>
        <v>27819.874000000003</v>
      </c>
      <c r="S469" s="15">
        <f t="shared" ref="S469:S500" si="77">S$15</f>
        <v>0.1</v>
      </c>
      <c r="AB469" s="1" t="s">
        <v>1000</v>
      </c>
      <c r="AC469" s="1">
        <v>10</v>
      </c>
      <c r="AE469" s="1" t="s">
        <v>982</v>
      </c>
      <c r="AG469" s="1" t="s">
        <v>972</v>
      </c>
    </row>
    <row r="470" spans="1:33" x14ac:dyDescent="0.2">
      <c r="A470" s="25" t="s">
        <v>1020</v>
      </c>
      <c r="B470" s="25"/>
      <c r="C470" s="28">
        <v>42842.624000000003</v>
      </c>
      <c r="D470" s="28"/>
      <c r="E470" s="1">
        <f t="shared" si="74"/>
        <v>11144.998979986265</v>
      </c>
      <c r="F470" s="1">
        <f t="shared" si="62"/>
        <v>11145</v>
      </c>
      <c r="G470" s="1">
        <f t="shared" si="75"/>
        <v>-8.6639999790349975E-4</v>
      </c>
      <c r="I470" s="1">
        <f t="shared" si="76"/>
        <v>-8.6639999790349975E-4</v>
      </c>
      <c r="Q470" s="173">
        <f t="shared" si="63"/>
        <v>27824.124000000003</v>
      </c>
      <c r="S470" s="15">
        <f t="shared" si="77"/>
        <v>0.1</v>
      </c>
      <c r="AB470" s="1" t="s">
        <v>1000</v>
      </c>
      <c r="AC470" s="1">
        <v>13</v>
      </c>
      <c r="AE470" s="1" t="s">
        <v>1021</v>
      </c>
      <c r="AG470" s="1" t="s">
        <v>1022</v>
      </c>
    </row>
    <row r="471" spans="1:33" x14ac:dyDescent="0.2">
      <c r="A471" s="23" t="s">
        <v>1010</v>
      </c>
      <c r="B471" s="24" t="s">
        <v>899</v>
      </c>
      <c r="C471" s="23">
        <v>42842.625</v>
      </c>
      <c r="D471" s="23" t="s">
        <v>873</v>
      </c>
      <c r="E471" s="25">
        <f t="shared" si="74"/>
        <v>11145.000157287441</v>
      </c>
      <c r="F471" s="1">
        <f t="shared" si="62"/>
        <v>11145</v>
      </c>
      <c r="G471" s="1">
        <f t="shared" si="75"/>
        <v>1.3359999866224825E-4</v>
      </c>
      <c r="I471" s="1">
        <f t="shared" si="76"/>
        <v>1.3359999866224825E-4</v>
      </c>
      <c r="Q471" s="173">
        <f t="shared" si="63"/>
        <v>27824.125</v>
      </c>
      <c r="S471" s="15">
        <f t="shared" si="77"/>
        <v>0.1</v>
      </c>
      <c r="T471" s="15"/>
    </row>
    <row r="472" spans="1:33" x14ac:dyDescent="0.2">
      <c r="A472" s="25" t="s">
        <v>1020</v>
      </c>
      <c r="B472" s="25"/>
      <c r="C472" s="28">
        <v>42993.815000000002</v>
      </c>
      <c r="D472" s="28"/>
      <c r="E472" s="1">
        <f t="shared" si="74"/>
        <v>11322.99632286459</v>
      </c>
      <c r="F472" s="1">
        <f t="shared" si="62"/>
        <v>11323</v>
      </c>
      <c r="G472" s="1">
        <f t="shared" si="75"/>
        <v>-3.1233599947881885E-3</v>
      </c>
      <c r="I472" s="1">
        <f t="shared" si="76"/>
        <v>-3.1233599947881885E-3</v>
      </c>
      <c r="Q472" s="173">
        <f t="shared" si="63"/>
        <v>27975.315000000002</v>
      </c>
      <c r="S472" s="15">
        <f t="shared" si="77"/>
        <v>0.1</v>
      </c>
      <c r="AB472" s="1" t="s">
        <v>1000</v>
      </c>
      <c r="AC472" s="1">
        <v>12</v>
      </c>
      <c r="AE472" s="1" t="s">
        <v>1021</v>
      </c>
      <c r="AG472" s="1" t="s">
        <v>1022</v>
      </c>
    </row>
    <row r="473" spans="1:33" x14ac:dyDescent="0.2">
      <c r="A473" s="25" t="s">
        <v>1020</v>
      </c>
      <c r="B473" s="25"/>
      <c r="C473" s="28">
        <v>43044.779000000002</v>
      </c>
      <c r="D473" s="28"/>
      <c r="E473" s="1">
        <f t="shared" si="74"/>
        <v>11382.996300260407</v>
      </c>
      <c r="F473" s="1">
        <f t="shared" ref="F473:F536" si="78">ROUND(2*E473,0)/2</f>
        <v>11383</v>
      </c>
      <c r="G473" s="1">
        <f t="shared" si="75"/>
        <v>-3.1425599954673089E-3</v>
      </c>
      <c r="I473" s="1">
        <f t="shared" si="76"/>
        <v>-3.1425599954673089E-3</v>
      </c>
      <c r="Q473" s="173">
        <f t="shared" si="63"/>
        <v>28026.279000000002</v>
      </c>
      <c r="S473" s="15">
        <f t="shared" si="77"/>
        <v>0.1</v>
      </c>
      <c r="AB473" s="1" t="s">
        <v>1000</v>
      </c>
      <c r="AC473" s="1">
        <v>13</v>
      </c>
      <c r="AE473" s="1" t="s">
        <v>1021</v>
      </c>
      <c r="AG473" s="1" t="s">
        <v>1022</v>
      </c>
    </row>
    <row r="474" spans="1:33" x14ac:dyDescent="0.2">
      <c r="A474" s="25" t="s">
        <v>1023</v>
      </c>
      <c r="B474" s="25"/>
      <c r="C474" s="28">
        <v>43046.476000000002</v>
      </c>
      <c r="D474" s="28"/>
      <c r="E474" s="1">
        <f t="shared" si="74"/>
        <v>11384.994180364807</v>
      </c>
      <c r="F474" s="1">
        <f t="shared" si="78"/>
        <v>11385</v>
      </c>
      <c r="G474" s="1">
        <f t="shared" si="75"/>
        <v>-4.9431999941589311E-3</v>
      </c>
      <c r="I474" s="1">
        <f t="shared" si="76"/>
        <v>-4.9431999941589311E-3</v>
      </c>
      <c r="Q474" s="173">
        <f t="shared" ref="Q474:Q537" si="79">+C474-15018.5</f>
        <v>28027.976000000002</v>
      </c>
      <c r="S474" s="15">
        <f t="shared" si="77"/>
        <v>0.1</v>
      </c>
      <c r="AC474" s="1">
        <v>6</v>
      </c>
      <c r="AE474" s="1" t="s">
        <v>971</v>
      </c>
      <c r="AG474" s="1" t="s">
        <v>972</v>
      </c>
    </row>
    <row r="475" spans="1:33" x14ac:dyDescent="0.2">
      <c r="A475" s="25" t="s">
        <v>1020</v>
      </c>
      <c r="B475" s="25"/>
      <c r="C475" s="28">
        <v>43055.821000000004</v>
      </c>
      <c r="D475" s="28"/>
      <c r="E475" s="1">
        <f t="shared" si="74"/>
        <v>11395.9960599026</v>
      </c>
      <c r="F475" s="1">
        <f t="shared" si="78"/>
        <v>11396</v>
      </c>
      <c r="G475" s="1">
        <f t="shared" si="75"/>
        <v>-3.3467199900769629E-3</v>
      </c>
      <c r="I475" s="1">
        <f t="shared" si="76"/>
        <v>-3.3467199900769629E-3</v>
      </c>
      <c r="Q475" s="173">
        <f t="shared" si="79"/>
        <v>28037.321000000004</v>
      </c>
      <c r="S475" s="15">
        <f t="shared" si="77"/>
        <v>0.1</v>
      </c>
      <c r="AB475" s="1" t="s">
        <v>1000</v>
      </c>
      <c r="AC475" s="1">
        <v>7</v>
      </c>
      <c r="AE475" s="1" t="s">
        <v>1021</v>
      </c>
      <c r="AG475" s="1" t="s">
        <v>1022</v>
      </c>
    </row>
    <row r="476" spans="1:33" x14ac:dyDescent="0.2">
      <c r="A476" s="25" t="s">
        <v>1023</v>
      </c>
      <c r="B476" s="25"/>
      <c r="C476" s="28">
        <v>43058.373</v>
      </c>
      <c r="D476" s="28"/>
      <c r="E476" s="1">
        <f t="shared" si="74"/>
        <v>11399.000532516873</v>
      </c>
      <c r="F476" s="1">
        <f t="shared" si="78"/>
        <v>11399</v>
      </c>
      <c r="G476" s="1">
        <f t="shared" si="75"/>
        <v>4.5232000411488116E-4</v>
      </c>
      <c r="I476" s="1">
        <f t="shared" si="76"/>
        <v>4.5232000411488116E-4</v>
      </c>
      <c r="Q476" s="173">
        <f t="shared" si="79"/>
        <v>28039.873</v>
      </c>
      <c r="S476" s="15">
        <f t="shared" si="77"/>
        <v>0.1</v>
      </c>
      <c r="AC476" s="1">
        <v>11</v>
      </c>
      <c r="AE476" s="1" t="s">
        <v>971</v>
      </c>
      <c r="AG476" s="1" t="s">
        <v>972</v>
      </c>
    </row>
    <row r="477" spans="1:33" x14ac:dyDescent="0.2">
      <c r="A477" s="25" t="s">
        <v>1020</v>
      </c>
      <c r="B477" s="25"/>
      <c r="C477" s="28">
        <v>43079.603999999999</v>
      </c>
      <c r="D477" s="28"/>
      <c r="E477" s="1">
        <f t="shared" si="74"/>
        <v>11423.99581389374</v>
      </c>
      <c r="F477" s="1">
        <f t="shared" si="78"/>
        <v>11424</v>
      </c>
      <c r="G477" s="1">
        <f t="shared" si="75"/>
        <v>-3.5556799994083121E-3</v>
      </c>
      <c r="I477" s="1">
        <f t="shared" si="76"/>
        <v>-3.5556799994083121E-3</v>
      </c>
      <c r="Q477" s="173">
        <f t="shared" si="79"/>
        <v>28061.103999999999</v>
      </c>
      <c r="S477" s="15">
        <f t="shared" si="77"/>
        <v>0.1</v>
      </c>
      <c r="AB477" s="1" t="s">
        <v>1000</v>
      </c>
      <c r="AC477" s="1">
        <v>13</v>
      </c>
      <c r="AE477" s="1" t="s">
        <v>1021</v>
      </c>
      <c r="AG477" s="1" t="s">
        <v>1022</v>
      </c>
    </row>
    <row r="478" spans="1:33" x14ac:dyDescent="0.2">
      <c r="A478" s="25" t="s">
        <v>1024</v>
      </c>
      <c r="B478" s="25"/>
      <c r="C478" s="28">
        <v>43090.654999999999</v>
      </c>
      <c r="D478" s="28"/>
      <c r="E478" s="1">
        <f t="shared" si="74"/>
        <v>11437.006169246561</v>
      </c>
      <c r="F478" s="1">
        <f t="shared" si="78"/>
        <v>11437</v>
      </c>
      <c r="G478" s="1">
        <f t="shared" si="75"/>
        <v>5.2401600041775964E-3</v>
      </c>
      <c r="I478" s="1">
        <f t="shared" si="76"/>
        <v>5.2401600041775964E-3</v>
      </c>
      <c r="Q478" s="173">
        <f t="shared" si="79"/>
        <v>28072.154999999999</v>
      </c>
      <c r="S478" s="15">
        <f t="shared" si="77"/>
        <v>0.1</v>
      </c>
      <c r="AC478" s="1">
        <v>6</v>
      </c>
      <c r="AE478" s="1" t="s">
        <v>971</v>
      </c>
      <c r="AG478" s="1" t="s">
        <v>972</v>
      </c>
    </row>
    <row r="479" spans="1:33" x14ac:dyDescent="0.2">
      <c r="A479" s="25" t="s">
        <v>1020</v>
      </c>
      <c r="B479" s="25"/>
      <c r="C479" s="28">
        <v>43096.591999999997</v>
      </c>
      <c r="D479" s="28"/>
      <c r="E479" s="1">
        <f t="shared" si="74"/>
        <v>11443.995806359009</v>
      </c>
      <c r="F479" s="1">
        <f t="shared" si="78"/>
        <v>11444</v>
      </c>
      <c r="G479" s="1">
        <f t="shared" si="75"/>
        <v>-3.5620799972093664E-3</v>
      </c>
      <c r="I479" s="1">
        <f t="shared" si="76"/>
        <v>-3.5620799972093664E-3</v>
      </c>
      <c r="Q479" s="173">
        <f t="shared" si="79"/>
        <v>28078.091999999997</v>
      </c>
      <c r="S479" s="15">
        <f t="shared" si="77"/>
        <v>0.1</v>
      </c>
      <c r="AB479" s="1" t="s">
        <v>1000</v>
      </c>
      <c r="AC479" s="1">
        <v>9</v>
      </c>
      <c r="AE479" s="1" t="s">
        <v>1025</v>
      </c>
      <c r="AG479" s="1" t="s">
        <v>1022</v>
      </c>
    </row>
    <row r="480" spans="1:33" x14ac:dyDescent="0.2">
      <c r="A480" s="25" t="s">
        <v>1020</v>
      </c>
      <c r="B480" s="25"/>
      <c r="C480" s="28">
        <v>43096.593000000001</v>
      </c>
      <c r="D480" s="28"/>
      <c r="E480" s="1">
        <f t="shared" si="74"/>
        <v>11443.996983660194</v>
      </c>
      <c r="F480" s="1">
        <f t="shared" si="78"/>
        <v>11444</v>
      </c>
      <c r="G480" s="1">
        <f t="shared" si="75"/>
        <v>-2.5620799933676608E-3</v>
      </c>
      <c r="I480" s="1">
        <f t="shared" si="76"/>
        <v>-2.5620799933676608E-3</v>
      </c>
      <c r="Q480" s="173">
        <f t="shared" si="79"/>
        <v>28078.093000000001</v>
      </c>
      <c r="S480" s="15">
        <f t="shared" si="77"/>
        <v>0.1</v>
      </c>
      <c r="AB480" s="1" t="s">
        <v>1000</v>
      </c>
      <c r="AC480" s="1">
        <v>13</v>
      </c>
      <c r="AE480" s="1" t="s">
        <v>1021</v>
      </c>
      <c r="AG480" s="1" t="s">
        <v>1022</v>
      </c>
    </row>
    <row r="481" spans="1:33" x14ac:dyDescent="0.2">
      <c r="A481" s="25" t="s">
        <v>1020</v>
      </c>
      <c r="B481" s="25"/>
      <c r="C481" s="28">
        <v>43101.692000000003</v>
      </c>
      <c r="D481" s="28"/>
      <c r="E481" s="1">
        <f t="shared" si="74"/>
        <v>11450.00004238285</v>
      </c>
      <c r="F481" s="1">
        <f t="shared" si="78"/>
        <v>11450</v>
      </c>
      <c r="G481" s="1">
        <f t="shared" si="75"/>
        <v>3.6000004911329597E-5</v>
      </c>
      <c r="I481" s="1">
        <f t="shared" si="76"/>
        <v>3.6000004911329597E-5</v>
      </c>
      <c r="Q481" s="173">
        <f t="shared" si="79"/>
        <v>28083.192000000003</v>
      </c>
      <c r="S481" s="15">
        <f t="shared" si="77"/>
        <v>0.1</v>
      </c>
      <c r="AB481" s="1" t="s">
        <v>1000</v>
      </c>
      <c r="AC481" s="1">
        <v>5</v>
      </c>
      <c r="AE481" s="1" t="s">
        <v>1021</v>
      </c>
      <c r="AG481" s="1" t="s">
        <v>1022</v>
      </c>
    </row>
    <row r="482" spans="1:33" x14ac:dyDescent="0.2">
      <c r="A482" s="25" t="s">
        <v>1020</v>
      </c>
      <c r="B482" s="25"/>
      <c r="C482" s="28">
        <v>43113.582000000002</v>
      </c>
      <c r="D482" s="28"/>
      <c r="E482" s="1">
        <f t="shared" si="74"/>
        <v>11463.99815342665</v>
      </c>
      <c r="F482" s="1">
        <f t="shared" si="78"/>
        <v>11464</v>
      </c>
      <c r="G482" s="1">
        <f t="shared" si="75"/>
        <v>-1.5684799946029671E-3</v>
      </c>
      <c r="I482" s="1">
        <f t="shared" si="76"/>
        <v>-1.5684799946029671E-3</v>
      </c>
      <c r="Q482" s="173">
        <f t="shared" si="79"/>
        <v>28095.082000000002</v>
      </c>
      <c r="S482" s="15">
        <f t="shared" si="77"/>
        <v>0.1</v>
      </c>
      <c r="AB482" s="1" t="s">
        <v>1000</v>
      </c>
      <c r="AC482" s="1">
        <v>12</v>
      </c>
      <c r="AE482" s="1" t="s">
        <v>1021</v>
      </c>
      <c r="AG482" s="1" t="s">
        <v>1022</v>
      </c>
    </row>
    <row r="483" spans="1:33" x14ac:dyDescent="0.2">
      <c r="A483" s="25" t="s">
        <v>1020</v>
      </c>
      <c r="B483" s="25"/>
      <c r="C483" s="28">
        <v>43123.781000000003</v>
      </c>
      <c r="D483" s="28"/>
      <c r="E483" s="1">
        <f t="shared" si="74"/>
        <v>11476.005448173137</v>
      </c>
      <c r="F483" s="1">
        <f t="shared" si="78"/>
        <v>11476</v>
      </c>
      <c r="G483" s="1">
        <f t="shared" si="75"/>
        <v>4.6276800057967193E-3</v>
      </c>
      <c r="I483" s="1">
        <f t="shared" si="76"/>
        <v>4.6276800057967193E-3</v>
      </c>
      <c r="Q483" s="173">
        <f t="shared" si="79"/>
        <v>28105.281000000003</v>
      </c>
      <c r="S483" s="15">
        <f t="shared" si="77"/>
        <v>0.1</v>
      </c>
      <c r="AB483" s="1" t="s">
        <v>1000</v>
      </c>
      <c r="AC483" s="1">
        <v>17</v>
      </c>
      <c r="AE483" s="1" t="s">
        <v>1026</v>
      </c>
      <c r="AG483" s="1" t="s">
        <v>1022</v>
      </c>
    </row>
    <row r="484" spans="1:33" x14ac:dyDescent="0.2">
      <c r="A484" s="25" t="s">
        <v>1020</v>
      </c>
      <c r="B484" s="25"/>
      <c r="C484" s="28">
        <v>43130.57</v>
      </c>
      <c r="D484" s="28"/>
      <c r="E484" s="1">
        <f t="shared" si="74"/>
        <v>11483.998145891919</v>
      </c>
      <c r="F484" s="1">
        <f t="shared" si="78"/>
        <v>11484</v>
      </c>
      <c r="G484" s="1">
        <f t="shared" si="75"/>
        <v>-1.5748799996799789E-3</v>
      </c>
      <c r="I484" s="1">
        <f t="shared" si="76"/>
        <v>-1.5748799996799789E-3</v>
      </c>
      <c r="Q484" s="173">
        <f t="shared" si="79"/>
        <v>28112.07</v>
      </c>
      <c r="S484" s="15">
        <f t="shared" si="77"/>
        <v>0.1</v>
      </c>
      <c r="AB484" s="1" t="s">
        <v>1000</v>
      </c>
      <c r="AC484" s="1">
        <v>14</v>
      </c>
      <c r="AE484" s="1" t="s">
        <v>1021</v>
      </c>
      <c r="AG484" s="1" t="s">
        <v>1022</v>
      </c>
    </row>
    <row r="485" spans="1:33" x14ac:dyDescent="0.2">
      <c r="A485" s="25" t="s">
        <v>1020</v>
      </c>
      <c r="B485" s="25"/>
      <c r="C485" s="28">
        <v>43175.588000000003</v>
      </c>
      <c r="D485" s="28"/>
      <c r="E485" s="1">
        <f t="shared" si="74"/>
        <v>11536.99789046466</v>
      </c>
      <c r="F485" s="1">
        <f t="shared" si="78"/>
        <v>11537</v>
      </c>
      <c r="G485" s="1">
        <f t="shared" si="75"/>
        <v>-1.791839997167699E-3</v>
      </c>
      <c r="I485" s="1">
        <f t="shared" si="76"/>
        <v>-1.791839997167699E-3</v>
      </c>
      <c r="Q485" s="173">
        <f t="shared" si="79"/>
        <v>28157.088000000003</v>
      </c>
      <c r="S485" s="15">
        <f t="shared" si="77"/>
        <v>0.1</v>
      </c>
      <c r="AB485" s="1" t="s">
        <v>1000</v>
      </c>
      <c r="AC485" s="1">
        <v>11</v>
      </c>
      <c r="AE485" s="1" t="s">
        <v>1026</v>
      </c>
      <c r="AG485" s="1" t="s">
        <v>1022</v>
      </c>
    </row>
    <row r="486" spans="1:33" x14ac:dyDescent="0.2">
      <c r="A486" s="25" t="s">
        <v>1027</v>
      </c>
      <c r="B486" s="25"/>
      <c r="C486" s="28">
        <v>43188.337</v>
      </c>
      <c r="D486" s="28"/>
      <c r="E486" s="1">
        <f t="shared" si="74"/>
        <v>11552.007303223058</v>
      </c>
      <c r="F486" s="1">
        <f t="shared" si="78"/>
        <v>11552</v>
      </c>
      <c r="G486" s="1">
        <f t="shared" si="75"/>
        <v>6.2033600042923354E-3</v>
      </c>
      <c r="I486" s="1">
        <f t="shared" si="76"/>
        <v>6.2033600042923354E-3</v>
      </c>
      <c r="Q486" s="173">
        <f t="shared" si="79"/>
        <v>28169.837</v>
      </c>
      <c r="S486" s="15">
        <f t="shared" si="77"/>
        <v>0.1</v>
      </c>
      <c r="AC486" s="1">
        <v>9</v>
      </c>
      <c r="AE486" s="1" t="s">
        <v>982</v>
      </c>
      <c r="AG486" s="1" t="s">
        <v>972</v>
      </c>
    </row>
    <row r="487" spans="1:33" x14ac:dyDescent="0.2">
      <c r="A487" s="25" t="s">
        <v>1028</v>
      </c>
      <c r="B487" s="25"/>
      <c r="C487" s="28">
        <v>43216.364000000001</v>
      </c>
      <c r="D487" s="28"/>
      <c r="E487" s="1">
        <f t="shared" si="74"/>
        <v>11585.00352342698</v>
      </c>
      <c r="F487" s="1">
        <f t="shared" si="78"/>
        <v>11585</v>
      </c>
      <c r="G487" s="1">
        <f t="shared" si="75"/>
        <v>2.9928000003565103E-3</v>
      </c>
      <c r="I487" s="1">
        <f t="shared" si="76"/>
        <v>2.9928000003565103E-3</v>
      </c>
      <c r="Q487" s="173">
        <f t="shared" si="79"/>
        <v>28197.864000000001</v>
      </c>
      <c r="S487" s="15">
        <f t="shared" si="77"/>
        <v>0.1</v>
      </c>
      <c r="AC487" s="1">
        <v>4</v>
      </c>
      <c r="AE487" s="1" t="s">
        <v>971</v>
      </c>
      <c r="AG487" s="1" t="s">
        <v>972</v>
      </c>
    </row>
    <row r="488" spans="1:33" x14ac:dyDescent="0.2">
      <c r="A488" s="25" t="s">
        <v>1029</v>
      </c>
      <c r="B488" s="25"/>
      <c r="C488" s="28">
        <v>43430.409</v>
      </c>
      <c r="D488" s="28"/>
      <c r="E488" s="1">
        <f t="shared" si="74"/>
        <v>11836.998954744922</v>
      </c>
      <c r="F488" s="1">
        <f t="shared" si="78"/>
        <v>11837</v>
      </c>
      <c r="G488" s="1">
        <f t="shared" si="75"/>
        <v>-8.8783999672159553E-4</v>
      </c>
      <c r="I488" s="1">
        <f t="shared" si="76"/>
        <v>-8.8783999672159553E-4</v>
      </c>
      <c r="Q488" s="173">
        <f t="shared" si="79"/>
        <v>28411.909</v>
      </c>
      <c r="S488" s="15">
        <f t="shared" si="77"/>
        <v>0.1</v>
      </c>
      <c r="AB488" s="1" t="s">
        <v>1000</v>
      </c>
      <c r="AC488" s="1">
        <v>9</v>
      </c>
      <c r="AE488" s="1" t="s">
        <v>982</v>
      </c>
      <c r="AG488" s="1" t="s">
        <v>972</v>
      </c>
    </row>
    <row r="489" spans="1:33" x14ac:dyDescent="0.2">
      <c r="A489" s="25" t="s">
        <v>1029</v>
      </c>
      <c r="B489" s="25"/>
      <c r="C489" s="28">
        <v>43436.360999999997</v>
      </c>
      <c r="D489" s="28"/>
      <c r="E489" s="1">
        <f t="shared" si="74"/>
        <v>11844.006251375089</v>
      </c>
      <c r="F489" s="1">
        <f t="shared" si="78"/>
        <v>11844</v>
      </c>
      <c r="G489" s="1">
        <f t="shared" si="75"/>
        <v>5.309920001309365E-3</v>
      </c>
      <c r="I489" s="1">
        <f t="shared" si="76"/>
        <v>5.309920001309365E-3</v>
      </c>
      <c r="Q489" s="173">
        <f t="shared" si="79"/>
        <v>28417.860999999997</v>
      </c>
      <c r="S489" s="15">
        <f t="shared" si="77"/>
        <v>0.1</v>
      </c>
      <c r="AB489" s="1" t="s">
        <v>1000</v>
      </c>
      <c r="AC489" s="1">
        <v>8</v>
      </c>
      <c r="AE489" s="1" t="s">
        <v>982</v>
      </c>
      <c r="AG489" s="1" t="s">
        <v>972</v>
      </c>
    </row>
    <row r="490" spans="1:33" x14ac:dyDescent="0.2">
      <c r="A490" s="25" t="s">
        <v>1029</v>
      </c>
      <c r="B490" s="25"/>
      <c r="C490" s="28">
        <v>43447.402000000002</v>
      </c>
      <c r="D490" s="28"/>
      <c r="E490" s="1">
        <f t="shared" si="74"/>
        <v>11857.004833716104</v>
      </c>
      <c r="F490" s="1">
        <f t="shared" si="78"/>
        <v>11857</v>
      </c>
      <c r="G490" s="1">
        <f t="shared" si="75"/>
        <v>4.1057600028580055E-3</v>
      </c>
      <c r="I490" s="1">
        <f t="shared" si="76"/>
        <v>4.1057600028580055E-3</v>
      </c>
      <c r="Q490" s="173">
        <f t="shared" si="79"/>
        <v>28428.902000000002</v>
      </c>
      <c r="S490" s="15">
        <f t="shared" si="77"/>
        <v>0.1</v>
      </c>
      <c r="AB490" s="1" t="s">
        <v>1000</v>
      </c>
      <c r="AC490" s="1">
        <v>6</v>
      </c>
      <c r="AE490" s="1" t="s">
        <v>971</v>
      </c>
      <c r="AG490" s="1" t="s">
        <v>972</v>
      </c>
    </row>
    <row r="491" spans="1:33" x14ac:dyDescent="0.2">
      <c r="A491" s="25" t="s">
        <v>1029</v>
      </c>
      <c r="B491" s="25"/>
      <c r="C491" s="28">
        <v>43453.35</v>
      </c>
      <c r="D491" s="28"/>
      <c r="E491" s="1">
        <f t="shared" si="74"/>
        <v>11864.007421141543</v>
      </c>
      <c r="F491" s="1">
        <f t="shared" si="78"/>
        <v>11864</v>
      </c>
      <c r="G491" s="1">
        <f t="shared" si="75"/>
        <v>6.3035200000740588E-3</v>
      </c>
      <c r="I491" s="1">
        <f t="shared" si="76"/>
        <v>6.3035200000740588E-3</v>
      </c>
      <c r="Q491" s="173">
        <f t="shared" si="79"/>
        <v>28434.85</v>
      </c>
      <c r="S491" s="15">
        <f t="shared" si="77"/>
        <v>0.1</v>
      </c>
      <c r="AB491" s="1" t="s">
        <v>1000</v>
      </c>
      <c r="AC491" s="1">
        <v>7</v>
      </c>
      <c r="AE491" s="1" t="s">
        <v>982</v>
      </c>
      <c r="AG491" s="1" t="s">
        <v>972</v>
      </c>
    </row>
    <row r="492" spans="1:33" x14ac:dyDescent="0.2">
      <c r="A492" s="25" t="s">
        <v>1030</v>
      </c>
      <c r="B492" s="25"/>
      <c r="C492" s="28">
        <v>43504.313000000002</v>
      </c>
      <c r="D492" s="28"/>
      <c r="E492" s="1">
        <f t="shared" si="74"/>
        <v>11924.006221236183</v>
      </c>
      <c r="F492" s="1">
        <f t="shared" si="78"/>
        <v>11924</v>
      </c>
      <c r="G492" s="1">
        <f t="shared" si="75"/>
        <v>5.2843200028291903E-3</v>
      </c>
      <c r="I492" s="1">
        <f t="shared" si="76"/>
        <v>5.2843200028291903E-3</v>
      </c>
      <c r="Q492" s="173">
        <f t="shared" si="79"/>
        <v>28485.813000000002</v>
      </c>
      <c r="S492" s="15">
        <f t="shared" si="77"/>
        <v>0.1</v>
      </c>
      <c r="AB492" s="1" t="s">
        <v>1000</v>
      </c>
      <c r="AC492" s="1">
        <v>9</v>
      </c>
      <c r="AE492" s="1" t="s">
        <v>982</v>
      </c>
      <c r="AG492" s="1" t="s">
        <v>972</v>
      </c>
    </row>
    <row r="493" spans="1:33" x14ac:dyDescent="0.2">
      <c r="A493" s="25" t="s">
        <v>1030</v>
      </c>
      <c r="B493" s="25"/>
      <c r="C493" s="28">
        <v>43509.406000000003</v>
      </c>
      <c r="D493" s="28"/>
      <c r="E493" s="1">
        <f t="shared" si="74"/>
        <v>11930.00221615175</v>
      </c>
      <c r="F493" s="1">
        <f t="shared" si="78"/>
        <v>11930</v>
      </c>
      <c r="G493" s="1">
        <f t="shared" si="75"/>
        <v>1.8824000071617775E-3</v>
      </c>
      <c r="I493" s="1">
        <f t="shared" si="76"/>
        <v>1.8824000071617775E-3</v>
      </c>
      <c r="Q493" s="173">
        <f t="shared" si="79"/>
        <v>28490.906000000003</v>
      </c>
      <c r="S493" s="15">
        <f t="shared" si="77"/>
        <v>0.1</v>
      </c>
      <c r="AB493" s="1" t="s">
        <v>1000</v>
      </c>
      <c r="AC493" s="1">
        <v>7</v>
      </c>
      <c r="AE493" s="1" t="s">
        <v>982</v>
      </c>
      <c r="AG493" s="1" t="s">
        <v>972</v>
      </c>
    </row>
    <row r="494" spans="1:33" x14ac:dyDescent="0.2">
      <c r="A494" s="25" t="s">
        <v>1030</v>
      </c>
      <c r="B494" s="25"/>
      <c r="C494" s="28">
        <v>43515.347999999998</v>
      </c>
      <c r="D494" s="28"/>
      <c r="E494" s="1">
        <f t="shared" si="74"/>
        <v>11936.997739770102</v>
      </c>
      <c r="F494" s="1">
        <f t="shared" si="78"/>
        <v>11937</v>
      </c>
      <c r="G494" s="1">
        <f t="shared" si="75"/>
        <v>-1.9198399968445301E-3</v>
      </c>
      <c r="I494" s="1">
        <f t="shared" si="76"/>
        <v>-1.9198399968445301E-3</v>
      </c>
      <c r="Q494" s="173">
        <f t="shared" si="79"/>
        <v>28496.847999999998</v>
      </c>
      <c r="S494" s="15">
        <f t="shared" si="77"/>
        <v>0.1</v>
      </c>
      <c r="AB494" s="1" t="s">
        <v>1000</v>
      </c>
      <c r="AC494" s="1">
        <v>6</v>
      </c>
      <c r="AE494" s="1" t="s">
        <v>982</v>
      </c>
      <c r="AG494" s="1" t="s">
        <v>972</v>
      </c>
    </row>
    <row r="495" spans="1:33" x14ac:dyDescent="0.2">
      <c r="A495" s="25" t="s">
        <v>1031</v>
      </c>
      <c r="B495" s="25"/>
      <c r="C495" s="28">
        <v>43516.195</v>
      </c>
      <c r="D495" s="28" t="s">
        <v>869</v>
      </c>
      <c r="E495" s="1">
        <f t="shared" si="74"/>
        <v>11937.994913870532</v>
      </c>
      <c r="F495" s="1">
        <f t="shared" si="78"/>
        <v>11938</v>
      </c>
      <c r="G495" s="1">
        <f t="shared" si="75"/>
        <v>-4.3201599983149208E-3</v>
      </c>
      <c r="I495" s="1">
        <f t="shared" si="76"/>
        <v>-4.3201599983149208E-3</v>
      </c>
      <c r="Q495" s="173">
        <f t="shared" si="79"/>
        <v>28497.695</v>
      </c>
      <c r="S495" s="15">
        <f t="shared" si="77"/>
        <v>0.1</v>
      </c>
    </row>
    <row r="496" spans="1:33" x14ac:dyDescent="0.2">
      <c r="A496" s="25" t="s">
        <v>1020</v>
      </c>
      <c r="B496" s="25"/>
      <c r="C496" s="28">
        <v>43519.597000000002</v>
      </c>
      <c r="D496" s="28"/>
      <c r="E496" s="1">
        <f t="shared" si="74"/>
        <v>11942.000092488786</v>
      </c>
      <c r="F496" s="1">
        <f t="shared" si="78"/>
        <v>11942</v>
      </c>
      <c r="G496" s="1">
        <f t="shared" si="75"/>
        <v>7.8560005931649357E-5</v>
      </c>
      <c r="I496" s="1">
        <f t="shared" si="76"/>
        <v>7.8560005931649357E-5</v>
      </c>
      <c r="Q496" s="173">
        <f t="shared" si="79"/>
        <v>28501.097000000002</v>
      </c>
      <c r="S496" s="15">
        <f t="shared" si="77"/>
        <v>0.1</v>
      </c>
      <c r="AB496" s="1" t="s">
        <v>1000</v>
      </c>
      <c r="AC496" s="1">
        <v>12</v>
      </c>
      <c r="AE496" s="1" t="s">
        <v>1021</v>
      </c>
      <c r="AG496" s="1" t="s">
        <v>1022</v>
      </c>
    </row>
    <row r="497" spans="1:33" x14ac:dyDescent="0.2">
      <c r="A497" s="25" t="s">
        <v>1030</v>
      </c>
      <c r="B497" s="25"/>
      <c r="C497" s="28">
        <v>43549.330999999998</v>
      </c>
      <c r="D497" s="28"/>
      <c r="E497" s="1">
        <f t="shared" si="74"/>
        <v>11977.005965808916</v>
      </c>
      <c r="F497" s="1">
        <f t="shared" si="78"/>
        <v>11977</v>
      </c>
      <c r="G497" s="1">
        <f t="shared" si="75"/>
        <v>5.0673599980655126E-3</v>
      </c>
      <c r="I497" s="1">
        <f t="shared" si="76"/>
        <v>5.0673599980655126E-3</v>
      </c>
      <c r="Q497" s="173">
        <f t="shared" si="79"/>
        <v>28530.830999999998</v>
      </c>
      <c r="S497" s="15">
        <f t="shared" si="77"/>
        <v>0.1</v>
      </c>
      <c r="AC497" s="1">
        <v>10</v>
      </c>
      <c r="AE497" s="1" t="s">
        <v>971</v>
      </c>
      <c r="AG497" s="1" t="s">
        <v>972</v>
      </c>
    </row>
    <row r="498" spans="1:33" x14ac:dyDescent="0.2">
      <c r="A498" s="25" t="s">
        <v>1030</v>
      </c>
      <c r="B498" s="25"/>
      <c r="C498" s="28">
        <v>43555.286999999997</v>
      </c>
      <c r="D498" s="28"/>
      <c r="E498" s="1">
        <f t="shared" si="74"/>
        <v>11984.017971643807</v>
      </c>
      <c r="F498" s="1">
        <f t="shared" si="78"/>
        <v>11984</v>
      </c>
      <c r="G498" s="1">
        <f t="shared" si="75"/>
        <v>1.5265120004187338E-2</v>
      </c>
      <c r="I498" s="1">
        <f t="shared" si="76"/>
        <v>1.5265120004187338E-2</v>
      </c>
      <c r="Q498" s="173">
        <f t="shared" si="79"/>
        <v>28536.786999999997</v>
      </c>
      <c r="S498" s="15">
        <f t="shared" si="77"/>
        <v>0.1</v>
      </c>
      <c r="AB498" s="1" t="s">
        <v>1000</v>
      </c>
      <c r="AC498" s="1">
        <v>7</v>
      </c>
      <c r="AE498" s="1" t="s">
        <v>971</v>
      </c>
      <c r="AG498" s="1" t="s">
        <v>972</v>
      </c>
    </row>
    <row r="499" spans="1:33" x14ac:dyDescent="0.2">
      <c r="A499" s="25" t="s">
        <v>1032</v>
      </c>
      <c r="B499" s="25"/>
      <c r="C499" s="28">
        <v>43577.353999999999</v>
      </c>
      <c r="D499" s="28"/>
      <c r="E499" s="1">
        <f t="shared" si="74"/>
        <v>12009.997476808112</v>
      </c>
      <c r="F499" s="1">
        <f t="shared" si="78"/>
        <v>12010</v>
      </c>
      <c r="G499" s="1">
        <f t="shared" si="75"/>
        <v>-2.1431999994092621E-3</v>
      </c>
      <c r="I499" s="1">
        <f t="shared" si="76"/>
        <v>-2.1431999994092621E-3</v>
      </c>
      <c r="Q499" s="173">
        <f t="shared" si="79"/>
        <v>28558.853999999999</v>
      </c>
      <c r="S499" s="15">
        <f t="shared" si="77"/>
        <v>0.1</v>
      </c>
      <c r="AB499" s="1" t="s">
        <v>1000</v>
      </c>
      <c r="AC499" s="1">
        <v>8</v>
      </c>
      <c r="AE499" s="1" t="s">
        <v>982</v>
      </c>
      <c r="AG499" s="1" t="s">
        <v>972</v>
      </c>
    </row>
    <row r="500" spans="1:33" x14ac:dyDescent="0.2">
      <c r="A500" s="25" t="s">
        <v>1033</v>
      </c>
      <c r="B500" s="25"/>
      <c r="C500" s="28">
        <v>43717.510999999999</v>
      </c>
      <c r="D500" s="28"/>
      <c r="E500" s="1">
        <f t="shared" si="74"/>
        <v>12175.004478453695</v>
      </c>
      <c r="F500" s="1">
        <f t="shared" si="78"/>
        <v>12175</v>
      </c>
      <c r="G500" s="1">
        <f t="shared" si="75"/>
        <v>3.8039999999455176E-3</v>
      </c>
      <c r="I500" s="1">
        <f t="shared" si="76"/>
        <v>3.8039999999455176E-3</v>
      </c>
      <c r="Q500" s="173">
        <f t="shared" si="79"/>
        <v>28699.010999999999</v>
      </c>
      <c r="S500" s="15">
        <f t="shared" si="77"/>
        <v>0.1</v>
      </c>
      <c r="AB500" s="1" t="s">
        <v>1000</v>
      </c>
      <c r="AC500" s="1">
        <v>6</v>
      </c>
      <c r="AE500" s="1" t="s">
        <v>971</v>
      </c>
      <c r="AG500" s="1" t="s">
        <v>972</v>
      </c>
    </row>
    <row r="501" spans="1:33" x14ac:dyDescent="0.2">
      <c r="A501" s="25" t="s">
        <v>1033</v>
      </c>
      <c r="B501" s="25"/>
      <c r="C501" s="28">
        <v>43723.449000000001</v>
      </c>
      <c r="D501" s="28"/>
      <c r="E501" s="1">
        <f t="shared" si="74"/>
        <v>12181.99529286733</v>
      </c>
      <c r="F501" s="1">
        <f t="shared" si="78"/>
        <v>12182</v>
      </c>
      <c r="G501" s="1">
        <f t="shared" ref="G501:G532" si="80">+C501-(C$7+F501*C$8)</f>
        <v>-3.9982399975997396E-3</v>
      </c>
      <c r="I501" s="1">
        <f t="shared" ref="I501:I532" si="81">G501</f>
        <v>-3.9982399975997396E-3</v>
      </c>
      <c r="Q501" s="173">
        <f t="shared" si="79"/>
        <v>28704.949000000001</v>
      </c>
      <c r="S501" s="15">
        <f t="shared" ref="S501:S532" si="82">S$15</f>
        <v>0.1</v>
      </c>
      <c r="AB501" s="1" t="s">
        <v>1000</v>
      </c>
      <c r="AC501" s="1">
        <v>6</v>
      </c>
      <c r="AE501" s="1" t="s">
        <v>971</v>
      </c>
      <c r="AG501" s="1" t="s">
        <v>972</v>
      </c>
    </row>
    <row r="502" spans="1:33" x14ac:dyDescent="0.2">
      <c r="A502" s="25" t="s">
        <v>1020</v>
      </c>
      <c r="B502" s="25"/>
      <c r="C502" s="28">
        <v>43755.726999999999</v>
      </c>
      <c r="D502" s="28"/>
      <c r="E502" s="1">
        <f t="shared" si="74"/>
        <v>12219.996220392291</v>
      </c>
      <c r="F502" s="1">
        <f t="shared" si="78"/>
        <v>12220</v>
      </c>
      <c r="G502" s="1">
        <f t="shared" si="80"/>
        <v>-3.2103999983519316E-3</v>
      </c>
      <c r="I502" s="1">
        <f t="shared" si="81"/>
        <v>-3.2103999983519316E-3</v>
      </c>
      <c r="Q502" s="173">
        <f t="shared" si="79"/>
        <v>28737.226999999999</v>
      </c>
      <c r="S502" s="15">
        <f t="shared" si="82"/>
        <v>0.1</v>
      </c>
      <c r="AB502" s="1" t="s">
        <v>1000</v>
      </c>
      <c r="AC502" s="1">
        <v>10</v>
      </c>
      <c r="AE502" s="1" t="s">
        <v>1021</v>
      </c>
      <c r="AG502" s="1" t="s">
        <v>1022</v>
      </c>
    </row>
    <row r="503" spans="1:33" x14ac:dyDescent="0.2">
      <c r="A503" s="25" t="s">
        <v>1020</v>
      </c>
      <c r="B503" s="25"/>
      <c r="C503" s="28">
        <v>43778.659</v>
      </c>
      <c r="D503" s="28"/>
      <c r="E503" s="1">
        <f t="shared" si="74"/>
        <v>12246.994091078283</v>
      </c>
      <c r="F503" s="1">
        <f t="shared" si="78"/>
        <v>12247</v>
      </c>
      <c r="G503" s="1">
        <f t="shared" si="80"/>
        <v>-5.0190399997518398E-3</v>
      </c>
      <c r="I503" s="1">
        <f t="shared" si="81"/>
        <v>-5.0190399997518398E-3</v>
      </c>
      <c r="Q503" s="173">
        <f t="shared" si="79"/>
        <v>28760.159</v>
      </c>
      <c r="S503" s="15">
        <f t="shared" si="82"/>
        <v>0.1</v>
      </c>
      <c r="AB503" s="1" t="s">
        <v>1000</v>
      </c>
      <c r="AC503" s="1">
        <v>13</v>
      </c>
      <c r="AE503" s="1" t="s">
        <v>1021</v>
      </c>
      <c r="AG503" s="1" t="s">
        <v>1022</v>
      </c>
    </row>
    <row r="504" spans="1:33" x14ac:dyDescent="0.2">
      <c r="A504" s="25" t="s">
        <v>1020</v>
      </c>
      <c r="B504" s="25"/>
      <c r="C504" s="28">
        <v>43784.616999999998</v>
      </c>
      <c r="D504" s="28"/>
      <c r="E504" s="1">
        <f t="shared" si="74"/>
        <v>12254.008451515538</v>
      </c>
      <c r="F504" s="1">
        <f t="shared" si="78"/>
        <v>12254</v>
      </c>
      <c r="G504" s="1">
        <f t="shared" si="80"/>
        <v>7.1787199995014817E-3</v>
      </c>
      <c r="I504" s="1">
        <f t="shared" si="81"/>
        <v>7.1787199995014817E-3</v>
      </c>
      <c r="Q504" s="173">
        <f t="shared" si="79"/>
        <v>28766.116999999998</v>
      </c>
      <c r="S504" s="15">
        <f t="shared" si="82"/>
        <v>0.1</v>
      </c>
      <c r="AB504" s="1" t="s">
        <v>1000</v>
      </c>
      <c r="AC504" s="1">
        <v>10</v>
      </c>
      <c r="AE504" s="1" t="s">
        <v>1021</v>
      </c>
      <c r="AG504" s="1" t="s">
        <v>1022</v>
      </c>
    </row>
    <row r="505" spans="1:33" x14ac:dyDescent="0.2">
      <c r="A505" s="25" t="s">
        <v>1034</v>
      </c>
      <c r="B505" s="25"/>
      <c r="C505" s="28">
        <v>43837.273000000001</v>
      </c>
      <c r="D505" s="28"/>
      <c r="E505" s="1">
        <f t="shared" si="74"/>
        <v>12316.000422509853</v>
      </c>
      <c r="F505" s="1">
        <f t="shared" si="78"/>
        <v>12316</v>
      </c>
      <c r="G505" s="1">
        <f t="shared" si="80"/>
        <v>3.588800027500838E-4</v>
      </c>
      <c r="I505" s="1">
        <f t="shared" si="81"/>
        <v>3.588800027500838E-4</v>
      </c>
      <c r="Q505" s="173">
        <f t="shared" si="79"/>
        <v>28818.773000000001</v>
      </c>
      <c r="S505" s="15">
        <f t="shared" si="82"/>
        <v>0.1</v>
      </c>
      <c r="AB505" s="1" t="s">
        <v>1000</v>
      </c>
      <c r="AC505" s="1">
        <v>10</v>
      </c>
      <c r="AE505" s="1" t="s">
        <v>971</v>
      </c>
      <c r="AG505" s="1" t="s">
        <v>972</v>
      </c>
    </row>
    <row r="506" spans="1:33" x14ac:dyDescent="0.2">
      <c r="A506" s="25" t="s">
        <v>1035</v>
      </c>
      <c r="B506" s="25"/>
      <c r="C506" s="28">
        <v>43899.283000000003</v>
      </c>
      <c r="D506" s="28"/>
      <c r="E506" s="1">
        <f t="shared" si="74"/>
        <v>12389.004868752589</v>
      </c>
      <c r="F506" s="1">
        <f t="shared" si="78"/>
        <v>12389</v>
      </c>
      <c r="G506" s="1">
        <f t="shared" si="80"/>
        <v>4.1355200082762167E-3</v>
      </c>
      <c r="I506" s="1">
        <f t="shared" si="81"/>
        <v>4.1355200082762167E-3</v>
      </c>
      <c r="Q506" s="173">
        <f t="shared" si="79"/>
        <v>28880.783000000003</v>
      </c>
      <c r="S506" s="15">
        <f t="shared" si="82"/>
        <v>0.1</v>
      </c>
      <c r="AB506" s="1" t="s">
        <v>1000</v>
      </c>
      <c r="AG506" s="1" t="s">
        <v>1001</v>
      </c>
    </row>
    <row r="507" spans="1:33" x14ac:dyDescent="0.2">
      <c r="A507" s="25" t="s">
        <v>1036</v>
      </c>
      <c r="B507" s="25"/>
      <c r="C507" s="28">
        <v>43927.313000000002</v>
      </c>
      <c r="D507" s="28"/>
      <c r="E507" s="1">
        <f t="shared" si="74"/>
        <v>12422.004620860051</v>
      </c>
      <c r="F507" s="1">
        <f t="shared" si="78"/>
        <v>12422</v>
      </c>
      <c r="G507" s="1">
        <f t="shared" si="80"/>
        <v>3.9249600013135932E-3</v>
      </c>
      <c r="I507" s="1">
        <f t="shared" si="81"/>
        <v>3.9249600013135932E-3</v>
      </c>
      <c r="Q507" s="173">
        <f t="shared" si="79"/>
        <v>28908.813000000002</v>
      </c>
      <c r="S507" s="15">
        <f t="shared" si="82"/>
        <v>0.1</v>
      </c>
      <c r="AB507" s="1" t="s">
        <v>1000</v>
      </c>
      <c r="AC507" s="1">
        <v>6</v>
      </c>
      <c r="AE507" s="1" t="s">
        <v>982</v>
      </c>
      <c r="AG507" s="1" t="s">
        <v>972</v>
      </c>
    </row>
    <row r="508" spans="1:33" x14ac:dyDescent="0.2">
      <c r="A508" s="25" t="s">
        <v>1036</v>
      </c>
      <c r="B508" s="25"/>
      <c r="C508" s="28">
        <v>43932.411999999997</v>
      </c>
      <c r="D508" s="28"/>
      <c r="E508" s="1">
        <f t="shared" si="74"/>
        <v>12428.007679582697</v>
      </c>
      <c r="F508" s="1">
        <f t="shared" si="78"/>
        <v>12428</v>
      </c>
      <c r="G508" s="1">
        <f t="shared" si="80"/>
        <v>6.5230399995925836E-3</v>
      </c>
      <c r="I508" s="1">
        <f t="shared" si="81"/>
        <v>6.5230399995925836E-3</v>
      </c>
      <c r="Q508" s="173">
        <f t="shared" si="79"/>
        <v>28913.911999999997</v>
      </c>
      <c r="S508" s="15">
        <f t="shared" si="82"/>
        <v>0.1</v>
      </c>
      <c r="AB508" s="1" t="s">
        <v>1000</v>
      </c>
      <c r="AC508" s="1">
        <v>7</v>
      </c>
      <c r="AE508" s="1" t="s">
        <v>982</v>
      </c>
      <c r="AG508" s="1" t="s">
        <v>972</v>
      </c>
    </row>
    <row r="509" spans="1:33" x14ac:dyDescent="0.2">
      <c r="A509" s="25" t="s">
        <v>1037</v>
      </c>
      <c r="B509" s="25"/>
      <c r="C509" s="28">
        <v>44078.51</v>
      </c>
      <c r="D509" s="28"/>
      <c r="E509" s="1">
        <f t="shared" si="74"/>
        <v>12600.009027545464</v>
      </c>
      <c r="F509" s="1">
        <f t="shared" si="78"/>
        <v>12600</v>
      </c>
      <c r="G509" s="1">
        <f t="shared" si="80"/>
        <v>7.6680000056512654E-3</v>
      </c>
      <c r="I509" s="1">
        <f t="shared" si="81"/>
        <v>7.6680000056512654E-3</v>
      </c>
      <c r="Q509" s="173">
        <f t="shared" si="79"/>
        <v>29060.010000000002</v>
      </c>
      <c r="S509" s="15">
        <f t="shared" si="82"/>
        <v>0.1</v>
      </c>
      <c r="AB509" s="1" t="s">
        <v>1000</v>
      </c>
      <c r="AC509" s="1">
        <v>7</v>
      </c>
      <c r="AE509" s="1" t="s">
        <v>971</v>
      </c>
      <c r="AG509" s="1" t="s">
        <v>972</v>
      </c>
    </row>
    <row r="510" spans="1:33" x14ac:dyDescent="0.2">
      <c r="A510" s="25" t="s">
        <v>1020</v>
      </c>
      <c r="B510" s="25"/>
      <c r="C510" s="28">
        <v>44110.777000000002</v>
      </c>
      <c r="D510" s="28"/>
      <c r="E510" s="1">
        <f t="shared" si="74"/>
        <v>12637.997004757433</v>
      </c>
      <c r="F510" s="1">
        <f t="shared" si="78"/>
        <v>12638</v>
      </c>
      <c r="G510" s="1">
        <f t="shared" si="80"/>
        <v>-2.5441599937039427E-3</v>
      </c>
      <c r="I510" s="1">
        <f t="shared" si="81"/>
        <v>-2.5441599937039427E-3</v>
      </c>
      <c r="Q510" s="173">
        <f t="shared" si="79"/>
        <v>29092.277000000002</v>
      </c>
      <c r="S510" s="15">
        <f t="shared" si="82"/>
        <v>0.1</v>
      </c>
      <c r="AB510" s="1" t="s">
        <v>1000</v>
      </c>
      <c r="AC510" s="1">
        <v>12</v>
      </c>
      <c r="AE510" s="1" t="s">
        <v>1021</v>
      </c>
      <c r="AG510" s="1" t="s">
        <v>1022</v>
      </c>
    </row>
    <row r="511" spans="1:33" x14ac:dyDescent="0.2">
      <c r="A511" s="25" t="s">
        <v>1020</v>
      </c>
      <c r="B511" s="25"/>
      <c r="C511" s="28">
        <v>44133.705999999998</v>
      </c>
      <c r="D511" s="28"/>
      <c r="E511" s="1">
        <f t="shared" si="74"/>
        <v>12664.991343539878</v>
      </c>
      <c r="F511" s="1">
        <f t="shared" si="78"/>
        <v>12665</v>
      </c>
      <c r="G511" s="1">
        <f t="shared" si="80"/>
        <v>-7.3527999993530102E-3</v>
      </c>
      <c r="I511" s="1">
        <f t="shared" si="81"/>
        <v>-7.3527999993530102E-3</v>
      </c>
      <c r="Q511" s="173">
        <f t="shared" si="79"/>
        <v>29115.205999999998</v>
      </c>
      <c r="S511" s="15">
        <f t="shared" si="82"/>
        <v>0.1</v>
      </c>
      <c r="AB511" s="1" t="s">
        <v>1000</v>
      </c>
      <c r="AC511" s="1">
        <v>12</v>
      </c>
      <c r="AE511" s="1" t="s">
        <v>1021</v>
      </c>
      <c r="AG511" s="1" t="s">
        <v>1022</v>
      </c>
    </row>
    <row r="512" spans="1:33" x14ac:dyDescent="0.2">
      <c r="A512" s="25" t="s">
        <v>1020</v>
      </c>
      <c r="B512" s="25"/>
      <c r="C512" s="28">
        <v>44133.713000000003</v>
      </c>
      <c r="D512" s="28"/>
      <c r="E512" s="1">
        <f t="shared" si="74"/>
        <v>12664.999584648151</v>
      </c>
      <c r="F512" s="1">
        <f t="shared" si="78"/>
        <v>12665</v>
      </c>
      <c r="G512" s="1">
        <f t="shared" si="80"/>
        <v>-3.5279999428894371E-4</v>
      </c>
      <c r="I512" s="1">
        <f t="shared" si="81"/>
        <v>-3.5279999428894371E-4</v>
      </c>
      <c r="Q512" s="173">
        <f t="shared" si="79"/>
        <v>29115.213000000003</v>
      </c>
      <c r="S512" s="15">
        <f t="shared" si="82"/>
        <v>0.1</v>
      </c>
      <c r="AB512" s="1" t="s">
        <v>1000</v>
      </c>
      <c r="AC512" s="1">
        <v>16</v>
      </c>
      <c r="AE512" s="1" t="s">
        <v>1026</v>
      </c>
      <c r="AG512" s="1" t="s">
        <v>1022</v>
      </c>
    </row>
    <row r="513" spans="1:33" x14ac:dyDescent="0.2">
      <c r="A513" s="25" t="s">
        <v>1038</v>
      </c>
      <c r="B513" s="25"/>
      <c r="C513" s="28">
        <v>44173.639000000003</v>
      </c>
      <c r="D513" s="28"/>
      <c r="E513" s="1">
        <f t="shared" si="74"/>
        <v>12712.004511606501</v>
      </c>
      <c r="F513" s="1">
        <f t="shared" si="78"/>
        <v>12712</v>
      </c>
      <c r="G513" s="1">
        <f t="shared" si="80"/>
        <v>3.8321600077324547E-3</v>
      </c>
      <c r="I513" s="1">
        <f t="shared" si="81"/>
        <v>3.8321600077324547E-3</v>
      </c>
      <c r="Q513" s="173">
        <f t="shared" si="79"/>
        <v>29155.139000000003</v>
      </c>
      <c r="S513" s="15">
        <f t="shared" si="82"/>
        <v>0.1</v>
      </c>
      <c r="AB513" s="1" t="s">
        <v>1000</v>
      </c>
      <c r="AG513" s="1" t="s">
        <v>1001</v>
      </c>
    </row>
    <row r="514" spans="1:33" x14ac:dyDescent="0.2">
      <c r="A514" s="25" t="s">
        <v>1039</v>
      </c>
      <c r="B514" s="25"/>
      <c r="C514" s="28">
        <v>44175.336000000003</v>
      </c>
      <c r="D514" s="28"/>
      <c r="E514" s="1">
        <f t="shared" si="74"/>
        <v>12714.002391710903</v>
      </c>
      <c r="F514" s="1">
        <f t="shared" si="78"/>
        <v>12714</v>
      </c>
      <c r="G514" s="1">
        <f t="shared" si="80"/>
        <v>2.0315200017648749E-3</v>
      </c>
      <c r="I514" s="1">
        <f t="shared" si="81"/>
        <v>2.0315200017648749E-3</v>
      </c>
      <c r="Q514" s="173">
        <f t="shared" si="79"/>
        <v>29156.836000000003</v>
      </c>
      <c r="S514" s="15">
        <f t="shared" si="82"/>
        <v>0.1</v>
      </c>
      <c r="AB514" s="1" t="s">
        <v>1000</v>
      </c>
      <c r="AC514" s="1">
        <v>6</v>
      </c>
      <c r="AE514" s="1" t="s">
        <v>971</v>
      </c>
      <c r="AG514" s="1" t="s">
        <v>972</v>
      </c>
    </row>
    <row r="515" spans="1:33" x14ac:dyDescent="0.2">
      <c r="A515" s="25" t="s">
        <v>1020</v>
      </c>
      <c r="B515" s="25"/>
      <c r="C515" s="28">
        <v>44190.62</v>
      </c>
      <c r="D515" s="28"/>
      <c r="E515" s="1">
        <f t="shared" si="74"/>
        <v>12731.996262963507</v>
      </c>
      <c r="F515" s="1">
        <f t="shared" si="78"/>
        <v>12732</v>
      </c>
      <c r="G515" s="1">
        <f t="shared" si="80"/>
        <v>-3.1742399951326661E-3</v>
      </c>
      <c r="I515" s="1">
        <f t="shared" si="81"/>
        <v>-3.1742399951326661E-3</v>
      </c>
      <c r="Q515" s="173">
        <f t="shared" si="79"/>
        <v>29172.120000000003</v>
      </c>
      <c r="S515" s="15">
        <f t="shared" si="82"/>
        <v>0.1</v>
      </c>
      <c r="AB515" s="1" t="s">
        <v>1000</v>
      </c>
      <c r="AC515" s="1">
        <v>13</v>
      </c>
      <c r="AE515" s="1" t="s">
        <v>1021</v>
      </c>
      <c r="AG515" s="1" t="s">
        <v>1022</v>
      </c>
    </row>
    <row r="516" spans="1:33" x14ac:dyDescent="0.2">
      <c r="A516" s="25" t="s">
        <v>1039</v>
      </c>
      <c r="B516" s="25"/>
      <c r="C516" s="28">
        <v>44203.368999999999</v>
      </c>
      <c r="D516" s="28"/>
      <c r="E516" s="1">
        <f t="shared" si="74"/>
        <v>12747.005675721904</v>
      </c>
      <c r="F516" s="1">
        <f t="shared" si="78"/>
        <v>12747</v>
      </c>
      <c r="G516" s="1">
        <f t="shared" si="80"/>
        <v>4.8209599990514107E-3</v>
      </c>
      <c r="I516" s="1">
        <f t="shared" si="81"/>
        <v>4.8209599990514107E-3</v>
      </c>
      <c r="Q516" s="173">
        <f t="shared" si="79"/>
        <v>29184.868999999999</v>
      </c>
      <c r="S516" s="15">
        <f t="shared" si="82"/>
        <v>0.1</v>
      </c>
      <c r="AB516" s="1" t="s">
        <v>1000</v>
      </c>
      <c r="AC516" s="1">
        <v>6</v>
      </c>
      <c r="AE516" s="1" t="s">
        <v>971</v>
      </c>
      <c r="AG516" s="1" t="s">
        <v>972</v>
      </c>
    </row>
    <row r="517" spans="1:33" x14ac:dyDescent="0.2">
      <c r="A517" s="25" t="s">
        <v>1040</v>
      </c>
      <c r="B517" s="25"/>
      <c r="C517" s="28">
        <v>44215.258999999998</v>
      </c>
      <c r="D517" s="28"/>
      <c r="E517" s="1">
        <f t="shared" si="74"/>
        <v>12761.003786765705</v>
      </c>
      <c r="F517" s="1">
        <f t="shared" si="78"/>
        <v>12761</v>
      </c>
      <c r="G517" s="1">
        <f t="shared" si="80"/>
        <v>3.2164799995371141E-3</v>
      </c>
      <c r="I517" s="1">
        <f t="shared" si="81"/>
        <v>3.2164799995371141E-3</v>
      </c>
      <c r="Q517" s="173">
        <f t="shared" si="79"/>
        <v>29196.758999999998</v>
      </c>
      <c r="S517" s="15">
        <f t="shared" si="82"/>
        <v>0.1</v>
      </c>
      <c r="AB517" s="1" t="s">
        <v>1000</v>
      </c>
      <c r="AC517" s="1">
        <v>7</v>
      </c>
      <c r="AE517" s="1" t="s">
        <v>982</v>
      </c>
      <c r="AG517" s="1" t="s">
        <v>972</v>
      </c>
    </row>
    <row r="518" spans="1:33" x14ac:dyDescent="0.2">
      <c r="A518" s="25" t="s">
        <v>1020</v>
      </c>
      <c r="B518" s="25"/>
      <c r="C518" s="28">
        <v>44218.66</v>
      </c>
      <c r="D518" s="28"/>
      <c r="E518" s="1">
        <f t="shared" si="74"/>
        <v>12765.007788082781</v>
      </c>
      <c r="F518" s="1">
        <f t="shared" si="78"/>
        <v>12765</v>
      </c>
      <c r="G518" s="1">
        <f t="shared" si="80"/>
        <v>6.6152000072179362E-3</v>
      </c>
      <c r="I518" s="1">
        <f t="shared" si="81"/>
        <v>6.6152000072179362E-3</v>
      </c>
      <c r="Q518" s="173">
        <f t="shared" si="79"/>
        <v>29200.160000000003</v>
      </c>
      <c r="S518" s="15">
        <f t="shared" si="82"/>
        <v>0.1</v>
      </c>
      <c r="AB518" s="1" t="s">
        <v>1000</v>
      </c>
      <c r="AC518" s="1">
        <v>10</v>
      </c>
      <c r="AE518" s="1" t="s">
        <v>1021</v>
      </c>
      <c r="AG518" s="1" t="s">
        <v>1022</v>
      </c>
    </row>
    <row r="519" spans="1:33" x14ac:dyDescent="0.2">
      <c r="A519" s="25" t="s">
        <v>1020</v>
      </c>
      <c r="B519" s="25"/>
      <c r="C519" s="28">
        <v>44274.722000000002</v>
      </c>
      <c r="D519" s="28"/>
      <c r="E519" s="1">
        <f t="shared" si="74"/>
        <v>12831.009646900067</v>
      </c>
      <c r="F519" s="1">
        <f t="shared" si="78"/>
        <v>12831</v>
      </c>
      <c r="G519" s="1">
        <f t="shared" si="80"/>
        <v>8.1940800082520582E-3</v>
      </c>
      <c r="I519" s="1">
        <f t="shared" si="81"/>
        <v>8.1940800082520582E-3</v>
      </c>
      <c r="Q519" s="173">
        <f t="shared" si="79"/>
        <v>29256.222000000002</v>
      </c>
      <c r="S519" s="15">
        <f t="shared" si="82"/>
        <v>0.1</v>
      </c>
      <c r="AB519" s="1" t="s">
        <v>1000</v>
      </c>
      <c r="AC519" s="1">
        <v>19</v>
      </c>
      <c r="AE519" s="1" t="s">
        <v>1041</v>
      </c>
      <c r="AG519" s="1" t="s">
        <v>1022</v>
      </c>
    </row>
    <row r="520" spans="1:33" x14ac:dyDescent="0.2">
      <c r="A520" s="25" t="s">
        <v>1040</v>
      </c>
      <c r="B520" s="25"/>
      <c r="C520" s="28">
        <v>44282.364000000001</v>
      </c>
      <c r="D520" s="28"/>
      <c r="E520" s="1">
        <f t="shared" si="74"/>
        <v>12840.00658252637</v>
      </c>
      <c r="F520" s="1">
        <f t="shared" si="78"/>
        <v>12840</v>
      </c>
      <c r="G520" s="1">
        <f t="shared" si="80"/>
        <v>5.5912000025273301E-3</v>
      </c>
      <c r="I520" s="1">
        <f t="shared" si="81"/>
        <v>5.5912000025273301E-3</v>
      </c>
      <c r="Q520" s="173">
        <f t="shared" si="79"/>
        <v>29263.864000000001</v>
      </c>
      <c r="S520" s="15">
        <f t="shared" si="82"/>
        <v>0.1</v>
      </c>
      <c r="AB520" s="1" t="s">
        <v>1000</v>
      </c>
      <c r="AC520" s="1">
        <v>6</v>
      </c>
      <c r="AE520" s="1" t="s">
        <v>971</v>
      </c>
      <c r="AG520" s="1" t="s">
        <v>972</v>
      </c>
    </row>
    <row r="521" spans="1:33" x14ac:dyDescent="0.2">
      <c r="A521" s="25" t="s">
        <v>1020</v>
      </c>
      <c r="B521" s="25"/>
      <c r="C521" s="28">
        <v>44291.703000000001</v>
      </c>
      <c r="D521" s="28"/>
      <c r="E521" s="1">
        <f t="shared" si="74"/>
        <v>12851.001398257073</v>
      </c>
      <c r="F521" s="1">
        <f t="shared" si="78"/>
        <v>12851</v>
      </c>
      <c r="G521" s="1">
        <f t="shared" si="80"/>
        <v>1.1876800053869374E-3</v>
      </c>
      <c r="I521" s="1">
        <f t="shared" si="81"/>
        <v>1.1876800053869374E-3</v>
      </c>
      <c r="Q521" s="173">
        <f t="shared" si="79"/>
        <v>29273.203000000001</v>
      </c>
      <c r="S521" s="15">
        <f t="shared" si="82"/>
        <v>0.1</v>
      </c>
      <c r="AB521" s="1" t="s">
        <v>1000</v>
      </c>
      <c r="AC521" s="1">
        <v>11</v>
      </c>
      <c r="AE521" s="1" t="s">
        <v>1041</v>
      </c>
      <c r="AG521" s="1" t="s">
        <v>1022</v>
      </c>
    </row>
    <row r="522" spans="1:33" x14ac:dyDescent="0.2">
      <c r="A522" s="25" t="s">
        <v>1040</v>
      </c>
      <c r="B522" s="25"/>
      <c r="C522" s="28">
        <v>44299.349000000002</v>
      </c>
      <c r="D522" s="28"/>
      <c r="E522" s="1">
        <f t="shared" si="74"/>
        <v>12860.0030430881</v>
      </c>
      <c r="F522" s="1">
        <f t="shared" si="78"/>
        <v>12860</v>
      </c>
      <c r="G522" s="1">
        <f t="shared" si="80"/>
        <v>2.5848000077530742E-3</v>
      </c>
      <c r="I522" s="1">
        <f t="shared" si="81"/>
        <v>2.5848000077530742E-3</v>
      </c>
      <c r="Q522" s="173">
        <f t="shared" si="79"/>
        <v>29280.849000000002</v>
      </c>
      <c r="S522" s="15">
        <f t="shared" si="82"/>
        <v>0.1</v>
      </c>
      <c r="AB522" s="1" t="s">
        <v>1000</v>
      </c>
      <c r="AC522" s="1">
        <v>7</v>
      </c>
      <c r="AE522" s="1" t="s">
        <v>971</v>
      </c>
      <c r="AG522" s="1" t="s">
        <v>972</v>
      </c>
    </row>
    <row r="523" spans="1:33" x14ac:dyDescent="0.2">
      <c r="A523" s="25" t="s">
        <v>1042</v>
      </c>
      <c r="B523" s="25"/>
      <c r="C523" s="28">
        <v>44316.336000000003</v>
      </c>
      <c r="D523" s="28"/>
      <c r="E523" s="1">
        <f t="shared" si="74"/>
        <v>12880.001858252192</v>
      </c>
      <c r="F523" s="1">
        <f t="shared" si="78"/>
        <v>12880</v>
      </c>
      <c r="G523" s="1">
        <f t="shared" si="80"/>
        <v>1.5784000061103143E-3</v>
      </c>
      <c r="I523" s="1">
        <f t="shared" si="81"/>
        <v>1.5784000061103143E-3</v>
      </c>
      <c r="Q523" s="173">
        <f t="shared" si="79"/>
        <v>29297.836000000003</v>
      </c>
      <c r="S523" s="15">
        <f t="shared" si="82"/>
        <v>0.1</v>
      </c>
      <c r="AB523" s="1" t="s">
        <v>1000</v>
      </c>
      <c r="AC523" s="1">
        <v>8</v>
      </c>
      <c r="AE523" s="1" t="s">
        <v>982</v>
      </c>
      <c r="AG523" s="1" t="s">
        <v>972</v>
      </c>
    </row>
    <row r="524" spans="1:33" x14ac:dyDescent="0.2">
      <c r="A524" s="25" t="s">
        <v>1042</v>
      </c>
      <c r="B524" s="25"/>
      <c r="C524" s="28">
        <v>44316.338000000003</v>
      </c>
      <c r="D524" s="28"/>
      <c r="E524" s="1">
        <f t="shared" si="74"/>
        <v>12880.004212854554</v>
      </c>
      <c r="F524" s="1">
        <f t="shared" si="78"/>
        <v>12880</v>
      </c>
      <c r="G524" s="1">
        <f t="shared" si="80"/>
        <v>3.5784000065177679E-3</v>
      </c>
      <c r="I524" s="1">
        <f t="shared" si="81"/>
        <v>3.5784000065177679E-3</v>
      </c>
      <c r="Q524" s="173">
        <f t="shared" si="79"/>
        <v>29297.838000000003</v>
      </c>
      <c r="S524" s="15">
        <f t="shared" si="82"/>
        <v>0.1</v>
      </c>
      <c r="AB524" s="1" t="s">
        <v>1000</v>
      </c>
      <c r="AC524" s="1">
        <v>7</v>
      </c>
      <c r="AE524" s="1" t="s">
        <v>971</v>
      </c>
      <c r="AG524" s="1" t="s">
        <v>972</v>
      </c>
    </row>
    <row r="525" spans="1:33" x14ac:dyDescent="0.2">
      <c r="A525" s="25" t="s">
        <v>1043</v>
      </c>
      <c r="B525" s="25"/>
      <c r="C525" s="28">
        <v>44472.627</v>
      </c>
      <c r="D525" s="28"/>
      <c r="E525" s="1">
        <f t="shared" si="74"/>
        <v>13064.003437154348</v>
      </c>
      <c r="F525" s="1">
        <f t="shared" si="78"/>
        <v>13064</v>
      </c>
      <c r="G525" s="1">
        <f t="shared" si="80"/>
        <v>2.9195200040703639E-3</v>
      </c>
      <c r="I525" s="1">
        <f t="shared" si="81"/>
        <v>2.9195200040703639E-3</v>
      </c>
      <c r="Q525" s="173">
        <f t="shared" si="79"/>
        <v>29454.127</v>
      </c>
      <c r="S525" s="15">
        <f t="shared" si="82"/>
        <v>0.1</v>
      </c>
      <c r="AB525" s="1" t="s">
        <v>1000</v>
      </c>
      <c r="AC525" s="1">
        <v>6</v>
      </c>
      <c r="AE525" s="1" t="s">
        <v>971</v>
      </c>
      <c r="AG525" s="1" t="s">
        <v>972</v>
      </c>
    </row>
    <row r="526" spans="1:33" x14ac:dyDescent="0.2">
      <c r="A526" s="25" t="s">
        <v>1020</v>
      </c>
      <c r="B526" s="25"/>
      <c r="C526" s="28">
        <v>44488.764999999999</v>
      </c>
      <c r="D526" s="28"/>
      <c r="E526" s="1">
        <f t="shared" si="74"/>
        <v>13083.002723615647</v>
      </c>
      <c r="F526" s="1">
        <f t="shared" si="78"/>
        <v>13083</v>
      </c>
      <c r="G526" s="1">
        <f t="shared" si="80"/>
        <v>2.3134400034905411E-3</v>
      </c>
      <c r="I526" s="1">
        <f t="shared" si="81"/>
        <v>2.3134400034905411E-3</v>
      </c>
      <c r="Q526" s="173">
        <f t="shared" si="79"/>
        <v>29470.264999999999</v>
      </c>
      <c r="S526" s="15">
        <f t="shared" si="82"/>
        <v>0.1</v>
      </c>
      <c r="AB526" s="1" t="s">
        <v>1000</v>
      </c>
      <c r="AC526" s="1">
        <v>11</v>
      </c>
      <c r="AE526" s="1" t="s">
        <v>1026</v>
      </c>
      <c r="AG526" s="1" t="s">
        <v>1022</v>
      </c>
    </row>
    <row r="527" spans="1:33" x14ac:dyDescent="0.2">
      <c r="A527" s="25" t="s">
        <v>1020</v>
      </c>
      <c r="B527" s="25"/>
      <c r="C527" s="28">
        <v>44505.750999999997</v>
      </c>
      <c r="D527" s="28"/>
      <c r="E527" s="1">
        <f t="shared" si="74"/>
        <v>13103.000361478555</v>
      </c>
      <c r="F527" s="1">
        <f t="shared" si="78"/>
        <v>13103</v>
      </c>
      <c r="G527" s="1">
        <f t="shared" si="80"/>
        <v>3.0703999800607562E-4</v>
      </c>
      <c r="I527" s="1">
        <f t="shared" si="81"/>
        <v>3.0703999800607562E-4</v>
      </c>
      <c r="Q527" s="173">
        <f t="shared" si="79"/>
        <v>29487.250999999997</v>
      </c>
      <c r="S527" s="15">
        <f t="shared" si="82"/>
        <v>0.1</v>
      </c>
      <c r="AB527" s="1" t="s">
        <v>1000</v>
      </c>
      <c r="AC527" s="1">
        <v>14</v>
      </c>
      <c r="AE527" s="1" t="s">
        <v>1041</v>
      </c>
      <c r="AG527" s="1" t="s">
        <v>1022</v>
      </c>
    </row>
    <row r="528" spans="1:33" x14ac:dyDescent="0.2">
      <c r="A528" s="25" t="s">
        <v>1044</v>
      </c>
      <c r="B528" s="25"/>
      <c r="C528" s="28">
        <v>44506.597999999998</v>
      </c>
      <c r="D528" s="28"/>
      <c r="E528" s="1">
        <f t="shared" si="74"/>
        <v>13103.997535578985</v>
      </c>
      <c r="F528" s="1">
        <f t="shared" si="78"/>
        <v>13104</v>
      </c>
      <c r="G528" s="1">
        <f t="shared" si="80"/>
        <v>-2.0932799961883575E-3</v>
      </c>
      <c r="I528" s="1">
        <f t="shared" si="81"/>
        <v>-2.0932799961883575E-3</v>
      </c>
      <c r="Q528" s="173">
        <f t="shared" si="79"/>
        <v>29488.097999999998</v>
      </c>
      <c r="S528" s="15">
        <f t="shared" si="82"/>
        <v>0.1</v>
      </c>
      <c r="AB528" s="1" t="s">
        <v>1000</v>
      </c>
      <c r="AC528" s="1">
        <v>6</v>
      </c>
      <c r="AE528" s="1" t="s">
        <v>971</v>
      </c>
      <c r="AG528" s="1" t="s">
        <v>972</v>
      </c>
    </row>
    <row r="529" spans="1:33" x14ac:dyDescent="0.2">
      <c r="A529" s="25" t="s">
        <v>1045</v>
      </c>
      <c r="B529" s="25"/>
      <c r="C529" s="28">
        <v>44564.362999999998</v>
      </c>
      <c r="D529" s="28"/>
      <c r="E529" s="1">
        <f t="shared" si="74"/>
        <v>13172.004338307761</v>
      </c>
      <c r="F529" s="1">
        <f t="shared" si="78"/>
        <v>13172</v>
      </c>
      <c r="G529" s="1">
        <f t="shared" si="80"/>
        <v>3.6849600001005456E-3</v>
      </c>
      <c r="I529" s="1">
        <f t="shared" si="81"/>
        <v>3.6849600001005456E-3</v>
      </c>
      <c r="Q529" s="173">
        <f t="shared" si="79"/>
        <v>29545.862999999998</v>
      </c>
      <c r="S529" s="15">
        <f t="shared" si="82"/>
        <v>0.1</v>
      </c>
      <c r="AB529" s="1" t="s">
        <v>1000</v>
      </c>
      <c r="AC529" s="1">
        <v>7</v>
      </c>
      <c r="AE529" s="1" t="s">
        <v>982</v>
      </c>
      <c r="AG529" s="1" t="s">
        <v>972</v>
      </c>
    </row>
    <row r="530" spans="1:33" x14ac:dyDescent="0.2">
      <c r="A530" s="25" t="s">
        <v>1046</v>
      </c>
      <c r="B530" s="25"/>
      <c r="C530" s="28">
        <v>44574.555999999997</v>
      </c>
      <c r="D530" s="28"/>
      <c r="E530" s="1">
        <f t="shared" si="74"/>
        <v>13184.004569247159</v>
      </c>
      <c r="F530" s="1">
        <f t="shared" si="78"/>
        <v>13184</v>
      </c>
      <c r="G530" s="1">
        <f t="shared" si="80"/>
        <v>3.8811199992778711E-3</v>
      </c>
      <c r="I530" s="1">
        <f t="shared" si="81"/>
        <v>3.8811199992778711E-3</v>
      </c>
      <c r="Q530" s="173">
        <f t="shared" si="79"/>
        <v>29556.055999999997</v>
      </c>
      <c r="S530" s="15">
        <f t="shared" si="82"/>
        <v>0.1</v>
      </c>
      <c r="AB530" s="1" t="s">
        <v>1000</v>
      </c>
      <c r="AG530" s="1" t="s">
        <v>1001</v>
      </c>
    </row>
    <row r="531" spans="1:33" x14ac:dyDescent="0.2">
      <c r="A531" s="25" t="s">
        <v>1047</v>
      </c>
      <c r="B531" s="25"/>
      <c r="C531" s="28">
        <v>44575.396999999997</v>
      </c>
      <c r="D531" s="28"/>
      <c r="E531" s="1">
        <f t="shared" si="74"/>
        <v>13184.994679540503</v>
      </c>
      <c r="F531" s="1">
        <f t="shared" si="78"/>
        <v>13185</v>
      </c>
      <c r="G531" s="1">
        <f t="shared" si="80"/>
        <v>-4.5191999961389229E-3</v>
      </c>
      <c r="I531" s="1">
        <f t="shared" si="81"/>
        <v>-4.5191999961389229E-3</v>
      </c>
      <c r="Q531" s="173">
        <f t="shared" si="79"/>
        <v>29556.896999999997</v>
      </c>
      <c r="S531" s="15">
        <f t="shared" si="82"/>
        <v>0.1</v>
      </c>
      <c r="AB531" s="1" t="s">
        <v>1000</v>
      </c>
      <c r="AC531" s="1">
        <v>4</v>
      </c>
      <c r="AE531" s="1" t="s">
        <v>971</v>
      </c>
      <c r="AG531" s="1" t="s">
        <v>972</v>
      </c>
    </row>
    <row r="532" spans="1:33" x14ac:dyDescent="0.2">
      <c r="A532" s="25" t="s">
        <v>1047</v>
      </c>
      <c r="B532" s="25"/>
      <c r="C532" s="28">
        <v>44575.402000000002</v>
      </c>
      <c r="D532" s="28"/>
      <c r="E532" s="1">
        <f t="shared" si="74"/>
        <v>13185.000566046414</v>
      </c>
      <c r="F532" s="1">
        <f t="shared" si="78"/>
        <v>13185</v>
      </c>
      <c r="G532" s="1">
        <f t="shared" si="80"/>
        <v>4.8080000851769E-4</v>
      </c>
      <c r="I532" s="1">
        <f t="shared" si="81"/>
        <v>4.8080000851769E-4</v>
      </c>
      <c r="Q532" s="173">
        <f t="shared" si="79"/>
        <v>29556.902000000002</v>
      </c>
      <c r="S532" s="15">
        <f t="shared" si="82"/>
        <v>0.1</v>
      </c>
      <c r="AB532" s="1" t="s">
        <v>1000</v>
      </c>
      <c r="AC532" s="1">
        <v>8</v>
      </c>
      <c r="AE532" s="1" t="s">
        <v>982</v>
      </c>
      <c r="AG532" s="1" t="s">
        <v>972</v>
      </c>
    </row>
    <row r="533" spans="1:33" x14ac:dyDescent="0.2">
      <c r="A533" s="25" t="s">
        <v>1035</v>
      </c>
      <c r="B533" s="25"/>
      <c r="C533" s="28">
        <v>44603.432000000001</v>
      </c>
      <c r="D533" s="28"/>
      <c r="E533" s="1">
        <f t="shared" ref="E533:E596" si="83">+(C533-C$7)/C$8</f>
        <v>13218.000318153876</v>
      </c>
      <c r="F533" s="1">
        <f t="shared" si="78"/>
        <v>13218</v>
      </c>
      <c r="G533" s="1">
        <f t="shared" ref="G533:G547" si="84">+C533-(C$7+F533*C$8)</f>
        <v>2.7024000155506656E-4</v>
      </c>
      <c r="I533" s="1">
        <f t="shared" ref="I533:I547" si="85">G533</f>
        <v>2.7024000155506656E-4</v>
      </c>
      <c r="Q533" s="173">
        <f t="shared" si="79"/>
        <v>29584.932000000001</v>
      </c>
      <c r="S533" s="15">
        <f t="shared" ref="S533:S547" si="86">S$15</f>
        <v>0.1</v>
      </c>
      <c r="AB533" s="1" t="s">
        <v>1000</v>
      </c>
      <c r="AG533" s="1" t="s">
        <v>1001</v>
      </c>
    </row>
    <row r="534" spans="1:33" x14ac:dyDescent="0.2">
      <c r="A534" s="25" t="s">
        <v>1047</v>
      </c>
      <c r="B534" s="25"/>
      <c r="C534" s="28">
        <v>44603.434999999998</v>
      </c>
      <c r="D534" s="28"/>
      <c r="E534" s="1">
        <f t="shared" si="83"/>
        <v>13218.003850057416</v>
      </c>
      <c r="F534" s="1">
        <f t="shared" si="78"/>
        <v>13218</v>
      </c>
      <c r="G534" s="1">
        <f t="shared" si="84"/>
        <v>3.2702399985282682E-3</v>
      </c>
      <c r="I534" s="1">
        <f t="shared" si="85"/>
        <v>3.2702399985282682E-3</v>
      </c>
      <c r="Q534" s="173">
        <f t="shared" si="79"/>
        <v>29584.934999999998</v>
      </c>
      <c r="S534" s="15">
        <f t="shared" si="86"/>
        <v>0.1</v>
      </c>
      <c r="AB534" s="1" t="s">
        <v>1000</v>
      </c>
      <c r="AC534" s="1">
        <v>7</v>
      </c>
      <c r="AE534" s="1" t="s">
        <v>982</v>
      </c>
      <c r="AG534" s="1" t="s">
        <v>972</v>
      </c>
    </row>
    <row r="535" spans="1:33" x14ac:dyDescent="0.2">
      <c r="A535" s="25" t="s">
        <v>1020</v>
      </c>
      <c r="B535" s="25"/>
      <c r="C535" s="28">
        <v>44607.680999999997</v>
      </c>
      <c r="D535" s="28"/>
      <c r="E535" s="1">
        <f t="shared" si="83"/>
        <v>13223.002670872551</v>
      </c>
      <c r="F535" s="1">
        <f t="shared" si="78"/>
        <v>13223</v>
      </c>
      <c r="G535" s="1">
        <f t="shared" si="84"/>
        <v>2.268640004331246E-3</v>
      </c>
      <c r="I535" s="1">
        <f t="shared" si="85"/>
        <v>2.268640004331246E-3</v>
      </c>
      <c r="Q535" s="173">
        <f t="shared" si="79"/>
        <v>29589.180999999997</v>
      </c>
      <c r="S535" s="15">
        <f t="shared" si="86"/>
        <v>0.1</v>
      </c>
      <c r="AB535" s="1" t="s">
        <v>1000</v>
      </c>
      <c r="AC535" s="1">
        <v>18</v>
      </c>
      <c r="AE535" s="1" t="s">
        <v>1041</v>
      </c>
      <c r="AG535" s="1" t="s">
        <v>1022</v>
      </c>
    </row>
    <row r="536" spans="1:33" x14ac:dyDescent="0.2">
      <c r="A536" s="25" t="s">
        <v>1020</v>
      </c>
      <c r="B536" s="25"/>
      <c r="C536" s="28">
        <v>44629.764000000003</v>
      </c>
      <c r="D536" s="28"/>
      <c r="E536" s="1">
        <f t="shared" si="83"/>
        <v>13249.001012855759</v>
      </c>
      <c r="F536" s="1">
        <f t="shared" si="78"/>
        <v>13249</v>
      </c>
      <c r="G536" s="1">
        <f t="shared" si="84"/>
        <v>8.6032000399427488E-4</v>
      </c>
      <c r="I536" s="1">
        <f t="shared" si="85"/>
        <v>8.6032000399427488E-4</v>
      </c>
      <c r="Q536" s="173">
        <f t="shared" si="79"/>
        <v>29611.264000000003</v>
      </c>
      <c r="S536" s="15">
        <f t="shared" si="86"/>
        <v>0.1</v>
      </c>
      <c r="AB536" s="1" t="s">
        <v>1000</v>
      </c>
      <c r="AC536" s="1">
        <v>17</v>
      </c>
      <c r="AE536" s="1" t="s">
        <v>1048</v>
      </c>
      <c r="AG536" s="1" t="s">
        <v>1022</v>
      </c>
    </row>
    <row r="537" spans="1:33" x14ac:dyDescent="0.2">
      <c r="A537" s="25" t="s">
        <v>1035</v>
      </c>
      <c r="B537" s="25"/>
      <c r="C537" s="28">
        <v>44632.317000000003</v>
      </c>
      <c r="D537" s="28"/>
      <c r="E537" s="1">
        <f t="shared" si="83"/>
        <v>13252.00666277122</v>
      </c>
      <c r="F537" s="1">
        <f t="shared" ref="F537:F600" si="87">ROUND(2*E537,0)/2</f>
        <v>13252</v>
      </c>
      <c r="G537" s="1">
        <f t="shared" si="84"/>
        <v>5.6593600093037821E-3</v>
      </c>
      <c r="I537" s="1">
        <f t="shared" si="85"/>
        <v>5.6593600093037821E-3</v>
      </c>
      <c r="Q537" s="173">
        <f t="shared" si="79"/>
        <v>29613.817000000003</v>
      </c>
      <c r="S537" s="15">
        <f t="shared" si="86"/>
        <v>0.1</v>
      </c>
      <c r="AB537" s="1" t="s">
        <v>1000</v>
      </c>
      <c r="AG537" s="1" t="s">
        <v>1001</v>
      </c>
    </row>
    <row r="538" spans="1:33" x14ac:dyDescent="0.2">
      <c r="A538" s="25" t="s">
        <v>1049</v>
      </c>
      <c r="B538" s="25"/>
      <c r="C538" s="28">
        <v>44637.411999999997</v>
      </c>
      <c r="D538" s="28"/>
      <c r="E538" s="1">
        <f t="shared" si="83"/>
        <v>13258.005012289141</v>
      </c>
      <c r="F538" s="1">
        <f t="shared" si="87"/>
        <v>13258</v>
      </c>
      <c r="G538" s="1">
        <f t="shared" si="84"/>
        <v>4.2574399994919077E-3</v>
      </c>
      <c r="I538" s="1">
        <f t="shared" si="85"/>
        <v>4.2574399994919077E-3</v>
      </c>
      <c r="Q538" s="173">
        <f t="shared" ref="Q538:Q601" si="88">+C538-15018.5</f>
        <v>29618.911999999997</v>
      </c>
      <c r="S538" s="15">
        <f t="shared" si="86"/>
        <v>0.1</v>
      </c>
      <c r="AB538" s="1" t="s">
        <v>1000</v>
      </c>
      <c r="AC538" s="1">
        <v>9</v>
      </c>
      <c r="AE538" s="1" t="s">
        <v>982</v>
      </c>
      <c r="AG538" s="1" t="s">
        <v>972</v>
      </c>
    </row>
    <row r="539" spans="1:33" x14ac:dyDescent="0.2">
      <c r="A539" s="25" t="s">
        <v>1049</v>
      </c>
      <c r="B539" s="25"/>
      <c r="C539" s="28">
        <v>44642.504000000001</v>
      </c>
      <c r="D539" s="28"/>
      <c r="E539" s="1">
        <f t="shared" si="83"/>
        <v>13263.999829903531</v>
      </c>
      <c r="F539" s="1">
        <f t="shared" si="87"/>
        <v>13264</v>
      </c>
      <c r="G539" s="1">
        <f t="shared" si="84"/>
        <v>-1.4448000001721084E-4</v>
      </c>
      <c r="I539" s="1">
        <f t="shared" si="85"/>
        <v>-1.4448000001721084E-4</v>
      </c>
      <c r="Q539" s="173">
        <f t="shared" si="88"/>
        <v>29624.004000000001</v>
      </c>
      <c r="S539" s="15">
        <f t="shared" si="86"/>
        <v>0.1</v>
      </c>
      <c r="AB539" s="1" t="s">
        <v>1000</v>
      </c>
      <c r="AC539" s="1">
        <v>8</v>
      </c>
      <c r="AE539" s="1" t="s">
        <v>982</v>
      </c>
      <c r="AG539" s="1" t="s">
        <v>972</v>
      </c>
    </row>
    <row r="540" spans="1:33" x14ac:dyDescent="0.2">
      <c r="A540" s="25" t="s">
        <v>1049</v>
      </c>
      <c r="B540" s="25"/>
      <c r="C540" s="28">
        <v>44649.3</v>
      </c>
      <c r="D540" s="28"/>
      <c r="E540" s="1">
        <f t="shared" si="83"/>
        <v>13272.000768730586</v>
      </c>
      <c r="F540" s="1">
        <f t="shared" si="87"/>
        <v>13272</v>
      </c>
      <c r="G540" s="1">
        <f t="shared" si="84"/>
        <v>6.5296000684611499E-4</v>
      </c>
      <c r="I540" s="1">
        <f t="shared" si="85"/>
        <v>6.5296000684611499E-4</v>
      </c>
      <c r="Q540" s="173">
        <f t="shared" si="88"/>
        <v>29630.800000000003</v>
      </c>
      <c r="S540" s="15">
        <f t="shared" si="86"/>
        <v>0.1</v>
      </c>
      <c r="AB540" s="1" t="s">
        <v>1000</v>
      </c>
      <c r="AC540" s="1">
        <v>6</v>
      </c>
      <c r="AE540" s="1" t="s">
        <v>971</v>
      </c>
      <c r="AG540" s="1" t="s">
        <v>972</v>
      </c>
    </row>
    <row r="541" spans="1:33" x14ac:dyDescent="0.2">
      <c r="A541" s="25" t="s">
        <v>1049</v>
      </c>
      <c r="B541" s="25"/>
      <c r="C541" s="28">
        <v>44660.345000000001</v>
      </c>
      <c r="D541" s="28"/>
      <c r="E541" s="1">
        <f t="shared" si="83"/>
        <v>13285.004060276318</v>
      </c>
      <c r="F541" s="1">
        <f t="shared" si="87"/>
        <v>13285</v>
      </c>
      <c r="G541" s="1">
        <f t="shared" si="84"/>
        <v>3.4488000019337051E-3</v>
      </c>
      <c r="I541" s="1">
        <f t="shared" si="85"/>
        <v>3.4488000019337051E-3</v>
      </c>
      <c r="Q541" s="173">
        <f t="shared" si="88"/>
        <v>29641.845000000001</v>
      </c>
      <c r="S541" s="15">
        <f t="shared" si="86"/>
        <v>0.1</v>
      </c>
      <c r="AB541" s="1" t="s">
        <v>1000</v>
      </c>
      <c r="AC541" s="1">
        <v>9</v>
      </c>
      <c r="AE541" s="1" t="s">
        <v>982</v>
      </c>
      <c r="AG541" s="1" t="s">
        <v>972</v>
      </c>
    </row>
    <row r="542" spans="1:33" x14ac:dyDescent="0.2">
      <c r="A542" s="25" t="s">
        <v>1050</v>
      </c>
      <c r="B542" s="25"/>
      <c r="C542" s="28">
        <v>44846.362999999998</v>
      </c>
      <c r="D542" s="28"/>
      <c r="E542" s="1">
        <f t="shared" si="83"/>
        <v>13504.003271390338</v>
      </c>
      <c r="F542" s="1">
        <f t="shared" si="87"/>
        <v>13504</v>
      </c>
      <c r="G542" s="1">
        <f t="shared" si="84"/>
        <v>2.7787200015154667E-3</v>
      </c>
      <c r="I542" s="1">
        <f t="shared" si="85"/>
        <v>2.7787200015154667E-3</v>
      </c>
      <c r="Q542" s="173">
        <f t="shared" si="88"/>
        <v>29827.862999999998</v>
      </c>
      <c r="S542" s="15">
        <f t="shared" si="86"/>
        <v>0.1</v>
      </c>
      <c r="AB542" s="1" t="s">
        <v>1000</v>
      </c>
      <c r="AC542" s="1">
        <v>19</v>
      </c>
      <c r="AE542" s="1" t="s">
        <v>1051</v>
      </c>
      <c r="AG542" s="1" t="s">
        <v>972</v>
      </c>
    </row>
    <row r="543" spans="1:33" x14ac:dyDescent="0.2">
      <c r="A543" s="25" t="s">
        <v>1020</v>
      </c>
      <c r="B543" s="25"/>
      <c r="C543" s="28">
        <v>44849.762999999999</v>
      </c>
      <c r="D543" s="28"/>
      <c r="E543" s="1">
        <f t="shared" si="83"/>
        <v>13508.00609540623</v>
      </c>
      <c r="F543" s="1">
        <f t="shared" si="87"/>
        <v>13508</v>
      </c>
      <c r="G543" s="1">
        <f t="shared" si="84"/>
        <v>5.1774399980786256E-3</v>
      </c>
      <c r="I543" s="1">
        <f t="shared" si="85"/>
        <v>5.1774399980786256E-3</v>
      </c>
      <c r="Q543" s="173">
        <f t="shared" si="88"/>
        <v>29831.262999999999</v>
      </c>
      <c r="S543" s="15">
        <f t="shared" si="86"/>
        <v>0.1</v>
      </c>
      <c r="AB543" s="1" t="s">
        <v>1000</v>
      </c>
      <c r="AC543" s="1">
        <v>9</v>
      </c>
      <c r="AE543" s="1" t="s">
        <v>1052</v>
      </c>
      <c r="AG543" s="1" t="s">
        <v>1022</v>
      </c>
    </row>
    <row r="544" spans="1:33" x14ac:dyDescent="0.2">
      <c r="A544" s="25" t="s">
        <v>1020</v>
      </c>
      <c r="B544" s="25"/>
      <c r="C544" s="28">
        <v>44900.728999999999</v>
      </c>
      <c r="D544" s="28"/>
      <c r="E544" s="1">
        <f t="shared" si="83"/>
        <v>13568.008427404409</v>
      </c>
      <c r="F544" s="1">
        <f t="shared" si="87"/>
        <v>13568</v>
      </c>
      <c r="G544" s="1">
        <f t="shared" si="84"/>
        <v>7.1582400050829165E-3</v>
      </c>
      <c r="I544" s="1">
        <f t="shared" si="85"/>
        <v>7.1582400050829165E-3</v>
      </c>
      <c r="Q544" s="173">
        <f t="shared" si="88"/>
        <v>29882.228999999999</v>
      </c>
      <c r="S544" s="15">
        <f t="shared" si="86"/>
        <v>0.1</v>
      </c>
      <c r="AB544" s="1" t="s">
        <v>1000</v>
      </c>
      <c r="AC544" s="1">
        <v>12</v>
      </c>
      <c r="AE544" s="1" t="s">
        <v>1053</v>
      </c>
      <c r="AG544" s="1" t="s">
        <v>1022</v>
      </c>
    </row>
    <row r="545" spans="1:33" x14ac:dyDescent="0.2">
      <c r="A545" s="25" t="s">
        <v>1020</v>
      </c>
      <c r="B545" s="25"/>
      <c r="C545" s="28">
        <v>44912.618000000002</v>
      </c>
      <c r="D545" s="28"/>
      <c r="E545" s="1">
        <f t="shared" si="83"/>
        <v>13582.005361147034</v>
      </c>
      <c r="F545" s="1">
        <f t="shared" si="87"/>
        <v>13582</v>
      </c>
      <c r="G545" s="1">
        <f t="shared" si="84"/>
        <v>4.5537600090028718E-3</v>
      </c>
      <c r="I545" s="1">
        <f t="shared" si="85"/>
        <v>4.5537600090028718E-3</v>
      </c>
      <c r="Q545" s="173">
        <f t="shared" si="88"/>
        <v>29894.118000000002</v>
      </c>
      <c r="S545" s="15">
        <f t="shared" si="86"/>
        <v>0.1</v>
      </c>
      <c r="AB545" s="1" t="s">
        <v>1000</v>
      </c>
      <c r="AC545" s="1">
        <v>8</v>
      </c>
      <c r="AE545" s="1" t="s">
        <v>1021</v>
      </c>
      <c r="AG545" s="1" t="s">
        <v>1022</v>
      </c>
    </row>
    <row r="546" spans="1:33" x14ac:dyDescent="0.2">
      <c r="A546" s="25" t="s">
        <v>1054</v>
      </c>
      <c r="B546" s="25"/>
      <c r="C546" s="28">
        <v>44919.411999999997</v>
      </c>
      <c r="D546" s="28"/>
      <c r="E546" s="1">
        <f t="shared" si="83"/>
        <v>13590.003945371718</v>
      </c>
      <c r="F546" s="1">
        <f t="shared" si="87"/>
        <v>13590</v>
      </c>
      <c r="G546" s="1">
        <f t="shared" si="84"/>
        <v>3.3512000009068288E-3</v>
      </c>
      <c r="I546" s="1">
        <f t="shared" si="85"/>
        <v>3.3512000009068288E-3</v>
      </c>
      <c r="Q546" s="173">
        <f t="shared" si="88"/>
        <v>29900.911999999997</v>
      </c>
      <c r="S546" s="15">
        <f t="shared" si="86"/>
        <v>0.1</v>
      </c>
      <c r="AB546" s="1" t="s">
        <v>1000</v>
      </c>
      <c r="AC546" s="1">
        <v>8</v>
      </c>
      <c r="AE546" s="1" t="s">
        <v>982</v>
      </c>
      <c r="AG546" s="1" t="s">
        <v>972</v>
      </c>
    </row>
    <row r="547" spans="1:33" x14ac:dyDescent="0.2">
      <c r="A547" s="25" t="s">
        <v>1055</v>
      </c>
      <c r="B547" s="25"/>
      <c r="C547" s="28">
        <v>44958.485999999997</v>
      </c>
      <c r="D547" s="28"/>
      <c r="E547" s="1">
        <f t="shared" si="83"/>
        <v>13636.005811723735</v>
      </c>
      <c r="F547" s="1">
        <f t="shared" si="87"/>
        <v>13636</v>
      </c>
      <c r="G547" s="1">
        <f t="shared" si="84"/>
        <v>4.936479999742005E-3</v>
      </c>
      <c r="I547" s="1">
        <f t="shared" si="85"/>
        <v>4.936479999742005E-3</v>
      </c>
      <c r="Q547" s="173">
        <f t="shared" si="88"/>
        <v>29939.985999999997</v>
      </c>
      <c r="S547" s="15">
        <f t="shared" si="86"/>
        <v>0.1</v>
      </c>
      <c r="AB547" s="1" t="s">
        <v>1000</v>
      </c>
      <c r="AC547" s="1">
        <v>6</v>
      </c>
      <c r="AE547" s="1" t="s">
        <v>971</v>
      </c>
      <c r="AG547" s="1" t="s">
        <v>972</v>
      </c>
    </row>
    <row r="548" spans="1:33" x14ac:dyDescent="0.2">
      <c r="A548" s="25" t="s">
        <v>1055</v>
      </c>
      <c r="B548" s="25"/>
      <c r="C548" s="28">
        <v>44987.328999999998</v>
      </c>
      <c r="D548" s="28"/>
      <c r="E548" s="1">
        <f t="shared" si="83"/>
        <v>13669.96270969147</v>
      </c>
      <c r="F548" s="1">
        <f t="shared" si="87"/>
        <v>13670</v>
      </c>
      <c r="Q548" s="173">
        <f t="shared" si="88"/>
        <v>29968.828999999998</v>
      </c>
      <c r="S548" s="15"/>
      <c r="U548" s="1">
        <f>+C548-(C$7+F548*C$8)</f>
        <v>-3.1674400001065806E-2</v>
      </c>
      <c r="AB548" s="1" t="s">
        <v>1000</v>
      </c>
      <c r="AC548" s="1">
        <v>6</v>
      </c>
      <c r="AE548" s="1" t="s">
        <v>1056</v>
      </c>
      <c r="AG548" s="1" t="s">
        <v>972</v>
      </c>
    </row>
    <row r="549" spans="1:33" x14ac:dyDescent="0.2">
      <c r="A549" s="25" t="s">
        <v>1057</v>
      </c>
      <c r="B549" s="25"/>
      <c r="C549" s="28">
        <v>45027.284</v>
      </c>
      <c r="D549" s="28"/>
      <c r="E549" s="1">
        <f t="shared" si="83"/>
        <v>13717.001778384076</v>
      </c>
      <c r="F549" s="1">
        <f t="shared" si="87"/>
        <v>13717</v>
      </c>
      <c r="G549" s="1">
        <f t="shared" ref="G549:G556" si="89">+C549-(C$7+F549*C$8)</f>
        <v>1.5105600032256916E-3</v>
      </c>
      <c r="I549" s="1">
        <f t="shared" ref="I549:I556" si="90">G549</f>
        <v>1.5105600032256916E-3</v>
      </c>
      <c r="Q549" s="173">
        <f t="shared" si="88"/>
        <v>30008.784</v>
      </c>
      <c r="S549" s="15">
        <f t="shared" ref="S549:S556" si="91">S$15</f>
        <v>0.1</v>
      </c>
      <c r="AB549" s="1" t="s">
        <v>1000</v>
      </c>
      <c r="AC549" s="1">
        <v>7</v>
      </c>
      <c r="AE549" s="1" t="s">
        <v>971</v>
      </c>
      <c r="AG549" s="1" t="s">
        <v>972</v>
      </c>
    </row>
    <row r="550" spans="1:33" x14ac:dyDescent="0.2">
      <c r="A550" s="25" t="s">
        <v>1057</v>
      </c>
      <c r="B550" s="25"/>
      <c r="C550" s="28">
        <v>45032.375</v>
      </c>
      <c r="D550" s="28"/>
      <c r="E550" s="1">
        <f t="shared" si="83"/>
        <v>13722.995418697279</v>
      </c>
      <c r="F550" s="1">
        <f t="shared" si="87"/>
        <v>13723</v>
      </c>
      <c r="G550" s="1">
        <f t="shared" si="89"/>
        <v>-3.8913600001251325E-3</v>
      </c>
      <c r="I550" s="1">
        <f t="shared" si="90"/>
        <v>-3.8913600001251325E-3</v>
      </c>
      <c r="Q550" s="173">
        <f t="shared" si="88"/>
        <v>30013.875</v>
      </c>
      <c r="S550" s="15">
        <f t="shared" si="91"/>
        <v>0.1</v>
      </c>
      <c r="AB550" s="1" t="s">
        <v>1000</v>
      </c>
      <c r="AC550" s="1">
        <v>8</v>
      </c>
      <c r="AE550" s="1" t="s">
        <v>971</v>
      </c>
      <c r="AG550" s="1" t="s">
        <v>972</v>
      </c>
    </row>
    <row r="551" spans="1:33" x14ac:dyDescent="0.2">
      <c r="A551" s="25" t="s">
        <v>1057</v>
      </c>
      <c r="B551" s="25"/>
      <c r="C551" s="28">
        <v>45038.328000000001</v>
      </c>
      <c r="D551" s="28"/>
      <c r="E551" s="1">
        <f t="shared" si="83"/>
        <v>13730.003892628631</v>
      </c>
      <c r="F551" s="1">
        <f t="shared" si="87"/>
        <v>13730</v>
      </c>
      <c r="G551" s="1">
        <f t="shared" si="89"/>
        <v>3.3064000090234913E-3</v>
      </c>
      <c r="I551" s="1">
        <f t="shared" si="90"/>
        <v>3.3064000090234913E-3</v>
      </c>
      <c r="Q551" s="173">
        <f t="shared" si="88"/>
        <v>30019.828000000001</v>
      </c>
      <c r="S551" s="15">
        <f t="shared" si="91"/>
        <v>0.1</v>
      </c>
      <c r="AB551" s="1" t="s">
        <v>1000</v>
      </c>
      <c r="AC551" s="1">
        <v>7</v>
      </c>
      <c r="AE551" s="1" t="s">
        <v>971</v>
      </c>
      <c r="AG551" s="1" t="s">
        <v>972</v>
      </c>
    </row>
    <row r="552" spans="1:33" x14ac:dyDescent="0.2">
      <c r="A552" s="25" t="s">
        <v>1046</v>
      </c>
      <c r="B552" s="25"/>
      <c r="C552" s="28">
        <v>45200.563000000002</v>
      </c>
      <c r="D552" s="28"/>
      <c r="E552" s="1">
        <f t="shared" si="83"/>
        <v>13921.003349751511</v>
      </c>
      <c r="F552" s="1">
        <f t="shared" si="87"/>
        <v>13921</v>
      </c>
      <c r="G552" s="1">
        <f t="shared" si="89"/>
        <v>2.845280003384687E-3</v>
      </c>
      <c r="I552" s="1">
        <f t="shared" si="90"/>
        <v>2.845280003384687E-3</v>
      </c>
      <c r="Q552" s="173">
        <f t="shared" si="88"/>
        <v>30182.063000000002</v>
      </c>
      <c r="S552" s="15">
        <f t="shared" si="91"/>
        <v>0.1</v>
      </c>
      <c r="AB552" s="1" t="s">
        <v>1000</v>
      </c>
      <c r="AG552" s="1" t="s">
        <v>1001</v>
      </c>
    </row>
    <row r="553" spans="1:33" x14ac:dyDescent="0.2">
      <c r="A553" s="25" t="s">
        <v>1046</v>
      </c>
      <c r="B553" s="25"/>
      <c r="C553" s="28">
        <v>45200.572999999997</v>
      </c>
      <c r="D553" s="28"/>
      <c r="E553" s="1">
        <f t="shared" si="83"/>
        <v>13921.015122763316</v>
      </c>
      <c r="F553" s="1">
        <f t="shared" si="87"/>
        <v>13921</v>
      </c>
      <c r="G553" s="1">
        <f t="shared" si="89"/>
        <v>1.2845279998145998E-2</v>
      </c>
      <c r="I553" s="1">
        <f t="shared" si="90"/>
        <v>1.2845279998145998E-2</v>
      </c>
      <c r="Q553" s="173">
        <f t="shared" si="88"/>
        <v>30182.072999999997</v>
      </c>
      <c r="S553" s="15">
        <f t="shared" si="91"/>
        <v>0.1</v>
      </c>
      <c r="AB553" s="1" t="s">
        <v>1000</v>
      </c>
      <c r="AG553" s="1" t="s">
        <v>1001</v>
      </c>
    </row>
    <row r="554" spans="1:33" x14ac:dyDescent="0.2">
      <c r="A554" s="25" t="s">
        <v>1058</v>
      </c>
      <c r="B554" s="25"/>
      <c r="C554" s="28">
        <v>45212.453999999998</v>
      </c>
      <c r="D554" s="28"/>
      <c r="E554" s="1">
        <f t="shared" si="83"/>
        <v>13935.002638096488</v>
      </c>
      <c r="F554" s="1">
        <f t="shared" si="87"/>
        <v>13935</v>
      </c>
      <c r="G554" s="1">
        <f t="shared" si="89"/>
        <v>2.2408000004361384E-3</v>
      </c>
      <c r="I554" s="1">
        <f t="shared" si="90"/>
        <v>2.2408000004361384E-3</v>
      </c>
      <c r="Q554" s="173">
        <f t="shared" si="88"/>
        <v>30193.953999999998</v>
      </c>
      <c r="S554" s="15">
        <f t="shared" si="91"/>
        <v>0.1</v>
      </c>
      <c r="AB554" s="1" t="s">
        <v>1000</v>
      </c>
      <c r="AC554" s="1">
        <v>11</v>
      </c>
      <c r="AE554" s="1" t="s">
        <v>1059</v>
      </c>
      <c r="AG554" s="1" t="s">
        <v>972</v>
      </c>
    </row>
    <row r="555" spans="1:33" x14ac:dyDescent="0.2">
      <c r="A555" s="25" t="s">
        <v>1058</v>
      </c>
      <c r="B555" s="25"/>
      <c r="C555" s="28">
        <v>45212.457000000002</v>
      </c>
      <c r="D555" s="28"/>
      <c r="E555" s="1">
        <f t="shared" si="83"/>
        <v>13935.006170000037</v>
      </c>
      <c r="F555" s="1">
        <f t="shared" si="87"/>
        <v>13935</v>
      </c>
      <c r="G555" s="1">
        <f t="shared" si="89"/>
        <v>5.2408000046852976E-3</v>
      </c>
      <c r="I555" s="1">
        <f t="shared" si="90"/>
        <v>5.2408000046852976E-3</v>
      </c>
      <c r="Q555" s="173">
        <f t="shared" si="88"/>
        <v>30193.957000000002</v>
      </c>
      <c r="S555" s="15">
        <f t="shared" si="91"/>
        <v>0.1</v>
      </c>
      <c r="AB555" s="1" t="s">
        <v>1000</v>
      </c>
      <c r="AC555" s="1">
        <v>7</v>
      </c>
      <c r="AE555" s="1" t="s">
        <v>971</v>
      </c>
      <c r="AG555" s="1" t="s">
        <v>972</v>
      </c>
    </row>
    <row r="556" spans="1:33" x14ac:dyDescent="0.2">
      <c r="A556" s="25" t="s">
        <v>1020</v>
      </c>
      <c r="B556" s="25"/>
      <c r="C556" s="28">
        <v>45221.81</v>
      </c>
      <c r="D556" s="28"/>
      <c r="E556" s="1">
        <f t="shared" si="83"/>
        <v>13946.017467947269</v>
      </c>
      <c r="F556" s="1">
        <f t="shared" si="87"/>
        <v>13946</v>
      </c>
      <c r="G556" s="1">
        <f t="shared" si="89"/>
        <v>1.4837280003121123E-2</v>
      </c>
      <c r="I556" s="1">
        <f t="shared" si="90"/>
        <v>1.4837280003121123E-2</v>
      </c>
      <c r="Q556" s="173">
        <f t="shared" si="88"/>
        <v>30203.309999999998</v>
      </c>
      <c r="S556" s="15">
        <f t="shared" si="91"/>
        <v>0.1</v>
      </c>
      <c r="AB556" s="1" t="s">
        <v>1000</v>
      </c>
      <c r="AC556" s="1">
        <v>13</v>
      </c>
      <c r="AE556" s="1" t="s">
        <v>1026</v>
      </c>
      <c r="AG556" s="1" t="s">
        <v>1022</v>
      </c>
    </row>
    <row r="557" spans="1:33" x14ac:dyDescent="0.2">
      <c r="A557" s="25" t="s">
        <v>1060</v>
      </c>
      <c r="B557" s="25"/>
      <c r="C557" s="28">
        <v>45263.366000000002</v>
      </c>
      <c r="D557" s="28"/>
      <c r="E557" s="1">
        <f t="shared" si="83"/>
        <v>13994.941395830891</v>
      </c>
      <c r="F557" s="1">
        <f t="shared" si="87"/>
        <v>13995</v>
      </c>
      <c r="Q557" s="173">
        <f t="shared" si="88"/>
        <v>30244.866000000002</v>
      </c>
      <c r="S557" s="15"/>
      <c r="U557" s="1">
        <f>+C557-(C$7+F557*C$8)</f>
        <v>-4.9778399996284861E-2</v>
      </c>
      <c r="AC557" s="1">
        <v>6</v>
      </c>
      <c r="AE557" s="1" t="s">
        <v>971</v>
      </c>
      <c r="AG557" s="1" t="s">
        <v>972</v>
      </c>
    </row>
    <row r="558" spans="1:33" x14ac:dyDescent="0.2">
      <c r="A558" s="25" t="s">
        <v>1061</v>
      </c>
      <c r="B558" s="25"/>
      <c r="C558" s="28">
        <v>45263.421999999999</v>
      </c>
      <c r="D558" s="28"/>
      <c r="E558" s="1">
        <f t="shared" si="83"/>
        <v>13995.007324697031</v>
      </c>
      <c r="F558" s="1">
        <f t="shared" si="87"/>
        <v>13995</v>
      </c>
      <c r="G558" s="1">
        <f>+C558-(C$7+F558*C$8)</f>
        <v>6.2216000005719252E-3</v>
      </c>
      <c r="I558" s="1">
        <f>G558</f>
        <v>6.2216000005719252E-3</v>
      </c>
      <c r="Q558" s="173">
        <f t="shared" si="88"/>
        <v>30244.921999999999</v>
      </c>
      <c r="S558" s="15">
        <f>S$15</f>
        <v>0.1</v>
      </c>
      <c r="AB558" s="1" t="s">
        <v>1000</v>
      </c>
      <c r="AC558" s="1">
        <v>6</v>
      </c>
      <c r="AE558" s="1" t="s">
        <v>1062</v>
      </c>
      <c r="AG558" s="1" t="s">
        <v>972</v>
      </c>
    </row>
    <row r="559" spans="1:33" x14ac:dyDescent="0.2">
      <c r="A559" s="25" t="s">
        <v>1063</v>
      </c>
      <c r="B559" s="25"/>
      <c r="C559" s="28">
        <v>45269.366000000002</v>
      </c>
      <c r="D559" s="28"/>
      <c r="E559" s="1">
        <f t="shared" si="83"/>
        <v>14002.005202917753</v>
      </c>
      <c r="F559" s="1">
        <f t="shared" si="87"/>
        <v>14002</v>
      </c>
      <c r="G559" s="1">
        <f>+C559-(C$7+F559*C$8)</f>
        <v>4.4193600042490289E-3</v>
      </c>
      <c r="I559" s="1">
        <f>G559</f>
        <v>4.4193600042490289E-3</v>
      </c>
      <c r="Q559" s="173">
        <f t="shared" si="88"/>
        <v>30250.866000000002</v>
      </c>
      <c r="S559" s="15">
        <f>S$15</f>
        <v>0.1</v>
      </c>
      <c r="AB559" s="1" t="s">
        <v>1000</v>
      </c>
      <c r="AG559" s="1" t="s">
        <v>1001</v>
      </c>
    </row>
    <row r="560" spans="1:33" x14ac:dyDescent="0.2">
      <c r="A560" s="25" t="s">
        <v>1061</v>
      </c>
      <c r="B560" s="25"/>
      <c r="C560" s="28">
        <v>45286.381999999998</v>
      </c>
      <c r="D560" s="28"/>
      <c r="E560" s="1">
        <f t="shared" si="83"/>
        <v>14022.038159816093</v>
      </c>
      <c r="F560" s="1">
        <f t="shared" si="87"/>
        <v>14022</v>
      </c>
      <c r="Q560" s="173">
        <f t="shared" si="88"/>
        <v>30267.881999999998</v>
      </c>
      <c r="S560" s="15"/>
      <c r="U560" s="1">
        <f>+C560-(C$7+F560*C$8)</f>
        <v>3.2412960004876368E-2</v>
      </c>
      <c r="AB560" s="1" t="s">
        <v>1000</v>
      </c>
      <c r="AC560" s="1">
        <v>10</v>
      </c>
      <c r="AE560" s="1" t="s">
        <v>1064</v>
      </c>
      <c r="AG560" s="1" t="s">
        <v>972</v>
      </c>
    </row>
    <row r="561" spans="1:33" x14ac:dyDescent="0.2">
      <c r="A561" s="25" t="s">
        <v>1046</v>
      </c>
      <c r="B561" s="25"/>
      <c r="C561" s="28">
        <v>45342.415000000001</v>
      </c>
      <c r="D561" s="28"/>
      <c r="E561" s="1">
        <f t="shared" si="83"/>
        <v>14088.005876899133</v>
      </c>
      <c r="F561" s="1">
        <f t="shared" si="87"/>
        <v>14088</v>
      </c>
      <c r="G561" s="1">
        <f t="shared" ref="G561:G624" si="92">+C561-(C$7+F561*C$8)</f>
        <v>4.9918400036403909E-3</v>
      </c>
      <c r="I561" s="1">
        <f t="shared" ref="I561:I592" si="93">G561</f>
        <v>4.9918400036403909E-3</v>
      </c>
      <c r="Q561" s="173">
        <f t="shared" si="88"/>
        <v>30323.915000000001</v>
      </c>
      <c r="S561" s="15">
        <f t="shared" ref="S561:S592" si="94">S$15</f>
        <v>0.1</v>
      </c>
      <c r="AB561" s="1" t="s">
        <v>1000</v>
      </c>
      <c r="AG561" s="1" t="s">
        <v>1001</v>
      </c>
    </row>
    <row r="562" spans="1:33" x14ac:dyDescent="0.2">
      <c r="A562" s="25" t="s">
        <v>1061</v>
      </c>
      <c r="B562" s="25"/>
      <c r="C562" s="28">
        <v>45342.421999999999</v>
      </c>
      <c r="D562" s="28"/>
      <c r="E562" s="1">
        <f t="shared" si="83"/>
        <v>14088.014118007399</v>
      </c>
      <c r="F562" s="1">
        <f t="shared" si="87"/>
        <v>14088</v>
      </c>
      <c r="G562" s="1">
        <f t="shared" si="92"/>
        <v>1.19918400014285E-2</v>
      </c>
      <c r="I562" s="1">
        <f t="shared" si="93"/>
        <v>1.19918400014285E-2</v>
      </c>
      <c r="Q562" s="173">
        <f t="shared" si="88"/>
        <v>30323.921999999999</v>
      </c>
      <c r="S562" s="15">
        <f t="shared" si="94"/>
        <v>0.1</v>
      </c>
      <c r="AB562" s="1" t="s">
        <v>1000</v>
      </c>
      <c r="AC562" s="1">
        <v>8</v>
      </c>
      <c r="AE562" s="1" t="s">
        <v>982</v>
      </c>
      <c r="AG562" s="1" t="s">
        <v>972</v>
      </c>
    </row>
    <row r="563" spans="1:33" x14ac:dyDescent="0.2">
      <c r="A563" s="25" t="s">
        <v>1065</v>
      </c>
      <c r="B563" s="25"/>
      <c r="C563" s="28">
        <v>45388.28</v>
      </c>
      <c r="D563" s="28"/>
      <c r="E563" s="1">
        <f t="shared" si="83"/>
        <v>14142.002795572294</v>
      </c>
      <c r="F563" s="1">
        <f t="shared" si="87"/>
        <v>14142</v>
      </c>
      <c r="G563" s="1">
        <f t="shared" si="92"/>
        <v>2.3745600046822801E-3</v>
      </c>
      <c r="I563" s="1">
        <f t="shared" si="93"/>
        <v>2.3745600046822801E-3</v>
      </c>
      <c r="Q563" s="173">
        <f t="shared" si="88"/>
        <v>30369.78</v>
      </c>
      <c r="S563" s="15">
        <f t="shared" si="94"/>
        <v>0.1</v>
      </c>
      <c r="AB563" s="1" t="s">
        <v>1000</v>
      </c>
      <c r="AC563" s="1">
        <v>9</v>
      </c>
      <c r="AE563" s="1" t="s">
        <v>1056</v>
      </c>
      <c r="AG563" s="1" t="s">
        <v>972</v>
      </c>
    </row>
    <row r="564" spans="1:33" x14ac:dyDescent="0.2">
      <c r="A564" s="25" t="s">
        <v>1065</v>
      </c>
      <c r="B564" s="25"/>
      <c r="C564" s="28">
        <v>45388.284</v>
      </c>
      <c r="D564" s="28"/>
      <c r="E564" s="1">
        <f t="shared" si="83"/>
        <v>14142.007504777021</v>
      </c>
      <c r="F564" s="1">
        <f t="shared" si="87"/>
        <v>14142</v>
      </c>
      <c r="G564" s="1">
        <f t="shared" si="92"/>
        <v>6.3745600054971874E-3</v>
      </c>
      <c r="I564" s="1">
        <f t="shared" si="93"/>
        <v>6.3745600054971874E-3</v>
      </c>
      <c r="Q564" s="173">
        <f t="shared" si="88"/>
        <v>30369.784</v>
      </c>
      <c r="S564" s="15">
        <f t="shared" si="94"/>
        <v>0.1</v>
      </c>
      <c r="AB564" s="1" t="s">
        <v>1000</v>
      </c>
      <c r="AC564" s="1">
        <v>7</v>
      </c>
      <c r="AE564" s="1" t="s">
        <v>971</v>
      </c>
      <c r="AG564" s="1" t="s">
        <v>972</v>
      </c>
    </row>
    <row r="565" spans="1:33" x14ac:dyDescent="0.2">
      <c r="A565" s="25" t="s">
        <v>1065</v>
      </c>
      <c r="B565" s="25"/>
      <c r="C565" s="28">
        <v>45399.324999999997</v>
      </c>
      <c r="D565" s="28"/>
      <c r="E565" s="1">
        <f t="shared" si="83"/>
        <v>14155.006087118027</v>
      </c>
      <c r="F565" s="1">
        <f t="shared" si="87"/>
        <v>14155</v>
      </c>
      <c r="G565" s="1">
        <f t="shared" si="92"/>
        <v>5.1703999997698702E-3</v>
      </c>
      <c r="I565" s="1">
        <f t="shared" si="93"/>
        <v>5.1703999997698702E-3</v>
      </c>
      <c r="Q565" s="173">
        <f t="shared" si="88"/>
        <v>30380.824999999997</v>
      </c>
      <c r="S565" s="15">
        <f t="shared" si="94"/>
        <v>0.1</v>
      </c>
      <c r="AB565" s="1" t="s">
        <v>1000</v>
      </c>
      <c r="AC565" s="1">
        <v>6</v>
      </c>
      <c r="AE565" s="1" t="s">
        <v>1056</v>
      </c>
      <c r="AG565" s="1" t="s">
        <v>972</v>
      </c>
    </row>
    <row r="566" spans="1:33" x14ac:dyDescent="0.2">
      <c r="A566" s="25" t="s">
        <v>1066</v>
      </c>
      <c r="B566" s="25"/>
      <c r="C566" s="28">
        <v>45533.527999999998</v>
      </c>
      <c r="D566" s="28"/>
      <c r="E566" s="1">
        <f t="shared" si="83"/>
        <v>14313.003437531082</v>
      </c>
      <c r="F566" s="1">
        <f t="shared" si="87"/>
        <v>14313</v>
      </c>
      <c r="G566" s="1">
        <f t="shared" si="92"/>
        <v>2.9198400006862357E-3</v>
      </c>
      <c r="I566" s="1">
        <f t="shared" si="93"/>
        <v>2.9198400006862357E-3</v>
      </c>
      <c r="Q566" s="173">
        <f t="shared" si="88"/>
        <v>30515.027999999998</v>
      </c>
      <c r="S566" s="15">
        <f t="shared" si="94"/>
        <v>0.1</v>
      </c>
      <c r="AB566" s="1" t="s">
        <v>1000</v>
      </c>
      <c r="AC566" s="1">
        <v>7</v>
      </c>
      <c r="AE566" s="1" t="s">
        <v>1062</v>
      </c>
      <c r="AG566" s="1" t="s">
        <v>972</v>
      </c>
    </row>
    <row r="567" spans="1:33" x14ac:dyDescent="0.2">
      <c r="A567" s="25" t="s">
        <v>1066</v>
      </c>
      <c r="B567" s="25"/>
      <c r="C567" s="28">
        <v>45533.534</v>
      </c>
      <c r="D567" s="28"/>
      <c r="E567" s="1">
        <f t="shared" si="83"/>
        <v>14313.010501338171</v>
      </c>
      <c r="F567" s="1">
        <f t="shared" si="87"/>
        <v>14313</v>
      </c>
      <c r="G567" s="1">
        <f t="shared" si="92"/>
        <v>8.9198400019085966E-3</v>
      </c>
      <c r="I567" s="1">
        <f t="shared" si="93"/>
        <v>8.9198400019085966E-3</v>
      </c>
      <c r="Q567" s="173">
        <f t="shared" si="88"/>
        <v>30515.034</v>
      </c>
      <c r="S567" s="15">
        <f t="shared" si="94"/>
        <v>0.1</v>
      </c>
      <c r="AB567" s="1" t="s">
        <v>1000</v>
      </c>
      <c r="AC567" s="1">
        <v>7</v>
      </c>
      <c r="AE567" s="1" t="s">
        <v>971</v>
      </c>
      <c r="AG567" s="1" t="s">
        <v>972</v>
      </c>
    </row>
    <row r="568" spans="1:33" x14ac:dyDescent="0.2">
      <c r="A568" s="25" t="s">
        <v>1067</v>
      </c>
      <c r="B568" s="25"/>
      <c r="C568" s="28">
        <v>45602.328000000001</v>
      </c>
      <c r="D568" s="28"/>
      <c r="E568" s="1">
        <f t="shared" si="83"/>
        <v>14394.001758793785</v>
      </c>
      <c r="F568" s="1">
        <f t="shared" si="87"/>
        <v>14394</v>
      </c>
      <c r="G568" s="1">
        <f t="shared" si="92"/>
        <v>1.4939200045773759E-3</v>
      </c>
      <c r="I568" s="1">
        <f t="shared" si="93"/>
        <v>1.4939200045773759E-3</v>
      </c>
      <c r="Q568" s="173">
        <f t="shared" si="88"/>
        <v>30583.828000000001</v>
      </c>
      <c r="S568" s="15">
        <f t="shared" si="94"/>
        <v>0.1</v>
      </c>
      <c r="AB568" s="1" t="s">
        <v>1000</v>
      </c>
      <c r="AC568" s="1">
        <v>7</v>
      </c>
      <c r="AE568" s="1" t="s">
        <v>1062</v>
      </c>
      <c r="AG568" s="1" t="s">
        <v>972</v>
      </c>
    </row>
    <row r="569" spans="1:33" x14ac:dyDescent="0.2">
      <c r="A569" s="25" t="s">
        <v>1068</v>
      </c>
      <c r="B569" s="25"/>
      <c r="C569" s="28">
        <v>45613.375</v>
      </c>
      <c r="D569" s="28"/>
      <c r="E569" s="1">
        <f t="shared" si="83"/>
        <v>14407.007404941882</v>
      </c>
      <c r="F569" s="1">
        <f t="shared" si="87"/>
        <v>14407</v>
      </c>
      <c r="G569" s="1">
        <f t="shared" si="92"/>
        <v>6.2897600000724196E-3</v>
      </c>
      <c r="I569" s="1">
        <f t="shared" si="93"/>
        <v>6.2897600000724196E-3</v>
      </c>
      <c r="Q569" s="173">
        <f t="shared" si="88"/>
        <v>30594.875</v>
      </c>
      <c r="S569" s="15">
        <f t="shared" si="94"/>
        <v>0.1</v>
      </c>
      <c r="AB569" s="1" t="s">
        <v>1000</v>
      </c>
      <c r="AC569" s="1">
        <v>8</v>
      </c>
      <c r="AE569" s="1" t="s">
        <v>1062</v>
      </c>
      <c r="AG569" s="1" t="s">
        <v>972</v>
      </c>
    </row>
    <row r="570" spans="1:33" x14ac:dyDescent="0.2">
      <c r="A570" s="25" t="s">
        <v>1068</v>
      </c>
      <c r="B570" s="25"/>
      <c r="C570" s="28">
        <v>45613.377999999997</v>
      </c>
      <c r="D570" s="28"/>
      <c r="E570" s="1">
        <f t="shared" si="83"/>
        <v>14407.010936845421</v>
      </c>
      <c r="F570" s="1">
        <f t="shared" si="87"/>
        <v>14407</v>
      </c>
      <c r="G570" s="1">
        <f t="shared" si="92"/>
        <v>9.2897599970456213E-3</v>
      </c>
      <c r="I570" s="1">
        <f t="shared" si="93"/>
        <v>9.2897599970456213E-3</v>
      </c>
      <c r="Q570" s="173">
        <f t="shared" si="88"/>
        <v>30594.877999999997</v>
      </c>
      <c r="S570" s="15">
        <f t="shared" si="94"/>
        <v>0.1</v>
      </c>
      <c r="AB570" s="1" t="s">
        <v>1000</v>
      </c>
      <c r="AC570" s="1">
        <v>5</v>
      </c>
      <c r="AE570" s="1" t="s">
        <v>1069</v>
      </c>
      <c r="AG570" s="1" t="s">
        <v>972</v>
      </c>
    </row>
    <row r="571" spans="1:33" x14ac:dyDescent="0.2">
      <c r="A571" s="25" t="s">
        <v>1068</v>
      </c>
      <c r="B571" s="25"/>
      <c r="C571" s="28">
        <v>45619.322</v>
      </c>
      <c r="D571" s="28"/>
      <c r="E571" s="1">
        <f t="shared" si="83"/>
        <v>14414.008815066143</v>
      </c>
      <c r="F571" s="1">
        <f t="shared" si="87"/>
        <v>14414</v>
      </c>
      <c r="G571" s="1">
        <f t="shared" si="92"/>
        <v>7.4875200007227249E-3</v>
      </c>
      <c r="I571" s="1">
        <f t="shared" si="93"/>
        <v>7.4875200007227249E-3</v>
      </c>
      <c r="Q571" s="173">
        <f t="shared" si="88"/>
        <v>30600.822</v>
      </c>
      <c r="S571" s="15">
        <f t="shared" si="94"/>
        <v>0.1</v>
      </c>
      <c r="AB571" s="1" t="s">
        <v>1000</v>
      </c>
      <c r="AC571" s="1">
        <v>6</v>
      </c>
      <c r="AE571" s="1" t="s">
        <v>1069</v>
      </c>
      <c r="AG571" s="1" t="s">
        <v>972</v>
      </c>
    </row>
    <row r="572" spans="1:33" x14ac:dyDescent="0.2">
      <c r="A572" s="25" t="s">
        <v>1068</v>
      </c>
      <c r="B572" s="25"/>
      <c r="C572" s="28">
        <v>45619.322999999997</v>
      </c>
      <c r="D572" s="28"/>
      <c r="E572" s="1">
        <f t="shared" si="83"/>
        <v>14414.009992367321</v>
      </c>
      <c r="F572" s="1">
        <f t="shared" si="87"/>
        <v>14414</v>
      </c>
      <c r="G572" s="1">
        <f t="shared" si="92"/>
        <v>8.487519997288473E-3</v>
      </c>
      <c r="I572" s="1">
        <f t="shared" si="93"/>
        <v>8.487519997288473E-3</v>
      </c>
      <c r="Q572" s="173">
        <f t="shared" si="88"/>
        <v>30600.822999999997</v>
      </c>
      <c r="S572" s="15">
        <f t="shared" si="94"/>
        <v>0.1</v>
      </c>
      <c r="AB572" s="1" t="s">
        <v>1000</v>
      </c>
      <c r="AC572" s="1">
        <v>9</v>
      </c>
      <c r="AE572" s="1" t="s">
        <v>971</v>
      </c>
      <c r="AG572" s="1" t="s">
        <v>972</v>
      </c>
    </row>
    <row r="573" spans="1:33" x14ac:dyDescent="0.2">
      <c r="A573" s="25" t="s">
        <v>1068</v>
      </c>
      <c r="B573" s="25"/>
      <c r="C573" s="28">
        <v>45619.328000000001</v>
      </c>
      <c r="D573" s="28"/>
      <c r="E573" s="1">
        <f t="shared" si="83"/>
        <v>14414.015878873231</v>
      </c>
      <c r="F573" s="1">
        <f t="shared" si="87"/>
        <v>14414</v>
      </c>
      <c r="G573" s="1">
        <f t="shared" si="92"/>
        <v>1.3487520001945086E-2</v>
      </c>
      <c r="I573" s="1">
        <f t="shared" si="93"/>
        <v>1.3487520001945086E-2</v>
      </c>
      <c r="Q573" s="173">
        <f t="shared" si="88"/>
        <v>30600.828000000001</v>
      </c>
      <c r="S573" s="15">
        <f t="shared" si="94"/>
        <v>0.1</v>
      </c>
      <c r="AB573" s="1" t="s">
        <v>1000</v>
      </c>
      <c r="AC573" s="1">
        <v>8</v>
      </c>
      <c r="AE573" s="1" t="s">
        <v>1070</v>
      </c>
      <c r="AG573" s="1" t="s">
        <v>972</v>
      </c>
    </row>
    <row r="574" spans="1:33" x14ac:dyDescent="0.2">
      <c r="A574" s="25" t="s">
        <v>1020</v>
      </c>
      <c r="B574" s="25"/>
      <c r="C574" s="28">
        <v>45622.716999999997</v>
      </c>
      <c r="D574" s="28"/>
      <c r="E574" s="1">
        <f t="shared" si="83"/>
        <v>14418.005752576124</v>
      </c>
      <c r="F574" s="1">
        <f t="shared" si="87"/>
        <v>14418</v>
      </c>
      <c r="G574" s="1">
        <f t="shared" si="92"/>
        <v>4.8862399999052286E-3</v>
      </c>
      <c r="I574" s="1">
        <f t="shared" si="93"/>
        <v>4.8862399999052286E-3</v>
      </c>
      <c r="Q574" s="173">
        <f t="shared" si="88"/>
        <v>30604.216999999997</v>
      </c>
      <c r="S574" s="15">
        <f t="shared" si="94"/>
        <v>0.1</v>
      </c>
      <c r="AB574" s="1" t="s">
        <v>1000</v>
      </c>
      <c r="AC574" s="1">
        <v>16</v>
      </c>
      <c r="AE574" s="1" t="s">
        <v>1026</v>
      </c>
      <c r="AG574" s="1" t="s">
        <v>1022</v>
      </c>
    </row>
    <row r="575" spans="1:33" x14ac:dyDescent="0.2">
      <c r="A575" s="25" t="s">
        <v>1046</v>
      </c>
      <c r="B575" s="25"/>
      <c r="C575" s="28">
        <v>45636.313000000002</v>
      </c>
      <c r="D575" s="28"/>
      <c r="E575" s="1">
        <f t="shared" si="83"/>
        <v>14434.012339434961</v>
      </c>
      <c r="F575" s="1">
        <f t="shared" si="87"/>
        <v>14434</v>
      </c>
      <c r="G575" s="1">
        <f t="shared" si="92"/>
        <v>1.048112000717083E-2</v>
      </c>
      <c r="I575" s="1">
        <f t="shared" si="93"/>
        <v>1.048112000717083E-2</v>
      </c>
      <c r="Q575" s="173">
        <f t="shared" si="88"/>
        <v>30617.813000000002</v>
      </c>
      <c r="S575" s="15">
        <f t="shared" si="94"/>
        <v>0.1</v>
      </c>
      <c r="AB575" s="1" t="s">
        <v>1000</v>
      </c>
      <c r="AG575" s="1" t="s">
        <v>1001</v>
      </c>
    </row>
    <row r="576" spans="1:33" x14ac:dyDescent="0.2">
      <c r="A576" s="25" t="s">
        <v>1071</v>
      </c>
      <c r="B576" s="25"/>
      <c r="C576" s="28">
        <v>45641.402999999998</v>
      </c>
      <c r="D576" s="28"/>
      <c r="E576" s="1">
        <f t="shared" si="83"/>
        <v>14440.00480244698</v>
      </c>
      <c r="F576" s="1">
        <f t="shared" si="87"/>
        <v>14440</v>
      </c>
      <c r="G576" s="1">
        <f t="shared" si="92"/>
        <v>4.0791999999783002E-3</v>
      </c>
      <c r="I576" s="1">
        <f t="shared" si="93"/>
        <v>4.0791999999783002E-3</v>
      </c>
      <c r="Q576" s="173">
        <f t="shared" si="88"/>
        <v>30622.902999999998</v>
      </c>
      <c r="S576" s="15">
        <f t="shared" si="94"/>
        <v>0.1</v>
      </c>
      <c r="AB576" s="1" t="s">
        <v>870</v>
      </c>
      <c r="AG576" s="1" t="s">
        <v>1001</v>
      </c>
    </row>
    <row r="577" spans="1:33" x14ac:dyDescent="0.2">
      <c r="A577" s="25" t="s">
        <v>1068</v>
      </c>
      <c r="B577" s="25"/>
      <c r="C577" s="28">
        <v>45641.402999999998</v>
      </c>
      <c r="D577" s="28"/>
      <c r="E577" s="1">
        <f t="shared" si="83"/>
        <v>14440.00480244698</v>
      </c>
      <c r="F577" s="1">
        <f t="shared" si="87"/>
        <v>14440</v>
      </c>
      <c r="G577" s="1">
        <f t="shared" si="92"/>
        <v>4.0791999999783002E-3</v>
      </c>
      <c r="I577" s="1">
        <f t="shared" si="93"/>
        <v>4.0791999999783002E-3</v>
      </c>
      <c r="Q577" s="173">
        <f t="shared" si="88"/>
        <v>30622.902999999998</v>
      </c>
      <c r="S577" s="15">
        <f t="shared" si="94"/>
        <v>0.1</v>
      </c>
      <c r="AB577" s="1" t="s">
        <v>1000</v>
      </c>
      <c r="AC577" s="1">
        <v>9</v>
      </c>
      <c r="AE577" s="1" t="s">
        <v>982</v>
      </c>
      <c r="AG577" s="1" t="s">
        <v>972</v>
      </c>
    </row>
    <row r="578" spans="1:33" x14ac:dyDescent="0.2">
      <c r="A578" s="25" t="s">
        <v>1068</v>
      </c>
      <c r="B578" s="25"/>
      <c r="C578" s="28">
        <v>45641.408000000003</v>
      </c>
      <c r="D578" s="28"/>
      <c r="E578" s="1">
        <f t="shared" si="83"/>
        <v>14440.010688952891</v>
      </c>
      <c r="F578" s="1">
        <f t="shared" si="87"/>
        <v>14440</v>
      </c>
      <c r="G578" s="1">
        <f t="shared" si="92"/>
        <v>9.0792000046349131E-3</v>
      </c>
      <c r="I578" s="1">
        <f t="shared" si="93"/>
        <v>9.0792000046349131E-3</v>
      </c>
      <c r="Q578" s="173">
        <f t="shared" si="88"/>
        <v>30622.908000000003</v>
      </c>
      <c r="S578" s="15">
        <f t="shared" si="94"/>
        <v>0.1</v>
      </c>
      <c r="AB578" s="1" t="s">
        <v>1000</v>
      </c>
      <c r="AC578" s="1">
        <v>9</v>
      </c>
      <c r="AE578" s="1" t="s">
        <v>1062</v>
      </c>
      <c r="AG578" s="1" t="s">
        <v>972</v>
      </c>
    </row>
    <row r="579" spans="1:33" x14ac:dyDescent="0.2">
      <c r="A579" s="25" t="s">
        <v>1068</v>
      </c>
      <c r="B579" s="25"/>
      <c r="C579" s="28">
        <v>45646.495000000003</v>
      </c>
      <c r="D579" s="28"/>
      <c r="E579" s="1">
        <f t="shared" si="83"/>
        <v>14445.99962006137</v>
      </c>
      <c r="F579" s="1">
        <f t="shared" si="87"/>
        <v>14446</v>
      </c>
      <c r="G579" s="1">
        <f t="shared" si="92"/>
        <v>-3.227199922548607E-4</v>
      </c>
      <c r="I579" s="1">
        <f t="shared" si="93"/>
        <v>-3.227199922548607E-4</v>
      </c>
      <c r="Q579" s="173">
        <f t="shared" si="88"/>
        <v>30627.995000000003</v>
      </c>
      <c r="S579" s="15">
        <f t="shared" si="94"/>
        <v>0.1</v>
      </c>
      <c r="AB579" s="1" t="s">
        <v>1000</v>
      </c>
      <c r="AC579" s="1">
        <v>11</v>
      </c>
      <c r="AE579" s="1" t="s">
        <v>1062</v>
      </c>
      <c r="AG579" s="1" t="s">
        <v>972</v>
      </c>
    </row>
    <row r="580" spans="1:33" x14ac:dyDescent="0.2">
      <c r="A580" s="25" t="s">
        <v>1046</v>
      </c>
      <c r="B580" s="25"/>
      <c r="C580" s="28">
        <v>45670.290999999997</v>
      </c>
      <c r="D580" s="28"/>
      <c r="E580" s="1">
        <f t="shared" si="83"/>
        <v>14474.014678967864</v>
      </c>
      <c r="F580" s="1">
        <f t="shared" si="87"/>
        <v>14474</v>
      </c>
      <c r="G580" s="1">
        <f t="shared" si="92"/>
        <v>1.246831999742426E-2</v>
      </c>
      <c r="I580" s="1">
        <f t="shared" si="93"/>
        <v>1.246831999742426E-2</v>
      </c>
      <c r="Q580" s="173">
        <f t="shared" si="88"/>
        <v>30651.790999999997</v>
      </c>
      <c r="S580" s="15">
        <f t="shared" si="94"/>
        <v>0.1</v>
      </c>
      <c r="AB580" s="1" t="s">
        <v>1000</v>
      </c>
      <c r="AG580" s="1" t="s">
        <v>1001</v>
      </c>
    </row>
    <row r="581" spans="1:33" x14ac:dyDescent="0.2">
      <c r="A581" s="25" t="s">
        <v>1072</v>
      </c>
      <c r="B581" s="25"/>
      <c r="C581" s="28">
        <v>45697.472999999998</v>
      </c>
      <c r="D581" s="28"/>
      <c r="E581" s="1">
        <f t="shared" si="83"/>
        <v>14506.016079673718</v>
      </c>
      <c r="F581" s="1">
        <f t="shared" si="87"/>
        <v>14506</v>
      </c>
      <c r="G581" s="1">
        <f t="shared" si="92"/>
        <v>1.3658080002642237E-2</v>
      </c>
      <c r="I581" s="1">
        <f t="shared" si="93"/>
        <v>1.3658080002642237E-2</v>
      </c>
      <c r="Q581" s="173">
        <f t="shared" si="88"/>
        <v>30678.972999999998</v>
      </c>
      <c r="S581" s="15">
        <f t="shared" si="94"/>
        <v>0.1</v>
      </c>
      <c r="AB581" s="1" t="s">
        <v>1000</v>
      </c>
      <c r="AC581" s="1">
        <v>9</v>
      </c>
      <c r="AE581" s="1" t="s">
        <v>982</v>
      </c>
      <c r="AG581" s="1" t="s">
        <v>972</v>
      </c>
    </row>
    <row r="582" spans="1:33" x14ac:dyDescent="0.2">
      <c r="A582" s="25" t="s">
        <v>1072</v>
      </c>
      <c r="B582" s="25"/>
      <c r="C582" s="28">
        <v>45698.315999999999</v>
      </c>
      <c r="D582" s="28"/>
      <c r="E582" s="1">
        <f t="shared" si="83"/>
        <v>14507.008544569422</v>
      </c>
      <c r="F582" s="1">
        <f t="shared" si="87"/>
        <v>14507</v>
      </c>
      <c r="G582" s="1">
        <f t="shared" si="92"/>
        <v>7.2577600003569387E-3</v>
      </c>
      <c r="I582" s="1">
        <f t="shared" si="93"/>
        <v>7.2577600003569387E-3</v>
      </c>
      <c r="Q582" s="173">
        <f t="shared" si="88"/>
        <v>30679.815999999999</v>
      </c>
      <c r="S582" s="15">
        <f t="shared" si="94"/>
        <v>0.1</v>
      </c>
      <c r="AB582" s="1" t="s">
        <v>1000</v>
      </c>
      <c r="AC582" s="1">
        <v>10</v>
      </c>
      <c r="AE582" s="1" t="s">
        <v>1062</v>
      </c>
      <c r="AG582" s="1" t="s">
        <v>972</v>
      </c>
    </row>
    <row r="583" spans="1:33" x14ac:dyDescent="0.2">
      <c r="A583" s="25" t="s">
        <v>1020</v>
      </c>
      <c r="B583" s="25"/>
      <c r="C583" s="28">
        <v>45724.652999999998</v>
      </c>
      <c r="D583" s="28"/>
      <c r="E583" s="1">
        <f t="shared" si="83"/>
        <v>14538.015125777209</v>
      </c>
      <c r="F583" s="1">
        <f t="shared" si="87"/>
        <v>14538</v>
      </c>
      <c r="G583" s="1">
        <f t="shared" si="92"/>
        <v>1.2847840000176802E-2</v>
      </c>
      <c r="I583" s="1">
        <f t="shared" si="93"/>
        <v>1.2847840000176802E-2</v>
      </c>
      <c r="Q583" s="173">
        <f t="shared" si="88"/>
        <v>30706.152999999998</v>
      </c>
      <c r="S583" s="15">
        <f t="shared" si="94"/>
        <v>0.1</v>
      </c>
      <c r="AB583" s="1" t="s">
        <v>1000</v>
      </c>
      <c r="AC583" s="1">
        <v>16</v>
      </c>
      <c r="AE583" s="1" t="s">
        <v>1041</v>
      </c>
      <c r="AG583" s="1" t="s">
        <v>1022</v>
      </c>
    </row>
    <row r="584" spans="1:33" x14ac:dyDescent="0.2">
      <c r="A584" s="25" t="s">
        <v>1073</v>
      </c>
      <c r="B584" s="25"/>
      <c r="C584" s="28">
        <v>45743.334999999999</v>
      </c>
      <c r="D584" s="28"/>
      <c r="E584" s="1">
        <f t="shared" si="83"/>
        <v>14560.00946644334</v>
      </c>
      <c r="F584" s="1">
        <f t="shared" si="87"/>
        <v>14560</v>
      </c>
      <c r="G584" s="1">
        <f t="shared" si="92"/>
        <v>8.0407999994349666E-3</v>
      </c>
      <c r="I584" s="1">
        <f t="shared" si="93"/>
        <v>8.0407999994349666E-3</v>
      </c>
      <c r="Q584" s="173">
        <f t="shared" si="88"/>
        <v>30724.834999999999</v>
      </c>
      <c r="S584" s="15">
        <f t="shared" si="94"/>
        <v>0.1</v>
      </c>
      <c r="AB584" s="1" t="s">
        <v>1000</v>
      </c>
      <c r="AC584" s="1">
        <v>6</v>
      </c>
      <c r="AE584" s="1" t="s">
        <v>971</v>
      </c>
      <c r="AG584" s="1" t="s">
        <v>972</v>
      </c>
    </row>
    <row r="585" spans="1:33" x14ac:dyDescent="0.2">
      <c r="A585" s="25" t="s">
        <v>1073</v>
      </c>
      <c r="B585" s="25"/>
      <c r="C585" s="28">
        <v>45777.303</v>
      </c>
      <c r="D585" s="28"/>
      <c r="E585" s="1">
        <f t="shared" si="83"/>
        <v>14600.000032964437</v>
      </c>
      <c r="F585" s="1">
        <f t="shared" si="87"/>
        <v>14600</v>
      </c>
      <c r="G585" s="1">
        <f t="shared" si="92"/>
        <v>2.800000220304355E-5</v>
      </c>
      <c r="I585" s="1">
        <f t="shared" si="93"/>
        <v>2.800000220304355E-5</v>
      </c>
      <c r="Q585" s="173">
        <f t="shared" si="88"/>
        <v>30758.803</v>
      </c>
      <c r="S585" s="15">
        <f t="shared" si="94"/>
        <v>0.1</v>
      </c>
      <c r="AB585" s="1" t="s">
        <v>1000</v>
      </c>
      <c r="AC585" s="1">
        <v>7</v>
      </c>
      <c r="AE585" s="1" t="s">
        <v>971</v>
      </c>
      <c r="AG585" s="1" t="s">
        <v>972</v>
      </c>
    </row>
    <row r="586" spans="1:33" x14ac:dyDescent="0.2">
      <c r="A586" s="25" t="s">
        <v>1074</v>
      </c>
      <c r="B586" s="25"/>
      <c r="C586" s="28">
        <v>45911.517999999996</v>
      </c>
      <c r="D586" s="28"/>
      <c r="E586" s="1">
        <f t="shared" si="83"/>
        <v>14758.011510991661</v>
      </c>
      <c r="F586" s="1">
        <f t="shared" si="87"/>
        <v>14758</v>
      </c>
      <c r="G586" s="1">
        <f t="shared" si="92"/>
        <v>9.7774399982881732E-3</v>
      </c>
      <c r="I586" s="1">
        <f t="shared" si="93"/>
        <v>9.7774399982881732E-3</v>
      </c>
      <c r="Q586" s="173">
        <f t="shared" si="88"/>
        <v>30893.017999999996</v>
      </c>
      <c r="S586" s="15">
        <f t="shared" si="94"/>
        <v>0.1</v>
      </c>
      <c r="AB586" s="1" t="s">
        <v>1000</v>
      </c>
      <c r="AC586" s="1">
        <v>8</v>
      </c>
      <c r="AE586" s="1" t="s">
        <v>982</v>
      </c>
      <c r="AG586" s="1" t="s">
        <v>972</v>
      </c>
    </row>
    <row r="587" spans="1:33" x14ac:dyDescent="0.2">
      <c r="A587" s="25" t="s">
        <v>1074</v>
      </c>
      <c r="B587" s="25"/>
      <c r="C587" s="28">
        <v>45916.605000000003</v>
      </c>
      <c r="D587" s="28"/>
      <c r="E587" s="1">
        <f t="shared" si="83"/>
        <v>14764.000442100147</v>
      </c>
      <c r="F587" s="1">
        <f t="shared" si="87"/>
        <v>14764</v>
      </c>
      <c r="G587" s="1">
        <f t="shared" si="92"/>
        <v>3.7552000867435709E-4</v>
      </c>
      <c r="I587" s="1">
        <f t="shared" si="93"/>
        <v>3.7552000867435709E-4</v>
      </c>
      <c r="Q587" s="173">
        <f t="shared" si="88"/>
        <v>30898.105000000003</v>
      </c>
      <c r="S587" s="15">
        <f t="shared" si="94"/>
        <v>0.1</v>
      </c>
      <c r="AB587" s="1" t="s">
        <v>1000</v>
      </c>
      <c r="AC587" s="1">
        <v>9</v>
      </c>
      <c r="AE587" s="1" t="s">
        <v>971</v>
      </c>
      <c r="AG587" s="1" t="s">
        <v>972</v>
      </c>
    </row>
    <row r="588" spans="1:33" x14ac:dyDescent="0.2">
      <c r="A588" s="25" t="s">
        <v>1075</v>
      </c>
      <c r="B588" s="25"/>
      <c r="C588" s="28">
        <v>45940.392999999996</v>
      </c>
      <c r="D588" s="28"/>
      <c r="E588" s="1">
        <f t="shared" si="83"/>
        <v>14792.00608259719</v>
      </c>
      <c r="F588" s="1">
        <f t="shared" si="87"/>
        <v>14792</v>
      </c>
      <c r="G588" s="1">
        <f t="shared" si="92"/>
        <v>5.1665600039996207E-3</v>
      </c>
      <c r="I588" s="1">
        <f t="shared" si="93"/>
        <v>5.1665600039996207E-3</v>
      </c>
      <c r="Q588" s="173">
        <f t="shared" si="88"/>
        <v>30921.892999999996</v>
      </c>
      <c r="S588" s="15">
        <f t="shared" si="94"/>
        <v>0.1</v>
      </c>
      <c r="AB588" s="1" t="s">
        <v>1000</v>
      </c>
      <c r="AC588" s="1">
        <v>8</v>
      </c>
      <c r="AE588" s="1" t="s">
        <v>1062</v>
      </c>
      <c r="AG588" s="1" t="s">
        <v>972</v>
      </c>
    </row>
    <row r="589" spans="1:33" x14ac:dyDescent="0.2">
      <c r="A589" s="25" t="s">
        <v>1075</v>
      </c>
      <c r="B589" s="25"/>
      <c r="C589" s="28">
        <v>45974.375999999997</v>
      </c>
      <c r="D589" s="28"/>
      <c r="E589" s="1">
        <f t="shared" si="83"/>
        <v>14832.014308636004</v>
      </c>
      <c r="F589" s="1">
        <f t="shared" si="87"/>
        <v>14832</v>
      </c>
      <c r="G589" s="1">
        <f t="shared" si="92"/>
        <v>1.2153759998909663E-2</v>
      </c>
      <c r="I589" s="1">
        <f t="shared" si="93"/>
        <v>1.2153759998909663E-2</v>
      </c>
      <c r="Q589" s="173">
        <f t="shared" si="88"/>
        <v>30955.875999999997</v>
      </c>
      <c r="S589" s="15">
        <f t="shared" si="94"/>
        <v>0.1</v>
      </c>
      <c r="AB589" s="1" t="s">
        <v>1000</v>
      </c>
      <c r="AC589" s="1">
        <v>9</v>
      </c>
      <c r="AE589" s="1" t="s">
        <v>1062</v>
      </c>
      <c r="AG589" s="1" t="s">
        <v>972</v>
      </c>
    </row>
    <row r="590" spans="1:33" x14ac:dyDescent="0.2">
      <c r="A590" s="25" t="s">
        <v>1020</v>
      </c>
      <c r="B590" s="25"/>
      <c r="C590" s="28">
        <v>46028.737000000001</v>
      </c>
      <c r="D590" s="28"/>
      <c r="E590" s="1">
        <f t="shared" si="83"/>
        <v>14896.013578144171</v>
      </c>
      <c r="F590" s="1">
        <f t="shared" si="87"/>
        <v>14896</v>
      </c>
      <c r="G590" s="1">
        <f t="shared" si="92"/>
        <v>1.1533280005096458E-2</v>
      </c>
      <c r="I590" s="1">
        <f t="shared" si="93"/>
        <v>1.1533280005096458E-2</v>
      </c>
      <c r="Q590" s="173">
        <f t="shared" si="88"/>
        <v>31010.237000000001</v>
      </c>
      <c r="S590" s="15">
        <f t="shared" si="94"/>
        <v>0.1</v>
      </c>
      <c r="AB590" s="1" t="s">
        <v>1000</v>
      </c>
      <c r="AC590" s="1">
        <v>18</v>
      </c>
      <c r="AE590" s="1" t="s">
        <v>1026</v>
      </c>
      <c r="AG590" s="1" t="s">
        <v>1022</v>
      </c>
    </row>
    <row r="591" spans="1:33" x14ac:dyDescent="0.2">
      <c r="A591" s="25" t="s">
        <v>1020</v>
      </c>
      <c r="B591" s="25"/>
      <c r="C591" s="28">
        <v>46028.737999999998</v>
      </c>
      <c r="D591" s="28"/>
      <c r="E591" s="1">
        <f t="shared" si="83"/>
        <v>14896.014755445349</v>
      </c>
      <c r="F591" s="1">
        <f t="shared" si="87"/>
        <v>14896</v>
      </c>
      <c r="G591" s="1">
        <f t="shared" si="92"/>
        <v>1.2533280001662206E-2</v>
      </c>
      <c r="I591" s="1">
        <f t="shared" si="93"/>
        <v>1.2533280001662206E-2</v>
      </c>
      <c r="Q591" s="173">
        <f t="shared" si="88"/>
        <v>31010.237999999998</v>
      </c>
      <c r="S591" s="15">
        <f t="shared" si="94"/>
        <v>0.1</v>
      </c>
      <c r="AB591" s="1" t="s">
        <v>1000</v>
      </c>
      <c r="AC591" s="1">
        <v>12</v>
      </c>
      <c r="AE591" s="1" t="s">
        <v>1021</v>
      </c>
      <c r="AG591" s="1" t="s">
        <v>1022</v>
      </c>
    </row>
    <row r="592" spans="1:33" x14ac:dyDescent="0.2">
      <c r="A592" s="25" t="s">
        <v>1020</v>
      </c>
      <c r="B592" s="25"/>
      <c r="C592" s="28">
        <v>46028.739000000001</v>
      </c>
      <c r="D592" s="28"/>
      <c r="E592" s="1">
        <f t="shared" si="83"/>
        <v>14896.015932746534</v>
      </c>
      <c r="F592" s="1">
        <f t="shared" si="87"/>
        <v>14896</v>
      </c>
      <c r="G592" s="1">
        <f t="shared" si="92"/>
        <v>1.3533280005503912E-2</v>
      </c>
      <c r="I592" s="1">
        <f t="shared" si="93"/>
        <v>1.3533280005503912E-2</v>
      </c>
      <c r="Q592" s="173">
        <f t="shared" si="88"/>
        <v>31010.239000000001</v>
      </c>
      <c r="S592" s="15">
        <f t="shared" si="94"/>
        <v>0.1</v>
      </c>
      <c r="AB592" s="1" t="s">
        <v>1000</v>
      </c>
      <c r="AC592" s="1">
        <v>12</v>
      </c>
      <c r="AE592" s="1" t="s">
        <v>1053</v>
      </c>
      <c r="AG592" s="1" t="s">
        <v>1022</v>
      </c>
    </row>
    <row r="593" spans="1:33" x14ac:dyDescent="0.2">
      <c r="A593" s="25" t="s">
        <v>1020</v>
      </c>
      <c r="B593" s="25"/>
      <c r="C593" s="28">
        <v>46029.58</v>
      </c>
      <c r="D593" s="28"/>
      <c r="E593" s="1">
        <f t="shared" si="83"/>
        <v>14897.006043039877</v>
      </c>
      <c r="F593" s="1">
        <f t="shared" si="87"/>
        <v>14897</v>
      </c>
      <c r="G593" s="1">
        <f t="shared" si="92"/>
        <v>5.1329600028111599E-3</v>
      </c>
      <c r="I593" s="1">
        <f t="shared" ref="I593:I624" si="95">G593</f>
        <v>5.1329600028111599E-3</v>
      </c>
      <c r="Q593" s="173">
        <f t="shared" si="88"/>
        <v>31011.08</v>
      </c>
      <c r="S593" s="15">
        <f t="shared" ref="S593:S624" si="96">S$15</f>
        <v>0.1</v>
      </c>
      <c r="AB593" s="1" t="s">
        <v>1000</v>
      </c>
      <c r="AC593" s="1">
        <v>15</v>
      </c>
      <c r="AE593" s="1" t="s">
        <v>1021</v>
      </c>
      <c r="AG593" s="1" t="s">
        <v>1022</v>
      </c>
    </row>
    <row r="594" spans="1:33" x14ac:dyDescent="0.2">
      <c r="A594" s="25" t="s">
        <v>1020</v>
      </c>
      <c r="B594" s="25"/>
      <c r="C594" s="28">
        <v>46029.586000000003</v>
      </c>
      <c r="D594" s="28"/>
      <c r="E594" s="1">
        <f t="shared" si="83"/>
        <v>14897.013106846965</v>
      </c>
      <c r="F594" s="1">
        <f t="shared" si="87"/>
        <v>14897</v>
      </c>
      <c r="G594" s="1">
        <f t="shared" si="92"/>
        <v>1.1132960004033521E-2</v>
      </c>
      <c r="I594" s="1">
        <f t="shared" si="95"/>
        <v>1.1132960004033521E-2</v>
      </c>
      <c r="Q594" s="173">
        <f t="shared" si="88"/>
        <v>31011.086000000003</v>
      </c>
      <c r="S594" s="15">
        <f t="shared" si="96"/>
        <v>0.1</v>
      </c>
      <c r="AB594" s="1" t="s">
        <v>1000</v>
      </c>
      <c r="AC594" s="1">
        <v>11</v>
      </c>
      <c r="AE594" s="1" t="s">
        <v>1053</v>
      </c>
      <c r="AG594" s="1" t="s">
        <v>1022</v>
      </c>
    </row>
    <row r="595" spans="1:33" x14ac:dyDescent="0.2">
      <c r="A595" s="25" t="s">
        <v>1020</v>
      </c>
      <c r="B595" s="25"/>
      <c r="C595" s="28">
        <v>46034.678999999996</v>
      </c>
      <c r="D595" s="28"/>
      <c r="E595" s="1">
        <f t="shared" si="83"/>
        <v>14903.009101762524</v>
      </c>
      <c r="F595" s="1">
        <f t="shared" si="87"/>
        <v>14903</v>
      </c>
      <c r="G595" s="1">
        <f t="shared" si="92"/>
        <v>7.7310400010901503E-3</v>
      </c>
      <c r="I595" s="1">
        <f t="shared" si="95"/>
        <v>7.7310400010901503E-3</v>
      </c>
      <c r="Q595" s="173">
        <f t="shared" si="88"/>
        <v>31016.178999999996</v>
      </c>
      <c r="S595" s="15">
        <f t="shared" si="96"/>
        <v>0.1</v>
      </c>
      <c r="AB595" s="1" t="s">
        <v>1000</v>
      </c>
      <c r="AC595" s="1">
        <v>12</v>
      </c>
      <c r="AE595" s="1" t="s">
        <v>1021</v>
      </c>
      <c r="AG595" s="1" t="s">
        <v>1022</v>
      </c>
    </row>
    <row r="596" spans="1:33" x14ac:dyDescent="0.2">
      <c r="A596" s="25" t="s">
        <v>1076</v>
      </c>
      <c r="B596" s="25"/>
      <c r="C596" s="28">
        <v>46054.213000000003</v>
      </c>
      <c r="D596" s="28"/>
      <c r="E596" s="1">
        <f t="shared" si="83"/>
        <v>14926.006503034996</v>
      </c>
      <c r="F596" s="1">
        <f t="shared" si="87"/>
        <v>14926</v>
      </c>
      <c r="G596" s="1">
        <f t="shared" si="92"/>
        <v>5.5236800108104944E-3</v>
      </c>
      <c r="I596" s="1">
        <f t="shared" si="95"/>
        <v>5.5236800108104944E-3</v>
      </c>
      <c r="Q596" s="173">
        <f t="shared" si="88"/>
        <v>31035.713000000003</v>
      </c>
      <c r="S596" s="15">
        <f t="shared" si="96"/>
        <v>0.1</v>
      </c>
      <c r="AB596" s="1" t="s">
        <v>1000</v>
      </c>
      <c r="AC596" s="1">
        <v>7</v>
      </c>
      <c r="AE596" s="1" t="s">
        <v>971</v>
      </c>
      <c r="AG596" s="1" t="s">
        <v>972</v>
      </c>
    </row>
    <row r="597" spans="1:33" x14ac:dyDescent="0.2">
      <c r="A597" s="25" t="s">
        <v>1020</v>
      </c>
      <c r="B597" s="25"/>
      <c r="C597" s="28">
        <v>46057.618999999999</v>
      </c>
      <c r="D597" s="28"/>
      <c r="E597" s="1">
        <f t="shared" ref="E597:E660" si="97">+(C597-C$7)/C$8</f>
        <v>14930.016390857967</v>
      </c>
      <c r="F597" s="1">
        <f t="shared" si="87"/>
        <v>14930</v>
      </c>
      <c r="G597" s="1">
        <f t="shared" si="92"/>
        <v>1.3922400001320057E-2</v>
      </c>
      <c r="I597" s="1">
        <f t="shared" si="95"/>
        <v>1.3922400001320057E-2</v>
      </c>
      <c r="Q597" s="173">
        <f t="shared" si="88"/>
        <v>31039.118999999999</v>
      </c>
      <c r="S597" s="15">
        <f t="shared" si="96"/>
        <v>0.1</v>
      </c>
      <c r="AB597" s="1" t="s">
        <v>1000</v>
      </c>
      <c r="AC597" s="1">
        <v>13</v>
      </c>
      <c r="AE597" s="1" t="s">
        <v>1053</v>
      </c>
      <c r="AG597" s="1" t="s">
        <v>1022</v>
      </c>
    </row>
    <row r="598" spans="1:33" x14ac:dyDescent="0.2">
      <c r="A598" s="25" t="s">
        <v>1020</v>
      </c>
      <c r="B598" s="25"/>
      <c r="C598" s="28">
        <v>46062.703999999998</v>
      </c>
      <c r="D598" s="28"/>
      <c r="E598" s="1">
        <f t="shared" si="97"/>
        <v>14936.002967364082</v>
      </c>
      <c r="F598" s="1">
        <f t="shared" si="87"/>
        <v>14936</v>
      </c>
      <c r="G598" s="1">
        <f t="shared" si="92"/>
        <v>2.5204800040228292E-3</v>
      </c>
      <c r="I598" s="1">
        <f t="shared" si="95"/>
        <v>2.5204800040228292E-3</v>
      </c>
      <c r="Q598" s="173">
        <f t="shared" si="88"/>
        <v>31044.203999999998</v>
      </c>
      <c r="S598" s="15">
        <f t="shared" si="96"/>
        <v>0.1</v>
      </c>
      <c r="AB598" s="1" t="s">
        <v>1000</v>
      </c>
      <c r="AC598" s="1">
        <v>10</v>
      </c>
      <c r="AE598" s="1" t="s">
        <v>1077</v>
      </c>
      <c r="AG598" s="1" t="s">
        <v>1022</v>
      </c>
    </row>
    <row r="599" spans="1:33" x14ac:dyDescent="0.2">
      <c r="A599" s="25" t="s">
        <v>1076</v>
      </c>
      <c r="B599" s="25"/>
      <c r="C599" s="28">
        <v>46065.26</v>
      </c>
      <c r="D599" s="28"/>
      <c r="E599" s="1">
        <f t="shared" si="97"/>
        <v>14939.012149183091</v>
      </c>
      <c r="F599" s="1">
        <f t="shared" si="87"/>
        <v>14939</v>
      </c>
      <c r="G599" s="1">
        <f t="shared" si="92"/>
        <v>1.0319520006305538E-2</v>
      </c>
      <c r="I599" s="1">
        <f t="shared" si="95"/>
        <v>1.0319520006305538E-2</v>
      </c>
      <c r="Q599" s="173">
        <f t="shared" si="88"/>
        <v>31046.760000000002</v>
      </c>
      <c r="S599" s="15">
        <f t="shared" si="96"/>
        <v>0.1</v>
      </c>
      <c r="AB599" s="1" t="s">
        <v>1000</v>
      </c>
      <c r="AC599" s="1">
        <v>9</v>
      </c>
      <c r="AE599" s="1" t="s">
        <v>982</v>
      </c>
      <c r="AG599" s="1" t="s">
        <v>972</v>
      </c>
    </row>
    <row r="600" spans="1:33" x14ac:dyDescent="0.2">
      <c r="A600" s="25" t="s">
        <v>1078</v>
      </c>
      <c r="B600" s="25"/>
      <c r="C600" s="28">
        <v>46092.436000000002</v>
      </c>
      <c r="D600" s="28"/>
      <c r="E600" s="1">
        <f t="shared" si="97"/>
        <v>14971.006486081857</v>
      </c>
      <c r="F600" s="1">
        <f t="shared" si="87"/>
        <v>14971</v>
      </c>
      <c r="G600" s="1">
        <f t="shared" si="92"/>
        <v>5.5092800030251965E-3</v>
      </c>
      <c r="I600" s="1">
        <f t="shared" si="95"/>
        <v>5.5092800030251965E-3</v>
      </c>
      <c r="Q600" s="173">
        <f t="shared" si="88"/>
        <v>31073.936000000002</v>
      </c>
      <c r="S600" s="15">
        <f t="shared" si="96"/>
        <v>0.1</v>
      </c>
      <c r="AB600" s="1" t="s">
        <v>1000</v>
      </c>
      <c r="AC600" s="1">
        <v>5</v>
      </c>
      <c r="AE600" s="1" t="s">
        <v>1064</v>
      </c>
      <c r="AG600" s="1" t="s">
        <v>972</v>
      </c>
    </row>
    <row r="601" spans="1:33" x14ac:dyDescent="0.2">
      <c r="A601" s="25" t="s">
        <v>1078</v>
      </c>
      <c r="B601" s="25"/>
      <c r="C601" s="28">
        <v>46110.279000000002</v>
      </c>
      <c r="D601" s="28"/>
      <c r="E601" s="1">
        <f t="shared" si="97"/>
        <v>14992.013071057008</v>
      </c>
      <c r="F601" s="1">
        <f t="shared" ref="F601:F664" si="98">ROUND(2*E601,0)/2</f>
        <v>14992</v>
      </c>
      <c r="G601" s="1">
        <f t="shared" si="92"/>
        <v>1.1102560005383566E-2</v>
      </c>
      <c r="I601" s="1">
        <f t="shared" si="95"/>
        <v>1.1102560005383566E-2</v>
      </c>
      <c r="Q601" s="173">
        <f t="shared" si="88"/>
        <v>31091.779000000002</v>
      </c>
      <c r="S601" s="15">
        <f t="shared" si="96"/>
        <v>0.1</v>
      </c>
      <c r="AB601" s="1" t="s">
        <v>1000</v>
      </c>
      <c r="AC601" s="1">
        <v>7</v>
      </c>
      <c r="AE601" s="1" t="s">
        <v>982</v>
      </c>
      <c r="AG601" s="1" t="s">
        <v>972</v>
      </c>
    </row>
    <row r="602" spans="1:33" x14ac:dyDescent="0.2">
      <c r="A602" s="25" t="s">
        <v>1078</v>
      </c>
      <c r="B602" s="25"/>
      <c r="C602" s="28">
        <v>46121.317999999999</v>
      </c>
      <c r="D602" s="28"/>
      <c r="E602" s="1">
        <f t="shared" si="97"/>
        <v>15005.009298795652</v>
      </c>
      <c r="F602" s="1">
        <f t="shared" si="98"/>
        <v>15005</v>
      </c>
      <c r="G602" s="1">
        <f t="shared" si="92"/>
        <v>7.8983999992487952E-3</v>
      </c>
      <c r="I602" s="1">
        <f t="shared" si="95"/>
        <v>7.8983999992487952E-3</v>
      </c>
      <c r="Q602" s="173">
        <f t="shared" ref="Q602:Q665" si="99">+C602-15018.5</f>
        <v>31102.817999999999</v>
      </c>
      <c r="S602" s="15">
        <f t="shared" si="96"/>
        <v>0.1</v>
      </c>
      <c r="AB602" s="1" t="s">
        <v>1000</v>
      </c>
      <c r="AC602" s="1">
        <v>8</v>
      </c>
      <c r="AE602" s="1" t="s">
        <v>1062</v>
      </c>
      <c r="AG602" s="1" t="s">
        <v>972</v>
      </c>
    </row>
    <row r="603" spans="1:33" x14ac:dyDescent="0.2">
      <c r="A603" s="25" t="s">
        <v>1020</v>
      </c>
      <c r="B603" s="25"/>
      <c r="C603" s="28">
        <v>46327.722999999998</v>
      </c>
      <c r="D603" s="28"/>
      <c r="E603" s="1">
        <f t="shared" si="97"/>
        <v>15248.010149089656</v>
      </c>
      <c r="F603" s="1">
        <f t="shared" si="98"/>
        <v>15248</v>
      </c>
      <c r="G603" s="1">
        <f t="shared" si="92"/>
        <v>8.6206400010269135E-3</v>
      </c>
      <c r="I603" s="1">
        <f t="shared" si="95"/>
        <v>8.6206400010269135E-3</v>
      </c>
      <c r="Q603" s="173">
        <f t="shared" si="99"/>
        <v>31309.222999999998</v>
      </c>
      <c r="S603" s="15">
        <f t="shared" si="96"/>
        <v>0.1</v>
      </c>
      <c r="AB603" s="1" t="s">
        <v>1000</v>
      </c>
      <c r="AC603" s="1">
        <v>8</v>
      </c>
      <c r="AE603" s="1" t="s">
        <v>1021</v>
      </c>
      <c r="AG603" s="1" t="s">
        <v>1022</v>
      </c>
    </row>
    <row r="604" spans="1:33" x14ac:dyDescent="0.2">
      <c r="A604" s="25" t="s">
        <v>1079</v>
      </c>
      <c r="B604" s="25"/>
      <c r="C604" s="28">
        <v>46329.428999999996</v>
      </c>
      <c r="D604" s="28"/>
      <c r="E604" s="1">
        <f t="shared" si="97"/>
        <v>15250.018624904686</v>
      </c>
      <c r="F604" s="1">
        <f t="shared" si="98"/>
        <v>15250</v>
      </c>
      <c r="G604" s="1">
        <f t="shared" si="92"/>
        <v>1.5820000000530854E-2</v>
      </c>
      <c r="I604" s="1">
        <f t="shared" si="95"/>
        <v>1.5820000000530854E-2</v>
      </c>
      <c r="Q604" s="173">
        <f t="shared" si="99"/>
        <v>31310.928999999996</v>
      </c>
      <c r="S604" s="15">
        <f t="shared" si="96"/>
        <v>0.1</v>
      </c>
      <c r="AB604" s="1" t="s">
        <v>1000</v>
      </c>
      <c r="AG604" s="1" t="s">
        <v>1001</v>
      </c>
    </row>
    <row r="605" spans="1:33" x14ac:dyDescent="0.2">
      <c r="A605" s="25" t="s">
        <v>1079</v>
      </c>
      <c r="B605" s="25"/>
      <c r="C605" s="28">
        <v>46329.436000000002</v>
      </c>
      <c r="D605" s="28"/>
      <c r="E605" s="1">
        <f t="shared" si="97"/>
        <v>15250.026866012959</v>
      </c>
      <c r="F605" s="1">
        <f t="shared" si="98"/>
        <v>15250</v>
      </c>
      <c r="G605" s="1">
        <f t="shared" si="92"/>
        <v>2.282000000559492E-2</v>
      </c>
      <c r="I605" s="1">
        <f t="shared" si="95"/>
        <v>2.282000000559492E-2</v>
      </c>
      <c r="Q605" s="173">
        <f t="shared" si="99"/>
        <v>31310.936000000002</v>
      </c>
      <c r="S605" s="15">
        <f t="shared" si="96"/>
        <v>0.1</v>
      </c>
      <c r="AB605" s="1" t="s">
        <v>1000</v>
      </c>
      <c r="AG605" s="1" t="s">
        <v>1001</v>
      </c>
    </row>
    <row r="606" spans="1:33" x14ac:dyDescent="0.2">
      <c r="A606" s="25" t="s">
        <v>1079</v>
      </c>
      <c r="B606" s="25"/>
      <c r="C606" s="28">
        <v>46329.436999999998</v>
      </c>
      <c r="D606" s="28"/>
      <c r="E606" s="1">
        <f t="shared" si="97"/>
        <v>15250.028043314136</v>
      </c>
      <c r="F606" s="1">
        <f t="shared" si="98"/>
        <v>15250</v>
      </c>
      <c r="G606" s="1">
        <f t="shared" si="92"/>
        <v>2.3820000002160668E-2</v>
      </c>
      <c r="I606" s="1">
        <f t="shared" si="95"/>
        <v>2.3820000002160668E-2</v>
      </c>
      <c r="Q606" s="173">
        <f t="shared" si="99"/>
        <v>31310.936999999998</v>
      </c>
      <c r="S606" s="15">
        <f t="shared" si="96"/>
        <v>0.1</v>
      </c>
      <c r="AB606" s="1" t="s">
        <v>1000</v>
      </c>
      <c r="AG606" s="1" t="s">
        <v>1001</v>
      </c>
    </row>
    <row r="607" spans="1:33" x14ac:dyDescent="0.2">
      <c r="A607" s="25" t="s">
        <v>1020</v>
      </c>
      <c r="B607" s="25"/>
      <c r="C607" s="28">
        <v>46333.67</v>
      </c>
      <c r="D607" s="28"/>
      <c r="E607" s="1">
        <f t="shared" si="97"/>
        <v>15255.011559213919</v>
      </c>
      <c r="F607" s="1">
        <f t="shared" si="98"/>
        <v>15255</v>
      </c>
      <c r="G607" s="1">
        <f t="shared" si="92"/>
        <v>9.8184000016772188E-3</v>
      </c>
      <c r="I607" s="1">
        <f t="shared" si="95"/>
        <v>9.8184000016772188E-3</v>
      </c>
      <c r="Q607" s="173">
        <f t="shared" si="99"/>
        <v>31315.17</v>
      </c>
      <c r="S607" s="15">
        <f t="shared" si="96"/>
        <v>0.1</v>
      </c>
      <c r="AB607" s="1" t="s">
        <v>1000</v>
      </c>
      <c r="AC607" s="1">
        <v>10</v>
      </c>
      <c r="AE607" s="1" t="s">
        <v>1021</v>
      </c>
      <c r="AG607" s="1" t="s">
        <v>1022</v>
      </c>
    </row>
    <row r="608" spans="1:33" x14ac:dyDescent="0.2">
      <c r="A608" s="25" t="s">
        <v>1080</v>
      </c>
      <c r="B608" s="25"/>
      <c r="C608" s="28">
        <v>46346.413999999997</v>
      </c>
      <c r="D608" s="28"/>
      <c r="E608" s="1">
        <f t="shared" si="97"/>
        <v>15270.015085466415</v>
      </c>
      <c r="F608" s="1">
        <f t="shared" si="98"/>
        <v>15270</v>
      </c>
      <c r="G608" s="1">
        <f t="shared" si="92"/>
        <v>1.281359999848064E-2</v>
      </c>
      <c r="I608" s="1">
        <f t="shared" si="95"/>
        <v>1.281359999848064E-2</v>
      </c>
      <c r="Q608" s="173">
        <f t="shared" si="99"/>
        <v>31327.913999999997</v>
      </c>
      <c r="S608" s="15">
        <f t="shared" si="96"/>
        <v>0.1</v>
      </c>
      <c r="AB608" s="1" t="s">
        <v>1000</v>
      </c>
      <c r="AC608" s="1">
        <v>8</v>
      </c>
      <c r="AE608" s="1" t="s">
        <v>982</v>
      </c>
      <c r="AG608" s="1" t="s">
        <v>972</v>
      </c>
    </row>
    <row r="609" spans="1:33" x14ac:dyDescent="0.2">
      <c r="A609" s="25" t="s">
        <v>1081</v>
      </c>
      <c r="B609" s="25"/>
      <c r="C609" s="28">
        <v>46403.322</v>
      </c>
      <c r="D609" s="28"/>
      <c r="E609" s="1">
        <f t="shared" si="97"/>
        <v>15337.012941082956</v>
      </c>
      <c r="F609" s="1">
        <f t="shared" si="98"/>
        <v>15337</v>
      </c>
      <c r="G609" s="1">
        <f t="shared" si="92"/>
        <v>1.0992160001478624E-2</v>
      </c>
      <c r="I609" s="1">
        <f t="shared" si="95"/>
        <v>1.0992160001478624E-2</v>
      </c>
      <c r="Q609" s="173">
        <f t="shared" si="99"/>
        <v>31384.822</v>
      </c>
      <c r="S609" s="15">
        <f t="shared" si="96"/>
        <v>0.1</v>
      </c>
      <c r="AB609" s="1" t="s">
        <v>1000</v>
      </c>
      <c r="AC609" s="1">
        <v>11</v>
      </c>
      <c r="AE609" s="1" t="s">
        <v>1062</v>
      </c>
      <c r="AG609" s="1" t="s">
        <v>972</v>
      </c>
    </row>
    <row r="610" spans="1:33" x14ac:dyDescent="0.2">
      <c r="A610" s="25" t="s">
        <v>1020</v>
      </c>
      <c r="B610" s="25"/>
      <c r="C610" s="28">
        <v>46411.817999999999</v>
      </c>
      <c r="D610" s="28"/>
      <c r="E610" s="1">
        <f t="shared" si="97"/>
        <v>15347.015291917953</v>
      </c>
      <c r="F610" s="1">
        <f t="shared" si="98"/>
        <v>15347</v>
      </c>
      <c r="G610" s="1">
        <f t="shared" si="92"/>
        <v>1.2988960006623529E-2</v>
      </c>
      <c r="I610" s="1">
        <f t="shared" si="95"/>
        <v>1.2988960006623529E-2</v>
      </c>
      <c r="Q610" s="173">
        <f t="shared" si="99"/>
        <v>31393.317999999999</v>
      </c>
      <c r="S610" s="15">
        <f t="shared" si="96"/>
        <v>0.1</v>
      </c>
      <c r="AB610" s="1" t="s">
        <v>1000</v>
      </c>
      <c r="AC610" s="1">
        <v>8</v>
      </c>
      <c r="AE610" s="1" t="s">
        <v>1077</v>
      </c>
      <c r="AG610" s="1" t="s">
        <v>1022</v>
      </c>
    </row>
    <row r="611" spans="1:33" x14ac:dyDescent="0.2">
      <c r="A611" s="25" t="s">
        <v>1020</v>
      </c>
      <c r="B611" s="25"/>
      <c r="C611" s="28">
        <v>46429.656999999999</v>
      </c>
      <c r="D611" s="28"/>
      <c r="E611" s="1">
        <f t="shared" si="97"/>
        <v>15368.017167688378</v>
      </c>
      <c r="F611" s="1">
        <f t="shared" si="98"/>
        <v>15368</v>
      </c>
      <c r="G611" s="1">
        <f t="shared" si="92"/>
        <v>1.4582240000891034E-2</v>
      </c>
      <c r="I611" s="1">
        <f t="shared" si="95"/>
        <v>1.4582240000891034E-2</v>
      </c>
      <c r="Q611" s="173">
        <f t="shared" si="99"/>
        <v>31411.156999999999</v>
      </c>
      <c r="S611" s="15">
        <f t="shared" si="96"/>
        <v>0.1</v>
      </c>
      <c r="AB611" s="1" t="s">
        <v>1000</v>
      </c>
      <c r="AC611" s="1">
        <v>10</v>
      </c>
      <c r="AE611" s="1" t="s">
        <v>1053</v>
      </c>
      <c r="AG611" s="1" t="s">
        <v>1022</v>
      </c>
    </row>
    <row r="612" spans="1:33" x14ac:dyDescent="0.2">
      <c r="A612" s="25" t="s">
        <v>1020</v>
      </c>
      <c r="B612" s="25"/>
      <c r="C612" s="28">
        <v>46441.548999999999</v>
      </c>
      <c r="D612" s="28"/>
      <c r="E612" s="1">
        <f t="shared" si="97"/>
        <v>15382.017633334541</v>
      </c>
      <c r="F612" s="1">
        <f t="shared" si="98"/>
        <v>15382</v>
      </c>
      <c r="G612" s="1">
        <f t="shared" si="92"/>
        <v>1.4977760001784191E-2</v>
      </c>
      <c r="I612" s="1">
        <f t="shared" si="95"/>
        <v>1.4977760001784191E-2</v>
      </c>
      <c r="Q612" s="173">
        <f t="shared" si="99"/>
        <v>31423.048999999999</v>
      </c>
      <c r="S612" s="15">
        <f t="shared" si="96"/>
        <v>0.1</v>
      </c>
      <c r="AB612" s="1" t="s">
        <v>1000</v>
      </c>
      <c r="AC612" s="1">
        <v>11</v>
      </c>
      <c r="AE612" s="1" t="s">
        <v>1053</v>
      </c>
      <c r="AG612" s="1" t="s">
        <v>1022</v>
      </c>
    </row>
    <row r="613" spans="1:33" x14ac:dyDescent="0.2">
      <c r="A613" s="25" t="s">
        <v>1020</v>
      </c>
      <c r="B613" s="25"/>
      <c r="C613" s="28">
        <v>46446.644999999997</v>
      </c>
      <c r="D613" s="28"/>
      <c r="E613" s="1">
        <f t="shared" si="97"/>
        <v>15388.017160153648</v>
      </c>
      <c r="F613" s="1">
        <f t="shared" si="98"/>
        <v>15388</v>
      </c>
      <c r="G613" s="1">
        <f t="shared" si="92"/>
        <v>1.4575839995814022E-2</v>
      </c>
      <c r="I613" s="1">
        <f t="shared" si="95"/>
        <v>1.4575839995814022E-2</v>
      </c>
      <c r="Q613" s="173">
        <f t="shared" si="99"/>
        <v>31428.144999999997</v>
      </c>
      <c r="S613" s="15">
        <f t="shared" si="96"/>
        <v>0.1</v>
      </c>
      <c r="AB613" s="1" t="s">
        <v>1000</v>
      </c>
      <c r="AC613" s="1">
        <v>13</v>
      </c>
      <c r="AE613" s="1" t="s">
        <v>1053</v>
      </c>
      <c r="AG613" s="1" t="s">
        <v>1022</v>
      </c>
    </row>
    <row r="614" spans="1:33" x14ac:dyDescent="0.2">
      <c r="A614" s="25" t="s">
        <v>1020</v>
      </c>
      <c r="B614" s="25"/>
      <c r="C614" s="28">
        <v>46682.773000000001</v>
      </c>
      <c r="D614" s="28"/>
      <c r="E614" s="1">
        <f t="shared" si="97"/>
        <v>15666.010933454798</v>
      </c>
      <c r="F614" s="1">
        <f t="shared" si="98"/>
        <v>15666</v>
      </c>
      <c r="G614" s="1">
        <f t="shared" si="92"/>
        <v>9.2868800056749023E-3</v>
      </c>
      <c r="I614" s="1">
        <f t="shared" si="95"/>
        <v>9.2868800056749023E-3</v>
      </c>
      <c r="Q614" s="173">
        <f t="shared" si="99"/>
        <v>31664.273000000001</v>
      </c>
      <c r="S614" s="15">
        <f t="shared" si="96"/>
        <v>0.1</v>
      </c>
      <c r="AB614" s="1" t="s">
        <v>1000</v>
      </c>
      <c r="AC614" s="1">
        <v>12</v>
      </c>
      <c r="AE614" s="1" t="s">
        <v>1021</v>
      </c>
      <c r="AG614" s="1" t="s">
        <v>1022</v>
      </c>
    </row>
    <row r="615" spans="1:33" x14ac:dyDescent="0.2">
      <c r="A615" s="25" t="s">
        <v>1082</v>
      </c>
      <c r="B615" s="25"/>
      <c r="C615" s="28">
        <v>46706.552000000003</v>
      </c>
      <c r="D615" s="28"/>
      <c r="E615" s="1">
        <f t="shared" si="97"/>
        <v>15694.005978241221</v>
      </c>
      <c r="F615" s="1">
        <f t="shared" si="98"/>
        <v>15694</v>
      </c>
      <c r="G615" s="1">
        <f t="shared" si="92"/>
        <v>5.0779200028046034E-3</v>
      </c>
      <c r="I615" s="1">
        <f t="shared" si="95"/>
        <v>5.0779200028046034E-3</v>
      </c>
      <c r="Q615" s="173">
        <f t="shared" si="99"/>
        <v>31688.052000000003</v>
      </c>
      <c r="S615" s="15">
        <f t="shared" si="96"/>
        <v>0.1</v>
      </c>
      <c r="AB615" s="1" t="s">
        <v>1000</v>
      </c>
      <c r="AC615" s="1">
        <v>9</v>
      </c>
      <c r="AE615" s="1" t="s">
        <v>982</v>
      </c>
      <c r="AG615" s="1" t="s">
        <v>972</v>
      </c>
    </row>
    <row r="616" spans="1:33" x14ac:dyDescent="0.2">
      <c r="A616" s="23" t="s">
        <v>1083</v>
      </c>
      <c r="B616" s="24" t="s">
        <v>899</v>
      </c>
      <c r="C616" s="23">
        <v>46717.608999999997</v>
      </c>
      <c r="D616" s="23" t="s">
        <v>873</v>
      </c>
      <c r="E616" s="25">
        <f t="shared" si="97"/>
        <v>15707.023397401123</v>
      </c>
      <c r="F616" s="1">
        <f t="shared" si="98"/>
        <v>15707</v>
      </c>
      <c r="G616" s="1">
        <f t="shared" si="92"/>
        <v>1.9873760000336915E-2</v>
      </c>
      <c r="I616" s="1">
        <f t="shared" si="95"/>
        <v>1.9873760000336915E-2</v>
      </c>
      <c r="Q616" s="173">
        <f t="shared" si="99"/>
        <v>31699.108999999997</v>
      </c>
      <c r="S616" s="15">
        <f t="shared" si="96"/>
        <v>0.1</v>
      </c>
      <c r="T616" s="15"/>
    </row>
    <row r="617" spans="1:33" x14ac:dyDescent="0.2">
      <c r="A617" s="25" t="s">
        <v>1020</v>
      </c>
      <c r="B617" s="25"/>
      <c r="C617" s="28">
        <v>46723.548999999999</v>
      </c>
      <c r="D617" s="28"/>
      <c r="E617" s="1">
        <f t="shared" si="97"/>
        <v>15714.01656641712</v>
      </c>
      <c r="F617" s="1">
        <f t="shared" si="98"/>
        <v>15714</v>
      </c>
      <c r="G617" s="1">
        <f t="shared" si="92"/>
        <v>1.4071520003199112E-2</v>
      </c>
      <c r="I617" s="1">
        <f t="shared" si="95"/>
        <v>1.4071520003199112E-2</v>
      </c>
      <c r="Q617" s="173">
        <f t="shared" si="99"/>
        <v>31705.048999999999</v>
      </c>
      <c r="S617" s="15">
        <f t="shared" si="96"/>
        <v>0.1</v>
      </c>
      <c r="AB617" s="1" t="s">
        <v>1000</v>
      </c>
      <c r="AC617" s="1">
        <v>11</v>
      </c>
      <c r="AE617" s="1" t="s">
        <v>1021</v>
      </c>
      <c r="AG617" s="1" t="s">
        <v>1022</v>
      </c>
    </row>
    <row r="618" spans="1:33" x14ac:dyDescent="0.2">
      <c r="A618" s="25" t="s">
        <v>1020</v>
      </c>
      <c r="B618" s="25"/>
      <c r="C618" s="28">
        <v>46734.591</v>
      </c>
      <c r="D618" s="28"/>
      <c r="E618" s="1">
        <f t="shared" si="97"/>
        <v>15727.016326059311</v>
      </c>
      <c r="F618" s="1">
        <f t="shared" si="98"/>
        <v>15727</v>
      </c>
      <c r="G618" s="1">
        <f t="shared" si="92"/>
        <v>1.38673600013135E-2</v>
      </c>
      <c r="I618" s="1">
        <f t="shared" si="95"/>
        <v>1.38673600013135E-2</v>
      </c>
      <c r="Q618" s="173">
        <f t="shared" si="99"/>
        <v>31716.091</v>
      </c>
      <c r="S618" s="15">
        <f t="shared" si="96"/>
        <v>0.1</v>
      </c>
      <c r="AB618" s="1" t="s">
        <v>1000</v>
      </c>
      <c r="AC618" s="1">
        <v>16</v>
      </c>
      <c r="AE618" s="1" t="s">
        <v>1021</v>
      </c>
      <c r="AG618" s="1" t="s">
        <v>1022</v>
      </c>
    </row>
    <row r="619" spans="1:33" x14ac:dyDescent="0.2">
      <c r="A619" s="25" t="s">
        <v>1084</v>
      </c>
      <c r="B619" s="25"/>
      <c r="C619" s="28">
        <v>46747.332000000002</v>
      </c>
      <c r="D619" s="28"/>
      <c r="E619" s="1">
        <f t="shared" si="97"/>
        <v>15742.016320408267</v>
      </c>
      <c r="F619" s="1">
        <f t="shared" si="98"/>
        <v>15742</v>
      </c>
      <c r="G619" s="1">
        <f t="shared" si="92"/>
        <v>1.386256000114372E-2</v>
      </c>
      <c r="I619" s="1">
        <f t="shared" si="95"/>
        <v>1.386256000114372E-2</v>
      </c>
      <c r="Q619" s="173">
        <f t="shared" si="99"/>
        <v>31728.832000000002</v>
      </c>
      <c r="S619" s="15">
        <f t="shared" si="96"/>
        <v>0.1</v>
      </c>
      <c r="AB619" s="1" t="s">
        <v>1000</v>
      </c>
      <c r="AC619" s="1">
        <v>7</v>
      </c>
      <c r="AE619" s="1" t="s">
        <v>982</v>
      </c>
      <c r="AG619" s="1" t="s">
        <v>972</v>
      </c>
    </row>
    <row r="620" spans="1:33" x14ac:dyDescent="0.2">
      <c r="A620" s="25" t="s">
        <v>1084</v>
      </c>
      <c r="B620" s="25"/>
      <c r="C620" s="28">
        <v>46753.277000000002</v>
      </c>
      <c r="D620" s="28"/>
      <c r="E620" s="1">
        <f t="shared" si="97"/>
        <v>15749.015375930168</v>
      </c>
      <c r="F620" s="1">
        <f t="shared" si="98"/>
        <v>15749</v>
      </c>
      <c r="G620" s="1">
        <f t="shared" si="92"/>
        <v>1.3060320008662529E-2</v>
      </c>
      <c r="I620" s="1">
        <f t="shared" si="95"/>
        <v>1.3060320008662529E-2</v>
      </c>
      <c r="Q620" s="173">
        <f t="shared" si="99"/>
        <v>31734.777000000002</v>
      </c>
      <c r="S620" s="15">
        <f t="shared" si="96"/>
        <v>0.1</v>
      </c>
      <c r="AB620" s="1" t="s">
        <v>1000</v>
      </c>
      <c r="AC620" s="1">
        <v>6</v>
      </c>
      <c r="AE620" s="1" t="s">
        <v>971</v>
      </c>
      <c r="AG620" s="1" t="s">
        <v>972</v>
      </c>
    </row>
    <row r="621" spans="1:33" x14ac:dyDescent="0.2">
      <c r="A621" s="25" t="s">
        <v>1020</v>
      </c>
      <c r="B621" s="25"/>
      <c r="C621" s="28">
        <v>46768.57</v>
      </c>
      <c r="D621" s="28"/>
      <c r="E621" s="1">
        <f t="shared" si="97"/>
        <v>15767.0198428934</v>
      </c>
      <c r="F621" s="1">
        <f t="shared" si="98"/>
        <v>15767</v>
      </c>
      <c r="G621" s="1">
        <f t="shared" si="92"/>
        <v>1.6854560002684593E-2</v>
      </c>
      <c r="I621" s="1">
        <f t="shared" si="95"/>
        <v>1.6854560002684593E-2</v>
      </c>
      <c r="Q621" s="173">
        <f t="shared" si="99"/>
        <v>31750.07</v>
      </c>
      <c r="S621" s="15">
        <f t="shared" si="96"/>
        <v>0.1</v>
      </c>
      <c r="AB621" s="1" t="s">
        <v>1000</v>
      </c>
      <c r="AC621" s="1">
        <v>15</v>
      </c>
      <c r="AE621" s="1" t="s">
        <v>1021</v>
      </c>
      <c r="AG621" s="1" t="s">
        <v>1022</v>
      </c>
    </row>
    <row r="622" spans="1:33" x14ac:dyDescent="0.2">
      <c r="A622" s="23" t="s">
        <v>1083</v>
      </c>
      <c r="B622" s="24" t="s">
        <v>899</v>
      </c>
      <c r="C622" s="23">
        <v>46769.421999999999</v>
      </c>
      <c r="D622" s="23" t="s">
        <v>873</v>
      </c>
      <c r="E622" s="25">
        <f t="shared" si="97"/>
        <v>15768.022903499732</v>
      </c>
      <c r="F622" s="1">
        <f t="shared" si="98"/>
        <v>15768</v>
      </c>
      <c r="G622" s="1">
        <f t="shared" si="92"/>
        <v>1.9454240005870815E-2</v>
      </c>
      <c r="I622" s="1">
        <f t="shared" si="95"/>
        <v>1.9454240005870815E-2</v>
      </c>
      <c r="Q622" s="173">
        <f t="shared" si="99"/>
        <v>31750.921999999999</v>
      </c>
      <c r="S622" s="15">
        <f t="shared" si="96"/>
        <v>0.1</v>
      </c>
      <c r="T622" s="15"/>
    </row>
    <row r="623" spans="1:33" x14ac:dyDescent="0.2">
      <c r="A623" s="23" t="s">
        <v>1083</v>
      </c>
      <c r="B623" s="24" t="s">
        <v>899</v>
      </c>
      <c r="C623" s="23">
        <v>46769.421999999999</v>
      </c>
      <c r="D623" s="23" t="s">
        <v>873</v>
      </c>
      <c r="E623" s="25">
        <f t="shared" si="97"/>
        <v>15768.022903499732</v>
      </c>
      <c r="F623" s="1">
        <f t="shared" si="98"/>
        <v>15768</v>
      </c>
      <c r="G623" s="1">
        <f t="shared" si="92"/>
        <v>1.9454240005870815E-2</v>
      </c>
      <c r="I623" s="1">
        <f t="shared" si="95"/>
        <v>1.9454240005870815E-2</v>
      </c>
      <c r="Q623" s="173">
        <f t="shared" si="99"/>
        <v>31750.921999999999</v>
      </c>
      <c r="S623" s="15">
        <f t="shared" si="96"/>
        <v>0.1</v>
      </c>
      <c r="T623" s="15"/>
    </row>
    <row r="624" spans="1:33" x14ac:dyDescent="0.2">
      <c r="A624" s="23" t="s">
        <v>1083</v>
      </c>
      <c r="B624" s="24" t="s">
        <v>899</v>
      </c>
      <c r="C624" s="23">
        <v>46769.423999999999</v>
      </c>
      <c r="D624" s="23" t="s">
        <v>873</v>
      </c>
      <c r="E624" s="25">
        <f t="shared" si="97"/>
        <v>15768.025258102096</v>
      </c>
      <c r="F624" s="1">
        <f t="shared" si="98"/>
        <v>15768</v>
      </c>
      <c r="G624" s="1">
        <f t="shared" si="92"/>
        <v>2.1454240006278269E-2</v>
      </c>
      <c r="I624" s="1">
        <f t="shared" si="95"/>
        <v>2.1454240006278269E-2</v>
      </c>
      <c r="Q624" s="173">
        <f t="shared" si="99"/>
        <v>31750.923999999999</v>
      </c>
      <c r="S624" s="15">
        <f t="shared" si="96"/>
        <v>0.1</v>
      </c>
      <c r="T624" s="15"/>
    </row>
    <row r="625" spans="1:33" x14ac:dyDescent="0.2">
      <c r="A625" s="25" t="s">
        <v>1085</v>
      </c>
      <c r="B625" s="25"/>
      <c r="C625" s="28">
        <v>46770.275999999998</v>
      </c>
      <c r="D625" s="28"/>
      <c r="E625" s="1">
        <f t="shared" si="97"/>
        <v>15769.028318708428</v>
      </c>
      <c r="F625" s="1">
        <f t="shared" si="98"/>
        <v>15769</v>
      </c>
      <c r="G625" s="1">
        <f t="shared" ref="G625:G688" si="100">+C625-(C$7+F625*C$8)</f>
        <v>2.4053920002188534E-2</v>
      </c>
      <c r="I625" s="1">
        <f t="shared" ref="I625:I656" si="101">G625</f>
        <v>2.4053920002188534E-2</v>
      </c>
      <c r="Q625" s="173">
        <f t="shared" si="99"/>
        <v>31751.775999999998</v>
      </c>
      <c r="S625" s="15">
        <f t="shared" ref="S625:S656" si="102">S$15</f>
        <v>0.1</v>
      </c>
      <c r="AB625" s="1" t="s">
        <v>1000</v>
      </c>
      <c r="AC625" s="1">
        <v>9</v>
      </c>
      <c r="AE625" s="1" t="s">
        <v>982</v>
      </c>
      <c r="AG625" s="1" t="s">
        <v>972</v>
      </c>
    </row>
    <row r="626" spans="1:33" x14ac:dyDescent="0.2">
      <c r="A626" s="25" t="s">
        <v>1020</v>
      </c>
      <c r="B626" s="25"/>
      <c r="C626" s="28">
        <v>46779.612000000001</v>
      </c>
      <c r="D626" s="28"/>
      <c r="E626" s="1">
        <f t="shared" si="97"/>
        <v>15780.019602535591</v>
      </c>
      <c r="F626" s="1">
        <f t="shared" si="98"/>
        <v>15780</v>
      </c>
      <c r="G626" s="1">
        <f t="shared" si="100"/>
        <v>1.6650400000798982E-2</v>
      </c>
      <c r="I626" s="1">
        <f t="shared" si="101"/>
        <v>1.6650400000798982E-2</v>
      </c>
      <c r="Q626" s="173">
        <f t="shared" si="99"/>
        <v>31761.112000000001</v>
      </c>
      <c r="S626" s="15">
        <f t="shared" si="102"/>
        <v>0.1</v>
      </c>
      <c r="AB626" s="1" t="s">
        <v>1000</v>
      </c>
      <c r="AC626" s="1">
        <v>17</v>
      </c>
      <c r="AE626" s="1" t="s">
        <v>1026</v>
      </c>
      <c r="AG626" s="1" t="s">
        <v>1022</v>
      </c>
    </row>
    <row r="627" spans="1:33" x14ac:dyDescent="0.2">
      <c r="A627" s="23" t="s">
        <v>1086</v>
      </c>
      <c r="B627" s="24" t="s">
        <v>899</v>
      </c>
      <c r="C627" s="23">
        <v>46816.99</v>
      </c>
      <c r="D627" s="23" t="s">
        <v>873</v>
      </c>
      <c r="E627" s="25">
        <f t="shared" si="97"/>
        <v>15824.024766084385</v>
      </c>
      <c r="F627" s="1">
        <f t="shared" si="98"/>
        <v>15824</v>
      </c>
      <c r="G627" s="1">
        <f t="shared" si="100"/>
        <v>2.1036320002167486E-2</v>
      </c>
      <c r="I627" s="1">
        <f t="shared" si="101"/>
        <v>2.1036320002167486E-2</v>
      </c>
      <c r="Q627" s="173">
        <f t="shared" si="99"/>
        <v>31798.489999999998</v>
      </c>
      <c r="S627" s="15">
        <f t="shared" si="102"/>
        <v>0.1</v>
      </c>
      <c r="T627" s="15"/>
    </row>
    <row r="628" spans="1:33" x14ac:dyDescent="0.2">
      <c r="A628" s="25" t="s">
        <v>1085</v>
      </c>
      <c r="B628" s="25"/>
      <c r="C628" s="28">
        <v>46820.383000000002</v>
      </c>
      <c r="D628" s="28"/>
      <c r="E628" s="1">
        <f t="shared" si="97"/>
        <v>15828.019348992009</v>
      </c>
      <c r="F628" s="1">
        <f t="shared" si="98"/>
        <v>15828</v>
      </c>
      <c r="G628" s="1">
        <f t="shared" si="100"/>
        <v>1.6435040000942536E-2</v>
      </c>
      <c r="I628" s="1">
        <f t="shared" si="101"/>
        <v>1.6435040000942536E-2</v>
      </c>
      <c r="Q628" s="173">
        <f t="shared" si="99"/>
        <v>31801.883000000002</v>
      </c>
      <c r="S628" s="15">
        <f t="shared" si="102"/>
        <v>0.1</v>
      </c>
      <c r="AB628" s="1" t="s">
        <v>1000</v>
      </c>
      <c r="AC628" s="1">
        <v>8</v>
      </c>
      <c r="AE628" s="1" t="s">
        <v>982</v>
      </c>
      <c r="AG628" s="1" t="s">
        <v>972</v>
      </c>
    </row>
    <row r="629" spans="1:33" x14ac:dyDescent="0.2">
      <c r="A629" s="23" t="s">
        <v>1087</v>
      </c>
      <c r="B629" s="24" t="s">
        <v>899</v>
      </c>
      <c r="C629" s="23">
        <v>46826.324999999997</v>
      </c>
      <c r="D629" s="23" t="s">
        <v>873</v>
      </c>
      <c r="E629" s="25">
        <f t="shared" si="97"/>
        <v>15835.014872610362</v>
      </c>
      <c r="F629" s="1">
        <f t="shared" si="98"/>
        <v>15835</v>
      </c>
      <c r="G629" s="1">
        <f t="shared" si="100"/>
        <v>1.2632800004212186E-2</v>
      </c>
      <c r="I629" s="1">
        <f t="shared" si="101"/>
        <v>1.2632800004212186E-2</v>
      </c>
      <c r="Q629" s="173">
        <f t="shared" si="99"/>
        <v>31807.824999999997</v>
      </c>
      <c r="S629" s="15">
        <f t="shared" si="102"/>
        <v>0.1</v>
      </c>
      <c r="T629" s="15"/>
    </row>
    <row r="630" spans="1:33" x14ac:dyDescent="0.2">
      <c r="A630" s="23" t="s">
        <v>1086</v>
      </c>
      <c r="B630" s="24" t="s">
        <v>899</v>
      </c>
      <c r="C630" s="23">
        <v>46828.027999999998</v>
      </c>
      <c r="D630" s="23" t="s">
        <v>873</v>
      </c>
      <c r="E630" s="25">
        <f t="shared" si="97"/>
        <v>15837.019816521852</v>
      </c>
      <c r="F630" s="1">
        <f t="shared" si="98"/>
        <v>15837</v>
      </c>
      <c r="G630" s="1">
        <f t="shared" si="100"/>
        <v>1.6832159999466967E-2</v>
      </c>
      <c r="I630" s="1">
        <f t="shared" si="101"/>
        <v>1.6832159999466967E-2</v>
      </c>
      <c r="Q630" s="173">
        <f t="shared" si="99"/>
        <v>31809.527999999998</v>
      </c>
      <c r="S630" s="15">
        <f t="shared" si="102"/>
        <v>0.1</v>
      </c>
      <c r="T630" s="15"/>
    </row>
    <row r="631" spans="1:33" x14ac:dyDescent="0.2">
      <c r="A631" s="25" t="s">
        <v>1085</v>
      </c>
      <c r="B631" s="25"/>
      <c r="C631" s="28">
        <v>46843.309000000001</v>
      </c>
      <c r="D631" s="28"/>
      <c r="E631" s="1">
        <f t="shared" si="97"/>
        <v>15855.010155870914</v>
      </c>
      <c r="F631" s="1">
        <f t="shared" si="98"/>
        <v>15855</v>
      </c>
      <c r="G631" s="1">
        <f t="shared" si="100"/>
        <v>8.6264000055962242E-3</v>
      </c>
      <c r="I631" s="1">
        <f t="shared" si="101"/>
        <v>8.6264000055962242E-3</v>
      </c>
      <c r="Q631" s="173">
        <f t="shared" si="99"/>
        <v>31824.809000000001</v>
      </c>
      <c r="S631" s="15">
        <f t="shared" si="102"/>
        <v>0.1</v>
      </c>
      <c r="AB631" s="1" t="s">
        <v>1000</v>
      </c>
      <c r="AC631" s="1">
        <v>5</v>
      </c>
      <c r="AE631" s="1" t="s">
        <v>1064</v>
      </c>
      <c r="AG631" s="1" t="s">
        <v>972</v>
      </c>
    </row>
    <row r="632" spans="1:33" x14ac:dyDescent="0.2">
      <c r="A632" s="25" t="s">
        <v>1020</v>
      </c>
      <c r="B632" s="25"/>
      <c r="C632" s="28">
        <v>46858.607000000004</v>
      </c>
      <c r="D632" s="28"/>
      <c r="E632" s="1">
        <f t="shared" si="97"/>
        <v>15873.020509340056</v>
      </c>
      <c r="F632" s="1">
        <f t="shared" si="98"/>
        <v>15873</v>
      </c>
      <c r="G632" s="1">
        <f t="shared" si="100"/>
        <v>1.7420640004274901E-2</v>
      </c>
      <c r="I632" s="1">
        <f t="shared" si="101"/>
        <v>1.7420640004274901E-2</v>
      </c>
      <c r="Q632" s="173">
        <f t="shared" si="99"/>
        <v>31840.107000000004</v>
      </c>
      <c r="S632" s="15">
        <f t="shared" si="102"/>
        <v>0.1</v>
      </c>
      <c r="AB632" s="1" t="s">
        <v>1000</v>
      </c>
      <c r="AC632" s="1">
        <v>15</v>
      </c>
      <c r="AE632" s="1" t="s">
        <v>1021</v>
      </c>
      <c r="AG632" s="1" t="s">
        <v>1022</v>
      </c>
    </row>
    <row r="633" spans="1:33" x14ac:dyDescent="0.2">
      <c r="A633" s="25" t="s">
        <v>1088</v>
      </c>
      <c r="B633" s="25"/>
      <c r="C633" s="28">
        <v>47011.504000000001</v>
      </c>
      <c r="D633" s="28"/>
      <c r="E633" s="1">
        <f t="shared" si="97"/>
        <v>16053.026328033411</v>
      </c>
      <c r="F633" s="1">
        <f t="shared" si="98"/>
        <v>16053</v>
      </c>
      <c r="G633" s="1">
        <f t="shared" si="100"/>
        <v>2.2363039999618195E-2</v>
      </c>
      <c r="I633" s="1">
        <f t="shared" si="101"/>
        <v>2.2363039999618195E-2</v>
      </c>
      <c r="Q633" s="173">
        <f t="shared" si="99"/>
        <v>31993.004000000001</v>
      </c>
      <c r="S633" s="15">
        <f t="shared" si="102"/>
        <v>0.1</v>
      </c>
      <c r="AB633" s="1" t="s">
        <v>1000</v>
      </c>
      <c r="AC633" s="1">
        <v>10</v>
      </c>
      <c r="AE633" s="1" t="s">
        <v>1064</v>
      </c>
      <c r="AG633" s="1" t="s">
        <v>972</v>
      </c>
    </row>
    <row r="634" spans="1:33" x14ac:dyDescent="0.2">
      <c r="A634" s="23" t="s">
        <v>1087</v>
      </c>
      <c r="B634" s="24" t="s">
        <v>899</v>
      </c>
      <c r="C634" s="23">
        <v>47028.487000000001</v>
      </c>
      <c r="D634" s="23" t="s">
        <v>873</v>
      </c>
      <c r="E634" s="25">
        <f t="shared" si="97"/>
        <v>16073.020433992777</v>
      </c>
      <c r="F634" s="1">
        <f t="shared" si="98"/>
        <v>16073</v>
      </c>
      <c r="G634" s="1">
        <f t="shared" si="100"/>
        <v>1.7356640004436485E-2</v>
      </c>
      <c r="I634" s="1">
        <f t="shared" si="101"/>
        <v>1.7356640004436485E-2</v>
      </c>
      <c r="Q634" s="173">
        <f t="shared" si="99"/>
        <v>32009.987000000001</v>
      </c>
      <c r="S634" s="15">
        <f t="shared" si="102"/>
        <v>0.1</v>
      </c>
      <c r="T634" s="15"/>
    </row>
    <row r="635" spans="1:33" x14ac:dyDescent="0.2">
      <c r="A635" s="25" t="s">
        <v>1020</v>
      </c>
      <c r="B635" s="25"/>
      <c r="C635" s="28">
        <v>47037.824000000001</v>
      </c>
      <c r="D635" s="28"/>
      <c r="E635" s="1">
        <f t="shared" si="97"/>
        <v>16084.012895121117</v>
      </c>
      <c r="F635" s="1">
        <f t="shared" si="98"/>
        <v>16084</v>
      </c>
      <c r="G635" s="1">
        <f t="shared" si="100"/>
        <v>1.0953120006888639E-2</v>
      </c>
      <c r="I635" s="1">
        <f t="shared" si="101"/>
        <v>1.0953120006888639E-2</v>
      </c>
      <c r="Q635" s="173">
        <f t="shared" si="99"/>
        <v>32019.324000000001</v>
      </c>
      <c r="S635" s="15">
        <f t="shared" si="102"/>
        <v>0.1</v>
      </c>
      <c r="AB635" s="1" t="s">
        <v>1000</v>
      </c>
      <c r="AC635" s="1">
        <v>17</v>
      </c>
      <c r="AE635" s="1" t="s">
        <v>1021</v>
      </c>
      <c r="AG635" s="1" t="s">
        <v>1022</v>
      </c>
    </row>
    <row r="636" spans="1:33" x14ac:dyDescent="0.2">
      <c r="A636" s="25" t="s">
        <v>1020</v>
      </c>
      <c r="B636" s="25"/>
      <c r="C636" s="28">
        <v>47054.815999999999</v>
      </c>
      <c r="D636" s="28"/>
      <c r="E636" s="1">
        <f t="shared" si="97"/>
        <v>16104.017596791113</v>
      </c>
      <c r="F636" s="1">
        <f t="shared" si="98"/>
        <v>16104</v>
      </c>
      <c r="G636" s="1">
        <f t="shared" si="100"/>
        <v>1.4946720002626535E-2</v>
      </c>
      <c r="I636" s="1">
        <f t="shared" si="101"/>
        <v>1.4946720002626535E-2</v>
      </c>
      <c r="Q636" s="173">
        <f t="shared" si="99"/>
        <v>32036.315999999999</v>
      </c>
      <c r="S636" s="15">
        <f t="shared" si="102"/>
        <v>0.1</v>
      </c>
      <c r="AB636" s="1" t="s">
        <v>1000</v>
      </c>
      <c r="AC636" s="1">
        <v>8</v>
      </c>
      <c r="AE636" s="1" t="s">
        <v>1089</v>
      </c>
      <c r="AG636" s="1" t="s">
        <v>1022</v>
      </c>
    </row>
    <row r="637" spans="1:33" x14ac:dyDescent="0.2">
      <c r="A637" s="25" t="s">
        <v>1088</v>
      </c>
      <c r="B637" s="25"/>
      <c r="C637" s="28">
        <v>47057.364999999998</v>
      </c>
      <c r="D637" s="28"/>
      <c r="E637" s="1">
        <f t="shared" si="97"/>
        <v>16107.018537501848</v>
      </c>
      <c r="F637" s="1">
        <f t="shared" si="98"/>
        <v>16107</v>
      </c>
      <c r="G637" s="1">
        <f t="shared" si="100"/>
        <v>1.5745759999845177E-2</v>
      </c>
      <c r="I637" s="1">
        <f t="shared" si="101"/>
        <v>1.5745759999845177E-2</v>
      </c>
      <c r="Q637" s="173">
        <f t="shared" si="99"/>
        <v>32038.864999999998</v>
      </c>
      <c r="S637" s="15">
        <f t="shared" si="102"/>
        <v>0.1</v>
      </c>
      <c r="AB637" s="1" t="s">
        <v>1000</v>
      </c>
      <c r="AC637" s="1">
        <v>7</v>
      </c>
      <c r="AE637" s="1" t="s">
        <v>1090</v>
      </c>
      <c r="AG637" s="1" t="s">
        <v>972</v>
      </c>
    </row>
    <row r="638" spans="1:33" x14ac:dyDescent="0.2">
      <c r="A638" s="25" t="s">
        <v>1088</v>
      </c>
      <c r="B638" s="25"/>
      <c r="C638" s="28">
        <v>47068.394</v>
      </c>
      <c r="D638" s="28"/>
      <c r="E638" s="1">
        <f t="shared" si="97"/>
        <v>16120.002992228687</v>
      </c>
      <c r="F638" s="1">
        <f t="shared" si="98"/>
        <v>16120</v>
      </c>
      <c r="G638" s="1">
        <f t="shared" si="100"/>
        <v>2.5415999989490956E-3</v>
      </c>
      <c r="I638" s="1">
        <f t="shared" si="101"/>
        <v>2.5415999989490956E-3</v>
      </c>
      <c r="Q638" s="173">
        <f t="shared" si="99"/>
        <v>32049.894</v>
      </c>
      <c r="S638" s="15">
        <f t="shared" si="102"/>
        <v>0.1</v>
      </c>
      <c r="AB638" s="1" t="s">
        <v>1000</v>
      </c>
      <c r="AC638" s="1">
        <v>7</v>
      </c>
      <c r="AE638" s="1" t="s">
        <v>982</v>
      </c>
      <c r="AG638" s="1" t="s">
        <v>972</v>
      </c>
    </row>
    <row r="639" spans="1:33" x14ac:dyDescent="0.2">
      <c r="A639" s="25" t="s">
        <v>1020</v>
      </c>
      <c r="B639" s="25"/>
      <c r="C639" s="28">
        <v>47083.696000000004</v>
      </c>
      <c r="D639" s="28"/>
      <c r="E639" s="1">
        <f t="shared" si="97"/>
        <v>16138.018054902554</v>
      </c>
      <c r="F639" s="1">
        <f t="shared" si="98"/>
        <v>16138</v>
      </c>
      <c r="G639" s="1">
        <f t="shared" si="100"/>
        <v>1.5335840005718637E-2</v>
      </c>
      <c r="I639" s="1">
        <f t="shared" si="101"/>
        <v>1.5335840005718637E-2</v>
      </c>
      <c r="Q639" s="173">
        <f t="shared" si="99"/>
        <v>32065.196000000004</v>
      </c>
      <c r="S639" s="15">
        <f t="shared" si="102"/>
        <v>0.1</v>
      </c>
      <c r="AB639" s="1" t="s">
        <v>1000</v>
      </c>
      <c r="AC639" s="1">
        <v>12</v>
      </c>
      <c r="AE639" s="1" t="s">
        <v>1021</v>
      </c>
      <c r="AG639" s="1" t="s">
        <v>1022</v>
      </c>
    </row>
    <row r="640" spans="1:33" x14ac:dyDescent="0.2">
      <c r="A640" s="25" t="s">
        <v>1088</v>
      </c>
      <c r="B640" s="25"/>
      <c r="C640" s="28">
        <v>47085.394</v>
      </c>
      <c r="D640" s="28"/>
      <c r="E640" s="1">
        <f t="shared" si="97"/>
        <v>16140.017112308133</v>
      </c>
      <c r="F640" s="1">
        <f t="shared" si="98"/>
        <v>16140</v>
      </c>
      <c r="G640" s="1">
        <f t="shared" si="100"/>
        <v>1.4535200003592763E-2</v>
      </c>
      <c r="I640" s="1">
        <f t="shared" si="101"/>
        <v>1.4535200003592763E-2</v>
      </c>
      <c r="Q640" s="173">
        <f t="shared" si="99"/>
        <v>32066.894</v>
      </c>
      <c r="S640" s="15">
        <f t="shared" si="102"/>
        <v>0.1</v>
      </c>
      <c r="AB640" s="1" t="s">
        <v>1000</v>
      </c>
      <c r="AC640" s="1">
        <v>11</v>
      </c>
      <c r="AE640" s="1" t="s">
        <v>1064</v>
      </c>
      <c r="AG640" s="1" t="s">
        <v>972</v>
      </c>
    </row>
    <row r="641" spans="1:33" x14ac:dyDescent="0.2">
      <c r="A641" s="25" t="s">
        <v>1020</v>
      </c>
      <c r="B641" s="25"/>
      <c r="C641" s="28">
        <v>47111.731</v>
      </c>
      <c r="D641" s="28"/>
      <c r="E641" s="1">
        <f t="shared" si="97"/>
        <v>16171.023693515919</v>
      </c>
      <c r="F641" s="1">
        <f t="shared" si="98"/>
        <v>16171</v>
      </c>
      <c r="G641" s="1">
        <f t="shared" si="100"/>
        <v>2.0125280003412627E-2</v>
      </c>
      <c r="I641" s="1">
        <f t="shared" si="101"/>
        <v>2.0125280003412627E-2</v>
      </c>
      <c r="Q641" s="173">
        <f t="shared" si="99"/>
        <v>32093.231</v>
      </c>
      <c r="S641" s="15">
        <f t="shared" si="102"/>
        <v>0.1</v>
      </c>
      <c r="AB641" s="1" t="s">
        <v>1000</v>
      </c>
      <c r="AC641" s="1">
        <v>14</v>
      </c>
      <c r="AE641" s="1" t="s">
        <v>1021</v>
      </c>
      <c r="AG641" s="1" t="s">
        <v>1022</v>
      </c>
    </row>
    <row r="642" spans="1:33" x14ac:dyDescent="0.2">
      <c r="A642" s="25" t="s">
        <v>1020</v>
      </c>
      <c r="B642" s="25"/>
      <c r="C642" s="28">
        <v>47112.578000000001</v>
      </c>
      <c r="D642" s="28"/>
      <c r="E642" s="1">
        <f t="shared" si="97"/>
        <v>16172.020867616349</v>
      </c>
      <c r="F642" s="1">
        <f t="shared" si="98"/>
        <v>16172</v>
      </c>
      <c r="G642" s="1">
        <f t="shared" si="100"/>
        <v>1.7724960001942236E-2</v>
      </c>
      <c r="I642" s="1">
        <f t="shared" si="101"/>
        <v>1.7724960001942236E-2</v>
      </c>
      <c r="Q642" s="173">
        <f t="shared" si="99"/>
        <v>32094.078000000001</v>
      </c>
      <c r="S642" s="15">
        <f t="shared" si="102"/>
        <v>0.1</v>
      </c>
      <c r="AB642" s="1" t="s">
        <v>1000</v>
      </c>
      <c r="AC642" s="1">
        <v>14</v>
      </c>
      <c r="AE642" s="1" t="s">
        <v>1021</v>
      </c>
      <c r="AG642" s="1" t="s">
        <v>1022</v>
      </c>
    </row>
    <row r="643" spans="1:33" x14ac:dyDescent="0.2">
      <c r="A643" s="25" t="s">
        <v>1088</v>
      </c>
      <c r="B643" s="25"/>
      <c r="C643" s="28">
        <v>47153.353999999999</v>
      </c>
      <c r="D643" s="28"/>
      <c r="E643" s="1">
        <f t="shared" si="97"/>
        <v>16220.02650057867</v>
      </c>
      <c r="F643" s="1">
        <f t="shared" si="98"/>
        <v>16220</v>
      </c>
      <c r="G643" s="1">
        <f t="shared" si="100"/>
        <v>2.2509599999466445E-2</v>
      </c>
      <c r="I643" s="1">
        <f t="shared" si="101"/>
        <v>2.2509599999466445E-2</v>
      </c>
      <c r="Q643" s="173">
        <f t="shared" si="99"/>
        <v>32134.853999999999</v>
      </c>
      <c r="S643" s="15">
        <f t="shared" si="102"/>
        <v>0.1</v>
      </c>
      <c r="AB643" s="1" t="s">
        <v>1000</v>
      </c>
      <c r="AC643" s="1">
        <v>9</v>
      </c>
      <c r="AE643" s="1" t="s">
        <v>982</v>
      </c>
      <c r="AG643" s="1" t="s">
        <v>972</v>
      </c>
    </row>
    <row r="644" spans="1:33" x14ac:dyDescent="0.2">
      <c r="A644" s="25" t="s">
        <v>1091</v>
      </c>
      <c r="B644" s="25"/>
      <c r="C644" s="28">
        <v>47159.305</v>
      </c>
      <c r="D644" s="28"/>
      <c r="E644" s="1">
        <f t="shared" si="97"/>
        <v>16227.032619907659</v>
      </c>
      <c r="F644" s="1">
        <f t="shared" si="98"/>
        <v>16227</v>
      </c>
      <c r="G644" s="1">
        <f t="shared" si="100"/>
        <v>2.7707360000931658E-2</v>
      </c>
      <c r="I644" s="1">
        <f t="shared" si="101"/>
        <v>2.7707360000931658E-2</v>
      </c>
      <c r="Q644" s="173">
        <f t="shared" si="99"/>
        <v>32140.805</v>
      </c>
      <c r="S644" s="15">
        <f t="shared" si="102"/>
        <v>0.1</v>
      </c>
      <c r="AB644" s="1" t="s">
        <v>1000</v>
      </c>
      <c r="AC644" s="1">
        <v>12</v>
      </c>
      <c r="AE644" s="1" t="s">
        <v>1064</v>
      </c>
      <c r="AG644" s="1" t="s">
        <v>972</v>
      </c>
    </row>
    <row r="645" spans="1:33" x14ac:dyDescent="0.2">
      <c r="A645" s="25" t="s">
        <v>1092</v>
      </c>
      <c r="B645" s="25"/>
      <c r="C645" s="28">
        <v>47169.493000000002</v>
      </c>
      <c r="D645" s="28"/>
      <c r="E645" s="1">
        <f t="shared" si="97"/>
        <v>16239.026964341156</v>
      </c>
      <c r="F645" s="1">
        <f t="shared" si="98"/>
        <v>16239</v>
      </c>
      <c r="G645" s="1">
        <f t="shared" si="100"/>
        <v>2.2903520002728328E-2</v>
      </c>
      <c r="I645" s="1">
        <f t="shared" si="101"/>
        <v>2.2903520002728328E-2</v>
      </c>
      <c r="Q645" s="173">
        <f t="shared" si="99"/>
        <v>32150.993000000002</v>
      </c>
      <c r="S645" s="15">
        <f t="shared" si="102"/>
        <v>0.1</v>
      </c>
      <c r="AB645" s="1" t="s">
        <v>1000</v>
      </c>
      <c r="AC645" s="1">
        <v>8</v>
      </c>
      <c r="AE645" s="1" t="s">
        <v>982</v>
      </c>
      <c r="AG645" s="1" t="s">
        <v>972</v>
      </c>
    </row>
    <row r="646" spans="1:33" x14ac:dyDescent="0.2">
      <c r="A646" s="25" t="s">
        <v>1092</v>
      </c>
      <c r="B646" s="25"/>
      <c r="C646" s="28">
        <v>47170.339</v>
      </c>
      <c r="D646" s="28"/>
      <c r="E646" s="1">
        <f t="shared" si="97"/>
        <v>16240.022961140399</v>
      </c>
      <c r="F646" s="1">
        <f t="shared" si="98"/>
        <v>16240</v>
      </c>
      <c r="G646" s="1">
        <f t="shared" si="100"/>
        <v>1.9503200004692189E-2</v>
      </c>
      <c r="I646" s="1">
        <f t="shared" si="101"/>
        <v>1.9503200004692189E-2</v>
      </c>
      <c r="Q646" s="173">
        <f t="shared" si="99"/>
        <v>32151.839</v>
      </c>
      <c r="S646" s="15">
        <f t="shared" si="102"/>
        <v>0.1</v>
      </c>
      <c r="AB646" s="1" t="s">
        <v>1000</v>
      </c>
      <c r="AC646" s="1">
        <v>7</v>
      </c>
      <c r="AE646" s="1" t="s">
        <v>982</v>
      </c>
      <c r="AG646" s="1" t="s">
        <v>972</v>
      </c>
    </row>
    <row r="647" spans="1:33" x14ac:dyDescent="0.2">
      <c r="A647" s="25" t="s">
        <v>1020</v>
      </c>
      <c r="B647" s="25"/>
      <c r="C647" s="28">
        <v>47184.775999999998</v>
      </c>
      <c r="D647" s="28"/>
      <c r="E647" s="1">
        <f t="shared" si="97"/>
        <v>16257.019658292573</v>
      </c>
      <c r="F647" s="1">
        <f t="shared" si="98"/>
        <v>16257</v>
      </c>
      <c r="G647" s="1">
        <f t="shared" si="100"/>
        <v>1.6697760001989082E-2</v>
      </c>
      <c r="I647" s="1">
        <f t="shared" si="101"/>
        <v>1.6697760001989082E-2</v>
      </c>
      <c r="Q647" s="173">
        <f t="shared" si="99"/>
        <v>32166.275999999998</v>
      </c>
      <c r="S647" s="15">
        <f t="shared" si="102"/>
        <v>0.1</v>
      </c>
      <c r="AB647" s="1" t="s">
        <v>1000</v>
      </c>
      <c r="AC647" s="1">
        <v>14</v>
      </c>
      <c r="AE647" s="1" t="s">
        <v>1077</v>
      </c>
      <c r="AG647" s="1" t="s">
        <v>1022</v>
      </c>
    </row>
    <row r="648" spans="1:33" x14ac:dyDescent="0.2">
      <c r="A648" s="25" t="s">
        <v>1091</v>
      </c>
      <c r="B648" s="25"/>
      <c r="C648" s="28">
        <v>47204.315000000002</v>
      </c>
      <c r="D648" s="28"/>
      <c r="E648" s="1">
        <f t="shared" si="97"/>
        <v>16280.022946070947</v>
      </c>
      <c r="F648" s="1">
        <f t="shared" si="98"/>
        <v>16280</v>
      </c>
      <c r="G648" s="1">
        <f t="shared" si="100"/>
        <v>1.9490400009090081E-2</v>
      </c>
      <c r="I648" s="1">
        <f t="shared" si="101"/>
        <v>1.9490400009090081E-2</v>
      </c>
      <c r="Q648" s="173">
        <f t="shared" si="99"/>
        <v>32185.815000000002</v>
      </c>
      <c r="S648" s="15">
        <f t="shared" si="102"/>
        <v>0.1</v>
      </c>
      <c r="AB648" s="1" t="s">
        <v>1000</v>
      </c>
      <c r="AC648" s="1">
        <v>13</v>
      </c>
      <c r="AE648" s="1" t="s">
        <v>1064</v>
      </c>
      <c r="AG648" s="1" t="s">
        <v>972</v>
      </c>
    </row>
    <row r="649" spans="1:33" x14ac:dyDescent="0.2">
      <c r="A649" s="25" t="s">
        <v>1092</v>
      </c>
      <c r="B649" s="25"/>
      <c r="C649" s="28">
        <v>47209.411</v>
      </c>
      <c r="D649" s="28"/>
      <c r="E649" s="1">
        <f t="shared" si="97"/>
        <v>16286.022472890054</v>
      </c>
      <c r="F649" s="1">
        <f t="shared" si="98"/>
        <v>16286</v>
      </c>
      <c r="G649" s="1">
        <f t="shared" si="100"/>
        <v>1.9088480003119912E-2</v>
      </c>
      <c r="I649" s="1">
        <f t="shared" si="101"/>
        <v>1.9088480003119912E-2</v>
      </c>
      <c r="Q649" s="173">
        <f t="shared" si="99"/>
        <v>32190.911</v>
      </c>
      <c r="S649" s="15">
        <f t="shared" si="102"/>
        <v>0.1</v>
      </c>
      <c r="AB649" s="1" t="s">
        <v>1000</v>
      </c>
      <c r="AC649" s="1">
        <v>9</v>
      </c>
      <c r="AE649" s="1" t="s">
        <v>982</v>
      </c>
      <c r="AG649" s="1" t="s">
        <v>972</v>
      </c>
    </row>
    <row r="650" spans="1:33" x14ac:dyDescent="0.2">
      <c r="A650" s="25" t="s">
        <v>1091</v>
      </c>
      <c r="B650" s="25"/>
      <c r="C650" s="28">
        <v>47210.267999999996</v>
      </c>
      <c r="D650" s="28"/>
      <c r="E650" s="1">
        <f t="shared" si="97"/>
        <v>16287.031420002289</v>
      </c>
      <c r="F650" s="1">
        <f t="shared" si="98"/>
        <v>16287</v>
      </c>
      <c r="G650" s="1">
        <f t="shared" si="100"/>
        <v>2.6688159996410832E-2</v>
      </c>
      <c r="I650" s="1">
        <f t="shared" si="101"/>
        <v>2.6688159996410832E-2</v>
      </c>
      <c r="Q650" s="173">
        <f t="shared" si="99"/>
        <v>32191.767999999996</v>
      </c>
      <c r="S650" s="15">
        <f t="shared" si="102"/>
        <v>0.1</v>
      </c>
      <c r="AB650" s="1" t="s">
        <v>1000</v>
      </c>
      <c r="AC650" s="1">
        <v>10</v>
      </c>
      <c r="AE650" s="1" t="s">
        <v>1064</v>
      </c>
      <c r="AG650" s="1" t="s">
        <v>972</v>
      </c>
    </row>
    <row r="651" spans="1:33" x14ac:dyDescent="0.2">
      <c r="A651" s="25" t="s">
        <v>1091</v>
      </c>
      <c r="B651" s="25"/>
      <c r="C651" s="28">
        <v>47232.347999999998</v>
      </c>
      <c r="D651" s="28"/>
      <c r="E651" s="1">
        <f t="shared" si="97"/>
        <v>16313.026230081949</v>
      </c>
      <c r="F651" s="1">
        <f t="shared" si="98"/>
        <v>16313</v>
      </c>
      <c r="G651" s="1">
        <f t="shared" si="100"/>
        <v>2.2279839999100659E-2</v>
      </c>
      <c r="I651" s="1">
        <f t="shared" si="101"/>
        <v>2.2279839999100659E-2</v>
      </c>
      <c r="Q651" s="173">
        <f t="shared" si="99"/>
        <v>32213.847999999998</v>
      </c>
      <c r="S651" s="15">
        <f t="shared" si="102"/>
        <v>0.1</v>
      </c>
      <c r="AB651" s="1" t="s">
        <v>1000</v>
      </c>
      <c r="AC651" s="1">
        <v>7</v>
      </c>
      <c r="AE651" s="1" t="s">
        <v>982</v>
      </c>
      <c r="AG651" s="1" t="s">
        <v>972</v>
      </c>
    </row>
    <row r="652" spans="1:33" x14ac:dyDescent="0.2">
      <c r="A652" s="25" t="s">
        <v>1020</v>
      </c>
      <c r="B652" s="25"/>
      <c r="C652" s="28">
        <v>47439.6</v>
      </c>
      <c r="D652" s="28"/>
      <c r="E652" s="1">
        <f t="shared" si="97"/>
        <v>16557.024254476382</v>
      </c>
      <c r="F652" s="1">
        <f t="shared" si="98"/>
        <v>16557</v>
      </c>
      <c r="G652" s="1">
        <f t="shared" si="100"/>
        <v>2.0601759999408387E-2</v>
      </c>
      <c r="I652" s="1">
        <f t="shared" si="101"/>
        <v>2.0601759999408387E-2</v>
      </c>
      <c r="Q652" s="173">
        <f t="shared" si="99"/>
        <v>32421.1</v>
      </c>
      <c r="S652" s="15">
        <f t="shared" si="102"/>
        <v>0.1</v>
      </c>
      <c r="AB652" s="1" t="s">
        <v>1000</v>
      </c>
      <c r="AC652" s="1">
        <v>8</v>
      </c>
      <c r="AE652" s="1" t="s">
        <v>1021</v>
      </c>
      <c r="AG652" s="1" t="s">
        <v>1022</v>
      </c>
    </row>
    <row r="653" spans="1:33" x14ac:dyDescent="0.2">
      <c r="A653" s="25" t="s">
        <v>1020</v>
      </c>
      <c r="B653" s="25"/>
      <c r="C653" s="28">
        <v>47461.680999999997</v>
      </c>
      <c r="D653" s="28"/>
      <c r="E653" s="1">
        <f t="shared" si="97"/>
        <v>16583.020241857219</v>
      </c>
      <c r="F653" s="1">
        <f t="shared" si="98"/>
        <v>16583</v>
      </c>
      <c r="G653" s="1">
        <f t="shared" si="100"/>
        <v>1.7193439998663962E-2</v>
      </c>
      <c r="I653" s="1">
        <f t="shared" si="101"/>
        <v>1.7193439998663962E-2</v>
      </c>
      <c r="Q653" s="173">
        <f t="shared" si="99"/>
        <v>32443.180999999997</v>
      </c>
      <c r="S653" s="15">
        <f t="shared" si="102"/>
        <v>0.1</v>
      </c>
      <c r="AB653" s="1" t="s">
        <v>1000</v>
      </c>
      <c r="AC653" s="1">
        <v>10</v>
      </c>
      <c r="AE653" s="1" t="s">
        <v>1089</v>
      </c>
      <c r="AG653" s="1" t="s">
        <v>1022</v>
      </c>
    </row>
    <row r="654" spans="1:33" x14ac:dyDescent="0.2">
      <c r="A654" s="25" t="s">
        <v>1093</v>
      </c>
      <c r="B654" s="25"/>
      <c r="C654" s="28">
        <v>47480.375999999997</v>
      </c>
      <c r="D654" s="28"/>
      <c r="E654" s="1">
        <f t="shared" si="97"/>
        <v>16605.029887438704</v>
      </c>
      <c r="F654" s="1">
        <f t="shared" si="98"/>
        <v>16605</v>
      </c>
      <c r="G654" s="1">
        <f t="shared" si="100"/>
        <v>2.5386400004208554E-2</v>
      </c>
      <c r="I654" s="1">
        <f t="shared" si="101"/>
        <v>2.5386400004208554E-2</v>
      </c>
      <c r="Q654" s="173">
        <f t="shared" si="99"/>
        <v>32461.875999999997</v>
      </c>
      <c r="S654" s="15">
        <f t="shared" si="102"/>
        <v>0.1</v>
      </c>
      <c r="AB654" s="1" t="s">
        <v>1000</v>
      </c>
      <c r="AC654" s="1">
        <v>6</v>
      </c>
      <c r="AE654" s="1" t="s">
        <v>971</v>
      </c>
      <c r="AG654" s="1" t="s">
        <v>972</v>
      </c>
    </row>
    <row r="655" spans="1:33" x14ac:dyDescent="0.2">
      <c r="A655" s="25" t="s">
        <v>1020</v>
      </c>
      <c r="B655" s="25"/>
      <c r="C655" s="28">
        <v>47506.712</v>
      </c>
      <c r="D655" s="28"/>
      <c r="E655" s="1">
        <f t="shared" si="97"/>
        <v>16636.035291345313</v>
      </c>
      <c r="F655" s="1">
        <f t="shared" si="98"/>
        <v>16636</v>
      </c>
      <c r="G655" s="1">
        <f t="shared" si="100"/>
        <v>2.9976480000186712E-2</v>
      </c>
      <c r="I655" s="1">
        <f t="shared" si="101"/>
        <v>2.9976480000186712E-2</v>
      </c>
      <c r="Q655" s="173">
        <f t="shared" si="99"/>
        <v>32488.212</v>
      </c>
      <c r="S655" s="15">
        <f t="shared" si="102"/>
        <v>0.1</v>
      </c>
      <c r="AB655" s="1" t="s">
        <v>1000</v>
      </c>
      <c r="AC655" s="1">
        <v>12</v>
      </c>
      <c r="AE655" s="1" t="s">
        <v>1077</v>
      </c>
      <c r="AG655" s="1" t="s">
        <v>1022</v>
      </c>
    </row>
    <row r="656" spans="1:33" x14ac:dyDescent="0.2">
      <c r="A656" s="25" t="s">
        <v>1094</v>
      </c>
      <c r="B656" s="25"/>
      <c r="C656" s="28">
        <v>47525.389000000003</v>
      </c>
      <c r="D656" s="28"/>
      <c r="E656" s="1">
        <f t="shared" si="97"/>
        <v>16658.023745505543</v>
      </c>
      <c r="F656" s="1">
        <f t="shared" si="98"/>
        <v>16658</v>
      </c>
      <c r="G656" s="1">
        <f t="shared" si="100"/>
        <v>2.0169440009340178E-2</v>
      </c>
      <c r="I656" s="1">
        <f t="shared" si="101"/>
        <v>2.0169440009340178E-2</v>
      </c>
      <c r="Q656" s="173">
        <f t="shared" si="99"/>
        <v>32506.889000000003</v>
      </c>
      <c r="S656" s="15">
        <f t="shared" si="102"/>
        <v>0.1</v>
      </c>
      <c r="AB656" s="1" t="s">
        <v>1000</v>
      </c>
      <c r="AC656" s="1">
        <v>9</v>
      </c>
      <c r="AE656" s="1" t="s">
        <v>1064</v>
      </c>
      <c r="AG656" s="1" t="s">
        <v>972</v>
      </c>
    </row>
    <row r="657" spans="1:33" x14ac:dyDescent="0.2">
      <c r="A657" s="25" t="s">
        <v>1093</v>
      </c>
      <c r="B657" s="25"/>
      <c r="C657" s="28">
        <v>47525.392</v>
      </c>
      <c r="D657" s="28"/>
      <c r="E657" s="1">
        <f t="shared" si="97"/>
        <v>16658.027277409081</v>
      </c>
      <c r="F657" s="1">
        <f t="shared" si="98"/>
        <v>16658</v>
      </c>
      <c r="G657" s="1">
        <f t="shared" si="100"/>
        <v>2.316944000631338E-2</v>
      </c>
      <c r="I657" s="1">
        <f t="shared" ref="I657:I688" si="103">G657</f>
        <v>2.316944000631338E-2</v>
      </c>
      <c r="Q657" s="173">
        <f t="shared" si="99"/>
        <v>32506.892</v>
      </c>
      <c r="S657" s="15">
        <f t="shared" ref="S657:S688" si="104">S$15</f>
        <v>0.1</v>
      </c>
      <c r="AB657" s="1" t="s">
        <v>1000</v>
      </c>
      <c r="AC657" s="1">
        <v>8</v>
      </c>
      <c r="AE657" s="1" t="s">
        <v>982</v>
      </c>
      <c r="AG657" s="1" t="s">
        <v>972</v>
      </c>
    </row>
    <row r="658" spans="1:33" x14ac:dyDescent="0.2">
      <c r="A658" s="25" t="s">
        <v>1094</v>
      </c>
      <c r="B658" s="25"/>
      <c r="C658" s="28">
        <v>47531.334999999999</v>
      </c>
      <c r="D658" s="28"/>
      <c r="E658" s="1">
        <f t="shared" si="97"/>
        <v>16665.02397832862</v>
      </c>
      <c r="F658" s="1">
        <f t="shared" si="98"/>
        <v>16665</v>
      </c>
      <c r="G658" s="1">
        <f t="shared" si="100"/>
        <v>2.036719999887282E-2</v>
      </c>
      <c r="I658" s="1">
        <f t="shared" si="103"/>
        <v>2.036719999887282E-2</v>
      </c>
      <c r="Q658" s="173">
        <f t="shared" si="99"/>
        <v>32512.834999999999</v>
      </c>
      <c r="S658" s="15">
        <f t="shared" si="104"/>
        <v>0.1</v>
      </c>
      <c r="AB658" s="1" t="s">
        <v>1000</v>
      </c>
      <c r="AC658" s="1">
        <v>7</v>
      </c>
      <c r="AE658" s="1" t="s">
        <v>982</v>
      </c>
      <c r="AG658" s="1" t="s">
        <v>972</v>
      </c>
    </row>
    <row r="659" spans="1:33" x14ac:dyDescent="0.2">
      <c r="A659" s="25" t="s">
        <v>1020</v>
      </c>
      <c r="B659" s="25"/>
      <c r="C659" s="28">
        <v>47540.680999999997</v>
      </c>
      <c r="D659" s="28"/>
      <c r="E659" s="1">
        <f t="shared" si="97"/>
        <v>16676.027035167586</v>
      </c>
      <c r="F659" s="1">
        <f t="shared" si="98"/>
        <v>16676</v>
      </c>
      <c r="G659" s="1">
        <f t="shared" si="100"/>
        <v>2.2963679999520537E-2</v>
      </c>
      <c r="I659" s="1">
        <f t="shared" si="103"/>
        <v>2.2963679999520537E-2</v>
      </c>
      <c r="Q659" s="173">
        <f t="shared" si="99"/>
        <v>32522.180999999997</v>
      </c>
      <c r="S659" s="15">
        <f t="shared" si="104"/>
        <v>0.1</v>
      </c>
      <c r="AB659" s="1" t="s">
        <v>1000</v>
      </c>
      <c r="AC659" s="1">
        <v>19</v>
      </c>
      <c r="AE659" s="1" t="s">
        <v>1026</v>
      </c>
      <c r="AG659" s="1" t="s">
        <v>1022</v>
      </c>
    </row>
    <row r="660" spans="1:33" x14ac:dyDescent="0.2">
      <c r="A660" s="25" t="s">
        <v>1094</v>
      </c>
      <c r="B660" s="25"/>
      <c r="C660" s="28">
        <v>47565.311999999998</v>
      </c>
      <c r="D660" s="28"/>
      <c r="E660" s="1">
        <f t="shared" si="97"/>
        <v>16705.025140560345</v>
      </c>
      <c r="F660" s="1">
        <f t="shared" si="98"/>
        <v>16705</v>
      </c>
      <c r="G660" s="1">
        <f t="shared" si="100"/>
        <v>2.135439999983646E-2</v>
      </c>
      <c r="I660" s="1">
        <f t="shared" si="103"/>
        <v>2.135439999983646E-2</v>
      </c>
      <c r="Q660" s="173">
        <f t="shared" si="99"/>
        <v>32546.811999999998</v>
      </c>
      <c r="S660" s="15">
        <f t="shared" si="104"/>
        <v>0.1</v>
      </c>
      <c r="AB660" s="1" t="s">
        <v>1000</v>
      </c>
      <c r="AC660" s="1">
        <v>8</v>
      </c>
      <c r="AE660" s="1" t="s">
        <v>982</v>
      </c>
      <c r="AG660" s="1" t="s">
        <v>972</v>
      </c>
    </row>
    <row r="661" spans="1:33" x14ac:dyDescent="0.2">
      <c r="A661" s="25" t="s">
        <v>1095</v>
      </c>
      <c r="B661" s="25"/>
      <c r="C661" s="28">
        <v>47744.542000000001</v>
      </c>
      <c r="D661" s="28"/>
      <c r="E661" s="1">
        <f t="shared" ref="E661:E724" si="105">+(C661-C$7)/C$8</f>
        <v>16916.032831256769</v>
      </c>
      <c r="F661" s="1">
        <f t="shared" si="98"/>
        <v>16916</v>
      </c>
      <c r="G661" s="1">
        <f t="shared" si="100"/>
        <v>2.7886880008736625E-2</v>
      </c>
      <c r="I661" s="1">
        <f t="shared" si="103"/>
        <v>2.7886880008736625E-2</v>
      </c>
      <c r="Q661" s="173">
        <f t="shared" si="99"/>
        <v>32726.042000000001</v>
      </c>
      <c r="S661" s="15">
        <f t="shared" si="104"/>
        <v>0.1</v>
      </c>
      <c r="AB661" s="1" t="s">
        <v>1000</v>
      </c>
      <c r="AC661" s="1">
        <v>8</v>
      </c>
      <c r="AE661" s="1" t="s">
        <v>971</v>
      </c>
      <c r="AG661" s="1" t="s">
        <v>972</v>
      </c>
    </row>
    <row r="662" spans="1:33" x14ac:dyDescent="0.2">
      <c r="A662" s="25" t="s">
        <v>1020</v>
      </c>
      <c r="B662" s="25"/>
      <c r="C662" s="28">
        <v>47810.794999999998</v>
      </c>
      <c r="D662" s="28"/>
      <c r="E662" s="1">
        <f t="shared" si="105"/>
        <v>16994.03256641109</v>
      </c>
      <c r="F662" s="1">
        <f t="shared" si="98"/>
        <v>16994</v>
      </c>
      <c r="G662" s="1">
        <f t="shared" si="100"/>
        <v>2.7661920001264662E-2</v>
      </c>
      <c r="I662" s="1">
        <f t="shared" si="103"/>
        <v>2.7661920001264662E-2</v>
      </c>
      <c r="Q662" s="173">
        <f t="shared" si="99"/>
        <v>32792.294999999998</v>
      </c>
      <c r="S662" s="15">
        <f t="shared" si="104"/>
        <v>0.1</v>
      </c>
      <c r="AB662" s="1" t="s">
        <v>1000</v>
      </c>
      <c r="AC662" s="1">
        <v>12</v>
      </c>
      <c r="AE662" s="1" t="s">
        <v>1089</v>
      </c>
      <c r="AG662" s="1" t="s">
        <v>1022</v>
      </c>
    </row>
    <row r="663" spans="1:33" x14ac:dyDescent="0.2">
      <c r="A663" s="25" t="s">
        <v>1096</v>
      </c>
      <c r="B663" s="25"/>
      <c r="C663" s="28">
        <v>47858.358</v>
      </c>
      <c r="D663" s="28"/>
      <c r="E663" s="1">
        <f t="shared" si="105"/>
        <v>17050.028542489839</v>
      </c>
      <c r="F663" s="1">
        <f t="shared" si="98"/>
        <v>17050</v>
      </c>
      <c r="G663" s="1">
        <f t="shared" si="100"/>
        <v>2.4244000007456634E-2</v>
      </c>
      <c r="I663" s="1">
        <f t="shared" si="103"/>
        <v>2.4244000007456634E-2</v>
      </c>
      <c r="Q663" s="173">
        <f t="shared" si="99"/>
        <v>32839.858</v>
      </c>
      <c r="S663" s="15">
        <f t="shared" si="104"/>
        <v>0.1</v>
      </c>
      <c r="AB663" s="1" t="s">
        <v>1000</v>
      </c>
      <c r="AC663" s="1">
        <v>10</v>
      </c>
      <c r="AE663" s="1" t="s">
        <v>982</v>
      </c>
      <c r="AG663" s="1" t="s">
        <v>972</v>
      </c>
    </row>
    <row r="664" spans="1:33" x14ac:dyDescent="0.2">
      <c r="A664" s="25" t="s">
        <v>1097</v>
      </c>
      <c r="B664" s="25"/>
      <c r="C664" s="28">
        <v>47863.446000000004</v>
      </c>
      <c r="D664" s="28"/>
      <c r="E664" s="1">
        <f t="shared" si="105"/>
        <v>17056.018650899503</v>
      </c>
      <c r="F664" s="1">
        <f t="shared" si="98"/>
        <v>17056</v>
      </c>
      <c r="G664" s="1">
        <f t="shared" si="100"/>
        <v>1.5842080007132608E-2</v>
      </c>
      <c r="I664" s="1">
        <f t="shared" si="103"/>
        <v>1.5842080007132608E-2</v>
      </c>
      <c r="Q664" s="173">
        <f t="shared" si="99"/>
        <v>32844.946000000004</v>
      </c>
      <c r="S664" s="15">
        <f t="shared" si="104"/>
        <v>0.1</v>
      </c>
      <c r="AB664" s="1" t="s">
        <v>1000</v>
      </c>
      <c r="AC664" s="1">
        <v>7</v>
      </c>
      <c r="AE664" s="1" t="s">
        <v>1098</v>
      </c>
      <c r="AG664" s="1" t="s">
        <v>972</v>
      </c>
    </row>
    <row r="665" spans="1:33" x14ac:dyDescent="0.2">
      <c r="A665" s="25" t="s">
        <v>1099</v>
      </c>
      <c r="B665" s="25"/>
      <c r="C665" s="28">
        <v>47891.482000000004</v>
      </c>
      <c r="D665" s="28"/>
      <c r="E665" s="1">
        <f t="shared" si="105"/>
        <v>17089.025466814055</v>
      </c>
      <c r="F665" s="1">
        <f t="shared" ref="F665:F728" si="106">ROUND(2*E665,0)/2</f>
        <v>17089</v>
      </c>
      <c r="G665" s="1">
        <f t="shared" si="100"/>
        <v>2.1631520008668303E-2</v>
      </c>
      <c r="I665" s="1">
        <f t="shared" si="103"/>
        <v>2.1631520008668303E-2</v>
      </c>
      <c r="Q665" s="173">
        <f t="shared" si="99"/>
        <v>32872.982000000004</v>
      </c>
      <c r="S665" s="15">
        <f t="shared" si="104"/>
        <v>0.1</v>
      </c>
      <c r="AB665" s="1" t="s">
        <v>1000</v>
      </c>
      <c r="AC665" s="1">
        <v>11</v>
      </c>
      <c r="AE665" s="1" t="s">
        <v>1062</v>
      </c>
      <c r="AG665" s="1" t="s">
        <v>972</v>
      </c>
    </row>
    <row r="666" spans="1:33" x14ac:dyDescent="0.2">
      <c r="A666" s="25" t="s">
        <v>1099</v>
      </c>
      <c r="B666" s="25"/>
      <c r="C666" s="28">
        <v>47897.427000000003</v>
      </c>
      <c r="D666" s="28"/>
      <c r="E666" s="1">
        <f t="shared" si="105"/>
        <v>17096.024522335952</v>
      </c>
      <c r="F666" s="1">
        <f t="shared" si="106"/>
        <v>17096</v>
      </c>
      <c r="G666" s="1">
        <f t="shared" si="100"/>
        <v>2.0829280008911155E-2</v>
      </c>
      <c r="I666" s="1">
        <f t="shared" si="103"/>
        <v>2.0829280008911155E-2</v>
      </c>
      <c r="Q666" s="173">
        <f t="shared" ref="Q666:Q729" si="107">+C666-15018.5</f>
        <v>32878.927000000003</v>
      </c>
      <c r="S666" s="15">
        <f t="shared" si="104"/>
        <v>0.1</v>
      </c>
      <c r="AB666" s="1" t="s">
        <v>1000</v>
      </c>
      <c r="AC666" s="1">
        <v>7</v>
      </c>
      <c r="AE666" s="1" t="s">
        <v>982</v>
      </c>
      <c r="AG666" s="1" t="s">
        <v>972</v>
      </c>
    </row>
    <row r="667" spans="1:33" x14ac:dyDescent="0.2">
      <c r="A667" s="25" t="s">
        <v>1099</v>
      </c>
      <c r="B667" s="25"/>
      <c r="C667" s="28">
        <v>47932.258999999998</v>
      </c>
      <c r="D667" s="28"/>
      <c r="E667" s="1">
        <f t="shared" si="105"/>
        <v>17137.032277077553</v>
      </c>
      <c r="F667" s="1">
        <f t="shared" si="106"/>
        <v>17137</v>
      </c>
      <c r="G667" s="1">
        <f t="shared" si="100"/>
        <v>2.7416160002758261E-2</v>
      </c>
      <c r="I667" s="1">
        <f t="shared" si="103"/>
        <v>2.7416160002758261E-2</v>
      </c>
      <c r="Q667" s="173">
        <f t="shared" si="107"/>
        <v>32913.758999999998</v>
      </c>
      <c r="S667" s="15">
        <f t="shared" si="104"/>
        <v>0.1</v>
      </c>
      <c r="AB667" s="1" t="s">
        <v>1000</v>
      </c>
      <c r="AC667" s="1">
        <v>8</v>
      </c>
      <c r="AE667" s="1" t="s">
        <v>982</v>
      </c>
      <c r="AG667" s="1" t="s">
        <v>972</v>
      </c>
    </row>
    <row r="668" spans="1:33" x14ac:dyDescent="0.2">
      <c r="A668" s="25" t="s">
        <v>1099</v>
      </c>
      <c r="B668" s="25"/>
      <c r="C668" s="28">
        <v>47954.345000000001</v>
      </c>
      <c r="D668" s="28"/>
      <c r="E668" s="1">
        <f t="shared" si="105"/>
        <v>17163.0341509643</v>
      </c>
      <c r="F668" s="1">
        <f t="shared" si="106"/>
        <v>17163</v>
      </c>
      <c r="G668" s="1">
        <f t="shared" si="100"/>
        <v>2.9007840006670449E-2</v>
      </c>
      <c r="I668" s="1">
        <f t="shared" si="103"/>
        <v>2.9007840006670449E-2</v>
      </c>
      <c r="Q668" s="173">
        <f t="shared" si="107"/>
        <v>32935.845000000001</v>
      </c>
      <c r="S668" s="15">
        <f t="shared" si="104"/>
        <v>0.1</v>
      </c>
      <c r="AB668" s="1" t="s">
        <v>1000</v>
      </c>
      <c r="AC668" s="1">
        <v>7</v>
      </c>
      <c r="AE668" s="1" t="s">
        <v>982</v>
      </c>
      <c r="AG668" s="1" t="s">
        <v>972</v>
      </c>
    </row>
    <row r="669" spans="1:33" x14ac:dyDescent="0.2">
      <c r="A669" s="25" t="s">
        <v>1020</v>
      </c>
      <c r="B669" s="25"/>
      <c r="C669" s="28">
        <v>48149.699000000001</v>
      </c>
      <c r="D669" s="28"/>
      <c r="E669" s="1">
        <f t="shared" si="105"/>
        <v>17393.024645905483</v>
      </c>
      <c r="F669" s="1">
        <f t="shared" si="106"/>
        <v>17393</v>
      </c>
      <c r="G669" s="1">
        <f t="shared" si="100"/>
        <v>2.0934240004862659E-2</v>
      </c>
      <c r="I669" s="1">
        <f t="shared" si="103"/>
        <v>2.0934240004862659E-2</v>
      </c>
      <c r="Q669" s="173">
        <f t="shared" si="107"/>
        <v>33131.199000000001</v>
      </c>
      <c r="S669" s="15">
        <f t="shared" si="104"/>
        <v>0.1</v>
      </c>
      <c r="AB669" s="1" t="s">
        <v>1000</v>
      </c>
      <c r="AC669" s="1">
        <v>15</v>
      </c>
      <c r="AE669" s="1" t="s">
        <v>1021</v>
      </c>
      <c r="AG669" s="1" t="s">
        <v>1022</v>
      </c>
    </row>
    <row r="670" spans="1:33" x14ac:dyDescent="0.2">
      <c r="A670" s="25" t="s">
        <v>1020</v>
      </c>
      <c r="B670" s="25"/>
      <c r="C670" s="28">
        <v>48160.743000000002</v>
      </c>
      <c r="D670" s="28"/>
      <c r="E670" s="1">
        <f t="shared" si="105"/>
        <v>17406.026760150038</v>
      </c>
      <c r="F670" s="1">
        <f t="shared" si="106"/>
        <v>17406</v>
      </c>
      <c r="G670" s="1">
        <f t="shared" si="100"/>
        <v>2.2730080003384501E-2</v>
      </c>
      <c r="I670" s="1">
        <f t="shared" si="103"/>
        <v>2.2730080003384501E-2</v>
      </c>
      <c r="Q670" s="173">
        <f t="shared" si="107"/>
        <v>33142.243000000002</v>
      </c>
      <c r="S670" s="15">
        <f t="shared" si="104"/>
        <v>0.1</v>
      </c>
      <c r="AB670" s="1" t="s">
        <v>1000</v>
      </c>
      <c r="AC670" s="1">
        <v>14</v>
      </c>
      <c r="AE670" s="1" t="s">
        <v>1021</v>
      </c>
      <c r="AG670" s="1" t="s">
        <v>1022</v>
      </c>
    </row>
    <row r="671" spans="1:33" x14ac:dyDescent="0.2">
      <c r="A671" s="25" t="s">
        <v>1100</v>
      </c>
      <c r="B671" s="25"/>
      <c r="C671" s="28">
        <v>48162.449000000001</v>
      </c>
      <c r="D671" s="28"/>
      <c r="E671" s="1">
        <f t="shared" si="105"/>
        <v>17408.035235965068</v>
      </c>
      <c r="F671" s="1">
        <f t="shared" si="106"/>
        <v>17408</v>
      </c>
      <c r="G671" s="1">
        <f t="shared" si="100"/>
        <v>2.9929440002888441E-2</v>
      </c>
      <c r="I671" s="1">
        <f t="shared" si="103"/>
        <v>2.9929440002888441E-2</v>
      </c>
      <c r="Q671" s="173">
        <f t="shared" si="107"/>
        <v>33143.949000000001</v>
      </c>
      <c r="S671" s="15">
        <f t="shared" si="104"/>
        <v>0.1</v>
      </c>
      <c r="AB671" s="1" t="s">
        <v>1000</v>
      </c>
      <c r="AC671" s="1">
        <v>8</v>
      </c>
      <c r="AE671" s="1" t="s">
        <v>982</v>
      </c>
      <c r="AG671" s="1" t="s">
        <v>972</v>
      </c>
    </row>
    <row r="672" spans="1:33" x14ac:dyDescent="0.2">
      <c r="A672" s="25" t="s">
        <v>1100</v>
      </c>
      <c r="B672" s="25"/>
      <c r="C672" s="28">
        <v>48174.347999999998</v>
      </c>
      <c r="D672" s="28"/>
      <c r="E672" s="1">
        <f t="shared" si="105"/>
        <v>17422.043942719494</v>
      </c>
      <c r="F672" s="1">
        <f t="shared" si="106"/>
        <v>17422</v>
      </c>
      <c r="G672" s="1">
        <f t="shared" si="100"/>
        <v>3.7324960001569707E-2</v>
      </c>
      <c r="I672" s="1">
        <f t="shared" si="103"/>
        <v>3.7324960001569707E-2</v>
      </c>
      <c r="Q672" s="173">
        <f t="shared" si="107"/>
        <v>33155.847999999998</v>
      </c>
      <c r="S672" s="15">
        <f t="shared" si="104"/>
        <v>0.1</v>
      </c>
      <c r="AB672" s="1" t="s">
        <v>1000</v>
      </c>
      <c r="AC672" s="1">
        <v>6</v>
      </c>
      <c r="AE672" s="1" t="s">
        <v>982</v>
      </c>
      <c r="AG672" s="1" t="s">
        <v>972</v>
      </c>
    </row>
    <row r="673" spans="1:33" x14ac:dyDescent="0.2">
      <c r="A673" s="25" t="s">
        <v>1101</v>
      </c>
      <c r="B673" s="25"/>
      <c r="C673" s="28">
        <v>48178.580999999998</v>
      </c>
      <c r="D673" s="28"/>
      <c r="E673" s="1">
        <f t="shared" si="105"/>
        <v>17427.027458619279</v>
      </c>
      <c r="F673" s="1">
        <f t="shared" si="106"/>
        <v>17427</v>
      </c>
      <c r="G673" s="1">
        <f t="shared" si="100"/>
        <v>2.3323360001086257E-2</v>
      </c>
      <c r="I673" s="1">
        <f t="shared" si="103"/>
        <v>2.3323360001086257E-2</v>
      </c>
      <c r="Q673" s="173">
        <f t="shared" si="107"/>
        <v>33160.080999999998</v>
      </c>
      <c r="S673" s="15">
        <f t="shared" si="104"/>
        <v>0.1</v>
      </c>
      <c r="AB673" s="1" t="s">
        <v>1000</v>
      </c>
      <c r="AG673" s="1" t="s">
        <v>1001</v>
      </c>
    </row>
    <row r="674" spans="1:33" x14ac:dyDescent="0.2">
      <c r="A674" s="25" t="s">
        <v>1020</v>
      </c>
      <c r="B674" s="25"/>
      <c r="C674" s="28">
        <v>48178.580999999998</v>
      </c>
      <c r="D674" s="28"/>
      <c r="E674" s="1">
        <f t="shared" si="105"/>
        <v>17427.027458619279</v>
      </c>
      <c r="F674" s="1">
        <f t="shared" si="106"/>
        <v>17427</v>
      </c>
      <c r="G674" s="1">
        <f t="shared" si="100"/>
        <v>2.3323360001086257E-2</v>
      </c>
      <c r="I674" s="1">
        <f t="shared" si="103"/>
        <v>2.3323360001086257E-2</v>
      </c>
      <c r="Q674" s="173">
        <f t="shared" si="107"/>
        <v>33160.080999999998</v>
      </c>
      <c r="S674" s="15">
        <f t="shared" si="104"/>
        <v>0.1</v>
      </c>
      <c r="AC674" s="1">
        <v>11</v>
      </c>
      <c r="AE674" s="1" t="s">
        <v>1021</v>
      </c>
      <c r="AG674" s="1" t="s">
        <v>1022</v>
      </c>
    </row>
    <row r="675" spans="1:33" x14ac:dyDescent="0.2">
      <c r="A675" s="25" t="s">
        <v>1100</v>
      </c>
      <c r="B675" s="25"/>
      <c r="C675" s="28">
        <v>48179.438999999998</v>
      </c>
      <c r="D675" s="28"/>
      <c r="E675" s="1">
        <f t="shared" si="105"/>
        <v>17428.037583032699</v>
      </c>
      <c r="F675" s="1">
        <f t="shared" si="106"/>
        <v>17428</v>
      </c>
      <c r="G675" s="1">
        <f t="shared" si="100"/>
        <v>3.192304000549484E-2</v>
      </c>
      <c r="I675" s="1">
        <f t="shared" si="103"/>
        <v>3.192304000549484E-2</v>
      </c>
      <c r="Q675" s="173">
        <f t="shared" si="107"/>
        <v>33160.938999999998</v>
      </c>
      <c r="S675" s="15">
        <f t="shared" si="104"/>
        <v>0.1</v>
      </c>
      <c r="AB675" s="1" t="s">
        <v>1000</v>
      </c>
      <c r="AC675" s="1">
        <v>6</v>
      </c>
      <c r="AE675" s="1" t="s">
        <v>982</v>
      </c>
      <c r="AG675" s="1" t="s">
        <v>972</v>
      </c>
    </row>
    <row r="676" spans="1:33" x14ac:dyDescent="0.2">
      <c r="A676" s="25" t="s">
        <v>1102</v>
      </c>
      <c r="B676" s="25"/>
      <c r="C676" s="28">
        <v>48189.610999999997</v>
      </c>
      <c r="D676" s="28"/>
      <c r="E676" s="1">
        <f t="shared" si="105"/>
        <v>17440.013090647295</v>
      </c>
      <c r="F676" s="1">
        <f t="shared" si="106"/>
        <v>17440</v>
      </c>
      <c r="G676" s="1">
        <f t="shared" si="100"/>
        <v>1.1119199996755924E-2</v>
      </c>
      <c r="I676" s="1">
        <f t="shared" si="103"/>
        <v>1.1119199996755924E-2</v>
      </c>
      <c r="Q676" s="173">
        <f t="shared" si="107"/>
        <v>33171.110999999997</v>
      </c>
      <c r="S676" s="15">
        <f t="shared" si="104"/>
        <v>0.1</v>
      </c>
      <c r="AB676" s="1" t="s">
        <v>1000</v>
      </c>
      <c r="AG676" s="1" t="s">
        <v>1001</v>
      </c>
    </row>
    <row r="677" spans="1:33" x14ac:dyDescent="0.2">
      <c r="A677" s="25" t="s">
        <v>1020</v>
      </c>
      <c r="B677" s="25"/>
      <c r="C677" s="28">
        <v>48194.720999999998</v>
      </c>
      <c r="D677" s="28"/>
      <c r="E677" s="1">
        <f t="shared" si="105"/>
        <v>17446.029099682939</v>
      </c>
      <c r="F677" s="1">
        <f t="shared" si="106"/>
        <v>17446</v>
      </c>
      <c r="G677" s="1">
        <f t="shared" si="100"/>
        <v>2.4717280000913888E-2</v>
      </c>
      <c r="I677" s="1">
        <f t="shared" si="103"/>
        <v>2.4717280000913888E-2</v>
      </c>
      <c r="Q677" s="173">
        <f t="shared" si="107"/>
        <v>33176.220999999998</v>
      </c>
      <c r="S677" s="15">
        <f t="shared" si="104"/>
        <v>0.1</v>
      </c>
      <c r="AB677" s="1" t="s">
        <v>1000</v>
      </c>
      <c r="AC677" s="1">
        <v>48</v>
      </c>
      <c r="AE677" s="1" t="s">
        <v>1103</v>
      </c>
      <c r="AG677" s="1" t="s">
        <v>1022</v>
      </c>
    </row>
    <row r="678" spans="1:33" x14ac:dyDescent="0.2">
      <c r="A678" s="25" t="s">
        <v>1104</v>
      </c>
      <c r="B678" s="25"/>
      <c r="C678" s="28">
        <v>48202.362999999998</v>
      </c>
      <c r="D678" s="28"/>
      <c r="E678" s="1">
        <f t="shared" si="105"/>
        <v>17455.026035309242</v>
      </c>
      <c r="F678" s="1">
        <f t="shared" si="106"/>
        <v>17455</v>
      </c>
      <c r="G678" s="1">
        <f t="shared" si="100"/>
        <v>2.2114400002465118E-2</v>
      </c>
      <c r="I678" s="1">
        <f t="shared" si="103"/>
        <v>2.2114400002465118E-2</v>
      </c>
      <c r="Q678" s="173">
        <f t="shared" si="107"/>
        <v>33183.862999999998</v>
      </c>
      <c r="S678" s="15">
        <f t="shared" si="104"/>
        <v>0.1</v>
      </c>
      <c r="AB678" s="1" t="s">
        <v>1000</v>
      </c>
      <c r="AC678" s="1">
        <v>9</v>
      </c>
      <c r="AE678" s="1" t="s">
        <v>982</v>
      </c>
      <c r="AG678" s="1" t="s">
        <v>972</v>
      </c>
    </row>
    <row r="679" spans="1:33" x14ac:dyDescent="0.2">
      <c r="A679" s="25" t="s">
        <v>1020</v>
      </c>
      <c r="B679" s="25"/>
      <c r="C679" s="28">
        <v>48211.709000000003</v>
      </c>
      <c r="D679" s="28"/>
      <c r="E679" s="1">
        <f t="shared" si="105"/>
        <v>17466.029092148219</v>
      </c>
      <c r="F679" s="1">
        <f t="shared" si="106"/>
        <v>17466</v>
      </c>
      <c r="G679" s="1">
        <f t="shared" si="100"/>
        <v>2.4710880003112834E-2</v>
      </c>
      <c r="I679" s="1">
        <f t="shared" si="103"/>
        <v>2.4710880003112834E-2</v>
      </c>
      <c r="Q679" s="173">
        <f t="shared" si="107"/>
        <v>33193.209000000003</v>
      </c>
      <c r="S679" s="15">
        <f t="shared" si="104"/>
        <v>0.1</v>
      </c>
      <c r="AB679" s="1" t="s">
        <v>1000</v>
      </c>
      <c r="AC679" s="1">
        <v>11</v>
      </c>
      <c r="AE679" s="1" t="s">
        <v>1021</v>
      </c>
      <c r="AG679" s="1" t="s">
        <v>1022</v>
      </c>
    </row>
    <row r="680" spans="1:33" x14ac:dyDescent="0.2">
      <c r="A680" s="25" t="s">
        <v>1020</v>
      </c>
      <c r="B680" s="25"/>
      <c r="C680" s="28">
        <v>48212.553</v>
      </c>
      <c r="D680" s="28"/>
      <c r="E680" s="1">
        <f t="shared" si="105"/>
        <v>17467.022734345101</v>
      </c>
      <c r="F680" s="1">
        <f t="shared" si="106"/>
        <v>17467</v>
      </c>
      <c r="G680" s="1">
        <f t="shared" si="100"/>
        <v>1.9310560004669242E-2</v>
      </c>
      <c r="I680" s="1">
        <f t="shared" si="103"/>
        <v>1.9310560004669242E-2</v>
      </c>
      <c r="Q680" s="173">
        <f t="shared" si="107"/>
        <v>33194.053</v>
      </c>
      <c r="S680" s="15">
        <f t="shared" si="104"/>
        <v>0.1</v>
      </c>
      <c r="AB680" s="1" t="s">
        <v>1000</v>
      </c>
      <c r="AC680" s="1">
        <v>7</v>
      </c>
      <c r="AE680" s="1" t="s">
        <v>1021</v>
      </c>
      <c r="AG680" s="1" t="s">
        <v>1022</v>
      </c>
    </row>
    <row r="681" spans="1:33" x14ac:dyDescent="0.2">
      <c r="A681" s="25" t="s">
        <v>1020</v>
      </c>
      <c r="B681" s="25"/>
      <c r="C681" s="28">
        <v>48245.688999999998</v>
      </c>
      <c r="D681" s="28"/>
      <c r="E681" s="1">
        <f t="shared" si="105"/>
        <v>17506.033786283482</v>
      </c>
      <c r="F681" s="1">
        <f t="shared" si="106"/>
        <v>17506</v>
      </c>
      <c r="G681" s="1">
        <f t="shared" si="100"/>
        <v>2.8698080001049675E-2</v>
      </c>
      <c r="I681" s="1">
        <f t="shared" si="103"/>
        <v>2.8698080001049675E-2</v>
      </c>
      <c r="Q681" s="173">
        <f t="shared" si="107"/>
        <v>33227.188999999998</v>
      </c>
      <c r="S681" s="15">
        <f t="shared" si="104"/>
        <v>0.1</v>
      </c>
      <c r="AB681" s="1" t="s">
        <v>1000</v>
      </c>
      <c r="AC681" s="1">
        <v>17</v>
      </c>
      <c r="AE681" s="1" t="s">
        <v>1021</v>
      </c>
      <c r="AG681" s="1" t="s">
        <v>1022</v>
      </c>
    </row>
    <row r="682" spans="1:33" x14ac:dyDescent="0.2">
      <c r="A682" s="25" t="s">
        <v>1020</v>
      </c>
      <c r="B682" s="25"/>
      <c r="C682" s="28">
        <v>48251.631999999998</v>
      </c>
      <c r="D682" s="28"/>
      <c r="E682" s="1">
        <f t="shared" si="105"/>
        <v>17513.030487203021</v>
      </c>
      <c r="F682" s="1">
        <f t="shared" si="106"/>
        <v>17513</v>
      </c>
      <c r="G682" s="1">
        <f t="shared" si="100"/>
        <v>2.5895840000885073E-2</v>
      </c>
      <c r="I682" s="1">
        <f t="shared" si="103"/>
        <v>2.5895840000885073E-2</v>
      </c>
      <c r="Q682" s="173">
        <f t="shared" si="107"/>
        <v>33233.131999999998</v>
      </c>
      <c r="S682" s="15">
        <f t="shared" si="104"/>
        <v>0.1</v>
      </c>
      <c r="AB682" s="1" t="s">
        <v>1000</v>
      </c>
      <c r="AC682" s="1">
        <v>17</v>
      </c>
      <c r="AE682" s="1" t="s">
        <v>1026</v>
      </c>
      <c r="AG682" s="1" t="s">
        <v>1022</v>
      </c>
    </row>
    <row r="683" spans="1:33" x14ac:dyDescent="0.2">
      <c r="A683" s="25" t="s">
        <v>1105</v>
      </c>
      <c r="B683" s="25"/>
      <c r="C683" s="28">
        <v>48267.777000000002</v>
      </c>
      <c r="D683" s="28"/>
      <c r="E683" s="1">
        <f t="shared" si="105"/>
        <v>17532.038014772592</v>
      </c>
      <c r="F683" s="1">
        <f t="shared" si="106"/>
        <v>17532</v>
      </c>
      <c r="G683" s="1">
        <f t="shared" si="100"/>
        <v>3.2289760005369317E-2</v>
      </c>
      <c r="I683" s="1">
        <f t="shared" si="103"/>
        <v>3.2289760005369317E-2</v>
      </c>
      <c r="Q683" s="173">
        <f t="shared" si="107"/>
        <v>33249.277000000002</v>
      </c>
      <c r="S683" s="15">
        <f t="shared" si="104"/>
        <v>0.1</v>
      </c>
      <c r="AB683" s="1" t="s">
        <v>1000</v>
      </c>
      <c r="AC683" s="1">
        <v>11</v>
      </c>
      <c r="AE683" s="1" t="s">
        <v>1089</v>
      </c>
      <c r="AG683" s="1" t="s">
        <v>1022</v>
      </c>
    </row>
    <row r="684" spans="1:33" x14ac:dyDescent="0.2">
      <c r="A684" s="25" t="s">
        <v>1105</v>
      </c>
      <c r="B684" s="25"/>
      <c r="C684" s="28">
        <v>48278.813000000002</v>
      </c>
      <c r="D684" s="28"/>
      <c r="E684" s="1">
        <f t="shared" si="105"/>
        <v>17545.030710607698</v>
      </c>
      <c r="F684" s="1">
        <f t="shared" si="106"/>
        <v>17545</v>
      </c>
      <c r="G684" s="1">
        <f t="shared" si="100"/>
        <v>2.6085600002261344E-2</v>
      </c>
      <c r="I684" s="1">
        <f t="shared" si="103"/>
        <v>2.6085600002261344E-2</v>
      </c>
      <c r="Q684" s="173">
        <f t="shared" si="107"/>
        <v>33260.313000000002</v>
      </c>
      <c r="S684" s="15">
        <f t="shared" si="104"/>
        <v>0.1</v>
      </c>
      <c r="AB684" s="1" t="s">
        <v>1013</v>
      </c>
      <c r="AC684" s="1">
        <v>19</v>
      </c>
      <c r="AE684" s="1" t="s">
        <v>1106</v>
      </c>
      <c r="AG684" s="1" t="s">
        <v>1022</v>
      </c>
    </row>
    <row r="685" spans="1:33" x14ac:dyDescent="0.2">
      <c r="A685" s="25" t="s">
        <v>1104</v>
      </c>
      <c r="B685" s="25"/>
      <c r="C685" s="28">
        <v>48292.392</v>
      </c>
      <c r="D685" s="28">
        <v>3.0000000000000001E-3</v>
      </c>
      <c r="E685" s="1">
        <f t="shared" si="105"/>
        <v>17561.017283346446</v>
      </c>
      <c r="F685" s="1">
        <f t="shared" si="106"/>
        <v>17561</v>
      </c>
      <c r="G685" s="1">
        <f t="shared" si="100"/>
        <v>1.4680480002425611E-2</v>
      </c>
      <c r="I685" s="1">
        <f t="shared" si="103"/>
        <v>1.4680480002425611E-2</v>
      </c>
      <c r="Q685" s="173">
        <f t="shared" si="107"/>
        <v>33273.892</v>
      </c>
      <c r="S685" s="15">
        <f t="shared" si="104"/>
        <v>0.1</v>
      </c>
      <c r="AB685" s="1" t="s">
        <v>1000</v>
      </c>
      <c r="AC685" s="1">
        <v>6</v>
      </c>
      <c r="AE685" s="1" t="s">
        <v>971</v>
      </c>
      <c r="AG685" s="1" t="s">
        <v>972</v>
      </c>
    </row>
    <row r="686" spans="1:33" x14ac:dyDescent="0.2">
      <c r="A686" s="25" t="s">
        <v>1104</v>
      </c>
      <c r="B686" s="25"/>
      <c r="C686" s="28">
        <v>48292.402999999998</v>
      </c>
      <c r="D686" s="28"/>
      <c r="E686" s="1">
        <f t="shared" si="105"/>
        <v>17561.03023365944</v>
      </c>
      <c r="F686" s="1">
        <f t="shared" si="106"/>
        <v>17561</v>
      </c>
      <c r="G686" s="1">
        <f t="shared" si="100"/>
        <v>2.5680480001028627E-2</v>
      </c>
      <c r="I686" s="1">
        <f t="shared" si="103"/>
        <v>2.5680480001028627E-2</v>
      </c>
      <c r="Q686" s="173">
        <f t="shared" si="107"/>
        <v>33273.902999999998</v>
      </c>
      <c r="S686" s="15">
        <f t="shared" si="104"/>
        <v>0.1</v>
      </c>
      <c r="AB686" s="1" t="s">
        <v>1000</v>
      </c>
      <c r="AC686" s="1">
        <v>6</v>
      </c>
      <c r="AE686" s="1" t="s">
        <v>982</v>
      </c>
      <c r="AG686" s="1" t="s">
        <v>972</v>
      </c>
    </row>
    <row r="687" spans="1:33" x14ac:dyDescent="0.2">
      <c r="A687" s="25" t="s">
        <v>1020</v>
      </c>
      <c r="B687" s="25"/>
      <c r="C687" s="28">
        <v>48296.650999999998</v>
      </c>
      <c r="D687" s="28"/>
      <c r="E687" s="1">
        <f t="shared" si="105"/>
        <v>17566.031409076939</v>
      </c>
      <c r="F687" s="1">
        <f t="shared" si="106"/>
        <v>17566</v>
      </c>
      <c r="G687" s="1">
        <f t="shared" si="100"/>
        <v>2.6678879999963101E-2</v>
      </c>
      <c r="I687" s="1">
        <f t="shared" si="103"/>
        <v>2.6678879999963101E-2</v>
      </c>
      <c r="Q687" s="173">
        <f t="shared" si="107"/>
        <v>33278.150999999998</v>
      </c>
      <c r="S687" s="15">
        <f t="shared" si="104"/>
        <v>0.1</v>
      </c>
      <c r="AB687" s="1" t="s">
        <v>1000</v>
      </c>
      <c r="AC687" s="1">
        <v>16</v>
      </c>
      <c r="AE687" s="1" t="s">
        <v>1021</v>
      </c>
      <c r="AG687" s="1" t="s">
        <v>1022</v>
      </c>
    </row>
    <row r="688" spans="1:33" x14ac:dyDescent="0.2">
      <c r="A688" s="25" t="s">
        <v>1020</v>
      </c>
      <c r="B688" s="25"/>
      <c r="C688" s="28">
        <v>48330.627</v>
      </c>
      <c r="D688" s="28"/>
      <c r="E688" s="1">
        <f t="shared" si="105"/>
        <v>17606.031394007485</v>
      </c>
      <c r="F688" s="1">
        <f t="shared" si="106"/>
        <v>17606</v>
      </c>
      <c r="G688" s="1">
        <f t="shared" si="100"/>
        <v>2.6666080004360992E-2</v>
      </c>
      <c r="I688" s="1">
        <f t="shared" si="103"/>
        <v>2.6666080004360992E-2</v>
      </c>
      <c r="Q688" s="173">
        <f t="shared" si="107"/>
        <v>33312.127</v>
      </c>
      <c r="S688" s="15">
        <f t="shared" si="104"/>
        <v>0.1</v>
      </c>
      <c r="AB688" s="1" t="s">
        <v>1000</v>
      </c>
      <c r="AC688" s="1">
        <v>13</v>
      </c>
      <c r="AE688" s="1" t="s">
        <v>1026</v>
      </c>
      <c r="AG688" s="1" t="s">
        <v>1022</v>
      </c>
    </row>
    <row r="689" spans="1:33" x14ac:dyDescent="0.2">
      <c r="A689" s="25" t="s">
        <v>1104</v>
      </c>
      <c r="B689" s="25"/>
      <c r="C689" s="28">
        <v>48332.328000000001</v>
      </c>
      <c r="D689" s="28"/>
      <c r="E689" s="1">
        <f t="shared" si="105"/>
        <v>17608.033983316611</v>
      </c>
      <c r="F689" s="1">
        <f t="shared" si="106"/>
        <v>17608</v>
      </c>
      <c r="G689" s="1">
        <f t="shared" ref="G689:G752" si="108">+C689-(C$7+F689*C$8)</f>
        <v>2.8865440006484278E-2</v>
      </c>
      <c r="I689" s="1">
        <f t="shared" ref="I689:I723" si="109">G689</f>
        <v>2.8865440006484278E-2</v>
      </c>
      <c r="Q689" s="173">
        <f t="shared" si="107"/>
        <v>33313.828000000001</v>
      </c>
      <c r="S689" s="15">
        <f t="shared" ref="S689:S723" si="110">S$15</f>
        <v>0.1</v>
      </c>
      <c r="AB689" s="1" t="s">
        <v>1000</v>
      </c>
      <c r="AC689" s="1">
        <v>8</v>
      </c>
      <c r="AE689" s="1" t="s">
        <v>982</v>
      </c>
      <c r="AG689" s="1" t="s">
        <v>972</v>
      </c>
    </row>
    <row r="690" spans="1:33" x14ac:dyDescent="0.2">
      <c r="A690" s="25" t="s">
        <v>1104</v>
      </c>
      <c r="B690" s="25"/>
      <c r="C690" s="28">
        <v>48332.33</v>
      </c>
      <c r="D690" s="28"/>
      <c r="E690" s="1">
        <f t="shared" si="105"/>
        <v>17608.036337918973</v>
      </c>
      <c r="F690" s="1">
        <f t="shared" si="106"/>
        <v>17608</v>
      </c>
      <c r="G690" s="1">
        <f t="shared" si="108"/>
        <v>3.0865440006891731E-2</v>
      </c>
      <c r="I690" s="1">
        <f t="shared" si="109"/>
        <v>3.0865440006891731E-2</v>
      </c>
      <c r="Q690" s="173">
        <f t="shared" si="107"/>
        <v>33313.83</v>
      </c>
      <c r="S690" s="15">
        <f t="shared" si="110"/>
        <v>0.1</v>
      </c>
      <c r="AB690" s="1" t="s">
        <v>1000</v>
      </c>
      <c r="AC690" s="1">
        <v>11</v>
      </c>
      <c r="AE690" s="1" t="s">
        <v>1090</v>
      </c>
      <c r="AG690" s="1" t="s">
        <v>972</v>
      </c>
    </row>
    <row r="691" spans="1:33" x14ac:dyDescent="0.2">
      <c r="A691" s="25" t="s">
        <v>1107</v>
      </c>
      <c r="B691" s="25"/>
      <c r="C691" s="28">
        <v>48472.474000000002</v>
      </c>
      <c r="D691" s="28">
        <v>3.0000000000000001E-3</v>
      </c>
      <c r="E691" s="1">
        <f t="shared" si="105"/>
        <v>17773.028034649204</v>
      </c>
      <c r="F691" s="1">
        <f t="shared" si="106"/>
        <v>17773</v>
      </c>
      <c r="G691" s="1">
        <f t="shared" si="108"/>
        <v>2.3812640007236041E-2</v>
      </c>
      <c r="I691" s="1">
        <f t="shared" si="109"/>
        <v>2.3812640007236041E-2</v>
      </c>
      <c r="Q691" s="173">
        <f t="shared" si="107"/>
        <v>33453.974000000002</v>
      </c>
      <c r="S691" s="15">
        <f t="shared" si="110"/>
        <v>0.1</v>
      </c>
      <c r="AB691" s="1" t="s">
        <v>1000</v>
      </c>
      <c r="AC691" s="1">
        <v>12</v>
      </c>
      <c r="AE691" s="1" t="s">
        <v>971</v>
      </c>
      <c r="AG691" s="1" t="s">
        <v>972</v>
      </c>
    </row>
    <row r="692" spans="1:33" x14ac:dyDescent="0.2">
      <c r="A692" s="25" t="s">
        <v>1020</v>
      </c>
      <c r="B692" s="25"/>
      <c r="C692" s="28">
        <v>48538.732000000004</v>
      </c>
      <c r="D692" s="28"/>
      <c r="E692" s="1">
        <f t="shared" si="105"/>
        <v>17851.033656309439</v>
      </c>
      <c r="F692" s="1">
        <f t="shared" si="106"/>
        <v>17851</v>
      </c>
      <c r="G692" s="1">
        <f t="shared" si="108"/>
        <v>2.858768000442069E-2</v>
      </c>
      <c r="I692" s="1">
        <f t="shared" si="109"/>
        <v>2.858768000442069E-2</v>
      </c>
      <c r="Q692" s="173">
        <f t="shared" si="107"/>
        <v>33520.232000000004</v>
      </c>
      <c r="S692" s="15">
        <f t="shared" si="110"/>
        <v>0.1</v>
      </c>
      <c r="AB692" s="1" t="s">
        <v>1000</v>
      </c>
      <c r="AC692" s="1">
        <v>15</v>
      </c>
      <c r="AE692" s="1" t="s">
        <v>1021</v>
      </c>
      <c r="AG692" s="1" t="s">
        <v>1022</v>
      </c>
    </row>
    <row r="693" spans="1:33" x14ac:dyDescent="0.2">
      <c r="A693" s="25" t="s">
        <v>1108</v>
      </c>
      <c r="B693" s="25"/>
      <c r="C693" s="28">
        <v>48540.432000000001</v>
      </c>
      <c r="D693" s="28">
        <v>5.0000000000000001E-3</v>
      </c>
      <c r="E693" s="1">
        <f t="shared" si="105"/>
        <v>17853.035068317378</v>
      </c>
      <c r="F693" s="1">
        <f t="shared" si="106"/>
        <v>17853</v>
      </c>
      <c r="G693" s="1">
        <f t="shared" si="108"/>
        <v>2.978704000270227E-2</v>
      </c>
      <c r="I693" s="1">
        <f t="shared" si="109"/>
        <v>2.978704000270227E-2</v>
      </c>
      <c r="Q693" s="173">
        <f t="shared" si="107"/>
        <v>33521.932000000001</v>
      </c>
      <c r="S693" s="15">
        <f t="shared" si="110"/>
        <v>0.1</v>
      </c>
      <c r="AB693" s="1" t="s">
        <v>1000</v>
      </c>
      <c r="AC693" s="1">
        <v>7</v>
      </c>
      <c r="AE693" s="1" t="s">
        <v>982</v>
      </c>
      <c r="AG693" s="1" t="s">
        <v>972</v>
      </c>
    </row>
    <row r="694" spans="1:33" x14ac:dyDescent="0.2">
      <c r="A694" s="25" t="s">
        <v>1108</v>
      </c>
      <c r="B694" s="25"/>
      <c r="C694" s="28">
        <v>48552.317999999999</v>
      </c>
      <c r="D694" s="28">
        <v>4.0000000000000001E-3</v>
      </c>
      <c r="E694" s="1">
        <f t="shared" si="105"/>
        <v>17867.028470156452</v>
      </c>
      <c r="F694" s="1">
        <f t="shared" si="106"/>
        <v>17867</v>
      </c>
      <c r="G694" s="1">
        <f t="shared" si="108"/>
        <v>2.4182560002373066E-2</v>
      </c>
      <c r="I694" s="1">
        <f t="shared" si="109"/>
        <v>2.4182560002373066E-2</v>
      </c>
      <c r="Q694" s="173">
        <f t="shared" si="107"/>
        <v>33533.817999999999</v>
      </c>
      <c r="S694" s="15">
        <f t="shared" si="110"/>
        <v>0.1</v>
      </c>
      <c r="AB694" s="1" t="s">
        <v>1000</v>
      </c>
      <c r="AC694" s="1">
        <v>7</v>
      </c>
      <c r="AE694" s="1" t="s">
        <v>971</v>
      </c>
      <c r="AG694" s="1" t="s">
        <v>972</v>
      </c>
    </row>
    <row r="695" spans="1:33" x14ac:dyDescent="0.2">
      <c r="A695" s="25" t="s">
        <v>1020</v>
      </c>
      <c r="B695" s="25"/>
      <c r="C695" s="28">
        <v>48601.589</v>
      </c>
      <c r="D695" s="28"/>
      <c r="E695" s="1">
        <f t="shared" si="105"/>
        <v>17925.035276652594</v>
      </c>
      <c r="F695" s="1">
        <f t="shared" si="106"/>
        <v>17925</v>
      </c>
      <c r="G695" s="1">
        <f t="shared" si="108"/>
        <v>2.9964000001200475E-2</v>
      </c>
      <c r="I695" s="1">
        <f t="shared" si="109"/>
        <v>2.9964000001200475E-2</v>
      </c>
      <c r="Q695" s="173">
        <f t="shared" si="107"/>
        <v>33583.089</v>
      </c>
      <c r="S695" s="15">
        <f t="shared" si="110"/>
        <v>0.1</v>
      </c>
      <c r="AB695" s="1" t="s">
        <v>1000</v>
      </c>
      <c r="AC695" s="1">
        <v>14</v>
      </c>
      <c r="AE695" s="1" t="s">
        <v>1021</v>
      </c>
      <c r="AG695" s="1" t="s">
        <v>1022</v>
      </c>
    </row>
    <row r="696" spans="1:33" x14ac:dyDescent="0.2">
      <c r="A696" s="25" t="s">
        <v>1020</v>
      </c>
      <c r="B696" s="25"/>
      <c r="C696" s="28">
        <v>48601.593000000001</v>
      </c>
      <c r="D696" s="28"/>
      <c r="E696" s="1">
        <f t="shared" si="105"/>
        <v>17925.039985857322</v>
      </c>
      <c r="F696" s="1">
        <f t="shared" si="106"/>
        <v>17925</v>
      </c>
      <c r="G696" s="1">
        <f t="shared" si="108"/>
        <v>3.3964000002015382E-2</v>
      </c>
      <c r="I696" s="1">
        <f t="shared" si="109"/>
        <v>3.3964000002015382E-2</v>
      </c>
      <c r="Q696" s="173">
        <f t="shared" si="107"/>
        <v>33583.093000000001</v>
      </c>
      <c r="S696" s="15">
        <f t="shared" si="110"/>
        <v>0.1</v>
      </c>
      <c r="AB696" s="1" t="s">
        <v>1000</v>
      </c>
      <c r="AC696" s="1">
        <v>19</v>
      </c>
      <c r="AE696" s="1" t="s">
        <v>1026</v>
      </c>
      <c r="AG696" s="1" t="s">
        <v>1022</v>
      </c>
    </row>
    <row r="697" spans="1:33" x14ac:dyDescent="0.2">
      <c r="A697" s="25" t="s">
        <v>1109</v>
      </c>
      <c r="B697" s="25"/>
      <c r="C697" s="28">
        <v>48619.421000000002</v>
      </c>
      <c r="D697" s="28"/>
      <c r="E697" s="1">
        <f t="shared" si="105"/>
        <v>17946.028911314756</v>
      </c>
      <c r="F697" s="1">
        <f t="shared" si="106"/>
        <v>17946</v>
      </c>
      <c r="G697" s="1">
        <f t="shared" si="108"/>
        <v>2.4557280004955828E-2</v>
      </c>
      <c r="I697" s="1">
        <f t="shared" si="109"/>
        <v>2.4557280004955828E-2</v>
      </c>
      <c r="Q697" s="173">
        <f t="shared" si="107"/>
        <v>33600.921000000002</v>
      </c>
      <c r="S697" s="15">
        <f t="shared" si="110"/>
        <v>0.1</v>
      </c>
      <c r="AB697" s="1" t="s">
        <v>1000</v>
      </c>
      <c r="AC697" s="1">
        <v>10</v>
      </c>
      <c r="AE697" s="1" t="s">
        <v>1062</v>
      </c>
      <c r="AG697" s="1" t="s">
        <v>972</v>
      </c>
    </row>
    <row r="698" spans="1:33" x14ac:dyDescent="0.2">
      <c r="A698" s="25" t="s">
        <v>1109</v>
      </c>
      <c r="B698" s="25"/>
      <c r="C698" s="28">
        <v>48620.271999999997</v>
      </c>
      <c r="D698" s="28">
        <v>5.0000000000000001E-3</v>
      </c>
      <c r="E698" s="1">
        <f t="shared" si="105"/>
        <v>17947.030794619903</v>
      </c>
      <c r="F698" s="1">
        <f t="shared" si="106"/>
        <v>17947</v>
      </c>
      <c r="G698" s="1">
        <f t="shared" si="108"/>
        <v>2.6156959997024387E-2</v>
      </c>
      <c r="I698" s="1">
        <f t="shared" si="109"/>
        <v>2.6156959997024387E-2</v>
      </c>
      <c r="Q698" s="173">
        <f t="shared" si="107"/>
        <v>33601.771999999997</v>
      </c>
      <c r="S698" s="15">
        <f t="shared" si="110"/>
        <v>0.1</v>
      </c>
      <c r="AB698" s="1" t="s">
        <v>1000</v>
      </c>
      <c r="AC698" s="1">
        <v>7</v>
      </c>
      <c r="AE698" s="1" t="s">
        <v>982</v>
      </c>
      <c r="AG698" s="1" t="s">
        <v>972</v>
      </c>
    </row>
    <row r="699" spans="1:33" x14ac:dyDescent="0.2">
      <c r="A699" s="25" t="s">
        <v>1109</v>
      </c>
      <c r="B699" s="25"/>
      <c r="C699" s="28">
        <v>48625.375999999997</v>
      </c>
      <c r="D699" s="28">
        <v>4.0000000000000001E-3</v>
      </c>
      <c r="E699" s="1">
        <f t="shared" si="105"/>
        <v>17953.03973984846</v>
      </c>
      <c r="F699" s="1">
        <f t="shared" si="106"/>
        <v>17953</v>
      </c>
      <c r="G699" s="1">
        <f t="shared" si="108"/>
        <v>3.375503999995999E-2</v>
      </c>
      <c r="I699" s="1">
        <f t="shared" si="109"/>
        <v>3.375503999995999E-2</v>
      </c>
      <c r="Q699" s="173">
        <f t="shared" si="107"/>
        <v>33606.875999999997</v>
      </c>
      <c r="S699" s="15">
        <f t="shared" si="110"/>
        <v>0.1</v>
      </c>
      <c r="AB699" s="1" t="s">
        <v>1000</v>
      </c>
      <c r="AC699" s="1">
        <v>7</v>
      </c>
      <c r="AE699" s="1" t="s">
        <v>982</v>
      </c>
      <c r="AG699" s="1" t="s">
        <v>972</v>
      </c>
    </row>
    <row r="700" spans="1:33" x14ac:dyDescent="0.2">
      <c r="A700" s="25" t="s">
        <v>1109</v>
      </c>
      <c r="B700" s="25"/>
      <c r="C700" s="28">
        <v>48653.4</v>
      </c>
      <c r="D700" s="28">
        <v>6.0000000000000001E-3</v>
      </c>
      <c r="E700" s="1">
        <f t="shared" si="105"/>
        <v>17986.032428148843</v>
      </c>
      <c r="F700" s="1">
        <f t="shared" si="106"/>
        <v>17986</v>
      </c>
      <c r="G700" s="1">
        <f t="shared" si="108"/>
        <v>2.7544480006326921E-2</v>
      </c>
      <c r="I700" s="1">
        <f t="shared" si="109"/>
        <v>2.7544480006326921E-2</v>
      </c>
      <c r="Q700" s="173">
        <f t="shared" si="107"/>
        <v>33634.9</v>
      </c>
      <c r="S700" s="15">
        <f t="shared" si="110"/>
        <v>0.1</v>
      </c>
      <c r="AB700" s="1" t="s">
        <v>1000</v>
      </c>
      <c r="AC700" s="1">
        <v>8</v>
      </c>
      <c r="AE700" s="1" t="s">
        <v>982</v>
      </c>
      <c r="AG700" s="1" t="s">
        <v>972</v>
      </c>
    </row>
    <row r="701" spans="1:33" x14ac:dyDescent="0.2">
      <c r="A701" s="25" t="s">
        <v>1109</v>
      </c>
      <c r="B701" s="25"/>
      <c r="C701" s="28">
        <v>48659.341</v>
      </c>
      <c r="D701" s="28">
        <v>2E-3</v>
      </c>
      <c r="E701" s="1">
        <f t="shared" si="105"/>
        <v>17993.02677446602</v>
      </c>
      <c r="F701" s="1">
        <f t="shared" si="106"/>
        <v>17993</v>
      </c>
      <c r="G701" s="1">
        <f t="shared" si="108"/>
        <v>2.2742240005754866E-2</v>
      </c>
      <c r="I701" s="1">
        <f t="shared" si="109"/>
        <v>2.2742240005754866E-2</v>
      </c>
      <c r="Q701" s="173">
        <f t="shared" si="107"/>
        <v>33640.841</v>
      </c>
      <c r="S701" s="15">
        <f t="shared" si="110"/>
        <v>0.1</v>
      </c>
      <c r="AB701" s="1" t="s">
        <v>1000</v>
      </c>
      <c r="AC701" s="1">
        <v>6</v>
      </c>
      <c r="AE701" s="1" t="s">
        <v>971</v>
      </c>
      <c r="AG701" s="1" t="s">
        <v>972</v>
      </c>
    </row>
    <row r="702" spans="1:33" x14ac:dyDescent="0.2">
      <c r="A702" s="25" t="s">
        <v>1110</v>
      </c>
      <c r="B702" s="25"/>
      <c r="C702" s="28">
        <v>48838.569000000003</v>
      </c>
      <c r="D702" s="28">
        <v>4.0000000000000001E-3</v>
      </c>
      <c r="E702" s="1">
        <f t="shared" si="105"/>
        <v>18204.032110560078</v>
      </c>
      <c r="F702" s="1">
        <f t="shared" si="106"/>
        <v>18204</v>
      </c>
      <c r="G702" s="1">
        <f t="shared" si="108"/>
        <v>2.727472000697162E-2</v>
      </c>
      <c r="I702" s="1">
        <f t="shared" si="109"/>
        <v>2.727472000697162E-2</v>
      </c>
      <c r="Q702" s="173">
        <f t="shared" si="107"/>
        <v>33820.069000000003</v>
      </c>
      <c r="S702" s="15">
        <f t="shared" si="110"/>
        <v>0.1</v>
      </c>
      <c r="AB702" s="1" t="s">
        <v>1000</v>
      </c>
      <c r="AC702" s="1">
        <v>9</v>
      </c>
      <c r="AE702" s="1" t="s">
        <v>971</v>
      </c>
      <c r="AG702" s="1" t="s">
        <v>972</v>
      </c>
    </row>
    <row r="703" spans="1:33" x14ac:dyDescent="0.2">
      <c r="A703" s="25" t="s">
        <v>1102</v>
      </c>
      <c r="B703" s="25"/>
      <c r="C703" s="28">
        <v>48867.45</v>
      </c>
      <c r="D703" s="28"/>
      <c r="E703" s="1">
        <f t="shared" si="105"/>
        <v>18238.033745972687</v>
      </c>
      <c r="F703" s="1">
        <f t="shared" si="106"/>
        <v>18238</v>
      </c>
      <c r="G703" s="1">
        <f t="shared" si="108"/>
        <v>2.8663839999353513E-2</v>
      </c>
      <c r="I703" s="1">
        <f t="shared" si="109"/>
        <v>2.8663839999353513E-2</v>
      </c>
      <c r="Q703" s="173">
        <f t="shared" si="107"/>
        <v>33848.949999999997</v>
      </c>
      <c r="S703" s="15">
        <f t="shared" si="110"/>
        <v>0.1</v>
      </c>
      <c r="AB703" s="1" t="s">
        <v>1000</v>
      </c>
      <c r="AG703" s="1" t="s">
        <v>1001</v>
      </c>
    </row>
    <row r="704" spans="1:33" x14ac:dyDescent="0.2">
      <c r="A704" s="25" t="s">
        <v>1105</v>
      </c>
      <c r="B704" s="25"/>
      <c r="C704" s="28">
        <v>48888.680999999997</v>
      </c>
      <c r="D704" s="28"/>
      <c r="E704" s="1">
        <f t="shared" si="105"/>
        <v>18263.029027349556</v>
      </c>
      <c r="F704" s="1">
        <f t="shared" si="106"/>
        <v>18263</v>
      </c>
      <c r="G704" s="1">
        <f t="shared" si="108"/>
        <v>2.465583999583032E-2</v>
      </c>
      <c r="I704" s="1">
        <f t="shared" si="109"/>
        <v>2.465583999583032E-2</v>
      </c>
      <c r="Q704" s="173">
        <f t="shared" si="107"/>
        <v>33870.180999999997</v>
      </c>
      <c r="S704" s="15">
        <f t="shared" si="110"/>
        <v>0.1</v>
      </c>
      <c r="AB704" s="1" t="s">
        <v>1000</v>
      </c>
      <c r="AC704" s="1">
        <v>13</v>
      </c>
      <c r="AE704" s="1" t="s">
        <v>1021</v>
      </c>
      <c r="AG704" s="1" t="s">
        <v>1022</v>
      </c>
    </row>
    <row r="705" spans="1:33" x14ac:dyDescent="0.2">
      <c r="A705" s="25" t="s">
        <v>1110</v>
      </c>
      <c r="B705" s="25"/>
      <c r="C705" s="28">
        <v>48890.389000000003</v>
      </c>
      <c r="D705" s="28">
        <v>3.0000000000000001E-3</v>
      </c>
      <c r="E705" s="1">
        <f t="shared" si="105"/>
        <v>18265.039857766955</v>
      </c>
      <c r="F705" s="1">
        <f t="shared" si="106"/>
        <v>18265</v>
      </c>
      <c r="G705" s="1">
        <f t="shared" si="108"/>
        <v>3.3855200010293629E-2</v>
      </c>
      <c r="I705" s="1">
        <f t="shared" si="109"/>
        <v>3.3855200010293629E-2</v>
      </c>
      <c r="Q705" s="173">
        <f t="shared" si="107"/>
        <v>33871.889000000003</v>
      </c>
      <c r="S705" s="15">
        <f t="shared" si="110"/>
        <v>0.1</v>
      </c>
      <c r="AB705" s="1" t="s">
        <v>1000</v>
      </c>
      <c r="AC705" s="1">
        <v>8</v>
      </c>
      <c r="AE705" s="1" t="s">
        <v>982</v>
      </c>
      <c r="AG705" s="1" t="s">
        <v>972</v>
      </c>
    </row>
    <row r="706" spans="1:33" x14ac:dyDescent="0.2">
      <c r="A706" s="25" t="s">
        <v>1105</v>
      </c>
      <c r="B706" s="25"/>
      <c r="C706" s="28">
        <v>48893.779000000002</v>
      </c>
      <c r="D706" s="28"/>
      <c r="E706" s="1">
        <f t="shared" si="105"/>
        <v>18269.030908771034</v>
      </c>
      <c r="F706" s="1">
        <f t="shared" si="106"/>
        <v>18269</v>
      </c>
      <c r="G706" s="1">
        <f t="shared" si="108"/>
        <v>2.625392000481952E-2</v>
      </c>
      <c r="I706" s="1">
        <f t="shared" si="109"/>
        <v>2.625392000481952E-2</v>
      </c>
      <c r="Q706" s="173">
        <f t="shared" si="107"/>
        <v>33875.279000000002</v>
      </c>
      <c r="S706" s="15">
        <f t="shared" si="110"/>
        <v>0.1</v>
      </c>
      <c r="AB706" s="1" t="s">
        <v>1000</v>
      </c>
      <c r="AC706" s="1">
        <v>20</v>
      </c>
      <c r="AE706" s="1" t="s">
        <v>1021</v>
      </c>
      <c r="AG706" s="1" t="s">
        <v>1022</v>
      </c>
    </row>
    <row r="707" spans="1:33" x14ac:dyDescent="0.2">
      <c r="A707" s="25" t="s">
        <v>1105</v>
      </c>
      <c r="B707" s="25"/>
      <c r="C707" s="28">
        <v>48894.627999999997</v>
      </c>
      <c r="D707" s="28"/>
      <c r="E707" s="1">
        <f t="shared" si="105"/>
        <v>18270.030437473819</v>
      </c>
      <c r="F707" s="1">
        <f t="shared" si="106"/>
        <v>18270</v>
      </c>
      <c r="G707" s="1">
        <f t="shared" si="108"/>
        <v>2.5853600003756583E-2</v>
      </c>
      <c r="I707" s="1">
        <f t="shared" si="109"/>
        <v>2.5853600003756583E-2</v>
      </c>
      <c r="Q707" s="173">
        <f t="shared" si="107"/>
        <v>33876.127999999997</v>
      </c>
      <c r="S707" s="15">
        <f t="shared" si="110"/>
        <v>0.1</v>
      </c>
      <c r="AB707" s="1" t="s">
        <v>1000</v>
      </c>
      <c r="AC707" s="1">
        <v>12</v>
      </c>
      <c r="AE707" s="1" t="s">
        <v>1021</v>
      </c>
      <c r="AG707" s="1" t="s">
        <v>1022</v>
      </c>
    </row>
    <row r="708" spans="1:33" x14ac:dyDescent="0.2">
      <c r="A708" s="25" t="s">
        <v>1105</v>
      </c>
      <c r="B708" s="25"/>
      <c r="C708" s="28">
        <v>48950.697999999997</v>
      </c>
      <c r="D708" s="28"/>
      <c r="E708" s="1">
        <f t="shared" si="105"/>
        <v>18336.041714700554</v>
      </c>
      <c r="F708" s="1">
        <f t="shared" si="106"/>
        <v>18336</v>
      </c>
      <c r="G708" s="1">
        <f t="shared" si="108"/>
        <v>3.5432479999144562E-2</v>
      </c>
      <c r="I708" s="1">
        <f t="shared" si="109"/>
        <v>3.5432479999144562E-2</v>
      </c>
      <c r="Q708" s="173">
        <f t="shared" si="107"/>
        <v>33932.197999999997</v>
      </c>
      <c r="S708" s="15">
        <f t="shared" si="110"/>
        <v>0.1</v>
      </c>
      <c r="AB708" s="1" t="s">
        <v>1000</v>
      </c>
      <c r="AC708" s="1">
        <v>13</v>
      </c>
      <c r="AE708" s="1" t="s">
        <v>1089</v>
      </c>
      <c r="AG708" s="1" t="s">
        <v>1022</v>
      </c>
    </row>
    <row r="709" spans="1:33" x14ac:dyDescent="0.2">
      <c r="A709" s="25" t="s">
        <v>1105</v>
      </c>
      <c r="B709" s="25"/>
      <c r="C709" s="28">
        <v>48955.792000000001</v>
      </c>
      <c r="D709" s="28"/>
      <c r="E709" s="1">
        <f t="shared" si="105"/>
        <v>18342.038886917308</v>
      </c>
      <c r="F709" s="1">
        <f t="shared" si="106"/>
        <v>18342</v>
      </c>
      <c r="G709" s="1">
        <f t="shared" si="108"/>
        <v>3.3030560007318854E-2</v>
      </c>
      <c r="I709" s="1">
        <f t="shared" si="109"/>
        <v>3.3030560007318854E-2</v>
      </c>
      <c r="Q709" s="173">
        <f t="shared" si="107"/>
        <v>33937.292000000001</v>
      </c>
      <c r="S709" s="15">
        <f t="shared" si="110"/>
        <v>0.1</v>
      </c>
      <c r="AB709" s="1" t="s">
        <v>1000</v>
      </c>
      <c r="AC709" s="1">
        <v>19</v>
      </c>
      <c r="AE709" s="1" t="s">
        <v>1089</v>
      </c>
      <c r="AG709" s="1" t="s">
        <v>1022</v>
      </c>
    </row>
    <row r="710" spans="1:33" x14ac:dyDescent="0.2">
      <c r="A710" s="25" t="s">
        <v>1111</v>
      </c>
      <c r="B710" s="25"/>
      <c r="C710" s="28">
        <v>49003.360000000001</v>
      </c>
      <c r="D710" s="28">
        <v>6.0000000000000001E-3</v>
      </c>
      <c r="E710" s="1">
        <f t="shared" si="105"/>
        <v>18398.040749501961</v>
      </c>
      <c r="F710" s="1">
        <f t="shared" si="106"/>
        <v>18398</v>
      </c>
      <c r="G710" s="1">
        <f t="shared" si="108"/>
        <v>3.4612640003615525E-2</v>
      </c>
      <c r="I710" s="1">
        <f t="shared" si="109"/>
        <v>3.4612640003615525E-2</v>
      </c>
      <c r="Q710" s="173">
        <f t="shared" si="107"/>
        <v>33984.86</v>
      </c>
      <c r="S710" s="15">
        <f t="shared" si="110"/>
        <v>0.1</v>
      </c>
      <c r="AC710" s="1">
        <v>8</v>
      </c>
      <c r="AE710" s="1" t="s">
        <v>982</v>
      </c>
      <c r="AG710" s="1" t="s">
        <v>972</v>
      </c>
    </row>
    <row r="711" spans="1:33" x14ac:dyDescent="0.2">
      <c r="A711" s="25" t="s">
        <v>1105</v>
      </c>
      <c r="B711" s="25"/>
      <c r="C711" s="28">
        <v>49007.605000000003</v>
      </c>
      <c r="D711" s="28"/>
      <c r="E711" s="1">
        <f t="shared" si="105"/>
        <v>18403.038393015919</v>
      </c>
      <c r="F711" s="1">
        <f t="shared" si="106"/>
        <v>18403</v>
      </c>
      <c r="G711" s="1">
        <f t="shared" si="108"/>
        <v>3.2611040005576797E-2</v>
      </c>
      <c r="I711" s="1">
        <f t="shared" si="109"/>
        <v>3.2611040005576797E-2</v>
      </c>
      <c r="Q711" s="173">
        <f t="shared" si="107"/>
        <v>33989.105000000003</v>
      </c>
      <c r="S711" s="15">
        <f t="shared" si="110"/>
        <v>0.1</v>
      </c>
      <c r="AB711" s="1" t="s">
        <v>1000</v>
      </c>
      <c r="AC711" s="1">
        <v>15</v>
      </c>
      <c r="AE711" s="1" t="s">
        <v>1026</v>
      </c>
      <c r="AG711" s="1" t="s">
        <v>1022</v>
      </c>
    </row>
    <row r="712" spans="1:33" x14ac:dyDescent="0.2">
      <c r="A712" s="25" t="s">
        <v>1111</v>
      </c>
      <c r="B712" s="25"/>
      <c r="C712" s="28">
        <v>49020.347000000002</v>
      </c>
      <c r="D712" s="28">
        <v>4.0000000000000001E-3</v>
      </c>
      <c r="E712" s="1">
        <f t="shared" si="105"/>
        <v>18418.039564666051</v>
      </c>
      <c r="F712" s="1">
        <f t="shared" si="106"/>
        <v>18418</v>
      </c>
      <c r="G712" s="1">
        <f t="shared" si="108"/>
        <v>3.3606240009248722E-2</v>
      </c>
      <c r="I712" s="1">
        <f t="shared" si="109"/>
        <v>3.3606240009248722E-2</v>
      </c>
      <c r="Q712" s="173">
        <f t="shared" si="107"/>
        <v>34001.847000000002</v>
      </c>
      <c r="S712" s="15">
        <f t="shared" si="110"/>
        <v>0.1</v>
      </c>
      <c r="AC712" s="1">
        <v>6</v>
      </c>
      <c r="AE712" s="1" t="s">
        <v>971</v>
      </c>
      <c r="AG712" s="1" t="s">
        <v>972</v>
      </c>
    </row>
    <row r="713" spans="1:33" x14ac:dyDescent="0.2">
      <c r="A713" s="25" t="s">
        <v>1111</v>
      </c>
      <c r="B713" s="25"/>
      <c r="C713" s="28">
        <v>49043.286</v>
      </c>
      <c r="D713" s="28">
        <v>4.0000000000000001E-3</v>
      </c>
      <c r="E713" s="1">
        <f t="shared" si="105"/>
        <v>18445.045676460308</v>
      </c>
      <c r="F713" s="1">
        <f t="shared" si="106"/>
        <v>18445</v>
      </c>
      <c r="G713" s="1">
        <f t="shared" si="108"/>
        <v>3.8797600005636923E-2</v>
      </c>
      <c r="I713" s="1">
        <f t="shared" si="109"/>
        <v>3.8797600005636923E-2</v>
      </c>
      <c r="Q713" s="173">
        <f t="shared" si="107"/>
        <v>34024.786</v>
      </c>
      <c r="S713" s="15">
        <f t="shared" si="110"/>
        <v>0.1</v>
      </c>
      <c r="AC713" s="1">
        <v>7</v>
      </c>
      <c r="AE713" s="1" t="s">
        <v>982</v>
      </c>
      <c r="AG713" s="1" t="s">
        <v>972</v>
      </c>
    </row>
    <row r="714" spans="1:33" x14ac:dyDescent="0.2">
      <c r="A714" s="25" t="s">
        <v>1111</v>
      </c>
      <c r="B714" s="25"/>
      <c r="C714" s="28">
        <v>49065.364000000001</v>
      </c>
      <c r="D714" s="28">
        <v>5.0000000000000001E-3</v>
      </c>
      <c r="E714" s="1">
        <f t="shared" si="105"/>
        <v>18471.038131937607</v>
      </c>
      <c r="F714" s="1">
        <f t="shared" si="106"/>
        <v>18471</v>
      </c>
      <c r="G714" s="1">
        <f t="shared" si="108"/>
        <v>3.2389280007919297E-2</v>
      </c>
      <c r="I714" s="1">
        <f t="shared" si="109"/>
        <v>3.2389280007919297E-2</v>
      </c>
      <c r="Q714" s="173">
        <f t="shared" si="107"/>
        <v>34046.864000000001</v>
      </c>
      <c r="S714" s="15">
        <f t="shared" si="110"/>
        <v>0.1</v>
      </c>
      <c r="AC714" s="1">
        <v>6</v>
      </c>
      <c r="AE714" s="1" t="s">
        <v>982</v>
      </c>
      <c r="AG714" s="1" t="s">
        <v>972</v>
      </c>
    </row>
    <row r="715" spans="1:33" x14ac:dyDescent="0.2">
      <c r="A715" s="25" t="s">
        <v>1105</v>
      </c>
      <c r="B715" s="25"/>
      <c r="C715" s="28">
        <v>49220.798000000003</v>
      </c>
      <c r="D715" s="28"/>
      <c r="E715" s="1">
        <f t="shared" si="105"/>
        <v>18654.030763727525</v>
      </c>
      <c r="F715" s="1">
        <f t="shared" si="106"/>
        <v>18654</v>
      </c>
      <c r="G715" s="1">
        <f t="shared" si="108"/>
        <v>2.6130720005312469E-2</v>
      </c>
      <c r="I715" s="1">
        <f t="shared" si="109"/>
        <v>2.6130720005312469E-2</v>
      </c>
      <c r="Q715" s="173">
        <f t="shared" si="107"/>
        <v>34202.298000000003</v>
      </c>
      <c r="S715" s="15">
        <f t="shared" si="110"/>
        <v>0.1</v>
      </c>
      <c r="AB715" s="1" t="s">
        <v>1000</v>
      </c>
      <c r="AC715" s="1">
        <v>17</v>
      </c>
      <c r="AE715" s="1" t="s">
        <v>1021</v>
      </c>
      <c r="AG715" s="1" t="s">
        <v>1022</v>
      </c>
    </row>
    <row r="716" spans="1:33" x14ac:dyDescent="0.2">
      <c r="A716" s="25" t="s">
        <v>1105</v>
      </c>
      <c r="B716" s="25"/>
      <c r="C716" s="28">
        <v>49243.73</v>
      </c>
      <c r="D716" s="28"/>
      <c r="E716" s="1">
        <f t="shared" si="105"/>
        <v>18681.02863441352</v>
      </c>
      <c r="F716" s="1">
        <f t="shared" si="106"/>
        <v>18681</v>
      </c>
      <c r="G716" s="1">
        <f t="shared" si="108"/>
        <v>2.4322080003912561E-2</v>
      </c>
      <c r="I716" s="1">
        <f t="shared" si="109"/>
        <v>2.4322080003912561E-2</v>
      </c>
      <c r="Q716" s="173">
        <f t="shared" si="107"/>
        <v>34225.230000000003</v>
      </c>
      <c r="S716" s="15">
        <f t="shared" si="110"/>
        <v>0.1</v>
      </c>
      <c r="AB716" s="1" t="s">
        <v>1000</v>
      </c>
      <c r="AC716" s="1">
        <v>8</v>
      </c>
      <c r="AE716" s="1" t="s">
        <v>1021</v>
      </c>
      <c r="AG716" s="1" t="s">
        <v>1022</v>
      </c>
    </row>
    <row r="717" spans="1:33" x14ac:dyDescent="0.2">
      <c r="A717" s="25" t="s">
        <v>1105</v>
      </c>
      <c r="B717" s="25"/>
      <c r="C717" s="28">
        <v>49266.663999999997</v>
      </c>
      <c r="D717" s="28"/>
      <c r="E717" s="1">
        <f t="shared" si="105"/>
        <v>18708.028859701866</v>
      </c>
      <c r="F717" s="1">
        <f t="shared" si="106"/>
        <v>18708</v>
      </c>
      <c r="G717" s="1">
        <f t="shared" si="108"/>
        <v>2.4513440002920106E-2</v>
      </c>
      <c r="I717" s="1">
        <f t="shared" si="109"/>
        <v>2.4513440002920106E-2</v>
      </c>
      <c r="Q717" s="173">
        <f t="shared" si="107"/>
        <v>34248.163999999997</v>
      </c>
      <c r="S717" s="15">
        <f t="shared" si="110"/>
        <v>0.1</v>
      </c>
      <c r="AB717" s="1" t="s">
        <v>1000</v>
      </c>
      <c r="AC717" s="1">
        <v>17</v>
      </c>
      <c r="AE717" s="1" t="s">
        <v>1021</v>
      </c>
      <c r="AG717" s="1" t="s">
        <v>1022</v>
      </c>
    </row>
    <row r="718" spans="1:33" x14ac:dyDescent="0.2">
      <c r="A718" s="25" t="s">
        <v>1105</v>
      </c>
      <c r="B718" s="25"/>
      <c r="C718" s="28">
        <v>49270.917999999998</v>
      </c>
      <c r="D718" s="28"/>
      <c r="E718" s="1">
        <f t="shared" si="105"/>
        <v>18713.037098926452</v>
      </c>
      <c r="F718" s="1">
        <f t="shared" si="106"/>
        <v>18713</v>
      </c>
      <c r="G718" s="1">
        <f t="shared" si="108"/>
        <v>3.1511840003076941E-2</v>
      </c>
      <c r="I718" s="1">
        <f t="shared" si="109"/>
        <v>3.1511840003076941E-2</v>
      </c>
      <c r="Q718" s="173">
        <f t="shared" si="107"/>
        <v>34252.417999999998</v>
      </c>
      <c r="S718" s="15">
        <f t="shared" si="110"/>
        <v>0.1</v>
      </c>
      <c r="AB718" s="1" t="s">
        <v>1000</v>
      </c>
      <c r="AC718" s="1">
        <v>14</v>
      </c>
      <c r="AE718" s="1" t="s">
        <v>1026</v>
      </c>
      <c r="AG718" s="1" t="s">
        <v>1022</v>
      </c>
    </row>
    <row r="719" spans="1:33" x14ac:dyDescent="0.2">
      <c r="A719" s="25" t="s">
        <v>1105</v>
      </c>
      <c r="B719" s="25"/>
      <c r="C719" s="28">
        <v>49316.786999999997</v>
      </c>
      <c r="D719" s="28"/>
      <c r="E719" s="1">
        <f t="shared" si="105"/>
        <v>18767.038726804341</v>
      </c>
      <c r="F719" s="1">
        <f t="shared" si="106"/>
        <v>18767</v>
      </c>
      <c r="G719" s="1">
        <f t="shared" si="108"/>
        <v>3.289455999765778E-2</v>
      </c>
      <c r="I719" s="1">
        <f t="shared" si="109"/>
        <v>3.289455999765778E-2</v>
      </c>
      <c r="Q719" s="173">
        <f t="shared" si="107"/>
        <v>34298.286999999997</v>
      </c>
      <c r="S719" s="15">
        <f t="shared" si="110"/>
        <v>0.1</v>
      </c>
      <c r="AB719" s="1" t="s">
        <v>1000</v>
      </c>
      <c r="AC719" s="1">
        <v>15</v>
      </c>
      <c r="AE719" s="1" t="s">
        <v>1089</v>
      </c>
      <c r="AG719" s="1" t="s">
        <v>1022</v>
      </c>
    </row>
    <row r="720" spans="1:33" x14ac:dyDescent="0.2">
      <c r="A720" s="25" t="s">
        <v>1105</v>
      </c>
      <c r="B720" s="25"/>
      <c r="C720" s="28">
        <v>49327.826999999997</v>
      </c>
      <c r="D720" s="28"/>
      <c r="E720" s="1">
        <f t="shared" si="105"/>
        <v>18780.036131844172</v>
      </c>
      <c r="F720" s="1">
        <f t="shared" si="106"/>
        <v>18780</v>
      </c>
      <c r="G720" s="1">
        <f t="shared" si="108"/>
        <v>3.0690400002640672E-2</v>
      </c>
      <c r="I720" s="1">
        <f t="shared" si="109"/>
        <v>3.0690400002640672E-2</v>
      </c>
      <c r="Q720" s="173">
        <f t="shared" si="107"/>
        <v>34309.326999999997</v>
      </c>
      <c r="S720" s="15">
        <f t="shared" si="110"/>
        <v>0.1</v>
      </c>
      <c r="AB720" s="1" t="s">
        <v>1000</v>
      </c>
      <c r="AC720" s="1">
        <v>13</v>
      </c>
      <c r="AE720" s="1" t="s">
        <v>1089</v>
      </c>
      <c r="AG720" s="1" t="s">
        <v>1022</v>
      </c>
    </row>
    <row r="721" spans="1:33" x14ac:dyDescent="0.2">
      <c r="A721" s="25" t="s">
        <v>1105</v>
      </c>
      <c r="B721" s="25"/>
      <c r="C721" s="28">
        <v>49333.775999999998</v>
      </c>
      <c r="D721" s="28"/>
      <c r="E721" s="1">
        <f t="shared" si="105"/>
        <v>18787.039896570797</v>
      </c>
      <c r="F721" s="1">
        <f t="shared" si="106"/>
        <v>18787</v>
      </c>
      <c r="G721" s="1">
        <f t="shared" si="108"/>
        <v>3.3888160003698431E-2</v>
      </c>
      <c r="I721" s="1">
        <f t="shared" si="109"/>
        <v>3.3888160003698431E-2</v>
      </c>
      <c r="Q721" s="173">
        <f t="shared" si="107"/>
        <v>34315.275999999998</v>
      </c>
      <c r="S721" s="15">
        <f t="shared" si="110"/>
        <v>0.1</v>
      </c>
      <c r="AB721" s="1" t="s">
        <v>1000</v>
      </c>
      <c r="AC721" s="1">
        <v>16</v>
      </c>
      <c r="AE721" s="1" t="s">
        <v>1026</v>
      </c>
      <c r="AG721" s="1" t="s">
        <v>1022</v>
      </c>
    </row>
    <row r="722" spans="1:33" x14ac:dyDescent="0.2">
      <c r="A722" s="25" t="s">
        <v>1112</v>
      </c>
      <c r="B722" s="25"/>
      <c r="C722" s="28">
        <v>49398.324999999997</v>
      </c>
      <c r="D722" s="28"/>
      <c r="E722" s="1">
        <f t="shared" si="105"/>
        <v>18863.033510512454</v>
      </c>
      <c r="F722" s="1">
        <f t="shared" si="106"/>
        <v>18863</v>
      </c>
      <c r="G722" s="1">
        <f t="shared" si="108"/>
        <v>2.8463840004405938E-2</v>
      </c>
      <c r="I722" s="1">
        <f t="shared" si="109"/>
        <v>2.8463840004405938E-2</v>
      </c>
      <c r="Q722" s="173">
        <f t="shared" si="107"/>
        <v>34379.824999999997</v>
      </c>
      <c r="S722" s="15">
        <f t="shared" si="110"/>
        <v>0.1</v>
      </c>
      <c r="AB722" s="1" t="s">
        <v>1000</v>
      </c>
      <c r="AC722" s="1">
        <v>5</v>
      </c>
      <c r="AE722" s="1" t="s">
        <v>971</v>
      </c>
      <c r="AG722" s="1" t="s">
        <v>972</v>
      </c>
    </row>
    <row r="723" spans="1:33" x14ac:dyDescent="0.2">
      <c r="A723" s="25" t="s">
        <v>1113</v>
      </c>
      <c r="B723" s="25"/>
      <c r="C723" s="28">
        <v>49599.635999999999</v>
      </c>
      <c r="D723" s="28">
        <v>2E-3</v>
      </c>
      <c r="E723" s="1">
        <f t="shared" si="105"/>
        <v>19100.037188589711</v>
      </c>
      <c r="F723" s="1">
        <f t="shared" si="106"/>
        <v>19100</v>
      </c>
      <c r="G723" s="1">
        <f t="shared" si="108"/>
        <v>3.1587999998009764E-2</v>
      </c>
      <c r="I723" s="1">
        <f t="shared" si="109"/>
        <v>3.1587999998009764E-2</v>
      </c>
      <c r="Q723" s="173">
        <f t="shared" si="107"/>
        <v>34581.135999999999</v>
      </c>
      <c r="S723" s="15">
        <f t="shared" si="110"/>
        <v>0.1</v>
      </c>
      <c r="AB723" s="1" t="s">
        <v>1000</v>
      </c>
      <c r="AC723" s="1">
        <v>6</v>
      </c>
      <c r="AE723" s="1" t="s">
        <v>971</v>
      </c>
      <c r="AG723" s="1" t="s">
        <v>972</v>
      </c>
    </row>
    <row r="724" spans="1:33" x14ac:dyDescent="0.2">
      <c r="A724" s="25" t="s">
        <v>1114</v>
      </c>
      <c r="B724" s="25" t="s">
        <v>899</v>
      </c>
      <c r="C724" s="28">
        <v>49634.462399999997</v>
      </c>
      <c r="D724" s="28">
        <v>2.9999999999999997E-4</v>
      </c>
      <c r="E724" s="1">
        <f t="shared" si="105"/>
        <v>19141.038350444698</v>
      </c>
      <c r="F724" s="1">
        <f t="shared" si="106"/>
        <v>19141</v>
      </c>
      <c r="G724" s="1">
        <f t="shared" si="108"/>
        <v>3.2574880002357531E-2</v>
      </c>
      <c r="J724" s="1">
        <f>G724</f>
        <v>3.2574880002357531E-2</v>
      </c>
      <c r="Q724" s="173">
        <f t="shared" si="107"/>
        <v>34615.962399999997</v>
      </c>
      <c r="S724" s="15">
        <f>S$16</f>
        <v>1</v>
      </c>
    </row>
    <row r="725" spans="1:33" x14ac:dyDescent="0.2">
      <c r="A725" s="25" t="s">
        <v>1115</v>
      </c>
      <c r="B725" s="25"/>
      <c r="C725" s="28">
        <v>49657.394999999997</v>
      </c>
      <c r="D725" s="28">
        <v>2E-3</v>
      </c>
      <c r="E725" s="1">
        <f t="shared" ref="E725:E788" si="111">+(C725-C$7)/C$8</f>
        <v>19168.036927511399</v>
      </c>
      <c r="F725" s="1">
        <f t="shared" si="106"/>
        <v>19168</v>
      </c>
      <c r="G725" s="1">
        <f t="shared" si="108"/>
        <v>3.1366240000352263E-2</v>
      </c>
      <c r="I725" s="1">
        <f>G725</f>
        <v>3.1366240000352263E-2</v>
      </c>
      <c r="Q725" s="173">
        <f t="shared" si="107"/>
        <v>34638.894999999997</v>
      </c>
      <c r="S725" s="15">
        <f>S$15</f>
        <v>0.1</v>
      </c>
      <c r="AB725" s="1" t="s">
        <v>1000</v>
      </c>
      <c r="AC725" s="1">
        <v>9</v>
      </c>
      <c r="AE725" s="1" t="s">
        <v>1062</v>
      </c>
      <c r="AG725" s="1" t="s">
        <v>972</v>
      </c>
    </row>
    <row r="726" spans="1:33" x14ac:dyDescent="0.2">
      <c r="A726" s="25" t="s">
        <v>1105</v>
      </c>
      <c r="B726" s="25"/>
      <c r="C726" s="28">
        <v>49673.536999999997</v>
      </c>
      <c r="D726" s="28"/>
      <c r="E726" s="1">
        <f t="shared" si="111"/>
        <v>19187.040923177425</v>
      </c>
      <c r="F726" s="1">
        <f t="shared" si="106"/>
        <v>19187</v>
      </c>
      <c r="G726" s="1">
        <f t="shared" si="108"/>
        <v>3.4760160000587348E-2</v>
      </c>
      <c r="I726" s="1">
        <f>G726</f>
        <v>3.4760160000587348E-2</v>
      </c>
      <c r="Q726" s="173">
        <f t="shared" si="107"/>
        <v>34655.036999999997</v>
      </c>
      <c r="S726" s="15">
        <f>S$15</f>
        <v>0.1</v>
      </c>
      <c r="AB726" s="1" t="s">
        <v>1000</v>
      </c>
      <c r="AC726" s="1">
        <v>7</v>
      </c>
      <c r="AE726" s="1" t="s">
        <v>1021</v>
      </c>
      <c r="AG726" s="1" t="s">
        <v>1022</v>
      </c>
    </row>
    <row r="727" spans="1:33" x14ac:dyDescent="0.2">
      <c r="A727" s="25" t="s">
        <v>1105</v>
      </c>
      <c r="B727" s="25"/>
      <c r="C727" s="28">
        <v>49707.510999999999</v>
      </c>
      <c r="D727" s="28"/>
      <c r="E727" s="1">
        <f t="shared" si="111"/>
        <v>19227.038553505608</v>
      </c>
      <c r="F727" s="1">
        <f t="shared" si="106"/>
        <v>19227</v>
      </c>
      <c r="G727" s="1">
        <f t="shared" si="108"/>
        <v>3.2747360004577786E-2</v>
      </c>
      <c r="I727" s="1">
        <f>G727</f>
        <v>3.2747360004577786E-2</v>
      </c>
      <c r="Q727" s="173">
        <f t="shared" si="107"/>
        <v>34689.010999999999</v>
      </c>
      <c r="S727" s="15">
        <f>S$15</f>
        <v>0.1</v>
      </c>
      <c r="AB727" s="1" t="s">
        <v>1000</v>
      </c>
      <c r="AC727" s="1">
        <v>11</v>
      </c>
      <c r="AE727" s="1" t="s">
        <v>1021</v>
      </c>
      <c r="AG727" s="1" t="s">
        <v>1022</v>
      </c>
    </row>
    <row r="728" spans="1:33" x14ac:dyDescent="0.2">
      <c r="A728" s="23" t="s">
        <v>1086</v>
      </c>
      <c r="B728" s="24" t="s">
        <v>899</v>
      </c>
      <c r="C728" s="23">
        <v>49716.008999999998</v>
      </c>
      <c r="D728" s="23" t="s">
        <v>873</v>
      </c>
      <c r="E728" s="25">
        <f t="shared" si="111"/>
        <v>19237.043258942969</v>
      </c>
      <c r="F728" s="1">
        <f t="shared" si="106"/>
        <v>19237</v>
      </c>
      <c r="G728" s="1">
        <f t="shared" si="108"/>
        <v>3.6744160002854187E-2</v>
      </c>
      <c r="I728" s="1">
        <f>G728</f>
        <v>3.6744160002854187E-2</v>
      </c>
      <c r="Q728" s="173">
        <f t="shared" si="107"/>
        <v>34697.508999999998</v>
      </c>
      <c r="S728" s="15">
        <f>S$15</f>
        <v>0.1</v>
      </c>
      <c r="T728" s="15"/>
    </row>
    <row r="729" spans="1:33" x14ac:dyDescent="0.2">
      <c r="A729" s="25" t="s">
        <v>1114</v>
      </c>
      <c r="B729" s="25" t="s">
        <v>909</v>
      </c>
      <c r="C729" s="28">
        <v>49739.363799999999</v>
      </c>
      <c r="D729" s="28">
        <v>5.9999999999999995E-4</v>
      </c>
      <c r="E729" s="1">
        <f t="shared" si="111"/>
        <v>19264.538892568351</v>
      </c>
      <c r="F729" s="1">
        <f t="shared" ref="F729:F792" si="112">ROUND(2*E729,0)/2</f>
        <v>19264.5</v>
      </c>
      <c r="G729" s="1">
        <f t="shared" si="108"/>
        <v>3.3035360000212677E-2</v>
      </c>
      <c r="J729" s="1">
        <f>G729</f>
        <v>3.3035360000212677E-2</v>
      </c>
      <c r="Q729" s="173">
        <f t="shared" si="107"/>
        <v>34720.863799999999</v>
      </c>
      <c r="S729" s="15">
        <f>S$16</f>
        <v>1</v>
      </c>
    </row>
    <row r="730" spans="1:33" x14ac:dyDescent="0.2">
      <c r="A730" s="25" t="s">
        <v>1105</v>
      </c>
      <c r="B730" s="25"/>
      <c r="C730" s="28">
        <v>49746.588000000003</v>
      </c>
      <c r="D730" s="28"/>
      <c r="E730" s="1">
        <f t="shared" si="111"/>
        <v>19273.043951761174</v>
      </c>
      <c r="F730" s="1">
        <f t="shared" si="112"/>
        <v>19273</v>
      </c>
      <c r="G730" s="1">
        <f t="shared" si="108"/>
        <v>3.7332640007662121E-2</v>
      </c>
      <c r="I730" s="1">
        <f t="shared" ref="I730:I742" si="113">G730</f>
        <v>3.7332640007662121E-2</v>
      </c>
      <c r="Q730" s="173">
        <f t="shared" ref="Q730:Q793" si="114">+C730-15018.5</f>
        <v>34728.088000000003</v>
      </c>
      <c r="S730" s="15">
        <f t="shared" ref="S730:S742" si="115">S$15</f>
        <v>0.1</v>
      </c>
      <c r="AB730" s="1" t="s">
        <v>1000</v>
      </c>
      <c r="AC730" s="1">
        <v>15</v>
      </c>
      <c r="AE730" s="1" t="s">
        <v>1116</v>
      </c>
      <c r="AG730" s="1" t="s">
        <v>1022</v>
      </c>
    </row>
    <row r="731" spans="1:33" x14ac:dyDescent="0.2">
      <c r="A731" s="25" t="s">
        <v>1105</v>
      </c>
      <c r="B731" s="25"/>
      <c r="C731" s="28">
        <v>49774.614000000001</v>
      </c>
      <c r="D731" s="28"/>
      <c r="E731" s="1">
        <f t="shared" si="111"/>
        <v>19306.038994663912</v>
      </c>
      <c r="F731" s="1">
        <f t="shared" si="112"/>
        <v>19306</v>
      </c>
      <c r="G731" s="1">
        <f t="shared" si="108"/>
        <v>3.3122079999884591E-2</v>
      </c>
      <c r="I731" s="1">
        <f t="shared" si="113"/>
        <v>3.3122079999884591E-2</v>
      </c>
      <c r="Q731" s="173">
        <f t="shared" si="114"/>
        <v>34756.114000000001</v>
      </c>
      <c r="S731" s="15">
        <f t="shared" si="115"/>
        <v>0.1</v>
      </c>
      <c r="AB731" s="1" t="s">
        <v>1000</v>
      </c>
      <c r="AC731" s="1">
        <v>15</v>
      </c>
      <c r="AE731" s="1" t="s">
        <v>1116</v>
      </c>
      <c r="AG731" s="1" t="s">
        <v>1022</v>
      </c>
    </row>
    <row r="732" spans="1:33" x14ac:dyDescent="0.2">
      <c r="A732" s="25" t="s">
        <v>1115</v>
      </c>
      <c r="B732" s="25"/>
      <c r="C732" s="28">
        <v>49776.317000000003</v>
      </c>
      <c r="D732" s="28">
        <v>5.0000000000000001E-3</v>
      </c>
      <c r="E732" s="1">
        <f t="shared" si="111"/>
        <v>19308.0439385754</v>
      </c>
      <c r="F732" s="1">
        <f t="shared" si="112"/>
        <v>19308</v>
      </c>
      <c r="G732" s="1">
        <f t="shared" si="108"/>
        <v>3.7321440009691287E-2</v>
      </c>
      <c r="I732" s="1">
        <f t="shared" si="113"/>
        <v>3.7321440009691287E-2</v>
      </c>
      <c r="Q732" s="173">
        <f t="shared" si="114"/>
        <v>34757.817000000003</v>
      </c>
      <c r="S732" s="15">
        <f t="shared" si="115"/>
        <v>0.1</v>
      </c>
      <c r="AB732" s="1" t="s">
        <v>1000</v>
      </c>
      <c r="AC732" s="1">
        <v>7</v>
      </c>
      <c r="AE732" s="1" t="s">
        <v>982</v>
      </c>
      <c r="AG732" s="1" t="s">
        <v>972</v>
      </c>
    </row>
    <row r="733" spans="1:33" x14ac:dyDescent="0.2">
      <c r="A733" s="25" t="s">
        <v>1115</v>
      </c>
      <c r="B733" s="25"/>
      <c r="C733" s="28">
        <v>49787.364000000001</v>
      </c>
      <c r="D733" s="28">
        <v>4.0000000000000001E-3</v>
      </c>
      <c r="E733" s="1">
        <f t="shared" si="111"/>
        <v>19321.049584723496</v>
      </c>
      <c r="F733" s="1">
        <f t="shared" si="112"/>
        <v>19321</v>
      </c>
      <c r="G733" s="1">
        <f t="shared" si="108"/>
        <v>4.2117280005186331E-2</v>
      </c>
      <c r="I733" s="1">
        <f t="shared" si="113"/>
        <v>4.2117280005186331E-2</v>
      </c>
      <c r="Q733" s="173">
        <f t="shared" si="114"/>
        <v>34768.864000000001</v>
      </c>
      <c r="S733" s="15">
        <f t="shared" si="115"/>
        <v>0.1</v>
      </c>
      <c r="AB733" s="1" t="s">
        <v>1000</v>
      </c>
      <c r="AC733" s="1">
        <v>9</v>
      </c>
      <c r="AE733" s="1" t="s">
        <v>982</v>
      </c>
      <c r="AG733" s="1" t="s">
        <v>972</v>
      </c>
    </row>
    <row r="734" spans="1:33" x14ac:dyDescent="0.2">
      <c r="A734" s="25" t="s">
        <v>1105</v>
      </c>
      <c r="B734" s="25"/>
      <c r="C734" s="28">
        <v>49965.722999999998</v>
      </c>
      <c r="D734" s="28"/>
      <c r="E734" s="1">
        <f t="shared" si="111"/>
        <v>19531.031846091137</v>
      </c>
      <c r="F734" s="1">
        <f t="shared" si="112"/>
        <v>19531</v>
      </c>
      <c r="G734" s="1">
        <f t="shared" si="108"/>
        <v>2.7050079996115528E-2</v>
      </c>
      <c r="I734" s="1">
        <f t="shared" si="113"/>
        <v>2.7050079996115528E-2</v>
      </c>
      <c r="Q734" s="173">
        <f t="shared" si="114"/>
        <v>34947.222999999998</v>
      </c>
      <c r="S734" s="15">
        <f t="shared" si="115"/>
        <v>0.1</v>
      </c>
      <c r="AB734" s="1" t="s">
        <v>1000</v>
      </c>
      <c r="AC734" s="1">
        <v>12</v>
      </c>
      <c r="AE734" s="1" t="s">
        <v>1021</v>
      </c>
      <c r="AG734" s="1" t="s">
        <v>1022</v>
      </c>
    </row>
    <row r="735" spans="1:33" x14ac:dyDescent="0.2">
      <c r="A735" s="25" t="s">
        <v>1117</v>
      </c>
      <c r="B735" s="25"/>
      <c r="C735" s="28">
        <v>49990.360999999997</v>
      </c>
      <c r="D735" s="28">
        <v>4.0000000000000001E-3</v>
      </c>
      <c r="E735" s="1">
        <f t="shared" si="111"/>
        <v>19560.038192592157</v>
      </c>
      <c r="F735" s="1">
        <f t="shared" si="112"/>
        <v>19560</v>
      </c>
      <c r="G735" s="1">
        <f t="shared" si="108"/>
        <v>3.2440800001495518E-2</v>
      </c>
      <c r="I735" s="1">
        <f t="shared" si="113"/>
        <v>3.2440800001495518E-2</v>
      </c>
      <c r="Q735" s="173">
        <f t="shared" si="114"/>
        <v>34971.860999999997</v>
      </c>
      <c r="S735" s="15">
        <f t="shared" si="115"/>
        <v>0.1</v>
      </c>
      <c r="AB735" s="1" t="s">
        <v>1000</v>
      </c>
      <c r="AC735" s="1">
        <v>10</v>
      </c>
      <c r="AE735" s="1" t="s">
        <v>1062</v>
      </c>
      <c r="AG735" s="1" t="s">
        <v>972</v>
      </c>
    </row>
    <row r="736" spans="1:33" x14ac:dyDescent="0.2">
      <c r="A736" s="25" t="s">
        <v>1105</v>
      </c>
      <c r="B736" s="25"/>
      <c r="C736" s="28">
        <v>50044.728000000003</v>
      </c>
      <c r="D736" s="28"/>
      <c r="E736" s="1">
        <f t="shared" si="111"/>
        <v>19624.044525907415</v>
      </c>
      <c r="F736" s="1">
        <f t="shared" si="112"/>
        <v>19624</v>
      </c>
      <c r="G736" s="1">
        <f t="shared" si="108"/>
        <v>3.7820320008904673E-2</v>
      </c>
      <c r="I736" s="1">
        <f t="shared" si="113"/>
        <v>3.7820320008904673E-2</v>
      </c>
      <c r="Q736" s="173">
        <f t="shared" si="114"/>
        <v>35026.228000000003</v>
      </c>
      <c r="S736" s="15">
        <f t="shared" si="115"/>
        <v>0.1</v>
      </c>
      <c r="AB736" s="1" t="s">
        <v>1000</v>
      </c>
      <c r="AC736" s="1">
        <v>17</v>
      </c>
      <c r="AE736" s="1" t="s">
        <v>1026</v>
      </c>
      <c r="AG736" s="1" t="s">
        <v>1022</v>
      </c>
    </row>
    <row r="737" spans="1:33" x14ac:dyDescent="0.2">
      <c r="A737" s="25" t="s">
        <v>1105</v>
      </c>
      <c r="B737" s="25"/>
      <c r="C737" s="28">
        <v>50045.576000000001</v>
      </c>
      <c r="D737" s="28"/>
      <c r="E737" s="1">
        <f t="shared" si="111"/>
        <v>19625.042877309021</v>
      </c>
      <c r="F737" s="1">
        <f t="shared" si="112"/>
        <v>19625</v>
      </c>
      <c r="G737" s="1">
        <f t="shared" si="108"/>
        <v>3.642000000400003E-2</v>
      </c>
      <c r="I737" s="1">
        <f t="shared" si="113"/>
        <v>3.642000000400003E-2</v>
      </c>
      <c r="Q737" s="173">
        <f t="shared" si="114"/>
        <v>35027.076000000001</v>
      </c>
      <c r="S737" s="15">
        <f t="shared" si="115"/>
        <v>0.1</v>
      </c>
      <c r="AB737" s="1" t="s">
        <v>1000</v>
      </c>
      <c r="AC737" s="1">
        <v>17</v>
      </c>
      <c r="AE737" s="1" t="s">
        <v>1118</v>
      </c>
      <c r="AG737" s="1" t="s">
        <v>1022</v>
      </c>
    </row>
    <row r="738" spans="1:33" x14ac:dyDescent="0.2">
      <c r="A738" s="25" t="s">
        <v>1105</v>
      </c>
      <c r="B738" s="25"/>
      <c r="C738" s="28">
        <v>50096.542000000001</v>
      </c>
      <c r="D738" s="28"/>
      <c r="E738" s="1">
        <f t="shared" si="111"/>
        <v>19685.045209307202</v>
      </c>
      <c r="F738" s="1">
        <f t="shared" si="112"/>
        <v>19685</v>
      </c>
      <c r="G738" s="1">
        <f t="shared" si="108"/>
        <v>3.8400800003728364E-2</v>
      </c>
      <c r="I738" s="1">
        <f t="shared" si="113"/>
        <v>3.8400800003728364E-2</v>
      </c>
      <c r="Q738" s="173">
        <f t="shared" si="114"/>
        <v>35078.042000000001</v>
      </c>
      <c r="S738" s="15">
        <f t="shared" si="115"/>
        <v>0.1</v>
      </c>
      <c r="AB738" s="1" t="s">
        <v>1000</v>
      </c>
      <c r="AC738" s="1">
        <v>10</v>
      </c>
      <c r="AE738" s="1" t="s">
        <v>1116</v>
      </c>
      <c r="AG738" s="1" t="s">
        <v>1022</v>
      </c>
    </row>
    <row r="739" spans="1:33" x14ac:dyDescent="0.2">
      <c r="A739" s="25" t="s">
        <v>1117</v>
      </c>
      <c r="B739" s="25"/>
      <c r="C739" s="28">
        <v>50114.375999999997</v>
      </c>
      <c r="D739" s="28">
        <v>3.0000000000000001E-3</v>
      </c>
      <c r="E739" s="1">
        <f t="shared" si="111"/>
        <v>19706.041198571718</v>
      </c>
      <c r="F739" s="1">
        <f t="shared" si="112"/>
        <v>19706</v>
      </c>
      <c r="G739" s="1">
        <f t="shared" si="108"/>
        <v>3.4994080000615213E-2</v>
      </c>
      <c r="I739" s="1">
        <f t="shared" si="113"/>
        <v>3.4994080000615213E-2</v>
      </c>
      <c r="Q739" s="173">
        <f t="shared" si="114"/>
        <v>35095.875999999997</v>
      </c>
      <c r="S739" s="15">
        <f t="shared" si="115"/>
        <v>0.1</v>
      </c>
      <c r="AB739" s="1" t="s">
        <v>1000</v>
      </c>
      <c r="AC739" s="1">
        <v>6</v>
      </c>
      <c r="AE739" s="1" t="s">
        <v>971</v>
      </c>
      <c r="AG739" s="1" t="s">
        <v>972</v>
      </c>
    </row>
    <row r="740" spans="1:33" x14ac:dyDescent="0.2">
      <c r="A740" s="25" t="s">
        <v>1117</v>
      </c>
      <c r="B740" s="25"/>
      <c r="C740" s="28">
        <v>50142.41</v>
      </c>
      <c r="D740" s="28">
        <v>5.0000000000000001E-3</v>
      </c>
      <c r="E740" s="1">
        <f t="shared" si="111"/>
        <v>19739.045659883912</v>
      </c>
      <c r="F740" s="1">
        <f t="shared" si="112"/>
        <v>19739</v>
      </c>
      <c r="G740" s="1">
        <f t="shared" si="108"/>
        <v>3.8783520009019412E-2</v>
      </c>
      <c r="I740" s="1">
        <f t="shared" si="113"/>
        <v>3.8783520009019412E-2</v>
      </c>
      <c r="Q740" s="173">
        <f t="shared" si="114"/>
        <v>35123.910000000003</v>
      </c>
      <c r="S740" s="15">
        <f t="shared" si="115"/>
        <v>0.1</v>
      </c>
      <c r="AB740" s="1" t="s">
        <v>1000</v>
      </c>
      <c r="AC740" s="1">
        <v>11</v>
      </c>
      <c r="AE740" s="1" t="s">
        <v>982</v>
      </c>
      <c r="AG740" s="1" t="s">
        <v>972</v>
      </c>
    </row>
    <row r="741" spans="1:33" x14ac:dyDescent="0.2">
      <c r="A741" s="25" t="s">
        <v>1105</v>
      </c>
      <c r="B741" s="25"/>
      <c r="C741" s="28">
        <v>50152.599000000002</v>
      </c>
      <c r="D741" s="28"/>
      <c r="E741" s="1">
        <f t="shared" si="111"/>
        <v>19751.041181618588</v>
      </c>
      <c r="F741" s="1">
        <f t="shared" si="112"/>
        <v>19751</v>
      </c>
      <c r="G741" s="1">
        <f t="shared" si="108"/>
        <v>3.4979680000105873E-2</v>
      </c>
      <c r="I741" s="1">
        <f t="shared" si="113"/>
        <v>3.4979680000105873E-2</v>
      </c>
      <c r="Q741" s="173">
        <f t="shared" si="114"/>
        <v>35134.099000000002</v>
      </c>
      <c r="S741" s="15">
        <f t="shared" si="115"/>
        <v>0.1</v>
      </c>
      <c r="AB741" s="1" t="s">
        <v>1000</v>
      </c>
      <c r="AC741" s="1">
        <v>16</v>
      </c>
      <c r="AE741" s="1" t="s">
        <v>1116</v>
      </c>
      <c r="AG741" s="1" t="s">
        <v>1022</v>
      </c>
    </row>
    <row r="742" spans="1:33" x14ac:dyDescent="0.2">
      <c r="A742" s="25" t="s">
        <v>1119</v>
      </c>
      <c r="B742" s="25"/>
      <c r="C742" s="28">
        <v>50282.557000000001</v>
      </c>
      <c r="D742" s="28">
        <v>4.0000000000000001E-3</v>
      </c>
      <c r="E742" s="1">
        <f t="shared" si="111"/>
        <v>19904.040888517684</v>
      </c>
      <c r="F742" s="1">
        <f t="shared" si="112"/>
        <v>19904</v>
      </c>
      <c r="G742" s="1">
        <f t="shared" si="108"/>
        <v>3.4730719999060966E-2</v>
      </c>
      <c r="I742" s="1">
        <f t="shared" si="113"/>
        <v>3.4730719999060966E-2</v>
      </c>
      <c r="Q742" s="173">
        <f t="shared" si="114"/>
        <v>35264.057000000001</v>
      </c>
      <c r="S742" s="15">
        <f t="shared" si="115"/>
        <v>0.1</v>
      </c>
      <c r="AB742" s="1" t="s">
        <v>1000</v>
      </c>
      <c r="AC742" s="1">
        <v>6</v>
      </c>
      <c r="AE742" s="1" t="s">
        <v>971</v>
      </c>
      <c r="AG742" s="1" t="s">
        <v>972</v>
      </c>
    </row>
    <row r="743" spans="1:33" x14ac:dyDescent="0.2">
      <c r="A743" s="23" t="s">
        <v>1120</v>
      </c>
      <c r="B743" s="24" t="s">
        <v>899</v>
      </c>
      <c r="C743" s="23">
        <v>50316.528899999998</v>
      </c>
      <c r="D743" s="23" t="s">
        <v>873</v>
      </c>
      <c r="E743" s="25">
        <f t="shared" si="111"/>
        <v>19944.036046513382</v>
      </c>
      <c r="F743" s="1">
        <f t="shared" si="112"/>
        <v>19944</v>
      </c>
      <c r="G743" s="1">
        <f t="shared" si="108"/>
        <v>3.0617920005170163E-2</v>
      </c>
      <c r="J743" s="1">
        <f>G743</f>
        <v>3.0617920005170163E-2</v>
      </c>
      <c r="Q743" s="173">
        <f t="shared" si="114"/>
        <v>35298.028899999998</v>
      </c>
      <c r="S743" s="15">
        <f>S$16</f>
        <v>1</v>
      </c>
      <c r="T743" s="15"/>
    </row>
    <row r="744" spans="1:33" x14ac:dyDescent="0.2">
      <c r="A744" s="23" t="s">
        <v>1120</v>
      </c>
      <c r="B744" s="24" t="s">
        <v>899</v>
      </c>
      <c r="C744" s="23">
        <v>50316.539299999997</v>
      </c>
      <c r="D744" s="23" t="s">
        <v>873</v>
      </c>
      <c r="E744" s="25">
        <f t="shared" si="111"/>
        <v>19944.048290445666</v>
      </c>
      <c r="F744" s="1">
        <f t="shared" si="112"/>
        <v>19944</v>
      </c>
      <c r="G744" s="1">
        <f t="shared" si="108"/>
        <v>4.1017920004378539E-2</v>
      </c>
      <c r="J744" s="1">
        <f>G744</f>
        <v>4.1017920004378539E-2</v>
      </c>
      <c r="Q744" s="173">
        <f t="shared" si="114"/>
        <v>35298.039299999997</v>
      </c>
      <c r="S744" s="15">
        <f>S$16</f>
        <v>1</v>
      </c>
      <c r="T744" s="15"/>
    </row>
    <row r="745" spans="1:33" x14ac:dyDescent="0.2">
      <c r="A745" s="25" t="s">
        <v>1121</v>
      </c>
      <c r="B745" s="25"/>
      <c r="C745" s="28">
        <v>50368.353000000003</v>
      </c>
      <c r="D745" s="28">
        <v>3.0000000000000001E-3</v>
      </c>
      <c r="E745" s="1">
        <f t="shared" si="111"/>
        <v>20005.048620655107</v>
      </c>
      <c r="F745" s="1">
        <f t="shared" si="112"/>
        <v>20005</v>
      </c>
      <c r="G745" s="1">
        <f t="shared" si="108"/>
        <v>4.1298400006780867E-2</v>
      </c>
      <c r="I745" s="1">
        <f t="shared" ref="I745:I754" si="116">G745</f>
        <v>4.1298400006780867E-2</v>
      </c>
      <c r="Q745" s="173">
        <f t="shared" si="114"/>
        <v>35349.853000000003</v>
      </c>
      <c r="S745" s="15">
        <f t="shared" ref="S745:S754" si="117">S$15</f>
        <v>0.1</v>
      </c>
      <c r="AB745" s="1" t="s">
        <v>1000</v>
      </c>
      <c r="AC745" s="1">
        <v>5</v>
      </c>
      <c r="AE745" s="1" t="s">
        <v>971</v>
      </c>
      <c r="AG745" s="1" t="s">
        <v>972</v>
      </c>
    </row>
    <row r="746" spans="1:33" x14ac:dyDescent="0.2">
      <c r="A746" s="25" t="s">
        <v>1121</v>
      </c>
      <c r="B746" s="25"/>
      <c r="C746" s="28">
        <v>50379.389000000003</v>
      </c>
      <c r="D746" s="28">
        <v>5.0000000000000001E-3</v>
      </c>
      <c r="E746" s="1">
        <f t="shared" si="111"/>
        <v>20018.041316490209</v>
      </c>
      <c r="F746" s="1">
        <f t="shared" si="112"/>
        <v>20018</v>
      </c>
      <c r="G746" s="1">
        <f t="shared" si="108"/>
        <v>3.5094240003672894E-2</v>
      </c>
      <c r="I746" s="1">
        <f t="shared" si="116"/>
        <v>3.5094240003672894E-2</v>
      </c>
      <c r="Q746" s="173">
        <f t="shared" si="114"/>
        <v>35360.889000000003</v>
      </c>
      <c r="S746" s="15">
        <f t="shared" si="117"/>
        <v>0.1</v>
      </c>
      <c r="AB746" s="1" t="s">
        <v>1000</v>
      </c>
      <c r="AC746" s="1">
        <v>7</v>
      </c>
      <c r="AE746" s="1" t="s">
        <v>982</v>
      </c>
      <c r="AG746" s="1" t="s">
        <v>972</v>
      </c>
    </row>
    <row r="747" spans="1:33" x14ac:dyDescent="0.2">
      <c r="A747" s="25" t="s">
        <v>1122</v>
      </c>
      <c r="B747" s="25"/>
      <c r="C747" s="28">
        <v>50396.385999999999</v>
      </c>
      <c r="D747" s="28">
        <v>6.0000000000000001E-3</v>
      </c>
      <c r="E747" s="1">
        <f t="shared" si="111"/>
        <v>20038.051904666107</v>
      </c>
      <c r="F747" s="1">
        <f t="shared" si="112"/>
        <v>20038</v>
      </c>
      <c r="G747" s="1">
        <f t="shared" si="108"/>
        <v>4.4087839996791445E-2</v>
      </c>
      <c r="I747" s="1">
        <f t="shared" si="116"/>
        <v>4.4087839996791445E-2</v>
      </c>
      <c r="Q747" s="173">
        <f t="shared" si="114"/>
        <v>35377.885999999999</v>
      </c>
      <c r="S747" s="15">
        <f t="shared" si="117"/>
        <v>0.1</v>
      </c>
      <c r="AB747" s="1" t="s">
        <v>1000</v>
      </c>
      <c r="AC747" s="1">
        <v>6</v>
      </c>
      <c r="AE747" s="1" t="s">
        <v>982</v>
      </c>
      <c r="AG747" s="1" t="s">
        <v>972</v>
      </c>
    </row>
    <row r="748" spans="1:33" x14ac:dyDescent="0.2">
      <c r="A748" s="25" t="s">
        <v>1122</v>
      </c>
      <c r="B748" s="25"/>
      <c r="C748" s="28">
        <v>50436.307999999997</v>
      </c>
      <c r="D748" s="28">
        <v>5.0000000000000001E-3</v>
      </c>
      <c r="E748" s="1">
        <f t="shared" si="111"/>
        <v>20085.052122419733</v>
      </c>
      <c r="F748" s="1">
        <f t="shared" si="112"/>
        <v>20085</v>
      </c>
      <c r="G748" s="1">
        <f t="shared" si="108"/>
        <v>4.4272799997997936E-2</v>
      </c>
      <c r="I748" s="1">
        <f t="shared" si="116"/>
        <v>4.4272799997997936E-2</v>
      </c>
      <c r="Q748" s="173">
        <f t="shared" si="114"/>
        <v>35417.807999999997</v>
      </c>
      <c r="S748" s="15">
        <f t="shared" si="117"/>
        <v>0.1</v>
      </c>
      <c r="AB748" s="1" t="s">
        <v>1000</v>
      </c>
      <c r="AC748" s="1">
        <v>7</v>
      </c>
      <c r="AE748" s="1" t="s">
        <v>982</v>
      </c>
      <c r="AG748" s="1" t="s">
        <v>972</v>
      </c>
    </row>
    <row r="749" spans="1:33" x14ac:dyDescent="0.2">
      <c r="A749" s="25" t="s">
        <v>1105</v>
      </c>
      <c r="B749" s="25"/>
      <c r="C749" s="28">
        <v>50456.680999999997</v>
      </c>
      <c r="D749" s="28"/>
      <c r="E749" s="1">
        <f t="shared" si="111"/>
        <v>20109.037279383178</v>
      </c>
      <c r="F749" s="1">
        <f t="shared" si="112"/>
        <v>20109</v>
      </c>
      <c r="G749" s="1">
        <f t="shared" si="108"/>
        <v>3.1665119997342117E-2</v>
      </c>
      <c r="I749" s="1">
        <f t="shared" si="116"/>
        <v>3.1665119997342117E-2</v>
      </c>
      <c r="Q749" s="173">
        <f t="shared" si="114"/>
        <v>35438.180999999997</v>
      </c>
      <c r="S749" s="15">
        <f t="shared" si="117"/>
        <v>0.1</v>
      </c>
      <c r="AB749" s="1" t="s">
        <v>1000</v>
      </c>
      <c r="AC749" s="1">
        <v>15</v>
      </c>
      <c r="AE749" s="1" t="s">
        <v>1116</v>
      </c>
      <c r="AG749" s="1" t="s">
        <v>1022</v>
      </c>
    </row>
    <row r="750" spans="1:33" x14ac:dyDescent="0.2">
      <c r="A750" s="25" t="s">
        <v>1105</v>
      </c>
      <c r="B750" s="25"/>
      <c r="C750" s="28">
        <v>50462.631999999998</v>
      </c>
      <c r="D750" s="28"/>
      <c r="E750" s="1">
        <f t="shared" si="111"/>
        <v>20116.043398712165</v>
      </c>
      <c r="F750" s="1">
        <f t="shared" si="112"/>
        <v>20116</v>
      </c>
      <c r="G750" s="1">
        <f t="shared" si="108"/>
        <v>3.6862880006083287E-2</v>
      </c>
      <c r="I750" s="1">
        <f t="shared" si="116"/>
        <v>3.6862880006083287E-2</v>
      </c>
      <c r="Q750" s="173">
        <f t="shared" si="114"/>
        <v>35444.131999999998</v>
      </c>
      <c r="S750" s="15">
        <f t="shared" si="117"/>
        <v>0.1</v>
      </c>
      <c r="AB750" s="1" t="s">
        <v>1000</v>
      </c>
      <c r="AC750" s="1">
        <v>15</v>
      </c>
      <c r="AE750" s="1" t="s">
        <v>1116</v>
      </c>
      <c r="AG750" s="1" t="s">
        <v>1022</v>
      </c>
    </row>
    <row r="751" spans="1:33" x14ac:dyDescent="0.2">
      <c r="A751" s="25" t="s">
        <v>1122</v>
      </c>
      <c r="B751" s="25"/>
      <c r="C751" s="28">
        <v>50509.35</v>
      </c>
      <c r="D751" s="28">
        <v>2E-3</v>
      </c>
      <c r="E751" s="1">
        <f t="shared" si="111"/>
        <v>20171.044555292847</v>
      </c>
      <c r="F751" s="1">
        <f t="shared" si="112"/>
        <v>20171</v>
      </c>
      <c r="G751" s="1">
        <f t="shared" si="108"/>
        <v>3.7845279999601189E-2</v>
      </c>
      <c r="I751" s="1">
        <f t="shared" si="116"/>
        <v>3.7845279999601189E-2</v>
      </c>
      <c r="Q751" s="173">
        <f t="shared" si="114"/>
        <v>35490.85</v>
      </c>
      <c r="S751" s="15">
        <f t="shared" si="117"/>
        <v>0.1</v>
      </c>
      <c r="AB751" s="1" t="s">
        <v>1000</v>
      </c>
      <c r="AC751" s="1">
        <v>10</v>
      </c>
      <c r="AE751" s="1" t="s">
        <v>1062</v>
      </c>
      <c r="AG751" s="1" t="s">
        <v>972</v>
      </c>
    </row>
    <row r="752" spans="1:33" x14ac:dyDescent="0.2">
      <c r="A752" s="25" t="s">
        <v>1122</v>
      </c>
      <c r="B752" s="25"/>
      <c r="C752" s="28">
        <v>50509.357000000004</v>
      </c>
      <c r="D752" s="28">
        <v>5.0000000000000001E-3</v>
      </c>
      <c r="E752" s="1">
        <f t="shared" si="111"/>
        <v>20171.05279640112</v>
      </c>
      <c r="F752" s="1">
        <f t="shared" si="112"/>
        <v>20171</v>
      </c>
      <c r="G752" s="1">
        <f t="shared" si="108"/>
        <v>4.4845280004665256E-2</v>
      </c>
      <c r="I752" s="1">
        <f t="shared" si="116"/>
        <v>4.4845280004665256E-2</v>
      </c>
      <c r="Q752" s="173">
        <f t="shared" si="114"/>
        <v>35490.857000000004</v>
      </c>
      <c r="S752" s="15">
        <f t="shared" si="117"/>
        <v>0.1</v>
      </c>
      <c r="AB752" s="1" t="s">
        <v>1000</v>
      </c>
      <c r="AC752" s="1">
        <v>7</v>
      </c>
      <c r="AE752" s="1" t="s">
        <v>982</v>
      </c>
      <c r="AG752" s="1" t="s">
        <v>972</v>
      </c>
    </row>
    <row r="753" spans="1:33" x14ac:dyDescent="0.2">
      <c r="A753" s="25" t="s">
        <v>1122</v>
      </c>
      <c r="B753" s="25"/>
      <c r="C753" s="28">
        <v>50520.392</v>
      </c>
      <c r="D753" s="28">
        <v>4.0000000000000001E-3</v>
      </c>
      <c r="E753" s="1">
        <f t="shared" si="111"/>
        <v>20184.044314935039</v>
      </c>
      <c r="F753" s="1">
        <f t="shared" si="112"/>
        <v>20184</v>
      </c>
      <c r="G753" s="1">
        <f t="shared" ref="G753:G816" si="118">+C753-(C$7+F753*C$8)</f>
        <v>3.7641120004991535E-2</v>
      </c>
      <c r="I753" s="1">
        <f t="shared" si="116"/>
        <v>3.7641120004991535E-2</v>
      </c>
      <c r="Q753" s="173">
        <f t="shared" si="114"/>
        <v>35501.892</v>
      </c>
      <c r="S753" s="15">
        <f t="shared" si="117"/>
        <v>0.1</v>
      </c>
      <c r="AB753" s="1" t="s">
        <v>1000</v>
      </c>
      <c r="AC753" s="1">
        <v>9</v>
      </c>
      <c r="AE753" s="1" t="s">
        <v>982</v>
      </c>
      <c r="AG753" s="1" t="s">
        <v>972</v>
      </c>
    </row>
    <row r="754" spans="1:33" x14ac:dyDescent="0.2">
      <c r="A754" s="25" t="s">
        <v>1123</v>
      </c>
      <c r="B754" s="25"/>
      <c r="C754" s="28">
        <v>50643.557999999997</v>
      </c>
      <c r="D754" s="28">
        <v>3.0000000000000001E-3</v>
      </c>
      <c r="E754" s="1">
        <f t="shared" si="111"/>
        <v>20329.047792211804</v>
      </c>
      <c r="F754" s="1">
        <f t="shared" si="112"/>
        <v>20329</v>
      </c>
      <c r="G754" s="1">
        <f t="shared" si="118"/>
        <v>4.059471999789821E-2</v>
      </c>
      <c r="I754" s="1">
        <f t="shared" si="116"/>
        <v>4.059471999789821E-2</v>
      </c>
      <c r="Q754" s="173">
        <f t="shared" si="114"/>
        <v>35625.057999999997</v>
      </c>
      <c r="S754" s="15">
        <f t="shared" si="117"/>
        <v>0.1</v>
      </c>
      <c r="AB754" s="1" t="s">
        <v>1000</v>
      </c>
      <c r="AC754" s="1">
        <v>6</v>
      </c>
      <c r="AE754" s="1" t="s">
        <v>971</v>
      </c>
      <c r="AG754" s="1" t="s">
        <v>972</v>
      </c>
    </row>
    <row r="755" spans="1:33" x14ac:dyDescent="0.2">
      <c r="A755" s="23" t="s">
        <v>1120</v>
      </c>
      <c r="B755" s="24" t="s">
        <v>899</v>
      </c>
      <c r="C755" s="23">
        <v>50672.430099999998</v>
      </c>
      <c r="D755" s="23" t="s">
        <v>873</v>
      </c>
      <c r="E755" s="25">
        <f t="shared" si="111"/>
        <v>20363.038949643909</v>
      </c>
      <c r="F755" s="1">
        <f t="shared" si="112"/>
        <v>20363</v>
      </c>
      <c r="G755" s="1">
        <f t="shared" si="118"/>
        <v>3.3083839996834286E-2</v>
      </c>
      <c r="J755" s="1">
        <f>G755</f>
        <v>3.3083839996834286E-2</v>
      </c>
      <c r="Q755" s="173">
        <f t="shared" si="114"/>
        <v>35653.930099999998</v>
      </c>
      <c r="S755" s="15">
        <f>S$16</f>
        <v>1</v>
      </c>
      <c r="T755" s="15"/>
    </row>
    <row r="756" spans="1:33" x14ac:dyDescent="0.2">
      <c r="A756" s="23" t="s">
        <v>1120</v>
      </c>
      <c r="B756" s="24" t="s">
        <v>899</v>
      </c>
      <c r="C756" s="23">
        <v>50672.440499999997</v>
      </c>
      <c r="D756" s="23" t="s">
        <v>873</v>
      </c>
      <c r="E756" s="25">
        <f t="shared" si="111"/>
        <v>20363.051193576193</v>
      </c>
      <c r="F756" s="1">
        <f t="shared" si="112"/>
        <v>20363</v>
      </c>
      <c r="G756" s="1">
        <f t="shared" si="118"/>
        <v>4.3483839996042661E-2</v>
      </c>
      <c r="J756" s="1">
        <f>G756</f>
        <v>4.3483839996042661E-2</v>
      </c>
      <c r="Q756" s="173">
        <f t="shared" si="114"/>
        <v>35653.940499999997</v>
      </c>
      <c r="S756" s="15">
        <f>S$16</f>
        <v>1</v>
      </c>
      <c r="T756" s="15"/>
    </row>
    <row r="757" spans="1:33" x14ac:dyDescent="0.2">
      <c r="A757" s="25" t="s">
        <v>1124</v>
      </c>
      <c r="B757" s="25"/>
      <c r="C757" s="28">
        <v>50716.608</v>
      </c>
      <c r="D757" s="28">
        <v>3.0000000000000001E-3</v>
      </c>
      <c r="E757" s="1">
        <f t="shared" si="111"/>
        <v>20415.049643494371</v>
      </c>
      <c r="F757" s="1">
        <f t="shared" si="112"/>
        <v>20415</v>
      </c>
      <c r="G757" s="1">
        <f t="shared" si="118"/>
        <v>4.2167200001131278E-2</v>
      </c>
      <c r="I757" s="1">
        <f t="shared" ref="I757:I790" si="119">G757</f>
        <v>4.2167200001131278E-2</v>
      </c>
      <c r="Q757" s="173">
        <f t="shared" si="114"/>
        <v>35698.108</v>
      </c>
      <c r="S757" s="15">
        <f t="shared" ref="S757:S790" si="120">S$15</f>
        <v>0.1</v>
      </c>
      <c r="AB757" s="1" t="s">
        <v>1125</v>
      </c>
      <c r="AC757" s="1">
        <v>38</v>
      </c>
      <c r="AE757" s="1" t="s">
        <v>1126</v>
      </c>
      <c r="AG757" s="1" t="s">
        <v>972</v>
      </c>
    </row>
    <row r="758" spans="1:33" x14ac:dyDescent="0.2">
      <c r="A758" s="23" t="s">
        <v>1127</v>
      </c>
      <c r="B758" s="24" t="s">
        <v>899</v>
      </c>
      <c r="C758" s="23">
        <v>50721.701999999997</v>
      </c>
      <c r="D758" s="23" t="s">
        <v>873</v>
      </c>
      <c r="E758" s="25">
        <f t="shared" si="111"/>
        <v>20421.046815711114</v>
      </c>
      <c r="F758" s="1">
        <f t="shared" si="112"/>
        <v>20421</v>
      </c>
      <c r="G758" s="1">
        <f t="shared" si="118"/>
        <v>3.9765280002029613E-2</v>
      </c>
      <c r="I758" s="1">
        <f t="shared" si="119"/>
        <v>3.9765280002029613E-2</v>
      </c>
      <c r="Q758" s="173">
        <f t="shared" si="114"/>
        <v>35703.201999999997</v>
      </c>
      <c r="S758" s="15">
        <f t="shared" si="120"/>
        <v>0.1</v>
      </c>
      <c r="T758" s="15"/>
    </row>
    <row r="759" spans="1:33" x14ac:dyDescent="0.2">
      <c r="A759" s="23" t="s">
        <v>1127</v>
      </c>
      <c r="B759" s="24" t="s">
        <v>899</v>
      </c>
      <c r="C759" s="23">
        <v>50733.595000000001</v>
      </c>
      <c r="D759" s="23" t="s">
        <v>873</v>
      </c>
      <c r="E759" s="25">
        <f t="shared" si="111"/>
        <v>20435.048458658461</v>
      </c>
      <c r="F759" s="1">
        <f t="shared" si="112"/>
        <v>20435</v>
      </c>
      <c r="G759" s="1">
        <f t="shared" si="118"/>
        <v>4.1160799999488518E-2</v>
      </c>
      <c r="I759" s="1">
        <f t="shared" si="119"/>
        <v>4.1160799999488518E-2</v>
      </c>
      <c r="Q759" s="173">
        <f t="shared" si="114"/>
        <v>35715.095000000001</v>
      </c>
      <c r="S759" s="15">
        <f t="shared" si="120"/>
        <v>0.1</v>
      </c>
      <c r="T759" s="15"/>
    </row>
    <row r="760" spans="1:33" x14ac:dyDescent="0.2">
      <c r="A760" s="23" t="s">
        <v>1127</v>
      </c>
      <c r="B760" s="24" t="s">
        <v>899</v>
      </c>
      <c r="C760" s="23">
        <v>50772.667999999998</v>
      </c>
      <c r="D760" s="23" t="s">
        <v>873</v>
      </c>
      <c r="E760" s="25">
        <f t="shared" si="111"/>
        <v>20481.049147709295</v>
      </c>
      <c r="F760" s="1">
        <f t="shared" si="112"/>
        <v>20481</v>
      </c>
      <c r="G760" s="1">
        <f t="shared" si="118"/>
        <v>4.1746080001757946E-2</v>
      </c>
      <c r="I760" s="1">
        <f t="shared" si="119"/>
        <v>4.1746080001757946E-2</v>
      </c>
      <c r="Q760" s="173">
        <f t="shared" si="114"/>
        <v>35754.167999999998</v>
      </c>
      <c r="S760" s="15">
        <f t="shared" si="120"/>
        <v>0.1</v>
      </c>
      <c r="T760" s="15"/>
    </row>
    <row r="761" spans="1:33" x14ac:dyDescent="0.2">
      <c r="A761" s="25" t="s">
        <v>1128</v>
      </c>
      <c r="B761" s="25"/>
      <c r="C761" s="28">
        <v>50774.366000000002</v>
      </c>
      <c r="D761" s="28">
        <v>6.0000000000000001E-3</v>
      </c>
      <c r="E761" s="1">
        <f t="shared" si="111"/>
        <v>20483.048205114879</v>
      </c>
      <c r="F761" s="1">
        <f t="shared" si="112"/>
        <v>20483</v>
      </c>
      <c r="G761" s="1">
        <f t="shared" si="118"/>
        <v>4.0945440006908029E-2</v>
      </c>
      <c r="I761" s="1">
        <f t="shared" si="119"/>
        <v>4.0945440006908029E-2</v>
      </c>
      <c r="Q761" s="173">
        <f t="shared" si="114"/>
        <v>35755.866000000002</v>
      </c>
      <c r="S761" s="15">
        <f t="shared" si="120"/>
        <v>0.1</v>
      </c>
      <c r="AB761" s="1" t="s">
        <v>1000</v>
      </c>
      <c r="AC761" s="1">
        <v>10</v>
      </c>
      <c r="AE761" s="1" t="s">
        <v>982</v>
      </c>
      <c r="AG761" s="1" t="s">
        <v>972</v>
      </c>
    </row>
    <row r="762" spans="1:33" x14ac:dyDescent="0.2">
      <c r="A762" s="23" t="s">
        <v>1127</v>
      </c>
      <c r="B762" s="24" t="s">
        <v>899</v>
      </c>
      <c r="C762" s="23">
        <v>50839.767</v>
      </c>
      <c r="D762" s="23" t="s">
        <v>873</v>
      </c>
      <c r="E762" s="25">
        <f t="shared" si="111"/>
        <v>20560.04487966287</v>
      </c>
      <c r="F762" s="1">
        <f t="shared" si="112"/>
        <v>20560</v>
      </c>
      <c r="G762" s="1">
        <f t="shared" si="118"/>
        <v>3.8120800003525801E-2</v>
      </c>
      <c r="I762" s="1">
        <f t="shared" si="119"/>
        <v>3.8120800003525801E-2</v>
      </c>
      <c r="Q762" s="173">
        <f t="shared" si="114"/>
        <v>35821.267</v>
      </c>
      <c r="S762" s="15">
        <f t="shared" si="120"/>
        <v>0.1</v>
      </c>
      <c r="T762" s="15"/>
    </row>
    <row r="763" spans="1:33" x14ac:dyDescent="0.2">
      <c r="A763" s="23" t="s">
        <v>1127</v>
      </c>
      <c r="B763" s="24" t="s">
        <v>899</v>
      </c>
      <c r="C763" s="23">
        <v>50845.716999999997</v>
      </c>
      <c r="D763" s="23" t="s">
        <v>873</v>
      </c>
      <c r="E763" s="25">
        <f t="shared" si="111"/>
        <v>20567.049821690671</v>
      </c>
      <c r="F763" s="1">
        <f t="shared" si="112"/>
        <v>20567</v>
      </c>
      <c r="G763" s="1">
        <f t="shared" si="118"/>
        <v>4.2318560001149308E-2</v>
      </c>
      <c r="I763" s="1">
        <f t="shared" si="119"/>
        <v>4.2318560001149308E-2</v>
      </c>
      <c r="Q763" s="173">
        <f t="shared" si="114"/>
        <v>35827.216999999997</v>
      </c>
      <c r="S763" s="15">
        <f t="shared" si="120"/>
        <v>0.1</v>
      </c>
      <c r="T763" s="15"/>
    </row>
    <row r="764" spans="1:33" x14ac:dyDescent="0.2">
      <c r="A764" s="25" t="s">
        <v>1129</v>
      </c>
      <c r="B764" s="25"/>
      <c r="C764" s="28">
        <v>50853.362000000001</v>
      </c>
      <c r="D764" s="28">
        <v>3.0000000000000001E-3</v>
      </c>
      <c r="E764" s="1">
        <f t="shared" si="111"/>
        <v>20576.050289220522</v>
      </c>
      <c r="F764" s="1">
        <f t="shared" si="112"/>
        <v>20576</v>
      </c>
      <c r="G764" s="1">
        <f t="shared" si="118"/>
        <v>4.2715680006949697E-2</v>
      </c>
      <c r="I764" s="1">
        <f t="shared" si="119"/>
        <v>4.2715680006949697E-2</v>
      </c>
      <c r="Q764" s="173">
        <f t="shared" si="114"/>
        <v>35834.862000000001</v>
      </c>
      <c r="S764" s="15">
        <f t="shared" si="120"/>
        <v>0.1</v>
      </c>
      <c r="AB764" s="1" t="s">
        <v>1000</v>
      </c>
      <c r="AC764" s="1">
        <v>6</v>
      </c>
      <c r="AE764" s="1" t="s">
        <v>971</v>
      </c>
      <c r="AG764" s="1" t="s">
        <v>972</v>
      </c>
    </row>
    <row r="765" spans="1:33" x14ac:dyDescent="0.2">
      <c r="A765" s="25" t="s">
        <v>1129</v>
      </c>
      <c r="B765" s="25"/>
      <c r="C765" s="28">
        <v>50859.303999999996</v>
      </c>
      <c r="D765" s="28">
        <v>7.0000000000000001E-3</v>
      </c>
      <c r="E765" s="1">
        <f t="shared" si="111"/>
        <v>20583.045812838875</v>
      </c>
      <c r="F765" s="1">
        <f t="shared" si="112"/>
        <v>20583</v>
      </c>
      <c r="G765" s="1">
        <f t="shared" si="118"/>
        <v>3.8913439995667432E-2</v>
      </c>
      <c r="I765" s="1">
        <f t="shared" si="119"/>
        <v>3.8913439995667432E-2</v>
      </c>
      <c r="Q765" s="173">
        <f t="shared" si="114"/>
        <v>35840.803999999996</v>
      </c>
      <c r="S765" s="15">
        <f t="shared" si="120"/>
        <v>0.1</v>
      </c>
      <c r="AB765" s="1" t="s">
        <v>1000</v>
      </c>
      <c r="AC765" s="1">
        <v>9</v>
      </c>
      <c r="AE765" s="1" t="s">
        <v>982</v>
      </c>
      <c r="AG765" s="1" t="s">
        <v>972</v>
      </c>
    </row>
    <row r="766" spans="1:33" x14ac:dyDescent="0.2">
      <c r="A766" s="25" t="s">
        <v>1124</v>
      </c>
      <c r="B766" s="25"/>
      <c r="C766" s="28">
        <v>51032.584000000003</v>
      </c>
      <c r="D766" s="28">
        <v>3.0000000000000001E-3</v>
      </c>
      <c r="E766" s="1">
        <f t="shared" si="111"/>
        <v>20787.048561507494</v>
      </c>
      <c r="F766" s="1">
        <f t="shared" si="112"/>
        <v>20787</v>
      </c>
      <c r="G766" s="1">
        <f t="shared" si="118"/>
        <v>4.124816000694409E-2</v>
      </c>
      <c r="I766" s="1">
        <f t="shared" si="119"/>
        <v>4.124816000694409E-2</v>
      </c>
      <c r="Q766" s="173">
        <f t="shared" si="114"/>
        <v>36014.084000000003</v>
      </c>
      <c r="S766" s="15">
        <f t="shared" si="120"/>
        <v>0.1</v>
      </c>
      <c r="AB766" s="1" t="s">
        <v>1000</v>
      </c>
      <c r="AC766" s="1">
        <v>7</v>
      </c>
      <c r="AE766" s="1" t="s">
        <v>1130</v>
      </c>
      <c r="AG766" s="1" t="s">
        <v>972</v>
      </c>
    </row>
    <row r="767" spans="1:33" x14ac:dyDescent="0.2">
      <c r="A767" s="23" t="s">
        <v>1127</v>
      </c>
      <c r="B767" s="24" t="s">
        <v>899</v>
      </c>
      <c r="C767" s="23">
        <v>51139.608</v>
      </c>
      <c r="D767" s="23" t="s">
        <v>873</v>
      </c>
      <c r="E767" s="25">
        <f t="shared" si="111"/>
        <v>20913.048043118237</v>
      </c>
      <c r="F767" s="1">
        <f t="shared" si="112"/>
        <v>20913</v>
      </c>
      <c r="G767" s="1">
        <f t="shared" si="118"/>
        <v>4.080783999961568E-2</v>
      </c>
      <c r="I767" s="1">
        <f t="shared" si="119"/>
        <v>4.080783999961568E-2</v>
      </c>
      <c r="Q767" s="173">
        <f t="shared" si="114"/>
        <v>36121.108</v>
      </c>
      <c r="S767" s="15">
        <f t="shared" si="120"/>
        <v>0.1</v>
      </c>
      <c r="T767" s="15"/>
    </row>
    <row r="768" spans="1:33" x14ac:dyDescent="0.2">
      <c r="A768" s="23" t="s">
        <v>1127</v>
      </c>
      <c r="B768" s="24" t="s">
        <v>899</v>
      </c>
      <c r="C768" s="23">
        <v>51144.707000000002</v>
      </c>
      <c r="D768" s="23" t="s">
        <v>873</v>
      </c>
      <c r="E768" s="25">
        <f t="shared" si="111"/>
        <v>20919.051101840891</v>
      </c>
      <c r="F768" s="1">
        <f t="shared" si="112"/>
        <v>20919</v>
      </c>
      <c r="G768" s="1">
        <f t="shared" si="118"/>
        <v>4.3405920005170628E-2</v>
      </c>
      <c r="I768" s="1">
        <f t="shared" si="119"/>
        <v>4.3405920005170628E-2</v>
      </c>
      <c r="Q768" s="173">
        <f t="shared" si="114"/>
        <v>36126.207000000002</v>
      </c>
      <c r="S768" s="15">
        <f t="shared" si="120"/>
        <v>0.1</v>
      </c>
      <c r="T768" s="15"/>
    </row>
    <row r="769" spans="1:33" x14ac:dyDescent="0.2">
      <c r="A769" s="23" t="s">
        <v>1127</v>
      </c>
      <c r="B769" s="24" t="s">
        <v>899</v>
      </c>
      <c r="C769" s="23">
        <v>51156.595000000001</v>
      </c>
      <c r="D769" s="23" t="s">
        <v>873</v>
      </c>
      <c r="E769" s="25">
        <f t="shared" si="111"/>
        <v>20933.046858282327</v>
      </c>
      <c r="F769" s="1">
        <f t="shared" si="112"/>
        <v>20933</v>
      </c>
      <c r="G769" s="1">
        <f t="shared" si="118"/>
        <v>3.9801440005248878E-2</v>
      </c>
      <c r="I769" s="1">
        <f t="shared" si="119"/>
        <v>3.9801440005248878E-2</v>
      </c>
      <c r="Q769" s="173">
        <f t="shared" si="114"/>
        <v>36138.095000000001</v>
      </c>
      <c r="S769" s="15">
        <f t="shared" si="120"/>
        <v>0.1</v>
      </c>
      <c r="T769" s="15"/>
    </row>
    <row r="770" spans="1:33" x14ac:dyDescent="0.2">
      <c r="A770" s="23" t="s">
        <v>1127</v>
      </c>
      <c r="B770" s="24" t="s">
        <v>899</v>
      </c>
      <c r="C770" s="23">
        <v>51161.695</v>
      </c>
      <c r="D770" s="23" t="s">
        <v>873</v>
      </c>
      <c r="E770" s="25">
        <f t="shared" si="111"/>
        <v>20939.05109430616</v>
      </c>
      <c r="F770" s="1">
        <f t="shared" si="112"/>
        <v>20939</v>
      </c>
      <c r="G770" s="1">
        <f t="shared" si="118"/>
        <v>4.3399520007369574E-2</v>
      </c>
      <c r="I770" s="1">
        <f t="shared" si="119"/>
        <v>4.3399520007369574E-2</v>
      </c>
      <c r="Q770" s="173">
        <f t="shared" si="114"/>
        <v>36143.195</v>
      </c>
      <c r="S770" s="15">
        <f t="shared" si="120"/>
        <v>0.1</v>
      </c>
      <c r="T770" s="15"/>
    </row>
    <row r="771" spans="1:33" x14ac:dyDescent="0.2">
      <c r="A771" s="23" t="s">
        <v>1127</v>
      </c>
      <c r="B771" s="24" t="s">
        <v>899</v>
      </c>
      <c r="C771" s="23">
        <v>51162.54</v>
      </c>
      <c r="D771" s="23" t="s">
        <v>873</v>
      </c>
      <c r="E771" s="25">
        <f t="shared" si="111"/>
        <v>20940.045913804228</v>
      </c>
      <c r="F771" s="1">
        <f t="shared" si="112"/>
        <v>20940</v>
      </c>
      <c r="G771" s="1">
        <f t="shared" si="118"/>
        <v>3.899920000549173E-2</v>
      </c>
      <c r="I771" s="1">
        <f t="shared" si="119"/>
        <v>3.899920000549173E-2</v>
      </c>
      <c r="Q771" s="173">
        <f t="shared" si="114"/>
        <v>36144.04</v>
      </c>
      <c r="S771" s="15">
        <f t="shared" si="120"/>
        <v>0.1</v>
      </c>
      <c r="T771" s="15"/>
    </row>
    <row r="772" spans="1:33" x14ac:dyDescent="0.2">
      <c r="A772" s="23" t="s">
        <v>1086</v>
      </c>
      <c r="B772" s="24" t="s">
        <v>899</v>
      </c>
      <c r="C772" s="23">
        <v>51176.985000000001</v>
      </c>
      <c r="D772" s="23" t="s">
        <v>873</v>
      </c>
      <c r="E772" s="25">
        <f t="shared" si="111"/>
        <v>20957.052029365852</v>
      </c>
      <c r="F772" s="1">
        <f t="shared" si="112"/>
        <v>20957</v>
      </c>
      <c r="G772" s="1">
        <f t="shared" si="118"/>
        <v>4.4193760004418436E-2</v>
      </c>
      <c r="I772" s="1">
        <f t="shared" si="119"/>
        <v>4.4193760004418436E-2</v>
      </c>
      <c r="Q772" s="173">
        <f t="shared" si="114"/>
        <v>36158.485000000001</v>
      </c>
      <c r="S772" s="15">
        <f t="shared" si="120"/>
        <v>0.1</v>
      </c>
      <c r="T772" s="15"/>
    </row>
    <row r="773" spans="1:33" x14ac:dyDescent="0.2">
      <c r="A773" s="23" t="s">
        <v>1127</v>
      </c>
      <c r="B773" s="24" t="s">
        <v>899</v>
      </c>
      <c r="C773" s="23">
        <v>51183.786999999997</v>
      </c>
      <c r="D773" s="23" t="s">
        <v>873</v>
      </c>
      <c r="E773" s="25">
        <f t="shared" si="111"/>
        <v>20965.060031999987</v>
      </c>
      <c r="F773" s="1">
        <f t="shared" si="112"/>
        <v>20965</v>
      </c>
      <c r="G773" s="1">
        <f t="shared" si="118"/>
        <v>5.0991199997952208E-2</v>
      </c>
      <c r="I773" s="1">
        <f t="shared" si="119"/>
        <v>5.0991199997952208E-2</v>
      </c>
      <c r="Q773" s="173">
        <f t="shared" si="114"/>
        <v>36165.286999999997</v>
      </c>
      <c r="S773" s="15">
        <f t="shared" si="120"/>
        <v>0.1</v>
      </c>
      <c r="T773" s="15"/>
    </row>
    <row r="774" spans="1:33" x14ac:dyDescent="0.2">
      <c r="A774" s="25" t="s">
        <v>1131</v>
      </c>
      <c r="B774" s="25"/>
      <c r="C774" s="28">
        <v>51185.474999999999</v>
      </c>
      <c r="D774" s="28">
        <v>2E-3</v>
      </c>
      <c r="E774" s="1">
        <f t="shared" si="111"/>
        <v>20967.04731639376</v>
      </c>
      <c r="F774" s="1">
        <f t="shared" si="112"/>
        <v>20967</v>
      </c>
      <c r="G774" s="1">
        <f t="shared" si="118"/>
        <v>4.0190560001065023E-2</v>
      </c>
      <c r="I774" s="1">
        <f t="shared" si="119"/>
        <v>4.0190560001065023E-2</v>
      </c>
      <c r="Q774" s="173">
        <f t="shared" si="114"/>
        <v>36166.974999999999</v>
      </c>
      <c r="S774" s="15">
        <f t="shared" si="120"/>
        <v>0.1</v>
      </c>
      <c r="AB774" s="1" t="s">
        <v>1000</v>
      </c>
      <c r="AC774" s="1">
        <v>9</v>
      </c>
      <c r="AE774" s="1" t="s">
        <v>1132</v>
      </c>
      <c r="AG774" s="1" t="s">
        <v>1001</v>
      </c>
    </row>
    <row r="775" spans="1:33" x14ac:dyDescent="0.2">
      <c r="A775" s="23" t="s">
        <v>1127</v>
      </c>
      <c r="B775" s="24" t="s">
        <v>899</v>
      </c>
      <c r="C775" s="23">
        <v>51195.671000000002</v>
      </c>
      <c r="D775" s="23" t="s">
        <v>873</v>
      </c>
      <c r="E775" s="25">
        <f t="shared" si="111"/>
        <v>20979.051079236709</v>
      </c>
      <c r="F775" s="1">
        <f t="shared" si="112"/>
        <v>20979</v>
      </c>
      <c r="G775" s="1">
        <f t="shared" si="118"/>
        <v>4.3386720004491508E-2</v>
      </c>
      <c r="I775" s="1">
        <f t="shared" si="119"/>
        <v>4.3386720004491508E-2</v>
      </c>
      <c r="Q775" s="173">
        <f t="shared" si="114"/>
        <v>36177.171000000002</v>
      </c>
      <c r="S775" s="15">
        <f t="shared" si="120"/>
        <v>0.1</v>
      </c>
      <c r="T775" s="15"/>
    </row>
    <row r="776" spans="1:33" x14ac:dyDescent="0.2">
      <c r="A776" s="23" t="s">
        <v>1127</v>
      </c>
      <c r="B776" s="24" t="s">
        <v>899</v>
      </c>
      <c r="C776" s="23">
        <v>51201.618000000002</v>
      </c>
      <c r="D776" s="23" t="s">
        <v>873</v>
      </c>
      <c r="E776" s="25">
        <f t="shared" si="111"/>
        <v>20986.052489360973</v>
      </c>
      <c r="F776" s="1">
        <f t="shared" si="112"/>
        <v>20986</v>
      </c>
      <c r="G776" s="1">
        <f t="shared" si="118"/>
        <v>4.4584480005141813E-2</v>
      </c>
      <c r="I776" s="1">
        <f t="shared" si="119"/>
        <v>4.4584480005141813E-2</v>
      </c>
      <c r="Q776" s="173">
        <f t="shared" si="114"/>
        <v>36183.118000000002</v>
      </c>
      <c r="S776" s="15">
        <f t="shared" si="120"/>
        <v>0.1</v>
      </c>
      <c r="T776" s="15"/>
    </row>
    <row r="777" spans="1:33" x14ac:dyDescent="0.2">
      <c r="A777" s="23" t="s">
        <v>1127</v>
      </c>
      <c r="B777" s="24" t="s">
        <v>899</v>
      </c>
      <c r="C777" s="23">
        <v>51212.66</v>
      </c>
      <c r="D777" s="23" t="s">
        <v>873</v>
      </c>
      <c r="E777" s="25">
        <f t="shared" si="111"/>
        <v>20999.052249003165</v>
      </c>
      <c r="F777" s="1">
        <f t="shared" si="112"/>
        <v>20999</v>
      </c>
      <c r="G777" s="1">
        <f t="shared" si="118"/>
        <v>4.4380320003256202E-2</v>
      </c>
      <c r="I777" s="1">
        <f t="shared" si="119"/>
        <v>4.4380320003256202E-2</v>
      </c>
      <c r="Q777" s="173">
        <f t="shared" si="114"/>
        <v>36194.160000000003</v>
      </c>
      <c r="S777" s="15">
        <f t="shared" si="120"/>
        <v>0.1</v>
      </c>
      <c r="T777" s="15"/>
    </row>
    <row r="778" spans="1:33" x14ac:dyDescent="0.2">
      <c r="A778" s="23" t="s">
        <v>1127</v>
      </c>
      <c r="B778" s="24" t="s">
        <v>899</v>
      </c>
      <c r="C778" s="23">
        <v>51218.603999999999</v>
      </c>
      <c r="D778" s="23" t="s">
        <v>873</v>
      </c>
      <c r="E778" s="25">
        <f t="shared" si="111"/>
        <v>21006.050127223876</v>
      </c>
      <c r="F778" s="1">
        <f t="shared" si="112"/>
        <v>21006</v>
      </c>
      <c r="G778" s="1">
        <f t="shared" si="118"/>
        <v>4.2578080006933305E-2</v>
      </c>
      <c r="I778" s="1">
        <f t="shared" si="119"/>
        <v>4.2578080006933305E-2</v>
      </c>
      <c r="Q778" s="173">
        <f t="shared" si="114"/>
        <v>36200.103999999999</v>
      </c>
      <c r="S778" s="15">
        <f t="shared" si="120"/>
        <v>0.1</v>
      </c>
      <c r="T778" s="15"/>
    </row>
    <row r="779" spans="1:33" x14ac:dyDescent="0.2">
      <c r="A779" s="23" t="s">
        <v>1127</v>
      </c>
      <c r="B779" s="24" t="s">
        <v>899</v>
      </c>
      <c r="C779" s="23">
        <v>51224.553</v>
      </c>
      <c r="D779" s="23" t="s">
        <v>873</v>
      </c>
      <c r="E779" s="25">
        <f t="shared" si="111"/>
        <v>21013.053891950505</v>
      </c>
      <c r="F779" s="1">
        <f t="shared" si="112"/>
        <v>21013</v>
      </c>
      <c r="G779" s="1">
        <f t="shared" si="118"/>
        <v>4.5775840000715107E-2</v>
      </c>
      <c r="I779" s="1">
        <f t="shared" si="119"/>
        <v>4.5775840000715107E-2</v>
      </c>
      <c r="Q779" s="173">
        <f t="shared" si="114"/>
        <v>36206.053</v>
      </c>
      <c r="S779" s="15">
        <f t="shared" si="120"/>
        <v>0.1</v>
      </c>
      <c r="T779" s="15"/>
    </row>
    <row r="780" spans="1:33" x14ac:dyDescent="0.2">
      <c r="A780" s="23" t="s">
        <v>1127</v>
      </c>
      <c r="B780" s="24" t="s">
        <v>899</v>
      </c>
      <c r="C780" s="23">
        <v>51224.557000000001</v>
      </c>
      <c r="D780" s="23" t="s">
        <v>873</v>
      </c>
      <c r="E780" s="25">
        <f t="shared" si="111"/>
        <v>21013.05860115523</v>
      </c>
      <c r="F780" s="1">
        <f t="shared" si="112"/>
        <v>21013</v>
      </c>
      <c r="G780" s="1">
        <f t="shared" si="118"/>
        <v>4.9775840001530014E-2</v>
      </c>
      <c r="I780" s="1">
        <f t="shared" si="119"/>
        <v>4.9775840001530014E-2</v>
      </c>
      <c r="Q780" s="173">
        <f t="shared" si="114"/>
        <v>36206.057000000001</v>
      </c>
      <c r="S780" s="15">
        <f t="shared" si="120"/>
        <v>0.1</v>
      </c>
      <c r="T780" s="15"/>
    </row>
    <row r="781" spans="1:33" x14ac:dyDescent="0.2">
      <c r="A781" s="23" t="s">
        <v>1127</v>
      </c>
      <c r="B781" s="24" t="s">
        <v>899</v>
      </c>
      <c r="C781" s="23">
        <v>51252.580999999998</v>
      </c>
      <c r="D781" s="23" t="s">
        <v>873</v>
      </c>
      <c r="E781" s="25">
        <f t="shared" si="111"/>
        <v>21046.051289455601</v>
      </c>
      <c r="F781" s="1">
        <f t="shared" si="112"/>
        <v>21046</v>
      </c>
      <c r="G781" s="1">
        <f t="shared" si="118"/>
        <v>4.3565280000620987E-2</v>
      </c>
      <c r="I781" s="1">
        <f t="shared" si="119"/>
        <v>4.3565280000620987E-2</v>
      </c>
      <c r="Q781" s="173">
        <f t="shared" si="114"/>
        <v>36234.080999999998</v>
      </c>
      <c r="S781" s="15">
        <f t="shared" si="120"/>
        <v>0.1</v>
      </c>
      <c r="T781" s="15"/>
    </row>
    <row r="782" spans="1:33" x14ac:dyDescent="0.2">
      <c r="A782" s="23" t="s">
        <v>1127</v>
      </c>
      <c r="B782" s="24" t="s">
        <v>899</v>
      </c>
      <c r="C782" s="23">
        <v>51408.868000000002</v>
      </c>
      <c r="D782" s="23" t="s">
        <v>873</v>
      </c>
      <c r="E782" s="25">
        <f t="shared" si="111"/>
        <v>21230.048159153044</v>
      </c>
      <c r="F782" s="1">
        <f t="shared" si="112"/>
        <v>21230</v>
      </c>
      <c r="G782" s="1">
        <f t="shared" si="118"/>
        <v>4.0906400005042087E-2</v>
      </c>
      <c r="I782" s="1">
        <f t="shared" si="119"/>
        <v>4.0906400005042087E-2</v>
      </c>
      <c r="Q782" s="173">
        <f t="shared" si="114"/>
        <v>36390.368000000002</v>
      </c>
      <c r="S782" s="15">
        <f t="shared" si="120"/>
        <v>0.1</v>
      </c>
      <c r="T782" s="15"/>
    </row>
    <row r="783" spans="1:33" x14ac:dyDescent="0.2">
      <c r="A783" s="23" t="s">
        <v>1133</v>
      </c>
      <c r="B783" s="24" t="s">
        <v>899</v>
      </c>
      <c r="C783" s="23">
        <v>51422.463000000003</v>
      </c>
      <c r="D783" s="23" t="s">
        <v>873</v>
      </c>
      <c r="E783" s="25">
        <f t="shared" si="111"/>
        <v>21246.053568710697</v>
      </c>
      <c r="F783" s="1">
        <f t="shared" si="112"/>
        <v>21246</v>
      </c>
      <c r="G783" s="1">
        <f t="shared" si="118"/>
        <v>4.5501280008465983E-2</v>
      </c>
      <c r="I783" s="1">
        <f t="shared" si="119"/>
        <v>4.5501280008465983E-2</v>
      </c>
      <c r="Q783" s="173">
        <f t="shared" si="114"/>
        <v>36403.963000000003</v>
      </c>
      <c r="S783" s="15">
        <f t="shared" si="120"/>
        <v>0.1</v>
      </c>
      <c r="T783" s="15"/>
    </row>
    <row r="784" spans="1:33" x14ac:dyDescent="0.2">
      <c r="A784" s="23" t="s">
        <v>1127</v>
      </c>
      <c r="B784" s="24" t="s">
        <v>899</v>
      </c>
      <c r="C784" s="23">
        <v>51426.703000000001</v>
      </c>
      <c r="D784" s="23" t="s">
        <v>873</v>
      </c>
      <c r="E784" s="25">
        <f t="shared" si="111"/>
        <v>21251.045325718744</v>
      </c>
      <c r="F784" s="1">
        <f t="shared" si="112"/>
        <v>21251</v>
      </c>
      <c r="G784" s="1">
        <f t="shared" si="118"/>
        <v>3.8499680005770642E-2</v>
      </c>
      <c r="I784" s="1">
        <f t="shared" si="119"/>
        <v>3.8499680005770642E-2</v>
      </c>
      <c r="Q784" s="173">
        <f t="shared" si="114"/>
        <v>36408.203000000001</v>
      </c>
      <c r="S784" s="15">
        <f t="shared" si="120"/>
        <v>0.1</v>
      </c>
      <c r="T784" s="15"/>
    </row>
    <row r="785" spans="1:20" x14ac:dyDescent="0.2">
      <c r="A785" s="23" t="s">
        <v>1127</v>
      </c>
      <c r="B785" s="24" t="s">
        <v>899</v>
      </c>
      <c r="C785" s="23">
        <v>51437.747000000003</v>
      </c>
      <c r="D785" s="23" t="s">
        <v>873</v>
      </c>
      <c r="E785" s="25">
        <f t="shared" si="111"/>
        <v>21264.047439963299</v>
      </c>
      <c r="F785" s="1">
        <f t="shared" si="112"/>
        <v>21264</v>
      </c>
      <c r="G785" s="1">
        <f t="shared" si="118"/>
        <v>4.0295520011568442E-2</v>
      </c>
      <c r="I785" s="1">
        <f t="shared" si="119"/>
        <v>4.0295520011568442E-2</v>
      </c>
      <c r="Q785" s="173">
        <f t="shared" si="114"/>
        <v>36419.247000000003</v>
      </c>
      <c r="S785" s="15">
        <f t="shared" si="120"/>
        <v>0.1</v>
      </c>
      <c r="T785" s="15"/>
    </row>
    <row r="786" spans="1:20" x14ac:dyDescent="0.2">
      <c r="A786" s="23" t="s">
        <v>1127</v>
      </c>
      <c r="B786" s="24" t="s">
        <v>899</v>
      </c>
      <c r="C786" s="23">
        <v>51511.648000000001</v>
      </c>
      <c r="D786" s="23" t="s">
        <v>873</v>
      </c>
      <c r="E786" s="25">
        <f t="shared" si="111"/>
        <v>21351.051174551012</v>
      </c>
      <c r="F786" s="1">
        <f t="shared" si="112"/>
        <v>21351</v>
      </c>
      <c r="G786" s="1">
        <f t="shared" si="118"/>
        <v>4.3467680006870069E-2</v>
      </c>
      <c r="I786" s="1">
        <f t="shared" si="119"/>
        <v>4.3467680006870069E-2</v>
      </c>
      <c r="Q786" s="173">
        <f t="shared" si="114"/>
        <v>36493.148000000001</v>
      </c>
      <c r="S786" s="15">
        <f t="shared" si="120"/>
        <v>0.1</v>
      </c>
      <c r="T786" s="15"/>
    </row>
    <row r="787" spans="1:20" x14ac:dyDescent="0.2">
      <c r="A787" s="23" t="s">
        <v>1127</v>
      </c>
      <c r="B787" s="24" t="s">
        <v>899</v>
      </c>
      <c r="C787" s="23">
        <v>51522.686999999998</v>
      </c>
      <c r="D787" s="23" t="s">
        <v>873</v>
      </c>
      <c r="E787" s="25">
        <f t="shared" si="111"/>
        <v>21364.047402289656</v>
      </c>
      <c r="F787" s="1">
        <f t="shared" si="112"/>
        <v>21364</v>
      </c>
      <c r="G787" s="1">
        <f t="shared" si="118"/>
        <v>4.0263520000735298E-2</v>
      </c>
      <c r="I787" s="1">
        <f t="shared" si="119"/>
        <v>4.0263520000735298E-2</v>
      </c>
      <c r="Q787" s="173">
        <f t="shared" si="114"/>
        <v>36504.186999999998</v>
      </c>
      <c r="S787" s="15">
        <f t="shared" si="120"/>
        <v>0.1</v>
      </c>
      <c r="T787" s="15"/>
    </row>
    <row r="788" spans="1:20" x14ac:dyDescent="0.2">
      <c r="A788" s="23" t="s">
        <v>1086</v>
      </c>
      <c r="B788" s="24" t="s">
        <v>899</v>
      </c>
      <c r="C788" s="23">
        <v>51537.133000000002</v>
      </c>
      <c r="D788" s="23" t="s">
        <v>873</v>
      </c>
      <c r="E788" s="25">
        <f t="shared" si="111"/>
        <v>21381.054695152463</v>
      </c>
      <c r="F788" s="1">
        <f t="shared" si="112"/>
        <v>21381</v>
      </c>
      <c r="G788" s="1">
        <f t="shared" si="118"/>
        <v>4.645808000350371E-2</v>
      </c>
      <c r="I788" s="1">
        <f t="shared" si="119"/>
        <v>4.645808000350371E-2</v>
      </c>
      <c r="Q788" s="173">
        <f t="shared" si="114"/>
        <v>36518.633000000002</v>
      </c>
      <c r="S788" s="15">
        <f t="shared" si="120"/>
        <v>0.1</v>
      </c>
      <c r="T788" s="15"/>
    </row>
    <row r="789" spans="1:20" x14ac:dyDescent="0.2">
      <c r="A789" s="23" t="s">
        <v>1127</v>
      </c>
      <c r="B789" s="24" t="s">
        <v>899</v>
      </c>
      <c r="C789" s="23">
        <v>51551.572</v>
      </c>
      <c r="D789" s="23" t="s">
        <v>873</v>
      </c>
      <c r="E789" s="25">
        <f t="shared" ref="E789:E852" si="121">+(C789-C$7)/C$8</f>
        <v>21398.053746906997</v>
      </c>
      <c r="F789" s="1">
        <f t="shared" si="112"/>
        <v>21398</v>
      </c>
      <c r="G789" s="1">
        <f t="shared" si="118"/>
        <v>4.5652640008484013E-2</v>
      </c>
      <c r="I789" s="1">
        <f t="shared" si="119"/>
        <v>4.5652640008484013E-2</v>
      </c>
      <c r="Q789" s="173">
        <f t="shared" si="114"/>
        <v>36533.072</v>
      </c>
      <c r="S789" s="15">
        <f t="shared" si="120"/>
        <v>0.1</v>
      </c>
      <c r="T789" s="15"/>
    </row>
    <row r="790" spans="1:20" x14ac:dyDescent="0.2">
      <c r="A790" s="23" t="s">
        <v>1127</v>
      </c>
      <c r="B790" s="24" t="s">
        <v>899</v>
      </c>
      <c r="C790" s="23">
        <v>51551.572999999997</v>
      </c>
      <c r="D790" s="23" t="s">
        <v>873</v>
      </c>
      <c r="E790" s="25">
        <f t="shared" si="121"/>
        <v>21398.054924208176</v>
      </c>
      <c r="F790" s="1">
        <f t="shared" si="112"/>
        <v>21398</v>
      </c>
      <c r="G790" s="1">
        <f t="shared" si="118"/>
        <v>4.6652640005049761E-2</v>
      </c>
      <c r="I790" s="1">
        <f t="shared" si="119"/>
        <v>4.6652640005049761E-2</v>
      </c>
      <c r="Q790" s="173">
        <f t="shared" si="114"/>
        <v>36533.072999999997</v>
      </c>
      <c r="S790" s="15">
        <f t="shared" si="120"/>
        <v>0.1</v>
      </c>
      <c r="T790" s="15"/>
    </row>
    <row r="791" spans="1:20" x14ac:dyDescent="0.2">
      <c r="A791" s="23" t="s">
        <v>1127</v>
      </c>
      <c r="B791" s="24" t="s">
        <v>899</v>
      </c>
      <c r="C791" s="23">
        <v>51579.597999999998</v>
      </c>
      <c r="D791" s="23" t="s">
        <v>873</v>
      </c>
      <c r="E791" s="25">
        <f t="shared" si="121"/>
        <v>21431.048789809734</v>
      </c>
      <c r="F791" s="1">
        <f t="shared" si="112"/>
        <v>21431</v>
      </c>
      <c r="G791" s="1">
        <f t="shared" si="118"/>
        <v>4.1442080000706483E-2</v>
      </c>
      <c r="K791" s="1">
        <f>G791</f>
        <v>4.1442080000706483E-2</v>
      </c>
      <c r="Q791" s="173">
        <f t="shared" si="114"/>
        <v>36561.097999999998</v>
      </c>
      <c r="S791" s="15">
        <f>S$17</f>
        <v>1</v>
      </c>
      <c r="T791" s="15"/>
    </row>
    <row r="792" spans="1:20" x14ac:dyDescent="0.2">
      <c r="A792" s="23" t="s">
        <v>1134</v>
      </c>
      <c r="B792" s="24" t="s">
        <v>899</v>
      </c>
      <c r="C792" s="23">
        <v>51580.449000000001</v>
      </c>
      <c r="D792" s="23" t="s">
        <v>873</v>
      </c>
      <c r="E792" s="25">
        <f t="shared" si="121"/>
        <v>21432.050673114893</v>
      </c>
      <c r="F792" s="1">
        <f t="shared" si="112"/>
        <v>21432</v>
      </c>
      <c r="G792" s="1">
        <f t="shared" si="118"/>
        <v>4.3041760007326957E-2</v>
      </c>
      <c r="I792" s="1">
        <f>G792</f>
        <v>4.3041760007326957E-2</v>
      </c>
      <c r="Q792" s="173">
        <f t="shared" si="114"/>
        <v>36561.949000000001</v>
      </c>
      <c r="S792" s="15">
        <f>S$15</f>
        <v>0.1</v>
      </c>
      <c r="T792" s="15"/>
    </row>
    <row r="793" spans="1:20" x14ac:dyDescent="0.2">
      <c r="A793" s="23" t="s">
        <v>1127</v>
      </c>
      <c r="B793" s="24" t="s">
        <v>899</v>
      </c>
      <c r="C793" s="23">
        <v>51601.684000000001</v>
      </c>
      <c r="D793" s="23" t="s">
        <v>873</v>
      </c>
      <c r="E793" s="25">
        <f t="shared" si="121"/>
        <v>21457.050663696482</v>
      </c>
      <c r="F793" s="1">
        <f t="shared" ref="F793:F856" si="122">ROUND(2*E793,0)/2</f>
        <v>21457</v>
      </c>
      <c r="G793" s="1">
        <f t="shared" si="118"/>
        <v>4.3033760004618671E-2</v>
      </c>
      <c r="I793" s="1">
        <f>G793</f>
        <v>4.3033760004618671E-2</v>
      </c>
      <c r="Q793" s="173">
        <f t="shared" si="114"/>
        <v>36583.184000000001</v>
      </c>
      <c r="S793" s="15">
        <f>S$15</f>
        <v>0.1</v>
      </c>
      <c r="T793" s="15"/>
    </row>
    <row r="794" spans="1:20" x14ac:dyDescent="0.2">
      <c r="A794" s="23" t="s">
        <v>1135</v>
      </c>
      <c r="B794" s="24" t="s">
        <v>899</v>
      </c>
      <c r="C794" s="23">
        <v>51799.597999999998</v>
      </c>
      <c r="D794" s="23" t="s">
        <v>873</v>
      </c>
      <c r="E794" s="25">
        <f t="shared" si="121"/>
        <v>21690.055049661391</v>
      </c>
      <c r="F794" s="1">
        <f t="shared" si="122"/>
        <v>21690</v>
      </c>
      <c r="G794" s="1">
        <f t="shared" si="118"/>
        <v>4.6759200005908497E-2</v>
      </c>
      <c r="K794" s="1">
        <f>G794</f>
        <v>4.6759200005908497E-2</v>
      </c>
      <c r="Q794" s="173">
        <f t="shared" ref="Q794:Q857" si="123">+C794-15018.5</f>
        <v>36781.097999999998</v>
      </c>
      <c r="S794" s="15">
        <f>S$17</f>
        <v>1</v>
      </c>
      <c r="T794" s="15"/>
    </row>
    <row r="795" spans="1:20" x14ac:dyDescent="0.2">
      <c r="A795" s="23" t="s">
        <v>1136</v>
      </c>
      <c r="B795" s="24" t="s">
        <v>899</v>
      </c>
      <c r="C795" s="23">
        <v>51840.368999999999</v>
      </c>
      <c r="D795" s="23" t="s">
        <v>873</v>
      </c>
      <c r="E795" s="25">
        <f t="shared" si="121"/>
        <v>21738.054796117809</v>
      </c>
      <c r="F795" s="1">
        <f t="shared" si="122"/>
        <v>21738</v>
      </c>
      <c r="G795" s="1">
        <f t="shared" si="118"/>
        <v>4.6543840006052051E-2</v>
      </c>
      <c r="I795" s="1">
        <f>G795</f>
        <v>4.6543840006052051E-2</v>
      </c>
      <c r="Q795" s="173">
        <f t="shared" si="123"/>
        <v>36821.868999999999</v>
      </c>
      <c r="S795" s="15">
        <f>S$15</f>
        <v>0.1</v>
      </c>
      <c r="T795" s="15"/>
    </row>
    <row r="796" spans="1:20" x14ac:dyDescent="0.2">
      <c r="A796" s="23" t="s">
        <v>1137</v>
      </c>
      <c r="B796" s="24" t="s">
        <v>899</v>
      </c>
      <c r="C796" s="23">
        <v>51846.313999999998</v>
      </c>
      <c r="D796" s="23" t="s">
        <v>873</v>
      </c>
      <c r="E796" s="25">
        <f t="shared" si="121"/>
        <v>21745.05385163971</v>
      </c>
      <c r="F796" s="1">
        <f t="shared" si="122"/>
        <v>21745</v>
      </c>
      <c r="G796" s="1">
        <f t="shared" si="118"/>
        <v>4.5741599999018945E-2</v>
      </c>
      <c r="I796" s="1">
        <f>G796</f>
        <v>4.5741599999018945E-2</v>
      </c>
      <c r="Q796" s="173">
        <f t="shared" si="123"/>
        <v>36827.813999999998</v>
      </c>
      <c r="S796" s="15">
        <f>S$15</f>
        <v>0.1</v>
      </c>
      <c r="T796" s="15"/>
    </row>
    <row r="797" spans="1:20" x14ac:dyDescent="0.2">
      <c r="A797" s="28" t="s">
        <v>1138</v>
      </c>
      <c r="B797" s="32" t="s">
        <v>899</v>
      </c>
      <c r="C797" s="28">
        <v>51846.314299999998</v>
      </c>
      <c r="D797" s="28" t="s">
        <v>873</v>
      </c>
      <c r="E797" s="1">
        <f t="shared" si="121"/>
        <v>21745.054204830063</v>
      </c>
      <c r="F797" s="1">
        <f t="shared" si="122"/>
        <v>21745</v>
      </c>
      <c r="G797" s="1">
        <f t="shared" si="118"/>
        <v>4.6041599998716265E-2</v>
      </c>
      <c r="K797" s="1">
        <f>G797</f>
        <v>4.6041599998716265E-2</v>
      </c>
      <c r="Q797" s="173">
        <f t="shared" si="123"/>
        <v>36827.814299999998</v>
      </c>
      <c r="S797" s="15">
        <f>S$17</f>
        <v>1</v>
      </c>
    </row>
    <row r="798" spans="1:20" x14ac:dyDescent="0.2">
      <c r="A798" s="23" t="s">
        <v>1137</v>
      </c>
      <c r="B798" s="24" t="s">
        <v>899</v>
      </c>
      <c r="C798" s="23">
        <v>51846.315999999999</v>
      </c>
      <c r="D798" s="23" t="s">
        <v>873</v>
      </c>
      <c r="E798" s="25">
        <f t="shared" si="121"/>
        <v>21745.056206242072</v>
      </c>
      <c r="F798" s="1">
        <f t="shared" si="122"/>
        <v>21745</v>
      </c>
      <c r="G798" s="1">
        <f t="shared" si="118"/>
        <v>4.7741599999426398E-2</v>
      </c>
      <c r="I798" s="1">
        <f>G798</f>
        <v>4.7741599999426398E-2</v>
      </c>
      <c r="Q798" s="173">
        <f t="shared" si="123"/>
        <v>36827.815999999999</v>
      </c>
      <c r="S798" s="15">
        <f>S$15</f>
        <v>0.1</v>
      </c>
      <c r="T798" s="15"/>
    </row>
    <row r="799" spans="1:20" x14ac:dyDescent="0.2">
      <c r="A799" s="28" t="s">
        <v>1138</v>
      </c>
      <c r="B799" s="32" t="s">
        <v>899</v>
      </c>
      <c r="C799" s="28">
        <v>51846.316400000003</v>
      </c>
      <c r="D799" s="28" t="s">
        <v>873</v>
      </c>
      <c r="E799" s="1">
        <f t="shared" si="121"/>
        <v>21745.056677162549</v>
      </c>
      <c r="F799" s="1">
        <f t="shared" si="122"/>
        <v>21745</v>
      </c>
      <c r="G799" s="1">
        <f t="shared" si="118"/>
        <v>4.8141600003873464E-2</v>
      </c>
      <c r="K799" s="1">
        <f>G799</f>
        <v>4.8141600003873464E-2</v>
      </c>
      <c r="Q799" s="173">
        <f t="shared" si="123"/>
        <v>36827.816400000003</v>
      </c>
      <c r="S799" s="15">
        <f>S$17</f>
        <v>1</v>
      </c>
    </row>
    <row r="800" spans="1:20" x14ac:dyDescent="0.2">
      <c r="A800" s="31" t="s">
        <v>1139</v>
      </c>
      <c r="B800" s="33"/>
      <c r="C800" s="31">
        <v>51924.459199999998</v>
      </c>
      <c r="D800" s="31">
        <v>1E-4</v>
      </c>
      <c r="E800" s="1">
        <f t="shared" si="121"/>
        <v>21837.054287900435</v>
      </c>
      <c r="F800" s="1">
        <f t="shared" si="122"/>
        <v>21837</v>
      </c>
      <c r="G800" s="1">
        <f t="shared" si="118"/>
        <v>4.6112160001939628E-2</v>
      </c>
      <c r="J800" s="1">
        <f>G800</f>
        <v>4.6112160001939628E-2</v>
      </c>
      <c r="Q800" s="173">
        <f t="shared" si="123"/>
        <v>36905.959199999998</v>
      </c>
      <c r="S800" s="15">
        <f>S$16</f>
        <v>1</v>
      </c>
    </row>
    <row r="801" spans="1:20" x14ac:dyDescent="0.2">
      <c r="A801" s="23" t="s">
        <v>1140</v>
      </c>
      <c r="B801" s="24" t="s">
        <v>899</v>
      </c>
      <c r="C801" s="23">
        <v>51940.597800000003</v>
      </c>
      <c r="D801" s="23" t="s">
        <v>873</v>
      </c>
      <c r="E801" s="25">
        <f t="shared" si="121"/>
        <v>21856.05428074245</v>
      </c>
      <c r="F801" s="1">
        <f t="shared" si="122"/>
        <v>21856</v>
      </c>
      <c r="G801" s="1">
        <f t="shared" si="118"/>
        <v>4.6106080008030403E-2</v>
      </c>
      <c r="K801" s="1">
        <f>G801</f>
        <v>4.6106080008030403E-2</v>
      </c>
      <c r="Q801" s="173">
        <f t="shared" si="123"/>
        <v>36922.097800000003</v>
      </c>
      <c r="S801" s="15">
        <f>S$17</f>
        <v>1</v>
      </c>
      <c r="T801" s="15"/>
    </row>
    <row r="802" spans="1:20" x14ac:dyDescent="0.2">
      <c r="A802" s="23" t="s">
        <v>1141</v>
      </c>
      <c r="B802" s="24" t="s">
        <v>899</v>
      </c>
      <c r="C802" s="23">
        <v>52149.555999999997</v>
      </c>
      <c r="D802" s="23" t="s">
        <v>873</v>
      </c>
      <c r="E802" s="25">
        <f t="shared" si="121"/>
        <v>22102.061016412143</v>
      </c>
      <c r="F802" s="1">
        <f t="shared" si="122"/>
        <v>22102</v>
      </c>
      <c r="G802" s="1">
        <f t="shared" si="118"/>
        <v>5.1827360002789646E-2</v>
      </c>
      <c r="I802" s="1">
        <f>G802</f>
        <v>5.1827360002789646E-2</v>
      </c>
      <c r="Q802" s="173">
        <f t="shared" si="123"/>
        <v>37131.055999999997</v>
      </c>
      <c r="S802" s="15">
        <f>S$15</f>
        <v>0.1</v>
      </c>
      <c r="T802" s="15"/>
    </row>
    <row r="803" spans="1:20" x14ac:dyDescent="0.2">
      <c r="A803" s="23" t="s">
        <v>1142</v>
      </c>
      <c r="B803" s="24" t="s">
        <v>899</v>
      </c>
      <c r="C803" s="23">
        <v>52231.947999999997</v>
      </c>
      <c r="D803" s="23" t="s">
        <v>873</v>
      </c>
      <c r="E803" s="25">
        <f t="shared" si="121"/>
        <v>22199.061215328951</v>
      </c>
      <c r="F803" s="1">
        <f t="shared" si="122"/>
        <v>22199</v>
      </c>
      <c r="G803" s="1">
        <f t="shared" si="118"/>
        <v>5.1996319998579565E-2</v>
      </c>
      <c r="I803" s="1">
        <f>G803</f>
        <v>5.1996319998579565E-2</v>
      </c>
      <c r="Q803" s="173">
        <f t="shared" si="123"/>
        <v>37213.447999999997</v>
      </c>
      <c r="S803" s="15">
        <f>S$15</f>
        <v>0.1</v>
      </c>
      <c r="T803" s="15"/>
    </row>
    <row r="804" spans="1:20" x14ac:dyDescent="0.2">
      <c r="A804" s="23" t="s">
        <v>1143</v>
      </c>
      <c r="B804" s="24" t="s">
        <v>899</v>
      </c>
      <c r="C804" s="23">
        <v>52251.483999999997</v>
      </c>
      <c r="D804" s="23" t="s">
        <v>873</v>
      </c>
      <c r="E804" s="25">
        <f t="shared" si="121"/>
        <v>22222.060971203777</v>
      </c>
      <c r="F804" s="1">
        <f t="shared" si="122"/>
        <v>22222</v>
      </c>
      <c r="G804" s="1">
        <f t="shared" si="118"/>
        <v>5.1788960001431406E-2</v>
      </c>
      <c r="I804" s="1">
        <f>G804</f>
        <v>5.1788960001431406E-2</v>
      </c>
      <c r="Q804" s="173">
        <f t="shared" si="123"/>
        <v>37232.983999999997</v>
      </c>
      <c r="S804" s="15">
        <f>S$15</f>
        <v>0.1</v>
      </c>
      <c r="T804" s="15"/>
    </row>
    <row r="805" spans="1:20" x14ac:dyDescent="0.2">
      <c r="A805" s="23" t="s">
        <v>1144</v>
      </c>
      <c r="B805" s="24" t="s">
        <v>899</v>
      </c>
      <c r="C805" s="23">
        <v>52276.968000000001</v>
      </c>
      <c r="D805" s="23" t="s">
        <v>873</v>
      </c>
      <c r="E805" s="25">
        <f t="shared" si="121"/>
        <v>22252.063314504056</v>
      </c>
      <c r="F805" s="1">
        <f t="shared" si="122"/>
        <v>22252</v>
      </c>
      <c r="G805" s="1">
        <f t="shared" si="118"/>
        <v>5.3779360001499299E-2</v>
      </c>
      <c r="I805" s="1">
        <f>G805</f>
        <v>5.3779360001499299E-2</v>
      </c>
      <c r="Q805" s="173">
        <f t="shared" si="123"/>
        <v>37258.468000000001</v>
      </c>
      <c r="S805" s="15">
        <f>S$15</f>
        <v>0.1</v>
      </c>
      <c r="T805" s="15"/>
    </row>
    <row r="806" spans="1:20" x14ac:dyDescent="0.2">
      <c r="A806" s="23" t="s">
        <v>1145</v>
      </c>
      <c r="B806" s="24" t="s">
        <v>899</v>
      </c>
      <c r="C806" s="23">
        <v>52504.601999999999</v>
      </c>
      <c r="D806" s="23" t="s">
        <v>873</v>
      </c>
      <c r="E806" s="25">
        <f t="shared" si="121"/>
        <v>22520.057091572562</v>
      </c>
      <c r="F806" s="1">
        <f t="shared" si="122"/>
        <v>22520</v>
      </c>
      <c r="G806" s="1">
        <f t="shared" si="118"/>
        <v>4.849359999934677E-2</v>
      </c>
      <c r="I806" s="1">
        <f>G806</f>
        <v>4.849359999934677E-2</v>
      </c>
      <c r="Q806" s="173">
        <f t="shared" si="123"/>
        <v>37486.101999999999</v>
      </c>
      <c r="S806" s="15">
        <f>S$15</f>
        <v>0.1</v>
      </c>
      <c r="T806" s="15"/>
    </row>
    <row r="807" spans="1:20" x14ac:dyDescent="0.2">
      <c r="A807" s="23" t="s">
        <v>1140</v>
      </c>
      <c r="B807" s="24" t="s">
        <v>899</v>
      </c>
      <c r="C807" s="23">
        <v>52525.836900000002</v>
      </c>
      <c r="D807" s="23" t="s">
        <v>873</v>
      </c>
      <c r="E807" s="25">
        <f t="shared" si="121"/>
        <v>22545.056964424035</v>
      </c>
      <c r="F807" s="1">
        <f t="shared" si="122"/>
        <v>22545</v>
      </c>
      <c r="G807" s="1">
        <f t="shared" si="118"/>
        <v>4.8385600006440654E-2</v>
      </c>
      <c r="K807" s="1">
        <f>G807</f>
        <v>4.8385600006440654E-2</v>
      </c>
      <c r="Q807" s="173">
        <f t="shared" si="123"/>
        <v>37507.336900000002</v>
      </c>
      <c r="S807" s="15">
        <f>S$17</f>
        <v>1</v>
      </c>
      <c r="T807" s="15"/>
    </row>
    <row r="808" spans="1:20" x14ac:dyDescent="0.2">
      <c r="A808" s="34" t="s">
        <v>1146</v>
      </c>
      <c r="B808" s="25"/>
      <c r="C808" s="35">
        <v>52554.7166</v>
      </c>
      <c r="D808" s="28">
        <v>1E-4</v>
      </c>
      <c r="E808" s="1">
        <f t="shared" si="121"/>
        <v>22579.057069345115</v>
      </c>
      <c r="F808" s="1">
        <f t="shared" si="122"/>
        <v>22579</v>
      </c>
      <c r="G808" s="1">
        <f t="shared" si="118"/>
        <v>4.8474720002559479E-2</v>
      </c>
      <c r="K808" s="1">
        <f>G808</f>
        <v>4.8474720002559479E-2</v>
      </c>
      <c r="Q808" s="173">
        <f t="shared" si="123"/>
        <v>37536.2166</v>
      </c>
      <c r="S808" s="15">
        <f>S$17</f>
        <v>1</v>
      </c>
    </row>
    <row r="809" spans="1:20" x14ac:dyDescent="0.2">
      <c r="A809" s="23" t="s">
        <v>1147</v>
      </c>
      <c r="B809" s="24" t="s">
        <v>899</v>
      </c>
      <c r="C809" s="23">
        <v>52554.716699999997</v>
      </c>
      <c r="D809" s="23" t="s">
        <v>873</v>
      </c>
      <c r="E809" s="25">
        <f t="shared" si="121"/>
        <v>22579.057187075232</v>
      </c>
      <c r="F809" s="1">
        <f t="shared" si="122"/>
        <v>22579</v>
      </c>
      <c r="G809" s="1">
        <f t="shared" si="118"/>
        <v>4.8574720000033267E-2</v>
      </c>
      <c r="K809" s="1">
        <f>G809</f>
        <v>4.8574720000033267E-2</v>
      </c>
      <c r="O809" s="1">
        <f ca="1">+C$11+C$12*F809</f>
        <v>6.5807435029192951E-2</v>
      </c>
      <c r="Q809" s="173">
        <f t="shared" si="123"/>
        <v>37536.216699999997</v>
      </c>
      <c r="S809" s="15">
        <v>1</v>
      </c>
    </row>
    <row r="810" spans="1:20" x14ac:dyDescent="0.2">
      <c r="A810" s="36" t="s">
        <v>1148</v>
      </c>
      <c r="B810" s="32" t="s">
        <v>899</v>
      </c>
      <c r="C810" s="28">
        <v>52568.307999999997</v>
      </c>
      <c r="D810" s="28">
        <v>5.0000000000000001E-3</v>
      </c>
      <c r="E810" s="25">
        <f t="shared" si="121"/>
        <v>22595.058240618513</v>
      </c>
      <c r="F810" s="1">
        <f t="shared" si="122"/>
        <v>22595</v>
      </c>
      <c r="G810" s="1">
        <f t="shared" si="118"/>
        <v>4.9469600002339575E-2</v>
      </c>
      <c r="K810" s="1">
        <f>G810</f>
        <v>4.9469600002339575E-2</v>
      </c>
      <c r="Q810" s="173">
        <f t="shared" si="123"/>
        <v>37549.807999999997</v>
      </c>
      <c r="S810" s="15">
        <f>S$17</f>
        <v>1</v>
      </c>
      <c r="T810" s="15"/>
    </row>
    <row r="811" spans="1:20" x14ac:dyDescent="0.2">
      <c r="A811" s="23" t="s">
        <v>1140</v>
      </c>
      <c r="B811" s="24" t="s">
        <v>899</v>
      </c>
      <c r="C811" s="23">
        <v>52589.548000000003</v>
      </c>
      <c r="D811" s="23" t="s">
        <v>873</v>
      </c>
      <c r="E811" s="1">
        <f t="shared" si="121"/>
        <v>22620.064117706013</v>
      </c>
      <c r="F811" s="1">
        <f t="shared" si="122"/>
        <v>22620</v>
      </c>
      <c r="G811" s="1">
        <f t="shared" si="118"/>
        <v>5.4461600004287902E-2</v>
      </c>
      <c r="I811" s="1">
        <f>G811</f>
        <v>5.4461600004287902E-2</v>
      </c>
      <c r="Q811" s="173">
        <f t="shared" si="123"/>
        <v>37571.048000000003</v>
      </c>
      <c r="S811" s="15">
        <f>S$15</f>
        <v>0.1</v>
      </c>
    </row>
    <row r="812" spans="1:20" x14ac:dyDescent="0.2">
      <c r="A812" s="23" t="s">
        <v>1140</v>
      </c>
      <c r="B812" s="24" t="s">
        <v>899</v>
      </c>
      <c r="C812" s="23">
        <v>52605.682000000001</v>
      </c>
      <c r="D812" s="23" t="s">
        <v>873</v>
      </c>
      <c r="E812" s="25">
        <f t="shared" si="121"/>
        <v>22639.058694962587</v>
      </c>
      <c r="F812" s="1">
        <f t="shared" si="122"/>
        <v>22639</v>
      </c>
      <c r="G812" s="1">
        <f t="shared" si="118"/>
        <v>4.9855520002893172E-2</v>
      </c>
      <c r="I812" s="1">
        <f>G812</f>
        <v>4.9855520002893172E-2</v>
      </c>
      <c r="Q812" s="173">
        <f t="shared" si="123"/>
        <v>37587.182000000001</v>
      </c>
      <c r="S812" s="15">
        <f>S$15</f>
        <v>0.1</v>
      </c>
      <c r="T812" s="15"/>
    </row>
    <row r="813" spans="1:20" x14ac:dyDescent="0.2">
      <c r="A813" s="23" t="s">
        <v>1140</v>
      </c>
      <c r="B813" s="24" t="s">
        <v>899</v>
      </c>
      <c r="C813" s="23">
        <v>52616.722999999998</v>
      </c>
      <c r="D813" s="23" t="s">
        <v>873</v>
      </c>
      <c r="E813" s="25">
        <f t="shared" si="121"/>
        <v>22652.057277303593</v>
      </c>
      <c r="F813" s="1">
        <f t="shared" si="122"/>
        <v>22652</v>
      </c>
      <c r="G813" s="1">
        <f t="shared" si="118"/>
        <v>4.8651360004441813E-2</v>
      </c>
      <c r="I813" s="1">
        <f>G813</f>
        <v>4.8651360004441813E-2</v>
      </c>
      <c r="Q813" s="173">
        <f t="shared" si="123"/>
        <v>37598.222999999998</v>
      </c>
      <c r="S813" s="15">
        <f>S$15</f>
        <v>0.1</v>
      </c>
      <c r="T813" s="15"/>
    </row>
    <row r="814" spans="1:20" x14ac:dyDescent="0.2">
      <c r="A814" s="23" t="s">
        <v>1140</v>
      </c>
      <c r="B814" s="24" t="s">
        <v>899</v>
      </c>
      <c r="C814" s="23">
        <v>52667.690999999999</v>
      </c>
      <c r="D814" s="23" t="s">
        <v>873</v>
      </c>
      <c r="E814" s="25">
        <f t="shared" si="121"/>
        <v>22712.061963904136</v>
      </c>
      <c r="F814" s="1">
        <f t="shared" si="122"/>
        <v>22712</v>
      </c>
      <c r="G814" s="1">
        <f t="shared" si="118"/>
        <v>5.2632159997301642E-2</v>
      </c>
      <c r="K814" s="1">
        <f>G814</f>
        <v>5.2632159997301642E-2</v>
      </c>
      <c r="Q814" s="173">
        <f t="shared" si="123"/>
        <v>37649.190999999999</v>
      </c>
      <c r="S814" s="15">
        <f>S$17</f>
        <v>1</v>
      </c>
      <c r="T814" s="15"/>
    </row>
    <row r="815" spans="1:20" x14ac:dyDescent="0.2">
      <c r="A815" s="23" t="s">
        <v>1140</v>
      </c>
      <c r="B815" s="24" t="s">
        <v>899</v>
      </c>
      <c r="C815" s="23">
        <v>52684.675300000003</v>
      </c>
      <c r="D815" s="23" t="s">
        <v>873</v>
      </c>
      <c r="E815" s="25">
        <f t="shared" si="121"/>
        <v>22732.057600355045</v>
      </c>
      <c r="F815" s="1">
        <f t="shared" si="122"/>
        <v>22732</v>
      </c>
      <c r="G815" s="1">
        <f t="shared" si="118"/>
        <v>4.8925760005658958E-2</v>
      </c>
      <c r="I815" s="1">
        <f>G815</f>
        <v>4.8925760005658958E-2</v>
      </c>
      <c r="Q815" s="173">
        <f t="shared" si="123"/>
        <v>37666.175300000003</v>
      </c>
      <c r="S815" s="15">
        <f>S$15</f>
        <v>0.1</v>
      </c>
      <c r="T815" s="15"/>
    </row>
    <row r="816" spans="1:20" x14ac:dyDescent="0.2">
      <c r="A816" s="31" t="s">
        <v>1149</v>
      </c>
      <c r="B816" s="30" t="s">
        <v>899</v>
      </c>
      <c r="C816" s="31">
        <v>52854.559999999998</v>
      </c>
      <c r="D816" s="31">
        <v>3.0000000000000001E-3</v>
      </c>
      <c r="E816" s="25">
        <f t="shared" si="121"/>
        <v>22932.063058323314</v>
      </c>
      <c r="F816" s="1">
        <f t="shared" si="122"/>
        <v>22932</v>
      </c>
      <c r="G816" s="1">
        <f t="shared" si="118"/>
        <v>5.356175999622792E-2</v>
      </c>
      <c r="K816" s="1">
        <f>G816</f>
        <v>5.356175999622792E-2</v>
      </c>
      <c r="Q816" s="173">
        <f t="shared" si="123"/>
        <v>37836.06</v>
      </c>
      <c r="S816" s="15">
        <f>S$17</f>
        <v>1</v>
      </c>
      <c r="T816" s="15"/>
    </row>
    <row r="817" spans="1:20" x14ac:dyDescent="0.2">
      <c r="A817" s="29" t="s">
        <v>1150</v>
      </c>
      <c r="B817" s="37"/>
      <c r="C817" s="28">
        <v>52913.591399999998</v>
      </c>
      <c r="D817" s="28">
        <v>1.1999999999999999E-3</v>
      </c>
      <c r="E817" s="1">
        <f t="shared" si="121"/>
        <v>23001.560795267891</v>
      </c>
      <c r="F817" s="1">
        <f t="shared" si="122"/>
        <v>23001.5</v>
      </c>
      <c r="G817" s="1">
        <f t="shared" ref="G817:G880" si="124">+C817-(C$7+F817*C$8)</f>
        <v>5.1639520002936479E-2</v>
      </c>
      <c r="K817" s="1">
        <f>G817</f>
        <v>5.1639520002936479E-2</v>
      </c>
      <c r="Q817" s="173">
        <f t="shared" si="123"/>
        <v>37895.091399999998</v>
      </c>
      <c r="S817" s="15">
        <f>S$17</f>
        <v>1</v>
      </c>
    </row>
    <row r="818" spans="1:20" x14ac:dyDescent="0.2">
      <c r="A818" s="23" t="s">
        <v>1151</v>
      </c>
      <c r="B818" s="24" t="s">
        <v>899</v>
      </c>
      <c r="C818" s="23">
        <v>52929.304600000003</v>
      </c>
      <c r="D818" s="23" t="s">
        <v>873</v>
      </c>
      <c r="E818" s="1">
        <f t="shared" si="121"/>
        <v>23020.059964187447</v>
      </c>
      <c r="F818" s="1">
        <f t="shared" si="122"/>
        <v>23020</v>
      </c>
      <c r="G818" s="1">
        <f t="shared" si="124"/>
        <v>5.0933600010466762E-2</v>
      </c>
      <c r="J818" s="1">
        <f>G818</f>
        <v>5.0933600010466762E-2</v>
      </c>
      <c r="Q818" s="173">
        <f t="shared" si="123"/>
        <v>37910.804600000003</v>
      </c>
      <c r="S818" s="15">
        <f>S$16</f>
        <v>1</v>
      </c>
    </row>
    <row r="819" spans="1:20" x14ac:dyDescent="0.2">
      <c r="A819" s="23" t="s">
        <v>1140</v>
      </c>
      <c r="B819" s="24" t="s">
        <v>899</v>
      </c>
      <c r="C819" s="23">
        <v>52966.682999999997</v>
      </c>
      <c r="D819" s="23" t="s">
        <v>873</v>
      </c>
      <c r="E819" s="25">
        <f t="shared" si="121"/>
        <v>23064.065598656711</v>
      </c>
      <c r="F819" s="1">
        <f t="shared" si="122"/>
        <v>23064</v>
      </c>
      <c r="G819" s="1">
        <f t="shared" si="124"/>
        <v>5.5719520001730416E-2</v>
      </c>
      <c r="K819" s="1">
        <f>G819</f>
        <v>5.5719520001730416E-2</v>
      </c>
      <c r="O819" s="1">
        <f ca="1">+C$11+C$12*F819</f>
        <v>6.9078813139104106E-2</v>
      </c>
      <c r="Q819" s="173">
        <f t="shared" si="123"/>
        <v>37948.182999999997</v>
      </c>
      <c r="S819" s="15">
        <v>1</v>
      </c>
    </row>
    <row r="820" spans="1:20" x14ac:dyDescent="0.2">
      <c r="A820" s="23" t="s">
        <v>1140</v>
      </c>
      <c r="B820" s="24" t="s">
        <v>899</v>
      </c>
      <c r="C820" s="23">
        <v>53023.591999999997</v>
      </c>
      <c r="D820" s="23" t="s">
        <v>873</v>
      </c>
      <c r="E820" s="25">
        <f t="shared" si="121"/>
        <v>23131.064631574427</v>
      </c>
      <c r="F820" s="1">
        <f t="shared" si="122"/>
        <v>23131</v>
      </c>
      <c r="G820" s="1">
        <f t="shared" si="124"/>
        <v>5.4898080001294147E-2</v>
      </c>
      <c r="K820" s="1">
        <f>G820</f>
        <v>5.4898080001294147E-2</v>
      </c>
      <c r="Q820" s="173">
        <f t="shared" si="123"/>
        <v>38005.091999999997</v>
      </c>
      <c r="S820" s="15">
        <f>S$17</f>
        <v>1</v>
      </c>
      <c r="T820" s="15"/>
    </row>
    <row r="821" spans="1:20" x14ac:dyDescent="0.2">
      <c r="A821" s="23" t="s">
        <v>1140</v>
      </c>
      <c r="B821" s="24" t="s">
        <v>899</v>
      </c>
      <c r="C821" s="23">
        <v>53029.534299999999</v>
      </c>
      <c r="D821" s="23" t="s">
        <v>873</v>
      </c>
      <c r="E821" s="25">
        <f t="shared" si="121"/>
        <v>23138.06050838314</v>
      </c>
      <c r="F821" s="1">
        <f t="shared" si="122"/>
        <v>23138</v>
      </c>
      <c r="G821" s="1">
        <f t="shared" si="124"/>
        <v>5.1395840004261117E-2</v>
      </c>
      <c r="I821" s="1">
        <f>G821</f>
        <v>5.1395840004261117E-2</v>
      </c>
      <c r="Q821" s="173">
        <f t="shared" si="123"/>
        <v>38011.034299999999</v>
      </c>
      <c r="S821" s="15">
        <f>S$15</f>
        <v>0.1</v>
      </c>
      <c r="T821" s="15"/>
    </row>
    <row r="822" spans="1:20" x14ac:dyDescent="0.2">
      <c r="A822" s="23" t="s">
        <v>1140</v>
      </c>
      <c r="B822" s="24" t="s">
        <v>899</v>
      </c>
      <c r="C822" s="23">
        <v>53051.624000000003</v>
      </c>
      <c r="D822" s="23" t="s">
        <v>873</v>
      </c>
      <c r="E822" s="25">
        <f t="shared" si="121"/>
        <v>23164.066738284258</v>
      </c>
      <c r="F822" s="1">
        <f t="shared" si="122"/>
        <v>23164</v>
      </c>
      <c r="G822" s="1">
        <f t="shared" si="124"/>
        <v>5.6687520009290893E-2</v>
      </c>
      <c r="I822" s="1">
        <f>G822</f>
        <v>5.6687520009290893E-2</v>
      </c>
      <c r="Q822" s="173">
        <f t="shared" si="123"/>
        <v>38033.124000000003</v>
      </c>
      <c r="S822" s="15">
        <f>S$15</f>
        <v>0.1</v>
      </c>
      <c r="T822" s="15"/>
    </row>
    <row r="823" spans="1:20" x14ac:dyDescent="0.2">
      <c r="A823" s="31" t="s">
        <v>1152</v>
      </c>
      <c r="B823" s="30" t="s">
        <v>899</v>
      </c>
      <c r="C823" s="31">
        <v>53254.62</v>
      </c>
      <c r="D823" s="31">
        <v>4.0000000000000001E-3</v>
      </c>
      <c r="E823" s="25">
        <f t="shared" si="121"/>
        <v>23403.054168851744</v>
      </c>
      <c r="F823" s="1">
        <f t="shared" si="122"/>
        <v>23403</v>
      </c>
      <c r="G823" s="1">
        <f t="shared" si="124"/>
        <v>4.6011040009034332E-2</v>
      </c>
      <c r="K823" s="1">
        <f>G823</f>
        <v>4.6011040009034332E-2</v>
      </c>
      <c r="Q823" s="173">
        <f t="shared" si="123"/>
        <v>38236.120000000003</v>
      </c>
      <c r="S823" s="15">
        <f>S$17</f>
        <v>1</v>
      </c>
      <c r="T823" s="15"/>
    </row>
    <row r="824" spans="1:20" x14ac:dyDescent="0.2">
      <c r="A824" s="23" t="s">
        <v>1140</v>
      </c>
      <c r="B824" s="24" t="s">
        <v>899</v>
      </c>
      <c r="C824" s="23">
        <v>53259.722999999998</v>
      </c>
      <c r="D824" s="23" t="s">
        <v>873</v>
      </c>
      <c r="E824" s="25">
        <f t="shared" si="121"/>
        <v>23409.061936779115</v>
      </c>
      <c r="F824" s="1">
        <f t="shared" si="122"/>
        <v>23409</v>
      </c>
      <c r="G824" s="1">
        <f t="shared" si="124"/>
        <v>5.2609120000852272E-2</v>
      </c>
      <c r="I824" s="1">
        <f>G824</f>
        <v>5.2609120000852272E-2</v>
      </c>
      <c r="Q824" s="173">
        <f t="shared" si="123"/>
        <v>38241.222999999998</v>
      </c>
      <c r="S824" s="15">
        <f>S$15</f>
        <v>0.1</v>
      </c>
      <c r="T824" s="15"/>
    </row>
    <row r="825" spans="1:20" x14ac:dyDescent="0.2">
      <c r="A825" s="23" t="s">
        <v>1140</v>
      </c>
      <c r="B825" s="24" t="s">
        <v>899</v>
      </c>
      <c r="C825" s="23">
        <v>53321.73</v>
      </c>
      <c r="D825" s="23" t="s">
        <v>873</v>
      </c>
      <c r="E825" s="1">
        <f t="shared" si="121"/>
        <v>23482.062851118313</v>
      </c>
      <c r="F825" s="1">
        <f t="shared" si="122"/>
        <v>23482</v>
      </c>
      <c r="G825" s="1">
        <f t="shared" si="124"/>
        <v>5.3385760002129246E-2</v>
      </c>
      <c r="I825" s="1">
        <f>G825</f>
        <v>5.3385760002129246E-2</v>
      </c>
      <c r="Q825" s="173">
        <f t="shared" si="123"/>
        <v>38303.230000000003</v>
      </c>
      <c r="S825" s="15">
        <f>S$15</f>
        <v>0.1</v>
      </c>
    </row>
    <row r="826" spans="1:20" x14ac:dyDescent="0.2">
      <c r="A826" s="23" t="s">
        <v>1140</v>
      </c>
      <c r="B826" s="24" t="s">
        <v>899</v>
      </c>
      <c r="C826" s="23">
        <v>53322.578399999999</v>
      </c>
      <c r="D826" s="23" t="s">
        <v>873</v>
      </c>
      <c r="E826" s="25">
        <f t="shared" si="121"/>
        <v>23483.061673440388</v>
      </c>
      <c r="F826" s="1">
        <f t="shared" si="122"/>
        <v>23483</v>
      </c>
      <c r="G826" s="1">
        <f t="shared" si="124"/>
        <v>5.2385440001671668E-2</v>
      </c>
      <c r="K826" s="1">
        <f>G826</f>
        <v>5.2385440001671668E-2</v>
      </c>
      <c r="Q826" s="173">
        <f t="shared" si="123"/>
        <v>38304.078399999999</v>
      </c>
      <c r="S826" s="15">
        <f>S$17</f>
        <v>1</v>
      </c>
      <c r="T826" s="15"/>
    </row>
    <row r="827" spans="1:20" x14ac:dyDescent="0.2">
      <c r="A827" s="23" t="s">
        <v>1140</v>
      </c>
      <c r="B827" s="24" t="s">
        <v>899</v>
      </c>
      <c r="C827" s="23">
        <v>53340.4159</v>
      </c>
      <c r="D827" s="23" t="s">
        <v>873</v>
      </c>
      <c r="E827" s="25">
        <f t="shared" si="121"/>
        <v>23504.061783259043</v>
      </c>
      <c r="F827" s="1">
        <f t="shared" si="122"/>
        <v>23504</v>
      </c>
      <c r="G827" s="1">
        <f t="shared" si="124"/>
        <v>5.247872000472853E-2</v>
      </c>
      <c r="I827" s="1">
        <f>G827</f>
        <v>5.247872000472853E-2</v>
      </c>
      <c r="Q827" s="173">
        <f t="shared" si="123"/>
        <v>38321.9159</v>
      </c>
      <c r="S827" s="15">
        <f>S$15</f>
        <v>0.1</v>
      </c>
      <c r="T827" s="15"/>
    </row>
    <row r="828" spans="1:20" x14ac:dyDescent="0.2">
      <c r="A828" s="23" t="s">
        <v>1140</v>
      </c>
      <c r="B828" s="24" t="s">
        <v>899</v>
      </c>
      <c r="C828" s="23">
        <v>53350.608899999999</v>
      </c>
      <c r="D828" s="23" t="s">
        <v>873</v>
      </c>
      <c r="E828" s="25">
        <f t="shared" si="121"/>
        <v>23516.062014198444</v>
      </c>
      <c r="F828" s="1">
        <f t="shared" si="122"/>
        <v>23516</v>
      </c>
      <c r="G828" s="1">
        <f t="shared" si="124"/>
        <v>5.2674880003905855E-2</v>
      </c>
      <c r="K828" s="1">
        <f>G828</f>
        <v>5.2674880003905855E-2</v>
      </c>
      <c r="Q828" s="173">
        <f t="shared" si="123"/>
        <v>38332.108899999999</v>
      </c>
      <c r="S828" s="15">
        <f>S$17</f>
        <v>1</v>
      </c>
      <c r="T828" s="15"/>
    </row>
    <row r="829" spans="1:20" x14ac:dyDescent="0.2">
      <c r="A829" s="23" t="s">
        <v>1140</v>
      </c>
      <c r="B829" s="24" t="s">
        <v>899</v>
      </c>
      <c r="C829" s="23">
        <v>53367.597099999999</v>
      </c>
      <c r="D829" s="23" t="s">
        <v>873</v>
      </c>
      <c r="E829" s="25">
        <f t="shared" si="121"/>
        <v>23536.062242123953</v>
      </c>
      <c r="F829" s="1">
        <f t="shared" si="122"/>
        <v>23536</v>
      </c>
      <c r="G829" s="1">
        <f t="shared" si="124"/>
        <v>5.2868480001052376E-2</v>
      </c>
      <c r="K829" s="1">
        <f>G829</f>
        <v>5.2868480001052376E-2</v>
      </c>
      <c r="Q829" s="173">
        <f t="shared" si="123"/>
        <v>38349.097099999999</v>
      </c>
      <c r="S829" s="15">
        <f>S$17</f>
        <v>1</v>
      </c>
      <c r="T829" s="15"/>
    </row>
    <row r="830" spans="1:20" x14ac:dyDescent="0.2">
      <c r="A830" s="23" t="s">
        <v>1153</v>
      </c>
      <c r="B830" s="24" t="s">
        <v>899</v>
      </c>
      <c r="C830" s="23">
        <v>53382.89</v>
      </c>
      <c r="D830" s="23" t="s">
        <v>873</v>
      </c>
      <c r="E830" s="25">
        <f t="shared" si="121"/>
        <v>23554.066591357066</v>
      </c>
      <c r="F830" s="1">
        <f t="shared" si="122"/>
        <v>23554</v>
      </c>
      <c r="G830" s="1">
        <f t="shared" si="124"/>
        <v>5.6562719997600652E-2</v>
      </c>
      <c r="K830" s="1">
        <f>G830</f>
        <v>5.6562719997600652E-2</v>
      </c>
      <c r="Q830" s="173">
        <f t="shared" si="123"/>
        <v>38364.39</v>
      </c>
      <c r="S830" s="15">
        <f>S$17</f>
        <v>1</v>
      </c>
      <c r="T830" s="15"/>
    </row>
    <row r="831" spans="1:20" x14ac:dyDescent="0.2">
      <c r="A831" s="29" t="s">
        <v>1154</v>
      </c>
      <c r="B831" s="38"/>
      <c r="C831" s="28">
        <v>53385.434999999998</v>
      </c>
      <c r="D831" s="28">
        <v>5.9999999999999995E-4</v>
      </c>
      <c r="E831" s="25">
        <f t="shared" si="121"/>
        <v>23557.062822863078</v>
      </c>
      <c r="F831" s="1">
        <f t="shared" si="122"/>
        <v>23557</v>
      </c>
      <c r="G831" s="1">
        <f t="shared" si="124"/>
        <v>5.3361760001280345E-2</v>
      </c>
      <c r="K831" s="1">
        <f>G831</f>
        <v>5.3361760001280345E-2</v>
      </c>
      <c r="Q831" s="173">
        <f t="shared" si="123"/>
        <v>38366.934999999998</v>
      </c>
      <c r="S831" s="15">
        <f>S$17</f>
        <v>1</v>
      </c>
      <c r="T831" s="15"/>
    </row>
    <row r="832" spans="1:20" x14ac:dyDescent="0.2">
      <c r="A832" s="23" t="s">
        <v>1137</v>
      </c>
      <c r="B832" s="24" t="s">
        <v>899</v>
      </c>
      <c r="C832" s="23">
        <v>53673.385000000002</v>
      </c>
      <c r="D832" s="23" t="s">
        <v>873</v>
      </c>
      <c r="E832" s="25">
        <f t="shared" si="121"/>
        <v>23896.066697973467</v>
      </c>
      <c r="F832" s="1">
        <f t="shared" si="122"/>
        <v>23896</v>
      </c>
      <c r="G832" s="1">
        <f t="shared" si="124"/>
        <v>5.6653280007594731E-2</v>
      </c>
      <c r="I832" s="1">
        <f>G832</f>
        <v>5.6653280007594731E-2</v>
      </c>
      <c r="Q832" s="173">
        <f t="shared" si="123"/>
        <v>38654.885000000002</v>
      </c>
      <c r="S832" s="15">
        <f>S$15</f>
        <v>0.1</v>
      </c>
      <c r="T832" s="15"/>
    </row>
    <row r="833" spans="1:20" x14ac:dyDescent="0.2">
      <c r="A833" s="28" t="s">
        <v>1138</v>
      </c>
      <c r="B833" s="32" t="s">
        <v>899</v>
      </c>
      <c r="C833" s="28">
        <v>53673.385179999997</v>
      </c>
      <c r="D833" s="28" t="s">
        <v>873</v>
      </c>
      <c r="E833" s="1">
        <f t="shared" si="121"/>
        <v>23896.066909887671</v>
      </c>
      <c r="F833" s="1">
        <f t="shared" si="122"/>
        <v>23896</v>
      </c>
      <c r="G833" s="1">
        <f t="shared" si="124"/>
        <v>5.6833280003047548E-2</v>
      </c>
      <c r="J833" s="1">
        <f>G833</f>
        <v>5.6833280003047548E-2</v>
      </c>
      <c r="Q833" s="173">
        <f t="shared" si="123"/>
        <v>38654.885179999997</v>
      </c>
      <c r="S833" s="15">
        <f>S$16</f>
        <v>1</v>
      </c>
    </row>
    <row r="834" spans="1:20" x14ac:dyDescent="0.2">
      <c r="A834" s="29" t="s">
        <v>1155</v>
      </c>
      <c r="B834" s="38" t="s">
        <v>899</v>
      </c>
      <c r="C834" s="39">
        <v>53686.972090000003</v>
      </c>
      <c r="D834" s="28">
        <v>6.0000000000000002E-5</v>
      </c>
      <c r="E834" s="25">
        <f t="shared" si="121"/>
        <v>23912.062795078775</v>
      </c>
      <c r="F834" s="1">
        <f t="shared" si="122"/>
        <v>23912</v>
      </c>
      <c r="G834" s="1">
        <f t="shared" si="124"/>
        <v>5.3338160003477242E-2</v>
      </c>
      <c r="K834" s="1">
        <f>G834</f>
        <v>5.3338160003477242E-2</v>
      </c>
      <c r="O834" s="1">
        <f ca="1">+C$11+C$12*F834</f>
        <v>7.4798665999319863E-2</v>
      </c>
      <c r="Q834" s="173">
        <f t="shared" si="123"/>
        <v>38668.472090000003</v>
      </c>
      <c r="S834" s="15">
        <v>1</v>
      </c>
    </row>
    <row r="835" spans="1:20" x14ac:dyDescent="0.2">
      <c r="A835" s="23" t="s">
        <v>1156</v>
      </c>
      <c r="B835" s="24" t="s">
        <v>899</v>
      </c>
      <c r="C835" s="23">
        <v>53686.972099999999</v>
      </c>
      <c r="D835" s="23" t="s">
        <v>873</v>
      </c>
      <c r="E835" s="25">
        <f t="shared" si="121"/>
        <v>23912.062806851784</v>
      </c>
      <c r="F835" s="1">
        <f t="shared" si="122"/>
        <v>23912</v>
      </c>
      <c r="G835" s="1">
        <f t="shared" si="124"/>
        <v>5.3348159999586642E-2</v>
      </c>
      <c r="I835" s="1">
        <f>G835</f>
        <v>5.3348159999586642E-2</v>
      </c>
      <c r="Q835" s="173">
        <f t="shared" si="123"/>
        <v>38668.472099999999</v>
      </c>
      <c r="S835" s="15">
        <f>S$15</f>
        <v>0.1</v>
      </c>
      <c r="T835" s="15"/>
    </row>
    <row r="836" spans="1:20" x14ac:dyDescent="0.2">
      <c r="A836" s="23" t="s">
        <v>1153</v>
      </c>
      <c r="B836" s="24" t="s">
        <v>899</v>
      </c>
      <c r="C836" s="23">
        <v>53686.976000000002</v>
      </c>
      <c r="D836" s="23" t="s">
        <v>873</v>
      </c>
      <c r="E836" s="1">
        <f t="shared" si="121"/>
        <v>23912.067398326391</v>
      </c>
      <c r="F836" s="1">
        <f t="shared" si="122"/>
        <v>23912</v>
      </c>
      <c r="G836" s="1">
        <f t="shared" si="124"/>
        <v>5.7248160002927762E-2</v>
      </c>
      <c r="K836" s="1">
        <f>G836</f>
        <v>5.7248160002927762E-2</v>
      </c>
      <c r="Q836" s="173">
        <f t="shared" si="123"/>
        <v>38668.476000000002</v>
      </c>
      <c r="S836" s="15">
        <f>S$17</f>
        <v>1</v>
      </c>
    </row>
    <row r="837" spans="1:20" x14ac:dyDescent="0.2">
      <c r="A837" s="23" t="s">
        <v>1157</v>
      </c>
      <c r="B837" s="24" t="s">
        <v>899</v>
      </c>
      <c r="C837" s="23">
        <v>53705.659399999997</v>
      </c>
      <c r="D837" s="23" t="s">
        <v>873</v>
      </c>
      <c r="E837" s="1">
        <f t="shared" si="121"/>
        <v>23934.06338721417</v>
      </c>
      <c r="F837" s="1">
        <f t="shared" si="122"/>
        <v>23934</v>
      </c>
      <c r="G837" s="1">
        <f t="shared" si="124"/>
        <v>5.3841120003198739E-2</v>
      </c>
      <c r="K837" s="1">
        <f>G837</f>
        <v>5.3841120003198739E-2</v>
      </c>
      <c r="Q837" s="173">
        <f t="shared" si="123"/>
        <v>38687.159399999997</v>
      </c>
      <c r="S837" s="15">
        <f>S$17</f>
        <v>1</v>
      </c>
    </row>
    <row r="838" spans="1:20" x14ac:dyDescent="0.2">
      <c r="A838" s="23" t="s">
        <v>1158</v>
      </c>
      <c r="B838" s="24" t="s">
        <v>899</v>
      </c>
      <c r="C838" s="23">
        <v>53737.942999999999</v>
      </c>
      <c r="D838" s="23" t="s">
        <v>873</v>
      </c>
      <c r="E838" s="25">
        <f t="shared" si="121"/>
        <v>23972.070907625752</v>
      </c>
      <c r="F838" s="1">
        <f t="shared" si="122"/>
        <v>23972</v>
      </c>
      <c r="G838" s="1">
        <f t="shared" si="124"/>
        <v>6.02289600064978E-2</v>
      </c>
      <c r="K838" s="1">
        <f>G838</f>
        <v>6.02289600064978E-2</v>
      </c>
      <c r="Q838" s="173">
        <f t="shared" si="123"/>
        <v>38719.442999999999</v>
      </c>
      <c r="S838" s="15">
        <f>S$17</f>
        <v>1</v>
      </c>
      <c r="T838" s="15"/>
    </row>
    <row r="839" spans="1:20" x14ac:dyDescent="0.2">
      <c r="A839" s="23" t="s">
        <v>1157</v>
      </c>
      <c r="B839" s="24" t="s">
        <v>899</v>
      </c>
      <c r="C839" s="23">
        <v>53762.569000000003</v>
      </c>
      <c r="D839" s="23" t="s">
        <v>873</v>
      </c>
      <c r="E839" s="25">
        <f t="shared" si="121"/>
        <v>24001.063126512603</v>
      </c>
      <c r="F839" s="1">
        <f t="shared" si="122"/>
        <v>24001</v>
      </c>
      <c r="G839" s="1">
        <f t="shared" si="124"/>
        <v>5.3619680009433068E-2</v>
      </c>
      <c r="I839" s="1">
        <f>G839</f>
        <v>5.3619680009433068E-2</v>
      </c>
      <c r="Q839" s="173">
        <f t="shared" si="123"/>
        <v>38744.069000000003</v>
      </c>
      <c r="S839" s="15">
        <f>S$15</f>
        <v>0.1</v>
      </c>
      <c r="T839" s="15"/>
    </row>
    <row r="840" spans="1:20" x14ac:dyDescent="0.2">
      <c r="A840" s="28" t="s">
        <v>1138</v>
      </c>
      <c r="B840" s="32" t="s">
        <v>899</v>
      </c>
      <c r="C840" s="28">
        <v>53763.419479999997</v>
      </c>
      <c r="D840" s="28">
        <v>1.2999999999999999E-3</v>
      </c>
      <c r="E840" s="25">
        <f t="shared" si="121"/>
        <v>24002.064397621136</v>
      </c>
      <c r="F840" s="1">
        <f t="shared" si="122"/>
        <v>24002</v>
      </c>
      <c r="G840" s="1">
        <f t="shared" si="124"/>
        <v>5.4699360000086017E-2</v>
      </c>
      <c r="K840" s="1">
        <f>G840</f>
        <v>5.4699360000086017E-2</v>
      </c>
      <c r="Q840" s="173">
        <f t="shared" si="123"/>
        <v>38744.919479999997</v>
      </c>
      <c r="S840" s="15">
        <f>S$17</f>
        <v>1</v>
      </c>
      <c r="T840" s="15"/>
    </row>
    <row r="841" spans="1:20" x14ac:dyDescent="0.2">
      <c r="A841" s="23" t="s">
        <v>1158</v>
      </c>
      <c r="B841" s="24" t="s">
        <v>899</v>
      </c>
      <c r="C841" s="23">
        <v>53771.917000000001</v>
      </c>
      <c r="D841" s="23" t="s">
        <v>873</v>
      </c>
      <c r="E841" s="25">
        <f t="shared" si="121"/>
        <v>24012.068537953935</v>
      </c>
      <c r="F841" s="1">
        <f t="shared" si="122"/>
        <v>24012</v>
      </c>
      <c r="G841" s="1">
        <f t="shared" si="124"/>
        <v>5.8216160003212281E-2</v>
      </c>
      <c r="I841" s="1">
        <f>G841</f>
        <v>5.8216160003212281E-2</v>
      </c>
      <c r="Q841" s="173">
        <f t="shared" si="123"/>
        <v>38753.417000000001</v>
      </c>
      <c r="S841" s="15">
        <f>S$15</f>
        <v>0.1</v>
      </c>
      <c r="T841" s="15"/>
    </row>
    <row r="842" spans="1:20" x14ac:dyDescent="0.2">
      <c r="A842" s="23" t="s">
        <v>1158</v>
      </c>
      <c r="B842" s="24" t="s">
        <v>899</v>
      </c>
      <c r="C842" s="23">
        <v>53967.277999999998</v>
      </c>
      <c r="D842" s="23" t="s">
        <v>873</v>
      </c>
      <c r="E842" s="25">
        <f t="shared" si="121"/>
        <v>24242.067274003384</v>
      </c>
      <c r="F842" s="1">
        <f t="shared" si="122"/>
        <v>24242</v>
      </c>
      <c r="G842" s="1">
        <f t="shared" si="124"/>
        <v>5.7142559999192599E-2</v>
      </c>
      <c r="I842" s="1">
        <f>G842</f>
        <v>5.7142559999192599E-2</v>
      </c>
      <c r="Q842" s="173">
        <f t="shared" si="123"/>
        <v>38948.777999999998</v>
      </c>
      <c r="S842" s="15">
        <f>S$15</f>
        <v>0.1</v>
      </c>
      <c r="T842" s="15"/>
    </row>
    <row r="843" spans="1:20" x14ac:dyDescent="0.2">
      <c r="A843" s="28" t="s">
        <v>1159</v>
      </c>
      <c r="B843" s="38" t="s">
        <v>899</v>
      </c>
      <c r="C843" s="39">
        <v>53983.415800000002</v>
      </c>
      <c r="D843" s="39">
        <v>2.0000000000000001E-4</v>
      </c>
      <c r="E843" s="1">
        <f t="shared" si="121"/>
        <v>24261.066325004453</v>
      </c>
      <c r="F843" s="1">
        <f t="shared" si="122"/>
        <v>24261</v>
      </c>
      <c r="G843" s="1">
        <f t="shared" si="124"/>
        <v>5.6336480003665201E-2</v>
      </c>
      <c r="K843" s="1">
        <f>G843</f>
        <v>5.6336480003665201E-2</v>
      </c>
      <c r="Q843" s="173">
        <f t="shared" si="123"/>
        <v>38964.915800000002</v>
      </c>
      <c r="S843" s="15">
        <f>S$17</f>
        <v>1</v>
      </c>
    </row>
    <row r="844" spans="1:20" x14ac:dyDescent="0.2">
      <c r="A844" s="23" t="s">
        <v>1160</v>
      </c>
      <c r="B844" s="24" t="s">
        <v>899</v>
      </c>
      <c r="C844" s="23">
        <v>53993.608200000002</v>
      </c>
      <c r="D844" s="23" t="s">
        <v>873</v>
      </c>
      <c r="E844" s="25">
        <f t="shared" si="121"/>
        <v>24273.065849563143</v>
      </c>
      <c r="F844" s="1">
        <f t="shared" si="122"/>
        <v>24273</v>
      </c>
      <c r="G844" s="1">
        <f t="shared" si="124"/>
        <v>5.5932640010723844E-2</v>
      </c>
      <c r="I844" s="1">
        <f>G844</f>
        <v>5.5932640010723844E-2</v>
      </c>
      <c r="Q844" s="173">
        <f t="shared" si="123"/>
        <v>38975.108200000002</v>
      </c>
      <c r="S844" s="15">
        <f>S$15</f>
        <v>0.1</v>
      </c>
      <c r="T844" s="15"/>
    </row>
    <row r="845" spans="1:20" x14ac:dyDescent="0.2">
      <c r="A845" s="36" t="s">
        <v>1161</v>
      </c>
      <c r="B845" s="32" t="s">
        <v>899</v>
      </c>
      <c r="C845" s="28">
        <v>53993.608260000001</v>
      </c>
      <c r="D845" s="28">
        <v>1E-4</v>
      </c>
      <c r="E845" s="25">
        <f t="shared" si="121"/>
        <v>24273.065920201214</v>
      </c>
      <c r="F845" s="1">
        <f t="shared" si="122"/>
        <v>24273</v>
      </c>
      <c r="G845" s="1">
        <f t="shared" si="124"/>
        <v>5.5992640009208117E-2</v>
      </c>
      <c r="I845" s="1">
        <f>G845</f>
        <v>5.5992640009208117E-2</v>
      </c>
      <c r="Q845" s="173">
        <f t="shared" si="123"/>
        <v>38975.108260000001</v>
      </c>
      <c r="S845" s="15">
        <f>S$15</f>
        <v>0.1</v>
      </c>
      <c r="T845" s="15"/>
    </row>
    <row r="846" spans="1:20" x14ac:dyDescent="0.2">
      <c r="A846" s="23" t="s">
        <v>1157</v>
      </c>
      <c r="B846" s="24" t="s">
        <v>899</v>
      </c>
      <c r="C846" s="23">
        <v>54060.710899999998</v>
      </c>
      <c r="D846" s="23" t="s">
        <v>873</v>
      </c>
      <c r="E846" s="1">
        <f t="shared" si="121"/>
        <v>24352.065937531082</v>
      </c>
      <c r="F846" s="1">
        <f t="shared" si="122"/>
        <v>24352</v>
      </c>
      <c r="G846" s="1">
        <f t="shared" si="124"/>
        <v>5.6007359999057371E-2</v>
      </c>
      <c r="K846" s="1">
        <f>G846</f>
        <v>5.6007359999057371E-2</v>
      </c>
      <c r="Q846" s="173">
        <f t="shared" si="123"/>
        <v>39042.210899999998</v>
      </c>
      <c r="S846" s="15">
        <f>S$17</f>
        <v>1</v>
      </c>
    </row>
    <row r="847" spans="1:20" x14ac:dyDescent="0.2">
      <c r="A847" s="23" t="s">
        <v>1157</v>
      </c>
      <c r="B847" s="24" t="s">
        <v>899</v>
      </c>
      <c r="C847" s="23">
        <v>54061.561000000002</v>
      </c>
      <c r="D847" s="23" t="s">
        <v>873</v>
      </c>
      <c r="E847" s="25">
        <f t="shared" si="121"/>
        <v>24353.066761265178</v>
      </c>
      <c r="F847" s="1">
        <f t="shared" si="122"/>
        <v>24353</v>
      </c>
      <c r="G847" s="1">
        <f t="shared" si="124"/>
        <v>5.6707040006585885E-2</v>
      </c>
      <c r="K847" s="1">
        <f>G847</f>
        <v>5.6707040006585885E-2</v>
      </c>
      <c r="Q847" s="173">
        <f t="shared" si="123"/>
        <v>39043.061000000002</v>
      </c>
      <c r="S847" s="15">
        <f>S$17</f>
        <v>1</v>
      </c>
      <c r="T847" s="15"/>
    </row>
    <row r="848" spans="1:20" x14ac:dyDescent="0.2">
      <c r="A848" s="40" t="s">
        <v>1162</v>
      </c>
      <c r="B848" s="33" t="s">
        <v>899</v>
      </c>
      <c r="C848" s="40">
        <v>54085.343800000002</v>
      </c>
      <c r="D848" s="40">
        <v>2.0000000000000001E-4</v>
      </c>
      <c r="E848" s="1">
        <f t="shared" si="121"/>
        <v>24381.066279796087</v>
      </c>
      <c r="F848" s="1">
        <f t="shared" si="122"/>
        <v>24381</v>
      </c>
      <c r="G848" s="1">
        <f t="shared" si="124"/>
        <v>5.6298080002306961E-2</v>
      </c>
      <c r="K848" s="1">
        <f>G848</f>
        <v>5.6298080002306961E-2</v>
      </c>
      <c r="Q848" s="173">
        <f t="shared" si="123"/>
        <v>39066.843800000002</v>
      </c>
      <c r="S848" s="15">
        <f>S$17</f>
        <v>1</v>
      </c>
    </row>
    <row r="849" spans="1:20" x14ac:dyDescent="0.2">
      <c r="A849" s="28" t="s">
        <v>1163</v>
      </c>
      <c r="B849" s="38" t="s">
        <v>899</v>
      </c>
      <c r="C849" s="28">
        <v>54091.289799999999</v>
      </c>
      <c r="D849" s="28">
        <v>2.9999999999999997E-4</v>
      </c>
      <c r="E849" s="25">
        <f t="shared" si="121"/>
        <v>24388.066512619163</v>
      </c>
      <c r="F849" s="1">
        <f t="shared" si="122"/>
        <v>24388</v>
      </c>
      <c r="G849" s="1">
        <f t="shared" si="124"/>
        <v>5.6495840006391518E-2</v>
      </c>
      <c r="K849" s="1">
        <f>G849</f>
        <v>5.6495840006391518E-2</v>
      </c>
      <c r="Q849" s="173">
        <f t="shared" si="123"/>
        <v>39072.789799999999</v>
      </c>
      <c r="S849" s="15">
        <f>S$17</f>
        <v>1</v>
      </c>
      <c r="T849" s="15"/>
    </row>
    <row r="850" spans="1:20" x14ac:dyDescent="0.2">
      <c r="A850" s="23" t="s">
        <v>1157</v>
      </c>
      <c r="B850" s="24" t="s">
        <v>899</v>
      </c>
      <c r="C850" s="23">
        <v>54168.588000000003</v>
      </c>
      <c r="D850" s="23" t="s">
        <v>873</v>
      </c>
      <c r="E850" s="25">
        <f t="shared" si="121"/>
        <v>24479.069774779466</v>
      </c>
      <c r="F850" s="1">
        <f t="shared" si="122"/>
        <v>24479</v>
      </c>
      <c r="G850" s="1">
        <f t="shared" si="124"/>
        <v>5.9266720010782592E-2</v>
      </c>
      <c r="I850" s="1">
        <f>G850</f>
        <v>5.9266720010782592E-2</v>
      </c>
      <c r="Q850" s="173">
        <f t="shared" si="123"/>
        <v>39150.088000000003</v>
      </c>
      <c r="S850" s="15">
        <f>S$15</f>
        <v>0.1</v>
      </c>
      <c r="T850" s="15"/>
    </row>
    <row r="851" spans="1:20" x14ac:dyDescent="0.2">
      <c r="A851" s="29" t="s">
        <v>1164</v>
      </c>
      <c r="B851" s="30" t="s">
        <v>899</v>
      </c>
      <c r="C851" s="31">
        <v>54370.744400000003</v>
      </c>
      <c r="D851" s="31">
        <v>2.0000000000000001E-4</v>
      </c>
      <c r="E851" s="1">
        <f t="shared" si="121"/>
        <v>24717.068743275264</v>
      </c>
      <c r="F851" s="1">
        <f t="shared" si="122"/>
        <v>24717</v>
      </c>
      <c r="G851" s="1">
        <f t="shared" si="124"/>
        <v>5.8390560006955639E-2</v>
      </c>
      <c r="K851" s="1">
        <f>G851</f>
        <v>5.8390560006955639E-2</v>
      </c>
      <c r="Q851" s="173">
        <f t="shared" si="123"/>
        <v>39352.244400000003</v>
      </c>
      <c r="S851" s="15">
        <f>S$17</f>
        <v>1</v>
      </c>
    </row>
    <row r="852" spans="1:20" x14ac:dyDescent="0.2">
      <c r="A852" s="23" t="s">
        <v>1165</v>
      </c>
      <c r="B852" s="24" t="s">
        <v>899</v>
      </c>
      <c r="C852" s="23">
        <v>54452.287100000001</v>
      </c>
      <c r="D852" s="23" t="s">
        <v>873</v>
      </c>
      <c r="E852" s="1">
        <f t="shared" si="121"/>
        <v>24813.069060298923</v>
      </c>
      <c r="F852" s="1">
        <f t="shared" si="122"/>
        <v>24813</v>
      </c>
      <c r="G852" s="1">
        <f t="shared" si="124"/>
        <v>5.8659840004111174E-2</v>
      </c>
      <c r="J852" s="1">
        <f>G852</f>
        <v>5.8659840004111174E-2</v>
      </c>
      <c r="Q852" s="173">
        <f t="shared" si="123"/>
        <v>39433.787100000001</v>
      </c>
      <c r="S852" s="15">
        <f>S$16</f>
        <v>1</v>
      </c>
    </row>
    <row r="853" spans="1:20" x14ac:dyDescent="0.2">
      <c r="A853" s="29" t="s">
        <v>1164</v>
      </c>
      <c r="B853" s="30" t="s">
        <v>899</v>
      </c>
      <c r="C853" s="31">
        <v>54466.727899999998</v>
      </c>
      <c r="D853" s="31">
        <v>2.9999999999999997E-4</v>
      </c>
      <c r="E853" s="25">
        <f t="shared" ref="E853:E916" si="125">+(C853-C$7)/C$8</f>
        <v>24830.070231195583</v>
      </c>
      <c r="F853" s="1">
        <f t="shared" si="122"/>
        <v>24830</v>
      </c>
      <c r="G853" s="1">
        <f t="shared" si="124"/>
        <v>5.9654399999999441E-2</v>
      </c>
      <c r="I853" s="1">
        <f>G853</f>
        <v>5.9654399999999441E-2</v>
      </c>
      <c r="Q853" s="173">
        <f t="shared" si="123"/>
        <v>39448.227899999998</v>
      </c>
      <c r="S853" s="15">
        <f>S$15</f>
        <v>0.1</v>
      </c>
      <c r="T853" s="15"/>
    </row>
    <row r="854" spans="1:20" x14ac:dyDescent="0.2">
      <c r="A854" s="25" t="s">
        <v>1166</v>
      </c>
      <c r="B854" s="25" t="s">
        <v>899</v>
      </c>
      <c r="C854" s="28">
        <v>54534.679900000003</v>
      </c>
      <c r="D854" s="28">
        <v>1E-4</v>
      </c>
      <c r="E854" s="1">
        <f t="shared" si="125"/>
        <v>24910.070201056678</v>
      </c>
      <c r="F854" s="1">
        <f t="shared" si="122"/>
        <v>24910</v>
      </c>
      <c r="G854" s="1">
        <f t="shared" si="124"/>
        <v>5.9628800008795224E-2</v>
      </c>
      <c r="K854" s="1">
        <f t="shared" ref="K854:K872" si="126">G854</f>
        <v>5.9628800008795224E-2</v>
      </c>
      <c r="Q854" s="173">
        <f t="shared" si="123"/>
        <v>39516.179900000003</v>
      </c>
      <c r="S854" s="15">
        <f t="shared" ref="S854:S872" si="127">S$17</f>
        <v>1</v>
      </c>
    </row>
    <row r="855" spans="1:20" x14ac:dyDescent="0.2">
      <c r="A855" s="25" t="s">
        <v>1166</v>
      </c>
      <c r="B855" s="25" t="s">
        <v>899</v>
      </c>
      <c r="C855" s="28">
        <v>54674.832499999997</v>
      </c>
      <c r="D855" s="28">
        <v>2.0000000000000001E-4</v>
      </c>
      <c r="E855" s="25">
        <f t="shared" si="125"/>
        <v>25075.072022577056</v>
      </c>
      <c r="F855" s="1">
        <f t="shared" si="122"/>
        <v>25075</v>
      </c>
      <c r="G855" s="1">
        <f t="shared" si="124"/>
        <v>6.1175999995612074E-2</v>
      </c>
      <c r="K855" s="1">
        <f t="shared" si="126"/>
        <v>6.1175999995612074E-2</v>
      </c>
      <c r="Q855" s="173">
        <f t="shared" si="123"/>
        <v>39656.332499999997</v>
      </c>
      <c r="S855" s="15">
        <f t="shared" si="127"/>
        <v>1</v>
      </c>
      <c r="T855" s="15"/>
    </row>
    <row r="856" spans="1:20" x14ac:dyDescent="0.2">
      <c r="A856" s="25" t="s">
        <v>1166</v>
      </c>
      <c r="B856" s="25" t="s">
        <v>899</v>
      </c>
      <c r="C856" s="28">
        <v>54702.8629</v>
      </c>
      <c r="D856" s="28">
        <v>1E-4</v>
      </c>
      <c r="E856" s="1">
        <f t="shared" si="125"/>
        <v>25108.072245604999</v>
      </c>
      <c r="F856" s="1">
        <f t="shared" si="122"/>
        <v>25108</v>
      </c>
      <c r="G856" s="1">
        <f t="shared" si="124"/>
        <v>6.1365440000372473E-2</v>
      </c>
      <c r="K856" s="1">
        <f t="shared" si="126"/>
        <v>6.1365440000372473E-2</v>
      </c>
      <c r="Q856" s="173">
        <f t="shared" si="123"/>
        <v>39684.3629</v>
      </c>
      <c r="S856" s="15">
        <f t="shared" si="127"/>
        <v>1</v>
      </c>
    </row>
    <row r="857" spans="1:20" x14ac:dyDescent="0.2">
      <c r="A857" s="23" t="s">
        <v>1167</v>
      </c>
      <c r="B857" s="24" t="s">
        <v>899</v>
      </c>
      <c r="C857" s="23">
        <v>54784.405200000001</v>
      </c>
      <c r="D857" s="23" t="s">
        <v>873</v>
      </c>
      <c r="E857" s="1">
        <f t="shared" si="125"/>
        <v>25204.072091708189</v>
      </c>
      <c r="F857" s="1">
        <f t="shared" ref="F857:F920" si="128">ROUND(2*E857,0)/2</f>
        <v>25204</v>
      </c>
      <c r="G857" s="1">
        <f t="shared" si="124"/>
        <v>6.1234720000356901E-2</v>
      </c>
      <c r="K857" s="1">
        <f t="shared" si="126"/>
        <v>6.1234720000356901E-2</v>
      </c>
      <c r="Q857" s="173">
        <f t="shared" si="123"/>
        <v>39765.905200000001</v>
      </c>
      <c r="S857" s="15">
        <f t="shared" si="127"/>
        <v>1</v>
      </c>
    </row>
    <row r="858" spans="1:20" x14ac:dyDescent="0.2">
      <c r="A858" s="25" t="s">
        <v>1168</v>
      </c>
      <c r="B858" s="25" t="s">
        <v>899</v>
      </c>
      <c r="C858" s="28">
        <v>54856.606599999999</v>
      </c>
      <c r="D858" s="28">
        <v>1E-4</v>
      </c>
      <c r="E858" s="1">
        <f t="shared" si="125"/>
        <v>25289.074885208429</v>
      </c>
      <c r="F858" s="1">
        <f t="shared" si="128"/>
        <v>25289</v>
      </c>
      <c r="G858" s="1">
        <f t="shared" si="124"/>
        <v>6.3607520001824014E-2</v>
      </c>
      <c r="K858" s="1">
        <f t="shared" si="126"/>
        <v>6.3607520001824014E-2</v>
      </c>
      <c r="Q858" s="173">
        <f t="shared" ref="Q858:Q921" si="129">+C858-15018.5</f>
        <v>39838.106599999999</v>
      </c>
      <c r="S858" s="15">
        <f t="shared" si="127"/>
        <v>1</v>
      </c>
    </row>
    <row r="859" spans="1:20" x14ac:dyDescent="0.2">
      <c r="A859" s="31" t="s">
        <v>1169</v>
      </c>
      <c r="B859" s="30" t="s">
        <v>899</v>
      </c>
      <c r="C859" s="31">
        <v>55116.525300000001</v>
      </c>
      <c r="D859" s="31">
        <v>1E-4</v>
      </c>
      <c r="E859" s="1">
        <f t="shared" si="125"/>
        <v>25595.077477719817</v>
      </c>
      <c r="F859" s="1">
        <f t="shared" si="128"/>
        <v>25595</v>
      </c>
      <c r="G859" s="1">
        <f t="shared" si="124"/>
        <v>6.580960000428604E-2</v>
      </c>
      <c r="K859" s="1">
        <f t="shared" si="126"/>
        <v>6.580960000428604E-2</v>
      </c>
      <c r="Q859" s="173">
        <f t="shared" si="129"/>
        <v>40098.025300000001</v>
      </c>
      <c r="S859" s="15">
        <f t="shared" si="127"/>
        <v>1</v>
      </c>
    </row>
    <row r="860" spans="1:20" x14ac:dyDescent="0.2">
      <c r="A860" s="25" t="s">
        <v>1170</v>
      </c>
      <c r="B860" s="25" t="s">
        <v>899</v>
      </c>
      <c r="C860" s="28">
        <v>55138.609499999999</v>
      </c>
      <c r="D860" s="28">
        <v>1E-4</v>
      </c>
      <c r="E860" s="25">
        <f t="shared" si="125"/>
        <v>25621.077232464431</v>
      </c>
      <c r="F860" s="1">
        <f t="shared" si="128"/>
        <v>25621</v>
      </c>
      <c r="G860" s="1">
        <f t="shared" si="124"/>
        <v>6.5601280002738349E-2</v>
      </c>
      <c r="K860" s="1">
        <f t="shared" si="126"/>
        <v>6.5601280002738349E-2</v>
      </c>
      <c r="Q860" s="173">
        <f t="shared" si="129"/>
        <v>40120.109499999999</v>
      </c>
      <c r="S860" s="15">
        <f t="shared" si="127"/>
        <v>1</v>
      </c>
      <c r="T860" s="15"/>
    </row>
    <row r="861" spans="1:20" x14ac:dyDescent="0.2">
      <c r="A861" s="31" t="s">
        <v>1169</v>
      </c>
      <c r="B861" s="30" t="s">
        <v>899</v>
      </c>
      <c r="C861" s="31">
        <v>55163.242100000003</v>
      </c>
      <c r="D861" s="31">
        <v>1E-4</v>
      </c>
      <c r="E861" s="1">
        <f t="shared" si="125"/>
        <v>25650.077221539083</v>
      </c>
      <c r="F861" s="1">
        <f t="shared" si="128"/>
        <v>25650</v>
      </c>
      <c r="G861" s="1">
        <f t="shared" si="124"/>
        <v>6.5592000006290618E-2</v>
      </c>
      <c r="K861" s="1">
        <f t="shared" si="126"/>
        <v>6.5592000006290618E-2</v>
      </c>
      <c r="O861" s="1">
        <f t="shared" ref="O861:O892" ca="1" si="130">+C$11+C$12*F861</f>
        <v>8.6521666318960189E-2</v>
      </c>
      <c r="Q861" s="173">
        <f t="shared" si="129"/>
        <v>40144.742100000003</v>
      </c>
      <c r="S861" s="15">
        <f t="shared" si="127"/>
        <v>1</v>
      </c>
    </row>
    <row r="862" spans="1:20" x14ac:dyDescent="0.2">
      <c r="A862" s="23" t="s">
        <v>1171</v>
      </c>
      <c r="B862" s="24" t="s">
        <v>899</v>
      </c>
      <c r="C862" s="23">
        <v>55192.1224</v>
      </c>
      <c r="D862" s="23" t="s">
        <v>873</v>
      </c>
      <c r="E862" s="1">
        <f t="shared" si="125"/>
        <v>25684.078032840869</v>
      </c>
      <c r="F862" s="1">
        <f t="shared" si="128"/>
        <v>25684</v>
      </c>
      <c r="G862" s="1">
        <f t="shared" si="124"/>
        <v>6.6281120001804084E-2</v>
      </c>
      <c r="K862" s="1">
        <f t="shared" si="126"/>
        <v>6.6281120001804084E-2</v>
      </c>
      <c r="O862" s="1">
        <f t="shared" ca="1" si="130"/>
        <v>8.6751000042129239E-2</v>
      </c>
      <c r="Q862" s="173">
        <f t="shared" si="129"/>
        <v>40173.6224</v>
      </c>
      <c r="S862" s="15">
        <f t="shared" si="127"/>
        <v>1</v>
      </c>
    </row>
    <row r="863" spans="1:20" x14ac:dyDescent="0.2">
      <c r="A863" s="25" t="s">
        <v>1170</v>
      </c>
      <c r="B863" s="25" t="s">
        <v>899</v>
      </c>
      <c r="C863" s="28">
        <v>55240.538399999998</v>
      </c>
      <c r="D863" s="28">
        <v>1E-4</v>
      </c>
      <c r="E863" s="1">
        <f t="shared" si="125"/>
        <v>25741.078246827128</v>
      </c>
      <c r="F863" s="1">
        <f t="shared" si="128"/>
        <v>25741</v>
      </c>
      <c r="G863" s="1">
        <f t="shared" si="124"/>
        <v>6.6462880000472069E-2</v>
      </c>
      <c r="K863" s="1">
        <f t="shared" si="126"/>
        <v>6.6462880000472069E-2</v>
      </c>
      <c r="O863" s="1">
        <f t="shared" ca="1" si="130"/>
        <v>8.7135471283912608E-2</v>
      </c>
      <c r="Q863" s="173">
        <f t="shared" si="129"/>
        <v>40222.038399999998</v>
      </c>
      <c r="S863" s="15">
        <f t="shared" si="127"/>
        <v>1</v>
      </c>
    </row>
    <row r="864" spans="1:20" x14ac:dyDescent="0.2">
      <c r="A864" s="41" t="s">
        <v>1172</v>
      </c>
      <c r="B864" s="33" t="s">
        <v>899</v>
      </c>
      <c r="C864" s="40">
        <v>55432.505299999997</v>
      </c>
      <c r="D864" s="40">
        <v>0</v>
      </c>
      <c r="E864" s="1">
        <f t="shared" si="125"/>
        <v>25967.081104937657</v>
      </c>
      <c r="F864" s="1">
        <f t="shared" si="128"/>
        <v>25967</v>
      </c>
      <c r="G864" s="1">
        <f t="shared" si="124"/>
        <v>6.8890560003637802E-2</v>
      </c>
      <c r="K864" s="1">
        <f t="shared" si="126"/>
        <v>6.8890560003637802E-2</v>
      </c>
      <c r="O864" s="1">
        <f t="shared" ca="1" si="130"/>
        <v>8.8659866032036155E-2</v>
      </c>
      <c r="Q864" s="173">
        <f t="shared" si="129"/>
        <v>40414.005299999997</v>
      </c>
      <c r="S864" s="15">
        <f t="shared" si="127"/>
        <v>1</v>
      </c>
    </row>
    <row r="865" spans="1:20" x14ac:dyDescent="0.2">
      <c r="A865" s="31" t="s">
        <v>1173</v>
      </c>
      <c r="B865" s="30" t="s">
        <v>899</v>
      </c>
      <c r="C865" s="31">
        <v>55436.752200000003</v>
      </c>
      <c r="D865" s="31">
        <v>1E-4</v>
      </c>
      <c r="E865" s="25">
        <f t="shared" si="125"/>
        <v>25972.080985323864</v>
      </c>
      <c r="F865" s="1">
        <f t="shared" si="128"/>
        <v>25972</v>
      </c>
      <c r="G865" s="1">
        <f t="shared" si="124"/>
        <v>6.878896000853274E-2</v>
      </c>
      <c r="K865" s="1">
        <f t="shared" si="126"/>
        <v>6.878896000853274E-2</v>
      </c>
      <c r="O865" s="1">
        <f t="shared" ca="1" si="130"/>
        <v>8.8693591579560999E-2</v>
      </c>
      <c r="Q865" s="173">
        <f t="shared" si="129"/>
        <v>40418.252200000003</v>
      </c>
      <c r="S865" s="15">
        <f t="shared" si="127"/>
        <v>1</v>
      </c>
      <c r="T865" s="15"/>
    </row>
    <row r="866" spans="1:20" x14ac:dyDescent="0.2">
      <c r="A866" s="25" t="s">
        <v>1173</v>
      </c>
      <c r="B866" s="25" t="s">
        <v>899</v>
      </c>
      <c r="C866" s="28">
        <v>55441.848700000002</v>
      </c>
      <c r="D866" s="28">
        <v>1E-4</v>
      </c>
      <c r="E866" s="1">
        <f t="shared" si="125"/>
        <v>25978.081100793563</v>
      </c>
      <c r="F866" s="1">
        <f t="shared" si="128"/>
        <v>25978</v>
      </c>
      <c r="G866" s="1">
        <f t="shared" si="124"/>
        <v>6.8887040004483424E-2</v>
      </c>
      <c r="K866" s="1">
        <f t="shared" si="126"/>
        <v>6.8887040004483424E-2</v>
      </c>
      <c r="O866" s="1">
        <f t="shared" ca="1" si="130"/>
        <v>8.8734062236590833E-2</v>
      </c>
      <c r="Q866" s="173">
        <f t="shared" si="129"/>
        <v>40423.348700000002</v>
      </c>
      <c r="S866" s="15">
        <f t="shared" si="127"/>
        <v>1</v>
      </c>
    </row>
    <row r="867" spans="1:20" x14ac:dyDescent="0.2">
      <c r="A867" s="23" t="s">
        <v>1174</v>
      </c>
      <c r="B867" s="24" t="s">
        <v>899</v>
      </c>
      <c r="C867" s="23">
        <v>55461.385000000002</v>
      </c>
      <c r="D867" s="23" t="s">
        <v>873</v>
      </c>
      <c r="E867" s="1">
        <f t="shared" si="125"/>
        <v>26001.081209858745</v>
      </c>
      <c r="F867" s="1">
        <f t="shared" si="128"/>
        <v>26001</v>
      </c>
      <c r="G867" s="1">
        <f t="shared" si="124"/>
        <v>6.8979680007032584E-2</v>
      </c>
      <c r="K867" s="1">
        <f t="shared" si="126"/>
        <v>6.8979680007032584E-2</v>
      </c>
      <c r="O867" s="1">
        <f t="shared" ca="1" si="130"/>
        <v>8.8889199755205178E-2</v>
      </c>
      <c r="Q867" s="173">
        <f t="shared" si="129"/>
        <v>40442.885000000002</v>
      </c>
      <c r="S867" s="15">
        <f t="shared" si="127"/>
        <v>1</v>
      </c>
    </row>
    <row r="868" spans="1:20" x14ac:dyDescent="0.2">
      <c r="A868" s="36" t="s">
        <v>1174</v>
      </c>
      <c r="B868" s="32" t="s">
        <v>899</v>
      </c>
      <c r="C868" s="28">
        <v>55461.385009999998</v>
      </c>
      <c r="D868" s="28">
        <v>1E-4</v>
      </c>
      <c r="E868" s="1">
        <f t="shared" si="125"/>
        <v>26001.081221631754</v>
      </c>
      <c r="F868" s="1">
        <f t="shared" si="128"/>
        <v>26001</v>
      </c>
      <c r="G868" s="1">
        <f t="shared" si="124"/>
        <v>6.8989680003141984E-2</v>
      </c>
      <c r="K868" s="1">
        <f t="shared" si="126"/>
        <v>6.8989680003141984E-2</v>
      </c>
      <c r="O868" s="1">
        <f t="shared" ca="1" si="130"/>
        <v>8.8889199755205178E-2</v>
      </c>
      <c r="Q868" s="173">
        <f t="shared" si="129"/>
        <v>40442.885009999998</v>
      </c>
      <c r="S868" s="15">
        <f t="shared" si="127"/>
        <v>1</v>
      </c>
    </row>
    <row r="869" spans="1:20" x14ac:dyDescent="0.2">
      <c r="A869" s="25" t="s">
        <v>1176</v>
      </c>
      <c r="B869" s="25" t="s">
        <v>899</v>
      </c>
      <c r="C869" s="28">
        <v>55504.705099999999</v>
      </c>
      <c r="D869" s="28">
        <v>1E-4</v>
      </c>
      <c r="E869" s="25">
        <f t="shared" si="125"/>
        <v>26052.082014756015</v>
      </c>
      <c r="F869" s="1">
        <f t="shared" si="128"/>
        <v>26052</v>
      </c>
      <c r="G869" s="1">
        <f t="shared" si="124"/>
        <v>6.9663360001868568E-2</v>
      </c>
      <c r="K869" s="1">
        <f t="shared" si="126"/>
        <v>6.9663360001868568E-2</v>
      </c>
      <c r="O869" s="1">
        <f t="shared" ca="1" si="130"/>
        <v>8.9233200339958713E-2</v>
      </c>
      <c r="Q869" s="173">
        <f t="shared" si="129"/>
        <v>40486.205099999999</v>
      </c>
      <c r="S869" s="15">
        <f t="shared" si="127"/>
        <v>1</v>
      </c>
    </row>
    <row r="870" spans="1:20" x14ac:dyDescent="0.2">
      <c r="A870" s="36" t="s">
        <v>1177</v>
      </c>
      <c r="B870" s="32" t="s">
        <v>899</v>
      </c>
      <c r="C870" s="28">
        <v>55625.321799999998</v>
      </c>
      <c r="D870" s="28">
        <v>1E-4</v>
      </c>
      <c r="E870" s="25">
        <f t="shared" si="125"/>
        <v>26194.084198131692</v>
      </c>
      <c r="F870" s="1">
        <f t="shared" si="128"/>
        <v>26194</v>
      </c>
      <c r="G870" s="1">
        <f t="shared" si="124"/>
        <v>7.1517919997859281E-2</v>
      </c>
      <c r="K870" s="1">
        <f t="shared" si="126"/>
        <v>7.1517919997859281E-2</v>
      </c>
      <c r="O870" s="1">
        <f t="shared" ca="1" si="130"/>
        <v>9.0191005889664666E-2</v>
      </c>
      <c r="Q870" s="173">
        <f t="shared" si="129"/>
        <v>40606.821799999998</v>
      </c>
      <c r="R870" s="1" t="s">
        <v>1175</v>
      </c>
      <c r="S870" s="15">
        <f t="shared" si="127"/>
        <v>1</v>
      </c>
      <c r="T870" s="15"/>
    </row>
    <row r="871" spans="1:20" x14ac:dyDescent="0.2">
      <c r="A871" s="36" t="s">
        <v>1177</v>
      </c>
      <c r="B871" s="32" t="s">
        <v>899</v>
      </c>
      <c r="C871" s="28">
        <v>55849.566200000001</v>
      </c>
      <c r="D871" s="28">
        <v>8.0000000000000004E-4</v>
      </c>
      <c r="E871" s="25">
        <f t="shared" si="125"/>
        <v>26458.087395116596</v>
      </c>
      <c r="F871" s="1">
        <f t="shared" si="128"/>
        <v>26458</v>
      </c>
      <c r="G871" s="1">
        <f t="shared" si="124"/>
        <v>7.4233440005627926E-2</v>
      </c>
      <c r="K871" s="1">
        <f t="shared" si="126"/>
        <v>7.4233440005627926E-2</v>
      </c>
      <c r="O871" s="1">
        <f t="shared" ca="1" si="130"/>
        <v>9.1971714798977117E-2</v>
      </c>
      <c r="Q871" s="173">
        <f t="shared" si="129"/>
        <v>40831.066200000001</v>
      </c>
      <c r="S871" s="15">
        <f t="shared" si="127"/>
        <v>1</v>
      </c>
    </row>
    <row r="872" spans="1:20" x14ac:dyDescent="0.2">
      <c r="A872" s="36" t="s">
        <v>1178</v>
      </c>
      <c r="B872" s="32" t="s">
        <v>899</v>
      </c>
      <c r="C872" s="28">
        <v>55871.651080000003</v>
      </c>
      <c r="D872" s="28">
        <v>1E-4</v>
      </c>
      <c r="E872" s="25">
        <f t="shared" si="125"/>
        <v>26484.087950426023</v>
      </c>
      <c r="F872" s="1">
        <f t="shared" si="128"/>
        <v>26484</v>
      </c>
      <c r="G872" s="1">
        <f t="shared" si="124"/>
        <v>7.4705120008729864E-2</v>
      </c>
      <c r="K872" s="1">
        <f t="shared" si="126"/>
        <v>7.4705120008729864E-2</v>
      </c>
      <c r="O872" s="1">
        <f t="shared" ca="1" si="130"/>
        <v>9.2147087646106379E-2</v>
      </c>
      <c r="Q872" s="173">
        <f t="shared" si="129"/>
        <v>40853.151080000003</v>
      </c>
      <c r="S872" s="15">
        <f t="shared" si="127"/>
        <v>1</v>
      </c>
    </row>
    <row r="873" spans="1:20" x14ac:dyDescent="0.2">
      <c r="A873" s="25" t="s">
        <v>1179</v>
      </c>
      <c r="B873" s="25" t="s">
        <v>899</v>
      </c>
      <c r="C873" s="28">
        <v>55882.693299999999</v>
      </c>
      <c r="D873" s="28">
        <v>1E-4</v>
      </c>
      <c r="E873" s="25">
        <f t="shared" si="125"/>
        <v>26497.087969074466</v>
      </c>
      <c r="F873" s="1">
        <f t="shared" si="128"/>
        <v>26497</v>
      </c>
      <c r="G873" s="1">
        <f t="shared" si="124"/>
        <v>7.4720960001286585E-2</v>
      </c>
      <c r="J873" s="1">
        <f>G873</f>
        <v>7.4720960001286585E-2</v>
      </c>
      <c r="O873" s="1">
        <f t="shared" ca="1" si="130"/>
        <v>9.2234774069671011E-2</v>
      </c>
      <c r="Q873" s="173">
        <f t="shared" si="129"/>
        <v>40864.193299999999</v>
      </c>
      <c r="S873" s="15">
        <f>S$16</f>
        <v>1</v>
      </c>
    </row>
    <row r="874" spans="1:20" x14ac:dyDescent="0.2">
      <c r="A874" s="23" t="s">
        <v>1181</v>
      </c>
      <c r="B874" s="24" t="s">
        <v>899</v>
      </c>
      <c r="C874" s="23">
        <v>55962.537900000003</v>
      </c>
      <c r="D874" s="23" t="s">
        <v>873</v>
      </c>
      <c r="E874" s="25">
        <f t="shared" si="125"/>
        <v>26591.089110962432</v>
      </c>
      <c r="F874" s="1">
        <f t="shared" si="128"/>
        <v>26591</v>
      </c>
      <c r="G874" s="1">
        <f t="shared" si="124"/>
        <v>7.5690880003094207E-2</v>
      </c>
      <c r="J874" s="1">
        <f>G874</f>
        <v>7.5690880003094207E-2</v>
      </c>
      <c r="O874" s="1">
        <f t="shared" ca="1" si="130"/>
        <v>9.2868814363138319E-2</v>
      </c>
      <c r="Q874" s="173">
        <f t="shared" si="129"/>
        <v>40944.037900000003</v>
      </c>
      <c r="S874" s="15">
        <f>S$16</f>
        <v>1</v>
      </c>
    </row>
    <row r="875" spans="1:20" x14ac:dyDescent="0.2">
      <c r="A875" s="36" t="s">
        <v>1182</v>
      </c>
      <c r="B875" s="32" t="s">
        <v>899</v>
      </c>
      <c r="C875" s="28">
        <v>55962.538</v>
      </c>
      <c r="D875" s="28">
        <v>1E-4</v>
      </c>
      <c r="E875" s="25">
        <f t="shared" si="125"/>
        <v>26591.089228692548</v>
      </c>
      <c r="F875" s="1">
        <f t="shared" si="128"/>
        <v>26591</v>
      </c>
      <c r="G875" s="1">
        <f t="shared" si="124"/>
        <v>7.5790880000567995E-2</v>
      </c>
      <c r="K875" s="1">
        <f t="shared" ref="K875:K880" si="131">G875</f>
        <v>7.5790880000567995E-2</v>
      </c>
      <c r="O875" s="1">
        <f t="shared" ca="1" si="130"/>
        <v>9.2868814363138319E-2</v>
      </c>
      <c r="Q875" s="173">
        <f t="shared" si="129"/>
        <v>40944.038</v>
      </c>
      <c r="S875" s="15">
        <f t="shared" ref="S875:S880" si="132">S$17</f>
        <v>1</v>
      </c>
    </row>
    <row r="876" spans="1:20" x14ac:dyDescent="0.2">
      <c r="A876" s="28" t="s">
        <v>1183</v>
      </c>
      <c r="B876" s="32" t="s">
        <v>899</v>
      </c>
      <c r="C876" s="28">
        <v>56151.526400000002</v>
      </c>
      <c r="D876" s="28">
        <v>2E-3</v>
      </c>
      <c r="E876" s="25">
        <f t="shared" si="125"/>
        <v>26813.585495235046</v>
      </c>
      <c r="F876" s="1">
        <f t="shared" si="128"/>
        <v>26813.5</v>
      </c>
      <c r="G876" s="1">
        <f t="shared" si="124"/>
        <v>7.2619680009665899E-2</v>
      </c>
      <c r="K876" s="1">
        <f t="shared" si="131"/>
        <v>7.2619680009665899E-2</v>
      </c>
      <c r="O876" s="1">
        <f t="shared" ca="1" si="130"/>
        <v>9.4369601227994454E-2</v>
      </c>
      <c r="Q876" s="173">
        <f t="shared" si="129"/>
        <v>41133.026400000002</v>
      </c>
      <c r="S876" s="15">
        <f t="shared" si="132"/>
        <v>1</v>
      </c>
    </row>
    <row r="877" spans="1:20" x14ac:dyDescent="0.2">
      <c r="A877" s="36" t="s">
        <v>1182</v>
      </c>
      <c r="B877" s="32" t="s">
        <v>899</v>
      </c>
      <c r="C877" s="28">
        <v>56180.836799999997</v>
      </c>
      <c r="D877" s="28">
        <v>2.0000000000000001E-4</v>
      </c>
      <c r="E877" s="25">
        <f t="shared" si="125"/>
        <v>26848.092663774838</v>
      </c>
      <c r="F877" s="1">
        <f t="shared" si="128"/>
        <v>26848</v>
      </c>
      <c r="G877" s="1">
        <f t="shared" si="124"/>
        <v>7.8708640001423191E-2</v>
      </c>
      <c r="K877" s="1">
        <f t="shared" si="131"/>
        <v>7.8708640001423191E-2</v>
      </c>
      <c r="O877" s="1">
        <f t="shared" ca="1" si="130"/>
        <v>9.4602307505915972E-2</v>
      </c>
      <c r="Q877" s="173">
        <f t="shared" si="129"/>
        <v>41162.336799999997</v>
      </c>
      <c r="S877" s="15">
        <f t="shared" si="132"/>
        <v>1</v>
      </c>
    </row>
    <row r="878" spans="1:20" x14ac:dyDescent="0.2">
      <c r="A878" s="23" t="s">
        <v>1184</v>
      </c>
      <c r="B878" s="24" t="s">
        <v>899</v>
      </c>
      <c r="C878" s="23">
        <v>56225.006500000003</v>
      </c>
      <c r="D878" s="23" t="s">
        <v>873</v>
      </c>
      <c r="E878" s="25">
        <f t="shared" si="125"/>
        <v>26900.093703755618</v>
      </c>
      <c r="F878" s="1">
        <f t="shared" si="128"/>
        <v>26900</v>
      </c>
      <c r="G878" s="1">
        <f t="shared" si="124"/>
        <v>7.9592000009142794E-2</v>
      </c>
      <c r="K878" s="1">
        <f t="shared" si="131"/>
        <v>7.9592000009142794E-2</v>
      </c>
      <c r="O878" s="1">
        <f t="shared" ca="1" si="130"/>
        <v>9.495305320017447E-2</v>
      </c>
      <c r="Q878" s="173">
        <f t="shared" si="129"/>
        <v>41206.506500000003</v>
      </c>
      <c r="S878" s="15">
        <f t="shared" si="132"/>
        <v>1</v>
      </c>
    </row>
    <row r="879" spans="1:20" x14ac:dyDescent="0.2">
      <c r="A879" s="36" t="s">
        <v>1182</v>
      </c>
      <c r="B879" s="32" t="s">
        <v>899</v>
      </c>
      <c r="C879" s="28">
        <v>56226.705399999999</v>
      </c>
      <c r="D879" s="28">
        <v>1E-4</v>
      </c>
      <c r="E879" s="25">
        <f t="shared" si="125"/>
        <v>26902.093820732258</v>
      </c>
      <c r="F879" s="1">
        <f t="shared" si="128"/>
        <v>26902</v>
      </c>
      <c r="G879" s="1">
        <f t="shared" si="124"/>
        <v>7.9691359998832922E-2</v>
      </c>
      <c r="K879" s="1">
        <f t="shared" si="131"/>
        <v>7.9691359998832922E-2</v>
      </c>
      <c r="O879" s="1">
        <f t="shared" ca="1" si="130"/>
        <v>9.4966543419184424E-2</v>
      </c>
      <c r="Q879" s="173">
        <f t="shared" si="129"/>
        <v>41208.205399999999</v>
      </c>
      <c r="S879" s="15">
        <f t="shared" si="132"/>
        <v>1</v>
      </c>
      <c r="T879" s="15"/>
    </row>
    <row r="880" spans="1:20" x14ac:dyDescent="0.2">
      <c r="A880" s="36" t="s">
        <v>1182</v>
      </c>
      <c r="B880" s="32" t="s">
        <v>899</v>
      </c>
      <c r="C880" s="28">
        <v>56226.705399999999</v>
      </c>
      <c r="D880" s="28">
        <v>1E-4</v>
      </c>
      <c r="E880" s="25">
        <f t="shared" si="125"/>
        <v>26902.093820732258</v>
      </c>
      <c r="F880" s="1">
        <f t="shared" si="128"/>
        <v>26902</v>
      </c>
      <c r="G880" s="1">
        <f t="shared" si="124"/>
        <v>7.9691359998832922E-2</v>
      </c>
      <c r="K880" s="1">
        <f t="shared" si="131"/>
        <v>7.9691359998832922E-2</v>
      </c>
      <c r="O880" s="1">
        <f t="shared" ca="1" si="130"/>
        <v>9.4966543419184424E-2</v>
      </c>
      <c r="Q880" s="173">
        <f t="shared" si="129"/>
        <v>41208.205399999999</v>
      </c>
      <c r="S880" s="15">
        <f t="shared" si="132"/>
        <v>1</v>
      </c>
    </row>
    <row r="881" spans="1:21" x14ac:dyDescent="0.2">
      <c r="A881" s="23" t="s">
        <v>1185</v>
      </c>
      <c r="B881" s="24" t="s">
        <v>899</v>
      </c>
      <c r="C881" s="23">
        <v>56253.886100000003</v>
      </c>
      <c r="D881" s="23" t="s">
        <v>873</v>
      </c>
      <c r="E881" s="25">
        <f t="shared" si="125"/>
        <v>26934.093690946582</v>
      </c>
      <c r="F881" s="1">
        <f t="shared" si="128"/>
        <v>26934</v>
      </c>
      <c r="O881" s="1">
        <f t="shared" ca="1" si="130"/>
        <v>9.518238692334352E-2</v>
      </c>
      <c r="Q881" s="173">
        <f t="shared" si="129"/>
        <v>41235.386100000003</v>
      </c>
      <c r="S881" s="15"/>
      <c r="U881" s="1">
        <f>+C881-(C$7+F881*C$8)</f>
        <v>7.9581120007787831E-2</v>
      </c>
    </row>
    <row r="882" spans="1:21" x14ac:dyDescent="0.2">
      <c r="A882" s="36" t="s">
        <v>1186</v>
      </c>
      <c r="B882" s="32" t="s">
        <v>899</v>
      </c>
      <c r="C882" s="28">
        <v>56266.628100000002</v>
      </c>
      <c r="D882" s="28">
        <v>1E-4</v>
      </c>
      <c r="E882" s="25">
        <f t="shared" si="125"/>
        <v>26949.094862596714</v>
      </c>
      <c r="F882" s="1">
        <f t="shared" si="128"/>
        <v>26949</v>
      </c>
      <c r="G882" s="1">
        <f t="shared" ref="G882:G916" si="133">+C882-(C$7+F882*C$8)</f>
        <v>8.0576320004183799E-2</v>
      </c>
      <c r="K882" s="1">
        <f t="shared" ref="K882:K894" si="134">G882</f>
        <v>8.0576320004183799E-2</v>
      </c>
      <c r="O882" s="1">
        <f t="shared" ca="1" si="130"/>
        <v>9.5283563565918078E-2</v>
      </c>
      <c r="Q882" s="173">
        <f t="shared" si="129"/>
        <v>41248.128100000002</v>
      </c>
      <c r="S882" s="15">
        <f>S$17</f>
        <v>1</v>
      </c>
    </row>
    <row r="883" spans="1:21" x14ac:dyDescent="0.2">
      <c r="A883" s="23" t="s">
        <v>1184</v>
      </c>
      <c r="B883" s="24" t="s">
        <v>899</v>
      </c>
      <c r="C883" s="23">
        <v>56275.122300000003</v>
      </c>
      <c r="D883" s="23" t="s">
        <v>873</v>
      </c>
      <c r="E883" s="25">
        <f t="shared" si="125"/>
        <v>26959.095094289587</v>
      </c>
      <c r="F883" s="1">
        <f t="shared" si="128"/>
        <v>26959</v>
      </c>
      <c r="G883" s="1">
        <f t="shared" si="133"/>
        <v>8.0773120003868826E-2</v>
      </c>
      <c r="K883" s="1">
        <f t="shared" si="134"/>
        <v>8.0773120003868826E-2</v>
      </c>
      <c r="O883" s="1">
        <f t="shared" ca="1" si="130"/>
        <v>9.5351014660967792E-2</v>
      </c>
      <c r="Q883" s="173">
        <f t="shared" si="129"/>
        <v>41256.622300000003</v>
      </c>
      <c r="S883" s="15">
        <f>S$17</f>
        <v>1</v>
      </c>
      <c r="T883" s="15"/>
    </row>
    <row r="884" spans="1:21" x14ac:dyDescent="0.2">
      <c r="A884" s="36" t="s">
        <v>1186</v>
      </c>
      <c r="B884" s="32" t="s">
        <v>899</v>
      </c>
      <c r="C884" s="28">
        <v>56552.880499999999</v>
      </c>
      <c r="D884" s="28">
        <v>1E-4</v>
      </c>
      <c r="E884" s="25">
        <f t="shared" si="125"/>
        <v>27286.100151221985</v>
      </c>
      <c r="F884" s="1">
        <f t="shared" si="128"/>
        <v>27286</v>
      </c>
      <c r="G884" s="1">
        <f t="shared" si="133"/>
        <v>8.5068480002519209E-2</v>
      </c>
      <c r="K884" s="1">
        <f t="shared" si="134"/>
        <v>8.5068480002519209E-2</v>
      </c>
      <c r="O884" s="1">
        <f t="shared" ca="1" si="130"/>
        <v>9.7556665469093445E-2</v>
      </c>
      <c r="Q884" s="173">
        <f t="shared" si="129"/>
        <v>41534.380499999999</v>
      </c>
      <c r="S884" s="15">
        <f>S$17</f>
        <v>1</v>
      </c>
    </row>
    <row r="885" spans="1:21" x14ac:dyDescent="0.2">
      <c r="A885" s="37" t="s">
        <v>1187</v>
      </c>
      <c r="B885" s="38" t="s">
        <v>899</v>
      </c>
      <c r="C885" s="28">
        <v>56592.375099999997</v>
      </c>
      <c r="D885" s="39">
        <v>2E-3</v>
      </c>
      <c r="E885" s="25">
        <f t="shared" si="125"/>
        <v>27332.59719045079</v>
      </c>
      <c r="F885" s="1">
        <f t="shared" si="128"/>
        <v>27332.5</v>
      </c>
      <c r="G885" s="1">
        <f t="shared" si="133"/>
        <v>8.2553599997481797E-2</v>
      </c>
      <c r="K885" s="1">
        <f t="shared" si="134"/>
        <v>8.2553599997481797E-2</v>
      </c>
      <c r="O885" s="1">
        <f t="shared" ca="1" si="130"/>
        <v>9.7870313061074632E-2</v>
      </c>
      <c r="Q885" s="173">
        <f t="shared" si="129"/>
        <v>41573.875099999997</v>
      </c>
      <c r="S885" s="15">
        <v>1</v>
      </c>
    </row>
    <row r="886" spans="1:21" x14ac:dyDescent="0.2">
      <c r="A886" s="36" t="s">
        <v>1188</v>
      </c>
      <c r="B886" s="32" t="s">
        <v>899</v>
      </c>
      <c r="C886" s="28">
        <v>56610.641100000001</v>
      </c>
      <c r="D886" s="28">
        <v>1E-4</v>
      </c>
      <c r="E886" s="25">
        <f t="shared" si="125"/>
        <v>27354.101773825569</v>
      </c>
      <c r="F886" s="1">
        <f t="shared" si="128"/>
        <v>27354</v>
      </c>
      <c r="G886" s="1">
        <f t="shared" si="133"/>
        <v>8.6446720008098055E-2</v>
      </c>
      <c r="K886" s="1">
        <f t="shared" si="134"/>
        <v>8.6446720008098055E-2</v>
      </c>
      <c r="O886" s="1">
        <f t="shared" ca="1" si="130"/>
        <v>9.8015332915431519E-2</v>
      </c>
      <c r="Q886" s="173">
        <f t="shared" si="129"/>
        <v>41592.141100000001</v>
      </c>
      <c r="S886" s="15">
        <f>S$17</f>
        <v>1</v>
      </c>
      <c r="T886" s="15"/>
    </row>
    <row r="887" spans="1:21" x14ac:dyDescent="0.2">
      <c r="A887" s="37" t="s">
        <v>1187</v>
      </c>
      <c r="B887" s="38" t="s">
        <v>899</v>
      </c>
      <c r="C887" s="28">
        <v>56630.602599999998</v>
      </c>
      <c r="D887" s="39">
        <v>2E-3</v>
      </c>
      <c r="E887" s="25">
        <f t="shared" si="125"/>
        <v>27377.60247135297</v>
      </c>
      <c r="F887" s="1">
        <f t="shared" si="128"/>
        <v>27377.5</v>
      </c>
      <c r="G887" s="1">
        <f t="shared" si="133"/>
        <v>8.7039200006984174E-2</v>
      </c>
      <c r="K887" s="1">
        <f t="shared" si="134"/>
        <v>8.7039200006984174E-2</v>
      </c>
      <c r="O887" s="1">
        <f t="shared" ca="1" si="130"/>
        <v>9.8173842988798332E-2</v>
      </c>
      <c r="Q887" s="173">
        <f t="shared" si="129"/>
        <v>41612.102599999998</v>
      </c>
      <c r="S887" s="15">
        <v>1</v>
      </c>
    </row>
    <row r="888" spans="1:21" x14ac:dyDescent="0.2">
      <c r="A888" s="37" t="s">
        <v>1187</v>
      </c>
      <c r="B888" s="38" t="s">
        <v>899</v>
      </c>
      <c r="C888" s="28">
        <v>56650.563000000002</v>
      </c>
      <c r="D888" s="39">
        <v>1.2999999999999999E-3</v>
      </c>
      <c r="E888" s="25">
        <f t="shared" si="125"/>
        <v>27401.101873849078</v>
      </c>
      <c r="F888" s="1">
        <f t="shared" si="128"/>
        <v>27401</v>
      </c>
      <c r="G888" s="1">
        <f t="shared" si="133"/>
        <v>8.6531680004554801E-2</v>
      </c>
      <c r="K888" s="1">
        <f t="shared" si="134"/>
        <v>8.6531680004554801E-2</v>
      </c>
      <c r="O888" s="1">
        <f t="shared" ca="1" si="130"/>
        <v>9.8332353062165173E-2</v>
      </c>
      <c r="Q888" s="173">
        <f t="shared" si="129"/>
        <v>41632.063000000002</v>
      </c>
      <c r="S888" s="15">
        <v>1</v>
      </c>
    </row>
    <row r="889" spans="1:21" x14ac:dyDescent="0.2">
      <c r="A889" s="39" t="s">
        <v>1189</v>
      </c>
      <c r="B889" s="32"/>
      <c r="C889" s="39">
        <v>56943.612000000001</v>
      </c>
      <c r="D889" s="39">
        <v>6.9999999999999999E-4</v>
      </c>
      <c r="E889" s="25">
        <f t="shared" si="125"/>
        <v>27746.108807682111</v>
      </c>
      <c r="F889" s="1">
        <f t="shared" si="128"/>
        <v>27746</v>
      </c>
      <c r="G889" s="1">
        <f t="shared" si="133"/>
        <v>9.2421280009148177E-2</v>
      </c>
      <c r="K889" s="1">
        <f t="shared" si="134"/>
        <v>9.2421280009148177E-2</v>
      </c>
      <c r="O889" s="1">
        <f t="shared" ca="1" si="130"/>
        <v>0.1006594158413803</v>
      </c>
      <c r="Q889" s="173">
        <f t="shared" si="129"/>
        <v>41925.112000000001</v>
      </c>
      <c r="S889" s="15">
        <f>S$17</f>
        <v>1</v>
      </c>
    </row>
    <row r="890" spans="1:21" x14ac:dyDescent="0.2">
      <c r="A890" s="23" t="s">
        <v>1185</v>
      </c>
      <c r="B890" s="24" t="s">
        <v>899</v>
      </c>
      <c r="C890" s="23">
        <v>56953.805200000003</v>
      </c>
      <c r="D890" s="23" t="s">
        <v>873</v>
      </c>
      <c r="E890" s="25">
        <f t="shared" si="125"/>
        <v>27758.109274081751</v>
      </c>
      <c r="F890" s="1">
        <f t="shared" si="128"/>
        <v>27758</v>
      </c>
      <c r="G890" s="1">
        <f t="shared" si="133"/>
        <v>9.2817440003273077E-2</v>
      </c>
      <c r="K890" s="1">
        <f t="shared" si="134"/>
        <v>9.2817440003273077E-2</v>
      </c>
      <c r="O890" s="1">
        <f t="shared" ca="1" si="130"/>
        <v>0.10074035715543997</v>
      </c>
      <c r="Q890" s="173">
        <f t="shared" si="129"/>
        <v>41935.305200000003</v>
      </c>
      <c r="S890" s="15">
        <v>1</v>
      </c>
    </row>
    <row r="891" spans="1:21" x14ac:dyDescent="0.2">
      <c r="A891" s="42" t="s">
        <v>1190</v>
      </c>
      <c r="B891" s="43" t="s">
        <v>899</v>
      </c>
      <c r="C891" s="44">
        <v>57246.853999999999</v>
      </c>
      <c r="D891" s="44">
        <v>1E-4</v>
      </c>
      <c r="E891" s="25">
        <f t="shared" si="125"/>
        <v>28103.115972454547</v>
      </c>
      <c r="F891" s="1">
        <f t="shared" si="128"/>
        <v>28103</v>
      </c>
      <c r="G891" s="1">
        <f t="shared" si="133"/>
        <v>9.8507039998366963E-2</v>
      </c>
      <c r="K891" s="1">
        <f t="shared" si="134"/>
        <v>9.8507039998366963E-2</v>
      </c>
      <c r="O891" s="1">
        <f t="shared" ca="1" si="130"/>
        <v>0.1030674199346551</v>
      </c>
      <c r="Q891" s="173">
        <f t="shared" si="129"/>
        <v>42228.353999999999</v>
      </c>
      <c r="S891" s="15">
        <f>S$17</f>
        <v>1</v>
      </c>
      <c r="T891" s="15"/>
    </row>
    <row r="892" spans="1:21" x14ac:dyDescent="0.2">
      <c r="A892" s="45" t="s">
        <v>1191</v>
      </c>
      <c r="B892" s="46" t="s">
        <v>899</v>
      </c>
      <c r="C892" s="47">
        <v>57276.582699999999</v>
      </c>
      <c r="D892" s="47">
        <v>6.9999999999999999E-4</v>
      </c>
      <c r="E892" s="25">
        <f t="shared" si="125"/>
        <v>28138.11560607842</v>
      </c>
      <c r="F892" s="1">
        <f t="shared" si="128"/>
        <v>28138</v>
      </c>
      <c r="G892" s="1">
        <f t="shared" si="133"/>
        <v>9.8195840000698809E-2</v>
      </c>
      <c r="K892" s="1">
        <f t="shared" si="134"/>
        <v>9.8195840000698809E-2</v>
      </c>
      <c r="O892" s="1">
        <f t="shared" ca="1" si="130"/>
        <v>0.10330349876732911</v>
      </c>
      <c r="Q892" s="173">
        <f t="shared" si="129"/>
        <v>42258.082699999999</v>
      </c>
      <c r="S892" s="15">
        <v>1</v>
      </c>
    </row>
    <row r="893" spans="1:21" x14ac:dyDescent="0.2">
      <c r="A893" s="42" t="s">
        <v>1190</v>
      </c>
      <c r="B893" s="43" t="s">
        <v>899</v>
      </c>
      <c r="C893" s="44">
        <v>57314.807699999998</v>
      </c>
      <c r="D893" s="44">
        <v>2.0000000000000001E-4</v>
      </c>
      <c r="E893" s="25">
        <f t="shared" si="125"/>
        <v>28183.117943727641</v>
      </c>
      <c r="F893" s="1">
        <f t="shared" si="128"/>
        <v>28183</v>
      </c>
      <c r="G893" s="1">
        <f t="shared" si="133"/>
        <v>0.10018144000059692</v>
      </c>
      <c r="K893" s="1">
        <f t="shared" si="134"/>
        <v>0.10018144000059692</v>
      </c>
      <c r="O893" s="1">
        <f t="shared" ref="O893:O924" ca="1" si="135">+C$11+C$12*F893</f>
        <v>0.10360702869505281</v>
      </c>
      <c r="Q893" s="173">
        <f t="shared" si="129"/>
        <v>42296.307699999998</v>
      </c>
      <c r="S893" s="15">
        <f>S$17</f>
        <v>1</v>
      </c>
    </row>
    <row r="894" spans="1:21" x14ac:dyDescent="0.2">
      <c r="A894" s="42" t="s">
        <v>1192</v>
      </c>
      <c r="B894" s="43" t="s">
        <v>899</v>
      </c>
      <c r="C894" s="44">
        <v>57326.698199999999</v>
      </c>
      <c r="D894" s="44">
        <v>4.0000000000000002E-4</v>
      </c>
      <c r="E894" s="25">
        <f t="shared" si="125"/>
        <v>28197.116643422036</v>
      </c>
      <c r="F894" s="1">
        <f t="shared" si="128"/>
        <v>28197</v>
      </c>
      <c r="G894" s="1">
        <f t="shared" si="133"/>
        <v>9.9076960003003478E-2</v>
      </c>
      <c r="K894" s="1">
        <f t="shared" si="134"/>
        <v>9.9076960003003478E-2</v>
      </c>
      <c r="O894" s="1">
        <f t="shared" ca="1" si="135"/>
        <v>0.10370146022812243</v>
      </c>
      <c r="Q894" s="173">
        <f t="shared" si="129"/>
        <v>42308.198199999999</v>
      </c>
      <c r="S894" s="15">
        <v>1</v>
      </c>
    </row>
    <row r="895" spans="1:21" x14ac:dyDescent="0.2">
      <c r="A895" s="45" t="s">
        <v>1191</v>
      </c>
      <c r="B895" s="46" t="s">
        <v>899</v>
      </c>
      <c r="C895" s="47">
        <v>57345.3868</v>
      </c>
      <c r="D895" s="47">
        <v>6.9999999999999999E-4</v>
      </c>
      <c r="E895" s="25">
        <f t="shared" si="125"/>
        <v>28219.118754275962</v>
      </c>
      <c r="F895" s="1">
        <f t="shared" si="128"/>
        <v>28219</v>
      </c>
      <c r="G895" s="1">
        <f t="shared" si="133"/>
        <v>0.10086992000287864</v>
      </c>
      <c r="J895" s="1">
        <f>G895</f>
        <v>0.10086992000287864</v>
      </c>
      <c r="O895" s="1">
        <f t="shared" ca="1" si="135"/>
        <v>0.10384985263723179</v>
      </c>
      <c r="Q895" s="173">
        <f t="shared" si="129"/>
        <v>42326.8868</v>
      </c>
      <c r="S895" s="15">
        <f>S$16</f>
        <v>1</v>
      </c>
    </row>
    <row r="896" spans="1:21" x14ac:dyDescent="0.2">
      <c r="A896" s="42" t="s">
        <v>1192</v>
      </c>
      <c r="B896" s="43" t="s">
        <v>899</v>
      </c>
      <c r="C896" s="44">
        <v>57355.578999999998</v>
      </c>
      <c r="D896" s="44">
        <v>1E-4</v>
      </c>
      <c r="E896" s="25">
        <f t="shared" si="125"/>
        <v>28231.118043374416</v>
      </c>
      <c r="F896" s="1">
        <f t="shared" si="128"/>
        <v>28231</v>
      </c>
      <c r="G896" s="1">
        <f t="shared" si="133"/>
        <v>0.1002660800004378</v>
      </c>
      <c r="K896" s="1">
        <f>G896</f>
        <v>0.1002660800004378</v>
      </c>
      <c r="O896" s="1">
        <f t="shared" ca="1" si="135"/>
        <v>0.10393079395129146</v>
      </c>
      <c r="Q896" s="173">
        <f t="shared" si="129"/>
        <v>42337.078999999998</v>
      </c>
      <c r="S896" s="15">
        <v>1</v>
      </c>
    </row>
    <row r="897" spans="1:20" x14ac:dyDescent="0.2">
      <c r="A897" s="34" t="s">
        <v>1193</v>
      </c>
      <c r="C897" s="48">
        <v>57618.897199999999</v>
      </c>
      <c r="D897" s="48">
        <v>1E-4</v>
      </c>
      <c r="E897" s="25">
        <f t="shared" si="125"/>
        <v>28541.1228712511</v>
      </c>
      <c r="F897" s="1">
        <f t="shared" si="128"/>
        <v>28541</v>
      </c>
      <c r="G897" s="1">
        <f t="shared" si="133"/>
        <v>0.10436688000481809</v>
      </c>
      <c r="K897" s="1">
        <f>G897</f>
        <v>0.10436688000481809</v>
      </c>
      <c r="O897" s="1">
        <f t="shared" ca="1" si="135"/>
        <v>0.1060217778978326</v>
      </c>
      <c r="Q897" s="173">
        <f t="shared" si="129"/>
        <v>42600.397199999999</v>
      </c>
      <c r="S897" s="15">
        <f>S$17</f>
        <v>1</v>
      </c>
    </row>
    <row r="898" spans="1:20" x14ac:dyDescent="0.2">
      <c r="A898" s="49" t="s">
        <v>1194</v>
      </c>
      <c r="B898" s="50" t="s">
        <v>909</v>
      </c>
      <c r="C898" s="51">
        <v>57635.46413</v>
      </c>
      <c r="D898" s="51">
        <v>1.1999999999999999E-3</v>
      </c>
      <c r="E898" s="25">
        <f t="shared" si="125"/>
        <v>28560.627137508029</v>
      </c>
      <c r="F898" s="1">
        <f t="shared" si="128"/>
        <v>28560.5</v>
      </c>
      <c r="G898" s="1">
        <f t="shared" si="133"/>
        <v>0.10799064000457292</v>
      </c>
      <c r="K898" s="1">
        <f>G898</f>
        <v>0.10799064000457292</v>
      </c>
      <c r="O898" s="1">
        <f t="shared" ca="1" si="135"/>
        <v>0.10615330753317953</v>
      </c>
      <c r="Q898" s="173">
        <f t="shared" si="129"/>
        <v>42616.96413</v>
      </c>
      <c r="S898" s="15">
        <v>1</v>
      </c>
    </row>
    <row r="899" spans="1:20" x14ac:dyDescent="0.2">
      <c r="A899" s="34" t="s">
        <v>1193</v>
      </c>
      <c r="B899" s="15"/>
      <c r="C899" s="52">
        <v>57646.928</v>
      </c>
      <c r="D899" s="48">
        <v>1E-4</v>
      </c>
      <c r="E899" s="25">
        <f t="shared" si="125"/>
        <v>28574.123565199508</v>
      </c>
      <c r="F899" s="1">
        <f t="shared" si="128"/>
        <v>28574</v>
      </c>
      <c r="G899" s="1">
        <f t="shared" si="133"/>
        <v>0.10495632000674959</v>
      </c>
      <c r="J899" s="1">
        <f>G899</f>
        <v>0.10495632000674959</v>
      </c>
      <c r="O899" s="1">
        <f t="shared" ca="1" si="135"/>
        <v>0.10624436651149666</v>
      </c>
      <c r="Q899" s="173">
        <f t="shared" si="129"/>
        <v>42628.428</v>
      </c>
      <c r="S899" s="15">
        <f>S$16</f>
        <v>1</v>
      </c>
    </row>
    <row r="900" spans="1:20" x14ac:dyDescent="0.2">
      <c r="A900" s="42" t="s">
        <v>1195</v>
      </c>
      <c r="B900" s="43" t="s">
        <v>899</v>
      </c>
      <c r="C900" s="44">
        <v>57675.8076</v>
      </c>
      <c r="D900" s="44">
        <v>1E-4</v>
      </c>
      <c r="E900" s="25">
        <f t="shared" si="125"/>
        <v>28608.123552390472</v>
      </c>
      <c r="F900" s="1">
        <f t="shared" si="128"/>
        <v>28608</v>
      </c>
      <c r="G900" s="1">
        <f t="shared" si="133"/>
        <v>0.10494544000539463</v>
      </c>
      <c r="K900" s="1">
        <f>G900</f>
        <v>0.10494544000539463</v>
      </c>
      <c r="O900" s="1">
        <f t="shared" ca="1" si="135"/>
        <v>0.10647370023466568</v>
      </c>
      <c r="Q900" s="173">
        <f t="shared" si="129"/>
        <v>42657.3076</v>
      </c>
      <c r="S900" s="15">
        <v>1</v>
      </c>
    </row>
    <row r="901" spans="1:20" x14ac:dyDescent="0.2">
      <c r="A901" s="42" t="s">
        <v>1195</v>
      </c>
      <c r="B901" s="43" t="s">
        <v>899</v>
      </c>
      <c r="C901" s="44">
        <v>57693.645100000002</v>
      </c>
      <c r="D901" s="44">
        <v>1E-4</v>
      </c>
      <c r="E901" s="25">
        <f t="shared" si="125"/>
        <v>28629.123662209127</v>
      </c>
      <c r="F901" s="1">
        <f t="shared" si="128"/>
        <v>28629</v>
      </c>
      <c r="G901" s="1">
        <f t="shared" si="133"/>
        <v>0.10503872000117553</v>
      </c>
      <c r="J901" s="1">
        <f>G901</f>
        <v>0.10503872000117553</v>
      </c>
      <c r="O901" s="1">
        <f t="shared" ca="1" si="135"/>
        <v>0.10661534753427007</v>
      </c>
      <c r="Q901" s="173">
        <f t="shared" si="129"/>
        <v>42675.145100000002</v>
      </c>
      <c r="S901" s="15">
        <f>S$16</f>
        <v>1</v>
      </c>
    </row>
    <row r="902" spans="1:20" x14ac:dyDescent="0.2">
      <c r="A902" s="67" t="s">
        <v>1204</v>
      </c>
      <c r="B902" s="68" t="s">
        <v>909</v>
      </c>
      <c r="C902" s="69">
        <v>57726.348319999874</v>
      </c>
      <c r="D902" s="69">
        <v>2.9999999999999997E-4</v>
      </c>
      <c r="E902" s="25">
        <f t="shared" si="125"/>
        <v>28667.625201742187</v>
      </c>
      <c r="F902" s="1">
        <f t="shared" si="128"/>
        <v>28667.5</v>
      </c>
      <c r="G902" s="1">
        <f t="shared" si="133"/>
        <v>0.10634639987256378</v>
      </c>
      <c r="K902" s="1">
        <f>G902</f>
        <v>0.10634639987256378</v>
      </c>
      <c r="O902" s="1">
        <f t="shared" ca="1" si="135"/>
        <v>0.10687503425021147</v>
      </c>
      <c r="Q902" s="173">
        <f t="shared" si="129"/>
        <v>42707.848319999874</v>
      </c>
      <c r="S902" s="15">
        <v>1</v>
      </c>
    </row>
    <row r="903" spans="1:20" x14ac:dyDescent="0.2">
      <c r="A903" s="53" t="s">
        <v>1196</v>
      </c>
      <c r="B903" s="54" t="s">
        <v>899</v>
      </c>
      <c r="C903" s="53">
        <v>58030.862200000003</v>
      </c>
      <c r="D903" s="53">
        <v>1E-4</v>
      </c>
      <c r="E903" s="25">
        <f t="shared" si="125"/>
        <v>29026.129752341047</v>
      </c>
      <c r="F903" s="1">
        <f t="shared" si="128"/>
        <v>29026</v>
      </c>
      <c r="G903" s="1">
        <f t="shared" si="133"/>
        <v>0.11021168000297621</v>
      </c>
      <c r="J903" s="1">
        <f>G903</f>
        <v>0.11021168000297621</v>
      </c>
      <c r="O903" s="1">
        <f t="shared" ca="1" si="135"/>
        <v>0.10929315600774372</v>
      </c>
      <c r="Q903" s="173">
        <f t="shared" si="129"/>
        <v>43012.362200000003</v>
      </c>
      <c r="S903" s="15">
        <f>S$16</f>
        <v>1</v>
      </c>
    </row>
    <row r="904" spans="1:20" x14ac:dyDescent="0.2">
      <c r="A904" s="55" t="s">
        <v>1197</v>
      </c>
      <c r="B904" s="56" t="s">
        <v>909</v>
      </c>
      <c r="C904" s="57">
        <v>58037.237800000003</v>
      </c>
      <c r="D904" s="58" t="s">
        <v>1198</v>
      </c>
      <c r="E904" s="25">
        <f t="shared" si="125"/>
        <v>29033.635753751547</v>
      </c>
      <c r="F904" s="1">
        <f t="shared" si="128"/>
        <v>29033.5</v>
      </c>
      <c r="G904" s="1">
        <f t="shared" si="133"/>
        <v>0.1153092800086597</v>
      </c>
      <c r="K904" s="1">
        <f t="shared" ref="K904:K916" si="136">G904</f>
        <v>0.1153092800086597</v>
      </c>
      <c r="O904" s="1">
        <f t="shared" ca="1" si="135"/>
        <v>0.10934374432903102</v>
      </c>
      <c r="Q904" s="173">
        <f t="shared" si="129"/>
        <v>43018.737800000003</v>
      </c>
      <c r="S904" s="15">
        <v>1</v>
      </c>
    </row>
    <row r="905" spans="1:20" x14ac:dyDescent="0.2">
      <c r="A905" s="53" t="s">
        <v>1196</v>
      </c>
      <c r="B905" s="54" t="s">
        <v>899</v>
      </c>
      <c r="C905" s="53">
        <v>58077.5795</v>
      </c>
      <c r="D905" s="53">
        <v>1E-4</v>
      </c>
      <c r="E905" s="25">
        <f t="shared" si="125"/>
        <v>29081.130084810899</v>
      </c>
      <c r="F905" s="1">
        <f t="shared" si="128"/>
        <v>29081</v>
      </c>
      <c r="G905" s="1">
        <f t="shared" si="133"/>
        <v>0.11049408000690164</v>
      </c>
      <c r="K905" s="1">
        <f t="shared" si="136"/>
        <v>0.11049408000690164</v>
      </c>
      <c r="O905" s="1">
        <f t="shared" ca="1" si="135"/>
        <v>0.10966413703051717</v>
      </c>
      <c r="Q905" s="173">
        <f t="shared" si="129"/>
        <v>43059.0795</v>
      </c>
      <c r="S905" s="15">
        <v>1</v>
      </c>
    </row>
    <row r="906" spans="1:20" x14ac:dyDescent="0.2">
      <c r="A906" s="61" t="s">
        <v>2708</v>
      </c>
      <c r="B906" s="62" t="s">
        <v>899</v>
      </c>
      <c r="C906" s="63">
        <v>58082.675835000002</v>
      </c>
      <c r="D906" s="63">
        <v>1.9900000000000001E-4</v>
      </c>
      <c r="E906" s="25">
        <f t="shared" si="125"/>
        <v>29087.130006025905</v>
      </c>
      <c r="F906" s="1">
        <f t="shared" si="128"/>
        <v>29087</v>
      </c>
      <c r="G906" s="1">
        <f t="shared" si="133"/>
        <v>0.11042716000520159</v>
      </c>
      <c r="K906" s="1">
        <f t="shared" si="136"/>
        <v>0.11042716000520159</v>
      </c>
      <c r="O906" s="1">
        <f t="shared" ca="1" si="135"/>
        <v>0.109704607687547</v>
      </c>
      <c r="Q906" s="173">
        <f t="shared" si="129"/>
        <v>43064.175835000002</v>
      </c>
      <c r="S906" s="15">
        <f>S$17</f>
        <v>1</v>
      </c>
      <c r="T906" s="15"/>
    </row>
    <row r="907" spans="1:20" x14ac:dyDescent="0.2">
      <c r="A907" s="53" t="s">
        <v>1196</v>
      </c>
      <c r="B907" s="54" t="s">
        <v>899</v>
      </c>
      <c r="C907" s="53">
        <v>58093.7186</v>
      </c>
      <c r="D907" s="53">
        <v>1E-4</v>
      </c>
      <c r="E907" s="25">
        <f t="shared" si="125"/>
        <v>29100.130666303496</v>
      </c>
      <c r="F907" s="1">
        <f t="shared" si="128"/>
        <v>29100</v>
      </c>
      <c r="G907" s="1">
        <f t="shared" si="133"/>
        <v>0.11098800000763731</v>
      </c>
      <c r="K907" s="1">
        <f t="shared" si="136"/>
        <v>0.11098800000763731</v>
      </c>
      <c r="O907" s="1">
        <f t="shared" ca="1" si="135"/>
        <v>0.10979229411111163</v>
      </c>
      <c r="Q907" s="173">
        <f t="shared" si="129"/>
        <v>43075.2186</v>
      </c>
      <c r="S907" s="15">
        <v>1</v>
      </c>
    </row>
    <row r="908" spans="1:20" x14ac:dyDescent="0.2">
      <c r="A908" s="67" t="s">
        <v>1204</v>
      </c>
      <c r="B908" s="68" t="s">
        <v>899</v>
      </c>
      <c r="C908" s="69">
        <v>58111.553979999851</v>
      </c>
      <c r="D908" s="69">
        <v>2.9999999999999997E-4</v>
      </c>
      <c r="E908" s="25">
        <f t="shared" si="125"/>
        <v>29121.128280243473</v>
      </c>
      <c r="F908" s="1">
        <f t="shared" si="128"/>
        <v>29121</v>
      </c>
      <c r="G908" s="1">
        <f t="shared" si="133"/>
        <v>0.10896127985324711</v>
      </c>
      <c r="K908" s="1">
        <f t="shared" si="136"/>
        <v>0.10896127985324711</v>
      </c>
      <c r="O908" s="1">
        <f t="shared" ca="1" si="135"/>
        <v>0.10993394141071602</v>
      </c>
      <c r="Q908" s="173">
        <f t="shared" si="129"/>
        <v>43093.053979999851</v>
      </c>
      <c r="S908" s="15">
        <v>1</v>
      </c>
    </row>
    <row r="909" spans="1:20" x14ac:dyDescent="0.2">
      <c r="A909" s="53" t="s">
        <v>1196</v>
      </c>
      <c r="B909" s="54" t="s">
        <v>899</v>
      </c>
      <c r="C909" s="53">
        <v>58116.652099999999</v>
      </c>
      <c r="D909" s="53">
        <v>2.9999999999999997E-4</v>
      </c>
      <c r="E909" s="25">
        <f t="shared" si="125"/>
        <v>29127.130302941259</v>
      </c>
      <c r="F909" s="1">
        <f t="shared" si="128"/>
        <v>29127</v>
      </c>
      <c r="G909" s="1">
        <f t="shared" si="133"/>
        <v>0.11067935999744805</v>
      </c>
      <c r="K909" s="1">
        <f t="shared" si="136"/>
        <v>0.11067935999744805</v>
      </c>
      <c r="O909" s="1">
        <f t="shared" ca="1" si="135"/>
        <v>0.10997441206774586</v>
      </c>
      <c r="Q909" s="173">
        <f t="shared" si="129"/>
        <v>43098.152099999999</v>
      </c>
      <c r="S909" s="15">
        <v>1</v>
      </c>
    </row>
    <row r="910" spans="1:20" x14ac:dyDescent="0.2">
      <c r="A910" s="61" t="s">
        <v>1202</v>
      </c>
      <c r="B910" s="62" t="s">
        <v>899</v>
      </c>
      <c r="C910" s="63">
        <v>58162.520100000002</v>
      </c>
      <c r="D910" s="63">
        <v>1E-4</v>
      </c>
      <c r="E910" s="25">
        <f t="shared" si="125"/>
        <v>29181.130753517969</v>
      </c>
      <c r="F910" s="1">
        <f t="shared" si="128"/>
        <v>29181</v>
      </c>
      <c r="G910" s="1">
        <f t="shared" si="133"/>
        <v>0.11106208001001505</v>
      </c>
      <c r="K910" s="1">
        <f t="shared" si="136"/>
        <v>0.11106208001001505</v>
      </c>
      <c r="O910" s="1">
        <f t="shared" ca="1" si="135"/>
        <v>0.11033864798101431</v>
      </c>
      <c r="Q910" s="173">
        <f t="shared" si="129"/>
        <v>43144.020100000002</v>
      </c>
      <c r="S910" s="15">
        <v>1</v>
      </c>
    </row>
    <row r="911" spans="1:20" x14ac:dyDescent="0.2">
      <c r="A911" s="61" t="s">
        <v>2709</v>
      </c>
      <c r="B911" s="62" t="s">
        <v>899</v>
      </c>
      <c r="C911" s="63">
        <v>58352.787600000003</v>
      </c>
      <c r="D911" s="63">
        <v>2.0000000000000001E-4</v>
      </c>
      <c r="E911" s="25">
        <f t="shared" si="125"/>
        <v>29405.132906001269</v>
      </c>
      <c r="F911" s="1">
        <f t="shared" si="128"/>
        <v>29405</v>
      </c>
      <c r="G911" s="1">
        <f t="shared" si="133"/>
        <v>0.11289040000701789</v>
      </c>
      <c r="K911" s="1">
        <f t="shared" si="136"/>
        <v>0.11289040000701789</v>
      </c>
      <c r="O911" s="1">
        <f t="shared" ca="1" si="135"/>
        <v>0.1118495525101279</v>
      </c>
      <c r="Q911" s="173">
        <f t="shared" si="129"/>
        <v>43334.287600000003</v>
      </c>
      <c r="S911" s="15">
        <f>S$17</f>
        <v>1</v>
      </c>
    </row>
    <row r="912" spans="1:20" x14ac:dyDescent="0.2">
      <c r="A912" s="59" t="s">
        <v>1199</v>
      </c>
      <c r="B912" s="60" t="s">
        <v>899</v>
      </c>
      <c r="C912" s="59">
        <v>58379.968699999998</v>
      </c>
      <c r="D912" s="59">
        <v>1E-4</v>
      </c>
      <c r="E912" s="25">
        <f t="shared" si="125"/>
        <v>29437.133247136051</v>
      </c>
      <c r="F912" s="1">
        <f t="shared" si="128"/>
        <v>29437</v>
      </c>
      <c r="G912" s="1">
        <f t="shared" si="133"/>
        <v>0.11318015999859199</v>
      </c>
      <c r="K912" s="1">
        <f t="shared" si="136"/>
        <v>0.11318015999859199</v>
      </c>
      <c r="O912" s="1">
        <f t="shared" ca="1" si="135"/>
        <v>0.112065396014287</v>
      </c>
      <c r="Q912" s="173">
        <f t="shared" si="129"/>
        <v>43361.468699999998</v>
      </c>
      <c r="S912" s="15">
        <v>1</v>
      </c>
    </row>
    <row r="913" spans="1:21" x14ac:dyDescent="0.2">
      <c r="A913" s="64" t="s">
        <v>1201</v>
      </c>
      <c r="B913" s="65" t="s">
        <v>909</v>
      </c>
      <c r="C913" s="66">
        <v>58419.46488</v>
      </c>
      <c r="D913" s="66">
        <v>1.2E-4</v>
      </c>
      <c r="E913" s="25">
        <f t="shared" si="125"/>
        <v>29483.632146500724</v>
      </c>
      <c r="F913" s="1">
        <f t="shared" si="128"/>
        <v>29483.5</v>
      </c>
      <c r="G913" s="1">
        <f t="shared" si="133"/>
        <v>0.11224528000457212</v>
      </c>
      <c r="K913" s="1">
        <f t="shared" si="136"/>
        <v>0.11224528000457212</v>
      </c>
      <c r="O913" s="1">
        <f t="shared" ca="1" si="135"/>
        <v>0.11237904360626816</v>
      </c>
      <c r="Q913" s="173">
        <f t="shared" si="129"/>
        <v>43400.96488</v>
      </c>
      <c r="S913" s="15">
        <v>1</v>
      </c>
    </row>
    <row r="914" spans="1:21" s="186" customFormat="1" ht="12" customHeight="1" x14ac:dyDescent="0.2">
      <c r="A914" s="59" t="s">
        <v>1200</v>
      </c>
      <c r="B914" s="60" t="s">
        <v>909</v>
      </c>
      <c r="C914" s="59">
        <v>58450.045200000051</v>
      </c>
      <c r="D914" s="59" t="s">
        <v>869</v>
      </c>
      <c r="E914" s="25">
        <f t="shared" si="125"/>
        <v>29519.634393356544</v>
      </c>
      <c r="F914" s="186">
        <f t="shared" si="128"/>
        <v>29519.5</v>
      </c>
      <c r="G914" s="186">
        <f t="shared" si="133"/>
        <v>0.11415376005606959</v>
      </c>
      <c r="K914" s="186">
        <f t="shared" si="136"/>
        <v>0.11415376005606959</v>
      </c>
      <c r="O914" s="186">
        <f t="shared" ca="1" si="135"/>
        <v>0.11262186754844714</v>
      </c>
      <c r="Q914" s="187">
        <f t="shared" si="129"/>
        <v>43431.545200000051</v>
      </c>
      <c r="S914" s="188">
        <f>S$17</f>
        <v>1</v>
      </c>
    </row>
    <row r="915" spans="1:21" s="186" customFormat="1" ht="12" customHeight="1" x14ac:dyDescent="0.2">
      <c r="A915" s="59" t="s">
        <v>1199</v>
      </c>
      <c r="B915" s="60" t="s">
        <v>899</v>
      </c>
      <c r="C915" s="59">
        <v>58488.693299999999</v>
      </c>
      <c r="D915" s="59">
        <v>1E-4</v>
      </c>
      <c r="E915" s="25">
        <f t="shared" si="125"/>
        <v>29565.13484713545</v>
      </c>
      <c r="F915" s="186">
        <f t="shared" si="128"/>
        <v>29565</v>
      </c>
      <c r="G915" s="186">
        <f t="shared" si="133"/>
        <v>0.11453920000349171</v>
      </c>
      <c r="K915" s="186">
        <f t="shared" si="136"/>
        <v>0.11453920000349171</v>
      </c>
      <c r="O915" s="186">
        <f t="shared" ca="1" si="135"/>
        <v>0.11292877003092333</v>
      </c>
      <c r="Q915" s="187">
        <f t="shared" si="129"/>
        <v>43470.193299999999</v>
      </c>
      <c r="S915" s="188">
        <v>1</v>
      </c>
    </row>
    <row r="916" spans="1:21" s="186" customFormat="1" ht="12" customHeight="1" x14ac:dyDescent="0.2">
      <c r="A916" s="61" t="s">
        <v>1205</v>
      </c>
      <c r="B916" s="62" t="s">
        <v>899</v>
      </c>
      <c r="C916" s="63">
        <v>58497.186800000003</v>
      </c>
      <c r="D916" s="63" t="s">
        <v>1198</v>
      </c>
      <c r="E916" s="25">
        <f t="shared" si="125"/>
        <v>29575.134254717501</v>
      </c>
      <c r="F916" s="186">
        <f t="shared" si="128"/>
        <v>29575</v>
      </c>
      <c r="G916" s="186">
        <f t="shared" si="133"/>
        <v>0.11403600000630831</v>
      </c>
      <c r="K916" s="186">
        <f t="shared" si="136"/>
        <v>0.11403600000630831</v>
      </c>
      <c r="O916" s="186">
        <f t="shared" ca="1" si="135"/>
        <v>0.11299622112597305</v>
      </c>
      <c r="Q916" s="187">
        <f t="shared" si="129"/>
        <v>43478.686800000003</v>
      </c>
      <c r="S916" s="188">
        <f>S$17</f>
        <v>1</v>
      </c>
    </row>
    <row r="917" spans="1:21" s="186" customFormat="1" ht="12" customHeight="1" x14ac:dyDescent="0.2">
      <c r="A917" s="177" t="s">
        <v>1203</v>
      </c>
      <c r="B917" s="178" t="s">
        <v>899</v>
      </c>
      <c r="C917" s="179">
        <v>58752.858399999997</v>
      </c>
      <c r="D917" s="179">
        <v>1E-4</v>
      </c>
      <c r="E917" s="25">
        <f t="shared" ref="E917:E930" si="137">+(C917-C$7)/C$8</f>
        <v>29876.136731382441</v>
      </c>
      <c r="F917" s="186">
        <f t="shared" si="128"/>
        <v>29876</v>
      </c>
      <c r="O917" s="186">
        <f t="shared" ca="1" si="135"/>
        <v>0.11502649908696944</v>
      </c>
      <c r="Q917" s="187">
        <f t="shared" si="129"/>
        <v>43734.358399999997</v>
      </c>
      <c r="S917" s="188"/>
      <c r="U917" s="186">
        <f>+C917-(C$7+F917*C$8)</f>
        <v>0.11613968000165187</v>
      </c>
    </row>
    <row r="918" spans="1:21" s="186" customFormat="1" ht="12" customHeight="1" x14ac:dyDescent="0.2">
      <c r="A918" s="180" t="s">
        <v>2709</v>
      </c>
      <c r="B918" s="181" t="s">
        <v>899</v>
      </c>
      <c r="C918" s="182">
        <v>59130.843399999998</v>
      </c>
      <c r="D918" s="182">
        <v>1E-4</v>
      </c>
      <c r="E918" s="25">
        <f t="shared" si="137"/>
        <v>30321.138918337118</v>
      </c>
      <c r="F918" s="186">
        <f t="shared" si="128"/>
        <v>30321</v>
      </c>
      <c r="G918" s="186">
        <f t="shared" ref="G918:G930" si="138">+C918-(C$7+F918*C$8)</f>
        <v>0.11799728000187315</v>
      </c>
      <c r="K918" s="186">
        <f t="shared" ref="K918:K930" si="139">G918</f>
        <v>0.11799728000187315</v>
      </c>
      <c r="O918" s="186">
        <f t="shared" ca="1" si="135"/>
        <v>0.11802807281668173</v>
      </c>
      <c r="Q918" s="187">
        <f t="shared" si="129"/>
        <v>44112.343399999998</v>
      </c>
      <c r="S918" s="188">
        <f>S$17</f>
        <v>1</v>
      </c>
    </row>
    <row r="919" spans="1:21" s="186" customFormat="1" ht="12" customHeight="1" x14ac:dyDescent="0.2">
      <c r="A919" s="180" t="s">
        <v>2709</v>
      </c>
      <c r="B919" s="181" t="s">
        <v>899</v>
      </c>
      <c r="C919" s="183">
        <v>59165.669199999997</v>
      </c>
      <c r="D919" s="182">
        <v>1E-4</v>
      </c>
      <c r="E919" s="25">
        <f t="shared" si="137"/>
        <v>30362.139373811398</v>
      </c>
      <c r="F919" s="186">
        <f t="shared" si="128"/>
        <v>30362</v>
      </c>
      <c r="G919" s="186">
        <f t="shared" si="138"/>
        <v>0.11838415999955032</v>
      </c>
      <c r="K919" s="186">
        <f t="shared" si="139"/>
        <v>0.11838415999955032</v>
      </c>
      <c r="O919" s="186">
        <f t="shared" ca="1" si="135"/>
        <v>0.11830462230638555</v>
      </c>
      <c r="Q919" s="187">
        <f t="shared" si="129"/>
        <v>44147.169199999997</v>
      </c>
      <c r="S919" s="188">
        <v>1</v>
      </c>
    </row>
    <row r="920" spans="1:21" s="186" customFormat="1" ht="12" customHeight="1" x14ac:dyDescent="0.2">
      <c r="A920" s="176" t="s">
        <v>2711</v>
      </c>
      <c r="B920" s="175" t="s">
        <v>899</v>
      </c>
      <c r="C920" s="190">
        <v>59175.437700000002</v>
      </c>
      <c r="D920" s="176">
        <v>1.5E-3</v>
      </c>
      <c r="E920" s="25">
        <f t="shared" si="137"/>
        <v>30373.639840399406</v>
      </c>
      <c r="F920" s="186">
        <f t="shared" si="128"/>
        <v>30373.5</v>
      </c>
      <c r="G920" s="186">
        <f t="shared" si="138"/>
        <v>0.11878048000653507</v>
      </c>
      <c r="K920" s="186">
        <f t="shared" si="139"/>
        <v>0.11878048000653507</v>
      </c>
      <c r="O920" s="186">
        <f t="shared" ca="1" si="135"/>
        <v>0.11838219106569273</v>
      </c>
      <c r="Q920" s="187">
        <f t="shared" si="129"/>
        <v>44156.937700000002</v>
      </c>
      <c r="S920" s="188">
        <v>1</v>
      </c>
    </row>
    <row r="921" spans="1:21" s="186" customFormat="1" ht="12" customHeight="1" x14ac:dyDescent="0.2">
      <c r="A921" s="180" t="s">
        <v>2709</v>
      </c>
      <c r="B921" s="181" t="s">
        <v>899</v>
      </c>
      <c r="C921" s="183">
        <v>59245.513500000001</v>
      </c>
      <c r="D921" s="182">
        <v>1E-4</v>
      </c>
      <c r="E921" s="25">
        <f t="shared" si="137"/>
        <v>30456.140162509007</v>
      </c>
      <c r="F921" s="186">
        <f t="shared" ref="F921:F930" si="140">ROUND(2*E921,0)/2</f>
        <v>30456</v>
      </c>
      <c r="G921" s="186">
        <f t="shared" si="138"/>
        <v>0.11905408000166062</v>
      </c>
      <c r="K921" s="186">
        <f t="shared" si="139"/>
        <v>0.11905408000166062</v>
      </c>
      <c r="O921" s="186">
        <f t="shared" ca="1" si="135"/>
        <v>0.11893866259985286</v>
      </c>
      <c r="Q921" s="187">
        <f t="shared" si="129"/>
        <v>44227.013500000001</v>
      </c>
      <c r="S921" s="188">
        <v>1</v>
      </c>
    </row>
    <row r="922" spans="1:21" s="186" customFormat="1" ht="12" customHeight="1" x14ac:dyDescent="0.2">
      <c r="A922" s="176" t="s">
        <v>2713</v>
      </c>
      <c r="B922" s="175" t="s">
        <v>899</v>
      </c>
      <c r="C922" s="190">
        <v>59245.513500000001</v>
      </c>
      <c r="D922" s="176">
        <v>1E-4</v>
      </c>
      <c r="E922" s="25">
        <f t="shared" si="137"/>
        <v>30456.140162509007</v>
      </c>
      <c r="F922" s="186">
        <f t="shared" si="140"/>
        <v>30456</v>
      </c>
      <c r="G922" s="186">
        <f t="shared" si="138"/>
        <v>0.11905408000166062</v>
      </c>
      <c r="K922" s="186">
        <f t="shared" si="139"/>
        <v>0.11905408000166062</v>
      </c>
      <c r="O922" s="186">
        <f t="shared" ca="1" si="135"/>
        <v>0.11893866259985286</v>
      </c>
      <c r="Q922" s="187">
        <f t="shared" ref="Q922:Q930" si="141">+C922-15018.5</f>
        <v>44227.013500000001</v>
      </c>
      <c r="S922" s="188">
        <v>1</v>
      </c>
    </row>
    <row r="923" spans="1:21" s="186" customFormat="1" ht="12" customHeight="1" x14ac:dyDescent="0.2">
      <c r="A923" s="176" t="s">
        <v>2714</v>
      </c>
      <c r="B923" s="175" t="s">
        <v>899</v>
      </c>
      <c r="C923" s="190">
        <v>59474.8531</v>
      </c>
      <c r="D923" s="176">
        <v>1E-4</v>
      </c>
      <c r="E923" s="25">
        <f t="shared" si="137"/>
        <v>30726.141944472078</v>
      </c>
      <c r="F923" s="186">
        <f t="shared" si="140"/>
        <v>30726</v>
      </c>
      <c r="G923" s="186">
        <f t="shared" si="138"/>
        <v>0.12056768000911688</v>
      </c>
      <c r="K923" s="186">
        <f t="shared" si="139"/>
        <v>0.12056768000911688</v>
      </c>
      <c r="O923" s="186">
        <f t="shared" ca="1" si="135"/>
        <v>0.12075984216619515</v>
      </c>
      <c r="Q923" s="187">
        <f t="shared" si="141"/>
        <v>44456.3531</v>
      </c>
      <c r="S923" s="188">
        <v>1</v>
      </c>
    </row>
    <row r="924" spans="1:21" s="186" customFormat="1" ht="12" customHeight="1" x14ac:dyDescent="0.2">
      <c r="A924" s="176" t="s">
        <v>2714</v>
      </c>
      <c r="B924" s="175" t="s">
        <v>899</v>
      </c>
      <c r="C924" s="190">
        <v>59590.372199999998</v>
      </c>
      <c r="D924" s="176">
        <v>1E-4</v>
      </c>
      <c r="E924" s="25">
        <f t="shared" si="137"/>
        <v>30862.142717346753</v>
      </c>
      <c r="F924" s="186">
        <f t="shared" si="140"/>
        <v>30862</v>
      </c>
      <c r="G924" s="186">
        <f t="shared" si="138"/>
        <v>0.12122416000056546</v>
      </c>
      <c r="K924" s="186">
        <f t="shared" si="139"/>
        <v>0.12122416000056546</v>
      </c>
      <c r="O924" s="186">
        <f t="shared" ca="1" si="135"/>
        <v>0.12167717705887127</v>
      </c>
      <c r="Q924" s="187">
        <f t="shared" si="141"/>
        <v>44571.872199999998</v>
      </c>
      <c r="S924" s="188">
        <v>1</v>
      </c>
    </row>
    <row r="925" spans="1:21" s="186" customFormat="1" ht="12" customHeight="1" x14ac:dyDescent="0.2">
      <c r="A925" s="176" t="s">
        <v>2714</v>
      </c>
      <c r="B925" s="175" t="s">
        <v>899</v>
      </c>
      <c r="C925" s="190">
        <v>59600.565300000002</v>
      </c>
      <c r="D925" s="176">
        <v>1E-4</v>
      </c>
      <c r="E925" s="25">
        <f t="shared" si="137"/>
        <v>30874.143066016277</v>
      </c>
      <c r="F925" s="186">
        <f t="shared" si="140"/>
        <v>30874</v>
      </c>
      <c r="G925" s="186">
        <f t="shared" si="138"/>
        <v>0.12152032000449253</v>
      </c>
      <c r="K925" s="186">
        <f t="shared" si="139"/>
        <v>0.12152032000449253</v>
      </c>
      <c r="O925" s="186">
        <f t="shared" ref="O925:O930" ca="1" si="142">+C$11+C$12*F925</f>
        <v>0.12175811837293093</v>
      </c>
      <c r="Q925" s="187">
        <f t="shared" si="141"/>
        <v>44582.065300000002</v>
      </c>
      <c r="S925" s="188">
        <v>1</v>
      </c>
    </row>
    <row r="926" spans="1:21" s="186" customFormat="1" ht="12" customHeight="1" x14ac:dyDescent="0.2">
      <c r="A926" s="189" t="s">
        <v>2722</v>
      </c>
      <c r="B926" s="189" t="s">
        <v>899</v>
      </c>
      <c r="C926" s="191">
        <v>59844.338099999819</v>
      </c>
      <c r="D926" s="176">
        <v>2.9999999999999997E-4</v>
      </c>
      <c r="E926" s="25">
        <f t="shared" si="137"/>
        <v>31161.137071386813</v>
      </c>
      <c r="F926" s="186">
        <f t="shared" si="140"/>
        <v>31161</v>
      </c>
      <c r="G926" s="186">
        <f t="shared" si="138"/>
        <v>0.11642847982147941</v>
      </c>
      <c r="K926" s="186">
        <f t="shared" si="139"/>
        <v>0.11642847982147941</v>
      </c>
      <c r="O926" s="186">
        <f t="shared" ca="1" si="142"/>
        <v>0.12369396480085773</v>
      </c>
      <c r="Q926" s="187">
        <f t="shared" si="141"/>
        <v>44825.838099999819</v>
      </c>
      <c r="S926" s="188">
        <v>1</v>
      </c>
    </row>
    <row r="927" spans="1:21" s="186" customFormat="1" ht="12" customHeight="1" x14ac:dyDescent="0.2">
      <c r="A927" s="185" t="s">
        <v>2715</v>
      </c>
      <c r="B927" s="184" t="s">
        <v>899</v>
      </c>
      <c r="C927" s="190">
        <v>59875.7736</v>
      </c>
      <c r="D927" s="176">
        <v>2.0000000000000001E-4</v>
      </c>
      <c r="E927" s="25">
        <f t="shared" si="137"/>
        <v>31198.146122666876</v>
      </c>
      <c r="F927" s="186">
        <f t="shared" si="140"/>
        <v>31198</v>
      </c>
      <c r="G927" s="186">
        <f t="shared" si="138"/>
        <v>0.12411663999955636</v>
      </c>
      <c r="K927" s="186">
        <f t="shared" si="139"/>
        <v>0.12411663999955636</v>
      </c>
      <c r="O927" s="186">
        <f t="shared" ca="1" si="142"/>
        <v>0.12394353385254167</v>
      </c>
      <c r="Q927" s="187">
        <f t="shared" si="141"/>
        <v>44857.2736</v>
      </c>
      <c r="S927" s="188">
        <v>1</v>
      </c>
    </row>
    <row r="928" spans="1:21" s="186" customFormat="1" ht="12" customHeight="1" x14ac:dyDescent="0.2">
      <c r="A928" s="185" t="s">
        <v>2715</v>
      </c>
      <c r="B928" s="184" t="s">
        <v>899</v>
      </c>
      <c r="C928" s="190">
        <v>59875.775300000001</v>
      </c>
      <c r="D928" s="176">
        <v>2.9999999999999997E-4</v>
      </c>
      <c r="E928" s="25">
        <f t="shared" si="137"/>
        <v>31198.148124078885</v>
      </c>
      <c r="F928" s="186">
        <f t="shared" si="140"/>
        <v>31198</v>
      </c>
      <c r="G928" s="186">
        <f t="shared" si="138"/>
        <v>0.12581664000026649</v>
      </c>
      <c r="K928" s="186">
        <f t="shared" si="139"/>
        <v>0.12581664000026649</v>
      </c>
      <c r="O928" s="186">
        <f t="shared" ca="1" si="142"/>
        <v>0.12394353385254167</v>
      </c>
      <c r="Q928" s="187">
        <f t="shared" si="141"/>
        <v>44857.275300000001</v>
      </c>
      <c r="S928" s="188">
        <v>1</v>
      </c>
    </row>
    <row r="929" spans="1:19" s="186" customFormat="1" ht="12" customHeight="1" x14ac:dyDescent="0.2">
      <c r="A929" s="185" t="s">
        <v>2715</v>
      </c>
      <c r="B929" s="184" t="s">
        <v>899</v>
      </c>
      <c r="C929" s="190">
        <v>59910.599600000001</v>
      </c>
      <c r="D929" s="176">
        <v>5.9999999999999995E-4</v>
      </c>
      <c r="E929" s="25">
        <f t="shared" si="137"/>
        <v>31239.146813601394</v>
      </c>
      <c r="F929" s="186">
        <f t="shared" si="140"/>
        <v>31239</v>
      </c>
      <c r="G929" s="186">
        <f t="shared" si="138"/>
        <v>0.12470352000673302</v>
      </c>
      <c r="K929" s="186">
        <f t="shared" si="139"/>
        <v>0.12470352000673302</v>
      </c>
      <c r="O929" s="186">
        <f t="shared" ca="1" si="142"/>
        <v>0.12422008334224549</v>
      </c>
      <c r="Q929" s="187">
        <f t="shared" si="141"/>
        <v>44892.099600000001</v>
      </c>
      <c r="S929" s="188">
        <v>1</v>
      </c>
    </row>
    <row r="930" spans="1:19" s="186" customFormat="1" ht="12" customHeight="1" x14ac:dyDescent="0.2">
      <c r="A930" s="185" t="s">
        <v>2715</v>
      </c>
      <c r="B930" s="184" t="s">
        <v>899</v>
      </c>
      <c r="C930" s="190">
        <v>59974.304799999998</v>
      </c>
      <c r="D930" s="176">
        <v>1E-4</v>
      </c>
      <c r="E930" s="25">
        <f t="shared" si="137"/>
        <v>31314.147020806398</v>
      </c>
      <c r="F930" s="186">
        <f t="shared" si="140"/>
        <v>31314</v>
      </c>
      <c r="G930" s="186">
        <f t="shared" si="138"/>
        <v>0.12487952000083169</v>
      </c>
      <c r="K930" s="186">
        <f t="shared" si="139"/>
        <v>0.12487952000083169</v>
      </c>
      <c r="O930" s="186">
        <f t="shared" ca="1" si="142"/>
        <v>0.12472596655511836</v>
      </c>
      <c r="Q930" s="187">
        <f t="shared" si="141"/>
        <v>44955.804799999998</v>
      </c>
      <c r="S930" s="188">
        <v>1</v>
      </c>
    </row>
    <row r="931" spans="1:19" s="186" customFormat="1" ht="12" customHeight="1" x14ac:dyDescent="0.2">
      <c r="A931" s="185" t="s">
        <v>2723</v>
      </c>
      <c r="B931" s="192" t="s">
        <v>899</v>
      </c>
      <c r="C931" s="182">
        <v>60179.861100000002</v>
      </c>
      <c r="D931" s="182">
        <v>1E-4</v>
      </c>
      <c r="E931" s="25">
        <f t="shared" ref="E931:E932" si="143">+(C931-C$7)/C$8</f>
        <v>31556.14869558797</v>
      </c>
      <c r="F931" s="186">
        <f t="shared" ref="F931:F932" si="144">ROUND(2*E931,0)/2</f>
        <v>31556</v>
      </c>
      <c r="G931" s="186">
        <f t="shared" ref="G931:G932" si="145">+C931-(C$7+F931*C$8)</f>
        <v>0.12630208000337007</v>
      </c>
      <c r="K931" s="186">
        <f t="shared" ref="K931:K932" si="146">G931</f>
        <v>0.12630208000337007</v>
      </c>
      <c r="O931" s="186">
        <f t="shared" ref="O931:O932" ca="1" si="147">+C$11+C$12*F931</f>
        <v>0.12635828305532143</v>
      </c>
      <c r="Q931" s="187">
        <f t="shared" ref="Q931:Q932" si="148">+C931-15018.5</f>
        <v>45161.361100000002</v>
      </c>
      <c r="S931" s="188">
        <v>1</v>
      </c>
    </row>
    <row r="932" spans="1:19" s="186" customFormat="1" ht="12" customHeight="1" x14ac:dyDescent="0.2">
      <c r="A932" s="185" t="s">
        <v>2723</v>
      </c>
      <c r="B932" s="192" t="s">
        <v>899</v>
      </c>
      <c r="C932" s="182">
        <v>60202.794999999998</v>
      </c>
      <c r="D932" s="182">
        <v>2.9999999999999997E-4</v>
      </c>
      <c r="E932" s="25">
        <f t="shared" si="143"/>
        <v>31583.148803146203</v>
      </c>
      <c r="F932" s="186">
        <f t="shared" si="144"/>
        <v>31583</v>
      </c>
      <c r="G932" s="186">
        <f t="shared" si="145"/>
        <v>0.12639344000490382</v>
      </c>
      <c r="K932" s="186">
        <f t="shared" si="146"/>
        <v>0.12639344000490382</v>
      </c>
      <c r="O932" s="186">
        <f t="shared" ca="1" si="147"/>
        <v>0.12654040101195566</v>
      </c>
      <c r="Q932" s="187">
        <f t="shared" si="148"/>
        <v>45184.294999999998</v>
      </c>
      <c r="S932" s="188">
        <v>1</v>
      </c>
    </row>
    <row r="933" spans="1:19" s="186" customFormat="1" ht="12" customHeight="1" x14ac:dyDescent="0.2">
      <c r="A933" s="174" t="s">
        <v>2729</v>
      </c>
      <c r="B933" s="204" t="s">
        <v>899</v>
      </c>
      <c r="C933" s="191">
        <v>60367.580199999997</v>
      </c>
      <c r="D933" s="205">
        <v>1E-4</v>
      </c>
      <c r="E933" s="25">
        <f t="shared" ref="E933" si="149">+(C933-C$7)/C$8</f>
        <v>31777.150613741233</v>
      </c>
      <c r="F933" s="186">
        <f t="shared" ref="F933" si="150">ROUND(2*E933,0)/2</f>
        <v>31777</v>
      </c>
      <c r="G933" s="186">
        <f t="shared" ref="G933" si="151">+C933-(C$7+F933*C$8)</f>
        <v>0.12793135999527294</v>
      </c>
      <c r="K933" s="186">
        <f t="shared" ref="K933" si="152">G933</f>
        <v>0.12793135999527294</v>
      </c>
      <c r="O933" s="186">
        <f t="shared" ref="O933" ca="1" si="153">+C$11+C$12*F933</f>
        <v>0.12784895225592013</v>
      </c>
      <c r="Q933" s="187">
        <f t="shared" ref="Q933" si="154">+C933-15018.5</f>
        <v>45349.080199999997</v>
      </c>
      <c r="S933" s="188">
        <v>1</v>
      </c>
    </row>
    <row r="934" spans="1:19" s="186" customFormat="1" ht="12" customHeight="1" x14ac:dyDescent="0.2">
      <c r="A934" s="61"/>
      <c r="B934" s="62"/>
      <c r="C934" s="63"/>
      <c r="D934" s="63"/>
      <c r="E934" s="25"/>
      <c r="Q934" s="187"/>
      <c r="S934" s="188"/>
    </row>
    <row r="935" spans="1:19" s="186" customFormat="1" ht="12" customHeight="1" x14ac:dyDescent="0.2">
      <c r="A935" s="61"/>
      <c r="B935" s="62"/>
      <c r="C935" s="63"/>
      <c r="D935" s="63"/>
      <c r="E935" s="25"/>
      <c r="Q935" s="187"/>
      <c r="S935" s="188"/>
    </row>
    <row r="936" spans="1:19" x14ac:dyDescent="0.2">
      <c r="C936" s="48"/>
      <c r="D936" s="48"/>
    </row>
    <row r="937" spans="1:19" x14ac:dyDescent="0.2">
      <c r="C937" s="48"/>
      <c r="D937" s="48"/>
    </row>
    <row r="938" spans="1:19" x14ac:dyDescent="0.2">
      <c r="C938" s="48"/>
      <c r="D938" s="48"/>
    </row>
    <row r="939" spans="1:19" x14ac:dyDescent="0.2">
      <c r="C939" s="48"/>
      <c r="D939" s="48"/>
    </row>
    <row r="940" spans="1:19" x14ac:dyDescent="0.2">
      <c r="C940" s="48"/>
      <c r="D940" s="48"/>
    </row>
    <row r="941" spans="1:19" x14ac:dyDescent="0.2">
      <c r="C941" s="48"/>
      <c r="D941" s="48"/>
    </row>
    <row r="942" spans="1:19" x14ac:dyDescent="0.2">
      <c r="C942" s="48"/>
      <c r="D942" s="48"/>
    </row>
    <row r="943" spans="1:19" x14ac:dyDescent="0.2">
      <c r="C943" s="48"/>
      <c r="D943" s="48"/>
    </row>
    <row r="944" spans="1:19" x14ac:dyDescent="0.2">
      <c r="C944" s="48"/>
      <c r="D944" s="48"/>
    </row>
    <row r="945" spans="3:4" x14ac:dyDescent="0.2">
      <c r="C945" s="48"/>
      <c r="D945" s="48"/>
    </row>
    <row r="946" spans="3:4" x14ac:dyDescent="0.2">
      <c r="C946" s="48"/>
      <c r="D946" s="48"/>
    </row>
    <row r="947" spans="3:4" x14ac:dyDescent="0.2">
      <c r="C947" s="48"/>
      <c r="D947" s="48"/>
    </row>
    <row r="948" spans="3:4" x14ac:dyDescent="0.2">
      <c r="C948" s="48"/>
      <c r="D948" s="48"/>
    </row>
    <row r="949" spans="3:4" x14ac:dyDescent="0.2">
      <c r="C949" s="48"/>
      <c r="D949" s="48"/>
    </row>
    <row r="950" spans="3:4" x14ac:dyDescent="0.2">
      <c r="C950" s="48"/>
      <c r="D950" s="48"/>
    </row>
    <row r="951" spans="3:4" x14ac:dyDescent="0.2">
      <c r="C951" s="48"/>
      <c r="D951" s="48"/>
    </row>
    <row r="952" spans="3:4" x14ac:dyDescent="0.2">
      <c r="C952" s="48"/>
      <c r="D952" s="48"/>
    </row>
    <row r="953" spans="3:4" x14ac:dyDescent="0.2">
      <c r="C953" s="48"/>
      <c r="D953" s="48"/>
    </row>
    <row r="954" spans="3:4" x14ac:dyDescent="0.2">
      <c r="C954" s="48"/>
      <c r="D954" s="48"/>
    </row>
    <row r="955" spans="3:4" x14ac:dyDescent="0.2">
      <c r="C955" s="48"/>
      <c r="D955" s="48"/>
    </row>
    <row r="956" spans="3:4" x14ac:dyDescent="0.2">
      <c r="C956" s="48"/>
      <c r="D956" s="48"/>
    </row>
    <row r="957" spans="3:4" x14ac:dyDescent="0.2">
      <c r="C957" s="48"/>
      <c r="D957" s="48"/>
    </row>
    <row r="958" spans="3:4" x14ac:dyDescent="0.2">
      <c r="C958" s="48"/>
      <c r="D958" s="48"/>
    </row>
    <row r="959" spans="3:4" x14ac:dyDescent="0.2">
      <c r="C959" s="48"/>
      <c r="D959" s="48"/>
    </row>
    <row r="960" spans="3:4" x14ac:dyDescent="0.2">
      <c r="C960" s="48"/>
      <c r="D960" s="48"/>
    </row>
    <row r="961" spans="3:4" x14ac:dyDescent="0.2">
      <c r="C961" s="48"/>
      <c r="D961" s="48"/>
    </row>
    <row r="962" spans="3:4" x14ac:dyDescent="0.2">
      <c r="C962" s="48"/>
      <c r="D962" s="48"/>
    </row>
    <row r="963" spans="3:4" x14ac:dyDescent="0.2">
      <c r="C963" s="48"/>
      <c r="D963" s="48"/>
    </row>
    <row r="964" spans="3:4" x14ac:dyDescent="0.2">
      <c r="C964" s="48"/>
      <c r="D964" s="48"/>
    </row>
    <row r="965" spans="3:4" x14ac:dyDescent="0.2">
      <c r="C965" s="48"/>
      <c r="D965" s="48"/>
    </row>
    <row r="966" spans="3:4" x14ac:dyDescent="0.2">
      <c r="C966" s="48"/>
      <c r="D966" s="48"/>
    </row>
    <row r="967" spans="3:4" x14ac:dyDescent="0.2">
      <c r="C967" s="48"/>
      <c r="D967" s="48"/>
    </row>
    <row r="968" spans="3:4" x14ac:dyDescent="0.2">
      <c r="C968" s="48"/>
      <c r="D968" s="48"/>
    </row>
    <row r="969" spans="3:4" x14ac:dyDescent="0.2">
      <c r="C969" s="48"/>
      <c r="D969" s="48"/>
    </row>
    <row r="970" spans="3:4" x14ac:dyDescent="0.2">
      <c r="C970" s="48"/>
      <c r="D970" s="48"/>
    </row>
    <row r="971" spans="3:4" x14ac:dyDescent="0.2">
      <c r="C971" s="48"/>
      <c r="D971" s="48"/>
    </row>
    <row r="972" spans="3:4" x14ac:dyDescent="0.2">
      <c r="C972" s="48"/>
      <c r="D972" s="48"/>
    </row>
    <row r="973" spans="3:4" x14ac:dyDescent="0.2">
      <c r="C973" s="48"/>
      <c r="D973" s="48"/>
    </row>
    <row r="974" spans="3:4" x14ac:dyDescent="0.2">
      <c r="C974" s="48"/>
      <c r="D974" s="48"/>
    </row>
    <row r="975" spans="3:4" x14ac:dyDescent="0.2">
      <c r="C975" s="48"/>
      <c r="D975" s="48"/>
    </row>
    <row r="976" spans="3:4" x14ac:dyDescent="0.2">
      <c r="C976" s="48"/>
      <c r="D976" s="48"/>
    </row>
    <row r="977" spans="3:4" x14ac:dyDescent="0.2">
      <c r="C977" s="48"/>
      <c r="D977" s="48"/>
    </row>
    <row r="978" spans="3:4" x14ac:dyDescent="0.2">
      <c r="C978" s="48"/>
      <c r="D978" s="48"/>
    </row>
    <row r="979" spans="3:4" x14ac:dyDescent="0.2">
      <c r="C979" s="48"/>
      <c r="D979" s="48"/>
    </row>
    <row r="980" spans="3:4" x14ac:dyDescent="0.2">
      <c r="C980" s="48"/>
      <c r="D980" s="48"/>
    </row>
    <row r="981" spans="3:4" x14ac:dyDescent="0.2">
      <c r="C981" s="48"/>
      <c r="D981" s="48"/>
    </row>
    <row r="982" spans="3:4" x14ac:dyDescent="0.2">
      <c r="C982" s="48"/>
      <c r="D982" s="48"/>
    </row>
    <row r="983" spans="3:4" x14ac:dyDescent="0.2">
      <c r="C983" s="48"/>
      <c r="D983" s="48"/>
    </row>
    <row r="984" spans="3:4" x14ac:dyDescent="0.2">
      <c r="C984" s="48"/>
      <c r="D984" s="48"/>
    </row>
    <row r="985" spans="3:4" x14ac:dyDescent="0.2">
      <c r="C985" s="48"/>
      <c r="D985" s="48"/>
    </row>
    <row r="986" spans="3:4" x14ac:dyDescent="0.2">
      <c r="C986" s="48"/>
      <c r="D986" s="48"/>
    </row>
    <row r="987" spans="3:4" x14ac:dyDescent="0.2">
      <c r="C987" s="48"/>
      <c r="D987" s="48"/>
    </row>
    <row r="988" spans="3:4" x14ac:dyDescent="0.2">
      <c r="C988" s="48"/>
      <c r="D988" s="48"/>
    </row>
    <row r="989" spans="3:4" x14ac:dyDescent="0.2">
      <c r="C989" s="48"/>
      <c r="D989" s="48"/>
    </row>
    <row r="990" spans="3:4" x14ac:dyDescent="0.2">
      <c r="C990" s="48"/>
      <c r="D990" s="48"/>
    </row>
    <row r="991" spans="3:4" x14ac:dyDescent="0.2">
      <c r="C991" s="48"/>
      <c r="D991" s="48"/>
    </row>
    <row r="992" spans="3:4" x14ac:dyDescent="0.2">
      <c r="C992" s="48"/>
      <c r="D992" s="48"/>
    </row>
    <row r="993" spans="3:4" x14ac:dyDescent="0.2">
      <c r="C993" s="48"/>
      <c r="D993" s="48"/>
    </row>
    <row r="994" spans="3:4" x14ac:dyDescent="0.2">
      <c r="C994" s="48"/>
      <c r="D994" s="48"/>
    </row>
    <row r="995" spans="3:4" x14ac:dyDescent="0.2">
      <c r="C995" s="48"/>
      <c r="D995" s="48"/>
    </row>
    <row r="996" spans="3:4" x14ac:dyDescent="0.2">
      <c r="C996" s="48"/>
      <c r="D996" s="48"/>
    </row>
    <row r="997" spans="3:4" x14ac:dyDescent="0.2">
      <c r="C997" s="48"/>
      <c r="D997" s="48"/>
    </row>
    <row r="998" spans="3:4" x14ac:dyDescent="0.2">
      <c r="C998" s="48"/>
      <c r="D998" s="48"/>
    </row>
    <row r="999" spans="3:4" x14ac:dyDescent="0.2">
      <c r="C999" s="48"/>
      <c r="D999" s="48"/>
    </row>
    <row r="1000" spans="3:4" x14ac:dyDescent="0.2">
      <c r="C1000" s="48"/>
      <c r="D1000" s="48"/>
    </row>
    <row r="1001" spans="3:4" x14ac:dyDescent="0.2">
      <c r="C1001" s="48"/>
      <c r="D1001" s="48"/>
    </row>
    <row r="1002" spans="3:4" x14ac:dyDescent="0.2">
      <c r="C1002" s="48"/>
      <c r="D1002" s="48"/>
    </row>
    <row r="1003" spans="3:4" x14ac:dyDescent="0.2">
      <c r="C1003" s="48"/>
      <c r="D1003" s="48"/>
    </row>
    <row r="1004" spans="3:4" x14ac:dyDescent="0.2">
      <c r="C1004" s="48"/>
      <c r="D1004" s="48"/>
    </row>
    <row r="1005" spans="3:4" x14ac:dyDescent="0.2">
      <c r="C1005" s="48"/>
      <c r="D1005" s="48"/>
    </row>
    <row r="1006" spans="3:4" x14ac:dyDescent="0.2">
      <c r="C1006" s="48"/>
      <c r="D1006" s="48"/>
    </row>
    <row r="1007" spans="3:4" x14ac:dyDescent="0.2">
      <c r="C1007" s="48"/>
      <c r="D1007" s="48"/>
    </row>
    <row r="1008" spans="3:4" x14ac:dyDescent="0.2">
      <c r="C1008" s="48"/>
      <c r="D1008" s="48"/>
    </row>
    <row r="1009" spans="3:4" x14ac:dyDescent="0.2">
      <c r="C1009" s="48"/>
      <c r="D1009" s="48"/>
    </row>
    <row r="1010" spans="3:4" x14ac:dyDescent="0.2">
      <c r="C1010" s="48"/>
      <c r="D1010" s="48"/>
    </row>
    <row r="1011" spans="3:4" x14ac:dyDescent="0.2">
      <c r="C1011" s="48"/>
      <c r="D1011" s="48"/>
    </row>
    <row r="1012" spans="3:4" x14ac:dyDescent="0.2">
      <c r="C1012" s="48"/>
      <c r="D1012" s="48"/>
    </row>
    <row r="1013" spans="3:4" x14ac:dyDescent="0.2">
      <c r="C1013" s="48"/>
      <c r="D1013" s="48"/>
    </row>
    <row r="1014" spans="3:4" x14ac:dyDescent="0.2">
      <c r="C1014" s="48"/>
      <c r="D1014" s="48"/>
    </row>
    <row r="1015" spans="3:4" x14ac:dyDescent="0.2">
      <c r="C1015" s="48"/>
      <c r="D1015" s="48"/>
    </row>
    <row r="1016" spans="3:4" x14ac:dyDescent="0.2">
      <c r="C1016" s="48"/>
      <c r="D1016" s="48"/>
    </row>
    <row r="1017" spans="3:4" x14ac:dyDescent="0.2">
      <c r="C1017" s="48"/>
      <c r="D1017" s="48"/>
    </row>
    <row r="1018" spans="3:4" x14ac:dyDescent="0.2">
      <c r="C1018" s="48"/>
      <c r="D1018" s="48"/>
    </row>
    <row r="1019" spans="3:4" x14ac:dyDescent="0.2">
      <c r="C1019" s="48"/>
      <c r="D1019" s="48"/>
    </row>
    <row r="1020" spans="3:4" x14ac:dyDescent="0.2">
      <c r="C1020" s="48"/>
      <c r="D1020" s="48"/>
    </row>
    <row r="1021" spans="3:4" x14ac:dyDescent="0.2">
      <c r="C1021" s="48"/>
      <c r="D1021" s="48"/>
    </row>
    <row r="1022" spans="3:4" x14ac:dyDescent="0.2">
      <c r="C1022" s="48"/>
      <c r="D1022" s="48"/>
    </row>
    <row r="1023" spans="3:4" x14ac:dyDescent="0.2">
      <c r="C1023" s="48"/>
      <c r="D1023" s="48"/>
    </row>
    <row r="1024" spans="3:4" x14ac:dyDescent="0.2">
      <c r="C1024" s="48"/>
      <c r="D1024" s="48"/>
    </row>
    <row r="1025" spans="3:4" x14ac:dyDescent="0.2">
      <c r="C1025" s="48"/>
      <c r="D1025" s="48"/>
    </row>
    <row r="1026" spans="3:4" x14ac:dyDescent="0.2">
      <c r="C1026" s="48"/>
      <c r="D1026" s="48"/>
    </row>
    <row r="1027" spans="3:4" x14ac:dyDescent="0.2">
      <c r="C1027" s="48"/>
      <c r="D1027" s="48"/>
    </row>
    <row r="1028" spans="3:4" x14ac:dyDescent="0.2">
      <c r="C1028" s="48"/>
      <c r="D1028" s="48"/>
    </row>
    <row r="1029" spans="3:4" x14ac:dyDescent="0.2">
      <c r="C1029" s="48"/>
      <c r="D1029" s="48"/>
    </row>
    <row r="1030" spans="3:4" x14ac:dyDescent="0.2">
      <c r="C1030" s="48"/>
      <c r="D1030" s="48"/>
    </row>
    <row r="1031" spans="3:4" x14ac:dyDescent="0.2">
      <c r="C1031" s="48"/>
      <c r="D1031" s="48"/>
    </row>
    <row r="1032" spans="3:4" x14ac:dyDescent="0.2">
      <c r="C1032" s="48"/>
      <c r="D1032" s="48"/>
    </row>
    <row r="1033" spans="3:4" x14ac:dyDescent="0.2">
      <c r="C1033" s="48"/>
      <c r="D1033" s="48"/>
    </row>
    <row r="1034" spans="3:4" x14ac:dyDescent="0.2">
      <c r="C1034" s="48"/>
      <c r="D1034" s="48"/>
    </row>
    <row r="1035" spans="3:4" x14ac:dyDescent="0.2">
      <c r="C1035" s="48"/>
      <c r="D1035" s="48"/>
    </row>
    <row r="1036" spans="3:4" x14ac:dyDescent="0.2">
      <c r="C1036" s="48"/>
      <c r="D1036" s="48"/>
    </row>
    <row r="1037" spans="3:4" x14ac:dyDescent="0.2">
      <c r="C1037" s="48"/>
      <c r="D1037" s="48"/>
    </row>
    <row r="1038" spans="3:4" x14ac:dyDescent="0.2">
      <c r="C1038" s="48"/>
      <c r="D1038" s="48"/>
    </row>
    <row r="1039" spans="3:4" x14ac:dyDescent="0.2">
      <c r="C1039" s="48"/>
      <c r="D1039" s="48"/>
    </row>
    <row r="1040" spans="3:4" x14ac:dyDescent="0.2">
      <c r="C1040" s="48"/>
      <c r="D1040" s="48"/>
    </row>
    <row r="1041" spans="3:4" x14ac:dyDescent="0.2">
      <c r="C1041" s="48"/>
      <c r="D1041" s="48"/>
    </row>
    <row r="1042" spans="3:4" x14ac:dyDescent="0.2">
      <c r="C1042" s="48"/>
      <c r="D1042" s="48"/>
    </row>
    <row r="1043" spans="3:4" x14ac:dyDescent="0.2">
      <c r="C1043" s="48"/>
      <c r="D1043" s="48"/>
    </row>
    <row r="1044" spans="3:4" x14ac:dyDescent="0.2">
      <c r="C1044" s="48"/>
      <c r="D1044" s="48"/>
    </row>
    <row r="1045" spans="3:4" x14ac:dyDescent="0.2">
      <c r="C1045" s="48"/>
      <c r="D1045" s="48"/>
    </row>
    <row r="1046" spans="3:4" x14ac:dyDescent="0.2">
      <c r="C1046" s="48"/>
      <c r="D1046" s="48"/>
    </row>
    <row r="1047" spans="3:4" x14ac:dyDescent="0.2">
      <c r="C1047" s="48"/>
      <c r="D1047" s="48"/>
    </row>
    <row r="1048" spans="3:4" x14ac:dyDescent="0.2">
      <c r="C1048" s="48"/>
      <c r="D1048" s="48"/>
    </row>
    <row r="1049" spans="3:4" x14ac:dyDescent="0.2">
      <c r="C1049" s="48"/>
      <c r="D1049" s="48"/>
    </row>
    <row r="1050" spans="3:4" x14ac:dyDescent="0.2">
      <c r="C1050" s="48"/>
      <c r="D1050" s="48"/>
    </row>
    <row r="1051" spans="3:4" x14ac:dyDescent="0.2">
      <c r="C1051" s="48"/>
      <c r="D1051" s="48"/>
    </row>
    <row r="1052" spans="3:4" x14ac:dyDescent="0.2">
      <c r="C1052" s="48"/>
      <c r="D1052" s="48"/>
    </row>
    <row r="1053" spans="3:4" x14ac:dyDescent="0.2">
      <c r="C1053" s="48"/>
      <c r="D1053" s="48"/>
    </row>
    <row r="1054" spans="3:4" x14ac:dyDescent="0.2">
      <c r="C1054" s="48"/>
      <c r="D1054" s="48"/>
    </row>
    <row r="1055" spans="3:4" x14ac:dyDescent="0.2">
      <c r="C1055" s="48"/>
      <c r="D1055" s="48"/>
    </row>
    <row r="1056" spans="3:4" x14ac:dyDescent="0.2">
      <c r="C1056" s="48"/>
      <c r="D1056" s="48"/>
    </row>
    <row r="1057" spans="3:4" x14ac:dyDescent="0.2">
      <c r="C1057" s="48"/>
      <c r="D1057" s="48"/>
    </row>
    <row r="1058" spans="3:4" x14ac:dyDescent="0.2">
      <c r="C1058" s="48"/>
      <c r="D1058" s="48"/>
    </row>
    <row r="1059" spans="3:4" x14ac:dyDescent="0.2">
      <c r="C1059" s="48"/>
      <c r="D1059" s="48"/>
    </row>
    <row r="1060" spans="3:4" x14ac:dyDescent="0.2">
      <c r="C1060" s="48"/>
      <c r="D1060" s="48"/>
    </row>
    <row r="1061" spans="3:4" x14ac:dyDescent="0.2">
      <c r="C1061" s="48"/>
      <c r="D1061" s="48"/>
    </row>
    <row r="1062" spans="3:4" x14ac:dyDescent="0.2">
      <c r="C1062" s="48"/>
      <c r="D1062" s="48"/>
    </row>
    <row r="1063" spans="3:4" x14ac:dyDescent="0.2">
      <c r="C1063" s="48"/>
      <c r="D1063" s="48"/>
    </row>
    <row r="1064" spans="3:4" x14ac:dyDescent="0.2">
      <c r="C1064" s="48"/>
      <c r="D1064" s="48"/>
    </row>
    <row r="1065" spans="3:4" x14ac:dyDescent="0.2">
      <c r="C1065" s="48"/>
      <c r="D1065" s="48"/>
    </row>
    <row r="1066" spans="3:4" x14ac:dyDescent="0.2">
      <c r="C1066" s="48"/>
      <c r="D1066" s="48"/>
    </row>
    <row r="1067" spans="3:4" x14ac:dyDescent="0.2">
      <c r="C1067" s="48"/>
      <c r="D1067" s="48"/>
    </row>
    <row r="1068" spans="3:4" x14ac:dyDescent="0.2">
      <c r="C1068" s="48"/>
      <c r="D1068" s="48"/>
    </row>
    <row r="1069" spans="3:4" x14ac:dyDescent="0.2">
      <c r="C1069" s="48"/>
      <c r="D1069" s="48"/>
    </row>
    <row r="1070" spans="3:4" x14ac:dyDescent="0.2">
      <c r="C1070" s="48"/>
      <c r="D1070" s="48"/>
    </row>
    <row r="1071" spans="3:4" x14ac:dyDescent="0.2">
      <c r="C1071" s="48"/>
      <c r="D1071" s="48"/>
    </row>
    <row r="1072" spans="3:4" x14ac:dyDescent="0.2">
      <c r="C1072" s="48"/>
      <c r="D1072" s="48"/>
    </row>
    <row r="1073" spans="3:4" x14ac:dyDescent="0.2">
      <c r="C1073" s="48"/>
      <c r="D1073" s="48"/>
    </row>
    <row r="1074" spans="3:4" x14ac:dyDescent="0.2">
      <c r="C1074" s="48"/>
      <c r="D1074" s="48"/>
    </row>
    <row r="1075" spans="3:4" x14ac:dyDescent="0.2">
      <c r="C1075" s="48"/>
      <c r="D1075" s="48"/>
    </row>
    <row r="1076" spans="3:4" x14ac:dyDescent="0.2">
      <c r="C1076" s="48"/>
      <c r="D1076" s="48"/>
    </row>
    <row r="1077" spans="3:4" x14ac:dyDescent="0.2">
      <c r="C1077" s="48"/>
      <c r="D1077" s="48"/>
    </row>
    <row r="1078" spans="3:4" x14ac:dyDescent="0.2">
      <c r="C1078" s="48"/>
      <c r="D1078" s="48"/>
    </row>
    <row r="1079" spans="3:4" x14ac:dyDescent="0.2">
      <c r="C1079" s="48"/>
      <c r="D1079" s="48"/>
    </row>
    <row r="1080" spans="3:4" x14ac:dyDescent="0.2">
      <c r="C1080" s="48"/>
      <c r="D1080" s="48"/>
    </row>
    <row r="1081" spans="3:4" x14ac:dyDescent="0.2">
      <c r="C1081" s="48"/>
      <c r="D1081" s="48"/>
    </row>
    <row r="1082" spans="3:4" x14ac:dyDescent="0.2">
      <c r="C1082" s="48"/>
      <c r="D1082" s="48"/>
    </row>
    <row r="1083" spans="3:4" x14ac:dyDescent="0.2">
      <c r="C1083" s="48"/>
      <c r="D1083" s="48"/>
    </row>
    <row r="1084" spans="3:4" x14ac:dyDescent="0.2">
      <c r="C1084" s="48"/>
      <c r="D1084" s="48"/>
    </row>
    <row r="1085" spans="3:4" x14ac:dyDescent="0.2">
      <c r="C1085" s="48"/>
      <c r="D1085" s="48"/>
    </row>
    <row r="1086" spans="3:4" x14ac:dyDescent="0.2">
      <c r="C1086" s="48"/>
      <c r="D1086" s="48"/>
    </row>
    <row r="1087" spans="3:4" x14ac:dyDescent="0.2">
      <c r="C1087" s="48"/>
      <c r="D1087" s="48"/>
    </row>
    <row r="1088" spans="3:4" x14ac:dyDescent="0.2">
      <c r="C1088" s="48"/>
      <c r="D1088" s="48"/>
    </row>
    <row r="1089" spans="3:4" x14ac:dyDescent="0.2">
      <c r="C1089" s="48"/>
      <c r="D1089" s="48"/>
    </row>
    <row r="1090" spans="3:4" x14ac:dyDescent="0.2">
      <c r="C1090" s="48"/>
      <c r="D1090" s="48"/>
    </row>
    <row r="1091" spans="3:4" x14ac:dyDescent="0.2">
      <c r="C1091" s="48"/>
      <c r="D1091" s="48"/>
    </row>
    <row r="1092" spans="3:4" x14ac:dyDescent="0.2">
      <c r="C1092" s="48"/>
      <c r="D1092" s="48"/>
    </row>
    <row r="1093" spans="3:4" x14ac:dyDescent="0.2">
      <c r="C1093" s="48"/>
      <c r="D1093" s="48"/>
    </row>
    <row r="1094" spans="3:4" x14ac:dyDescent="0.2">
      <c r="C1094" s="48"/>
      <c r="D1094" s="48"/>
    </row>
    <row r="1095" spans="3:4" x14ac:dyDescent="0.2">
      <c r="C1095" s="48"/>
      <c r="D1095" s="48"/>
    </row>
    <row r="1096" spans="3:4" x14ac:dyDescent="0.2">
      <c r="C1096" s="48"/>
      <c r="D1096" s="48"/>
    </row>
    <row r="1097" spans="3:4" x14ac:dyDescent="0.2">
      <c r="C1097" s="48"/>
      <c r="D1097" s="48"/>
    </row>
    <row r="1098" spans="3:4" x14ac:dyDescent="0.2">
      <c r="C1098" s="48"/>
      <c r="D1098" s="48"/>
    </row>
    <row r="1099" spans="3:4" x14ac:dyDescent="0.2">
      <c r="C1099" s="48"/>
      <c r="D1099" s="48"/>
    </row>
    <row r="1100" spans="3:4" x14ac:dyDescent="0.2">
      <c r="C1100" s="48"/>
      <c r="D1100" s="48"/>
    </row>
    <row r="1101" spans="3:4" x14ac:dyDescent="0.2">
      <c r="C1101" s="48"/>
      <c r="D1101" s="48"/>
    </row>
    <row r="1102" spans="3:4" x14ac:dyDescent="0.2">
      <c r="C1102" s="48"/>
      <c r="D1102" s="48"/>
    </row>
    <row r="1103" spans="3:4" x14ac:dyDescent="0.2">
      <c r="C1103" s="48"/>
      <c r="D1103" s="48"/>
    </row>
    <row r="1104" spans="3:4" x14ac:dyDescent="0.2">
      <c r="C1104" s="48"/>
      <c r="D1104" s="48"/>
    </row>
    <row r="1105" spans="3:4" x14ac:dyDescent="0.2">
      <c r="C1105" s="48"/>
      <c r="D1105" s="48"/>
    </row>
    <row r="1106" spans="3:4" x14ac:dyDescent="0.2">
      <c r="C1106" s="48"/>
      <c r="D1106" s="48"/>
    </row>
    <row r="1107" spans="3:4" x14ac:dyDescent="0.2">
      <c r="C1107" s="48"/>
      <c r="D1107" s="48"/>
    </row>
    <row r="1108" spans="3:4" x14ac:dyDescent="0.2">
      <c r="C1108" s="48"/>
      <c r="D1108" s="48"/>
    </row>
    <row r="1109" spans="3:4" x14ac:dyDescent="0.2">
      <c r="C1109" s="48"/>
      <c r="D1109" s="48"/>
    </row>
    <row r="1110" spans="3:4" x14ac:dyDescent="0.2">
      <c r="C1110" s="48"/>
      <c r="D1110" s="48"/>
    </row>
    <row r="1111" spans="3:4" x14ac:dyDescent="0.2">
      <c r="C1111" s="48"/>
      <c r="D1111" s="48"/>
    </row>
    <row r="1112" spans="3:4" x14ac:dyDescent="0.2">
      <c r="C1112" s="48"/>
      <c r="D1112" s="48"/>
    </row>
    <row r="1113" spans="3:4" x14ac:dyDescent="0.2">
      <c r="C1113" s="48"/>
      <c r="D1113" s="48"/>
    </row>
    <row r="1114" spans="3:4" x14ac:dyDescent="0.2">
      <c r="C1114" s="48"/>
      <c r="D1114" s="48"/>
    </row>
    <row r="1115" spans="3:4" x14ac:dyDescent="0.2">
      <c r="C1115" s="48"/>
      <c r="D1115" s="48"/>
    </row>
    <row r="1116" spans="3:4" x14ac:dyDescent="0.2">
      <c r="C1116" s="48"/>
      <c r="D1116" s="48"/>
    </row>
    <row r="1117" spans="3:4" x14ac:dyDescent="0.2">
      <c r="C1117" s="48"/>
      <c r="D1117" s="48"/>
    </row>
    <row r="1118" spans="3:4" x14ac:dyDescent="0.2">
      <c r="C1118" s="48"/>
      <c r="D1118" s="48"/>
    </row>
    <row r="1119" spans="3:4" x14ac:dyDescent="0.2">
      <c r="C1119" s="48"/>
      <c r="D1119" s="48"/>
    </row>
    <row r="1120" spans="3:4" x14ac:dyDescent="0.2">
      <c r="C1120" s="48"/>
      <c r="D1120" s="48"/>
    </row>
    <row r="1121" spans="3:4" x14ac:dyDescent="0.2">
      <c r="C1121" s="48"/>
      <c r="D1121" s="48"/>
    </row>
    <row r="1122" spans="3:4" x14ac:dyDescent="0.2">
      <c r="C1122" s="48"/>
      <c r="D1122" s="48"/>
    </row>
    <row r="1123" spans="3:4" x14ac:dyDescent="0.2">
      <c r="C1123" s="48"/>
      <c r="D1123" s="48"/>
    </row>
    <row r="1124" spans="3:4" x14ac:dyDescent="0.2">
      <c r="C1124" s="48"/>
      <c r="D1124" s="48"/>
    </row>
    <row r="1125" spans="3:4" x14ac:dyDescent="0.2">
      <c r="C1125" s="48"/>
      <c r="D1125" s="48"/>
    </row>
    <row r="1126" spans="3:4" x14ac:dyDescent="0.2">
      <c r="C1126" s="48"/>
      <c r="D1126" s="48"/>
    </row>
    <row r="1127" spans="3:4" x14ac:dyDescent="0.2">
      <c r="C1127" s="48"/>
      <c r="D1127" s="48"/>
    </row>
    <row r="1128" spans="3:4" x14ac:dyDescent="0.2">
      <c r="C1128" s="48"/>
      <c r="D1128" s="48"/>
    </row>
    <row r="1129" spans="3:4" x14ac:dyDescent="0.2">
      <c r="C1129" s="48"/>
      <c r="D1129" s="48"/>
    </row>
    <row r="1130" spans="3:4" x14ac:dyDescent="0.2">
      <c r="C1130" s="48"/>
      <c r="D1130" s="48"/>
    </row>
    <row r="1131" spans="3:4" x14ac:dyDescent="0.2">
      <c r="C1131" s="48"/>
      <c r="D1131" s="48"/>
    </row>
    <row r="1132" spans="3:4" x14ac:dyDescent="0.2">
      <c r="C1132" s="48"/>
      <c r="D1132" s="48"/>
    </row>
    <row r="1133" spans="3:4" x14ac:dyDescent="0.2">
      <c r="C1133" s="48"/>
      <c r="D1133" s="48"/>
    </row>
    <row r="1134" spans="3:4" x14ac:dyDescent="0.2">
      <c r="C1134" s="48"/>
      <c r="D1134" s="48"/>
    </row>
    <row r="1135" spans="3:4" x14ac:dyDescent="0.2">
      <c r="C1135" s="48"/>
      <c r="D1135" s="48"/>
    </row>
    <row r="1136" spans="3:4" x14ac:dyDescent="0.2">
      <c r="C1136" s="48"/>
      <c r="D1136" s="48"/>
    </row>
    <row r="1137" spans="3:4" x14ac:dyDescent="0.2">
      <c r="C1137" s="48"/>
      <c r="D1137" s="48"/>
    </row>
    <row r="1138" spans="3:4" x14ac:dyDescent="0.2">
      <c r="C1138" s="48"/>
      <c r="D1138" s="48"/>
    </row>
    <row r="1139" spans="3:4" x14ac:dyDescent="0.2">
      <c r="C1139" s="48"/>
      <c r="D1139" s="48"/>
    </row>
    <row r="1140" spans="3:4" x14ac:dyDescent="0.2">
      <c r="C1140" s="48"/>
      <c r="D1140" s="48"/>
    </row>
    <row r="1141" spans="3:4" x14ac:dyDescent="0.2">
      <c r="C1141" s="48"/>
      <c r="D1141" s="48"/>
    </row>
    <row r="1142" spans="3:4" x14ac:dyDescent="0.2">
      <c r="C1142" s="48"/>
      <c r="D1142" s="48"/>
    </row>
    <row r="1143" spans="3:4" x14ac:dyDescent="0.2">
      <c r="C1143" s="48"/>
      <c r="D1143" s="48"/>
    </row>
    <row r="1144" spans="3:4" x14ac:dyDescent="0.2">
      <c r="C1144" s="48"/>
      <c r="D1144" s="48"/>
    </row>
    <row r="1145" spans="3:4" x14ac:dyDescent="0.2">
      <c r="C1145" s="48"/>
      <c r="D1145" s="48"/>
    </row>
    <row r="1146" spans="3:4" x14ac:dyDescent="0.2">
      <c r="C1146" s="48"/>
      <c r="D1146" s="48"/>
    </row>
    <row r="1147" spans="3:4" x14ac:dyDescent="0.2">
      <c r="C1147" s="48"/>
      <c r="D1147" s="48"/>
    </row>
    <row r="1148" spans="3:4" x14ac:dyDescent="0.2">
      <c r="C1148" s="48"/>
      <c r="D1148" s="48"/>
    </row>
    <row r="1149" spans="3:4" x14ac:dyDescent="0.2">
      <c r="C1149" s="48"/>
      <c r="D1149" s="48"/>
    </row>
    <row r="1150" spans="3:4" x14ac:dyDescent="0.2">
      <c r="C1150" s="48"/>
      <c r="D1150" s="48"/>
    </row>
    <row r="1151" spans="3:4" x14ac:dyDescent="0.2">
      <c r="C1151" s="48"/>
      <c r="D1151" s="48"/>
    </row>
    <row r="1152" spans="3:4" x14ac:dyDescent="0.2">
      <c r="C1152" s="48"/>
      <c r="D1152" s="48"/>
    </row>
    <row r="1153" spans="3:4" x14ac:dyDescent="0.2">
      <c r="C1153" s="48"/>
      <c r="D1153" s="48"/>
    </row>
    <row r="1154" spans="3:4" x14ac:dyDescent="0.2">
      <c r="C1154" s="48"/>
      <c r="D1154" s="48"/>
    </row>
    <row r="1155" spans="3:4" x14ac:dyDescent="0.2">
      <c r="C1155" s="48"/>
      <c r="D1155" s="48"/>
    </row>
  </sheetData>
  <sheetProtection selectLockedCells="1" selectUnlockedCells="1"/>
  <sortState xmlns:xlrd2="http://schemas.microsoft.com/office/spreadsheetml/2017/richdata2" ref="A21:V930">
    <sortCondition ref="C21:C930"/>
  </sortState>
  <phoneticPr fontId="25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2"/>
  </sheetPr>
  <dimension ref="A1:DJ897"/>
  <sheetViews>
    <sheetView workbookViewId="0">
      <pane xSplit="14" ySplit="20" topLeftCell="O879" activePane="bottomRight" state="frozen"/>
      <selection pane="topRight" activeCell="O1" sqref="O1"/>
      <selection pane="bottomLeft" activeCell="A21" sqref="A21"/>
      <selection pane="bottomRight" activeCell="D887" sqref="D887"/>
    </sheetView>
  </sheetViews>
  <sheetFormatPr defaultColWidth="10.28515625" defaultRowHeight="12.75" x14ac:dyDescent="0.2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1.42578125" style="1" customWidth="1"/>
    <col min="18" max="25" width="10.28515625" style="1" customWidth="1"/>
    <col min="26" max="26" width="10.28515625" customWidth="1"/>
    <col min="27" max="27" width="12.140625" customWidth="1"/>
    <col min="28" max="28" width="9.42578125" customWidth="1"/>
    <col min="29" max="29" width="10.42578125" customWidth="1"/>
    <col min="30" max="30" width="9.7109375" customWidth="1"/>
    <col min="31" max="31" width="12" customWidth="1"/>
    <col min="32" max="32" width="10.5703125" customWidth="1"/>
    <col min="33" max="35" width="10.28515625" customWidth="1"/>
    <col min="36" max="36" width="11.28515625" customWidth="1"/>
    <col min="37" max="37" width="13.28515625" customWidth="1"/>
    <col min="38" max="51" width="0" hidden="1" customWidth="1"/>
    <col min="52" max="52" width="12.42578125" customWidth="1"/>
    <col min="53" max="53" width="10.28515625" customWidth="1"/>
    <col min="54" max="54" width="9.28515625" customWidth="1"/>
    <col min="55" max="55" width="11.5703125" customWidth="1"/>
    <col min="56" max="56" width="10.42578125" customWidth="1"/>
    <col min="57" max="68" width="10.28515625" customWidth="1"/>
    <col min="69" max="69" width="13.7109375" customWidth="1"/>
    <col min="70" max="73" width="10.28515625" customWidth="1"/>
    <col min="74" max="74" width="11.85546875" customWidth="1"/>
    <col min="75" max="75" width="14.7109375" customWidth="1"/>
    <col min="76" max="90" width="10.28515625" customWidth="1"/>
    <col min="91" max="91" width="11.85546875" customWidth="1"/>
    <col min="92" max="92" width="14.7109375" customWidth="1"/>
    <col min="93" max="102" width="10.28515625" customWidth="1"/>
    <col min="103" max="114" width="9.140625" style="109" customWidth="1"/>
    <col min="115" max="16384" width="10.28515625" style="1"/>
  </cols>
  <sheetData>
    <row r="1" spans="1:114" ht="20.25" x14ac:dyDescent="0.3">
      <c r="A1" s="2" t="s">
        <v>853</v>
      </c>
      <c r="D1" s="3"/>
      <c r="AA1" s="110" t="s">
        <v>1206</v>
      </c>
      <c r="AB1" s="111"/>
      <c r="AC1" s="111" t="s">
        <v>1207</v>
      </c>
      <c r="AD1" s="111" t="s">
        <v>1208</v>
      </c>
      <c r="AE1" s="112"/>
      <c r="AG1" s="15"/>
      <c r="AI1" s="15"/>
      <c r="AZ1" s="15"/>
      <c r="BA1" s="110" t="s">
        <v>1206</v>
      </c>
      <c r="BB1" s="111"/>
      <c r="BC1" s="111" t="s">
        <v>1207</v>
      </c>
      <c r="BD1" s="111" t="s">
        <v>1208</v>
      </c>
      <c r="BE1" s="112"/>
      <c r="BQ1" s="74" t="s">
        <v>1259</v>
      </c>
      <c r="BR1" s="73" t="s">
        <v>888</v>
      </c>
      <c r="BS1" s="74" t="s">
        <v>1260</v>
      </c>
      <c r="BT1" s="21" t="s">
        <v>1210</v>
      </c>
      <c r="BU1" s="75" t="s">
        <v>1211</v>
      </c>
      <c r="BV1" s="76" t="s">
        <v>1212</v>
      </c>
      <c r="BW1" s="75" t="s">
        <v>1213</v>
      </c>
      <c r="BX1" s="76" t="s">
        <v>1214</v>
      </c>
      <c r="BY1" s="75" t="s">
        <v>1215</v>
      </c>
      <c r="BZ1" s="13" t="s">
        <v>1261</v>
      </c>
      <c r="CA1" s="13" t="s">
        <v>1262</v>
      </c>
      <c r="CB1" s="13" t="s">
        <v>1263</v>
      </c>
      <c r="CC1" s="13" t="s">
        <v>1264</v>
      </c>
      <c r="CD1" s="13" t="s">
        <v>1265</v>
      </c>
      <c r="CE1" s="13" t="s">
        <v>1266</v>
      </c>
      <c r="CF1" s="13" t="s">
        <v>1267</v>
      </c>
      <c r="CG1" s="76" t="s">
        <v>1223</v>
      </c>
      <c r="CI1" s="73" t="s">
        <v>888</v>
      </c>
      <c r="CJ1" s="74" t="s">
        <v>1260</v>
      </c>
      <c r="CK1" s="21" t="s">
        <v>1210</v>
      </c>
      <c r="CL1" s="75" t="s">
        <v>1211</v>
      </c>
      <c r="CM1" s="76" t="s">
        <v>1212</v>
      </c>
      <c r="CN1" s="75" t="s">
        <v>1213</v>
      </c>
      <c r="CO1" s="76" t="s">
        <v>1214</v>
      </c>
      <c r="CP1" s="75" t="s">
        <v>1215</v>
      </c>
      <c r="CQ1" s="13" t="s">
        <v>1261</v>
      </c>
      <c r="CR1" s="13" t="s">
        <v>1262</v>
      </c>
      <c r="CS1" s="13" t="s">
        <v>1263</v>
      </c>
      <c r="CT1" s="13" t="s">
        <v>1264</v>
      </c>
      <c r="CU1" s="13" t="s">
        <v>1265</v>
      </c>
      <c r="CV1" s="13" t="s">
        <v>1266</v>
      </c>
      <c r="CW1" s="13" t="s">
        <v>1267</v>
      </c>
      <c r="CX1" s="76" t="s">
        <v>1223</v>
      </c>
    </row>
    <row r="2" spans="1:114" ht="15.75" x14ac:dyDescent="0.3">
      <c r="A2" s="1" t="s">
        <v>854</v>
      </c>
      <c r="B2" s="1" t="s">
        <v>855</v>
      </c>
      <c r="AA2" s="113" t="s">
        <v>1225</v>
      </c>
      <c r="AB2" s="114">
        <f>C7</f>
        <v>33376.058299999997</v>
      </c>
      <c r="AC2" s="81" t="s">
        <v>1226</v>
      </c>
      <c r="AD2" s="114">
        <f>C8</f>
        <v>0.84940031999999999</v>
      </c>
      <c r="AE2" s="115" t="s">
        <v>1227</v>
      </c>
      <c r="AF2" s="15"/>
      <c r="AG2" s="15"/>
      <c r="AH2" s="15"/>
      <c r="AI2" s="15"/>
      <c r="AJ2" s="116"/>
      <c r="AK2" s="116"/>
      <c r="AL2" s="15"/>
      <c r="AM2" s="15"/>
      <c r="AN2" s="116"/>
      <c r="AP2" s="116"/>
      <c r="AQ2" s="15"/>
      <c r="AR2" s="116"/>
      <c r="AS2" s="15"/>
      <c r="AT2" s="15"/>
      <c r="AU2" s="116"/>
      <c r="AV2" s="15"/>
      <c r="AW2" s="116"/>
      <c r="AX2" s="15"/>
      <c r="AY2" s="116"/>
      <c r="AZ2" s="15"/>
      <c r="BA2" s="113" t="s">
        <v>1225</v>
      </c>
      <c r="BB2" s="114">
        <f>C7</f>
        <v>33376.058299999997</v>
      </c>
      <c r="BC2" s="81" t="s">
        <v>1226</v>
      </c>
      <c r="BD2" s="114">
        <f>C8</f>
        <v>0.84940031999999999</v>
      </c>
      <c r="BE2" s="115" t="s">
        <v>1227</v>
      </c>
      <c r="BF2" s="15" t="s">
        <v>1268</v>
      </c>
      <c r="BQ2">
        <f t="shared" ref="BQ2:BQ65" si="0">BS2+CL2</f>
        <v>-0.21971412698153073</v>
      </c>
      <c r="BR2" s="1">
        <v>-30000</v>
      </c>
      <c r="BS2">
        <f t="shared" ref="BS2:BS65" si="1">AB$3+AB$4*BR2+AB$5*BR2^2+BU2</f>
        <v>-0.21971412698153073</v>
      </c>
      <c r="BT2">
        <f t="shared" ref="BT2:BT65" si="2">AB$3+AB$4*BR2+AB$5*BR2^2</f>
        <v>-0.20215040207965695</v>
      </c>
      <c r="BU2">
        <f t="shared" ref="BU2:BU65" si="3">$AB$6*($AB$11/BV2*BW2+$AB$12)</f>
        <v>-1.7563724901873783E-2</v>
      </c>
      <c r="BV2">
        <f t="shared" ref="BV2:BV65" si="4">1+$AB$7*COS(BX2)</f>
        <v>1.2691575697904132</v>
      </c>
      <c r="BW2">
        <f t="shared" ref="BW2:BW65" si="5">SIN(BX2+RADIANS($AB$9))</f>
        <v>-0.95957931122082274</v>
      </c>
      <c r="BX2">
        <f t="shared" ref="BX2:BX65" si="6">2*ATAN(BY2)</f>
        <v>0.61739652691755365</v>
      </c>
      <c r="BY2">
        <f t="shared" ref="BY2:BY65" si="7">SQRT((1+$AB$7)/(1-$AB$7))*TAN(BZ2/2)</f>
        <v>0.31889279516490132</v>
      </c>
      <c r="BZ2">
        <f t="shared" ref="BZ2:CF17" si="8">$CG2+$AB$7*SIN(CA2)</f>
        <v>0.44512697987605471</v>
      </c>
      <c r="CA2">
        <f t="shared" si="8"/>
        <v>0.44505402333293009</v>
      </c>
      <c r="CB2">
        <f t="shared" si="8"/>
        <v>0.44480916913444524</v>
      </c>
      <c r="CC2">
        <f t="shared" si="8"/>
        <v>0.44398760677631199</v>
      </c>
      <c r="CD2">
        <f t="shared" si="8"/>
        <v>0.44123334792327795</v>
      </c>
      <c r="CE2">
        <f t="shared" si="8"/>
        <v>0.43202569960568027</v>
      </c>
      <c r="CF2">
        <f t="shared" si="8"/>
        <v>0.40151956401523681</v>
      </c>
      <c r="CG2">
        <f t="shared" ref="CG2:CG65" si="9">RADIANS($AB$9)+$AB$18*(BR2-AB$15)</f>
        <v>0.3030178689353944</v>
      </c>
      <c r="CI2">
        <v>-120000</v>
      </c>
      <c r="CJ2" s="36">
        <f>AB$3+AB$4*BR2+AB$5*BR2^2+CL2</f>
        <v>-0.20215040207965695</v>
      </c>
      <c r="CK2" s="36">
        <f>AB$3+AB$4*BR2+AB$5*BR2^2</f>
        <v>-0.20215040207965695</v>
      </c>
      <c r="CL2">
        <f t="shared" ref="CL2:CL65" si="10">$BB$6*($BB$11/CM2*CN2+$BB$12)</f>
        <v>0</v>
      </c>
      <c r="CM2">
        <f t="shared" ref="CM2:CM65" si="11">1+$BB$7*COS(CO2)</f>
        <v>0.55156710532973896</v>
      </c>
      <c r="CN2">
        <f t="shared" ref="CN2:CN65" si="12">SIN(CO2+RADIANS($BB$9))</f>
        <v>0.61739669086011695</v>
      </c>
      <c r="CO2">
        <f t="shared" ref="CO2:CO65" si="13">2*ATAN(CP2)</f>
        <v>2.1989755856990816</v>
      </c>
      <c r="CP2">
        <f t="shared" ref="CP2:CP65" si="14">TAN(CQ2/2)*SQRT((1+$BB$7)/(1-$BB$7))</f>
        <v>1.9622726893950975</v>
      </c>
      <c r="CQ2">
        <f t="shared" ref="CQ2:CW17" si="15">$CX2+$BB$7*SIN(CR2)</f>
        <v>-17.602369224125074</v>
      </c>
      <c r="CR2">
        <f t="shared" si="15"/>
        <v>-17.602777107808858</v>
      </c>
      <c r="CS2">
        <f t="shared" si="15"/>
        <v>-17.604451859999855</v>
      </c>
      <c r="CT2">
        <f t="shared" si="15"/>
        <v>-17.611243034991144</v>
      </c>
      <c r="CU2">
        <f t="shared" si="15"/>
        <v>-17.63751416217918</v>
      </c>
      <c r="CV2">
        <f t="shared" si="15"/>
        <v>-17.725392778221529</v>
      </c>
      <c r="CW2">
        <f t="shared" si="15"/>
        <v>-17.944043979574325</v>
      </c>
      <c r="CX2">
        <f t="shared" ref="CX2:CX65" si="16">RADIANS($BB$9)+$BB$18*(CI2-BB$15)</f>
        <v>-18.325728205714618</v>
      </c>
    </row>
    <row r="3" spans="1:114" x14ac:dyDescent="0.2">
      <c r="A3" s="1" t="s">
        <v>856</v>
      </c>
      <c r="AA3" s="117" t="s">
        <v>1228</v>
      </c>
      <c r="AB3" s="118">
        <f t="shared" ref="AB3:AB10" si="17">AC3*AD3</f>
        <v>-3.9895690142288956E-2</v>
      </c>
      <c r="AC3" s="119">
        <v>-3.9895690142288953</v>
      </c>
      <c r="AD3">
        <v>0.01</v>
      </c>
      <c r="AE3" s="120" t="s">
        <v>1227</v>
      </c>
      <c r="AF3" s="121"/>
      <c r="AG3" s="119"/>
      <c r="AH3" s="119"/>
      <c r="AI3" s="119"/>
      <c r="AJ3" s="122"/>
      <c r="AK3" s="119"/>
      <c r="AL3" s="117"/>
      <c r="AN3" s="15"/>
      <c r="AS3" s="123"/>
      <c r="AZ3" s="119"/>
      <c r="BA3" s="117" t="s">
        <v>1228</v>
      </c>
      <c r="BB3" s="118"/>
      <c r="BC3" s="119"/>
      <c r="BD3">
        <v>0.01</v>
      </c>
      <c r="BE3" s="120" t="s">
        <v>1227</v>
      </c>
      <c r="BQ3">
        <f t="shared" si="0"/>
        <v>-0.21865332556508885</v>
      </c>
      <c r="BR3" s="1">
        <v>-29500</v>
      </c>
      <c r="BS3">
        <f t="shared" si="1"/>
        <v>-0.21865332556508885</v>
      </c>
      <c r="BT3">
        <f t="shared" si="2"/>
        <v>-0.19973698243506061</v>
      </c>
      <c r="BU3">
        <f t="shared" si="3"/>
        <v>-1.8916343130028244E-2</v>
      </c>
      <c r="BV3">
        <f t="shared" si="4"/>
        <v>1.2018959243592482</v>
      </c>
      <c r="BW3">
        <f t="shared" si="5"/>
        <v>-0.99995006358424798</v>
      </c>
      <c r="BX3">
        <f t="shared" si="6"/>
        <v>0.91268292775318427</v>
      </c>
      <c r="BY3">
        <f t="shared" si="7"/>
        <v>0.49090039818835068</v>
      </c>
      <c r="BZ3">
        <f t="shared" si="8"/>
        <v>0.6704679094799828</v>
      </c>
      <c r="CA3">
        <f t="shared" si="8"/>
        <v>0.67041754471749027</v>
      </c>
      <c r="CB3">
        <f t="shared" si="8"/>
        <v>0.6702228394656744</v>
      </c>
      <c r="CC3">
        <f t="shared" si="8"/>
        <v>0.6694704103676612</v>
      </c>
      <c r="CD3">
        <f t="shared" si="8"/>
        <v>0.66656688206944004</v>
      </c>
      <c r="CE3">
        <f t="shared" si="8"/>
        <v>0.65542395516341034</v>
      </c>
      <c r="CF3">
        <f t="shared" si="8"/>
        <v>0.6135075914713185</v>
      </c>
      <c r="CG3">
        <f t="shared" si="9"/>
        <v>0.46537405068540538</v>
      </c>
      <c r="CI3">
        <v>-118000</v>
      </c>
      <c r="CJ3" s="36">
        <f t="shared" ref="CJ3:CJ66" si="18">AB$3+AB$4*BR3+AB$5*BR3^2+CL3</f>
        <v>-0.19973698243506061</v>
      </c>
      <c r="CK3" s="36">
        <f t="shared" ref="CK3:CK66" si="19">AB$3+AB$4*BR3+AB$5*BR3^2</f>
        <v>-0.19973698243506061</v>
      </c>
      <c r="CL3">
        <f t="shared" si="10"/>
        <v>0</v>
      </c>
      <c r="CM3">
        <f t="shared" si="11"/>
        <v>0.41631450704732043</v>
      </c>
      <c r="CN3">
        <f t="shared" si="12"/>
        <v>0.41021415070510342</v>
      </c>
      <c r="CO3">
        <f t="shared" si="13"/>
        <v>2.4417157538818004</v>
      </c>
      <c r="CP3">
        <f t="shared" si="14"/>
        <v>2.7400357268576503</v>
      </c>
      <c r="CQ3">
        <f t="shared" si="15"/>
        <v>-17.274302382995039</v>
      </c>
      <c r="CR3">
        <f t="shared" si="15"/>
        <v>-17.274302382993362</v>
      </c>
      <c r="CS3">
        <f t="shared" si="15"/>
        <v>-17.274302383486351</v>
      </c>
      <c r="CT3">
        <f t="shared" si="15"/>
        <v>-17.274302238539939</v>
      </c>
      <c r="CU3">
        <f t="shared" si="15"/>
        <v>-17.274345059919074</v>
      </c>
      <c r="CV3">
        <f t="shared" si="15"/>
        <v>-17.290236728893625</v>
      </c>
      <c r="CW3">
        <f t="shared" si="15"/>
        <v>-17.48352820627294</v>
      </c>
      <c r="CX3">
        <f t="shared" si="16"/>
        <v>-18.037360692299796</v>
      </c>
    </row>
    <row r="4" spans="1:114" x14ac:dyDescent="0.2">
      <c r="A4" s="4" t="s">
        <v>857</v>
      </c>
      <c r="C4" s="5">
        <v>33376.058299999997</v>
      </c>
      <c r="D4" s="6">
        <v>0.84940031999999999</v>
      </c>
      <c r="AA4" s="124" t="s">
        <v>1229</v>
      </c>
      <c r="AB4" s="125">
        <f t="shared" si="17"/>
        <v>6.0000000000000002E-6</v>
      </c>
      <c r="AC4" s="126">
        <v>6</v>
      </c>
      <c r="AD4">
        <v>9.9999999999999995E-7</v>
      </c>
      <c r="AE4" s="120" t="s">
        <v>1269</v>
      </c>
      <c r="AF4" s="127"/>
      <c r="AG4" s="126"/>
      <c r="AH4" s="126"/>
      <c r="AI4" s="126"/>
      <c r="AJ4" s="128"/>
      <c r="AK4" s="126"/>
      <c r="AL4" s="124"/>
      <c r="AN4" s="15"/>
      <c r="AS4" s="123"/>
      <c r="AZ4" s="126"/>
      <c r="BA4" s="124" t="s">
        <v>1229</v>
      </c>
      <c r="BB4" s="125"/>
      <c r="BC4" s="126"/>
      <c r="BD4">
        <v>9.9999999999999995E-8</v>
      </c>
      <c r="BE4" s="120" t="s">
        <v>1269</v>
      </c>
      <c r="BQ4">
        <f t="shared" si="0"/>
        <v>-0.21662992227326389</v>
      </c>
      <c r="BR4" s="1">
        <v>-29000</v>
      </c>
      <c r="BS4">
        <f t="shared" si="1"/>
        <v>-0.21662992227326389</v>
      </c>
      <c r="BT4">
        <f t="shared" si="2"/>
        <v>-0.19731370429709622</v>
      </c>
      <c r="BU4">
        <f t="shared" si="3"/>
        <v>-1.9316217976167657E-2</v>
      </c>
      <c r="BV4">
        <f t="shared" si="4"/>
        <v>1.1273659264385598</v>
      </c>
      <c r="BW4">
        <f t="shared" si="5"/>
        <v>-0.96323950145489623</v>
      </c>
      <c r="BX4">
        <f t="shared" si="6"/>
        <v>1.1746743754839666</v>
      </c>
      <c r="BY4">
        <f t="shared" si="7"/>
        <v>0.66570593655125065</v>
      </c>
      <c r="BZ4">
        <f t="shared" si="8"/>
        <v>0.88271487798817549</v>
      </c>
      <c r="CA4">
        <f t="shared" si="8"/>
        <v>0.88269440076716288</v>
      </c>
      <c r="CB4">
        <f t="shared" si="8"/>
        <v>0.88259672651744703</v>
      </c>
      <c r="CC4">
        <f t="shared" si="8"/>
        <v>0.88213098988075833</v>
      </c>
      <c r="CD4">
        <f t="shared" si="8"/>
        <v>0.87991384718444354</v>
      </c>
      <c r="CE4">
        <f t="shared" si="8"/>
        <v>0.86943943736965079</v>
      </c>
      <c r="CF4">
        <f t="shared" si="8"/>
        <v>0.82159945815712865</v>
      </c>
      <c r="CG4">
        <f t="shared" si="9"/>
        <v>0.62773023243541592</v>
      </c>
      <c r="CI4">
        <v>-116000</v>
      </c>
      <c r="CJ4" s="36">
        <f t="shared" si="18"/>
        <v>-0.19731370429709622</v>
      </c>
      <c r="CK4" s="36">
        <f t="shared" si="19"/>
        <v>-0.19731370429709622</v>
      </c>
      <c r="CL4">
        <f t="shared" si="10"/>
        <v>0</v>
      </c>
      <c r="CM4">
        <f t="shared" si="11"/>
        <v>0.34793906723681867</v>
      </c>
      <c r="CN4">
        <f t="shared" si="12"/>
        <v>0.26573616282709667</v>
      </c>
      <c r="CO4">
        <f t="shared" si="13"/>
        <v>2.5954371606598543</v>
      </c>
      <c r="CP4">
        <f t="shared" si="14"/>
        <v>3.570479106836165</v>
      </c>
      <c r="CQ4">
        <f t="shared" si="15"/>
        <v>-17.012766778855639</v>
      </c>
      <c r="CR4">
        <f t="shared" si="15"/>
        <v>-17.012746907409973</v>
      </c>
      <c r="CS4">
        <f t="shared" si="15"/>
        <v>-17.012845985621112</v>
      </c>
      <c r="CT4">
        <f t="shared" si="15"/>
        <v>-17.01235234321101</v>
      </c>
      <c r="CU4">
        <f t="shared" si="15"/>
        <v>-17.014820784830636</v>
      </c>
      <c r="CV4">
        <f t="shared" si="15"/>
        <v>-17.002692902879929</v>
      </c>
      <c r="CW4">
        <f t="shared" si="15"/>
        <v>-17.068748571405322</v>
      </c>
      <c r="CX4">
        <f t="shared" si="16"/>
        <v>-17.74899317888497</v>
      </c>
    </row>
    <row r="5" spans="1:114" ht="14.25" x14ac:dyDescent="0.2">
      <c r="A5" s="7" t="s">
        <v>858</v>
      </c>
      <c r="B5"/>
      <c r="C5" s="8">
        <v>-9.5</v>
      </c>
      <c r="D5" t="s">
        <v>859</v>
      </c>
      <c r="AA5" s="124" t="s">
        <v>1230</v>
      </c>
      <c r="AB5" s="125">
        <f t="shared" si="17"/>
        <v>1.9716986736257769E-11</v>
      </c>
      <c r="AC5" s="126">
        <v>1.9716986736257771</v>
      </c>
      <c r="AD5">
        <v>9.9999999999999994E-12</v>
      </c>
      <c r="AE5" s="120" t="s">
        <v>1270</v>
      </c>
      <c r="AF5" s="127"/>
      <c r="AG5" s="126"/>
      <c r="AH5" s="126"/>
      <c r="AI5" s="126"/>
      <c r="AJ5" s="128"/>
      <c r="AK5" s="126"/>
      <c r="AL5" s="129"/>
      <c r="AN5" s="15"/>
      <c r="AP5" s="130"/>
      <c r="AQ5" s="130"/>
      <c r="AR5" s="130"/>
      <c r="AS5" s="131"/>
      <c r="AZ5" s="126"/>
      <c r="BA5" s="124" t="s">
        <v>1230</v>
      </c>
      <c r="BB5" s="125"/>
      <c r="BC5" s="126"/>
      <c r="BD5">
        <v>9.9999999999999994E-12</v>
      </c>
      <c r="BE5" s="120" t="s">
        <v>1271</v>
      </c>
      <c r="BQ5">
        <f t="shared" si="0"/>
        <v>-0.21378514763942363</v>
      </c>
      <c r="BR5" s="1">
        <v>-28500</v>
      </c>
      <c r="BS5">
        <f t="shared" si="1"/>
        <v>-0.21378514763942363</v>
      </c>
      <c r="BT5">
        <f t="shared" si="2"/>
        <v>-0.19488056766576362</v>
      </c>
      <c r="BU5">
        <f t="shared" si="3"/>
        <v>-1.8904579973660005E-2</v>
      </c>
      <c r="BV5">
        <f t="shared" si="4"/>
        <v>1.0546853213653522</v>
      </c>
      <c r="BW5">
        <f t="shared" si="5"/>
        <v>-0.87677801103548048</v>
      </c>
      <c r="BX5">
        <f t="shared" si="6"/>
        <v>1.4043648337884242</v>
      </c>
      <c r="BY5">
        <f t="shared" si="7"/>
        <v>0.84602598889978664</v>
      </c>
      <c r="BZ5">
        <f t="shared" si="8"/>
        <v>1.0814416507906528</v>
      </c>
      <c r="CA5">
        <f t="shared" si="8"/>
        <v>1.0814370558644848</v>
      </c>
      <c r="CB5">
        <f t="shared" si="8"/>
        <v>1.0814074436640493</v>
      </c>
      <c r="CC5">
        <f t="shared" si="8"/>
        <v>1.0812166460368284</v>
      </c>
      <c r="CD5">
        <f t="shared" si="8"/>
        <v>1.0799889310102015</v>
      </c>
      <c r="CE5">
        <f t="shared" si="8"/>
        <v>1.0721554270785529</v>
      </c>
      <c r="CF5">
        <f t="shared" si="8"/>
        <v>1.0245922387898254</v>
      </c>
      <c r="CG5">
        <f t="shared" si="9"/>
        <v>0.79008641418542647</v>
      </c>
      <c r="CI5">
        <v>-114000</v>
      </c>
      <c r="CJ5" s="36">
        <f t="shared" si="18"/>
        <v>-0.19488056766576362</v>
      </c>
      <c r="CK5" s="36">
        <f t="shared" si="19"/>
        <v>-0.19488056766576362</v>
      </c>
      <c r="CL5">
        <f t="shared" si="10"/>
        <v>0</v>
      </c>
      <c r="CM5">
        <f t="shared" si="11"/>
        <v>0.30716908982975188</v>
      </c>
      <c r="CN5">
        <f t="shared" si="12"/>
        <v>0.15460315102662028</v>
      </c>
      <c r="CO5">
        <f t="shared" si="13"/>
        <v>2.7091788585995462</v>
      </c>
      <c r="CP5">
        <f t="shared" si="14"/>
        <v>4.5529047785059369</v>
      </c>
      <c r="CQ5">
        <f t="shared" si="15"/>
        <v>-16.787544380173955</v>
      </c>
      <c r="CR5">
        <f t="shared" si="15"/>
        <v>-16.788211806458804</v>
      </c>
      <c r="CS5">
        <f t="shared" si="15"/>
        <v>-16.786358415283665</v>
      </c>
      <c r="CT5">
        <f t="shared" si="15"/>
        <v>-16.791521110036097</v>
      </c>
      <c r="CU5">
        <f t="shared" si="15"/>
        <v>-16.777261613754124</v>
      </c>
      <c r="CV5">
        <f t="shared" si="15"/>
        <v>-16.817630163566616</v>
      </c>
      <c r="CW5">
        <f t="shared" si="15"/>
        <v>-16.710144336720006</v>
      </c>
      <c r="CX5">
        <f t="shared" si="16"/>
        <v>-17.460625665470147</v>
      </c>
    </row>
    <row r="6" spans="1:114" x14ac:dyDescent="0.2">
      <c r="A6" s="4" t="s">
        <v>860</v>
      </c>
      <c r="AA6" s="124" t="s">
        <v>1231</v>
      </c>
      <c r="AB6" s="125">
        <f t="shared" si="17"/>
        <v>0.02</v>
      </c>
      <c r="AC6" s="126">
        <v>2</v>
      </c>
      <c r="AD6">
        <v>0.01</v>
      </c>
      <c r="AE6" s="120" t="s">
        <v>1227</v>
      </c>
      <c r="AF6" s="127"/>
      <c r="AG6" s="126"/>
      <c r="AH6" s="126"/>
      <c r="AI6" s="126"/>
      <c r="AJ6" s="128"/>
      <c r="AK6" s="126"/>
      <c r="AL6" s="124"/>
      <c r="AM6" s="132"/>
      <c r="AN6" s="132"/>
      <c r="AP6" s="133"/>
      <c r="AQ6" s="133"/>
      <c r="AS6" s="123"/>
      <c r="AZ6" s="126"/>
      <c r="BA6" s="124" t="s">
        <v>1231</v>
      </c>
      <c r="BB6" s="125">
        <f>BC6*BD6</f>
        <v>0</v>
      </c>
      <c r="BC6" s="128">
        <v>0</v>
      </c>
      <c r="BD6">
        <v>0.01</v>
      </c>
      <c r="BE6" s="120" t="s">
        <v>1227</v>
      </c>
      <c r="BF6" s="119">
        <v>7.2433641975308634</v>
      </c>
      <c r="BQ6">
        <f t="shared" si="0"/>
        <v>-0.21028175511803307</v>
      </c>
      <c r="BR6" s="1">
        <v>-28000</v>
      </c>
      <c r="BS6">
        <f t="shared" si="1"/>
        <v>-0.21028175511803307</v>
      </c>
      <c r="BT6">
        <f t="shared" si="2"/>
        <v>-0.19243757254106289</v>
      </c>
      <c r="BU6">
        <f t="shared" si="3"/>
        <v>-1.7844182576970173E-2</v>
      </c>
      <c r="BV6">
        <f t="shared" si="4"/>
        <v>0.98850063893250606</v>
      </c>
      <c r="BW6">
        <f t="shared" si="5"/>
        <v>-0.76293816142257109</v>
      </c>
      <c r="BX6">
        <f t="shared" si="6"/>
        <v>1.60563964635833</v>
      </c>
      <c r="BY6">
        <f t="shared" si="7"/>
        <v>1.0354647626858293</v>
      </c>
      <c r="BZ6">
        <f t="shared" si="8"/>
        <v>1.2674704328390836</v>
      </c>
      <c r="CA6">
        <f t="shared" si="8"/>
        <v>1.2674700140870312</v>
      </c>
      <c r="CB6">
        <f t="shared" si="8"/>
        <v>1.2674657670888752</v>
      </c>
      <c r="CC6">
        <f t="shared" si="8"/>
        <v>1.2674226971386635</v>
      </c>
      <c r="CD6">
        <f t="shared" si="8"/>
        <v>1.266986247486283</v>
      </c>
      <c r="CE6">
        <f t="shared" si="8"/>
        <v>1.2625972674359127</v>
      </c>
      <c r="CF6">
        <f t="shared" si="8"/>
        <v>1.2214171226087673</v>
      </c>
      <c r="CG6">
        <f t="shared" si="9"/>
        <v>0.95244259593543745</v>
      </c>
      <c r="CI6">
        <v>-112000</v>
      </c>
      <c r="CJ6" s="36">
        <f t="shared" si="18"/>
        <v>-0.19243757254106289</v>
      </c>
      <c r="CK6" s="36">
        <f t="shared" si="19"/>
        <v>-0.19243757254106289</v>
      </c>
      <c r="CL6">
        <f t="shared" si="10"/>
        <v>0</v>
      </c>
      <c r="CM6">
        <f t="shared" si="11"/>
        <v>0.28052030607602563</v>
      </c>
      <c r="CN6">
        <f t="shared" si="12"/>
        <v>6.239487595652881E-2</v>
      </c>
      <c r="CO6">
        <f t="shared" si="13"/>
        <v>2.8019691886382363</v>
      </c>
      <c r="CP6">
        <f t="shared" si="14"/>
        <v>5.8321615848650818</v>
      </c>
      <c r="CQ6">
        <f t="shared" si="15"/>
        <v>-16.582955630990313</v>
      </c>
      <c r="CR6">
        <f t="shared" si="15"/>
        <v>-16.590389705681289</v>
      </c>
      <c r="CS6">
        <f t="shared" si="15"/>
        <v>-16.575193890481948</v>
      </c>
      <c r="CT6">
        <f t="shared" si="15"/>
        <v>-16.606560876121861</v>
      </c>
      <c r="CU6">
        <f t="shared" si="15"/>
        <v>-16.543039799361775</v>
      </c>
      <c r="CV6">
        <f t="shared" si="15"/>
        <v>-16.677444646571921</v>
      </c>
      <c r="CW6">
        <f t="shared" si="15"/>
        <v>-16.413515733312501</v>
      </c>
      <c r="CX6">
        <f t="shared" si="16"/>
        <v>-17.172258152055321</v>
      </c>
    </row>
    <row r="7" spans="1:114" x14ac:dyDescent="0.2">
      <c r="A7" s="1" t="s">
        <v>861</v>
      </c>
      <c r="C7" s="1">
        <f>+C4</f>
        <v>33376.058299999997</v>
      </c>
      <c r="AA7" s="124" t="s">
        <v>1232</v>
      </c>
      <c r="AB7" s="125">
        <f t="shared" si="17"/>
        <v>0.33009737173032205</v>
      </c>
      <c r="AC7" s="126">
        <v>0.33009737173032205</v>
      </c>
      <c r="AD7">
        <v>1</v>
      </c>
      <c r="AE7" s="120" t="s">
        <v>1272</v>
      </c>
      <c r="AF7" s="127"/>
      <c r="AG7" s="126"/>
      <c r="AH7" s="126"/>
      <c r="AI7" s="126"/>
      <c r="AJ7" s="128"/>
      <c r="AK7" s="126"/>
      <c r="AL7" s="124"/>
      <c r="AM7" s="134"/>
      <c r="AN7" s="134"/>
      <c r="AR7" s="135"/>
      <c r="AS7" s="123"/>
      <c r="AZ7" s="126"/>
      <c r="BA7" s="124" t="s">
        <v>1232</v>
      </c>
      <c r="BB7" s="125">
        <f>BC7*BD7</f>
        <v>0.76306588910671802</v>
      </c>
      <c r="BC7" s="128">
        <v>0.76306588910671802</v>
      </c>
      <c r="BD7">
        <v>1</v>
      </c>
      <c r="BE7" s="120" t="s">
        <v>1272</v>
      </c>
      <c r="BF7" s="126">
        <v>0.70299999999999996</v>
      </c>
      <c r="BQ7">
        <f t="shared" si="0"/>
        <v>-0.20627147869546186</v>
      </c>
      <c r="BR7" s="1">
        <v>-27500</v>
      </c>
      <c r="BS7">
        <f t="shared" si="1"/>
        <v>-0.20627147869546186</v>
      </c>
      <c r="BT7">
        <f t="shared" si="2"/>
        <v>-0.18998471892299404</v>
      </c>
      <c r="BU7">
        <f t="shared" si="3"/>
        <v>-1.628675977246781E-2</v>
      </c>
      <c r="BV7">
        <f t="shared" si="4"/>
        <v>0.93043256077814607</v>
      </c>
      <c r="BW7">
        <f t="shared" si="5"/>
        <v>-0.63680624771485106</v>
      </c>
      <c r="BX7">
        <f t="shared" si="6"/>
        <v>1.783136651998865</v>
      </c>
      <c r="BY7">
        <f t="shared" si="7"/>
        <v>1.2385659671418663</v>
      </c>
      <c r="BZ7">
        <f t="shared" si="8"/>
        <v>1.4421691915217127</v>
      </c>
      <c r="CA7">
        <f t="shared" si="8"/>
        <v>1.4421691869703708</v>
      </c>
      <c r="CB7">
        <f t="shared" si="8"/>
        <v>1.4421690794816664</v>
      </c>
      <c r="CC7">
        <f t="shared" si="8"/>
        <v>1.442166540954877</v>
      </c>
      <c r="CD7">
        <f t="shared" si="8"/>
        <v>1.4421066038449004</v>
      </c>
      <c r="CE7">
        <f t="shared" si="8"/>
        <v>1.4406994082779523</v>
      </c>
      <c r="CF7">
        <f t="shared" si="8"/>
        <v>1.4111675248925553</v>
      </c>
      <c r="CG7">
        <f t="shared" si="9"/>
        <v>1.114798777685448</v>
      </c>
      <c r="CI7">
        <v>-110000</v>
      </c>
      <c r="CJ7" s="36">
        <f t="shared" si="18"/>
        <v>-0.18998471892299404</v>
      </c>
      <c r="CK7" s="36">
        <f t="shared" si="19"/>
        <v>-0.18998471892299404</v>
      </c>
      <c r="CL7">
        <f t="shared" si="10"/>
        <v>0</v>
      </c>
      <c r="CM7">
        <f t="shared" si="11"/>
        <v>0.26223387995290637</v>
      </c>
      <c r="CN7">
        <f t="shared" si="12"/>
        <v>-1.8961143687816116E-2</v>
      </c>
      <c r="CO7">
        <f t="shared" si="13"/>
        <v>2.8833669008536593</v>
      </c>
      <c r="CP7">
        <f t="shared" si="14"/>
        <v>7.7020753555284553</v>
      </c>
      <c r="CQ7">
        <f t="shared" si="15"/>
        <v>-16.388734433830862</v>
      </c>
      <c r="CR7">
        <f t="shared" si="15"/>
        <v>-16.414105840828579</v>
      </c>
      <c r="CS7">
        <f t="shared" si="15"/>
        <v>-16.371179281446395</v>
      </c>
      <c r="CT7">
        <f t="shared" si="15"/>
        <v>-16.444747491939975</v>
      </c>
      <c r="CU7">
        <f t="shared" si="15"/>
        <v>-16.321176640555457</v>
      </c>
      <c r="CV7">
        <f t="shared" si="15"/>
        <v>-16.537232922191915</v>
      </c>
      <c r="CW7">
        <f t="shared" si="15"/>
        <v>-16.179544971715877</v>
      </c>
      <c r="CX7">
        <f t="shared" si="16"/>
        <v>-16.883890638640498</v>
      </c>
    </row>
    <row r="8" spans="1:114" ht="15.75" x14ac:dyDescent="0.2">
      <c r="A8" s="1" t="s">
        <v>862</v>
      </c>
      <c r="C8" s="1">
        <f>+D4</f>
        <v>0.84940031999999999</v>
      </c>
      <c r="AA8" s="124" t="s">
        <v>1233</v>
      </c>
      <c r="AB8" s="125">
        <f t="shared" si="17"/>
        <v>45</v>
      </c>
      <c r="AC8" s="126">
        <v>4.5</v>
      </c>
      <c r="AD8">
        <v>10</v>
      </c>
      <c r="AE8" s="120" t="s">
        <v>1234</v>
      </c>
      <c r="AF8" s="127"/>
      <c r="AG8" s="126"/>
      <c r="AH8" s="126"/>
      <c r="AI8" s="126"/>
      <c r="AJ8" s="128"/>
      <c r="AK8" s="126"/>
      <c r="AL8" s="124"/>
      <c r="AM8" s="132"/>
      <c r="AN8" s="132"/>
      <c r="AR8" s="133"/>
      <c r="AS8" s="123"/>
      <c r="AZ8" s="126"/>
      <c r="BA8" s="124" t="s">
        <v>1273</v>
      </c>
      <c r="BB8" s="125">
        <f>BC8*BD8</f>
        <v>101.34329061180426</v>
      </c>
      <c r="BC8" s="128">
        <v>10.134329061180427</v>
      </c>
      <c r="BD8">
        <v>10</v>
      </c>
      <c r="BE8" s="120" t="s">
        <v>1234</v>
      </c>
      <c r="BF8" s="126">
        <v>9.0351549665973057</v>
      </c>
      <c r="BQ8">
        <f t="shared" si="0"/>
        <v>-0.20188325501118742</v>
      </c>
      <c r="BR8" s="1">
        <v>-27000</v>
      </c>
      <c r="BS8">
        <f t="shared" si="1"/>
        <v>-0.20188325501118742</v>
      </c>
      <c r="BT8">
        <f t="shared" si="2"/>
        <v>-0.18752200681155706</v>
      </c>
      <c r="BU8">
        <f t="shared" si="3"/>
        <v>-1.4361248199630359E-2</v>
      </c>
      <c r="BV8">
        <f t="shared" si="4"/>
        <v>0.88050499957963346</v>
      </c>
      <c r="BW8">
        <f t="shared" si="5"/>
        <v>-0.50749710447272633</v>
      </c>
      <c r="BX8">
        <f t="shared" si="6"/>
        <v>1.9412080351497845</v>
      </c>
      <c r="BY8">
        <f t="shared" si="7"/>
        <v>1.4610929281242826</v>
      </c>
      <c r="BZ8">
        <f t="shared" si="8"/>
        <v>1.6070355989485301</v>
      </c>
      <c r="CA8">
        <f t="shared" si="8"/>
        <v>1.6070355989513192</v>
      </c>
      <c r="CB8">
        <f t="shared" si="8"/>
        <v>1.6070355987181135</v>
      </c>
      <c r="CC8">
        <f t="shared" si="8"/>
        <v>1.6070356182171313</v>
      </c>
      <c r="CD8">
        <f t="shared" si="8"/>
        <v>1.6070339878109909</v>
      </c>
      <c r="CE8">
        <f t="shared" si="8"/>
        <v>1.6071700615625439</v>
      </c>
      <c r="CF8">
        <f t="shared" si="8"/>
        <v>1.5931229316589439</v>
      </c>
      <c r="CG8">
        <f t="shared" si="9"/>
        <v>1.2771549594354585</v>
      </c>
      <c r="CI8">
        <v>-108000</v>
      </c>
      <c r="CJ8" s="36">
        <f t="shared" si="18"/>
        <v>-0.18752200681155706</v>
      </c>
      <c r="CK8" s="36">
        <f t="shared" si="19"/>
        <v>-0.18752200681155706</v>
      </c>
      <c r="CL8">
        <f t="shared" si="10"/>
        <v>0</v>
      </c>
      <c r="CM8">
        <f t="shared" si="11"/>
        <v>0.24986439584746301</v>
      </c>
      <c r="CN8">
        <f t="shared" si="12"/>
        <v>-9.27004761844933E-2</v>
      </c>
      <c r="CO8">
        <f t="shared" si="13"/>
        <v>2.957238381435193</v>
      </c>
      <c r="CP8">
        <f t="shared" si="14"/>
        <v>10.817934128973395</v>
      </c>
      <c r="CQ8">
        <f t="shared" si="15"/>
        <v>-16.201984349023771</v>
      </c>
      <c r="CR8">
        <f t="shared" si="15"/>
        <v>-16.249827045843652</v>
      </c>
      <c r="CS8">
        <f t="shared" si="15"/>
        <v>-16.178130846914268</v>
      </c>
      <c r="CT8">
        <f t="shared" si="15"/>
        <v>-16.286732174455153</v>
      </c>
      <c r="CU8">
        <f t="shared" si="15"/>
        <v>-16.124582746176355</v>
      </c>
      <c r="CV8">
        <f t="shared" si="15"/>
        <v>-16.373102505474417</v>
      </c>
      <c r="CW8">
        <f t="shared" si="15"/>
        <v>-16.003739904152098</v>
      </c>
      <c r="CX8">
        <f t="shared" si="16"/>
        <v>-16.595523125225672</v>
      </c>
    </row>
    <row r="9" spans="1:114" ht="15.75" x14ac:dyDescent="0.2">
      <c r="A9" s="9" t="s">
        <v>863</v>
      </c>
      <c r="B9" s="10">
        <v>867</v>
      </c>
      <c r="C9" s="11" t="str">
        <f>"F"&amp;B9</f>
        <v>F867</v>
      </c>
      <c r="D9" s="12" t="str">
        <f>"G"&amp;B9</f>
        <v>G867</v>
      </c>
      <c r="AA9" s="124" t="s">
        <v>1235</v>
      </c>
      <c r="AB9" s="125">
        <f t="shared" si="17"/>
        <v>218.27971595722704</v>
      </c>
      <c r="AC9" s="126">
        <v>2.1827971595722704</v>
      </c>
      <c r="AD9">
        <v>100</v>
      </c>
      <c r="AE9" s="120" t="s">
        <v>1236</v>
      </c>
      <c r="AF9" s="127"/>
      <c r="AG9" s="126"/>
      <c r="AH9" s="126"/>
      <c r="AI9" s="126"/>
      <c r="AJ9" s="128"/>
      <c r="AK9" s="126"/>
      <c r="AL9" s="124"/>
      <c r="AM9" s="136"/>
      <c r="AN9" s="136"/>
      <c r="AP9" s="137"/>
      <c r="AQ9" s="137"/>
      <c r="AR9" s="137"/>
      <c r="AS9" s="123"/>
      <c r="AZ9" s="126"/>
      <c r="BA9" s="124" t="s">
        <v>1274</v>
      </c>
      <c r="BB9" s="125">
        <f>BC9*BD9</f>
        <v>15.881704409555272</v>
      </c>
      <c r="BC9" s="128">
        <v>0.15881704409555272</v>
      </c>
      <c r="BD9">
        <v>100</v>
      </c>
      <c r="BE9" s="120" t="s">
        <v>1236</v>
      </c>
      <c r="BF9" s="126">
        <v>2.2599999999999998</v>
      </c>
      <c r="BQ9">
        <f t="shared" si="0"/>
        <v>-0.19722217528636729</v>
      </c>
      <c r="BR9" s="1">
        <v>-26500</v>
      </c>
      <c r="BS9">
        <f t="shared" si="1"/>
        <v>-0.19722217528636729</v>
      </c>
      <c r="BT9">
        <f t="shared" si="2"/>
        <v>-0.18504943620675196</v>
      </c>
      <c r="BU9">
        <f t="shared" si="3"/>
        <v>-1.2172739079615332E-2</v>
      </c>
      <c r="BV9">
        <f t="shared" si="4"/>
        <v>0.83805590133204055</v>
      </c>
      <c r="BW9">
        <f t="shared" si="5"/>
        <v>-0.38011153571723616</v>
      </c>
      <c r="BX9">
        <f t="shared" si="6"/>
        <v>2.0835686930313071</v>
      </c>
      <c r="BY9">
        <f t="shared" si="7"/>
        <v>1.7105989111240343</v>
      </c>
      <c r="BZ9">
        <f t="shared" si="8"/>
        <v>1.7634985157928602</v>
      </c>
      <c r="CA9">
        <f t="shared" si="8"/>
        <v>1.7634985122555484</v>
      </c>
      <c r="CB9">
        <f t="shared" si="8"/>
        <v>1.7634985682101445</v>
      </c>
      <c r="CC9">
        <f t="shared" si="8"/>
        <v>1.7634976830963447</v>
      </c>
      <c r="CD9">
        <f t="shared" si="8"/>
        <v>1.7635116837355231</v>
      </c>
      <c r="CE9">
        <f t="shared" si="8"/>
        <v>1.7632901052043817</v>
      </c>
      <c r="CF9">
        <f t="shared" si="8"/>
        <v>1.7667678503919819</v>
      </c>
      <c r="CG9">
        <f t="shared" si="9"/>
        <v>1.4395111411854695</v>
      </c>
      <c r="CI9">
        <v>-106000</v>
      </c>
      <c r="CJ9" s="36">
        <f t="shared" si="18"/>
        <v>-0.18504943620675196</v>
      </c>
      <c r="CK9" s="36">
        <f t="shared" si="19"/>
        <v>-0.18504943620675196</v>
      </c>
      <c r="CL9">
        <f t="shared" si="10"/>
        <v>0</v>
      </c>
      <c r="CM9">
        <f t="shared" si="11"/>
        <v>0.24221305669793802</v>
      </c>
      <c r="CN9">
        <f t="shared" si="12"/>
        <v>-0.15881762528167881</v>
      </c>
      <c r="CO9">
        <f t="shared" si="13"/>
        <v>3.023897583698425</v>
      </c>
      <c r="CP9">
        <f t="shared" si="14"/>
        <v>16.973444855572456</v>
      </c>
      <c r="CQ9">
        <f t="shared" si="15"/>
        <v>-16.026663664190966</v>
      </c>
      <c r="CR9">
        <f t="shared" si="15"/>
        <v>-16.084374674646327</v>
      </c>
      <c r="CS9">
        <f t="shared" si="15"/>
        <v>-16.00423357375826</v>
      </c>
      <c r="CT9">
        <f t="shared" si="15"/>
        <v>-16.116187585744083</v>
      </c>
      <c r="CU9">
        <f t="shared" si="15"/>
        <v>-15.960916332027383</v>
      </c>
      <c r="CV9">
        <f t="shared" si="15"/>
        <v>-16.17892951916247</v>
      </c>
      <c r="CW9">
        <f t="shared" si="15"/>
        <v>-15.876804991381826</v>
      </c>
      <c r="CX9">
        <f t="shared" si="16"/>
        <v>-16.307155611810849</v>
      </c>
      <c r="CY9"/>
      <c r="CZ9"/>
      <c r="DA9"/>
      <c r="DB9"/>
      <c r="DC9"/>
      <c r="DD9"/>
      <c r="DE9"/>
      <c r="DF9"/>
      <c r="DG9"/>
      <c r="DH9"/>
      <c r="DI9"/>
      <c r="DJ9"/>
    </row>
    <row r="10" spans="1:114" x14ac:dyDescent="0.2">
      <c r="A10"/>
      <c r="B10"/>
      <c r="C10" s="13" t="s">
        <v>864</v>
      </c>
      <c r="D10" s="13" t="s">
        <v>865</v>
      </c>
      <c r="E10"/>
      <c r="AA10" s="129" t="s">
        <v>1237</v>
      </c>
      <c r="AB10" s="138">
        <f t="shared" si="17"/>
        <v>17067.018481700004</v>
      </c>
      <c r="AC10" s="139">
        <v>1.7067018481700005</v>
      </c>
      <c r="AD10">
        <v>10000</v>
      </c>
      <c r="AE10" s="120" t="s">
        <v>1238</v>
      </c>
      <c r="AF10" s="140"/>
      <c r="AG10" s="139"/>
      <c r="AH10" s="139"/>
      <c r="AI10" s="139"/>
      <c r="AJ10" s="141"/>
      <c r="AK10" s="139"/>
      <c r="AL10" s="129"/>
      <c r="AM10" s="136"/>
      <c r="AN10" s="136"/>
      <c r="AP10" s="137"/>
      <c r="AQ10" s="137"/>
      <c r="AR10" s="137"/>
      <c r="AS10" s="123"/>
      <c r="AZ10" s="139"/>
      <c r="BA10" s="129" t="s">
        <v>1237</v>
      </c>
      <c r="BB10" s="138">
        <f>BC10*BD10</f>
        <v>41039.581160063659</v>
      </c>
      <c r="BC10" s="141">
        <v>4.1039581160063658</v>
      </c>
      <c r="BD10">
        <v>10000</v>
      </c>
      <c r="BE10" s="120" t="s">
        <v>1238</v>
      </c>
      <c r="BF10" s="139">
        <v>4.2439260000000001</v>
      </c>
      <c r="BQ10">
        <f t="shared" si="0"/>
        <v>-0.19237257952724984</v>
      </c>
      <c r="BR10" s="1">
        <v>-26000</v>
      </c>
      <c r="BS10">
        <f t="shared" si="1"/>
        <v>-0.19237257952724984</v>
      </c>
      <c r="BT10">
        <f t="shared" si="2"/>
        <v>-0.1825670071085787</v>
      </c>
      <c r="BU10">
        <f t="shared" si="3"/>
        <v>-9.805572418671131E-3</v>
      </c>
      <c r="BV10">
        <f t="shared" si="4"/>
        <v>0.80221475148316357</v>
      </c>
      <c r="BW10">
        <f t="shared" si="5"/>
        <v>-0.25729526172310108</v>
      </c>
      <c r="BX10">
        <f t="shared" si="6"/>
        <v>2.2132633896280836</v>
      </c>
      <c r="BY10">
        <f t="shared" si="7"/>
        <v>1.9974175552362252</v>
      </c>
      <c r="BZ10">
        <f t="shared" si="8"/>
        <v>1.9128423193096626</v>
      </c>
      <c r="CA10">
        <f t="shared" si="8"/>
        <v>1.9128419605199094</v>
      </c>
      <c r="CB10">
        <f t="shared" si="8"/>
        <v>1.9128452010317036</v>
      </c>
      <c r="CC10">
        <f t="shared" si="8"/>
        <v>1.9128159323570988</v>
      </c>
      <c r="CD10">
        <f t="shared" si="8"/>
        <v>1.9130802031710561</v>
      </c>
      <c r="CE10">
        <f t="shared" si="8"/>
        <v>1.9106869111926423</v>
      </c>
      <c r="CF10">
        <f t="shared" si="8"/>
        <v>1.9318053683604544</v>
      </c>
      <c r="CG10">
        <f t="shared" si="9"/>
        <v>1.6018673229354801</v>
      </c>
      <c r="CI10">
        <v>-104000</v>
      </c>
      <c r="CJ10" s="36">
        <f t="shared" si="18"/>
        <v>-0.1825670071085787</v>
      </c>
      <c r="CK10" s="36">
        <f t="shared" si="19"/>
        <v>-0.1825670071085787</v>
      </c>
      <c r="CL10">
        <f t="shared" si="10"/>
        <v>0</v>
      </c>
      <c r="CM10">
        <f t="shared" si="11"/>
        <v>0.23823237410834619</v>
      </c>
      <c r="CN10">
        <f t="shared" si="12"/>
        <v>-0.21710389674681277</v>
      </c>
      <c r="CO10">
        <f t="shared" si="13"/>
        <v>3.0832512399646017</v>
      </c>
      <c r="CP10">
        <f t="shared" si="14"/>
        <v>34.271241590130472</v>
      </c>
      <c r="CQ10">
        <f t="shared" si="15"/>
        <v>-15.866820131521855</v>
      </c>
      <c r="CR10">
        <f t="shared" si="15"/>
        <v>-15.908458277992169</v>
      </c>
      <c r="CS10">
        <f t="shared" si="15"/>
        <v>-15.853059388442308</v>
      </c>
      <c r="CT10">
        <f t="shared" si="15"/>
        <v>-15.926895986612919</v>
      </c>
      <c r="CU10">
        <f t="shared" si="15"/>
        <v>-15.828681125627551</v>
      </c>
      <c r="CV10">
        <f t="shared" si="15"/>
        <v>-15.959751005432457</v>
      </c>
      <c r="CW10">
        <f t="shared" si="15"/>
        <v>-15.785408939273557</v>
      </c>
      <c r="CX10">
        <f t="shared" si="16"/>
        <v>-16.018788098396023</v>
      </c>
      <c r="CY10"/>
      <c r="CZ10"/>
      <c r="DA10"/>
      <c r="DB10"/>
      <c r="DC10"/>
      <c r="DD10"/>
      <c r="DE10"/>
      <c r="DF10"/>
      <c r="DG10"/>
      <c r="DH10"/>
      <c r="DI10"/>
      <c r="DJ10"/>
    </row>
    <row r="11" spans="1:114" ht="15.75" x14ac:dyDescent="0.2">
      <c r="A11" t="s">
        <v>866</v>
      </c>
      <c r="B11"/>
      <c r="C11" s="14">
        <f ca="1">INTERCEPT(INDIRECT($D$9):G992,INDIRECT($C$9):F992)</f>
        <v>-0.2400389443162862</v>
      </c>
      <c r="D11" s="15"/>
      <c r="E11"/>
      <c r="AA11" s="142" t="s">
        <v>1239</v>
      </c>
      <c r="AB11" s="14">
        <f>1-AB7^2</f>
        <v>0.89103572517673357</v>
      </c>
      <c r="AC11" s="142" t="s">
        <v>1275</v>
      </c>
      <c r="AD11" s="36">
        <f>SUM(AD21:AD9623)</f>
        <v>0.44162251760330673</v>
      </c>
      <c r="AE11" s="120" t="s">
        <v>1276</v>
      </c>
      <c r="AF11" s="127"/>
      <c r="AG11" s="126"/>
      <c r="AH11" s="126"/>
      <c r="AI11" s="126"/>
      <c r="AJ11" s="128"/>
      <c r="AK11" s="128"/>
      <c r="AL11" s="124"/>
      <c r="AM11" s="132"/>
      <c r="AN11" s="132"/>
      <c r="AP11" s="133"/>
      <c r="AQ11" s="133"/>
      <c r="AS11" s="123"/>
      <c r="AZ11" s="128"/>
      <c r="BA11" s="142" t="s">
        <v>1239</v>
      </c>
      <c r="BB11" s="14">
        <f>1-BB7^2</f>
        <v>0.41773044888177391</v>
      </c>
      <c r="BC11" s="142" t="s">
        <v>1275</v>
      </c>
      <c r="BD11" s="36">
        <f>SUM(AD21:AD9623)</f>
        <v>0.44162251760330673</v>
      </c>
      <c r="BE11" s="120" t="s">
        <v>1277</v>
      </c>
      <c r="BQ11">
        <f t="shared" si="0"/>
        <v>-0.18740209776083791</v>
      </c>
      <c r="BR11" s="1">
        <v>-25500</v>
      </c>
      <c r="BS11">
        <f t="shared" si="1"/>
        <v>-0.18740209776083791</v>
      </c>
      <c r="BT11">
        <f t="shared" si="2"/>
        <v>-0.18007471951703735</v>
      </c>
      <c r="BU11">
        <f t="shared" si="3"/>
        <v>-7.3273782438005464E-3</v>
      </c>
      <c r="BV11">
        <f t="shared" si="4"/>
        <v>0.77212153291800534</v>
      </c>
      <c r="BW11">
        <f t="shared" si="5"/>
        <v>-0.14027023227179042</v>
      </c>
      <c r="BX11">
        <f t="shared" si="6"/>
        <v>2.3327512333040161</v>
      </c>
      <c r="BY11">
        <f t="shared" si="7"/>
        <v>2.3363724981677283</v>
      </c>
      <c r="BZ11">
        <f t="shared" si="8"/>
        <v>2.056191974567628</v>
      </c>
      <c r="CA11">
        <f t="shared" si="8"/>
        <v>2.0561886950222625</v>
      </c>
      <c r="CB11">
        <f t="shared" si="8"/>
        <v>2.0562099891350982</v>
      </c>
      <c r="CC11">
        <f t="shared" si="8"/>
        <v>2.0560717109661391</v>
      </c>
      <c r="CD11">
        <f t="shared" si="8"/>
        <v>2.0569690061760597</v>
      </c>
      <c r="CE11">
        <f t="shared" si="8"/>
        <v>2.0511189361653992</v>
      </c>
      <c r="CF11">
        <f t="shared" si="8"/>
        <v>2.0881649619210951</v>
      </c>
      <c r="CG11">
        <f t="shared" si="9"/>
        <v>1.7642235046854911</v>
      </c>
      <c r="CI11">
        <v>-102000</v>
      </c>
      <c r="CJ11" s="36">
        <f t="shared" si="18"/>
        <v>-0.18007471951703735</v>
      </c>
      <c r="CK11" s="36">
        <f t="shared" si="19"/>
        <v>-0.18007471951703735</v>
      </c>
      <c r="CL11">
        <f t="shared" si="10"/>
        <v>0</v>
      </c>
      <c r="CM11">
        <f t="shared" si="11"/>
        <v>0.23694062870717003</v>
      </c>
      <c r="CN11">
        <f t="shared" si="12"/>
        <v>-0.26967435705826015</v>
      </c>
      <c r="CO11">
        <f t="shared" si="13"/>
        <v>3.1374594645923075</v>
      </c>
      <c r="CP11">
        <f t="shared" si="14"/>
        <v>483.8871762233353</v>
      </c>
      <c r="CQ11">
        <f t="shared" si="15"/>
        <v>-15.719237883942927</v>
      </c>
      <c r="CR11">
        <f t="shared" si="15"/>
        <v>-15.722618753821759</v>
      </c>
      <c r="CS11">
        <f t="shared" si="15"/>
        <v>-15.718187767834101</v>
      </c>
      <c r="CT11">
        <f t="shared" si="15"/>
        <v>-15.723995096064428</v>
      </c>
      <c r="CU11">
        <f t="shared" si="15"/>
        <v>-15.716383988814801</v>
      </c>
      <c r="CV11">
        <f t="shared" si="15"/>
        <v>-15.726359304379365</v>
      </c>
      <c r="CW11">
        <f t="shared" si="15"/>
        <v>-15.713285612760995</v>
      </c>
      <c r="CX11">
        <f t="shared" si="16"/>
        <v>-15.730420584981202</v>
      </c>
      <c r="CY11"/>
      <c r="CZ11"/>
      <c r="DA11"/>
      <c r="DB11"/>
      <c r="DC11"/>
      <c r="DD11"/>
      <c r="DE11"/>
      <c r="DF11"/>
      <c r="DG11"/>
      <c r="DH11"/>
      <c r="DI11"/>
      <c r="DJ11"/>
    </row>
    <row r="12" spans="1:114" ht="15.75" x14ac:dyDescent="0.2">
      <c r="A12" t="s">
        <v>867</v>
      </c>
      <c r="B12"/>
      <c r="C12" s="14">
        <f ca="1">SLOPE(INDIRECT($D$9):G992,INDIRECT($C$9):F992)</f>
        <v>1.1900920148612604E-5</v>
      </c>
      <c r="D12" s="15"/>
      <c r="E12"/>
      <c r="AA12" s="95" t="s">
        <v>1241</v>
      </c>
      <c r="AB12" s="14">
        <f>AB7*SIN(RADIANS(AB9))</f>
        <v>-0.2044957059595823</v>
      </c>
      <c r="AC12" s="142" t="s">
        <v>1275</v>
      </c>
      <c r="AD12" s="143">
        <f>SUM(AX21:AX3000)</f>
        <v>0.44162251760330673</v>
      </c>
      <c r="AE12" s="120" t="s">
        <v>1278</v>
      </c>
      <c r="AF12" s="127"/>
      <c r="AG12" s="126"/>
      <c r="AH12" s="126"/>
      <c r="AI12" s="126"/>
      <c r="AJ12" s="128"/>
      <c r="AK12" s="128"/>
      <c r="AL12" s="124"/>
      <c r="AM12" s="134"/>
      <c r="AN12" s="134"/>
      <c r="AR12" s="135"/>
      <c r="AS12" s="123"/>
      <c r="AZ12" s="128"/>
      <c r="BA12" s="95" t="s">
        <v>1241</v>
      </c>
      <c r="BB12" s="14">
        <f>BB7*SIN(RADIANS(BB9))</f>
        <v>0.20881458538727657</v>
      </c>
      <c r="BD12" s="144">
        <f>SUM(AX21:AX9623)</f>
        <v>0.44162251760330673</v>
      </c>
      <c r="BE12" s="120" t="s">
        <v>1279</v>
      </c>
      <c r="BQ12">
        <f t="shared" si="0"/>
        <v>-0.18236538859609222</v>
      </c>
      <c r="BR12" s="1">
        <v>-25000</v>
      </c>
      <c r="BS12">
        <f t="shared" si="1"/>
        <v>-0.18236538859609222</v>
      </c>
      <c r="BT12">
        <f t="shared" si="2"/>
        <v>-0.17757257343212784</v>
      </c>
      <c r="BU12">
        <f t="shared" si="3"/>
        <v>-4.7928151639643878E-3</v>
      </c>
      <c r="BV12">
        <f t="shared" si="4"/>
        <v>0.74701281086713767</v>
      </c>
      <c r="BW12">
        <f t="shared" si="5"/>
        <v>-2.9464367722909581E-2</v>
      </c>
      <c r="BX12">
        <f t="shared" si="6"/>
        <v>2.4440169407752976</v>
      </c>
      <c r="BY12">
        <f t="shared" si="7"/>
        <v>2.749855704387548</v>
      </c>
      <c r="BZ12">
        <f t="shared" si="8"/>
        <v>2.1945245039920165</v>
      </c>
      <c r="CA12">
        <f t="shared" si="8"/>
        <v>2.1945110124079981</v>
      </c>
      <c r="CB12">
        <f t="shared" si="8"/>
        <v>2.1945809879745708</v>
      </c>
      <c r="CC12">
        <f t="shared" si="8"/>
        <v>2.1942179781751974</v>
      </c>
      <c r="CD12">
        <f t="shared" si="8"/>
        <v>2.1960991671469059</v>
      </c>
      <c r="CE12">
        <f t="shared" si="8"/>
        <v>2.186296470906778</v>
      </c>
      <c r="CF12">
        <f t="shared" si="8"/>
        <v>2.2360043514087775</v>
      </c>
      <c r="CG12">
        <f t="shared" si="9"/>
        <v>1.9265796864355016</v>
      </c>
      <c r="CI12">
        <v>-100000</v>
      </c>
      <c r="CJ12" s="36">
        <f t="shared" si="18"/>
        <v>-0.17757257343212784</v>
      </c>
      <c r="CK12" s="36">
        <f t="shared" si="19"/>
        <v>-0.17757257343212784</v>
      </c>
      <c r="CL12">
        <f t="shared" si="10"/>
        <v>0</v>
      </c>
      <c r="CM12">
        <f t="shared" si="11"/>
        <v>0.23787468365673703</v>
      </c>
      <c r="CN12">
        <f t="shared" si="12"/>
        <v>-0.32105607285484128</v>
      </c>
      <c r="CO12">
        <f t="shared" si="13"/>
        <v>-3.0919363031506748</v>
      </c>
      <c r="CP12">
        <f t="shared" si="14"/>
        <v>-40.268545847029358</v>
      </c>
      <c r="CQ12">
        <f t="shared" si="15"/>
        <v>-15.572687025725589</v>
      </c>
      <c r="CR12">
        <f t="shared" si="15"/>
        <v>-15.535919637520838</v>
      </c>
      <c r="CS12">
        <f t="shared" si="15"/>
        <v>-15.584638498427871</v>
      </c>
      <c r="CT12">
        <f t="shared" si="15"/>
        <v>-15.519999817849181</v>
      </c>
      <c r="CU12">
        <f t="shared" si="15"/>
        <v>-15.605635351245862</v>
      </c>
      <c r="CV12">
        <f t="shared" si="15"/>
        <v>-15.491911319442965</v>
      </c>
      <c r="CW12">
        <f t="shared" si="15"/>
        <v>-15.642577312418426</v>
      </c>
      <c r="CX12">
        <f t="shared" si="16"/>
        <v>-15.442053071566376</v>
      </c>
      <c r="CY12"/>
      <c r="CZ12"/>
      <c r="DA12"/>
      <c r="DB12"/>
      <c r="DC12"/>
      <c r="DD12"/>
      <c r="DE12"/>
      <c r="DF12"/>
      <c r="DG12"/>
      <c r="DH12"/>
      <c r="DI12"/>
      <c r="DJ12"/>
    </row>
    <row r="13" spans="1:114" ht="15.75" x14ac:dyDescent="0.2">
      <c r="A13" t="s">
        <v>868</v>
      </c>
      <c r="B13"/>
      <c r="C13" s="15" t="s">
        <v>869</v>
      </c>
      <c r="AA13" s="145" t="s">
        <v>1280</v>
      </c>
      <c r="AB13" s="146">
        <f>AB6*86400*300000/149600000</f>
        <v>3.46524064171123</v>
      </c>
      <c r="AC13" t="s">
        <v>1281</v>
      </c>
      <c r="AD13" s="135">
        <f>AB13/149600000</f>
        <v>2.3163373273470788E-8</v>
      </c>
      <c r="AE13" s="120" t="s">
        <v>1243</v>
      </c>
      <c r="AF13" s="127"/>
      <c r="AG13" s="126"/>
      <c r="AH13" s="126"/>
      <c r="AI13" s="126"/>
      <c r="AJ13" s="128"/>
      <c r="AK13" s="128"/>
      <c r="AL13" s="124"/>
      <c r="AM13" s="132"/>
      <c r="AN13" s="132"/>
      <c r="AR13" s="133"/>
      <c r="AS13" s="123"/>
      <c r="AZ13" s="128"/>
      <c r="BA13" s="145" t="s">
        <v>1282</v>
      </c>
      <c r="BB13" s="146">
        <f>BB6*173.3</f>
        <v>0</v>
      </c>
      <c r="BC13" t="s">
        <v>1243</v>
      </c>
      <c r="BD13" s="135"/>
      <c r="BE13" s="120"/>
      <c r="BF13">
        <v>12.55</v>
      </c>
      <c r="BQ13">
        <f t="shared" si="0"/>
        <v>-0.17730723769479412</v>
      </c>
      <c r="BR13" s="1">
        <v>-24500</v>
      </c>
      <c r="BS13">
        <f t="shared" si="1"/>
        <v>-0.17730723769479412</v>
      </c>
      <c r="BT13">
        <f t="shared" si="2"/>
        <v>-0.17506056885385024</v>
      </c>
      <c r="BU13">
        <f t="shared" si="3"/>
        <v>-2.2466688409438877E-3</v>
      </c>
      <c r="BV13">
        <f t="shared" si="4"/>
        <v>0.72624585483782456</v>
      </c>
      <c r="BW13">
        <f t="shared" si="5"/>
        <v>7.5117596576237788E-2</v>
      </c>
      <c r="BX13">
        <f t="shared" si="6"/>
        <v>2.5486739937264478</v>
      </c>
      <c r="BY13">
        <f t="shared" si="7"/>
        <v>3.2737402944675096</v>
      </c>
      <c r="BZ13">
        <f t="shared" si="8"/>
        <v>2.3286890460084799</v>
      </c>
      <c r="CA13">
        <f t="shared" si="8"/>
        <v>2.3286536643393774</v>
      </c>
      <c r="CB13">
        <f t="shared" si="8"/>
        <v>2.3288095879682609</v>
      </c>
      <c r="CC13">
        <f t="shared" si="8"/>
        <v>2.3281222544794233</v>
      </c>
      <c r="CD13">
        <f t="shared" si="8"/>
        <v>2.3311483805895192</v>
      </c>
      <c r="CE13">
        <f t="shared" si="8"/>
        <v>2.3177517109733516</v>
      </c>
      <c r="CF13">
        <f t="shared" si="8"/>
        <v>2.3757053528269716</v>
      </c>
      <c r="CG13">
        <f t="shared" si="9"/>
        <v>2.0889358681855121</v>
      </c>
      <c r="CI13">
        <v>-98000</v>
      </c>
      <c r="CJ13" s="36">
        <f t="shared" si="18"/>
        <v>-0.17506056885385024</v>
      </c>
      <c r="CK13" s="36">
        <f t="shared" si="19"/>
        <v>-0.17506056885385024</v>
      </c>
      <c r="CL13">
        <f t="shared" si="10"/>
        <v>0</v>
      </c>
      <c r="CM13">
        <f t="shared" si="11"/>
        <v>0.24137914078230349</v>
      </c>
      <c r="CN13">
        <f t="shared" si="12"/>
        <v>-0.37572386095787036</v>
      </c>
      <c r="CO13">
        <f t="shared" si="13"/>
        <v>-3.0336029452967073</v>
      </c>
      <c r="CP13">
        <f t="shared" si="14"/>
        <v>-18.502281598784794</v>
      </c>
      <c r="CQ13">
        <f t="shared" si="15"/>
        <v>-15.415205956677299</v>
      </c>
      <c r="CR13">
        <f t="shared" si="15"/>
        <v>-15.358149117093051</v>
      </c>
      <c r="CS13">
        <f t="shared" si="15"/>
        <v>-15.436698602610416</v>
      </c>
      <c r="CT13">
        <f t="shared" si="15"/>
        <v>-15.327996731231648</v>
      </c>
      <c r="CU13">
        <f t="shared" si="15"/>
        <v>-15.477493101092421</v>
      </c>
      <c r="CV13">
        <f t="shared" si="15"/>
        <v>-15.269718568772774</v>
      </c>
      <c r="CW13">
        <f t="shared" si="15"/>
        <v>-15.555309484293858</v>
      </c>
      <c r="CX13">
        <f t="shared" si="16"/>
        <v>-15.153685558151551</v>
      </c>
      <c r="CY13"/>
      <c r="CZ13"/>
      <c r="DA13"/>
      <c r="DB13"/>
      <c r="DC13"/>
      <c r="DD13"/>
      <c r="DE13"/>
      <c r="DF13"/>
      <c r="DG13"/>
      <c r="DH13"/>
      <c r="DI13"/>
      <c r="DJ13"/>
    </row>
    <row r="14" spans="1:114" x14ac:dyDescent="0.2">
      <c r="A14"/>
      <c r="B14"/>
      <c r="C14"/>
      <c r="R14" s="1" t="s">
        <v>870</v>
      </c>
      <c r="S14" s="1">
        <v>0.2</v>
      </c>
      <c r="AA14" s="145" t="s">
        <v>1244</v>
      </c>
      <c r="AB14" s="14">
        <f>2*AB5*365.24/C8</f>
        <v>1.6956509353683286E-8</v>
      </c>
      <c r="AC14" t="s">
        <v>1245</v>
      </c>
      <c r="AE14" s="147" t="s">
        <v>1283</v>
      </c>
      <c r="AF14" s="127"/>
      <c r="AG14" s="126"/>
      <c r="AH14" s="126"/>
      <c r="AI14" s="126"/>
      <c r="AJ14" s="128"/>
      <c r="AK14" s="128"/>
      <c r="AL14" s="124"/>
      <c r="AM14" s="148"/>
      <c r="AN14" s="148"/>
      <c r="AP14" s="137"/>
      <c r="AQ14" s="137"/>
      <c r="AR14" s="133"/>
      <c r="AS14" s="123"/>
      <c r="AZ14" s="128"/>
      <c r="BA14" s="145" t="s">
        <v>1244</v>
      </c>
      <c r="BB14" s="14">
        <f>2*BB5*365.24/AC8</f>
        <v>0</v>
      </c>
      <c r="BC14" t="s">
        <v>1245</v>
      </c>
      <c r="BE14" s="120"/>
      <c r="BQ14">
        <f t="shared" si="0"/>
        <v>-0.17226501834277957</v>
      </c>
      <c r="BR14" s="1">
        <v>-24000</v>
      </c>
      <c r="BS14">
        <f t="shared" si="1"/>
        <v>-0.17226501834277957</v>
      </c>
      <c r="BT14">
        <f t="shared" si="2"/>
        <v>-0.17253870578220448</v>
      </c>
      <c r="BU14">
        <f t="shared" si="3"/>
        <v>2.7368743942491057E-4</v>
      </c>
      <c r="BV14">
        <f t="shared" si="4"/>
        <v>0.70929643235392781</v>
      </c>
      <c r="BW14">
        <f t="shared" si="5"/>
        <v>0.17367917639479966</v>
      </c>
      <c r="BX14">
        <f t="shared" si="6"/>
        <v>2.6480499756279725</v>
      </c>
      <c r="BY14">
        <f t="shared" si="7"/>
        <v>3.9697414531327677</v>
      </c>
      <c r="BZ14">
        <f t="shared" si="8"/>
        <v>2.4594276657482426</v>
      </c>
      <c r="CA14">
        <f t="shared" si="8"/>
        <v>2.459359440666729</v>
      </c>
      <c r="CB14">
        <f t="shared" si="8"/>
        <v>2.4596256971016959</v>
      </c>
      <c r="CC14">
        <f t="shared" si="8"/>
        <v>2.4585862734720543</v>
      </c>
      <c r="CD14">
        <f t="shared" si="8"/>
        <v>2.4626390654631312</v>
      </c>
      <c r="CE14">
        <f t="shared" si="8"/>
        <v>2.4467604110973022</v>
      </c>
      <c r="CF14">
        <f t="shared" si="8"/>
        <v>2.507863835445959</v>
      </c>
      <c r="CG14">
        <f t="shared" si="9"/>
        <v>2.2512920499355231</v>
      </c>
      <c r="CI14">
        <v>-96000</v>
      </c>
      <c r="CJ14" s="36">
        <f t="shared" si="18"/>
        <v>-0.17253870578220448</v>
      </c>
      <c r="CK14" s="36">
        <f t="shared" si="19"/>
        <v>-0.17253870578220448</v>
      </c>
      <c r="CL14">
        <f t="shared" si="10"/>
        <v>0</v>
      </c>
      <c r="CM14">
        <f t="shared" si="11"/>
        <v>0.24838811277168227</v>
      </c>
      <c r="CN14">
        <f t="shared" si="12"/>
        <v>-0.4355698197402969</v>
      </c>
      <c r="CO14">
        <f t="shared" si="13"/>
        <v>-2.9681094824130669</v>
      </c>
      <c r="CP14">
        <f t="shared" si="14"/>
        <v>-11.499567365080003</v>
      </c>
      <c r="CQ14">
        <f t="shared" si="15"/>
        <v>-15.242146547594158</v>
      </c>
      <c r="CR14">
        <f t="shared" si="15"/>
        <v>-15.191468923306198</v>
      </c>
      <c r="CS14">
        <f t="shared" si="15"/>
        <v>-15.266324416123235</v>
      </c>
      <c r="CT14">
        <f t="shared" si="15"/>
        <v>-15.154637089781572</v>
      </c>
      <c r="CU14">
        <f t="shared" si="15"/>
        <v>-15.319082029634698</v>
      </c>
      <c r="CV14">
        <f t="shared" si="15"/>
        <v>-15.071121849008318</v>
      </c>
      <c r="CW14">
        <f t="shared" si="15"/>
        <v>-15.434875079726412</v>
      </c>
      <c r="CX14">
        <f t="shared" si="16"/>
        <v>-14.865318044736727</v>
      </c>
      <c r="CY14"/>
      <c r="CZ14"/>
      <c r="DA14"/>
      <c r="DB14"/>
      <c r="DC14"/>
      <c r="DD14"/>
      <c r="DE14"/>
      <c r="DF14"/>
      <c r="DG14"/>
      <c r="DH14"/>
      <c r="DI14"/>
      <c r="DJ14"/>
    </row>
    <row r="15" spans="1:114" ht="15.75" x14ac:dyDescent="0.3">
      <c r="A15" s="16" t="s">
        <v>871</v>
      </c>
      <c r="B15"/>
      <c r="C15" s="17">
        <f ca="1">(C7+C11)+(C8+C12)*INT(MAX(F21:F3533))</f>
        <v>59245.516861399723</v>
      </c>
      <c r="E15" s="9" t="s">
        <v>872</v>
      </c>
      <c r="F15" s="8">
        <v>1</v>
      </c>
      <c r="R15" s="1" t="s">
        <v>873</v>
      </c>
      <c r="S15" s="1">
        <v>0.1</v>
      </c>
      <c r="AA15" s="95" t="s">
        <v>1246</v>
      </c>
      <c r="AB15" s="149">
        <f>(AB10-AB2)/AD2</f>
        <v>-19200.651841407351</v>
      </c>
      <c r="AC15" t="s">
        <v>1247</v>
      </c>
      <c r="AE15" s="120"/>
      <c r="AF15" s="140"/>
      <c r="AG15" s="139"/>
      <c r="AH15" s="139"/>
      <c r="AI15" s="139"/>
      <c r="AJ15" s="141"/>
      <c r="AK15" s="141"/>
      <c r="AL15" s="129"/>
      <c r="AM15" s="136"/>
      <c r="AN15" s="136"/>
      <c r="AP15" s="137"/>
      <c r="AQ15" s="137"/>
      <c r="AR15" s="137"/>
      <c r="AS15" s="123"/>
      <c r="AZ15" s="141"/>
      <c r="BA15" s="95" t="s">
        <v>1246</v>
      </c>
      <c r="BB15" s="149">
        <f>(BB10-BB2)/BD2</f>
        <v>9022.2745148761678</v>
      </c>
      <c r="BC15" t="s">
        <v>1247</v>
      </c>
      <c r="BE15" s="120"/>
      <c r="BQ15">
        <f t="shared" si="0"/>
        <v>-0.16727059808766548</v>
      </c>
      <c r="BR15" s="1">
        <v>-23500</v>
      </c>
      <c r="BS15">
        <f t="shared" si="1"/>
        <v>-0.16727059808766548</v>
      </c>
      <c r="BT15">
        <f t="shared" si="2"/>
        <v>-0.1700069842171906</v>
      </c>
      <c r="BU15">
        <f t="shared" si="3"/>
        <v>2.7363861295251098E-3</v>
      </c>
      <c r="BV15">
        <f t="shared" si="4"/>
        <v>0.69574696980812667</v>
      </c>
      <c r="BW15">
        <f t="shared" si="5"/>
        <v>0.26650882668610865</v>
      </c>
      <c r="BX15">
        <f t="shared" si="6"/>
        <v>2.7432546026546336</v>
      </c>
      <c r="BY15">
        <f t="shared" si="7"/>
        <v>4.9542951261349275</v>
      </c>
      <c r="BZ15">
        <f t="shared" si="8"/>
        <v>2.5873947875441479</v>
      </c>
      <c r="CA15">
        <f t="shared" si="8"/>
        <v>2.5872912820874086</v>
      </c>
      <c r="CB15">
        <f t="shared" si="8"/>
        <v>2.5876600181398994</v>
      </c>
      <c r="CC15">
        <f t="shared" si="8"/>
        <v>2.5863460190445244</v>
      </c>
      <c r="CD15">
        <f t="shared" si="8"/>
        <v>2.5910236214983882</v>
      </c>
      <c r="CE15">
        <f t="shared" si="8"/>
        <v>2.5743096358069186</v>
      </c>
      <c r="CF15">
        <f t="shared" si="8"/>
        <v>2.6332740494408338</v>
      </c>
      <c r="CG15">
        <f t="shared" si="9"/>
        <v>2.4136482316855337</v>
      </c>
      <c r="CI15">
        <v>-94000</v>
      </c>
      <c r="CJ15" s="36">
        <f t="shared" si="18"/>
        <v>-0.1700069842171906</v>
      </c>
      <c r="CK15" s="36">
        <f t="shared" si="19"/>
        <v>-0.1700069842171906</v>
      </c>
      <c r="CL15">
        <f t="shared" si="10"/>
        <v>0</v>
      </c>
      <c r="CM15">
        <f t="shared" si="11"/>
        <v>0.25995514339713288</v>
      </c>
      <c r="CN15">
        <f t="shared" si="12"/>
        <v>-0.49986966754914541</v>
      </c>
      <c r="CO15">
        <f t="shared" si="13"/>
        <v>-2.8953323991809166</v>
      </c>
      <c r="CP15">
        <f t="shared" si="14"/>
        <v>-8.0804042942145156</v>
      </c>
      <c r="CQ15">
        <f t="shared" si="15"/>
        <v>-15.056813021534726</v>
      </c>
      <c r="CR15">
        <f t="shared" si="15"/>
        <v>-15.027875655136473</v>
      </c>
      <c r="CS15">
        <f t="shared" si="15"/>
        <v>-15.075741382673307</v>
      </c>
      <c r="CT15">
        <f t="shared" si="15"/>
        <v>-14.995543636181043</v>
      </c>
      <c r="CU15">
        <f t="shared" si="15"/>
        <v>-15.127313360152909</v>
      </c>
      <c r="CV15">
        <f t="shared" si="15"/>
        <v>-14.902355097333292</v>
      </c>
      <c r="CW15">
        <f t="shared" si="15"/>
        <v>-15.267405984967548</v>
      </c>
      <c r="CX15">
        <f t="shared" si="16"/>
        <v>-14.576950531321902</v>
      </c>
      <c r="CY15"/>
      <c r="CZ15"/>
      <c r="DA15"/>
      <c r="DB15"/>
      <c r="DC15"/>
      <c r="DD15"/>
      <c r="DE15"/>
      <c r="DF15"/>
      <c r="DG15"/>
      <c r="DH15"/>
      <c r="DI15"/>
      <c r="DJ15"/>
    </row>
    <row r="16" spans="1:114" ht="15.75" x14ac:dyDescent="0.2">
      <c r="A16" s="16" t="s">
        <v>874</v>
      </c>
      <c r="B16"/>
      <c r="C16" s="17">
        <f ca="1">+C8+C12</f>
        <v>0.84941222092014856</v>
      </c>
      <c r="E16" s="9" t="s">
        <v>875</v>
      </c>
      <c r="F16" s="99">
        <f ca="1">NOW()+15018.5+$C$5/24</f>
        <v>60682.850684490739</v>
      </c>
      <c r="R16" s="1" t="s">
        <v>876</v>
      </c>
      <c r="S16" s="1">
        <v>1</v>
      </c>
      <c r="AA16" s="142" t="s">
        <v>1248</v>
      </c>
      <c r="AB16" s="149">
        <f>365.24*AB8</f>
        <v>16435.8</v>
      </c>
      <c r="AC16" t="s">
        <v>1227</v>
      </c>
      <c r="AD16" s="150" t="s">
        <v>1284</v>
      </c>
      <c r="AE16" s="120"/>
      <c r="AF16" s="151"/>
      <c r="AG16" s="151"/>
      <c r="AH16" s="151"/>
      <c r="AI16" s="151"/>
      <c r="AJ16" s="152"/>
      <c r="AK16" s="152"/>
      <c r="AS16" s="116"/>
      <c r="AZ16" s="152"/>
      <c r="BA16" s="142" t="s">
        <v>1285</v>
      </c>
      <c r="BB16" s="149">
        <f>365.24*BB8</f>
        <v>37014.623463055388</v>
      </c>
      <c r="BC16" t="s">
        <v>1227</v>
      </c>
      <c r="BD16" s="150" t="s">
        <v>1286</v>
      </c>
      <c r="BE16" s="120"/>
      <c r="BF16">
        <v>33000</v>
      </c>
      <c r="BQ16">
        <f t="shared" si="0"/>
        <v>-0.16235178507673503</v>
      </c>
      <c r="BR16" s="1">
        <v>-23000</v>
      </c>
      <c r="BS16">
        <f t="shared" si="1"/>
        <v>-0.16235178507673503</v>
      </c>
      <c r="BT16">
        <f t="shared" si="2"/>
        <v>-0.16746540415880859</v>
      </c>
      <c r="BU16">
        <f t="shared" si="3"/>
        <v>5.1136190820735552E-3</v>
      </c>
      <c r="BV16">
        <f t="shared" si="4"/>
        <v>0.68527260036747706</v>
      </c>
      <c r="BW16">
        <f t="shared" si="5"/>
        <v>0.35391000333619954</v>
      </c>
      <c r="BX16">
        <f t="shared" si="6"/>
        <v>2.8352339598528071</v>
      </c>
      <c r="BY16">
        <f t="shared" si="7"/>
        <v>6.4771554012794095</v>
      </c>
      <c r="BZ16">
        <f t="shared" si="8"/>
        <v>2.7131754286481851</v>
      </c>
      <c r="CA16">
        <f t="shared" si="8"/>
        <v>2.7130484090722353</v>
      </c>
      <c r="CB16">
        <f t="shared" si="8"/>
        <v>2.7134714181888353</v>
      </c>
      <c r="CC16">
        <f t="shared" si="8"/>
        <v>2.7120623673623685</v>
      </c>
      <c r="CD16">
        <f t="shared" si="8"/>
        <v>2.7167524329967114</v>
      </c>
      <c r="CE16">
        <f t="shared" si="8"/>
        <v>2.7011019938154988</v>
      </c>
      <c r="CF16">
        <f t="shared" si="8"/>
        <v>2.7529077357787246</v>
      </c>
      <c r="CG16">
        <f t="shared" si="9"/>
        <v>2.5760044134355446</v>
      </c>
      <c r="CI16">
        <v>-92000</v>
      </c>
      <c r="CJ16" s="36">
        <f t="shared" si="18"/>
        <v>-0.16746540415880859</v>
      </c>
      <c r="CK16" s="36">
        <f t="shared" si="19"/>
        <v>-0.16746540415880859</v>
      </c>
      <c r="CL16">
        <f t="shared" si="10"/>
        <v>0</v>
      </c>
      <c r="CM16">
        <f t="shared" si="11"/>
        <v>0.27721032482670338</v>
      </c>
      <c r="CN16">
        <f t="shared" si="12"/>
        <v>-0.56756127856718241</v>
      </c>
      <c r="CO16">
        <f t="shared" si="13"/>
        <v>-2.8152398833703627</v>
      </c>
      <c r="CP16">
        <f t="shared" si="14"/>
        <v>-6.073848819791511</v>
      </c>
      <c r="CQ16">
        <f t="shared" si="15"/>
        <v>-14.863729663680459</v>
      </c>
      <c r="CR16">
        <f t="shared" si="15"/>
        <v>-14.854241802552332</v>
      </c>
      <c r="CS16">
        <f t="shared" si="15"/>
        <v>-14.872961895638324</v>
      </c>
      <c r="CT16">
        <f t="shared" si="15"/>
        <v>-14.835631929324983</v>
      </c>
      <c r="CU16">
        <f t="shared" si="15"/>
        <v>-14.90860457364399</v>
      </c>
      <c r="CV16">
        <f t="shared" si="15"/>
        <v>-14.759466815267578</v>
      </c>
      <c r="CW16">
        <f t="shared" si="15"/>
        <v>-15.042918266334105</v>
      </c>
      <c r="CX16">
        <f t="shared" si="16"/>
        <v>-14.288583017907078</v>
      </c>
      <c r="CY16"/>
      <c r="CZ16"/>
      <c r="DA16"/>
      <c r="DB16"/>
      <c r="DC16"/>
      <c r="DD16"/>
      <c r="DE16"/>
      <c r="DF16"/>
      <c r="DG16"/>
      <c r="DH16"/>
      <c r="DI16"/>
      <c r="DJ16"/>
    </row>
    <row r="17" spans="1:114" ht="15.75" x14ac:dyDescent="0.2">
      <c r="A17" s="9" t="s">
        <v>877</v>
      </c>
      <c r="B17"/>
      <c r="C17">
        <f>COUNT(C21:C2191)</f>
        <v>877</v>
      </c>
      <c r="E17" s="9" t="s">
        <v>878</v>
      </c>
      <c r="F17" s="14">
        <f ca="1">ROUND(2*(F16-$C$7)/$C$8,0)/2+F15</f>
        <v>32149.5</v>
      </c>
      <c r="R17" s="1" t="s">
        <v>879</v>
      </c>
      <c r="S17" s="1">
        <v>1</v>
      </c>
      <c r="AA17" s="142" t="s">
        <v>1249</v>
      </c>
      <c r="AB17" s="153">
        <f>AB13^3/AB8^2</f>
        <v>2.054826559138782E-2</v>
      </c>
      <c r="AC17" t="s">
        <v>1287</v>
      </c>
      <c r="AE17" s="120"/>
      <c r="AG17" s="15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"/>
      <c r="BA17" s="142" t="s">
        <v>1288</v>
      </c>
      <c r="BB17" s="153">
        <f>BB13^3/BB8^2</f>
        <v>0</v>
      </c>
      <c r="BC17" t="s">
        <v>1287</v>
      </c>
      <c r="BE17" s="120"/>
      <c r="BQ17">
        <f t="shared" si="0"/>
        <v>-0.15753341708522356</v>
      </c>
      <c r="BR17" s="1">
        <v>-22500</v>
      </c>
      <c r="BS17">
        <f t="shared" si="1"/>
        <v>-0.15753341708522356</v>
      </c>
      <c r="BT17">
        <f t="shared" si="2"/>
        <v>-0.16491396560705845</v>
      </c>
      <c r="BU17">
        <f t="shared" si="3"/>
        <v>7.3805485218349093E-3</v>
      </c>
      <c r="BV17">
        <f t="shared" si="4"/>
        <v>0.67762841095886928</v>
      </c>
      <c r="BW17">
        <f t="shared" si="5"/>
        <v>0.43616160120068209</v>
      </c>
      <c r="BX17">
        <f t="shared" si="6"/>
        <v>2.9248143037792049</v>
      </c>
      <c r="BY17">
        <f t="shared" si="7"/>
        <v>9.1898555296978586</v>
      </c>
      <c r="BZ17">
        <f t="shared" si="8"/>
        <v>2.8373024748802234</v>
      </c>
      <c r="CA17">
        <f t="shared" si="8"/>
        <v>2.8371773257341606</v>
      </c>
      <c r="CB17">
        <f t="shared" si="8"/>
        <v>2.8375747003959915</v>
      </c>
      <c r="CC17">
        <f t="shared" si="8"/>
        <v>2.8363127814409994</v>
      </c>
      <c r="CD17">
        <f t="shared" si="8"/>
        <v>2.840318460269911</v>
      </c>
      <c r="CE17">
        <f t="shared" si="8"/>
        <v>2.8275857460178351</v>
      </c>
      <c r="CF17">
        <f t="shared" si="8"/>
        <v>2.8678885678002506</v>
      </c>
      <c r="CG17">
        <f t="shared" si="9"/>
        <v>2.7383605951855552</v>
      </c>
      <c r="CI17">
        <v>-90000</v>
      </c>
      <c r="CJ17" s="36">
        <f t="shared" si="18"/>
        <v>-0.16491396560705845</v>
      </c>
      <c r="CK17" s="36">
        <f t="shared" si="19"/>
        <v>-0.16491396560705845</v>
      </c>
      <c r="CL17">
        <f t="shared" si="10"/>
        <v>0</v>
      </c>
      <c r="CM17">
        <f t="shared" si="11"/>
        <v>0.30229282199445762</v>
      </c>
      <c r="CN17">
        <f t="shared" si="12"/>
        <v>-0.63968735978564284</v>
      </c>
      <c r="CO17">
        <f t="shared" si="13"/>
        <v>-2.7246892368119133</v>
      </c>
      <c r="CP17">
        <f t="shared" si="14"/>
        <v>-4.7275881666308885</v>
      </c>
      <c r="CQ17">
        <f t="shared" si="15"/>
        <v>-14.661281179715646</v>
      </c>
      <c r="CR17">
        <f t="shared" si="15"/>
        <v>-14.660159341852449</v>
      </c>
      <c r="CS17">
        <f t="shared" si="15"/>
        <v>-14.663095305888831</v>
      </c>
      <c r="CT17">
        <f t="shared" si="15"/>
        <v>-14.655379676501871</v>
      </c>
      <c r="CU17">
        <f t="shared" si="15"/>
        <v>-14.675441539337747</v>
      </c>
      <c r="CV17">
        <f t="shared" si="15"/>
        <v>-14.621714858891641</v>
      </c>
      <c r="CW17">
        <f t="shared" si="15"/>
        <v>-14.756136655200722</v>
      </c>
      <c r="CX17">
        <f t="shared" si="16"/>
        <v>-14.000215504492253</v>
      </c>
      <c r="CY17"/>
      <c r="CZ17"/>
      <c r="DA17"/>
      <c r="DB17"/>
      <c r="DC17"/>
      <c r="DD17"/>
      <c r="DE17"/>
      <c r="DF17"/>
      <c r="DG17"/>
      <c r="DH17"/>
      <c r="DI17"/>
      <c r="DJ17"/>
    </row>
    <row r="18" spans="1:114" ht="15.75" x14ac:dyDescent="0.2">
      <c r="A18" s="16" t="s">
        <v>880</v>
      </c>
      <c r="B18"/>
      <c r="C18" s="18">
        <f ca="1">+C15</f>
        <v>59245.516861399723</v>
      </c>
      <c r="D18" s="19">
        <f ca="1">+C16</f>
        <v>0.84941222092014856</v>
      </c>
      <c r="E18" s="9" t="s">
        <v>881</v>
      </c>
      <c r="F18" s="12">
        <f ca="1">ROUND(2*(F16-$C$15)/$C$16,0)/2+F15</f>
        <v>1693</v>
      </c>
      <c r="AA18" s="155" t="s">
        <v>1250</v>
      </c>
      <c r="AB18" s="156">
        <f>2*PI()/(AB8*365.2422)*AD2</f>
        <v>3.2471236350002143E-4</v>
      </c>
      <c r="AC18" s="130" t="s">
        <v>1251</v>
      </c>
      <c r="AD18" s="130"/>
      <c r="AE18" s="157"/>
      <c r="BA18" s="155" t="s">
        <v>1289</v>
      </c>
      <c r="BB18" s="156">
        <f>2*PI()/(BB8*365.2422)*BD2</f>
        <v>1.4418375670741226E-4</v>
      </c>
      <c r="BC18" s="130" t="s">
        <v>1251</v>
      </c>
      <c r="BD18" s="130"/>
      <c r="BE18" s="157"/>
      <c r="BQ18">
        <f t="shared" si="0"/>
        <v>-0.15283820505943449</v>
      </c>
      <c r="BR18" s="1">
        <v>-22000</v>
      </c>
      <c r="BS18">
        <f t="shared" si="1"/>
        <v>-0.15283820505943449</v>
      </c>
      <c r="BT18">
        <f t="shared" si="2"/>
        <v>-0.16235266856194019</v>
      </c>
      <c r="BU18">
        <f t="shared" si="3"/>
        <v>9.5144635025057097E-3</v>
      </c>
      <c r="BV18">
        <f t="shared" si="4"/>
        <v>0.67263923737376552</v>
      </c>
      <c r="BW18">
        <f t="shared" si="5"/>
        <v>0.51349446098741991</v>
      </c>
      <c r="BX18">
        <f t="shared" si="6"/>
        <v>3.0127377822416426</v>
      </c>
      <c r="BY18">
        <f t="shared" si="7"/>
        <v>15.499856156373481</v>
      </c>
      <c r="BZ18">
        <f t="shared" ref="BZ18:CF33" si="20">$CG18+$AB$7*SIN(CA18)</f>
        <v>2.9602725079125922</v>
      </c>
      <c r="CA18">
        <f t="shared" si="20"/>
        <v>2.9601805571343314</v>
      </c>
      <c r="CB18">
        <f t="shared" si="20"/>
        <v>2.9604637537155378</v>
      </c>
      <c r="CC18">
        <f t="shared" si="20"/>
        <v>2.9595914974878599</v>
      </c>
      <c r="CD18">
        <f t="shared" si="20"/>
        <v>2.96227763438212</v>
      </c>
      <c r="CE18">
        <f t="shared" si="20"/>
        <v>2.9540013237190172</v>
      </c>
      <c r="CF18">
        <f t="shared" si="20"/>
        <v>2.9794625967245394</v>
      </c>
      <c r="CG18">
        <f t="shared" si="9"/>
        <v>2.9007167769355657</v>
      </c>
      <c r="CI18">
        <v>-88000</v>
      </c>
      <c r="CJ18" s="36">
        <f t="shared" si="18"/>
        <v>-0.16235266856194019</v>
      </c>
      <c r="CK18" s="36">
        <f t="shared" si="19"/>
        <v>-0.16235266856194019</v>
      </c>
      <c r="CL18">
        <f t="shared" si="10"/>
        <v>0</v>
      </c>
      <c r="CM18">
        <f t="shared" si="11"/>
        <v>0.3402612142520175</v>
      </c>
      <c r="CN18">
        <f t="shared" si="12"/>
        <v>-0.71989528156728189</v>
      </c>
      <c r="CO18">
        <f t="shared" si="13"/>
        <v>-2.6151292523754845</v>
      </c>
      <c r="CP18">
        <f t="shared" si="14"/>
        <v>-3.7107826246474236</v>
      </c>
      <c r="CQ18">
        <f t="shared" ref="CQ18:CW33" si="21">$CX18+$BB$7*SIN(CR18)</f>
        <v>-14.440151077931681</v>
      </c>
      <c r="CR18">
        <f t="shared" si="21"/>
        <v>-14.4401749214475</v>
      </c>
      <c r="CS18">
        <f t="shared" si="21"/>
        <v>-14.440070186141483</v>
      </c>
      <c r="CT18">
        <f t="shared" si="21"/>
        <v>-14.440529986531187</v>
      </c>
      <c r="CU18">
        <f t="shared" si="21"/>
        <v>-14.438506348440148</v>
      </c>
      <c r="CV18">
        <f t="shared" si="21"/>
        <v>-14.447316854061787</v>
      </c>
      <c r="CW18">
        <f t="shared" si="21"/>
        <v>-14.406930185890744</v>
      </c>
      <c r="CX18">
        <f t="shared" si="16"/>
        <v>-13.711847991077429</v>
      </c>
      <c r="CY18"/>
      <c r="CZ18"/>
      <c r="DA18"/>
      <c r="DB18"/>
      <c r="DC18"/>
      <c r="DD18"/>
      <c r="DE18"/>
      <c r="DF18"/>
      <c r="DG18"/>
      <c r="DH18"/>
      <c r="DI18"/>
      <c r="DJ18"/>
    </row>
    <row r="19" spans="1:114" x14ac:dyDescent="0.2">
      <c r="E19" s="9" t="s">
        <v>882</v>
      </c>
      <c r="F19" s="20">
        <f ca="1">+$C$15+$C$16*F18-15018.5-$C$5/24</f>
        <v>45665.46758475087</v>
      </c>
      <c r="AA19" s="105"/>
      <c r="AC19" s="105"/>
      <c r="BQ19">
        <f t="shared" si="0"/>
        <v>-0.14828743199904354</v>
      </c>
      <c r="BR19" s="1">
        <v>-21500</v>
      </c>
      <c r="BS19">
        <f t="shared" si="1"/>
        <v>-0.14828743199904354</v>
      </c>
      <c r="BT19">
        <f t="shared" si="2"/>
        <v>-0.15978151302345378</v>
      </c>
      <c r="BU19">
        <f t="shared" si="3"/>
        <v>1.1494081024410227E-2</v>
      </c>
      <c r="BV19">
        <f t="shared" si="4"/>
        <v>0.67019236042915775</v>
      </c>
      <c r="BW19">
        <f t="shared" si="5"/>
        <v>0.58607495721540737</v>
      </c>
      <c r="BX19">
        <f t="shared" si="6"/>
        <v>3.0996916826117542</v>
      </c>
      <c r="BY19">
        <f t="shared" si="7"/>
        <v>47.724607080279931</v>
      </c>
      <c r="BZ19">
        <f t="shared" si="20"/>
        <v>3.0825593128034487</v>
      </c>
      <c r="CA19">
        <f t="shared" si="20"/>
        <v>3.082526174345217</v>
      </c>
      <c r="CB19">
        <f t="shared" si="20"/>
        <v>3.0826267393727331</v>
      </c>
      <c r="CC19">
        <f t="shared" si="20"/>
        <v>3.082321553600003</v>
      </c>
      <c r="CD19">
        <f t="shared" si="20"/>
        <v>3.0832476872086594</v>
      </c>
      <c r="CE19">
        <f t="shared" si="20"/>
        <v>3.0804370329898028</v>
      </c>
      <c r="CF19">
        <f t="shared" si="20"/>
        <v>3.0889654784106213</v>
      </c>
      <c r="CG19">
        <f t="shared" si="9"/>
        <v>3.0630729586855767</v>
      </c>
      <c r="CI19">
        <v>-86000</v>
      </c>
      <c r="CJ19" s="36">
        <f t="shared" si="18"/>
        <v>-0.15978151302345378</v>
      </c>
      <c r="CK19" s="36">
        <f t="shared" si="19"/>
        <v>-0.15978151302345378</v>
      </c>
      <c r="CL19">
        <f t="shared" si="10"/>
        <v>0</v>
      </c>
      <c r="CM19">
        <f t="shared" si="11"/>
        <v>0.4028332474381755</v>
      </c>
      <c r="CN19">
        <f t="shared" si="12"/>
        <v>-0.81293302610521301</v>
      </c>
      <c r="CO19">
        <f t="shared" si="13"/>
        <v>-2.4696096588080674</v>
      </c>
      <c r="CP19">
        <f t="shared" si="14"/>
        <v>-2.8634165673259684</v>
      </c>
      <c r="CQ19">
        <f t="shared" si="21"/>
        <v>-14.185649719225458</v>
      </c>
      <c r="CR19">
        <f t="shared" si="21"/>
        <v>-14.185649707882282</v>
      </c>
      <c r="CS19">
        <f t="shared" si="21"/>
        <v>-14.185650014610653</v>
      </c>
      <c r="CT19">
        <f t="shared" si="21"/>
        <v>-14.185641719750992</v>
      </c>
      <c r="CU19">
        <f t="shared" si="21"/>
        <v>-14.185865540622736</v>
      </c>
      <c r="CV19">
        <f t="shared" si="21"/>
        <v>-14.179412823663201</v>
      </c>
      <c r="CW19">
        <f t="shared" si="21"/>
        <v>-14.000323010975915</v>
      </c>
      <c r="CX19">
        <f t="shared" si="16"/>
        <v>-13.423480477662604</v>
      </c>
      <c r="CY19"/>
      <c r="CZ19"/>
      <c r="DA19"/>
      <c r="DB19"/>
      <c r="DC19"/>
      <c r="DD19"/>
      <c r="DE19"/>
      <c r="DF19"/>
      <c r="DG19"/>
      <c r="DH19"/>
      <c r="DI19"/>
      <c r="DJ19"/>
    </row>
    <row r="20" spans="1:114" ht="14.25" x14ac:dyDescent="0.2">
      <c r="A20" s="13" t="s">
        <v>883</v>
      </c>
      <c r="B20" s="13" t="s">
        <v>884</v>
      </c>
      <c r="C20" s="13" t="s">
        <v>885</v>
      </c>
      <c r="D20" s="13" t="s">
        <v>886</v>
      </c>
      <c r="E20" s="13" t="s">
        <v>887</v>
      </c>
      <c r="F20" s="13" t="s">
        <v>888</v>
      </c>
      <c r="G20" s="13" t="s">
        <v>889</v>
      </c>
      <c r="H20" s="21" t="s">
        <v>870</v>
      </c>
      <c r="I20" s="21" t="s">
        <v>873</v>
      </c>
      <c r="J20" s="21" t="s">
        <v>876</v>
      </c>
      <c r="K20" s="21" t="s">
        <v>879</v>
      </c>
      <c r="L20" s="21" t="s">
        <v>890</v>
      </c>
      <c r="M20" s="21" t="s">
        <v>891</v>
      </c>
      <c r="N20" s="21" t="s">
        <v>892</v>
      </c>
      <c r="O20" s="21" t="s">
        <v>893</v>
      </c>
      <c r="P20" s="21" t="s">
        <v>894</v>
      </c>
      <c r="Q20" s="13" t="s">
        <v>895</v>
      </c>
      <c r="S20" s="21" t="s">
        <v>896</v>
      </c>
      <c r="U20" s="22" t="s">
        <v>897</v>
      </c>
      <c r="Z20" s="13" t="s">
        <v>888</v>
      </c>
      <c r="AA20" s="21" t="s">
        <v>1252</v>
      </c>
      <c r="AB20" s="21" t="s">
        <v>1290</v>
      </c>
      <c r="AC20" s="21" t="s">
        <v>1255</v>
      </c>
      <c r="AD20" s="21" t="s">
        <v>1256</v>
      </c>
      <c r="AH20" s="21" t="s">
        <v>1211</v>
      </c>
      <c r="AI20" s="21" t="s">
        <v>1212</v>
      </c>
      <c r="AJ20" s="21" t="s">
        <v>1213</v>
      </c>
      <c r="AK20" s="21" t="s">
        <v>1258</v>
      </c>
      <c r="AL20" s="21" t="s">
        <v>1214</v>
      </c>
      <c r="AM20" s="21" t="s">
        <v>1215</v>
      </c>
      <c r="AN20" s="13" t="s">
        <v>1261</v>
      </c>
      <c r="AO20" s="13" t="s">
        <v>1262</v>
      </c>
      <c r="AP20" s="13" t="s">
        <v>1263</v>
      </c>
      <c r="AQ20" s="13" t="s">
        <v>1264</v>
      </c>
      <c r="AR20" s="13" t="s">
        <v>1265</v>
      </c>
      <c r="AS20" s="13" t="s">
        <v>1266</v>
      </c>
      <c r="AT20" s="13" t="s">
        <v>1267</v>
      </c>
      <c r="AU20" s="13" t="s">
        <v>1223</v>
      </c>
      <c r="AV20" s="13" t="s">
        <v>1291</v>
      </c>
      <c r="AW20" s="21" t="s">
        <v>1292</v>
      </c>
      <c r="AX20" s="21" t="s">
        <v>1256</v>
      </c>
      <c r="AY20" s="21" t="s">
        <v>1293</v>
      </c>
      <c r="AZ20" s="21"/>
      <c r="BA20" s="21" t="s">
        <v>1211</v>
      </c>
      <c r="BB20" s="21" t="s">
        <v>1212</v>
      </c>
      <c r="BC20" s="21" t="s">
        <v>1213</v>
      </c>
      <c r="BD20" s="21" t="s">
        <v>1258</v>
      </c>
      <c r="BE20" s="21" t="s">
        <v>1214</v>
      </c>
      <c r="BF20" s="21" t="s">
        <v>1215</v>
      </c>
      <c r="BG20" s="13" t="s">
        <v>1261</v>
      </c>
      <c r="BH20" s="13" t="s">
        <v>1262</v>
      </c>
      <c r="BI20" s="13" t="s">
        <v>1263</v>
      </c>
      <c r="BJ20" s="13" t="s">
        <v>1264</v>
      </c>
      <c r="BK20" s="13" t="s">
        <v>1265</v>
      </c>
      <c r="BL20" s="13" t="s">
        <v>1266</v>
      </c>
      <c r="BM20" s="13" t="s">
        <v>1267</v>
      </c>
      <c r="BN20" s="13" t="s">
        <v>1223</v>
      </c>
      <c r="BO20" s="15"/>
      <c r="BP20" s="15"/>
      <c r="BQ20">
        <f t="shared" si="0"/>
        <v>-0.14390157271899251</v>
      </c>
      <c r="BR20" s="1">
        <v>-21000</v>
      </c>
      <c r="BS20">
        <f t="shared" si="1"/>
        <v>-0.14390157271899251</v>
      </c>
      <c r="BT20">
        <f t="shared" si="2"/>
        <v>-0.15720049899159927</v>
      </c>
      <c r="BU20">
        <f t="shared" si="3"/>
        <v>1.3298926272606771E-2</v>
      </c>
      <c r="BV20">
        <f t="shared" si="4"/>
        <v>0.67023294611250339</v>
      </c>
      <c r="BW20">
        <f t="shared" si="5"/>
        <v>0.6539902607700443</v>
      </c>
      <c r="BX20">
        <f t="shared" si="6"/>
        <v>-3.0968526305438626</v>
      </c>
      <c r="BY20">
        <f t="shared" si="7"/>
        <v>-44.695246920337112</v>
      </c>
      <c r="BZ20">
        <f t="shared" si="20"/>
        <v>3.2046245987512565</v>
      </c>
      <c r="CA20">
        <f t="shared" si="20"/>
        <v>3.2046599224602246</v>
      </c>
      <c r="CB20">
        <f t="shared" si="20"/>
        <v>3.2045526996874028</v>
      </c>
      <c r="CC20">
        <f t="shared" si="20"/>
        <v>3.2048781695381363</v>
      </c>
      <c r="CD20">
        <f t="shared" si="20"/>
        <v>3.2038902412008006</v>
      </c>
      <c r="CE20">
        <f t="shared" si="20"/>
        <v>3.2068891823445234</v>
      </c>
      <c r="CF20">
        <f t="shared" si="20"/>
        <v>3.1977873433663864</v>
      </c>
      <c r="CG20">
        <f t="shared" si="9"/>
        <v>3.2254291404355873</v>
      </c>
      <c r="CI20">
        <v>-84000</v>
      </c>
      <c r="CJ20" s="36">
        <f t="shared" si="18"/>
        <v>-0.15720049899159927</v>
      </c>
      <c r="CK20" s="36">
        <f t="shared" si="19"/>
        <v>-0.15720049899159927</v>
      </c>
      <c r="CL20">
        <f t="shared" si="10"/>
        <v>0</v>
      </c>
      <c r="CM20">
        <f t="shared" si="11"/>
        <v>0.52246341046090605</v>
      </c>
      <c r="CN20">
        <f t="shared" si="12"/>
        <v>-0.92145559674984501</v>
      </c>
      <c r="CO20">
        <f t="shared" si="13"/>
        <v>-2.2469698289662228</v>
      </c>
      <c r="CP20">
        <f t="shared" si="14"/>
        <v>-2.0844476010338879</v>
      </c>
      <c r="CQ20">
        <f t="shared" si="21"/>
        <v>-13.871344137776594</v>
      </c>
      <c r="CR20">
        <f t="shared" si="21"/>
        <v>-13.871178051004248</v>
      </c>
      <c r="CS20">
        <f t="shared" si="21"/>
        <v>-13.870351281805418</v>
      </c>
      <c r="CT20">
        <f t="shared" si="21"/>
        <v>-13.866272326940484</v>
      </c>
      <c r="CU20">
        <f t="shared" si="21"/>
        <v>-13.846966036836873</v>
      </c>
      <c r="CV20">
        <f t="shared" si="21"/>
        <v>-13.768713415495558</v>
      </c>
      <c r="CW20">
        <f t="shared" si="21"/>
        <v>-13.546079500844691</v>
      </c>
      <c r="CX20">
        <f t="shared" si="16"/>
        <v>-13.13511296424778</v>
      </c>
    </row>
    <row r="21" spans="1:114" x14ac:dyDescent="0.2">
      <c r="A21" s="23" t="s">
        <v>898</v>
      </c>
      <c r="B21" s="24" t="s">
        <v>899</v>
      </c>
      <c r="C21" s="23">
        <v>11317.753000000001</v>
      </c>
      <c r="D21" s="23" t="s">
        <v>873</v>
      </c>
      <c r="E21" s="25">
        <f t="shared" ref="E21:E84" si="22">+(C21-C$7)/C$8</f>
        <v>-25969.268883722572</v>
      </c>
      <c r="F21" s="26">
        <f>ROUND(2*E21,0)/2+0.5</f>
        <v>-25969</v>
      </c>
      <c r="G21" s="1">
        <f t="shared" ref="G21:G84" si="23">+C21-(C$7+F21*C$8)</f>
        <v>-0.22838991999742575</v>
      </c>
      <c r="H21" s="1">
        <f t="shared" ref="H21:H84" si="24">G21</f>
        <v>-0.22838991999742575</v>
      </c>
      <c r="Q21" s="173">
        <f t="shared" ref="Q21:Q84" si="25">+C21-15018.5</f>
        <v>-3700.7469999999994</v>
      </c>
      <c r="S21" s="15">
        <f t="shared" ref="S21:S84" si="26">S$14</f>
        <v>0.2</v>
      </c>
      <c r="T21" s="15"/>
      <c r="Z21">
        <f t="shared" ref="Z21:Z84" si="27">F21</f>
        <v>-25969</v>
      </c>
      <c r="AA21" s="158">
        <f t="shared" ref="AA21:AA84" si="28">AB$3+AB$4*Z21+AB$5*Z21^2+AH21</f>
        <v>-0.19206730450734402</v>
      </c>
      <c r="AB21" s="159">
        <f t="shared" ref="AB21:AB84" si="29">+G21-AA21</f>
        <v>-3.6322615490081728E-2</v>
      </c>
      <c r="AC21" s="159">
        <f t="shared" ref="AC21:AC84" si="30">+G21-P21</f>
        <v>-0.22838991999742575</v>
      </c>
      <c r="AD21" s="160">
        <f t="shared" ref="AD21:AD84" si="31">S21*(G21-AA21)^2</f>
        <v>2.6386647920806502E-4</v>
      </c>
      <c r="AH21">
        <f t="shared" ref="AH21:AH84" si="32">$AB$6*($AB$11/AI21*AJ21+$AB$12)</f>
        <v>-9.6545325641707279E-3</v>
      </c>
      <c r="AI21">
        <f t="shared" ref="AI21:AI84" si="33">1+$AB$7*COS(AL21)</f>
        <v>0.8001902643750689</v>
      </c>
      <c r="AJ21">
        <f t="shared" ref="AJ21:AJ84" si="34">SIN(AL21+RADIANS($AB$9))</f>
        <v>-0.24986391559951257</v>
      </c>
      <c r="AK21">
        <f t="shared" ref="AK21:AK84" si="35">$AB$7*SIN(AL21)</f>
        <v>0.26275529371025347</v>
      </c>
      <c r="AL21">
        <f t="shared" ref="AL21:AL84" si="36">2*ATAN(AM21)</f>
        <v>2.2209458630807424</v>
      </c>
      <c r="AM21">
        <f t="shared" ref="AM21:AM84" si="37">TAN(AN21/2)*SQRT((1+$AB$7)/(1-$AB$7))</f>
        <v>2.0167323743421677</v>
      </c>
      <c r="AN21">
        <f t="shared" ref="AN21:AT30" si="38">$AU21+$AB$7*SIN(AO21)</f>
        <v>1.9218935386150651</v>
      </c>
      <c r="AO21">
        <f t="shared" si="38"/>
        <v>1.9218931115050657</v>
      </c>
      <c r="AP21">
        <f t="shared" si="38"/>
        <v>1.9218968735852364</v>
      </c>
      <c r="AQ21">
        <f t="shared" si="38"/>
        <v>1.9218637350147829</v>
      </c>
      <c r="AR21">
        <f t="shared" si="38"/>
        <v>1.9221555356073279</v>
      </c>
      <c r="AS21">
        <f t="shared" si="38"/>
        <v>1.9195780533467754</v>
      </c>
      <c r="AT21">
        <f t="shared" si="38"/>
        <v>1.9417515121461566</v>
      </c>
      <c r="AU21">
        <f t="shared" ref="AU21:AU84" si="39">RADIANS($AB$9)+$AB$18*(F21-AB$15)</f>
        <v>1.6119334062039807</v>
      </c>
      <c r="AV21" s="158">
        <f t="shared" ref="AV21:AV84" si="40">AA21+BA21</f>
        <v>-0.19206730450734402</v>
      </c>
      <c r="AW21" s="159">
        <f t="shared" ref="AW21:AW84" si="41">IF(S21&lt;&gt;0,G21-AV21,-9999)</f>
        <v>-3.6322615490081728E-2</v>
      </c>
      <c r="AX21" s="160">
        <f t="shared" ref="AX21:AX84" si="42">S21*(G21-AV21)^2</f>
        <v>2.6386647920806502E-4</v>
      </c>
      <c r="AY21" s="159">
        <f t="shared" ref="AY21:AY84" si="43">IF(U21&lt;&gt;0,G21-AH21-BA21,-9999)</f>
        <v>-9999</v>
      </c>
      <c r="BA21">
        <f t="shared" ref="BA21:BA84" si="44">$BB$6*($BB$11/BB21*BC21+$BB$12)</f>
        <v>0</v>
      </c>
      <c r="BB21">
        <f t="shared" ref="BB21:BB84" si="45">1+$BB$7*COS(BE21)</f>
        <v>0.29420978868155956</v>
      </c>
      <c r="BC21">
        <f t="shared" ref="BC21:BC84" si="46">SIN(BE21+RADIANS($BB$9))</f>
        <v>0.11249179903463272</v>
      </c>
      <c r="BD21">
        <f t="shared" ref="BD21:BD84" si="47">$BB$7*SIN(BE21)</f>
        <v>0.29005125189403547</v>
      </c>
      <c r="BE21">
        <f t="shared" ref="BE21:BE84" si="48">2*ATAN(BF21)</f>
        <v>2.7516742076886036</v>
      </c>
      <c r="BF21">
        <f t="shared" ref="BF21:BF84" si="49">TAN(BG21/2)*SQRT((1+$BB$7)/(1-$BB$7))</f>
        <v>5.0641260495637406</v>
      </c>
      <c r="BG21">
        <f t="shared" ref="BG21:BM30" si="50">$BN21+$BB$7*SIN(BH21)</f>
        <v>-4.1297854620998331</v>
      </c>
      <c r="BH21">
        <f t="shared" si="50"/>
        <v>-4.132206789209687</v>
      </c>
      <c r="BI21">
        <f t="shared" si="50"/>
        <v>-4.1264435275992595</v>
      </c>
      <c r="BJ21">
        <f t="shared" si="50"/>
        <v>-4.1402456001423786</v>
      </c>
      <c r="BK21">
        <f t="shared" si="50"/>
        <v>-4.1076574274408113</v>
      </c>
      <c r="BL21">
        <f t="shared" si="50"/>
        <v>-4.1874642050273874</v>
      </c>
      <c r="BM21">
        <f t="shared" si="50"/>
        <v>-4.0060984888039499</v>
      </c>
      <c r="BN21">
        <f t="shared" ref="BN21:BN84" si="51">RADIANS($BB$9)+$BB$18*(F21-BB$15)</f>
        <v>-4.7679853787599384</v>
      </c>
      <c r="BQ21">
        <f t="shared" si="0"/>
        <v>-0.13970085634034649</v>
      </c>
      <c r="BR21" s="1">
        <v>-20500</v>
      </c>
      <c r="BS21">
        <f t="shared" si="1"/>
        <v>-0.13970085634034649</v>
      </c>
      <c r="BT21">
        <f t="shared" si="2"/>
        <v>-0.1546096264663766</v>
      </c>
      <c r="BU21">
        <f t="shared" si="3"/>
        <v>1.4908770126030131E-2</v>
      </c>
      <c r="BV21">
        <f t="shared" si="4"/>
        <v>0.67276190160285965</v>
      </c>
      <c r="BW21">
        <f t="shared" si="5"/>
        <v>0.71723223769914013</v>
      </c>
      <c r="BX21">
        <f t="shared" si="6"/>
        <v>-3.0098774870019316</v>
      </c>
      <c r="BY21">
        <f t="shared" si="7"/>
        <v>-15.162321351995688</v>
      </c>
      <c r="BZ21">
        <f t="shared" si="20"/>
        <v>3.3269264240690721</v>
      </c>
      <c r="CA21">
        <f t="shared" si="20"/>
        <v>3.3270199309439557</v>
      </c>
      <c r="CB21">
        <f t="shared" si="20"/>
        <v>3.3267317275052535</v>
      </c>
      <c r="CC21">
        <f t="shared" si="20"/>
        <v>3.3276200675360346</v>
      </c>
      <c r="CD21">
        <f t="shared" si="20"/>
        <v>3.3248823778059498</v>
      </c>
      <c r="CE21">
        <f t="shared" si="20"/>
        <v>3.3333239541712931</v>
      </c>
      <c r="CF21">
        <f t="shared" si="20"/>
        <v>3.3073362339828463</v>
      </c>
      <c r="CG21">
        <f t="shared" si="9"/>
        <v>3.3877853221855982</v>
      </c>
      <c r="CI21">
        <v>-82000</v>
      </c>
      <c r="CJ21" s="36">
        <f t="shared" si="18"/>
        <v>-0.1546096264663766</v>
      </c>
      <c r="CK21" s="36">
        <f t="shared" si="19"/>
        <v>-0.1546096264663766</v>
      </c>
      <c r="CL21">
        <f t="shared" si="10"/>
        <v>0</v>
      </c>
      <c r="CM21">
        <f t="shared" si="11"/>
        <v>0.8427427037549251</v>
      </c>
      <c r="CN21">
        <f t="shared" si="12"/>
        <v>-0.99757788922200674</v>
      </c>
      <c r="CO21">
        <f t="shared" si="13"/>
        <v>-1.778369861365714</v>
      </c>
      <c r="CP21">
        <f t="shared" si="14"/>
        <v>-1.2325440996997574</v>
      </c>
      <c r="CQ21">
        <f t="shared" si="21"/>
        <v>-13.415132010394196</v>
      </c>
      <c r="CR21">
        <f t="shared" si="21"/>
        <v>-13.406713874548403</v>
      </c>
      <c r="CS21">
        <f t="shared" si="21"/>
        <v>-13.390328425197881</v>
      </c>
      <c r="CT21">
        <f t="shared" si="21"/>
        <v>-13.359235828136567</v>
      </c>
      <c r="CU21">
        <f t="shared" si="21"/>
        <v>-13.302763897905528</v>
      </c>
      <c r="CV21">
        <f t="shared" si="21"/>
        <v>-13.206891874984967</v>
      </c>
      <c r="CW21">
        <f t="shared" si="21"/>
        <v>-13.057897890505075</v>
      </c>
      <c r="CX21">
        <f t="shared" si="16"/>
        <v>-12.846745450832955</v>
      </c>
    </row>
    <row r="22" spans="1:114" x14ac:dyDescent="0.2">
      <c r="A22" s="23" t="s">
        <v>898</v>
      </c>
      <c r="B22" s="24" t="s">
        <v>899</v>
      </c>
      <c r="C22" s="23">
        <v>11685.554</v>
      </c>
      <c r="D22" s="23" t="s">
        <v>873</v>
      </c>
      <c r="E22" s="25">
        <f t="shared" si="22"/>
        <v>-25536.256331996668</v>
      </c>
      <c r="F22" s="26">
        <f>ROUND(2*E22,0)/2+0.5</f>
        <v>-25536</v>
      </c>
      <c r="G22" s="1">
        <f t="shared" si="23"/>
        <v>-0.21772847999818623</v>
      </c>
      <c r="H22" s="1">
        <f t="shared" si="24"/>
        <v>-0.21772847999818623</v>
      </c>
      <c r="Q22" s="173">
        <f t="shared" si="25"/>
        <v>-3332.9459999999999</v>
      </c>
      <c r="S22" s="15">
        <f t="shared" si="26"/>
        <v>0.2</v>
      </c>
      <c r="T22" s="15"/>
      <c r="Z22">
        <f t="shared" si="27"/>
        <v>-25536</v>
      </c>
      <c r="AA22" s="158">
        <f t="shared" si="28"/>
        <v>-0.18776277405826181</v>
      </c>
      <c r="AB22" s="159">
        <f t="shared" si="29"/>
        <v>-2.9965705939924425E-2</v>
      </c>
      <c r="AC22" s="159">
        <f t="shared" si="30"/>
        <v>-0.21772847999818623</v>
      </c>
      <c r="AD22" s="160">
        <f t="shared" si="31"/>
        <v>1.795887064956044E-4</v>
      </c>
      <c r="AH22">
        <f t="shared" si="32"/>
        <v>-7.5082804820870534E-3</v>
      </c>
      <c r="AI22">
        <f t="shared" si="33"/>
        <v>0.77411328851284256</v>
      </c>
      <c r="AJ22">
        <f t="shared" si="34"/>
        <v>-0.14849027663833478</v>
      </c>
      <c r="AK22">
        <f t="shared" si="35"/>
        <v>0.2407061868685226</v>
      </c>
      <c r="AL22">
        <f t="shared" si="36"/>
        <v>2.3244441242274778</v>
      </c>
      <c r="AM22">
        <f t="shared" si="37"/>
        <v>2.3098038752164127</v>
      </c>
      <c r="AN22">
        <f t="shared" si="38"/>
        <v>2.0460492883295496</v>
      </c>
      <c r="AO22">
        <f t="shared" si="38"/>
        <v>2.0460463972973124</v>
      </c>
      <c r="AP22">
        <f t="shared" si="38"/>
        <v>2.0460655378274657</v>
      </c>
      <c r="AQ22">
        <f t="shared" si="38"/>
        <v>2.0459388017105544</v>
      </c>
      <c r="AR22">
        <f t="shared" si="38"/>
        <v>2.046777385676636</v>
      </c>
      <c r="AS22">
        <f t="shared" si="38"/>
        <v>2.0412030132949428</v>
      </c>
      <c r="AT22">
        <f t="shared" si="38"/>
        <v>2.077194903290069</v>
      </c>
      <c r="AU22">
        <f t="shared" si="39"/>
        <v>1.7525338595994899</v>
      </c>
      <c r="AV22" s="158">
        <f t="shared" si="40"/>
        <v>-0.18776277405826181</v>
      </c>
      <c r="AW22" s="159">
        <f t="shared" si="41"/>
        <v>-2.9965705939924425E-2</v>
      </c>
      <c r="AX22" s="160">
        <f t="shared" si="42"/>
        <v>1.795887064956044E-4</v>
      </c>
      <c r="AY22" s="159">
        <f t="shared" si="43"/>
        <v>-9999</v>
      </c>
      <c r="BA22">
        <f t="shared" si="44"/>
        <v>0</v>
      </c>
      <c r="BB22">
        <f t="shared" si="45"/>
        <v>0.28858818259638597</v>
      </c>
      <c r="BC22">
        <f t="shared" si="46"/>
        <v>9.2734261083149208E-2</v>
      </c>
      <c r="BD22">
        <f t="shared" si="47"/>
        <v>0.27597604457038127</v>
      </c>
      <c r="BE22">
        <f t="shared" si="48"/>
        <v>2.771536929136114</v>
      </c>
      <c r="BF22">
        <f t="shared" si="49"/>
        <v>5.3427742571123806</v>
      </c>
      <c r="BG22">
        <f t="shared" si="50"/>
        <v>-4.085725209944215</v>
      </c>
      <c r="BH22">
        <f t="shared" si="50"/>
        <v>-4.0896554342076961</v>
      </c>
      <c r="BI22">
        <f t="shared" si="50"/>
        <v>-4.0808782733330604</v>
      </c>
      <c r="BJ22">
        <f t="shared" si="50"/>
        <v>-4.1006299439318639</v>
      </c>
      <c r="BK22">
        <f t="shared" si="50"/>
        <v>-4.056907331914136</v>
      </c>
      <c r="BL22">
        <f t="shared" si="50"/>
        <v>-4.157678645838379</v>
      </c>
      <c r="BM22">
        <f t="shared" si="50"/>
        <v>-3.9425057479676084</v>
      </c>
      <c r="BN22">
        <f t="shared" si="51"/>
        <v>-4.7055538121056291</v>
      </c>
      <c r="BQ22">
        <f t="shared" si="0"/>
        <v>-0.13570576397346093</v>
      </c>
      <c r="BR22" s="1">
        <v>-20000</v>
      </c>
      <c r="BS22">
        <f t="shared" si="1"/>
        <v>-0.13570576397346093</v>
      </c>
      <c r="BT22">
        <f t="shared" si="2"/>
        <v>-0.15200889544778587</v>
      </c>
      <c r="BU22">
        <f t="shared" si="3"/>
        <v>1.6303131474324929E-2</v>
      </c>
      <c r="BV22">
        <f t="shared" si="4"/>
        <v>0.67783591023998235</v>
      </c>
      <c r="BW22">
        <f t="shared" si="5"/>
        <v>0.77567813679440301</v>
      </c>
      <c r="BX22">
        <f t="shared" si="6"/>
        <v>-2.92191086450645</v>
      </c>
      <c r="BY22">
        <f t="shared" si="7"/>
        <v>-9.067434234072298</v>
      </c>
      <c r="BZ22">
        <f t="shared" si="20"/>
        <v>3.4499267504707323</v>
      </c>
      <c r="CA22">
        <f t="shared" si="20"/>
        <v>3.4500524542171198</v>
      </c>
      <c r="CB22">
        <f t="shared" si="20"/>
        <v>3.4496528079847439</v>
      </c>
      <c r="CC22">
        <f t="shared" si="20"/>
        <v>3.4509235679583119</v>
      </c>
      <c r="CD22">
        <f t="shared" si="20"/>
        <v>3.4468846933148205</v>
      </c>
      <c r="CE22">
        <f t="shared" si="20"/>
        <v>3.4597396947334906</v>
      </c>
      <c r="CF22">
        <f t="shared" si="20"/>
        <v>3.4190010706557938</v>
      </c>
      <c r="CG22">
        <f t="shared" si="9"/>
        <v>3.5501415039356088</v>
      </c>
      <c r="CI22">
        <v>-80000</v>
      </c>
      <c r="CJ22" s="36">
        <f t="shared" si="18"/>
        <v>-0.15200889544778587</v>
      </c>
      <c r="CK22" s="36">
        <f t="shared" si="19"/>
        <v>-0.15200889544778587</v>
      </c>
      <c r="CL22">
        <f t="shared" si="10"/>
        <v>0</v>
      </c>
      <c r="CM22">
        <f t="shared" si="11"/>
        <v>1.7605401983314626</v>
      </c>
      <c r="CN22">
        <f t="shared" si="12"/>
        <v>0.35093830411609328</v>
      </c>
      <c r="CO22">
        <f t="shared" si="13"/>
        <v>8.1384917916896324E-2</v>
      </c>
      <c r="CP22">
        <f t="shared" si="14"/>
        <v>4.0714934403508624E-2</v>
      </c>
      <c r="CQ22">
        <f t="shared" si="21"/>
        <v>-12.536521530126993</v>
      </c>
      <c r="CR22">
        <f t="shared" si="21"/>
        <v>-12.537723813001264</v>
      </c>
      <c r="CS22">
        <f t="shared" si="21"/>
        <v>-12.539300019875368</v>
      </c>
      <c r="CT22">
        <f t="shared" si="21"/>
        <v>-12.541366344187782</v>
      </c>
      <c r="CU22">
        <f t="shared" si="21"/>
        <v>-12.544075026328951</v>
      </c>
      <c r="CV22">
        <f t="shared" si="21"/>
        <v>-12.547625511280636</v>
      </c>
      <c r="CW22">
        <f t="shared" si="21"/>
        <v>-12.552279063217869</v>
      </c>
      <c r="CX22">
        <f t="shared" si="16"/>
        <v>-12.558377937418131</v>
      </c>
    </row>
    <row r="23" spans="1:114" x14ac:dyDescent="0.2">
      <c r="A23" s="23" t="s">
        <v>898</v>
      </c>
      <c r="B23" s="24" t="s">
        <v>899</v>
      </c>
      <c r="C23" s="23">
        <v>12085.623</v>
      </c>
      <c r="D23" s="23" t="s">
        <v>873</v>
      </c>
      <c r="E23" s="25">
        <f t="shared" si="22"/>
        <v>-25065.254625757614</v>
      </c>
      <c r="F23" s="26">
        <f>ROUND(2*E23,0)/2+0.5</f>
        <v>-25065</v>
      </c>
      <c r="G23" s="1">
        <f t="shared" si="23"/>
        <v>-0.21627919999809819</v>
      </c>
      <c r="H23" s="1">
        <f t="shared" si="24"/>
        <v>-0.21627919999809819</v>
      </c>
      <c r="Q23" s="173">
        <f t="shared" si="25"/>
        <v>-2932.8770000000004</v>
      </c>
      <c r="S23" s="15">
        <f t="shared" si="26"/>
        <v>0.2</v>
      </c>
      <c r="T23" s="15"/>
      <c r="Z23">
        <f t="shared" si="27"/>
        <v>-25065</v>
      </c>
      <c r="AA23" s="158">
        <f t="shared" si="28"/>
        <v>-0.18302224423172034</v>
      </c>
      <c r="AB23" s="159">
        <f t="shared" si="29"/>
        <v>-3.3256955766377855E-2</v>
      </c>
      <c r="AC23" s="159">
        <f t="shared" si="30"/>
        <v>-0.21627919999809819</v>
      </c>
      <c r="AD23" s="160">
        <f t="shared" si="31"/>
        <v>2.2120502136936264E-4</v>
      </c>
      <c r="AH23">
        <f t="shared" si="32"/>
        <v>-5.1238343107542876E-3</v>
      </c>
      <c r="AI23">
        <f t="shared" si="33"/>
        <v>0.75001894602227059</v>
      </c>
      <c r="AJ23">
        <f t="shared" si="34"/>
        <v>-4.3514514089384393E-2</v>
      </c>
      <c r="AK23">
        <f t="shared" si="35"/>
        <v>0.21557770635074935</v>
      </c>
      <c r="AL23">
        <f t="shared" si="36"/>
        <v>2.4299573150549123</v>
      </c>
      <c r="AM23">
        <f t="shared" si="37"/>
        <v>2.690808968735626</v>
      </c>
      <c r="AN23">
        <f t="shared" si="38"/>
        <v>2.1767939098888833</v>
      </c>
      <c r="AO23">
        <f t="shared" si="38"/>
        <v>2.1767823439821345</v>
      </c>
      <c r="AP23">
        <f t="shared" si="38"/>
        <v>2.1768438572929805</v>
      </c>
      <c r="AQ23">
        <f t="shared" si="38"/>
        <v>2.1765166358239245</v>
      </c>
      <c r="AR23">
        <f t="shared" si="38"/>
        <v>2.1782555270013915</v>
      </c>
      <c r="AS23">
        <f t="shared" si="38"/>
        <v>2.1689642013621202</v>
      </c>
      <c r="AT23">
        <f t="shared" si="38"/>
        <v>2.2172557753627302</v>
      </c>
      <c r="AU23">
        <f t="shared" si="39"/>
        <v>1.9054733828080002</v>
      </c>
      <c r="AV23" s="158">
        <f t="shared" si="40"/>
        <v>-0.18302224423172034</v>
      </c>
      <c r="AW23" s="159">
        <f t="shared" si="41"/>
        <v>-3.3256955766377855E-2</v>
      </c>
      <c r="AX23" s="160">
        <f t="shared" si="42"/>
        <v>2.2120502136936264E-4</v>
      </c>
      <c r="AY23" s="159">
        <f t="shared" si="43"/>
        <v>-9999</v>
      </c>
      <c r="BA23">
        <f t="shared" si="44"/>
        <v>0</v>
      </c>
      <c r="BB23">
        <f t="shared" si="45"/>
        <v>0.28297841544490931</v>
      </c>
      <c r="BC23">
        <f t="shared" si="46"/>
        <v>7.1914531782959937E-2</v>
      </c>
      <c r="BD23">
        <f t="shared" si="47"/>
        <v>0.26105478045868652</v>
      </c>
      <c r="BE23">
        <f t="shared" si="48"/>
        <v>2.7924279575971425</v>
      </c>
      <c r="BF23">
        <f t="shared" si="49"/>
        <v>5.6696432490576072</v>
      </c>
      <c r="BG23">
        <f t="shared" si="50"/>
        <v>-4.0384727451479812</v>
      </c>
      <c r="BH23">
        <f t="shared" si="50"/>
        <v>-4.0446353535121657</v>
      </c>
      <c r="BI23">
        <f t="shared" si="50"/>
        <v>-4.0316987756327833</v>
      </c>
      <c r="BJ23">
        <f t="shared" si="50"/>
        <v>-4.0591047865991055</v>
      </c>
      <c r="BK23">
        <f t="shared" si="50"/>
        <v>-4.0021043364902651</v>
      </c>
      <c r="BL23">
        <f t="shared" si="50"/>
        <v>-4.1258758017377541</v>
      </c>
      <c r="BM23">
        <f t="shared" si="50"/>
        <v>-3.8767079762742194</v>
      </c>
      <c r="BN23">
        <f t="shared" si="51"/>
        <v>-4.6376432626964377</v>
      </c>
      <c r="BQ23">
        <f t="shared" si="0"/>
        <v>-0.13193745163948523</v>
      </c>
      <c r="BR23" s="1">
        <v>-19500</v>
      </c>
      <c r="BS23">
        <f t="shared" si="1"/>
        <v>-0.13193745163948523</v>
      </c>
      <c r="BT23">
        <f t="shared" si="2"/>
        <v>-0.14939830593582695</v>
      </c>
      <c r="BU23">
        <f t="shared" si="3"/>
        <v>1.7460854296341716E-2</v>
      </c>
      <c r="BV23">
        <f t="shared" si="4"/>
        <v>0.68556964981467172</v>
      </c>
      <c r="BW23">
        <f t="shared" si="5"/>
        <v>0.82906623934432133</v>
      </c>
      <c r="BX23">
        <f t="shared" si="6"/>
        <v>-2.8322640861265951</v>
      </c>
      <c r="BY23">
        <f t="shared" si="7"/>
        <v>-6.4139796913082936</v>
      </c>
      <c r="BZ23">
        <f t="shared" si="20"/>
        <v>3.5740999247017364</v>
      </c>
      <c r="CA23">
        <f t="shared" si="20"/>
        <v>3.5742265157297592</v>
      </c>
      <c r="CB23">
        <f t="shared" si="20"/>
        <v>3.5738041414849633</v>
      </c>
      <c r="CC23">
        <f t="shared" si="20"/>
        <v>3.5752137255144438</v>
      </c>
      <c r="CD23">
        <f t="shared" si="20"/>
        <v>3.570513103661312</v>
      </c>
      <c r="CE23">
        <f t="shared" si="20"/>
        <v>3.5862287545692575</v>
      </c>
      <c r="CF23">
        <f t="shared" si="20"/>
        <v>3.5341151208480457</v>
      </c>
      <c r="CG23">
        <f t="shared" si="9"/>
        <v>3.7124976856856193</v>
      </c>
      <c r="CI23">
        <v>-78000</v>
      </c>
      <c r="CJ23" s="36">
        <f t="shared" si="18"/>
        <v>-0.14939830593582695</v>
      </c>
      <c r="CK23" s="36">
        <f t="shared" si="19"/>
        <v>-0.14939830593582695</v>
      </c>
      <c r="CL23">
        <f t="shared" si="10"/>
        <v>0</v>
      </c>
      <c r="CM23">
        <f t="shared" si="11"/>
        <v>0.81146876543979773</v>
      </c>
      <c r="CN23">
        <f t="shared" si="12"/>
        <v>0.8643981782972594</v>
      </c>
      <c r="CO23">
        <f t="shared" si="13"/>
        <v>1.8204524051420057</v>
      </c>
      <c r="CP23">
        <f t="shared" si="14"/>
        <v>1.2869700659305747</v>
      </c>
      <c r="CQ23">
        <f t="shared" si="21"/>
        <v>-11.684719952937108</v>
      </c>
      <c r="CR23">
        <f t="shared" si="21"/>
        <v>-11.692179413996193</v>
      </c>
      <c r="CS23">
        <f t="shared" si="21"/>
        <v>-11.707279638492075</v>
      </c>
      <c r="CT23">
        <f t="shared" si="21"/>
        <v>-11.737068386992943</v>
      </c>
      <c r="CU23">
        <f t="shared" si="21"/>
        <v>-11.793180314056709</v>
      </c>
      <c r="CV23">
        <f t="shared" si="21"/>
        <v>-11.89138356752872</v>
      </c>
      <c r="CW23">
        <f t="shared" si="21"/>
        <v>-12.047163888139139</v>
      </c>
      <c r="CX23">
        <f t="shared" si="16"/>
        <v>-12.270010424003306</v>
      </c>
    </row>
    <row r="24" spans="1:114" x14ac:dyDescent="0.2">
      <c r="A24" s="23" t="s">
        <v>898</v>
      </c>
      <c r="B24" s="24" t="s">
        <v>899</v>
      </c>
      <c r="C24" s="23">
        <v>12457.663</v>
      </c>
      <c r="D24" s="23" t="s">
        <v>873</v>
      </c>
      <c r="E24" s="25">
        <f t="shared" si="22"/>
        <v>-24627.251494324839</v>
      </c>
      <c r="F24" s="26">
        <f>ROUND(2*E24,0)/2+0.5</f>
        <v>-24627</v>
      </c>
      <c r="G24" s="1">
        <f t="shared" si="23"/>
        <v>-0.21361935999811976</v>
      </c>
      <c r="H24" s="1">
        <f t="shared" si="24"/>
        <v>-0.21361935999811976</v>
      </c>
      <c r="Q24" s="173">
        <f t="shared" si="25"/>
        <v>-2560.8369999999995</v>
      </c>
      <c r="S24" s="15">
        <f t="shared" si="26"/>
        <v>0.2</v>
      </c>
      <c r="T24" s="15"/>
      <c r="Z24">
        <f t="shared" si="27"/>
        <v>-24627</v>
      </c>
      <c r="AA24" s="158">
        <f t="shared" si="28"/>
        <v>-0.17859187046821651</v>
      </c>
      <c r="AB24" s="159">
        <f t="shared" si="29"/>
        <v>-3.5027489529903255E-2</v>
      </c>
      <c r="AC24" s="159">
        <f t="shared" si="30"/>
        <v>-0.21361935999811976</v>
      </c>
      <c r="AD24" s="160">
        <f t="shared" si="31"/>
        <v>2.4538500455349645E-4</v>
      </c>
      <c r="AH24">
        <f t="shared" si="32"/>
        <v>-2.8923184381050783E-3</v>
      </c>
      <c r="AI24">
        <f t="shared" si="33"/>
        <v>0.73114017170931977</v>
      </c>
      <c r="AJ24">
        <f t="shared" si="34"/>
        <v>4.9134411066082614E-2</v>
      </c>
      <c r="AK24">
        <f t="shared" si="35"/>
        <v>0.19151675528468098</v>
      </c>
      <c r="AL24">
        <f t="shared" si="36"/>
        <v>2.5226397759529595</v>
      </c>
      <c r="AM24">
        <f t="shared" si="37"/>
        <v>3.1274402029769122</v>
      </c>
      <c r="AN24">
        <f t="shared" si="38"/>
        <v>2.2949635572172191</v>
      </c>
      <c r="AO24">
        <f t="shared" si="38"/>
        <v>2.294934930793664</v>
      </c>
      <c r="AP24">
        <f t="shared" si="38"/>
        <v>2.2950658228450749</v>
      </c>
      <c r="AQ24">
        <f t="shared" si="38"/>
        <v>2.2944671710060596</v>
      </c>
      <c r="AR24">
        <f t="shared" si="38"/>
        <v>2.2972018819257007</v>
      </c>
      <c r="AS24">
        <f t="shared" si="38"/>
        <v>2.2846395058076068</v>
      </c>
      <c r="AT24">
        <f t="shared" si="38"/>
        <v>2.3409630603037734</v>
      </c>
      <c r="AU24">
        <f t="shared" si="39"/>
        <v>2.0476973980210094</v>
      </c>
      <c r="AV24" s="158">
        <f t="shared" si="40"/>
        <v>-0.17859187046821651</v>
      </c>
      <c r="AW24" s="159">
        <f t="shared" si="41"/>
        <v>-3.5027489529903255E-2</v>
      </c>
      <c r="AX24" s="160">
        <f t="shared" si="42"/>
        <v>2.4538500455349645E-4</v>
      </c>
      <c r="AY24" s="159">
        <f t="shared" si="43"/>
        <v>-9999</v>
      </c>
      <c r="BA24">
        <f t="shared" si="44"/>
        <v>0</v>
      </c>
      <c r="BB24">
        <f t="shared" si="45"/>
        <v>0.27818660238348503</v>
      </c>
      <c r="BC24">
        <f t="shared" si="46"/>
        <v>5.3107303939229453E-2</v>
      </c>
      <c r="BD24">
        <f t="shared" si="47"/>
        <v>0.2474974144097852</v>
      </c>
      <c r="BE24">
        <f t="shared" si="48"/>
        <v>2.8112723212915283</v>
      </c>
      <c r="BF24">
        <f t="shared" si="49"/>
        <v>5.9995749461232579</v>
      </c>
      <c r="BG24">
        <f t="shared" si="50"/>
        <v>-3.9950604785396466</v>
      </c>
      <c r="BH24">
        <f t="shared" si="50"/>
        <v>-4.003898612756239</v>
      </c>
      <c r="BI24">
        <f t="shared" si="50"/>
        <v>-3.9862786194416633</v>
      </c>
      <c r="BJ24">
        <f t="shared" si="50"/>
        <v>-4.0217728707424536</v>
      </c>
      <c r="BK24">
        <f t="shared" si="50"/>
        <v>-3.9516669150036741</v>
      </c>
      <c r="BL24">
        <f t="shared" si="50"/>
        <v>-4.0964172759643596</v>
      </c>
      <c r="BM24">
        <f t="shared" si="50"/>
        <v>-3.8186685962426301</v>
      </c>
      <c r="BN24">
        <f t="shared" si="51"/>
        <v>-4.5744907772585917</v>
      </c>
      <c r="BQ24">
        <f t="shared" si="0"/>
        <v>-0.12841810710072077</v>
      </c>
      <c r="BR24" s="1">
        <v>-19000</v>
      </c>
      <c r="BS24">
        <f t="shared" si="1"/>
        <v>-0.12841810710072077</v>
      </c>
      <c r="BT24">
        <f t="shared" si="2"/>
        <v>-0.14677785793049991</v>
      </c>
      <c r="BU24">
        <f t="shared" si="3"/>
        <v>1.8359750829779139E-2</v>
      </c>
      <c r="BV24">
        <f t="shared" si="4"/>
        <v>0.6961404372233021</v>
      </c>
      <c r="BW24">
        <f t="shared" si="5"/>
        <v>0.87696369132637098</v>
      </c>
      <c r="BX24">
        <f t="shared" si="6"/>
        <v>-2.7401927444085272</v>
      </c>
      <c r="BY24">
        <f t="shared" si="7"/>
        <v>-4.9154818360046013</v>
      </c>
      <c r="BZ24">
        <f t="shared" si="20"/>
        <v>3.6999434886302849</v>
      </c>
      <c r="CA24">
        <f t="shared" si="20"/>
        <v>3.7000459409587814</v>
      </c>
      <c r="CB24">
        <f t="shared" si="20"/>
        <v>3.6996800130626797</v>
      </c>
      <c r="CC24">
        <f t="shared" si="20"/>
        <v>3.7009873784267784</v>
      </c>
      <c r="CD24">
        <f t="shared" si="20"/>
        <v>3.6963213897612657</v>
      </c>
      <c r="CE24">
        <f t="shared" si="20"/>
        <v>3.7130375234244601</v>
      </c>
      <c r="CF24">
        <f t="shared" si="20"/>
        <v>3.6539209319172281</v>
      </c>
      <c r="CG24">
        <f t="shared" si="9"/>
        <v>3.8748538674356303</v>
      </c>
      <c r="CI24">
        <v>-76000</v>
      </c>
      <c r="CJ24" s="36">
        <f t="shared" si="18"/>
        <v>-0.14677785793049991</v>
      </c>
      <c r="CK24" s="36">
        <f t="shared" si="19"/>
        <v>-0.14677785793049991</v>
      </c>
      <c r="CL24">
        <f t="shared" si="10"/>
        <v>0</v>
      </c>
      <c r="CM24">
        <f t="shared" si="11"/>
        <v>0.51307134513880959</v>
      </c>
      <c r="CN24">
        <f t="shared" si="12"/>
        <v>0.56592310808984803</v>
      </c>
      <c r="CO24">
        <f t="shared" si="13"/>
        <v>2.2628521424848151</v>
      </c>
      <c r="CP24">
        <f t="shared" si="14"/>
        <v>2.1276077976899104</v>
      </c>
      <c r="CQ24">
        <f t="shared" si="21"/>
        <v>-11.241570522240368</v>
      </c>
      <c r="CR24">
        <f t="shared" si="21"/>
        <v>-11.241686493555379</v>
      </c>
      <c r="CS24">
        <f t="shared" si="21"/>
        <v>-11.242309525570771</v>
      </c>
      <c r="CT24">
        <f t="shared" si="21"/>
        <v>-11.245630607290408</v>
      </c>
      <c r="CU24">
        <f t="shared" si="21"/>
        <v>-11.262652176352564</v>
      </c>
      <c r="CV24">
        <f t="shared" si="21"/>
        <v>-11.33711605644865</v>
      </c>
      <c r="CW24">
        <f t="shared" si="21"/>
        <v>-11.560451642232888</v>
      </c>
      <c r="CX24">
        <f t="shared" si="16"/>
        <v>-11.981642910588482</v>
      </c>
    </row>
    <row r="25" spans="1:114" x14ac:dyDescent="0.2">
      <c r="A25" s="23" t="s">
        <v>898</v>
      </c>
      <c r="B25" s="24" t="s">
        <v>899</v>
      </c>
      <c r="C25" s="27">
        <v>14325.519</v>
      </c>
      <c r="D25" s="23" t="s">
        <v>873</v>
      </c>
      <c r="E25" s="25">
        <f t="shared" si="22"/>
        <v>-22428.222419318136</v>
      </c>
      <c r="F25" s="1">
        <f t="shared" ref="F25:F88" si="52">ROUND(2*E25,0)/2</f>
        <v>-22428</v>
      </c>
      <c r="G25" s="1">
        <f t="shared" si="23"/>
        <v>-0.18892303999746218</v>
      </c>
      <c r="H25" s="1">
        <f t="shared" si="24"/>
        <v>-0.18892303999746218</v>
      </c>
      <c r="Q25" s="173">
        <f t="shared" si="25"/>
        <v>-692.98099999999977</v>
      </c>
      <c r="S25" s="15">
        <f t="shared" si="26"/>
        <v>0.2</v>
      </c>
      <c r="T25" s="15"/>
      <c r="Z25">
        <f t="shared" si="27"/>
        <v>-22428</v>
      </c>
      <c r="AA25" s="158">
        <f t="shared" si="28"/>
        <v>-0.15684920346509107</v>
      </c>
      <c r="AB25" s="159">
        <f t="shared" si="29"/>
        <v>-3.2073836532371114E-2</v>
      </c>
      <c r="AC25" s="159">
        <f t="shared" si="30"/>
        <v>-0.18892303999746218</v>
      </c>
      <c r="AD25" s="160">
        <f t="shared" si="31"/>
        <v>2.0574619798105281E-4</v>
      </c>
      <c r="AH25">
        <f t="shared" si="32"/>
        <v>7.6965429661336442E-3</v>
      </c>
      <c r="AI25">
        <f t="shared" si="33"/>
        <v>0.67674963904249497</v>
      </c>
      <c r="AJ25">
        <f t="shared" si="34"/>
        <v>0.44759600275856742</v>
      </c>
      <c r="AK25">
        <f t="shared" si="35"/>
        <v>6.6884071079062413E-2</v>
      </c>
      <c r="AL25">
        <f t="shared" si="36"/>
        <v>2.937560772442783</v>
      </c>
      <c r="AM25">
        <f t="shared" si="37"/>
        <v>9.7683607194830664</v>
      </c>
      <c r="AN25">
        <f t="shared" si="38"/>
        <v>2.8550701413887167</v>
      </c>
      <c r="AO25">
        <f t="shared" si="38"/>
        <v>2.8549478428335822</v>
      </c>
      <c r="AP25">
        <f t="shared" si="38"/>
        <v>2.8553340731223513</v>
      </c>
      <c r="AQ25">
        <f t="shared" si="38"/>
        <v>2.8541141717515282</v>
      </c>
      <c r="AR25">
        <f t="shared" si="38"/>
        <v>2.8579657185364802</v>
      </c>
      <c r="AS25">
        <f t="shared" si="38"/>
        <v>2.845790331465476</v>
      </c>
      <c r="AT25">
        <f t="shared" si="38"/>
        <v>2.8841346222424478</v>
      </c>
      <c r="AU25">
        <f t="shared" si="39"/>
        <v>2.7617398853575565</v>
      </c>
      <c r="AV25" s="158">
        <f t="shared" si="40"/>
        <v>-0.15684920346509107</v>
      </c>
      <c r="AW25" s="159">
        <f t="shared" si="41"/>
        <v>-3.2073836532371114E-2</v>
      </c>
      <c r="AX25" s="160">
        <f t="shared" si="42"/>
        <v>2.0574619798105281E-4</v>
      </c>
      <c r="AY25" s="159">
        <f t="shared" si="43"/>
        <v>-9999</v>
      </c>
      <c r="BA25">
        <f t="shared" si="44"/>
        <v>0</v>
      </c>
      <c r="BB25">
        <f t="shared" si="45"/>
        <v>0.25921628854545475</v>
      </c>
      <c r="BC25">
        <f t="shared" si="46"/>
        <v>-3.4924499763217536E-2</v>
      </c>
      <c r="BD25">
        <f t="shared" si="47"/>
        <v>0.18305475673102622</v>
      </c>
      <c r="BE25">
        <f t="shared" si="48"/>
        <v>2.8993362241665595</v>
      </c>
      <c r="BF25">
        <f t="shared" si="49"/>
        <v>8.2152992220298486</v>
      </c>
      <c r="BG25">
        <f t="shared" si="50"/>
        <v>-3.7827740672811649</v>
      </c>
      <c r="BH25">
        <f t="shared" si="50"/>
        <v>-3.8129366138979757</v>
      </c>
      <c r="BI25">
        <f t="shared" si="50"/>
        <v>-3.7634068620172734</v>
      </c>
      <c r="BJ25">
        <f t="shared" si="50"/>
        <v>-3.845786480435565</v>
      </c>
      <c r="BK25">
        <f t="shared" si="50"/>
        <v>-3.7113893854385385</v>
      </c>
      <c r="BL25">
        <f t="shared" si="50"/>
        <v>-3.9390591448399888</v>
      </c>
      <c r="BM25">
        <f t="shared" si="50"/>
        <v>-3.5719843577912989</v>
      </c>
      <c r="BN25">
        <f t="shared" si="51"/>
        <v>-4.2574306962589921</v>
      </c>
      <c r="BQ25">
        <f t="shared" si="0"/>
        <v>-0.12517126833887804</v>
      </c>
      <c r="BR25" s="1">
        <v>-18500</v>
      </c>
      <c r="BS25">
        <f t="shared" si="1"/>
        <v>-0.12517126833887804</v>
      </c>
      <c r="BT25">
        <f t="shared" si="2"/>
        <v>-0.14414755143180474</v>
      </c>
      <c r="BU25">
        <f t="shared" si="3"/>
        <v>1.8976283092926715E-2</v>
      </c>
      <c r="BV25">
        <f t="shared" si="4"/>
        <v>0.70979562661170625</v>
      </c>
      <c r="BW25">
        <f t="shared" si="5"/>
        <v>0.91872219267512323</v>
      </c>
      <c r="BX25">
        <f t="shared" si="6"/>
        <v>-2.6448672636646799</v>
      </c>
      <c r="BY25">
        <f t="shared" si="7"/>
        <v>-3.9432395586873925</v>
      </c>
      <c r="BZ25">
        <f t="shared" si="20"/>
        <v>3.8279917743652017</v>
      </c>
      <c r="CA25">
        <f t="shared" si="20"/>
        <v>3.8280588185336062</v>
      </c>
      <c r="CB25">
        <f t="shared" si="20"/>
        <v>3.8277962654124331</v>
      </c>
      <c r="CC25">
        <f t="shared" si="20"/>
        <v>3.8288247781790892</v>
      </c>
      <c r="CD25">
        <f t="shared" si="20"/>
        <v>3.8248006668601837</v>
      </c>
      <c r="CE25">
        <f t="shared" si="20"/>
        <v>3.8406219221269615</v>
      </c>
      <c r="CF25">
        <f t="shared" si="20"/>
        <v>3.7795376500346101</v>
      </c>
      <c r="CG25">
        <f t="shared" si="9"/>
        <v>4.0372100491856413</v>
      </c>
      <c r="CI25">
        <v>-74000</v>
      </c>
      <c r="CJ25" s="36">
        <f t="shared" si="18"/>
        <v>-0.14414755143180474</v>
      </c>
      <c r="CK25" s="36">
        <f t="shared" si="19"/>
        <v>-0.14414755143180474</v>
      </c>
      <c r="CL25">
        <f t="shared" si="10"/>
        <v>0</v>
      </c>
      <c r="CM25">
        <f t="shared" si="11"/>
        <v>0.39834707336449349</v>
      </c>
      <c r="CN25">
        <f t="shared" si="12"/>
        <v>0.37583184961614069</v>
      </c>
      <c r="CO25">
        <f t="shared" si="13"/>
        <v>2.4791103506434768</v>
      </c>
      <c r="CP25">
        <f t="shared" si="14"/>
        <v>2.9077186732506854</v>
      </c>
      <c r="CQ25">
        <f t="shared" si="21"/>
        <v>-10.931762558087195</v>
      </c>
      <c r="CR25">
        <f t="shared" si="21"/>
        <v>-10.931762577059628</v>
      </c>
      <c r="CS25">
        <f t="shared" si="21"/>
        <v>-10.931762187158903</v>
      </c>
      <c r="CT25">
        <f t="shared" si="21"/>
        <v>-10.931770200451052</v>
      </c>
      <c r="CU25">
        <f t="shared" si="21"/>
        <v>-10.931605711605478</v>
      </c>
      <c r="CV25">
        <f t="shared" si="21"/>
        <v>-10.935071611055774</v>
      </c>
      <c r="CW25">
        <f t="shared" si="21"/>
        <v>-11.108521866915899</v>
      </c>
      <c r="CX25">
        <f t="shared" si="16"/>
        <v>-11.693275397173657</v>
      </c>
    </row>
    <row r="26" spans="1:114" x14ac:dyDescent="0.2">
      <c r="A26" s="23" t="s">
        <v>898</v>
      </c>
      <c r="B26" s="24" t="s">
        <v>899</v>
      </c>
      <c r="C26" s="23">
        <v>15041.566999999999</v>
      </c>
      <c r="D26" s="23" t="s">
        <v>873</v>
      </c>
      <c r="E26" s="25">
        <f t="shared" si="22"/>
        <v>-21585.218263162413</v>
      </c>
      <c r="F26" s="1">
        <f t="shared" si="52"/>
        <v>-21585</v>
      </c>
      <c r="G26" s="1">
        <f t="shared" si="23"/>
        <v>-0.18539279999822611</v>
      </c>
      <c r="H26" s="1">
        <f t="shared" si="24"/>
        <v>-0.18539279999822611</v>
      </c>
      <c r="Q26" s="173">
        <f t="shared" si="25"/>
        <v>23.066999999999098</v>
      </c>
      <c r="S26" s="15">
        <f t="shared" si="26"/>
        <v>0.2</v>
      </c>
      <c r="T26" s="15"/>
      <c r="Z26">
        <f t="shared" si="27"/>
        <v>-21585</v>
      </c>
      <c r="AA26" s="158">
        <f t="shared" si="28"/>
        <v>-0.14904998609013126</v>
      </c>
      <c r="AB26" s="159">
        <f t="shared" si="29"/>
        <v>-3.6342813908094851E-2</v>
      </c>
      <c r="AC26" s="159">
        <f t="shared" si="30"/>
        <v>-0.18539279999822611</v>
      </c>
      <c r="AD26" s="160">
        <f t="shared" si="31"/>
        <v>2.6416002455168251E-4</v>
      </c>
      <c r="AH26">
        <f t="shared" si="32"/>
        <v>1.1169318891572348E-2</v>
      </c>
      <c r="AI26">
        <f t="shared" si="33"/>
        <v>0.67043203788978478</v>
      </c>
      <c r="AJ26">
        <f t="shared" si="34"/>
        <v>0.57406669536243593</v>
      </c>
      <c r="AK26">
        <f t="shared" si="35"/>
        <v>1.8687781403532562E-2</v>
      </c>
      <c r="AL26">
        <f t="shared" si="36"/>
        <v>3.0849494328435196</v>
      </c>
      <c r="AM26">
        <f t="shared" si="37"/>
        <v>35.299285645316864</v>
      </c>
      <c r="AN26">
        <f t="shared" si="38"/>
        <v>3.0617988001587384</v>
      </c>
      <c r="AO26">
        <f t="shared" si="38"/>
        <v>3.061754449916938</v>
      </c>
      <c r="AP26">
        <f t="shared" si="38"/>
        <v>3.0618892335581505</v>
      </c>
      <c r="AQ26">
        <f t="shared" si="38"/>
        <v>3.0614796116698662</v>
      </c>
      <c r="AR26">
        <f t="shared" si="38"/>
        <v>3.062724454910029</v>
      </c>
      <c r="AS26">
        <f t="shared" si="38"/>
        <v>3.058940981634295</v>
      </c>
      <c r="AT26">
        <f t="shared" si="38"/>
        <v>3.0704367105701187</v>
      </c>
      <c r="AU26">
        <f t="shared" si="39"/>
        <v>3.0354724077880748</v>
      </c>
      <c r="AV26" s="158">
        <f t="shared" si="40"/>
        <v>-0.14904998609013126</v>
      </c>
      <c r="AW26" s="159">
        <f t="shared" si="41"/>
        <v>-3.6342813908094851E-2</v>
      </c>
      <c r="AX26" s="160">
        <f t="shared" si="42"/>
        <v>2.6416002455168251E-4</v>
      </c>
      <c r="AY26" s="159">
        <f t="shared" si="43"/>
        <v>-9999</v>
      </c>
      <c r="BA26">
        <f t="shared" si="44"/>
        <v>0</v>
      </c>
      <c r="BB26">
        <f t="shared" si="45"/>
        <v>0.25383853918840216</v>
      </c>
      <c r="BC26">
        <f t="shared" si="46"/>
        <v>-6.625758337124113E-2</v>
      </c>
      <c r="BD26">
        <f t="shared" si="47"/>
        <v>0.15972672136411106</v>
      </c>
      <c r="BE26">
        <f t="shared" si="48"/>
        <v>2.9307107794179097</v>
      </c>
      <c r="BF26">
        <f t="shared" si="49"/>
        <v>9.4488094229261694</v>
      </c>
      <c r="BG26">
        <f t="shared" si="50"/>
        <v>-3.7037041930076775</v>
      </c>
      <c r="BH26">
        <f t="shared" si="50"/>
        <v>-3.7436904066101477</v>
      </c>
      <c r="BI26">
        <f t="shared" si="50"/>
        <v>-3.6813997585264766</v>
      </c>
      <c r="BJ26">
        <f t="shared" si="50"/>
        <v>-3.7796082742260317</v>
      </c>
      <c r="BK26">
        <f t="shared" si="50"/>
        <v>-3.6273746930074853</v>
      </c>
      <c r="BL26">
        <f t="shared" si="50"/>
        <v>-3.8709660901249441</v>
      </c>
      <c r="BM26">
        <f t="shared" si="50"/>
        <v>-3.4961501209892263</v>
      </c>
      <c r="BN26">
        <f t="shared" si="51"/>
        <v>-4.1358837893546436</v>
      </c>
      <c r="BQ26">
        <f t="shared" si="0"/>
        <v>-0.12222212883449259</v>
      </c>
      <c r="BR26" s="1">
        <v>-18000</v>
      </c>
      <c r="BS26">
        <f t="shared" si="1"/>
        <v>-0.12222212883449259</v>
      </c>
      <c r="BT26">
        <f t="shared" si="2"/>
        <v>-0.14150738643974145</v>
      </c>
      <c r="BU26">
        <f t="shared" si="3"/>
        <v>1.9285257605248868E-2</v>
      </c>
      <c r="BV26">
        <f t="shared" si="4"/>
        <v>0.72686290717205126</v>
      </c>
      <c r="BW26">
        <f t="shared" si="5"/>
        <v>0.95341549138799986</v>
      </c>
      <c r="BX26">
        <f t="shared" si="6"/>
        <v>-2.5453369435078885</v>
      </c>
      <c r="BY26">
        <f t="shared" si="7"/>
        <v>-3.2542957534247141</v>
      </c>
      <c r="BZ26">
        <f t="shared" si="20"/>
        <v>3.9588317927388705</v>
      </c>
      <c r="CA26">
        <f t="shared" si="20"/>
        <v>3.9588662598589264</v>
      </c>
      <c r="CB26">
        <f t="shared" si="20"/>
        <v>3.9587136660582285</v>
      </c>
      <c r="CC26">
        <f t="shared" si="20"/>
        <v>3.9593894220283832</v>
      </c>
      <c r="CD26">
        <f t="shared" si="20"/>
        <v>3.9564005446919062</v>
      </c>
      <c r="CE26">
        <f t="shared" si="20"/>
        <v>3.969693511442705</v>
      </c>
      <c r="CF26">
        <f t="shared" si="20"/>
        <v>3.9119315847622715</v>
      </c>
      <c r="CG26">
        <f t="shared" si="9"/>
        <v>4.1995662309356518</v>
      </c>
      <c r="CI26">
        <v>-72000</v>
      </c>
      <c r="CJ26" s="36">
        <f t="shared" si="18"/>
        <v>-0.14150738643974145</v>
      </c>
      <c r="CK26" s="36">
        <f t="shared" si="19"/>
        <v>-0.14150738643974145</v>
      </c>
      <c r="CL26">
        <f t="shared" si="10"/>
        <v>0</v>
      </c>
      <c r="CM26">
        <f t="shared" si="11"/>
        <v>0.33766821244953527</v>
      </c>
      <c r="CN26">
        <f t="shared" si="12"/>
        <v>0.24010378158793419</v>
      </c>
      <c r="CO26">
        <f t="shared" si="13"/>
        <v>2.6219318622167496</v>
      </c>
      <c r="CP26">
        <f t="shared" si="14"/>
        <v>3.761661954167892</v>
      </c>
      <c r="CQ26">
        <f t="shared" si="21"/>
        <v>-10.679619119006212</v>
      </c>
      <c r="CR26">
        <f t="shared" si="21"/>
        <v>-10.679596442790476</v>
      </c>
      <c r="CS26">
        <f t="shared" si="21"/>
        <v>-10.679692088710823</v>
      </c>
      <c r="CT26">
        <f t="shared" si="21"/>
        <v>-10.679288853875342</v>
      </c>
      <c r="CU26">
        <f t="shared" si="21"/>
        <v>-10.680992243069557</v>
      </c>
      <c r="CV26">
        <f t="shared" si="21"/>
        <v>-10.673855961402735</v>
      </c>
      <c r="CW26">
        <f t="shared" si="21"/>
        <v>-10.704881726252459</v>
      </c>
      <c r="CX26">
        <f t="shared" si="16"/>
        <v>-11.404907883758833</v>
      </c>
    </row>
    <row r="27" spans="1:114" x14ac:dyDescent="0.2">
      <c r="A27" s="23" t="s">
        <v>898</v>
      </c>
      <c r="B27" s="24" t="s">
        <v>899</v>
      </c>
      <c r="C27" s="23">
        <v>15086.592000000001</v>
      </c>
      <c r="D27" s="23" t="s">
        <v>873</v>
      </c>
      <c r="E27" s="25">
        <f t="shared" si="22"/>
        <v>-21532.210277481408</v>
      </c>
      <c r="F27" s="1">
        <f t="shared" si="52"/>
        <v>-21532</v>
      </c>
      <c r="G27" s="1">
        <f t="shared" si="23"/>
        <v>-0.17860975999792572</v>
      </c>
      <c r="H27" s="1">
        <f t="shared" si="24"/>
        <v>-0.17860975999792572</v>
      </c>
      <c r="Q27" s="173">
        <f t="shared" si="25"/>
        <v>68.092000000000553</v>
      </c>
      <c r="S27" s="15">
        <f t="shared" si="26"/>
        <v>0.2</v>
      </c>
      <c r="T27" s="15"/>
      <c r="Z27">
        <f t="shared" si="27"/>
        <v>-21532</v>
      </c>
      <c r="AA27" s="158">
        <f t="shared" si="28"/>
        <v>-0.14857395708421037</v>
      </c>
      <c r="AB27" s="159">
        <f t="shared" si="29"/>
        <v>-3.0035802913715354E-2</v>
      </c>
      <c r="AC27" s="159">
        <f t="shared" si="30"/>
        <v>-0.17860975999792572</v>
      </c>
      <c r="AD27" s="160">
        <f t="shared" si="31"/>
        <v>1.8042989133431036E-4</v>
      </c>
      <c r="AH27">
        <f t="shared" si="32"/>
        <v>1.1372405175299933E-2</v>
      </c>
      <c r="AI27">
        <f t="shared" si="33"/>
        <v>0.67027416239262094</v>
      </c>
      <c r="AJ27">
        <f t="shared" si="34"/>
        <v>0.58157001009734743</v>
      </c>
      <c r="AK27">
        <f t="shared" si="35"/>
        <v>1.5657165687911166E-2</v>
      </c>
      <c r="AL27">
        <f t="shared" si="36"/>
        <v>3.0941428891488694</v>
      </c>
      <c r="AM27">
        <f t="shared" si="37"/>
        <v>42.141931847035707</v>
      </c>
      <c r="AN27">
        <f t="shared" si="38"/>
        <v>3.0747444620115427</v>
      </c>
      <c r="AO27">
        <f t="shared" si="38"/>
        <v>3.0747070634858056</v>
      </c>
      <c r="AP27">
        <f t="shared" si="38"/>
        <v>3.074820612387609</v>
      </c>
      <c r="AQ27">
        <f t="shared" si="38"/>
        <v>3.0744758540649313</v>
      </c>
      <c r="AR27">
        <f t="shared" si="38"/>
        <v>3.075522588242336</v>
      </c>
      <c r="AS27">
        <f t="shared" si="38"/>
        <v>3.0723443289176169</v>
      </c>
      <c r="AT27">
        <f t="shared" si="38"/>
        <v>3.0819926297464941</v>
      </c>
      <c r="AU27">
        <f t="shared" si="39"/>
        <v>3.0526821630535759</v>
      </c>
      <c r="AV27" s="158">
        <f t="shared" si="40"/>
        <v>-0.14857395708421037</v>
      </c>
      <c r="AW27" s="159">
        <f t="shared" si="41"/>
        <v>-3.0035802913715354E-2</v>
      </c>
      <c r="AX27" s="160">
        <f t="shared" si="42"/>
        <v>1.8042989133431036E-4</v>
      </c>
      <c r="AY27" s="159">
        <f t="shared" si="43"/>
        <v>-9999</v>
      </c>
      <c r="BA27">
        <f t="shared" si="44"/>
        <v>0</v>
      </c>
      <c r="BB27">
        <f t="shared" si="45"/>
        <v>0.25353144649186543</v>
      </c>
      <c r="BC27">
        <f t="shared" si="46"/>
        <v>-6.8184541348837405E-2</v>
      </c>
      <c r="BD27">
        <f t="shared" si="47"/>
        <v>0.15828534278858356</v>
      </c>
      <c r="BE27">
        <f t="shared" si="48"/>
        <v>2.9326421061548347</v>
      </c>
      <c r="BF27">
        <f t="shared" si="49"/>
        <v>9.5367923272029476</v>
      </c>
      <c r="BG27">
        <f t="shared" si="50"/>
        <v>-3.6987836901001225</v>
      </c>
      <c r="BH27">
        <f t="shared" si="50"/>
        <v>-3.7393696942849934</v>
      </c>
      <c r="BI27">
        <f t="shared" si="50"/>
        <v>-3.6763337774852474</v>
      </c>
      <c r="BJ27">
        <f t="shared" si="50"/>
        <v>-3.7754125904432025</v>
      </c>
      <c r="BK27">
        <f t="shared" si="50"/>
        <v>-3.6222746576916149</v>
      </c>
      <c r="BL27">
        <f t="shared" si="50"/>
        <v>-3.8665074896419482</v>
      </c>
      <c r="BM27">
        <f t="shared" si="50"/>
        <v>-3.4917055743306991</v>
      </c>
      <c r="BN27">
        <f t="shared" si="51"/>
        <v>-4.1282420502491508</v>
      </c>
      <c r="BQ27">
        <f t="shared" si="0"/>
        <v>-0.11959782094653874</v>
      </c>
      <c r="BR27" s="1">
        <v>-17500</v>
      </c>
      <c r="BS27">
        <f t="shared" si="1"/>
        <v>-0.11959782094653874</v>
      </c>
      <c r="BT27">
        <f t="shared" si="2"/>
        <v>-0.13885736295431</v>
      </c>
      <c r="BU27">
        <f t="shared" si="3"/>
        <v>1.9259542007771264E-2</v>
      </c>
      <c r="BV27">
        <f t="shared" si="4"/>
        <v>0.74776312406973489</v>
      </c>
      <c r="BW27">
        <f t="shared" si="5"/>
        <v>0.97975096651505755</v>
      </c>
      <c r="BX27">
        <f t="shared" si="6"/>
        <v>-2.4404858572726589</v>
      </c>
      <c r="BY27">
        <f t="shared" si="7"/>
        <v>-2.7348126723500603</v>
      </c>
      <c r="BZ27">
        <f t="shared" si="20"/>
        <v>4.0931205441455321</v>
      </c>
      <c r="CA27">
        <f t="shared" si="20"/>
        <v>4.0931335316000563</v>
      </c>
      <c r="CB27">
        <f t="shared" si="20"/>
        <v>4.093065749939707</v>
      </c>
      <c r="CC27">
        <f t="shared" si="20"/>
        <v>4.0934195741261457</v>
      </c>
      <c r="CD27">
        <f t="shared" si="20"/>
        <v>4.0915745211244339</v>
      </c>
      <c r="CE27">
        <f t="shared" si="20"/>
        <v>4.1012489129171987</v>
      </c>
      <c r="CF27">
        <f t="shared" si="20"/>
        <v>4.0518907934896351</v>
      </c>
      <c r="CG27">
        <f t="shared" si="9"/>
        <v>4.3619224126856624</v>
      </c>
      <c r="CI27">
        <v>-70000</v>
      </c>
      <c r="CJ27" s="36">
        <f t="shared" si="18"/>
        <v>-0.13885736295431</v>
      </c>
      <c r="CK27" s="36">
        <f t="shared" si="19"/>
        <v>-0.13885736295431</v>
      </c>
      <c r="CL27">
        <f t="shared" si="10"/>
        <v>0</v>
      </c>
      <c r="CM27">
        <f t="shared" si="11"/>
        <v>0.30063137488399772</v>
      </c>
      <c r="CN27">
        <f t="shared" si="12"/>
        <v>0.13390187014745336</v>
      </c>
      <c r="CO27">
        <f t="shared" si="13"/>
        <v>2.7300993503639477</v>
      </c>
      <c r="CP27">
        <f t="shared" si="14"/>
        <v>4.7915698647114215</v>
      </c>
      <c r="CQ27">
        <f t="shared" si="21"/>
        <v>-10.459860922556535</v>
      </c>
      <c r="CR27">
        <f t="shared" si="21"/>
        <v>-10.461185851109676</v>
      </c>
      <c r="CS27">
        <f t="shared" si="21"/>
        <v>-10.457786473177299</v>
      </c>
      <c r="CT27">
        <f t="shared" si="21"/>
        <v>-10.466547870851691</v>
      </c>
      <c r="CU27">
        <f t="shared" si="21"/>
        <v>-10.444222161566424</v>
      </c>
      <c r="CV27">
        <f t="shared" si="21"/>
        <v>-10.502908019258925</v>
      </c>
      <c r="CW27">
        <f t="shared" si="21"/>
        <v>-10.359050569451011</v>
      </c>
      <c r="CX27">
        <f t="shared" si="16"/>
        <v>-11.116540370344008</v>
      </c>
    </row>
    <row r="28" spans="1:114" x14ac:dyDescent="0.2">
      <c r="A28" s="23" t="s">
        <v>900</v>
      </c>
      <c r="B28" s="24" t="s">
        <v>899</v>
      </c>
      <c r="C28" s="23">
        <v>15239.47</v>
      </c>
      <c r="D28" s="23" t="s">
        <v>873</v>
      </c>
      <c r="E28" s="25">
        <f t="shared" si="22"/>
        <v>-21352.226827510491</v>
      </c>
      <c r="F28" s="1">
        <f t="shared" si="52"/>
        <v>-21352</v>
      </c>
      <c r="G28" s="1">
        <f t="shared" si="23"/>
        <v>-0.19266735999735829</v>
      </c>
      <c r="H28" s="1">
        <f t="shared" si="24"/>
        <v>-0.19266735999735829</v>
      </c>
      <c r="Q28" s="173">
        <f t="shared" si="25"/>
        <v>220.96999999999935</v>
      </c>
      <c r="S28" s="15">
        <f t="shared" si="26"/>
        <v>0.2</v>
      </c>
      <c r="T28" s="15"/>
      <c r="Z28">
        <f t="shared" si="27"/>
        <v>-21352</v>
      </c>
      <c r="AA28" s="158">
        <f t="shared" si="28"/>
        <v>-0.14697112438004045</v>
      </c>
      <c r="AB28" s="159">
        <f t="shared" si="29"/>
        <v>-4.5696235617317837E-2</v>
      </c>
      <c r="AC28" s="159">
        <f t="shared" si="30"/>
        <v>-0.19266735999735829</v>
      </c>
      <c r="AD28" s="160">
        <f t="shared" si="31"/>
        <v>4.1762918991868547E-4</v>
      </c>
      <c r="AH28">
        <f t="shared" si="32"/>
        <v>1.2047435666125424E-2</v>
      </c>
      <c r="AI28">
        <f t="shared" si="33"/>
        <v>0.66994621996377912</v>
      </c>
      <c r="AJ28">
        <f t="shared" si="34"/>
        <v>0.60666234716695122</v>
      </c>
      <c r="AK28">
        <f t="shared" si="35"/>
        <v>5.3644297989910994E-3</v>
      </c>
      <c r="AL28">
        <f t="shared" si="36"/>
        <v>3.1253408854514473</v>
      </c>
      <c r="AM28">
        <f t="shared" si="37"/>
        <v>123.06082407690437</v>
      </c>
      <c r="AN28">
        <f t="shared" si="38"/>
        <v>3.1186930969201461</v>
      </c>
      <c r="AO28">
        <f t="shared" si="38"/>
        <v>3.1186801106784166</v>
      </c>
      <c r="AP28">
        <f t="shared" si="38"/>
        <v>3.1187194616291447</v>
      </c>
      <c r="AQ28">
        <f t="shared" si="38"/>
        <v>3.1186002201446734</v>
      </c>
      <c r="AR28">
        <f t="shared" si="38"/>
        <v>3.1189615453999444</v>
      </c>
      <c r="AS28">
        <f t="shared" si="38"/>
        <v>3.1178666492081333</v>
      </c>
      <c r="AT28">
        <f t="shared" si="38"/>
        <v>3.1211843470359439</v>
      </c>
      <c r="AU28">
        <f t="shared" si="39"/>
        <v>3.1111303884835797</v>
      </c>
      <c r="AV28" s="158">
        <f t="shared" si="40"/>
        <v>-0.14697112438004045</v>
      </c>
      <c r="AW28" s="159">
        <f t="shared" si="41"/>
        <v>-4.5696235617317837E-2</v>
      </c>
      <c r="AX28" s="160">
        <f t="shared" si="42"/>
        <v>4.1762918991868547E-4</v>
      </c>
      <c r="AY28" s="159">
        <f t="shared" si="43"/>
        <v>-9999</v>
      </c>
      <c r="BA28">
        <f t="shared" si="44"/>
        <v>0</v>
      </c>
      <c r="BB28">
        <f t="shared" si="45"/>
        <v>0.25251489891193379</v>
      </c>
      <c r="BC28">
        <f t="shared" si="46"/>
        <v>-7.4690477009057954E-2</v>
      </c>
      <c r="BD28">
        <f t="shared" si="47"/>
        <v>0.1534130853923143</v>
      </c>
      <c r="BE28">
        <f t="shared" si="48"/>
        <v>2.9391647182951783</v>
      </c>
      <c r="BF28">
        <f t="shared" si="49"/>
        <v>9.8462982237267411</v>
      </c>
      <c r="BG28">
        <f t="shared" si="50"/>
        <v>-3.6821221764397598</v>
      </c>
      <c r="BH28">
        <f t="shared" si="50"/>
        <v>-3.7247111497925194</v>
      </c>
      <c r="BI28">
        <f t="shared" si="50"/>
        <v>-3.6592166591245063</v>
      </c>
      <c r="BJ28">
        <f t="shared" si="50"/>
        <v>-3.7611164446116816</v>
      </c>
      <c r="BK28">
        <f t="shared" si="50"/>
        <v>-3.6051217172023762</v>
      </c>
      <c r="BL28">
        <f t="shared" si="50"/>
        <v>-3.8512041458963342</v>
      </c>
      <c r="BM28">
        <f t="shared" si="50"/>
        <v>-3.4768872500120214</v>
      </c>
      <c r="BN28">
        <f t="shared" si="51"/>
        <v>-4.1022889740418158</v>
      </c>
      <c r="BQ28">
        <f t="shared" si="0"/>
        <v>-0.11732761094587756</v>
      </c>
      <c r="BR28" s="1">
        <v>-17000</v>
      </c>
      <c r="BS28">
        <f t="shared" si="1"/>
        <v>-0.11732761094587756</v>
      </c>
      <c r="BT28">
        <f t="shared" si="2"/>
        <v>-0.13619748097551049</v>
      </c>
      <c r="BU28">
        <f t="shared" si="3"/>
        <v>1.8869870029632928E-2</v>
      </c>
      <c r="BV28">
        <f t="shared" si="4"/>
        <v>0.77302422869910559</v>
      </c>
      <c r="BW28">
        <f t="shared" si="5"/>
        <v>0.9959460059372327</v>
      </c>
      <c r="BX28">
        <f t="shared" si="6"/>
        <v>-2.3289782222412403</v>
      </c>
      <c r="BY28">
        <f t="shared" si="7"/>
        <v>-2.3242416978569094</v>
      </c>
      <c r="BZ28">
        <f t="shared" si="20"/>
        <v>4.23160328435132</v>
      </c>
      <c r="CA28">
        <f t="shared" si="20"/>
        <v>4.2316063826304582</v>
      </c>
      <c r="CB28">
        <f t="shared" si="20"/>
        <v>4.2315860878918379</v>
      </c>
      <c r="CC28">
        <f t="shared" si="20"/>
        <v>4.2317190394047675</v>
      </c>
      <c r="CD28">
        <f t="shared" si="20"/>
        <v>4.2308486847881133</v>
      </c>
      <c r="CE28">
        <f t="shared" si="20"/>
        <v>4.2365730180438632</v>
      </c>
      <c r="CF28">
        <f t="shared" si="20"/>
        <v>4.200004354201341</v>
      </c>
      <c r="CG28">
        <f t="shared" si="9"/>
        <v>4.5242785944356729</v>
      </c>
      <c r="CI28">
        <v>-68000</v>
      </c>
      <c r="CJ28" s="36">
        <f t="shared" si="18"/>
        <v>-0.13619748097551049</v>
      </c>
      <c r="CK28" s="36">
        <f t="shared" si="19"/>
        <v>-0.13619748097551049</v>
      </c>
      <c r="CL28">
        <f t="shared" si="10"/>
        <v>0</v>
      </c>
      <c r="CM28">
        <f t="shared" si="11"/>
        <v>0.2760773561862786</v>
      </c>
      <c r="CN28">
        <f t="shared" si="12"/>
        <v>4.4486580496768735E-2</v>
      </c>
      <c r="CO28">
        <f t="shared" si="13"/>
        <v>2.8199033536632632</v>
      </c>
      <c r="CP28">
        <f t="shared" si="14"/>
        <v>6.1634715411224974</v>
      </c>
      <c r="CQ28">
        <f t="shared" si="21"/>
        <v>-10.258116271361127</v>
      </c>
      <c r="CR28">
        <f t="shared" si="21"/>
        <v>-10.268407456277057</v>
      </c>
      <c r="CS28">
        <f t="shared" si="21"/>
        <v>-10.248344195903542</v>
      </c>
      <c r="CT28">
        <f t="shared" si="21"/>
        <v>-10.287886607957374</v>
      </c>
      <c r="CU28">
        <f t="shared" si="21"/>
        <v>-10.211506188877935</v>
      </c>
      <c r="CV28">
        <f t="shared" si="21"/>
        <v>-10.365771039204407</v>
      </c>
      <c r="CW28">
        <f t="shared" si="21"/>
        <v>-10.075773811804346</v>
      </c>
      <c r="CX28">
        <f t="shared" si="16"/>
        <v>-10.828172856929184</v>
      </c>
    </row>
    <row r="29" spans="1:114" x14ac:dyDescent="0.2">
      <c r="A29" s="23" t="s">
        <v>898</v>
      </c>
      <c r="B29" s="24" t="s">
        <v>899</v>
      </c>
      <c r="C29" s="23">
        <v>15368.592000000001</v>
      </c>
      <c r="D29" s="23" t="s">
        <v>873</v>
      </c>
      <c r="E29" s="25">
        <f t="shared" si="22"/>
        <v>-21200.211344398831</v>
      </c>
      <c r="F29" s="1">
        <f t="shared" si="52"/>
        <v>-21200</v>
      </c>
      <c r="G29" s="1">
        <f t="shared" si="23"/>
        <v>-0.1795159999965108</v>
      </c>
      <c r="H29" s="1">
        <f t="shared" si="24"/>
        <v>-0.1795159999965108</v>
      </c>
      <c r="Q29" s="173">
        <f t="shared" si="25"/>
        <v>350.09200000000055</v>
      </c>
      <c r="S29" s="15">
        <f t="shared" si="26"/>
        <v>0.2</v>
      </c>
      <c r="T29" s="15"/>
      <c r="Z29">
        <f t="shared" si="27"/>
        <v>-21200</v>
      </c>
      <c r="AA29" s="158">
        <f t="shared" si="28"/>
        <v>-0.14563483274498734</v>
      </c>
      <c r="AB29" s="159">
        <f t="shared" si="29"/>
        <v>-3.3881167251523459E-2</v>
      </c>
      <c r="AC29" s="159">
        <f t="shared" si="30"/>
        <v>-0.1795159999965108</v>
      </c>
      <c r="AD29" s="160">
        <f t="shared" si="31"/>
        <v>2.2958669886514115E-4</v>
      </c>
      <c r="AH29">
        <f t="shared" si="32"/>
        <v>1.2599254878557951E-2</v>
      </c>
      <c r="AI29">
        <f t="shared" si="33"/>
        <v>0.66991939739369499</v>
      </c>
      <c r="AJ29">
        <f t="shared" si="34"/>
        <v>0.62738214204353915</v>
      </c>
      <c r="AK29">
        <f t="shared" si="35"/>
        <v>-3.3272520681468759E-3</v>
      </c>
      <c r="AL29">
        <f t="shared" si="36"/>
        <v>-3.1315128750265306</v>
      </c>
      <c r="AM29">
        <f t="shared" si="37"/>
        <v>-198.41537725884604</v>
      </c>
      <c r="AN29">
        <f t="shared" si="38"/>
        <v>3.1557957568504489</v>
      </c>
      <c r="AO29">
        <f t="shared" si="38"/>
        <v>3.1558038203076082</v>
      </c>
      <c r="AP29">
        <f t="shared" si="38"/>
        <v>3.1557793903340419</v>
      </c>
      <c r="AQ29">
        <f t="shared" si="38"/>
        <v>3.1558534062067713</v>
      </c>
      <c r="AR29">
        <f t="shared" si="38"/>
        <v>3.1556291593989263</v>
      </c>
      <c r="AS29">
        <f t="shared" si="38"/>
        <v>3.1563085649516731</v>
      </c>
      <c r="AT29">
        <f t="shared" si="38"/>
        <v>3.1542501743945612</v>
      </c>
      <c r="AU29">
        <f t="shared" si="39"/>
        <v>3.160486667735583</v>
      </c>
      <c r="AV29" s="158">
        <f t="shared" si="40"/>
        <v>-0.14563483274498734</v>
      </c>
      <c r="AW29" s="159">
        <f t="shared" si="41"/>
        <v>-3.3881167251523459E-2</v>
      </c>
      <c r="AX29" s="160">
        <f t="shared" si="42"/>
        <v>2.2958669886514115E-4</v>
      </c>
      <c r="AY29" s="159">
        <f t="shared" si="43"/>
        <v>-9999</v>
      </c>
      <c r="BA29">
        <f t="shared" si="44"/>
        <v>0</v>
      </c>
      <c r="BB29">
        <f t="shared" si="45"/>
        <v>0.25168785209744959</v>
      </c>
      <c r="BC29">
        <f t="shared" si="46"/>
        <v>-8.0137806062167111E-2</v>
      </c>
      <c r="BD29">
        <f t="shared" si="47"/>
        <v>0.14932675721282412</v>
      </c>
      <c r="BE29">
        <f t="shared" si="48"/>
        <v>2.9446284507852512</v>
      </c>
      <c r="BF29">
        <f t="shared" si="49"/>
        <v>10.121280775254611</v>
      </c>
      <c r="BG29">
        <f t="shared" si="50"/>
        <v>-3.6681145073557913</v>
      </c>
      <c r="BH29">
        <f t="shared" si="50"/>
        <v>-3.7123458041540918</v>
      </c>
      <c r="BI29">
        <f t="shared" si="50"/>
        <v>-3.6448718651046264</v>
      </c>
      <c r="BJ29">
        <f t="shared" si="50"/>
        <v>-3.7489817914471719</v>
      </c>
      <c r="BK29">
        <f t="shared" si="50"/>
        <v>-3.5908416471292042</v>
      </c>
      <c r="BL29">
        <f t="shared" si="50"/>
        <v>-3.8380867558599601</v>
      </c>
      <c r="BM29">
        <f t="shared" si="50"/>
        <v>-3.464702343521374</v>
      </c>
      <c r="BN29">
        <f t="shared" si="51"/>
        <v>-4.0803730430222895</v>
      </c>
      <c r="BQ29">
        <f t="shared" si="0"/>
        <v>-0.11544287009715357</v>
      </c>
      <c r="BR29" s="1">
        <v>-16500</v>
      </c>
      <c r="BS29">
        <f t="shared" si="1"/>
        <v>-0.11544287009715357</v>
      </c>
      <c r="BT29">
        <f t="shared" si="2"/>
        <v>-0.13352774050334279</v>
      </c>
      <c r="BU29">
        <f t="shared" si="3"/>
        <v>1.8084870406189221E-2</v>
      </c>
      <c r="BV29">
        <f t="shared" si="4"/>
        <v>0.8032929541870053</v>
      </c>
      <c r="BW29">
        <f t="shared" si="5"/>
        <v>0.99955858483229598</v>
      </c>
      <c r="BX29">
        <f t="shared" si="6"/>
        <v>-2.2091898529622473</v>
      </c>
      <c r="BY29">
        <f t="shared" si="7"/>
        <v>-1.9872959030419828</v>
      </c>
      <c r="BZ29">
        <f t="shared" si="20"/>
        <v>4.3751330042929251</v>
      </c>
      <c r="CA29">
        <f t="shared" si="20"/>
        <v>4.375133330633032</v>
      </c>
      <c r="CB29">
        <f t="shared" si="20"/>
        <v>4.3751303429699719</v>
      </c>
      <c r="CC29">
        <f t="shared" si="20"/>
        <v>4.3751576961530647</v>
      </c>
      <c r="CD29">
        <f t="shared" si="20"/>
        <v>4.3749073470414421</v>
      </c>
      <c r="CE29">
        <f t="shared" si="20"/>
        <v>4.3772053683914081</v>
      </c>
      <c r="CF29">
        <f t="shared" si="20"/>
        <v>4.3566468717374587</v>
      </c>
      <c r="CG29">
        <f t="shared" si="9"/>
        <v>4.6866347761856835</v>
      </c>
      <c r="CI29">
        <v>-66000</v>
      </c>
      <c r="CJ29" s="36">
        <f t="shared" si="18"/>
        <v>-0.13352774050334279</v>
      </c>
      <c r="CK29" s="36">
        <f t="shared" si="19"/>
        <v>-0.13352774050334279</v>
      </c>
      <c r="CL29">
        <f t="shared" si="10"/>
        <v>0</v>
      </c>
      <c r="CM29">
        <f t="shared" si="11"/>
        <v>0.2591772515694255</v>
      </c>
      <c r="CN29">
        <f t="shared" si="12"/>
        <v>-3.5137713915003817E-2</v>
      </c>
      <c r="CO29">
        <f t="shared" si="13"/>
        <v>2.8995495692651909</v>
      </c>
      <c r="CP29">
        <f t="shared" si="14"/>
        <v>8.2226117550221058</v>
      </c>
      <c r="CQ29">
        <f t="shared" si="21"/>
        <v>-10.065427387293305</v>
      </c>
      <c r="CR29">
        <f t="shared" si="21"/>
        <v>-10.095655586259259</v>
      </c>
      <c r="CS29">
        <f t="shared" si="21"/>
        <v>-10.046037129145871</v>
      </c>
      <c r="CT29">
        <f t="shared" si="21"/>
        <v>-10.12853232660594</v>
      </c>
      <c r="CU29">
        <f t="shared" si="21"/>
        <v>-9.9939970666018638</v>
      </c>
      <c r="CV29">
        <f t="shared" si="21"/>
        <v>-10.221807352989353</v>
      </c>
      <c r="CW29">
        <f t="shared" si="21"/>
        <v>-9.8546310527104453</v>
      </c>
      <c r="CX29">
        <f t="shared" si="16"/>
        <v>-10.539805343514359</v>
      </c>
    </row>
    <row r="30" spans="1:114" x14ac:dyDescent="0.2">
      <c r="A30" s="23" t="s">
        <v>898</v>
      </c>
      <c r="B30" s="24" t="s">
        <v>899</v>
      </c>
      <c r="C30" s="23">
        <v>15487.5</v>
      </c>
      <c r="D30" s="23" t="s">
        <v>873</v>
      </c>
      <c r="E30" s="25">
        <f t="shared" si="22"/>
        <v>-21060.220815551373</v>
      </c>
      <c r="F30" s="1">
        <f t="shared" si="52"/>
        <v>-21060</v>
      </c>
      <c r="G30" s="1">
        <f t="shared" si="23"/>
        <v>-0.18756079999729991</v>
      </c>
      <c r="H30" s="1">
        <f t="shared" si="24"/>
        <v>-0.18756079999729991</v>
      </c>
      <c r="Q30" s="173">
        <f t="shared" si="25"/>
        <v>469</v>
      </c>
      <c r="S30" s="15">
        <f t="shared" si="26"/>
        <v>0.2</v>
      </c>
      <c r="T30" s="15"/>
      <c r="Z30">
        <f t="shared" si="27"/>
        <v>-21060</v>
      </c>
      <c r="AA30" s="158">
        <f t="shared" si="28"/>
        <v>-0.14441849956116051</v>
      </c>
      <c r="AB30" s="159">
        <f t="shared" si="29"/>
        <v>-4.3142300436139397E-2</v>
      </c>
      <c r="AC30" s="159">
        <f t="shared" si="30"/>
        <v>-0.18756079999729991</v>
      </c>
      <c r="AD30" s="160">
        <f t="shared" si="31"/>
        <v>3.7225161738442276E-4</v>
      </c>
      <c r="AH30">
        <f t="shared" si="32"/>
        <v>1.3092241642711175E-2</v>
      </c>
      <c r="AI30">
        <f t="shared" si="33"/>
        <v>0.67009722039534092</v>
      </c>
      <c r="AJ30">
        <f t="shared" si="34"/>
        <v>0.64608603735653647</v>
      </c>
      <c r="AK30">
        <f t="shared" si="35"/>
        <v>-1.1332732785438518E-2</v>
      </c>
      <c r="AL30">
        <f t="shared" si="36"/>
        <v>-3.1072544214187889</v>
      </c>
      <c r="AM30">
        <f t="shared" si="37"/>
        <v>-58.238393495258457</v>
      </c>
      <c r="AN30">
        <f t="shared" si="38"/>
        <v>3.1899733106352777</v>
      </c>
      <c r="AO30">
        <f t="shared" si="38"/>
        <v>3.190000576300009</v>
      </c>
      <c r="AP30">
        <f t="shared" si="38"/>
        <v>3.1899178807385624</v>
      </c>
      <c r="AQ30">
        <f t="shared" si="38"/>
        <v>3.1901686937598259</v>
      </c>
      <c r="AR30">
        <f t="shared" si="38"/>
        <v>3.1894079951649581</v>
      </c>
      <c r="AS30">
        <f t="shared" si="38"/>
        <v>3.1917152287365465</v>
      </c>
      <c r="AT30">
        <f t="shared" si="38"/>
        <v>3.1847180561364503</v>
      </c>
      <c r="AU30">
        <f t="shared" si="39"/>
        <v>3.2059463986255858</v>
      </c>
      <c r="AV30" s="158">
        <f t="shared" si="40"/>
        <v>-0.14441849956116051</v>
      </c>
      <c r="AW30" s="159">
        <f t="shared" si="41"/>
        <v>-4.3142300436139397E-2</v>
      </c>
      <c r="AX30" s="160">
        <f t="shared" si="42"/>
        <v>3.7225161738442276E-4</v>
      </c>
      <c r="AY30" s="159">
        <f t="shared" si="43"/>
        <v>-9999</v>
      </c>
      <c r="BA30">
        <f t="shared" si="44"/>
        <v>0</v>
      </c>
      <c r="BB30">
        <f t="shared" si="45"/>
        <v>0.25095111291098449</v>
      </c>
      <c r="BC30">
        <f t="shared" si="46"/>
        <v>-8.511702320913643E-2</v>
      </c>
      <c r="BD30">
        <f t="shared" si="47"/>
        <v>0.14558611152487522</v>
      </c>
      <c r="BE30">
        <f t="shared" si="48"/>
        <v>2.9496247580471957</v>
      </c>
      <c r="BF30">
        <f t="shared" si="49"/>
        <v>10.386394418792968</v>
      </c>
      <c r="BG30">
        <f t="shared" si="50"/>
        <v>-3.6552653676647506</v>
      </c>
      <c r="BH30">
        <f t="shared" si="50"/>
        <v>-3.7009615150971156</v>
      </c>
      <c r="BI30">
        <f t="shared" si="50"/>
        <v>-3.6317519410333303</v>
      </c>
      <c r="BJ30">
        <f t="shared" si="50"/>
        <v>-3.7377487132083882</v>
      </c>
      <c r="BK30">
        <f t="shared" si="50"/>
        <v>-3.5778570416416207</v>
      </c>
      <c r="BL30">
        <f t="shared" si="50"/>
        <v>-3.8258467407329344</v>
      </c>
      <c r="BM30">
        <f t="shared" si="50"/>
        <v>-3.453741118739388</v>
      </c>
      <c r="BN30">
        <f t="shared" si="51"/>
        <v>-4.0601873170832521</v>
      </c>
      <c r="BQ30">
        <f t="shared" si="0"/>
        <v>-0.11397659800097862</v>
      </c>
      <c r="BR30" s="1">
        <v>-16000</v>
      </c>
      <c r="BS30">
        <f t="shared" si="1"/>
        <v>-0.11397659800097862</v>
      </c>
      <c r="BT30">
        <f t="shared" si="2"/>
        <v>-0.13084814153780699</v>
      </c>
      <c r="BU30">
        <f t="shared" si="3"/>
        <v>1.6871543536828373E-2</v>
      </c>
      <c r="BV30">
        <f t="shared" si="4"/>
        <v>0.83933649445347758</v>
      </c>
      <c r="BW30">
        <f t="shared" si="5"/>
        <v>0.98726212039080719</v>
      </c>
      <c r="BX30">
        <f t="shared" si="6"/>
        <v>-2.079122218433723</v>
      </c>
      <c r="BY30">
        <f t="shared" si="7"/>
        <v>-1.7019032070594811</v>
      </c>
      <c r="BZ30">
        <f t="shared" si="20"/>
        <v>4.524691270970405</v>
      </c>
      <c r="CA30">
        <f t="shared" si="20"/>
        <v>4.5246912735503422</v>
      </c>
      <c r="CB30">
        <f t="shared" si="20"/>
        <v>4.5246912316650825</v>
      </c>
      <c r="CC30">
        <f t="shared" si="20"/>
        <v>4.5246919116729352</v>
      </c>
      <c r="CD30">
        <f t="shared" si="20"/>
        <v>4.5246808720358249</v>
      </c>
      <c r="CE30">
        <f t="shared" si="20"/>
        <v>4.5248601752519031</v>
      </c>
      <c r="CF30">
        <f t="shared" si="20"/>
        <v>4.5219686250574114</v>
      </c>
      <c r="CG30">
        <f t="shared" si="9"/>
        <v>4.848990957935694</v>
      </c>
      <c r="CI30">
        <v>-64000</v>
      </c>
      <c r="CJ30" s="36">
        <f t="shared" si="18"/>
        <v>-0.13084814153780699</v>
      </c>
      <c r="CK30" s="36">
        <f t="shared" si="19"/>
        <v>-0.13084814153780699</v>
      </c>
      <c r="CL30">
        <f t="shared" si="10"/>
        <v>0</v>
      </c>
      <c r="CM30">
        <f t="shared" si="11"/>
        <v>0.2478896054940517</v>
      </c>
      <c r="CN30">
        <f t="shared" si="12"/>
        <v>-0.10732424725745764</v>
      </c>
      <c r="CO30">
        <f t="shared" si="13"/>
        <v>2.9719359790182658</v>
      </c>
      <c r="CP30">
        <f t="shared" si="14"/>
        <v>11.760223822101176</v>
      </c>
      <c r="CQ30">
        <f t="shared" si="21"/>
        <v>-9.8806278667635183</v>
      </c>
      <c r="CR30">
        <f t="shared" si="21"/>
        <v>-9.9322249163934746</v>
      </c>
      <c r="CS30">
        <f t="shared" si="21"/>
        <v>-9.8563832568146239</v>
      </c>
      <c r="CT30">
        <f t="shared" si="21"/>
        <v>-9.968961958987375</v>
      </c>
      <c r="CU30">
        <f t="shared" si="21"/>
        <v>-9.8039865798351471</v>
      </c>
      <c r="CV30">
        <f t="shared" si="21"/>
        <v>-10.051368160021148</v>
      </c>
      <c r="CW30">
        <f t="shared" si="21"/>
        <v>-9.6900707928488998</v>
      </c>
      <c r="CX30">
        <f t="shared" si="16"/>
        <v>-10.251437830099535</v>
      </c>
    </row>
    <row r="31" spans="1:114" x14ac:dyDescent="0.2">
      <c r="A31" s="23" t="s">
        <v>898</v>
      </c>
      <c r="B31" s="24" t="s">
        <v>899</v>
      </c>
      <c r="C31" s="23">
        <v>15615.753000000001</v>
      </c>
      <c r="D31" s="23" t="s">
        <v>873</v>
      </c>
      <c r="E31" s="25">
        <f t="shared" si="22"/>
        <v>-20909.228407166123</v>
      </c>
      <c r="F31" s="1">
        <f t="shared" si="52"/>
        <v>-20909</v>
      </c>
      <c r="G31" s="1">
        <f t="shared" si="23"/>
        <v>-0.19400911999764503</v>
      </c>
      <c r="H31" s="1">
        <f t="shared" si="24"/>
        <v>-0.19400911999764503</v>
      </c>
      <c r="Q31" s="173">
        <f t="shared" si="25"/>
        <v>597.25300000000061</v>
      </c>
      <c r="S31" s="15">
        <f t="shared" si="26"/>
        <v>0.2</v>
      </c>
      <c r="T31" s="15"/>
      <c r="Z31">
        <f t="shared" si="27"/>
        <v>-20909</v>
      </c>
      <c r="AA31" s="158">
        <f t="shared" si="28"/>
        <v>-0.14312266601619489</v>
      </c>
      <c r="AB31" s="159">
        <f t="shared" si="29"/>
        <v>-5.0886453981450142E-2</v>
      </c>
      <c r="AC31" s="159">
        <f t="shared" si="30"/>
        <v>-0.19400911999764503</v>
      </c>
      <c r="AD31" s="160">
        <f t="shared" si="31"/>
        <v>5.1788623976124857E-4</v>
      </c>
      <c r="AH31">
        <f t="shared" si="32"/>
        <v>1.3607028022343193E-2</v>
      </c>
      <c r="AI31">
        <f t="shared" si="33"/>
        <v>0.6705070745402304</v>
      </c>
      <c r="AJ31">
        <f t="shared" si="34"/>
        <v>0.66585012072746486</v>
      </c>
      <c r="AK31">
        <f t="shared" si="35"/>
        <v>-1.9967145395100982E-2</v>
      </c>
      <c r="AL31">
        <f t="shared" si="36"/>
        <v>-3.0810670529034483</v>
      </c>
      <c r="AM31">
        <f t="shared" si="37"/>
        <v>-33.033780449754481</v>
      </c>
      <c r="AN31">
        <f t="shared" ref="AN31:AT40" si="53">$AU31+$AB$7*SIN(AO31)</f>
        <v>3.2268524714188769</v>
      </c>
      <c r="AO31">
        <f t="shared" si="53"/>
        <v>3.2268997126819903</v>
      </c>
      <c r="AP31">
        <f t="shared" si="53"/>
        <v>3.2267560781268401</v>
      </c>
      <c r="AQ31">
        <f t="shared" si="53"/>
        <v>3.227192796850292</v>
      </c>
      <c r="AR31">
        <f t="shared" si="53"/>
        <v>3.225865010496725</v>
      </c>
      <c r="AS31">
        <f t="shared" si="53"/>
        <v>3.2299024437046371</v>
      </c>
      <c r="AT31">
        <f t="shared" si="53"/>
        <v>3.2176299180896963</v>
      </c>
      <c r="AU31">
        <f t="shared" si="39"/>
        <v>3.2549779655140894</v>
      </c>
      <c r="AV31" s="158">
        <f t="shared" si="40"/>
        <v>-0.14312266601619489</v>
      </c>
      <c r="AW31" s="159">
        <f t="shared" si="41"/>
        <v>-5.0886453981450142E-2</v>
      </c>
      <c r="AX31" s="160">
        <f t="shared" si="42"/>
        <v>5.1788623976124857E-4</v>
      </c>
      <c r="AY31" s="159">
        <f t="shared" si="43"/>
        <v>-9999</v>
      </c>
      <c r="BA31">
        <f t="shared" si="44"/>
        <v>0</v>
      </c>
      <c r="BB31">
        <f t="shared" si="45"/>
        <v>0.25018297471906681</v>
      </c>
      <c r="BC31">
        <f t="shared" si="46"/>
        <v>-9.0446195548517239E-2</v>
      </c>
      <c r="BD31">
        <f t="shared" si="47"/>
        <v>0.14157676263101385</v>
      </c>
      <c r="BE31">
        <f t="shared" si="48"/>
        <v>2.9549745886067429</v>
      </c>
      <c r="BF31">
        <f t="shared" si="49"/>
        <v>10.685954999060279</v>
      </c>
      <c r="BG31">
        <f t="shared" ref="BG31:BM40" si="54">$BN31+$BB$7*SIN(BH31)</f>
        <v>-3.6414657332023475</v>
      </c>
      <c r="BH31">
        <f t="shared" si="54"/>
        <v>-3.6886823111542375</v>
      </c>
      <c r="BI31">
        <f t="shared" si="54"/>
        <v>-3.6177039382613536</v>
      </c>
      <c r="BJ31">
        <f t="shared" si="54"/>
        <v>-3.72556674539711</v>
      </c>
      <c r="BK31">
        <f t="shared" si="54"/>
        <v>-3.5640349480922997</v>
      </c>
      <c r="BL31">
        <f t="shared" si="54"/>
        <v>-3.812474738758088</v>
      </c>
      <c r="BM31">
        <f t="shared" si="54"/>
        <v>-3.4421955233495316</v>
      </c>
      <c r="BN31">
        <f t="shared" si="51"/>
        <v>-4.0384155698204323</v>
      </c>
      <c r="BQ31">
        <f t="shared" si="0"/>
        <v>-0.11296211844689934</v>
      </c>
      <c r="BR31" s="1">
        <v>-15500</v>
      </c>
      <c r="BS31">
        <f t="shared" si="1"/>
        <v>-0.11296211844689934</v>
      </c>
      <c r="BT31">
        <f t="shared" si="2"/>
        <v>-0.12815868407890305</v>
      </c>
      <c r="BU31">
        <f t="shared" si="3"/>
        <v>1.5196565632003703E-2</v>
      </c>
      <c r="BV31">
        <f t="shared" si="4"/>
        <v>0.88201705844904188</v>
      </c>
      <c r="BW31">
        <f t="shared" si="5"/>
        <v>0.95456352968407998</v>
      </c>
      <c r="BX31">
        <f t="shared" si="6"/>
        <v>-1.9362987804334197</v>
      </c>
      <c r="BY31">
        <f t="shared" si="7"/>
        <v>-1.4534256633579992</v>
      </c>
      <c r="BZ31">
        <f t="shared" si="20"/>
        <v>4.681408170757523</v>
      </c>
      <c r="CA31">
        <f t="shared" si="20"/>
        <v>4.6814081707562671</v>
      </c>
      <c r="CB31">
        <f t="shared" si="20"/>
        <v>4.6814081708790489</v>
      </c>
      <c r="CC31">
        <f t="shared" si="20"/>
        <v>4.6814081588711103</v>
      </c>
      <c r="CD31">
        <f t="shared" si="20"/>
        <v>4.68140933325797</v>
      </c>
      <c r="CE31">
        <f t="shared" si="20"/>
        <v>4.6812946870946508</v>
      </c>
      <c r="CF31">
        <f t="shared" si="20"/>
        <v>4.6958916146510878</v>
      </c>
      <c r="CG31">
        <f t="shared" si="9"/>
        <v>5.0113471396857054</v>
      </c>
      <c r="CI31">
        <v>-62000</v>
      </c>
      <c r="CJ31" s="36">
        <f t="shared" si="18"/>
        <v>-0.12815868407890305</v>
      </c>
      <c r="CK31" s="36">
        <f t="shared" si="19"/>
        <v>-0.12815868407890305</v>
      </c>
      <c r="CL31">
        <f t="shared" si="10"/>
        <v>0</v>
      </c>
      <c r="CM31">
        <f t="shared" si="11"/>
        <v>0.24110304647233438</v>
      </c>
      <c r="CN31">
        <f t="shared" si="12"/>
        <v>-0.17175319076195728</v>
      </c>
      <c r="CO31">
        <f t="shared" si="13"/>
        <v>3.0370136510204278</v>
      </c>
      <c r="CP31">
        <f t="shared" si="14"/>
        <v>19.106864895755173</v>
      </c>
      <c r="CQ31">
        <f t="shared" si="21"/>
        <v>-9.7083974562404975</v>
      </c>
      <c r="CR31">
        <f t="shared" si="21"/>
        <v>-9.765056318163607</v>
      </c>
      <c r="CS31">
        <f t="shared" si="21"/>
        <v>-9.6872802208315019</v>
      </c>
      <c r="CT31">
        <f t="shared" si="21"/>
        <v>-9.7945723186159359</v>
      </c>
      <c r="CU31">
        <f t="shared" si="21"/>
        <v>-9.647430134120528</v>
      </c>
      <c r="CV31">
        <f t="shared" si="21"/>
        <v>-9.8512345461265252</v>
      </c>
      <c r="CW31">
        <f t="shared" si="21"/>
        <v>-9.5718688835276762</v>
      </c>
      <c r="CX31">
        <f t="shared" si="16"/>
        <v>-9.9630703166847105</v>
      </c>
    </row>
    <row r="32" spans="1:114" x14ac:dyDescent="0.2">
      <c r="A32" s="23" t="s">
        <v>898</v>
      </c>
      <c r="B32" s="24" t="s">
        <v>899</v>
      </c>
      <c r="C32" s="23">
        <v>15666.745000000001</v>
      </c>
      <c r="D32" s="23" t="s">
        <v>873</v>
      </c>
      <c r="E32" s="25">
        <f t="shared" si="22"/>
        <v>-20849.195465337234</v>
      </c>
      <c r="F32" s="1">
        <f t="shared" si="52"/>
        <v>-20849</v>
      </c>
      <c r="G32" s="1">
        <f t="shared" si="23"/>
        <v>-0.16602831999807677</v>
      </c>
      <c r="H32" s="1">
        <f t="shared" si="24"/>
        <v>-0.16602831999807677</v>
      </c>
      <c r="Q32" s="173">
        <f t="shared" si="25"/>
        <v>648.2450000000008</v>
      </c>
      <c r="S32" s="15">
        <f t="shared" si="26"/>
        <v>0.2</v>
      </c>
      <c r="T32" s="15"/>
      <c r="Z32">
        <f t="shared" si="27"/>
        <v>-20849</v>
      </c>
      <c r="AA32" s="158">
        <f t="shared" si="28"/>
        <v>-0.14261251479867654</v>
      </c>
      <c r="AB32" s="159">
        <f t="shared" si="29"/>
        <v>-2.341580519940023E-2</v>
      </c>
      <c r="AC32" s="159">
        <f t="shared" si="30"/>
        <v>-0.16602831999807677</v>
      </c>
      <c r="AD32" s="160">
        <f t="shared" si="31"/>
        <v>1.0965998662725177E-4</v>
      </c>
      <c r="AH32">
        <f t="shared" si="32"/>
        <v>1.3806579755789528E-2</v>
      </c>
      <c r="AI32">
        <f t="shared" si="33"/>
        <v>0.6707329224338997</v>
      </c>
      <c r="AJ32">
        <f t="shared" si="34"/>
        <v>0.67358509310643</v>
      </c>
      <c r="AK32">
        <f t="shared" si="35"/>
        <v>-2.3398001075864022E-2</v>
      </c>
      <c r="AL32">
        <f t="shared" si="36"/>
        <v>-3.0706510451123448</v>
      </c>
      <c r="AM32">
        <f t="shared" si="37"/>
        <v>-28.180375202075833</v>
      </c>
      <c r="AN32">
        <f t="shared" si="53"/>
        <v>3.2415138324046273</v>
      </c>
      <c r="AO32">
        <f t="shared" si="53"/>
        <v>3.2415686817257021</v>
      </c>
      <c r="AP32">
        <f t="shared" si="53"/>
        <v>3.2414016882087902</v>
      </c>
      <c r="AQ32">
        <f t="shared" si="53"/>
        <v>3.241910123171873</v>
      </c>
      <c r="AR32">
        <f t="shared" si="53"/>
        <v>3.2403622027143211</v>
      </c>
      <c r="AS32">
        <f t="shared" si="53"/>
        <v>3.2450755715977535</v>
      </c>
      <c r="AT32">
        <f t="shared" si="53"/>
        <v>3.2307302465107441</v>
      </c>
      <c r="AU32">
        <f t="shared" si="39"/>
        <v>3.2744607073240903</v>
      </c>
      <c r="AV32" s="158">
        <f t="shared" si="40"/>
        <v>-0.14261251479867654</v>
      </c>
      <c r="AW32" s="159">
        <f t="shared" si="41"/>
        <v>-2.341580519940023E-2</v>
      </c>
      <c r="AX32" s="160">
        <f t="shared" si="42"/>
        <v>1.0965998662725177E-4</v>
      </c>
      <c r="AY32" s="159">
        <f t="shared" si="43"/>
        <v>-9999</v>
      </c>
      <c r="BA32">
        <f t="shared" si="44"/>
        <v>0</v>
      </c>
      <c r="BB32">
        <f t="shared" si="45"/>
        <v>0.24988529458370212</v>
      </c>
      <c r="BC32">
        <f t="shared" si="46"/>
        <v>-9.2551772186927991E-2</v>
      </c>
      <c r="BD32">
        <f t="shared" si="47"/>
        <v>0.13999099912653928</v>
      </c>
      <c r="BE32">
        <f t="shared" si="48"/>
        <v>2.957089035392829</v>
      </c>
      <c r="BF32">
        <f t="shared" si="49"/>
        <v>10.809127757958473</v>
      </c>
      <c r="BG32">
        <f t="shared" si="54"/>
        <v>-3.6360000298090465</v>
      </c>
      <c r="BH32">
        <f t="shared" si="54"/>
        <v>-3.6838017620204324</v>
      </c>
      <c r="BI32">
        <f t="shared" si="54"/>
        <v>-3.6121523277596124</v>
      </c>
      <c r="BJ32">
        <f t="shared" si="54"/>
        <v>-3.7207059032172398</v>
      </c>
      <c r="BK32">
        <f t="shared" si="54"/>
        <v>-3.5585957877722207</v>
      </c>
      <c r="BL32">
        <f t="shared" si="54"/>
        <v>-3.8071123212271925</v>
      </c>
      <c r="BM32">
        <f t="shared" si="54"/>
        <v>-3.4376866003073419</v>
      </c>
      <c r="BN32">
        <f t="shared" si="51"/>
        <v>-4.0297645444179881</v>
      </c>
      <c r="BQ32">
        <f t="shared" si="0"/>
        <v>-0.11243026330984861</v>
      </c>
      <c r="BR32" s="1">
        <v>-15000</v>
      </c>
      <c r="BS32">
        <f t="shared" si="1"/>
        <v>-0.11243026330984861</v>
      </c>
      <c r="BT32">
        <f t="shared" si="2"/>
        <v>-0.12545936812663097</v>
      </c>
      <c r="BU32">
        <f t="shared" si="3"/>
        <v>1.3029104816782367E-2</v>
      </c>
      <c r="BV32">
        <f t="shared" si="4"/>
        <v>0.93220280560964597</v>
      </c>
      <c r="BW32">
        <f t="shared" si="5"/>
        <v>0.89549706204172363</v>
      </c>
      <c r="BX32">
        <f t="shared" si="6"/>
        <v>-1.7776538553272692</v>
      </c>
      <c r="BY32">
        <f t="shared" si="7"/>
        <v>-1.2316426287785758</v>
      </c>
      <c r="BZ32">
        <f t="shared" si="20"/>
        <v>4.8465732649068674</v>
      </c>
      <c r="CA32">
        <f t="shared" si="20"/>
        <v>4.8465732705946705</v>
      </c>
      <c r="CB32">
        <f t="shared" si="20"/>
        <v>4.8465733993913549</v>
      </c>
      <c r="CC32">
        <f t="shared" si="20"/>
        <v>4.8465763158773711</v>
      </c>
      <c r="CD32">
        <f t="shared" si="20"/>
        <v>4.8466423402423713</v>
      </c>
      <c r="CE32">
        <f t="shared" si="20"/>
        <v>4.8481284805886276</v>
      </c>
      <c r="CF32">
        <f t="shared" si="20"/>
        <v>4.8781116140568859</v>
      </c>
      <c r="CG32">
        <f t="shared" si="9"/>
        <v>5.173703321435716</v>
      </c>
      <c r="CI32">
        <v>-60000</v>
      </c>
      <c r="CJ32" s="36">
        <f t="shared" si="18"/>
        <v>-0.12545936812663097</v>
      </c>
      <c r="CK32" s="36">
        <f t="shared" si="19"/>
        <v>-0.12545936812663097</v>
      </c>
      <c r="CL32">
        <f t="shared" si="10"/>
        <v>0</v>
      </c>
      <c r="CM32">
        <f t="shared" si="11"/>
        <v>0.23776227047130971</v>
      </c>
      <c r="CN32">
        <f t="shared" si="12"/>
        <v>-0.22855584343342636</v>
      </c>
      <c r="CO32">
        <f t="shared" si="13"/>
        <v>3.0949986231903917</v>
      </c>
      <c r="CP32">
        <f t="shared" si="14"/>
        <v>42.916187670852587</v>
      </c>
      <c r="CQ32">
        <f t="shared" si="21"/>
        <v>-9.5517316964574714</v>
      </c>
      <c r="CR32">
        <f t="shared" si="21"/>
        <v>-9.5866377678675363</v>
      </c>
      <c r="CS32">
        <f t="shared" si="21"/>
        <v>-9.540445182402987</v>
      </c>
      <c r="CT32">
        <f t="shared" si="21"/>
        <v>-9.6016436130514631</v>
      </c>
      <c r="CU32">
        <f t="shared" si="21"/>
        <v>-9.5206691231193279</v>
      </c>
      <c r="CV32">
        <f t="shared" si="21"/>
        <v>-9.6280362105570081</v>
      </c>
      <c r="CW32">
        <f t="shared" si="21"/>
        <v>-9.485972848913649</v>
      </c>
      <c r="CX32">
        <f t="shared" si="16"/>
        <v>-9.6747028032698861</v>
      </c>
    </row>
    <row r="33" spans="1:102" x14ac:dyDescent="0.2">
      <c r="A33" s="23" t="s">
        <v>898</v>
      </c>
      <c r="B33" s="24" t="s">
        <v>899</v>
      </c>
      <c r="C33" s="23">
        <v>15723.659</v>
      </c>
      <c r="D33" s="23" t="s">
        <v>873</v>
      </c>
      <c r="E33" s="25">
        <f t="shared" si="22"/>
        <v>-20782.190545913614</v>
      </c>
      <c r="F33" s="1">
        <f t="shared" si="52"/>
        <v>-20782</v>
      </c>
      <c r="G33" s="1">
        <f t="shared" si="23"/>
        <v>-0.16184975999931339</v>
      </c>
      <c r="H33" s="1">
        <f t="shared" si="24"/>
        <v>-0.16184975999931339</v>
      </c>
      <c r="Q33" s="173">
        <f t="shared" si="25"/>
        <v>705.15899999999965</v>
      </c>
      <c r="S33" s="15">
        <f t="shared" si="26"/>
        <v>0.2</v>
      </c>
      <c r="T33" s="15"/>
      <c r="Z33">
        <f t="shared" si="27"/>
        <v>-20782</v>
      </c>
      <c r="AA33" s="158">
        <f t="shared" si="28"/>
        <v>-0.14204610221615582</v>
      </c>
      <c r="AB33" s="159">
        <f t="shared" si="29"/>
        <v>-1.9803657783157569E-2</v>
      </c>
      <c r="AC33" s="159">
        <f t="shared" si="30"/>
        <v>-0.16184975999931339</v>
      </c>
      <c r="AD33" s="160">
        <f t="shared" si="31"/>
        <v>7.8436972318483478E-5</v>
      </c>
      <c r="AH33">
        <f t="shared" si="32"/>
        <v>1.4025988475922993E-2</v>
      </c>
      <c r="AI33">
        <f t="shared" si="33"/>
        <v>0.67102758221153724</v>
      </c>
      <c r="AJ33">
        <f t="shared" si="34"/>
        <v>0.682142700595329</v>
      </c>
      <c r="AK33">
        <f t="shared" si="35"/>
        <v>-2.7229086611187069E-2</v>
      </c>
      <c r="AL33">
        <f t="shared" si="36"/>
        <v>-3.0590107764738166</v>
      </c>
      <c r="AM33">
        <f t="shared" si="37"/>
        <v>-24.204623494348418</v>
      </c>
      <c r="AN33">
        <f t="shared" si="53"/>
        <v>3.2578921001322656</v>
      </c>
      <c r="AO33">
        <f t="shared" si="53"/>
        <v>3.2579551647729494</v>
      </c>
      <c r="AP33">
        <f t="shared" si="53"/>
        <v>3.2577628175752817</v>
      </c>
      <c r="AQ33">
        <f t="shared" si="53"/>
        <v>3.2583494901894556</v>
      </c>
      <c r="AR33">
        <f t="shared" si="53"/>
        <v>3.2565602223824675</v>
      </c>
      <c r="AS33">
        <f t="shared" si="53"/>
        <v>3.2620184145828102</v>
      </c>
      <c r="AT33">
        <f t="shared" si="53"/>
        <v>3.245378673971846</v>
      </c>
      <c r="AU33">
        <f t="shared" si="39"/>
        <v>3.2962164356785921</v>
      </c>
      <c r="AV33" s="158">
        <f t="shared" si="40"/>
        <v>-0.14204610221615582</v>
      </c>
      <c r="AW33" s="159">
        <f t="shared" si="41"/>
        <v>-1.9803657783157569E-2</v>
      </c>
      <c r="AX33" s="160">
        <f t="shared" si="42"/>
        <v>7.8436972318483478E-5</v>
      </c>
      <c r="AY33" s="159">
        <f t="shared" si="43"/>
        <v>-9999</v>
      </c>
      <c r="BA33">
        <f t="shared" si="44"/>
        <v>0</v>
      </c>
      <c r="BB33">
        <f t="shared" si="45"/>
        <v>0.24955790456318139</v>
      </c>
      <c r="BC33">
        <f t="shared" si="46"/>
        <v>-9.4894904519375961E-2</v>
      </c>
      <c r="BD33">
        <f t="shared" si="47"/>
        <v>0.13822522387257294</v>
      </c>
      <c r="BE33">
        <f t="shared" si="48"/>
        <v>2.9594425276937146</v>
      </c>
      <c r="BF33">
        <f t="shared" si="49"/>
        <v>10.949578826067308</v>
      </c>
      <c r="BG33">
        <f t="shared" si="54"/>
        <v>-3.6299087941119268</v>
      </c>
      <c r="BH33">
        <f t="shared" si="54"/>
        <v>-3.6783502112181141</v>
      </c>
      <c r="BI33">
        <f t="shared" si="54"/>
        <v>-3.6059738427353358</v>
      </c>
      <c r="BJ33">
        <f t="shared" si="54"/>
        <v>-3.7152636774145074</v>
      </c>
      <c r="BK33">
        <f t="shared" si="54"/>
        <v>-3.5525579194509942</v>
      </c>
      <c r="BL33">
        <f t="shared" si="54"/>
        <v>-3.801091366832968</v>
      </c>
      <c r="BM33">
        <f t="shared" si="54"/>
        <v>-3.4327039888392248</v>
      </c>
      <c r="BN33">
        <f t="shared" si="51"/>
        <v>-4.020104232718591</v>
      </c>
      <c r="BQ33">
        <f t="shared" si="0"/>
        <v>-0.11240384478436288</v>
      </c>
      <c r="BR33" s="1">
        <v>-14500</v>
      </c>
      <c r="BS33">
        <f t="shared" si="1"/>
        <v>-0.11240384478436288</v>
      </c>
      <c r="BT33">
        <f t="shared" si="2"/>
        <v>-0.12275019368099077</v>
      </c>
      <c r="BU33">
        <f t="shared" si="3"/>
        <v>1.0346348896627881E-2</v>
      </c>
      <c r="BV33">
        <f t="shared" si="4"/>
        <v>0.99054275312393258</v>
      </c>
      <c r="BW33">
        <f t="shared" si="5"/>
        <v>0.80242213126049367</v>
      </c>
      <c r="BX33">
        <f t="shared" si="6"/>
        <v>-1.5994501178860485</v>
      </c>
      <c r="BY33">
        <f t="shared" si="7"/>
        <v>-1.0290722959921932</v>
      </c>
      <c r="BZ33">
        <f t="shared" si="20"/>
        <v>5.0216193314403688</v>
      </c>
      <c r="CA33">
        <f t="shared" si="20"/>
        <v>5.0216197942209719</v>
      </c>
      <c r="CB33">
        <f t="shared" si="20"/>
        <v>5.0216244009307962</v>
      </c>
      <c r="CC33">
        <f t="shared" si="20"/>
        <v>5.0216702544075984</v>
      </c>
      <c r="CD33">
        <f t="shared" si="20"/>
        <v>5.0221263046910556</v>
      </c>
      <c r="CE33">
        <f t="shared" si="20"/>
        <v>5.0266272307637854</v>
      </c>
      <c r="CF33">
        <f t="shared" si="20"/>
        <v>5.0681061715283091</v>
      </c>
      <c r="CG33">
        <f t="shared" si="9"/>
        <v>5.3360595031857265</v>
      </c>
      <c r="CI33">
        <v>-58000</v>
      </c>
      <c r="CJ33" s="36">
        <f t="shared" si="18"/>
        <v>-0.12275019368099077</v>
      </c>
      <c r="CK33" s="36">
        <f t="shared" si="19"/>
        <v>-0.12275019368099077</v>
      </c>
      <c r="CL33">
        <f t="shared" si="10"/>
        <v>0</v>
      </c>
      <c r="CM33">
        <f t="shared" si="11"/>
        <v>0.23695321792846746</v>
      </c>
      <c r="CN33">
        <f t="shared" si="12"/>
        <v>-0.28045177934009863</v>
      </c>
      <c r="CO33">
        <f t="shared" si="13"/>
        <v>-3.1345159413582642</v>
      </c>
      <c r="CP33">
        <f t="shared" si="14"/>
        <v>-282.61593631571009</v>
      </c>
      <c r="CQ33">
        <f t="shared" si="21"/>
        <v>-9.4054742705920233</v>
      </c>
      <c r="CR33">
        <f t="shared" si="21"/>
        <v>-9.39969364200714</v>
      </c>
      <c r="CS33">
        <f t="shared" si="21"/>
        <v>-9.4072709082993207</v>
      </c>
      <c r="CT33">
        <f t="shared" si="21"/>
        <v>-9.3973383305075977</v>
      </c>
      <c r="CU33">
        <f t="shared" si="21"/>
        <v>-9.4103579452218362</v>
      </c>
      <c r="CV33">
        <f t="shared" si="21"/>
        <v>-9.3932910005643233</v>
      </c>
      <c r="CW33">
        <f t="shared" si="21"/>
        <v>-9.4156623560235477</v>
      </c>
      <c r="CX33">
        <f t="shared" si="16"/>
        <v>-9.3863352898550616</v>
      </c>
    </row>
    <row r="34" spans="1:102" x14ac:dyDescent="0.2">
      <c r="A34" s="23" t="s">
        <v>898</v>
      </c>
      <c r="B34" s="24" t="s">
        <v>899</v>
      </c>
      <c r="C34" s="23">
        <v>15746.593999999999</v>
      </c>
      <c r="D34" s="23" t="s">
        <v>873</v>
      </c>
      <c r="E34" s="25">
        <f t="shared" si="22"/>
        <v>-20755.189143324082</v>
      </c>
      <c r="F34" s="1">
        <f t="shared" si="52"/>
        <v>-20755</v>
      </c>
      <c r="G34" s="1">
        <f t="shared" si="23"/>
        <v>-0.16065839999828313</v>
      </c>
      <c r="H34" s="1">
        <f t="shared" si="24"/>
        <v>-0.16065839999828313</v>
      </c>
      <c r="Q34" s="173">
        <f t="shared" si="25"/>
        <v>728.09399999999914</v>
      </c>
      <c r="S34" s="15">
        <f t="shared" si="26"/>
        <v>0.2</v>
      </c>
      <c r="T34" s="15"/>
      <c r="Z34">
        <f t="shared" si="27"/>
        <v>-20755</v>
      </c>
      <c r="AA34" s="158">
        <f t="shared" si="28"/>
        <v>-0.14181882826831421</v>
      </c>
      <c r="AB34" s="159">
        <f t="shared" si="29"/>
        <v>-1.8839571729968918E-2</v>
      </c>
      <c r="AC34" s="159">
        <f t="shared" si="30"/>
        <v>-0.16065839999828313</v>
      </c>
      <c r="AD34" s="160">
        <f t="shared" si="31"/>
        <v>7.0985892593728814E-5</v>
      </c>
      <c r="AH34">
        <f t="shared" si="32"/>
        <v>1.4113375004672317E-2</v>
      </c>
      <c r="AI34">
        <f t="shared" si="33"/>
        <v>0.67115901632354624</v>
      </c>
      <c r="AJ34">
        <f t="shared" si="34"/>
        <v>0.68556744005984671</v>
      </c>
      <c r="AK34">
        <f t="shared" si="35"/>
        <v>-2.8772943505464964E-2</v>
      </c>
      <c r="AL34">
        <f t="shared" si="36"/>
        <v>-3.0543168798270415</v>
      </c>
      <c r="AM34">
        <f t="shared" si="37"/>
        <v>-22.901318917253683</v>
      </c>
      <c r="AN34">
        <f t="shared" si="53"/>
        <v>3.2644944505550528</v>
      </c>
      <c r="AO34">
        <f t="shared" si="53"/>
        <v>3.264560733003421</v>
      </c>
      <c r="AP34">
        <f t="shared" si="53"/>
        <v>3.2643584111134816</v>
      </c>
      <c r="AQ34">
        <f t="shared" si="53"/>
        <v>3.2649759984116598</v>
      </c>
      <c r="AR34">
        <f t="shared" si="53"/>
        <v>3.263090961154226</v>
      </c>
      <c r="AS34">
        <f t="shared" si="53"/>
        <v>3.2688459739410738</v>
      </c>
      <c r="AT34">
        <f t="shared" si="53"/>
        <v>3.2512883846077738</v>
      </c>
      <c r="AU34">
        <f t="shared" si="39"/>
        <v>3.3049836694930925</v>
      </c>
      <c r="AV34" s="158">
        <f t="shared" si="40"/>
        <v>-0.14181882826831421</v>
      </c>
      <c r="AW34" s="159">
        <f t="shared" si="41"/>
        <v>-1.8839571729968918E-2</v>
      </c>
      <c r="AX34" s="160">
        <f t="shared" si="42"/>
        <v>7.0985892593728814E-5</v>
      </c>
      <c r="AY34" s="159">
        <f t="shared" si="43"/>
        <v>-9999</v>
      </c>
      <c r="BA34">
        <f t="shared" si="44"/>
        <v>0</v>
      </c>
      <c r="BB34">
        <f t="shared" si="45"/>
        <v>0.24942746041046282</v>
      </c>
      <c r="BC34">
        <f t="shared" si="46"/>
        <v>-9.5836729719011179E-2</v>
      </c>
      <c r="BD34">
        <f t="shared" si="47"/>
        <v>0.13751514073853396</v>
      </c>
      <c r="BE34">
        <f t="shared" si="48"/>
        <v>2.9603886651456732</v>
      </c>
      <c r="BF34">
        <f t="shared" si="49"/>
        <v>11.007067444116785</v>
      </c>
      <c r="BG34">
        <f t="shared" si="54"/>
        <v>-3.6274577868659454</v>
      </c>
      <c r="BH34">
        <f t="shared" si="54"/>
        <v>-3.6761527302578383</v>
      </c>
      <c r="BI34">
        <f t="shared" si="54"/>
        <v>-3.603490277424342</v>
      </c>
      <c r="BJ34">
        <f t="shared" si="54"/>
        <v>-3.7130661809864764</v>
      </c>
      <c r="BK34">
        <f t="shared" si="54"/>
        <v>-3.5501354744186675</v>
      </c>
      <c r="BL34">
        <f t="shared" si="54"/>
        <v>-3.7986552022828328</v>
      </c>
      <c r="BM34">
        <f t="shared" si="54"/>
        <v>-3.4307115917097746</v>
      </c>
      <c r="BN34">
        <f t="shared" si="51"/>
        <v>-4.0162112712874913</v>
      </c>
      <c r="BQ34">
        <f t="shared" si="0"/>
        <v>-0.11288752984895967</v>
      </c>
      <c r="BR34" s="1">
        <v>-14000</v>
      </c>
      <c r="BS34">
        <f t="shared" si="1"/>
        <v>-0.11288752984895967</v>
      </c>
      <c r="BT34">
        <f t="shared" si="2"/>
        <v>-0.12003116074198245</v>
      </c>
      <c r="BU34">
        <f t="shared" si="3"/>
        <v>7.1436308930227831E-3</v>
      </c>
      <c r="BV34">
        <f t="shared" si="4"/>
        <v>1.0569779773368249</v>
      </c>
      <c r="BW34">
        <f t="shared" si="5"/>
        <v>0.66628134820169527</v>
      </c>
      <c r="BX34">
        <f t="shared" si="6"/>
        <v>-1.3973178968784632</v>
      </c>
      <c r="BY34">
        <f t="shared" si="7"/>
        <v>-0.83999850541412591</v>
      </c>
      <c r="BZ34">
        <f t="shared" ref="BZ34:CF49" si="55">$CG34+$AB$7*SIN(CA34)</f>
        <v>5.2080438419536188</v>
      </c>
      <c r="CA34">
        <f t="shared" si="55"/>
        <v>5.2080487234392994</v>
      </c>
      <c r="CB34">
        <f t="shared" si="55"/>
        <v>5.2080798151465988</v>
      </c>
      <c r="CC34">
        <f t="shared" si="55"/>
        <v>5.2082778060030588</v>
      </c>
      <c r="CD34">
        <f t="shared" si="55"/>
        <v>5.2095369088930372</v>
      </c>
      <c r="CE34">
        <f t="shared" si="55"/>
        <v>5.2174767471057937</v>
      </c>
      <c r="CF34">
        <f t="shared" si="55"/>
        <v>5.2651483513918542</v>
      </c>
      <c r="CG34">
        <f t="shared" si="9"/>
        <v>5.4984156849357371</v>
      </c>
      <c r="CI34">
        <v>-56000</v>
      </c>
      <c r="CJ34" s="36">
        <f t="shared" si="18"/>
        <v>-0.12003116074198245</v>
      </c>
      <c r="CK34" s="36">
        <f t="shared" si="19"/>
        <v>-0.12003116074198245</v>
      </c>
      <c r="CL34">
        <f t="shared" si="10"/>
        <v>0</v>
      </c>
      <c r="CM34">
        <f t="shared" si="11"/>
        <v>0.23837498800644885</v>
      </c>
      <c r="CN34">
        <f t="shared" si="12"/>
        <v>-0.33221531862729392</v>
      </c>
      <c r="CO34">
        <f t="shared" si="13"/>
        <v>-3.0801293623792438</v>
      </c>
      <c r="CP34">
        <f t="shared" si="14"/>
        <v>-32.52950335527084</v>
      </c>
      <c r="CQ34">
        <f t="shared" ref="CQ34:CW49" si="56">$CX34+$BB$7*SIN(CR34)</f>
        <v>-9.25745400428581</v>
      </c>
      <c r="CR34">
        <f t="shared" si="56"/>
        <v>-9.2142183830970108</v>
      </c>
      <c r="CS34">
        <f t="shared" si="56"/>
        <v>-9.2718356553490135</v>
      </c>
      <c r="CT34">
        <f t="shared" si="56"/>
        <v>-9.1949044681492751</v>
      </c>
      <c r="CU34">
        <f t="shared" si="56"/>
        <v>-9.2973979613673752</v>
      </c>
      <c r="CV34">
        <f t="shared" si="56"/>
        <v>-9.1603534547690018</v>
      </c>
      <c r="CW34">
        <f t="shared" si="56"/>
        <v>-9.3429299994978159</v>
      </c>
      <c r="CX34">
        <f t="shared" si="16"/>
        <v>-9.0979677764402371</v>
      </c>
    </row>
    <row r="35" spans="1:102" x14ac:dyDescent="0.2">
      <c r="A35" s="23" t="s">
        <v>898</v>
      </c>
      <c r="B35" s="24" t="s">
        <v>899</v>
      </c>
      <c r="C35" s="23">
        <v>15751.675999999999</v>
      </c>
      <c r="D35" s="23" t="s">
        <v>873</v>
      </c>
      <c r="E35" s="25">
        <f t="shared" si="22"/>
        <v>-20749.206098721505</v>
      </c>
      <c r="F35" s="1">
        <f t="shared" si="52"/>
        <v>-20749</v>
      </c>
      <c r="G35" s="1">
        <f t="shared" si="23"/>
        <v>-0.17506031999801053</v>
      </c>
      <c r="H35" s="1">
        <f t="shared" si="24"/>
        <v>-0.17506031999801053</v>
      </c>
      <c r="Q35" s="173">
        <f t="shared" si="25"/>
        <v>733.17599999999948</v>
      </c>
      <c r="S35" s="15">
        <f t="shared" si="26"/>
        <v>0.2</v>
      </c>
      <c r="T35" s="15"/>
      <c r="Z35">
        <f t="shared" si="27"/>
        <v>-20749</v>
      </c>
      <c r="AA35" s="158">
        <f t="shared" si="28"/>
        <v>-0.14176840008475727</v>
      </c>
      <c r="AB35" s="159">
        <f t="shared" si="29"/>
        <v>-3.3291919913253254E-2</v>
      </c>
      <c r="AC35" s="159">
        <f t="shared" si="30"/>
        <v>-0.17506031999801053</v>
      </c>
      <c r="AD35" s="160">
        <f t="shared" si="31"/>
        <v>2.2167038630209373E-4</v>
      </c>
      <c r="AH35">
        <f t="shared" si="32"/>
        <v>1.4132713191134254E-2</v>
      </c>
      <c r="AI35">
        <f t="shared" si="33"/>
        <v>0.67118921534154552</v>
      </c>
      <c r="AJ35">
        <f t="shared" si="34"/>
        <v>0.68632662980225179</v>
      </c>
      <c r="AK35">
        <f t="shared" si="35"/>
        <v>-2.9116021629986815E-2</v>
      </c>
      <c r="AL35">
        <f t="shared" si="36"/>
        <v>-3.0532735371039812</v>
      </c>
      <c r="AM35">
        <f t="shared" si="37"/>
        <v>-22.630432301580676</v>
      </c>
      <c r="AN35">
        <f t="shared" si="53"/>
        <v>3.2659618196565203</v>
      </c>
      <c r="AO35">
        <f t="shared" si="53"/>
        <v>3.2660288094789705</v>
      </c>
      <c r="AP35">
        <f t="shared" si="53"/>
        <v>3.2658242911163282</v>
      </c>
      <c r="AQ35">
        <f t="shared" si="53"/>
        <v>3.2664486973049494</v>
      </c>
      <c r="AR35">
        <f t="shared" si="53"/>
        <v>3.2645425020056971</v>
      </c>
      <c r="AS35">
        <f t="shared" si="53"/>
        <v>3.2703631970234506</v>
      </c>
      <c r="AT35">
        <f t="shared" si="53"/>
        <v>3.2526022063988234</v>
      </c>
      <c r="AU35">
        <f t="shared" si="39"/>
        <v>3.3069319436740927</v>
      </c>
      <c r="AV35" s="158">
        <f t="shared" si="40"/>
        <v>-0.14176840008475727</v>
      </c>
      <c r="AW35" s="159">
        <f t="shared" si="41"/>
        <v>-3.3291919913253254E-2</v>
      </c>
      <c r="AX35" s="160">
        <f t="shared" si="42"/>
        <v>2.2167038630209373E-4</v>
      </c>
      <c r="AY35" s="159">
        <f t="shared" si="43"/>
        <v>-9999</v>
      </c>
      <c r="BA35">
        <f t="shared" si="44"/>
        <v>0</v>
      </c>
      <c r="BB35">
        <f t="shared" si="45"/>
        <v>0.24939858858780839</v>
      </c>
      <c r="BC35">
        <f t="shared" si="46"/>
        <v>-9.6045834856282639E-2</v>
      </c>
      <c r="BD35">
        <f t="shared" si="47"/>
        <v>0.13735746177129216</v>
      </c>
      <c r="BE35">
        <f t="shared" si="48"/>
        <v>2.9605987393566688</v>
      </c>
      <c r="BF35">
        <f t="shared" si="49"/>
        <v>11.019913159426684</v>
      </c>
      <c r="BG35">
        <f t="shared" si="54"/>
        <v>-3.6269134074643681</v>
      </c>
      <c r="BH35">
        <f t="shared" si="54"/>
        <v>-3.6756643498563157</v>
      </c>
      <c r="BI35">
        <f t="shared" si="54"/>
        <v>-3.6029388665139117</v>
      </c>
      <c r="BJ35">
        <f t="shared" si="54"/>
        <v>-3.712577503294912</v>
      </c>
      <c r="BK35">
        <f t="shared" si="54"/>
        <v>-3.5495979914797893</v>
      </c>
      <c r="BL35">
        <f t="shared" si="54"/>
        <v>-3.7981130676634249</v>
      </c>
      <c r="BM35">
        <f t="shared" si="54"/>
        <v>-3.4302700428281012</v>
      </c>
      <c r="BN35">
        <f t="shared" si="51"/>
        <v>-4.0153461687472465</v>
      </c>
      <c r="BQ35">
        <f t="shared" si="0"/>
        <v>-0.11385069418566079</v>
      </c>
      <c r="BR35" s="1">
        <v>-13500</v>
      </c>
      <c r="BS35">
        <f t="shared" si="1"/>
        <v>-0.11385069418566079</v>
      </c>
      <c r="BT35">
        <f t="shared" si="2"/>
        <v>-0.11730226930960598</v>
      </c>
      <c r="BU35">
        <f t="shared" si="3"/>
        <v>3.4515751239451837E-3</v>
      </c>
      <c r="BV35">
        <f t="shared" si="4"/>
        <v>1.1298138510247218</v>
      </c>
      <c r="BW35">
        <f t="shared" si="5"/>
        <v>0.4781221876687341</v>
      </c>
      <c r="BX35">
        <f t="shared" si="6"/>
        <v>-1.166622521162525</v>
      </c>
      <c r="BY35">
        <f t="shared" si="7"/>
        <v>-0.65991136046226273</v>
      </c>
      <c r="BZ35">
        <f t="shared" si="55"/>
        <v>5.407204958002084</v>
      </c>
      <c r="CA35">
        <f t="shared" si="55"/>
        <v>5.4072262299924603</v>
      </c>
      <c r="CB35">
        <f t="shared" si="55"/>
        <v>5.4073268729014226</v>
      </c>
      <c r="CC35">
        <f t="shared" si="55"/>
        <v>5.4078028741235382</v>
      </c>
      <c r="CD35">
        <f t="shared" si="55"/>
        <v>5.4100505047360947</v>
      </c>
      <c r="CE35">
        <f t="shared" si="55"/>
        <v>5.4205833818176821</v>
      </c>
      <c r="CF35">
        <f t="shared" si="55"/>
        <v>5.4683258536754105</v>
      </c>
      <c r="CG35">
        <f t="shared" si="9"/>
        <v>5.6607718666857476</v>
      </c>
      <c r="CI35">
        <v>-54000</v>
      </c>
      <c r="CJ35" s="36">
        <f t="shared" si="18"/>
        <v>-0.11730226930960598</v>
      </c>
      <c r="CK35" s="36">
        <f t="shared" si="19"/>
        <v>-0.11730226930960598</v>
      </c>
      <c r="CL35">
        <f t="shared" si="10"/>
        <v>0</v>
      </c>
      <c r="CM35">
        <f t="shared" si="11"/>
        <v>0.24253112717157399</v>
      </c>
      <c r="CN35">
        <f t="shared" si="12"/>
        <v>-0.3879268048558272</v>
      </c>
      <c r="CO35">
        <f t="shared" si="13"/>
        <v>-3.0203995019115237</v>
      </c>
      <c r="CP35">
        <f t="shared" si="14"/>
        <v>-16.482378827024615</v>
      </c>
      <c r="CQ35">
        <f t="shared" si="56"/>
        <v>-9.0967493857480299</v>
      </c>
      <c r="CR35">
        <f t="shared" si="56"/>
        <v>-9.0389679444979567</v>
      </c>
      <c r="CS35">
        <f t="shared" si="56"/>
        <v>-9.1194699107477373</v>
      </c>
      <c r="CT35">
        <f t="shared" si="56"/>
        <v>-9.0066120874356148</v>
      </c>
      <c r="CU35">
        <f t="shared" si="56"/>
        <v>-9.1636353912428952</v>
      </c>
      <c r="CV35">
        <f t="shared" si="56"/>
        <v>-8.9423131625462435</v>
      </c>
      <c r="CW35">
        <f t="shared" si="56"/>
        <v>-9.2499683743259293</v>
      </c>
      <c r="CX35">
        <f t="shared" si="16"/>
        <v>-8.8096002630254127</v>
      </c>
    </row>
    <row r="36" spans="1:102" x14ac:dyDescent="0.2">
      <c r="A36" s="23" t="s">
        <v>898</v>
      </c>
      <c r="B36" s="24" t="s">
        <v>899</v>
      </c>
      <c r="C36" s="23">
        <v>16169.588</v>
      </c>
      <c r="D36" s="23" t="s">
        <v>873</v>
      </c>
      <c r="E36" s="25">
        <f t="shared" si="22"/>
        <v>-20257.197807507298</v>
      </c>
      <c r="F36" s="1">
        <f t="shared" si="52"/>
        <v>-20257</v>
      </c>
      <c r="G36" s="1">
        <f t="shared" si="23"/>
        <v>-0.1680177599992021</v>
      </c>
      <c r="H36" s="1">
        <f t="shared" si="24"/>
        <v>-0.1680177599992021</v>
      </c>
      <c r="Q36" s="173">
        <f t="shared" si="25"/>
        <v>1151.0879999999997</v>
      </c>
      <c r="S36" s="15">
        <f t="shared" si="26"/>
        <v>0.2</v>
      </c>
      <c r="T36" s="15"/>
      <c r="Z36">
        <f t="shared" si="27"/>
        <v>-20257</v>
      </c>
      <c r="AA36" s="158">
        <f t="shared" si="28"/>
        <v>-0.13773226994370225</v>
      </c>
      <c r="AB36" s="159">
        <f t="shared" si="29"/>
        <v>-3.0285490055499853E-2</v>
      </c>
      <c r="AC36" s="159">
        <f t="shared" si="30"/>
        <v>-0.1680177599992021</v>
      </c>
      <c r="AD36" s="160">
        <f t="shared" si="31"/>
        <v>1.8344218158035611E-4</v>
      </c>
      <c r="AH36">
        <f t="shared" si="32"/>
        <v>1.5614632593177901E-2</v>
      </c>
      <c r="AI36">
        <f t="shared" si="33"/>
        <v>0.67490429214836922</v>
      </c>
      <c r="AJ36">
        <f t="shared" si="34"/>
        <v>0.74624859448696634</v>
      </c>
      <c r="AK36">
        <f t="shared" si="35"/>
        <v>-5.7245572402707376E-2</v>
      </c>
      <c r="AL36">
        <f t="shared" si="36"/>
        <v>-2.9672911561907394</v>
      </c>
      <c r="AM36">
        <f t="shared" si="37"/>
        <v>-11.445305760467271</v>
      </c>
      <c r="AN36">
        <f t="shared" si="53"/>
        <v>3.3865883938249506</v>
      </c>
      <c r="AO36">
        <f t="shared" si="53"/>
        <v>3.3867014091457892</v>
      </c>
      <c r="AP36">
        <f t="shared" si="53"/>
        <v>3.3863485066785803</v>
      </c>
      <c r="AQ36">
        <f t="shared" si="53"/>
        <v>3.3874505858166102</v>
      </c>
      <c r="AR36">
        <f t="shared" si="53"/>
        <v>3.3840099061282998</v>
      </c>
      <c r="AS36">
        <f t="shared" si="53"/>
        <v>3.3947615814054508</v>
      </c>
      <c r="AT36">
        <f t="shared" si="53"/>
        <v>3.3612568510032892</v>
      </c>
      <c r="AU36">
        <f t="shared" si="39"/>
        <v>3.4666904265161032</v>
      </c>
      <c r="AV36" s="158">
        <f t="shared" si="40"/>
        <v>-0.13773226994370225</v>
      </c>
      <c r="AW36" s="159">
        <f t="shared" si="41"/>
        <v>-3.0285490055499853E-2</v>
      </c>
      <c r="AX36" s="160">
        <f t="shared" si="42"/>
        <v>1.8344218158035611E-4</v>
      </c>
      <c r="AY36" s="159">
        <f t="shared" si="43"/>
        <v>-9999</v>
      </c>
      <c r="BA36">
        <f t="shared" si="44"/>
        <v>0</v>
      </c>
      <c r="BB36">
        <f t="shared" si="45"/>
        <v>0.2471716942905976</v>
      </c>
      <c r="BC36">
        <f t="shared" si="46"/>
        <v>-0.11295565330473972</v>
      </c>
      <c r="BD36">
        <f t="shared" si="47"/>
        <v>0.12457565268115867</v>
      </c>
      <c r="BE36">
        <f t="shared" si="48"/>
        <v>2.9776018636149759</v>
      </c>
      <c r="BF36">
        <f t="shared" si="49"/>
        <v>12.168462795020853</v>
      </c>
      <c r="BG36">
        <f t="shared" si="54"/>
        <v>-3.5826483882150439</v>
      </c>
      <c r="BH36">
        <f t="shared" si="54"/>
        <v>-3.6355190926803029</v>
      </c>
      <c r="BI36">
        <f t="shared" si="54"/>
        <v>-3.5583521730053618</v>
      </c>
      <c r="BJ36">
        <f t="shared" si="54"/>
        <v>-3.6720488942710503</v>
      </c>
      <c r="BK36">
        <f t="shared" si="54"/>
        <v>-3.5065688537148412</v>
      </c>
      <c r="BL36">
        <f t="shared" si="54"/>
        <v>-3.7527175569422897</v>
      </c>
      <c r="BM36">
        <f t="shared" si="54"/>
        <v>-3.3955233640446729</v>
      </c>
      <c r="BN36">
        <f t="shared" si="51"/>
        <v>-3.9444077604471999</v>
      </c>
      <c r="BQ36">
        <f t="shared" si="0"/>
        <v>-0.11520173178068603</v>
      </c>
      <c r="BR36" s="1">
        <v>-13000</v>
      </c>
      <c r="BS36">
        <f t="shared" si="1"/>
        <v>-0.11520173178068603</v>
      </c>
      <c r="BT36">
        <f t="shared" si="2"/>
        <v>-0.11456351938386139</v>
      </c>
      <c r="BU36">
        <f t="shared" si="3"/>
        <v>-6.3821239682464062E-4</v>
      </c>
      <c r="BV36">
        <f t="shared" si="4"/>
        <v>1.2042770608296967</v>
      </c>
      <c r="BW36">
        <f t="shared" si="5"/>
        <v>0.23325693278170481</v>
      </c>
      <c r="BX36">
        <f t="shared" si="6"/>
        <v>-0.90353274832778185</v>
      </c>
      <c r="BY36">
        <f t="shared" si="7"/>
        <v>-0.48523547212015172</v>
      </c>
      <c r="BZ36">
        <f t="shared" si="55"/>
        <v>5.6198966621020077</v>
      </c>
      <c r="CA36">
        <f t="shared" si="55"/>
        <v>5.6199480759954827</v>
      </c>
      <c r="CB36">
        <f t="shared" si="55"/>
        <v>5.6201457169153048</v>
      </c>
      <c r="CC36">
        <f t="shared" si="55"/>
        <v>5.6209051875397478</v>
      </c>
      <c r="CD36">
        <f t="shared" si="55"/>
        <v>5.6238194179323155</v>
      </c>
      <c r="CE36">
        <f t="shared" si="55"/>
        <v>5.6349415082801686</v>
      </c>
      <c r="CF36">
        <f t="shared" si="55"/>
        <v>5.6765650091288569</v>
      </c>
      <c r="CG36">
        <f t="shared" si="9"/>
        <v>5.823128048435759</v>
      </c>
      <c r="CI36">
        <v>-52000</v>
      </c>
      <c r="CJ36" s="36">
        <f t="shared" si="18"/>
        <v>-0.11456351938386139</v>
      </c>
      <c r="CK36" s="36">
        <f t="shared" si="19"/>
        <v>-0.11456351938386139</v>
      </c>
      <c r="CL36">
        <f t="shared" si="10"/>
        <v>0</v>
      </c>
      <c r="CM36">
        <f t="shared" si="11"/>
        <v>0.25041723777228242</v>
      </c>
      <c r="CN36">
        <f t="shared" si="12"/>
        <v>-0.44882817727245622</v>
      </c>
      <c r="CO36">
        <f t="shared" si="13"/>
        <v>-2.9533271036982511</v>
      </c>
      <c r="CP36">
        <f t="shared" si="14"/>
        <v>-10.591896334793216</v>
      </c>
      <c r="CQ36">
        <f t="shared" si="56"/>
        <v>-8.9206507702958824</v>
      </c>
      <c r="CR36">
        <f t="shared" si="56"/>
        <v>-8.8738965586569822</v>
      </c>
      <c r="CS36">
        <f t="shared" si="56"/>
        <v>-8.9443407710166856</v>
      </c>
      <c r="CT36">
        <f t="shared" si="56"/>
        <v>-8.8370348632493396</v>
      </c>
      <c r="CU36">
        <f t="shared" si="56"/>
        <v>-8.9980882760035996</v>
      </c>
      <c r="CV36">
        <f t="shared" si="56"/>
        <v>-8.7497482493410672</v>
      </c>
      <c r="CW36">
        <f t="shared" si="56"/>
        <v>-9.1206406323075093</v>
      </c>
      <c r="CX36">
        <f t="shared" si="16"/>
        <v>-8.5212327496105882</v>
      </c>
    </row>
    <row r="37" spans="1:102" x14ac:dyDescent="0.2">
      <c r="A37" s="23" t="s">
        <v>898</v>
      </c>
      <c r="B37" s="24" t="s">
        <v>899</v>
      </c>
      <c r="C37" s="23">
        <v>16175.540999999999</v>
      </c>
      <c r="D37" s="23" t="s">
        <v>873</v>
      </c>
      <c r="E37" s="25">
        <f t="shared" si="22"/>
        <v>-20250.189333575952</v>
      </c>
      <c r="F37" s="1">
        <f t="shared" si="52"/>
        <v>-20250</v>
      </c>
      <c r="G37" s="1">
        <f t="shared" si="23"/>
        <v>-0.16081999999914842</v>
      </c>
      <c r="H37" s="1">
        <f t="shared" si="24"/>
        <v>-0.16081999999914842</v>
      </c>
      <c r="Q37" s="173">
        <f t="shared" si="25"/>
        <v>1157.0409999999993</v>
      </c>
      <c r="S37" s="15">
        <f t="shared" si="26"/>
        <v>0.2</v>
      </c>
      <c r="T37" s="15"/>
      <c r="Z37">
        <f t="shared" si="27"/>
        <v>-20250</v>
      </c>
      <c r="AA37" s="158">
        <f t="shared" si="28"/>
        <v>-0.1376763051721793</v>
      </c>
      <c r="AB37" s="159">
        <f t="shared" si="29"/>
        <v>-2.3143694826969125E-2</v>
      </c>
      <c r="AC37" s="159">
        <f t="shared" si="30"/>
        <v>-0.16081999999914842</v>
      </c>
      <c r="AD37" s="160">
        <f t="shared" si="31"/>
        <v>1.0712612204877548E-4</v>
      </c>
      <c r="AH37">
        <f t="shared" si="32"/>
        <v>1.5634188096572937E-2</v>
      </c>
      <c r="AI37">
        <f t="shared" si="33"/>
        <v>0.67497500791275944</v>
      </c>
      <c r="AJ37">
        <f t="shared" si="34"/>
        <v>0.74706746727338791</v>
      </c>
      <c r="AK37">
        <f t="shared" si="35"/>
        <v>-5.7645722668343738E-2</v>
      </c>
      <c r="AL37">
        <f t="shared" si="36"/>
        <v>-2.9660601533472897</v>
      </c>
      <c r="AM37">
        <f t="shared" si="37"/>
        <v>-11.364630947324825</v>
      </c>
      <c r="AN37">
        <f t="shared" si="53"/>
        <v>3.3883100312683103</v>
      </c>
      <c r="AO37">
        <f t="shared" si="53"/>
        <v>3.3884235035905652</v>
      </c>
      <c r="AP37">
        <f t="shared" si="53"/>
        <v>3.3880690210492692</v>
      </c>
      <c r="AQ37">
        <f t="shared" si="53"/>
        <v>3.3891765140249155</v>
      </c>
      <c r="AR37">
        <f t="shared" si="53"/>
        <v>3.3857174480072914</v>
      </c>
      <c r="AS37">
        <f t="shared" si="53"/>
        <v>3.3965313517902498</v>
      </c>
      <c r="AT37">
        <f t="shared" si="53"/>
        <v>3.3628191050833287</v>
      </c>
      <c r="AU37">
        <f t="shared" si="39"/>
        <v>3.4689634130606035</v>
      </c>
      <c r="AV37" s="158">
        <f t="shared" si="40"/>
        <v>-0.1376763051721793</v>
      </c>
      <c r="AW37" s="159">
        <f t="shared" si="41"/>
        <v>-2.3143694826969125E-2</v>
      </c>
      <c r="AX37" s="160">
        <f t="shared" si="42"/>
        <v>1.0712612204877548E-4</v>
      </c>
      <c r="AY37" s="159">
        <f t="shared" si="43"/>
        <v>-9999</v>
      </c>
      <c r="BA37">
        <f t="shared" si="44"/>
        <v>0</v>
      </c>
      <c r="BB37">
        <f t="shared" si="45"/>
        <v>0.24714197844438901</v>
      </c>
      <c r="BC37">
        <f t="shared" si="46"/>
        <v>-0.11319283108109032</v>
      </c>
      <c r="BD37">
        <f t="shared" si="47"/>
        <v>0.12439594244828607</v>
      </c>
      <c r="BE37">
        <f t="shared" si="48"/>
        <v>2.9778405723403791</v>
      </c>
      <c r="BF37">
        <f t="shared" si="49"/>
        <v>12.186281005849771</v>
      </c>
      <c r="BG37">
        <f t="shared" si="54"/>
        <v>-3.582024159504702</v>
      </c>
      <c r="BH37">
        <f t="shared" si="54"/>
        <v>-3.6349460617331002</v>
      </c>
      <c r="BI37">
        <f t="shared" si="54"/>
        <v>-3.5577270293300702</v>
      </c>
      <c r="BJ37">
        <f t="shared" si="54"/>
        <v>-3.6714653703987059</v>
      </c>
      <c r="BK37">
        <f t="shared" si="54"/>
        <v>-3.5059716157637069</v>
      </c>
      <c r="BL37">
        <f t="shared" si="54"/>
        <v>-3.7520583824976068</v>
      </c>
      <c r="BM37">
        <f t="shared" si="54"/>
        <v>-3.3950493698523929</v>
      </c>
      <c r="BN37">
        <f t="shared" si="51"/>
        <v>-3.9433984741502486</v>
      </c>
      <c r="BQ37">
        <f t="shared" si="0"/>
        <v>-0.1167582340807161</v>
      </c>
      <c r="BR37" s="1">
        <v>-12500</v>
      </c>
      <c r="BS37">
        <f t="shared" si="1"/>
        <v>-0.1167582340807161</v>
      </c>
      <c r="BT37">
        <f t="shared" si="2"/>
        <v>-0.11181491096474867</v>
      </c>
      <c r="BU37">
        <f t="shared" si="3"/>
        <v>-4.9433231159674322E-3</v>
      </c>
      <c r="BV37">
        <f t="shared" si="4"/>
        <v>1.2710923446707638</v>
      </c>
      <c r="BW37">
        <f t="shared" si="5"/>
        <v>-6.0870827735874468E-2</v>
      </c>
      <c r="BX37">
        <f t="shared" si="6"/>
        <v>-0.60719859928027919</v>
      </c>
      <c r="BY37">
        <f t="shared" si="7"/>
        <v>-0.31328437519628499</v>
      </c>
      <c r="BZ37">
        <f t="shared" si="55"/>
        <v>5.8456373344785275</v>
      </c>
      <c r="CA37">
        <f t="shared" si="55"/>
        <v>5.8457104678721166</v>
      </c>
      <c r="CB37">
        <f t="shared" si="55"/>
        <v>5.8459550388041865</v>
      </c>
      <c r="CC37">
        <f t="shared" si="55"/>
        <v>5.8467727241012062</v>
      </c>
      <c r="CD37">
        <f t="shared" si="55"/>
        <v>5.8495042709213525</v>
      </c>
      <c r="CE37">
        <f t="shared" si="55"/>
        <v>5.858604402463353</v>
      </c>
      <c r="CF37">
        <f t="shared" si="55"/>
        <v>5.8886590185275312</v>
      </c>
      <c r="CG37">
        <f t="shared" si="9"/>
        <v>5.9854842301857696</v>
      </c>
      <c r="CI37">
        <v>-50000</v>
      </c>
      <c r="CJ37" s="36">
        <f t="shared" si="18"/>
        <v>-0.11181491096474867</v>
      </c>
      <c r="CK37" s="36">
        <f t="shared" si="19"/>
        <v>-0.11181491096474867</v>
      </c>
      <c r="CL37">
        <f t="shared" si="10"/>
        <v>0</v>
      </c>
      <c r="CM37">
        <f t="shared" si="11"/>
        <v>0.26307871194364874</v>
      </c>
      <c r="CN37">
        <f t="shared" si="12"/>
        <v>-0.51389097061286138</v>
      </c>
      <c r="CO37">
        <f t="shared" si="13"/>
        <v>-2.8790663312162095</v>
      </c>
      <c r="CP37">
        <f t="shared" si="14"/>
        <v>-7.5744789613153634</v>
      </c>
      <c r="CQ37">
        <f t="shared" si="56"/>
        <v>-8.7334242897298076</v>
      </c>
      <c r="CR37">
        <f t="shared" si="56"/>
        <v>-8.7092923092484398</v>
      </c>
      <c r="CS37">
        <f t="shared" si="56"/>
        <v>-8.7504672658316149</v>
      </c>
      <c r="CT37">
        <f t="shared" si="56"/>
        <v>-8.6793056567428621</v>
      </c>
      <c r="CU37">
        <f t="shared" si="56"/>
        <v>-8.7998221575996247</v>
      </c>
      <c r="CV37">
        <f t="shared" si="56"/>
        <v>-8.5872383570990074</v>
      </c>
      <c r="CW37">
        <f t="shared" si="56"/>
        <v>-8.941813081966199</v>
      </c>
      <c r="CX37">
        <f t="shared" si="16"/>
        <v>-8.2328652361957637</v>
      </c>
    </row>
    <row r="38" spans="1:102" x14ac:dyDescent="0.2">
      <c r="A38" s="23" t="s">
        <v>898</v>
      </c>
      <c r="B38" s="24" t="s">
        <v>899</v>
      </c>
      <c r="C38" s="23">
        <v>16376.857</v>
      </c>
      <c r="D38" s="23" t="s">
        <v>873</v>
      </c>
      <c r="E38" s="25">
        <f t="shared" si="22"/>
        <v>-20013.179768992784</v>
      </c>
      <c r="F38" s="1">
        <f t="shared" si="52"/>
        <v>-20013</v>
      </c>
      <c r="G38" s="1">
        <f t="shared" si="23"/>
        <v>-0.15269583999906899</v>
      </c>
      <c r="H38" s="1">
        <f t="shared" si="24"/>
        <v>-0.15269583999906899</v>
      </c>
      <c r="Q38" s="173">
        <f t="shared" si="25"/>
        <v>1358.357</v>
      </c>
      <c r="S38" s="15">
        <f t="shared" si="26"/>
        <v>0.2</v>
      </c>
      <c r="T38" s="15"/>
      <c r="Z38">
        <f t="shared" si="27"/>
        <v>-20013</v>
      </c>
      <c r="AA38" s="158">
        <f t="shared" si="28"/>
        <v>-0.13580685841886611</v>
      </c>
      <c r="AB38" s="159">
        <f t="shared" si="29"/>
        <v>-1.6888981580202883E-2</v>
      </c>
      <c r="AC38" s="159">
        <f t="shared" si="30"/>
        <v>-0.15269583999906899</v>
      </c>
      <c r="AD38" s="160">
        <f t="shared" si="31"/>
        <v>5.704753976328646E-5</v>
      </c>
      <c r="AH38">
        <f t="shared" si="32"/>
        <v>1.6269780863646142E-2</v>
      </c>
      <c r="AI38">
        <f t="shared" si="33"/>
        <v>0.67767093381942378</v>
      </c>
      <c r="AJ38">
        <f t="shared" si="34"/>
        <v>0.77422111827007289</v>
      </c>
      <c r="AK38">
        <f t="shared" si="35"/>
        <v>-7.119162814842836E-2</v>
      </c>
      <c r="AL38">
        <f t="shared" si="36"/>
        <v>-2.9242161924740273</v>
      </c>
      <c r="AM38">
        <f t="shared" si="37"/>
        <v>-9.1643702339641191</v>
      </c>
      <c r="AN38">
        <f t="shared" si="53"/>
        <v>3.4467159844954049</v>
      </c>
      <c r="AO38">
        <f t="shared" si="53"/>
        <v>3.4468412507558632</v>
      </c>
      <c r="AP38">
        <f t="shared" si="53"/>
        <v>3.446443400039255</v>
      </c>
      <c r="AQ38">
        <f t="shared" si="53"/>
        <v>3.4477071625091638</v>
      </c>
      <c r="AR38">
        <f t="shared" si="53"/>
        <v>3.4436945867724567</v>
      </c>
      <c r="AS38">
        <f t="shared" si="53"/>
        <v>3.4564526355019001</v>
      </c>
      <c r="AT38">
        <f t="shared" si="53"/>
        <v>3.4160597201817176</v>
      </c>
      <c r="AU38">
        <f t="shared" si="39"/>
        <v>3.5459202432101087</v>
      </c>
      <c r="AV38" s="158">
        <f t="shared" si="40"/>
        <v>-0.13580685841886611</v>
      </c>
      <c r="AW38" s="159">
        <f t="shared" si="41"/>
        <v>-1.6888981580202883E-2</v>
      </c>
      <c r="AX38" s="160">
        <f t="shared" si="42"/>
        <v>5.704753976328646E-5</v>
      </c>
      <c r="AY38" s="159">
        <f t="shared" si="43"/>
        <v>-9999</v>
      </c>
      <c r="BA38">
        <f t="shared" si="44"/>
        <v>0</v>
      </c>
      <c r="BB38">
        <f t="shared" si="45"/>
        <v>0.24616756228077441</v>
      </c>
      <c r="BC38">
        <f t="shared" si="46"/>
        <v>-0.12116580856707096</v>
      </c>
      <c r="BD38">
        <f t="shared" si="47"/>
        <v>0.118347821950875</v>
      </c>
      <c r="BE38">
        <f t="shared" si="48"/>
        <v>2.985868880975127</v>
      </c>
      <c r="BF38">
        <f t="shared" si="49"/>
        <v>12.817289763520893</v>
      </c>
      <c r="BG38">
        <f t="shared" si="54"/>
        <v>-3.5609868451550537</v>
      </c>
      <c r="BH38">
        <f t="shared" si="54"/>
        <v>-3.6155035062754961</v>
      </c>
      <c r="BI38">
        <f t="shared" si="54"/>
        <v>-3.5367196112213724</v>
      </c>
      <c r="BJ38">
        <f t="shared" si="54"/>
        <v>-3.6515865085833146</v>
      </c>
      <c r="BK38">
        <f t="shared" si="54"/>
        <v>-3.485999580061387</v>
      </c>
      <c r="BL38">
        <f t="shared" si="54"/>
        <v>-3.7295236664491256</v>
      </c>
      <c r="BM38">
        <f t="shared" si="54"/>
        <v>-3.3793273321354018</v>
      </c>
      <c r="BN38">
        <f t="shared" si="51"/>
        <v>-3.9092269238105914</v>
      </c>
      <c r="BQ38">
        <f t="shared" si="0"/>
        <v>-0.11823241815592934</v>
      </c>
      <c r="BR38" s="1">
        <v>-12000</v>
      </c>
      <c r="BS38">
        <f t="shared" si="1"/>
        <v>-0.11823241815592934</v>
      </c>
      <c r="BT38">
        <f t="shared" si="2"/>
        <v>-0.10905644405226785</v>
      </c>
      <c r="BU38">
        <f t="shared" si="3"/>
        <v>-9.1759741036615012E-3</v>
      </c>
      <c r="BV38">
        <f t="shared" si="4"/>
        <v>1.3169878556852215</v>
      </c>
      <c r="BW38">
        <f t="shared" si="5"/>
        <v>-0.37587040808631933</v>
      </c>
      <c r="BX38">
        <f t="shared" si="6"/>
        <v>-0.2827712007521157</v>
      </c>
      <c r="BY38">
        <f t="shared" si="7"/>
        <v>-0.14233528887134766</v>
      </c>
      <c r="BZ38">
        <f t="shared" si="55"/>
        <v>6.0818425209385927</v>
      </c>
      <c r="CA38">
        <f t="shared" si="55"/>
        <v>6.0818941190114293</v>
      </c>
      <c r="CB38">
        <f t="shared" si="55"/>
        <v>6.082053649177233</v>
      </c>
      <c r="CC38">
        <f t="shared" si="55"/>
        <v>6.0825468494059072</v>
      </c>
      <c r="CD38">
        <f t="shared" si="55"/>
        <v>6.0840713049813235</v>
      </c>
      <c r="CE38">
        <f t="shared" si="55"/>
        <v>6.0887803692619427</v>
      </c>
      <c r="CF38">
        <f t="shared" si="55"/>
        <v>6.1032996935174983</v>
      </c>
      <c r="CG38">
        <f t="shared" si="9"/>
        <v>6.1478404119357801</v>
      </c>
      <c r="CI38">
        <v>-48000</v>
      </c>
      <c r="CJ38" s="36">
        <f t="shared" si="18"/>
        <v>-0.10905644405226785</v>
      </c>
      <c r="CK38" s="36">
        <f t="shared" si="19"/>
        <v>-0.10905644405226785</v>
      </c>
      <c r="CL38">
        <f t="shared" si="10"/>
        <v>0</v>
      </c>
      <c r="CM38">
        <f t="shared" si="11"/>
        <v>0.2817451043961593</v>
      </c>
      <c r="CN38">
        <f t="shared" si="12"/>
        <v>-0.58233444039650462</v>
      </c>
      <c r="CO38">
        <f t="shared" si="13"/>
        <v>-2.7971833696726462</v>
      </c>
      <c r="CP38">
        <f t="shared" si="14"/>
        <v>-5.7495290404186115</v>
      </c>
      <c r="CQ38">
        <f t="shared" si="56"/>
        <v>-8.538782986500653</v>
      </c>
      <c r="CR38">
        <f t="shared" si="56"/>
        <v>-8.5320075160601139</v>
      </c>
      <c r="CS38">
        <f t="shared" si="56"/>
        <v>-8.5460414328546594</v>
      </c>
      <c r="CT38">
        <f t="shared" si="56"/>
        <v>-8.5166966029350526</v>
      </c>
      <c r="CU38">
        <f t="shared" si="56"/>
        <v>-8.5769150520151278</v>
      </c>
      <c r="CV38">
        <f t="shared" si="56"/>
        <v>-8.4478456491838827</v>
      </c>
      <c r="CW38">
        <f t="shared" si="56"/>
        <v>-8.7044397842472101</v>
      </c>
      <c r="CX38">
        <f t="shared" si="16"/>
        <v>-7.9444977227809384</v>
      </c>
    </row>
    <row r="39" spans="1:102" x14ac:dyDescent="0.2">
      <c r="A39" s="23" t="s">
        <v>898</v>
      </c>
      <c r="B39" s="24" t="s">
        <v>899</v>
      </c>
      <c r="C39" s="23">
        <v>16427.808000000001</v>
      </c>
      <c r="D39" s="23" t="s">
        <v>873</v>
      </c>
      <c r="E39" s="25">
        <f t="shared" si="22"/>
        <v>-19953.195096512321</v>
      </c>
      <c r="F39" s="1">
        <f t="shared" si="52"/>
        <v>-19953</v>
      </c>
      <c r="G39" s="1">
        <f t="shared" si="23"/>
        <v>-0.16571503999512061</v>
      </c>
      <c r="H39" s="1">
        <f t="shared" si="24"/>
        <v>-0.16571503999512061</v>
      </c>
      <c r="Q39" s="173">
        <f t="shared" si="25"/>
        <v>1409.3080000000009</v>
      </c>
      <c r="S39" s="15">
        <f t="shared" si="26"/>
        <v>0.2</v>
      </c>
      <c r="T39" s="15"/>
      <c r="Z39">
        <f t="shared" si="27"/>
        <v>-19953</v>
      </c>
      <c r="AA39" s="158">
        <f t="shared" si="28"/>
        <v>-0.13534154998637482</v>
      </c>
      <c r="AB39" s="159">
        <f t="shared" si="29"/>
        <v>-3.0373490008745785E-2</v>
      </c>
      <c r="AC39" s="159">
        <f t="shared" si="30"/>
        <v>-0.16571503999512061</v>
      </c>
      <c r="AD39" s="160">
        <f t="shared" si="31"/>
        <v>1.84509779062276E-4</v>
      </c>
      <c r="AH39">
        <f t="shared" si="32"/>
        <v>1.642236984165148E-2</v>
      </c>
      <c r="AI39">
        <f t="shared" si="33"/>
        <v>0.67844735375020693</v>
      </c>
      <c r="AJ39">
        <f t="shared" si="34"/>
        <v>0.78091732909174583</v>
      </c>
      <c r="AK39">
        <f t="shared" si="35"/>
        <v>-7.4620174973138748E-2</v>
      </c>
      <c r="AL39">
        <f t="shared" si="36"/>
        <v>-2.9135666760948307</v>
      </c>
      <c r="AM39">
        <f t="shared" si="37"/>
        <v>-8.73289319161597</v>
      </c>
      <c r="AN39">
        <f t="shared" si="53"/>
        <v>3.4615415703354224</v>
      </c>
      <c r="AO39">
        <f t="shared" si="53"/>
        <v>3.4616686735114577</v>
      </c>
      <c r="AP39">
        <f t="shared" si="53"/>
        <v>3.4612630508960982</v>
      </c>
      <c r="AQ39">
        <f t="shared" si="53"/>
        <v>3.4625576996018723</v>
      </c>
      <c r="AR39">
        <f t="shared" si="53"/>
        <v>3.4584274317622423</v>
      </c>
      <c r="AS39">
        <f t="shared" si="53"/>
        <v>3.4716240392651421</v>
      </c>
      <c r="AT39">
        <f t="shared" si="53"/>
        <v>3.4296548456916991</v>
      </c>
      <c r="AU39">
        <f t="shared" si="39"/>
        <v>3.5654029850201097</v>
      </c>
      <c r="AV39" s="158">
        <f t="shared" si="40"/>
        <v>-0.13534154998637482</v>
      </c>
      <c r="AW39" s="159">
        <f t="shared" si="41"/>
        <v>-3.0373490008745785E-2</v>
      </c>
      <c r="AX39" s="160">
        <f t="shared" si="42"/>
        <v>1.84509779062276E-4</v>
      </c>
      <c r="AY39" s="159">
        <f t="shared" si="43"/>
        <v>-9999</v>
      </c>
      <c r="BA39">
        <f t="shared" si="44"/>
        <v>0</v>
      </c>
      <c r="BB39">
        <f t="shared" si="45"/>
        <v>0.24593052041675767</v>
      </c>
      <c r="BC39">
        <f t="shared" si="46"/>
        <v>-0.12316657770308673</v>
      </c>
      <c r="BD39">
        <f t="shared" si="47"/>
        <v>0.11682795504195084</v>
      </c>
      <c r="BE39">
        <f t="shared" si="48"/>
        <v>2.9878847500138099</v>
      </c>
      <c r="BF39">
        <f t="shared" si="49"/>
        <v>12.986064577995773</v>
      </c>
      <c r="BG39">
        <f t="shared" si="54"/>
        <v>-3.5556915620018916</v>
      </c>
      <c r="BH39">
        <f t="shared" si="54"/>
        <v>-3.6105673234606632</v>
      </c>
      <c r="BI39">
        <f t="shared" si="54"/>
        <v>-3.5314506333416134</v>
      </c>
      <c r="BJ39">
        <f t="shared" si="54"/>
        <v>-3.6465152543490804</v>
      </c>
      <c r="BK39">
        <f t="shared" si="54"/>
        <v>-3.4810200265168434</v>
      </c>
      <c r="BL39">
        <f t="shared" si="54"/>
        <v>-3.723752339016241</v>
      </c>
      <c r="BM39">
        <f t="shared" si="54"/>
        <v>-3.3754460798876869</v>
      </c>
      <c r="BN39">
        <f t="shared" si="51"/>
        <v>-3.9005758984081473</v>
      </c>
      <c r="BQ39">
        <f t="shared" si="0"/>
        <v>-0.11926530743320646</v>
      </c>
      <c r="BR39" s="1">
        <v>-11500</v>
      </c>
      <c r="BS39">
        <f t="shared" si="1"/>
        <v>-0.11926530743320646</v>
      </c>
      <c r="BT39">
        <f t="shared" si="2"/>
        <v>-0.10628811864641888</v>
      </c>
      <c r="BU39">
        <f t="shared" si="3"/>
        <v>-1.2977188786787585E-2</v>
      </c>
      <c r="BV39">
        <f t="shared" si="4"/>
        <v>1.3295651646045326</v>
      </c>
      <c r="BW39">
        <f t="shared" si="5"/>
        <v>-0.66306044036361089</v>
      </c>
      <c r="BX39">
        <f t="shared" si="6"/>
        <v>5.6792720714783237E-2</v>
      </c>
      <c r="BY39">
        <f t="shared" si="7"/>
        <v>2.8403995319444479E-2</v>
      </c>
      <c r="BZ39">
        <f t="shared" si="55"/>
        <v>6.3234954872516429</v>
      </c>
      <c r="CA39">
        <f t="shared" si="55"/>
        <v>6.323484003627927</v>
      </c>
      <c r="CB39">
        <f t="shared" si="55"/>
        <v>6.3234491867903353</v>
      </c>
      <c r="CC39">
        <f t="shared" si="55"/>
        <v>6.3233436270137142</v>
      </c>
      <c r="CD39">
        <f t="shared" si="55"/>
        <v>6.3230235872827478</v>
      </c>
      <c r="CE39">
        <f t="shared" si="55"/>
        <v>6.3220533047271656</v>
      </c>
      <c r="CF39">
        <f t="shared" si="55"/>
        <v>6.3191118641651043</v>
      </c>
      <c r="CG39">
        <f t="shared" si="9"/>
        <v>6.3101965936857916</v>
      </c>
      <c r="CI39">
        <v>-46000</v>
      </c>
      <c r="CJ39" s="36">
        <f t="shared" si="18"/>
        <v>-0.10628811864641888</v>
      </c>
      <c r="CK39" s="36">
        <f t="shared" si="19"/>
        <v>-0.10628811864641888</v>
      </c>
      <c r="CL39">
        <f t="shared" si="10"/>
        <v>0</v>
      </c>
      <c r="CM39">
        <f t="shared" si="11"/>
        <v>0.30898253149306798</v>
      </c>
      <c r="CN39">
        <f t="shared" si="12"/>
        <v>-0.65579746060068556</v>
      </c>
      <c r="CO39">
        <f t="shared" si="13"/>
        <v>-2.7035422223763632</v>
      </c>
      <c r="CP39">
        <f t="shared" si="14"/>
        <v>-4.4924413859331356</v>
      </c>
      <c r="CQ39">
        <f t="shared" si="56"/>
        <v>-8.3333714901961411</v>
      </c>
      <c r="CR39">
        <f t="shared" si="56"/>
        <v>-8.3328289718694322</v>
      </c>
      <c r="CS39">
        <f t="shared" si="56"/>
        <v>-8.3343697394033747</v>
      </c>
      <c r="CT39">
        <f t="shared" si="56"/>
        <v>-8.3299818989739709</v>
      </c>
      <c r="CU39">
        <f t="shared" si="56"/>
        <v>-8.3423820397756856</v>
      </c>
      <c r="CV39">
        <f t="shared" si="56"/>
        <v>-8.3065317585049954</v>
      </c>
      <c r="CW39">
        <f t="shared" si="56"/>
        <v>-8.4043095768095295</v>
      </c>
      <c r="CX39">
        <f t="shared" si="16"/>
        <v>-7.6561302093661139</v>
      </c>
    </row>
    <row r="40" spans="1:102" x14ac:dyDescent="0.2">
      <c r="A40" s="23" t="s">
        <v>898</v>
      </c>
      <c r="B40" s="24" t="s">
        <v>899</v>
      </c>
      <c r="C40" s="23">
        <v>16444.769</v>
      </c>
      <c r="D40" s="23" t="s">
        <v>873</v>
      </c>
      <c r="E40" s="25">
        <f t="shared" si="22"/>
        <v>-19933.22689117894</v>
      </c>
      <c r="F40" s="1">
        <f t="shared" si="52"/>
        <v>-19933</v>
      </c>
      <c r="G40" s="1">
        <f t="shared" si="23"/>
        <v>-0.19272143999842228</v>
      </c>
      <c r="H40" s="1">
        <f t="shared" si="24"/>
        <v>-0.19272143999842228</v>
      </c>
      <c r="Q40" s="173">
        <f t="shared" si="25"/>
        <v>1426.2690000000002</v>
      </c>
      <c r="S40" s="15">
        <f t="shared" si="26"/>
        <v>0.2</v>
      </c>
      <c r="T40" s="15"/>
      <c r="Z40">
        <f t="shared" si="27"/>
        <v>-19933</v>
      </c>
      <c r="AA40" s="158">
        <f t="shared" si="28"/>
        <v>-0.13518717725650345</v>
      </c>
      <c r="AB40" s="159">
        <f t="shared" si="29"/>
        <v>-5.7534262741918835E-2</v>
      </c>
      <c r="AC40" s="159">
        <f t="shared" si="30"/>
        <v>-0.19272143999842228</v>
      </c>
      <c r="AD40" s="160">
        <f t="shared" si="31"/>
        <v>6.6203827785123008E-4</v>
      </c>
      <c r="AH40">
        <f t="shared" si="32"/>
        <v>1.647247120618214E-2</v>
      </c>
      <c r="AI40">
        <f t="shared" si="33"/>
        <v>0.67871468663263523</v>
      </c>
      <c r="AJ40">
        <f t="shared" si="34"/>
        <v>0.78313318524700271</v>
      </c>
      <c r="AK40">
        <f t="shared" si="35"/>
        <v>-7.5762934458088807E-2</v>
      </c>
      <c r="AL40">
        <f t="shared" si="36"/>
        <v>-2.9100113220150186</v>
      </c>
      <c r="AM40">
        <f t="shared" si="37"/>
        <v>-8.597643290308719</v>
      </c>
      <c r="AN40">
        <f t="shared" si="53"/>
        <v>3.4664872835712819</v>
      </c>
      <c r="AO40">
        <f t="shared" si="53"/>
        <v>3.4666148958681582</v>
      </c>
      <c r="AP40">
        <f t="shared" si="53"/>
        <v>3.466206975323693</v>
      </c>
      <c r="AQ40">
        <f t="shared" si="53"/>
        <v>3.4675111154047404</v>
      </c>
      <c r="AR40">
        <f t="shared" si="53"/>
        <v>3.4633437267505904</v>
      </c>
      <c r="AS40">
        <f t="shared" si="53"/>
        <v>3.476681402009405</v>
      </c>
      <c r="AT40">
        <f t="shared" si="53"/>
        <v>3.43419789445363</v>
      </c>
      <c r="AU40">
        <f t="shared" si="39"/>
        <v>3.5718972322901101</v>
      </c>
      <c r="AV40" s="158">
        <f t="shared" si="40"/>
        <v>-0.13518717725650345</v>
      </c>
      <c r="AW40" s="159">
        <f t="shared" si="41"/>
        <v>-5.7534262741918835E-2</v>
      </c>
      <c r="AX40" s="160">
        <f t="shared" si="42"/>
        <v>6.6203827785123008E-4</v>
      </c>
      <c r="AY40" s="159">
        <f t="shared" si="43"/>
        <v>-9999</v>
      </c>
      <c r="BA40">
        <f t="shared" si="44"/>
        <v>0</v>
      </c>
      <c r="BB40">
        <f t="shared" si="45"/>
        <v>0.24585236161453372</v>
      </c>
      <c r="BC40">
        <f t="shared" si="46"/>
        <v>-0.12383190356591878</v>
      </c>
      <c r="BD40">
        <f t="shared" si="47"/>
        <v>0.11632235656076657</v>
      </c>
      <c r="BE40">
        <f t="shared" si="48"/>
        <v>2.9885552084726368</v>
      </c>
      <c r="BF40">
        <f t="shared" si="49"/>
        <v>13.043180798177824</v>
      </c>
      <c r="BG40">
        <f t="shared" si="54"/>
        <v>-3.5539292752264036</v>
      </c>
      <c r="BH40">
        <f t="shared" si="54"/>
        <v>-3.6089205550265602</v>
      </c>
      <c r="BI40">
        <f t="shared" si="54"/>
        <v>-3.5296987932328112</v>
      </c>
      <c r="BJ40">
        <f t="shared" si="54"/>
        <v>-3.6448212878699469</v>
      </c>
      <c r="BK40">
        <f t="shared" si="54"/>
        <v>-3.4793670545886077</v>
      </c>
      <c r="BL40">
        <f t="shared" si="54"/>
        <v>-3.7218226593264929</v>
      </c>
      <c r="BM40">
        <f t="shared" si="54"/>
        <v>-3.374161080317478</v>
      </c>
      <c r="BN40">
        <f t="shared" si="51"/>
        <v>-3.897692223273999</v>
      </c>
      <c r="BQ40">
        <f t="shared" si="0"/>
        <v>-0.11952203813840237</v>
      </c>
      <c r="BR40" s="1">
        <v>-11000</v>
      </c>
      <c r="BS40">
        <f t="shared" si="1"/>
        <v>-0.11952203813840237</v>
      </c>
      <c r="BT40">
        <f t="shared" si="2"/>
        <v>-0.10350993474720177</v>
      </c>
      <c r="BU40">
        <f t="shared" si="3"/>
        <v>-1.6012103391200606E-2</v>
      </c>
      <c r="BV40">
        <f t="shared" si="4"/>
        <v>1.3049072015331153</v>
      </c>
      <c r="BW40">
        <f t="shared" si="5"/>
        <v>-0.87299252990106535</v>
      </c>
      <c r="BX40">
        <f t="shared" si="6"/>
        <v>0.39319753537009178</v>
      </c>
      <c r="BY40">
        <f t="shared" si="7"/>
        <v>0.19917146800679297</v>
      </c>
      <c r="BZ40">
        <f t="shared" si="55"/>
        <v>6.5640218816275882</v>
      </c>
      <c r="CA40">
        <f t="shared" si="55"/>
        <v>6.5639571477056498</v>
      </c>
      <c r="CB40">
        <f t="shared" si="55"/>
        <v>6.5637530560893307</v>
      </c>
      <c r="CC40">
        <f t="shared" si="55"/>
        <v>6.5631096792710437</v>
      </c>
      <c r="CD40">
        <f t="shared" si="55"/>
        <v>6.5610822803260618</v>
      </c>
      <c r="CE40">
        <f t="shared" si="55"/>
        <v>6.5547011891693279</v>
      </c>
      <c r="CF40">
        <f t="shared" si="55"/>
        <v>6.5346895482344909</v>
      </c>
      <c r="CG40">
        <f t="shared" si="9"/>
        <v>6.4725527754358012</v>
      </c>
      <c r="CI40">
        <v>-44000</v>
      </c>
      <c r="CJ40" s="36">
        <f t="shared" si="18"/>
        <v>-0.10350993474720177</v>
      </c>
      <c r="CK40" s="36">
        <f t="shared" si="19"/>
        <v>-0.10350993474720177</v>
      </c>
      <c r="CL40">
        <f t="shared" si="10"/>
        <v>0</v>
      </c>
      <c r="CM40">
        <f t="shared" si="11"/>
        <v>0.35082030328002178</v>
      </c>
      <c r="CN40">
        <f t="shared" si="12"/>
        <v>-0.73831607829384494</v>
      </c>
      <c r="CO40">
        <f t="shared" si="13"/>
        <v>-2.5882104670791946</v>
      </c>
      <c r="CP40">
        <f t="shared" si="14"/>
        <v>-3.521434188728406</v>
      </c>
      <c r="CQ40">
        <f t="shared" si="56"/>
        <v>-8.1066055386567424</v>
      </c>
      <c r="CR40">
        <f t="shared" si="56"/>
        <v>-8.1066227148845105</v>
      </c>
      <c r="CS40">
        <f t="shared" si="56"/>
        <v>-8.1065326475302211</v>
      </c>
      <c r="CT40">
        <f t="shared" si="56"/>
        <v>-8.1070045865460898</v>
      </c>
      <c r="CU40">
        <f t="shared" si="56"/>
        <v>-8.1045220355447256</v>
      </c>
      <c r="CV40">
        <f t="shared" si="56"/>
        <v>-8.1173245063415109</v>
      </c>
      <c r="CW40">
        <f t="shared" si="56"/>
        <v>-8.0423938367676389</v>
      </c>
      <c r="CX40">
        <f t="shared" si="16"/>
        <v>-7.3677626959512894</v>
      </c>
    </row>
    <row r="41" spans="1:102" x14ac:dyDescent="0.2">
      <c r="A41" s="23" t="s">
        <v>898</v>
      </c>
      <c r="B41" s="24" t="s">
        <v>899</v>
      </c>
      <c r="C41" s="23">
        <v>16467.728999999999</v>
      </c>
      <c r="D41" s="23" t="s">
        <v>873</v>
      </c>
      <c r="E41" s="25">
        <f t="shared" si="22"/>
        <v>-19906.196056059878</v>
      </c>
      <c r="F41" s="1">
        <f t="shared" si="52"/>
        <v>-19906</v>
      </c>
      <c r="G41" s="1">
        <f t="shared" si="23"/>
        <v>-0.16653007999775582</v>
      </c>
      <c r="H41" s="1">
        <f t="shared" si="24"/>
        <v>-0.16653007999775582</v>
      </c>
      <c r="Q41" s="173">
        <f t="shared" si="25"/>
        <v>1449.2289999999994</v>
      </c>
      <c r="S41" s="15">
        <f t="shared" si="26"/>
        <v>0.2</v>
      </c>
      <c r="T41" s="15"/>
      <c r="Z41">
        <f t="shared" si="27"/>
        <v>-19906</v>
      </c>
      <c r="AA41" s="158">
        <f t="shared" si="28"/>
        <v>-0.134979357043916</v>
      </c>
      <c r="AB41" s="159">
        <f t="shared" si="29"/>
        <v>-3.1550722953839816E-2</v>
      </c>
      <c r="AC41" s="159">
        <f t="shared" si="30"/>
        <v>-0.16653007999775582</v>
      </c>
      <c r="AD41" s="160">
        <f t="shared" si="31"/>
        <v>1.9908962378199096E-4</v>
      </c>
      <c r="AH41">
        <f t="shared" si="32"/>
        <v>1.6539500054703369E-2</v>
      </c>
      <c r="AI41">
        <f t="shared" si="33"/>
        <v>0.67908237566311191</v>
      </c>
      <c r="AJ41">
        <f t="shared" si="34"/>
        <v>0.78611166701358992</v>
      </c>
      <c r="AK41">
        <f t="shared" si="35"/>
        <v>-7.7305583325102428E-2</v>
      </c>
      <c r="AL41">
        <f t="shared" si="36"/>
        <v>-2.9052070901769755</v>
      </c>
      <c r="AM41">
        <f t="shared" si="37"/>
        <v>-8.4213192380868378</v>
      </c>
      <c r="AN41">
        <f t="shared" ref="AN41:AT50" si="57">$AU41+$AB$7*SIN(AO41)</f>
        <v>3.4731671388301697</v>
      </c>
      <c r="AO41">
        <f t="shared" si="57"/>
        <v>3.4732953569865401</v>
      </c>
      <c r="AP41">
        <f t="shared" si="57"/>
        <v>3.4728845666979278</v>
      </c>
      <c r="AQ41">
        <f t="shared" si="57"/>
        <v>3.474200877867188</v>
      </c>
      <c r="AR41">
        <f t="shared" si="57"/>
        <v>3.4699850707458837</v>
      </c>
      <c r="AS41">
        <f t="shared" si="57"/>
        <v>3.4835090534697821</v>
      </c>
      <c r="AT41">
        <f t="shared" si="57"/>
        <v>3.4403402375938223</v>
      </c>
      <c r="AU41">
        <f t="shared" si="39"/>
        <v>3.5806644661046105</v>
      </c>
      <c r="AV41" s="158">
        <f t="shared" si="40"/>
        <v>-0.134979357043916</v>
      </c>
      <c r="AW41" s="159">
        <f t="shared" si="41"/>
        <v>-3.1550722953839816E-2</v>
      </c>
      <c r="AX41" s="160">
        <f t="shared" si="42"/>
        <v>1.9908962378199096E-4</v>
      </c>
      <c r="AY41" s="159">
        <f t="shared" si="43"/>
        <v>-9999</v>
      </c>
      <c r="BA41">
        <f t="shared" si="44"/>
        <v>0</v>
      </c>
      <c r="BB41">
        <f t="shared" si="45"/>
        <v>0.24574752253413512</v>
      </c>
      <c r="BC41">
        <f t="shared" si="46"/>
        <v>-0.12472882489223051</v>
      </c>
      <c r="BD41">
        <f t="shared" si="47"/>
        <v>0.11564061291272648</v>
      </c>
      <c r="BE41">
        <f t="shared" si="48"/>
        <v>2.9894591378670401</v>
      </c>
      <c r="BF41">
        <f t="shared" si="49"/>
        <v>13.120981706640519</v>
      </c>
      <c r="BG41">
        <f t="shared" ref="BG41:BM50" si="58">$BN41+$BB$7*SIN(BH41)</f>
        <v>-3.5515524300324199</v>
      </c>
      <c r="BH41">
        <f t="shared" si="58"/>
        <v>-3.6066962977683561</v>
      </c>
      <c r="BI41">
        <f t="shared" si="58"/>
        <v>-3.5273373804564949</v>
      </c>
      <c r="BJ41">
        <f t="shared" si="58"/>
        <v>-3.6425315989353924</v>
      </c>
      <c r="BK41">
        <f t="shared" si="58"/>
        <v>-3.4771409963461002</v>
      </c>
      <c r="BL41">
        <f t="shared" si="58"/>
        <v>-3.7192129242148022</v>
      </c>
      <c r="BM41">
        <f t="shared" si="58"/>
        <v>-3.3724332341130037</v>
      </c>
      <c r="BN41">
        <f t="shared" si="51"/>
        <v>-3.8937992618428985</v>
      </c>
      <c r="BQ41">
        <f t="shared" si="0"/>
        <v>-0.1187973535739721</v>
      </c>
      <c r="BR41" s="1">
        <v>-10500</v>
      </c>
      <c r="BS41">
        <f t="shared" si="1"/>
        <v>-0.1187973535739721</v>
      </c>
      <c r="BT41">
        <f t="shared" si="2"/>
        <v>-0.10072189235461654</v>
      </c>
      <c r="BU41">
        <f t="shared" si="3"/>
        <v>-1.8075461219355562E-2</v>
      </c>
      <c r="BV41">
        <f t="shared" si="4"/>
        <v>1.2504774482584649</v>
      </c>
      <c r="BW41">
        <f t="shared" si="5"/>
        <v>-0.98136420101689781</v>
      </c>
      <c r="BX41">
        <f t="shared" si="6"/>
        <v>0.70932963069992117</v>
      </c>
      <c r="BY41">
        <f t="shared" si="7"/>
        <v>0.37032393267496061</v>
      </c>
      <c r="BZ41">
        <f t="shared" si="55"/>
        <v>6.7971865034080565</v>
      </c>
      <c r="CA41">
        <f t="shared" si="55"/>
        <v>6.7971172939836713</v>
      </c>
      <c r="CB41">
        <f t="shared" si="55"/>
        <v>6.7968765440720409</v>
      </c>
      <c r="CC41">
        <f t="shared" si="55"/>
        <v>6.7960393328831019</v>
      </c>
      <c r="CD41">
        <f t="shared" si="55"/>
        <v>6.7931309833112259</v>
      </c>
      <c r="CE41">
        <f t="shared" si="55"/>
        <v>6.7830642010777229</v>
      </c>
      <c r="CF41">
        <f t="shared" si="55"/>
        <v>6.7486329308804152</v>
      </c>
      <c r="CG41">
        <f t="shared" si="9"/>
        <v>6.6349089571858126</v>
      </c>
      <c r="CI41">
        <v>-42000</v>
      </c>
      <c r="CJ41" s="36">
        <f t="shared" si="18"/>
        <v>-0.10072189235461654</v>
      </c>
      <c r="CK41" s="36">
        <f t="shared" si="19"/>
        <v>-0.10072189235461654</v>
      </c>
      <c r="CL41">
        <f t="shared" si="10"/>
        <v>0</v>
      </c>
      <c r="CM41">
        <f t="shared" si="11"/>
        <v>0.4214517559885903</v>
      </c>
      <c r="CN41">
        <f t="shared" si="12"/>
        <v>-0.83462577991612941</v>
      </c>
      <c r="CO41">
        <f t="shared" si="13"/>
        <v>-2.4313276416756748</v>
      </c>
      <c r="CP41">
        <f t="shared" si="14"/>
        <v>-2.6964654541560766</v>
      </c>
      <c r="CQ41">
        <f t="shared" si="56"/>
        <v>-7.842409983771649</v>
      </c>
      <c r="CR41">
        <f t="shared" si="56"/>
        <v>-7.8424099835453882</v>
      </c>
      <c r="CS41">
        <f t="shared" si="56"/>
        <v>-7.8424099579205402</v>
      </c>
      <c r="CT41">
        <f t="shared" si="56"/>
        <v>-7.8424070561822274</v>
      </c>
      <c r="CU41">
        <f t="shared" si="56"/>
        <v>-7.8420830416965055</v>
      </c>
      <c r="CV41">
        <f t="shared" si="56"/>
        <v>-7.8225030627911529</v>
      </c>
      <c r="CW41">
        <f t="shared" si="56"/>
        <v>-7.6247662632263093</v>
      </c>
      <c r="CX41">
        <f t="shared" si="16"/>
        <v>-7.0793951825364649</v>
      </c>
    </row>
    <row r="42" spans="1:102" x14ac:dyDescent="0.2">
      <c r="A42" s="23" t="s">
        <v>898</v>
      </c>
      <c r="B42" s="24" t="s">
        <v>899</v>
      </c>
      <c r="C42" s="23">
        <v>16519.541000000001</v>
      </c>
      <c r="D42" s="23" t="s">
        <v>873</v>
      </c>
      <c r="E42" s="25">
        <f t="shared" si="22"/>
        <v>-19845.19772726245</v>
      </c>
      <c r="F42" s="1">
        <f t="shared" si="52"/>
        <v>-19845</v>
      </c>
      <c r="G42" s="1">
        <f t="shared" si="23"/>
        <v>-0.16794959999606363</v>
      </c>
      <c r="H42" s="1">
        <f t="shared" si="24"/>
        <v>-0.16794959999606363</v>
      </c>
      <c r="Q42" s="173">
        <f t="shared" si="25"/>
        <v>1501.0410000000011</v>
      </c>
      <c r="S42" s="15">
        <f t="shared" si="26"/>
        <v>0.2</v>
      </c>
      <c r="T42" s="15"/>
      <c r="Z42">
        <f t="shared" si="27"/>
        <v>-19845</v>
      </c>
      <c r="AA42" s="158">
        <f t="shared" si="28"/>
        <v>-0.13451232017716819</v>
      </c>
      <c r="AB42" s="159">
        <f t="shared" si="29"/>
        <v>-3.3437279818895438E-2</v>
      </c>
      <c r="AC42" s="159">
        <f t="shared" si="30"/>
        <v>-0.16794959999606363</v>
      </c>
      <c r="AD42" s="160">
        <f t="shared" si="31"/>
        <v>2.2361033633742241E-4</v>
      </c>
      <c r="AH42">
        <f t="shared" si="32"/>
        <v>1.6688346887776116E-2</v>
      </c>
      <c r="AI42">
        <f t="shared" si="33"/>
        <v>0.67994192188796521</v>
      </c>
      <c r="AJ42">
        <f t="shared" si="34"/>
        <v>0.79278587397633182</v>
      </c>
      <c r="AK42">
        <f t="shared" si="35"/>
        <v>-8.079047876140541E-2</v>
      </c>
      <c r="AL42">
        <f t="shared" si="36"/>
        <v>-2.8943334764459134</v>
      </c>
      <c r="AM42">
        <f t="shared" si="37"/>
        <v>-8.0474266251401811</v>
      </c>
      <c r="AN42">
        <f t="shared" si="57"/>
        <v>3.4882723329261918</v>
      </c>
      <c r="AO42">
        <f t="shared" si="57"/>
        <v>3.4884015777570738</v>
      </c>
      <c r="AP42">
        <f t="shared" si="57"/>
        <v>3.4879852866420866</v>
      </c>
      <c r="AQ42">
        <f t="shared" si="57"/>
        <v>3.4893263636388832</v>
      </c>
      <c r="AR42">
        <f t="shared" si="57"/>
        <v>3.4850084165026591</v>
      </c>
      <c r="AS42">
        <f t="shared" si="57"/>
        <v>3.498935526079237</v>
      </c>
      <c r="AT42">
        <f t="shared" si="57"/>
        <v>3.4542574045744252</v>
      </c>
      <c r="AU42">
        <f t="shared" si="39"/>
        <v>3.6004719202781121</v>
      </c>
      <c r="AV42" s="158">
        <f t="shared" si="40"/>
        <v>-0.13451232017716819</v>
      </c>
      <c r="AW42" s="159">
        <f t="shared" si="41"/>
        <v>-3.3437279818895438E-2</v>
      </c>
      <c r="AX42" s="160">
        <f t="shared" si="42"/>
        <v>2.2361033633742241E-4</v>
      </c>
      <c r="AY42" s="159">
        <f t="shared" si="43"/>
        <v>-9999</v>
      </c>
      <c r="BA42">
        <f t="shared" si="44"/>
        <v>0</v>
      </c>
      <c r="BB42">
        <f t="shared" si="45"/>
        <v>0.24551350787588488</v>
      </c>
      <c r="BC42">
        <f t="shared" si="46"/>
        <v>-0.12674982902242032</v>
      </c>
      <c r="BD42">
        <f t="shared" si="47"/>
        <v>0.1141038313137368</v>
      </c>
      <c r="BE42">
        <f t="shared" si="48"/>
        <v>2.9914963107623986</v>
      </c>
      <c r="BF42">
        <f t="shared" si="49"/>
        <v>13.29974956807726</v>
      </c>
      <c r="BG42">
        <f t="shared" si="58"/>
        <v>-3.5461920678995469</v>
      </c>
      <c r="BH42">
        <f t="shared" si="58"/>
        <v>-3.6016662608392886</v>
      </c>
      <c r="BI42">
        <f t="shared" si="58"/>
        <v>-3.5220174996118798</v>
      </c>
      <c r="BJ42">
        <f t="shared" si="58"/>
        <v>-3.6373465274740133</v>
      </c>
      <c r="BK42">
        <f t="shared" si="58"/>
        <v>-3.472134811765851</v>
      </c>
      <c r="BL42">
        <f t="shared" si="58"/>
        <v>-3.7132971778760884</v>
      </c>
      <c r="BM42">
        <f t="shared" si="58"/>
        <v>-3.3685586215843917</v>
      </c>
      <c r="BN42">
        <f t="shared" si="51"/>
        <v>-3.8850040526837462</v>
      </c>
      <c r="BQ42">
        <f t="shared" si="0"/>
        <v>-0.11705483886760207</v>
      </c>
      <c r="BR42" s="1">
        <v>-10000</v>
      </c>
      <c r="BS42">
        <f t="shared" si="1"/>
        <v>-0.11705483886760207</v>
      </c>
      <c r="BT42">
        <f t="shared" si="2"/>
        <v>-9.7923991468663193E-2</v>
      </c>
      <c r="BU42">
        <f t="shared" si="3"/>
        <v>-1.9130847398938881E-2</v>
      </c>
      <c r="BV42">
        <f t="shared" si="4"/>
        <v>1.1797900648008979</v>
      </c>
      <c r="BW42">
        <f t="shared" si="5"/>
        <v>-0.9957593813233071</v>
      </c>
      <c r="BX42">
        <f t="shared" si="6"/>
        <v>0.99481545582313902</v>
      </c>
      <c r="BY42">
        <f t="shared" si="7"/>
        <v>0.54294131590274397</v>
      </c>
      <c r="BZ42">
        <f t="shared" si="55"/>
        <v>7.018753303467669</v>
      </c>
      <c r="CA42">
        <f t="shared" si="55"/>
        <v>7.0187126660265271</v>
      </c>
      <c r="CB42">
        <f t="shared" si="55"/>
        <v>7.0185466484853016</v>
      </c>
      <c r="CC42">
        <f t="shared" si="55"/>
        <v>7.0178686700798627</v>
      </c>
      <c r="CD42">
        <f t="shared" si="55"/>
        <v>7.0151042547372695</v>
      </c>
      <c r="CE42">
        <f t="shared" si="55"/>
        <v>7.0039026593667035</v>
      </c>
      <c r="CF42">
        <f t="shared" si="55"/>
        <v>6.9595851821282926</v>
      </c>
      <c r="CG42">
        <f t="shared" si="9"/>
        <v>6.7972651389358232</v>
      </c>
      <c r="CI42">
        <v>-40000</v>
      </c>
      <c r="CJ42" s="36">
        <f t="shared" si="18"/>
        <v>-9.7923991468663193E-2</v>
      </c>
      <c r="CK42" s="36">
        <f t="shared" si="19"/>
        <v>-9.7923991468663193E-2</v>
      </c>
      <c r="CL42">
        <f t="shared" si="10"/>
        <v>0</v>
      </c>
      <c r="CM42">
        <f t="shared" si="11"/>
        <v>0.56302324735777431</v>
      </c>
      <c r="CN42">
        <f t="shared" si="12"/>
        <v>-0.94521035160163491</v>
      </c>
      <c r="CO42">
        <f t="shared" si="13"/>
        <v>-2.1805423461415185</v>
      </c>
      <c r="CP42">
        <f t="shared" si="14"/>
        <v>-1.9183602805364119</v>
      </c>
      <c r="CQ42">
        <f t="shared" si="56"/>
        <v>-7.508992899931819</v>
      </c>
      <c r="CR42">
        <f t="shared" si="56"/>
        <v>-7.5084498149058021</v>
      </c>
      <c r="CS42">
        <f t="shared" si="56"/>
        <v>-7.5063545808850813</v>
      </c>
      <c r="CT42">
        <f t="shared" si="56"/>
        <v>-7.4983821214081861</v>
      </c>
      <c r="CU42">
        <f t="shared" si="56"/>
        <v>-7.4694920541749035</v>
      </c>
      <c r="CV42">
        <f t="shared" si="56"/>
        <v>-7.3786248419413552</v>
      </c>
      <c r="CW42">
        <f t="shared" si="56"/>
        <v>-7.1621013040611325</v>
      </c>
      <c r="CX42">
        <f t="shared" si="16"/>
        <v>-6.7910276691216405</v>
      </c>
    </row>
    <row r="43" spans="1:102" x14ac:dyDescent="0.2">
      <c r="A43" s="23" t="s">
        <v>900</v>
      </c>
      <c r="B43" s="24" t="s">
        <v>899</v>
      </c>
      <c r="C43" s="23">
        <v>16729.351999999999</v>
      </c>
      <c r="D43" s="23" t="s">
        <v>873</v>
      </c>
      <c r="E43" s="25">
        <f t="shared" si="22"/>
        <v>-19598.18698914547</v>
      </c>
      <c r="F43" s="1">
        <f t="shared" si="52"/>
        <v>-19598</v>
      </c>
      <c r="G43" s="1">
        <f t="shared" si="23"/>
        <v>-0.15882863999649999</v>
      </c>
      <c r="H43" s="1">
        <f t="shared" si="24"/>
        <v>-0.15882863999649999</v>
      </c>
      <c r="Q43" s="173">
        <f t="shared" si="25"/>
        <v>1710.851999999999</v>
      </c>
      <c r="S43" s="15">
        <f t="shared" si="26"/>
        <v>0.2</v>
      </c>
      <c r="T43" s="15"/>
      <c r="Z43">
        <f t="shared" si="27"/>
        <v>-19598</v>
      </c>
      <c r="AA43" s="158">
        <f t="shared" si="28"/>
        <v>-0.132657138348895</v>
      </c>
      <c r="AB43" s="159">
        <f t="shared" si="29"/>
        <v>-2.6171501647604983E-2</v>
      </c>
      <c r="AC43" s="159">
        <f t="shared" si="30"/>
        <v>-0.15882863999649999</v>
      </c>
      <c r="AD43" s="160">
        <f t="shared" si="31"/>
        <v>1.3698949969811807E-4</v>
      </c>
      <c r="AH43">
        <f t="shared" si="32"/>
        <v>1.7253619901685363E-2</v>
      </c>
      <c r="AI43">
        <f t="shared" si="33"/>
        <v>0.68383680772704969</v>
      </c>
      <c r="AJ43">
        <f t="shared" si="34"/>
        <v>0.81901846121575284</v>
      </c>
      <c r="AK43">
        <f t="shared" si="35"/>
        <v>-9.4895261604802328E-2</v>
      </c>
      <c r="AL43">
        <f t="shared" si="36"/>
        <v>-2.8500015014392797</v>
      </c>
      <c r="AM43">
        <f t="shared" si="37"/>
        <v>-6.8102511450431304</v>
      </c>
      <c r="AN43">
        <f t="shared" si="57"/>
        <v>3.5496464266771532</v>
      </c>
      <c r="AO43">
        <f t="shared" si="57"/>
        <v>3.5497751580099348</v>
      </c>
      <c r="AP43">
        <f t="shared" si="57"/>
        <v>3.5493503100392418</v>
      </c>
      <c r="AQ43">
        <f t="shared" si="57"/>
        <v>3.5507527189868391</v>
      </c>
      <c r="AR43">
        <f t="shared" si="57"/>
        <v>3.5461266313560729</v>
      </c>
      <c r="AS43">
        <f t="shared" si="57"/>
        <v>3.5614220902931724</v>
      </c>
      <c r="AT43">
        <f t="shared" si="57"/>
        <v>3.5112205711778786</v>
      </c>
      <c r="AU43">
        <f t="shared" si="39"/>
        <v>3.6806758740626173</v>
      </c>
      <c r="AV43" s="158">
        <f t="shared" si="40"/>
        <v>-0.132657138348895</v>
      </c>
      <c r="AW43" s="159">
        <f t="shared" si="41"/>
        <v>-2.6171501647604983E-2</v>
      </c>
      <c r="AX43" s="160">
        <f t="shared" si="42"/>
        <v>1.3698949969811807E-4</v>
      </c>
      <c r="AY43" s="159">
        <f t="shared" si="43"/>
        <v>-9999</v>
      </c>
      <c r="BA43">
        <f t="shared" si="44"/>
        <v>0</v>
      </c>
      <c r="BB43">
        <f t="shared" si="45"/>
        <v>0.24460568852239495</v>
      </c>
      <c r="BC43">
        <f t="shared" si="46"/>
        <v>-0.13485679301561276</v>
      </c>
      <c r="BD43">
        <f t="shared" si="47"/>
        <v>0.1079304651407615</v>
      </c>
      <c r="BE43">
        <f t="shared" si="48"/>
        <v>2.9996735546329187</v>
      </c>
      <c r="BF43">
        <f t="shared" si="49"/>
        <v>14.068874794563033</v>
      </c>
      <c r="BG43">
        <f t="shared" si="58"/>
        <v>-3.5246249927727828</v>
      </c>
      <c r="BH43">
        <f t="shared" si="58"/>
        <v>-3.581224478527572</v>
      </c>
      <c r="BI43">
        <f t="shared" si="58"/>
        <v>-3.5006934652645434</v>
      </c>
      <c r="BJ43">
        <f t="shared" si="58"/>
        <v>-3.6161768803076217</v>
      </c>
      <c r="BK43">
        <f t="shared" si="58"/>
        <v>-3.4521898606667598</v>
      </c>
      <c r="BL43">
        <f t="shared" si="58"/>
        <v>-3.6890674586715417</v>
      </c>
      <c r="BM43">
        <f t="shared" si="58"/>
        <v>-3.3532740006391348</v>
      </c>
      <c r="BN43">
        <f t="shared" si="51"/>
        <v>-3.8493906647770157</v>
      </c>
      <c r="BQ43">
        <f t="shared" si="0"/>
        <v>-0.11438678464098709</v>
      </c>
      <c r="BR43" s="1">
        <v>-9500</v>
      </c>
      <c r="BS43">
        <f t="shared" si="1"/>
        <v>-0.11438678464098709</v>
      </c>
      <c r="BT43">
        <f t="shared" si="2"/>
        <v>-9.5116232089341696E-2</v>
      </c>
      <c r="BU43">
        <f t="shared" si="3"/>
        <v>-1.9270552551645389E-2</v>
      </c>
      <c r="BV43">
        <f t="shared" si="4"/>
        <v>1.1050806334107373</v>
      </c>
      <c r="BW43">
        <f t="shared" si="5"/>
        <v>-0.941366830784924</v>
      </c>
      <c r="BX43">
        <f t="shared" si="6"/>
        <v>1.2468266469749689</v>
      </c>
      <c r="BY43">
        <f t="shared" si="7"/>
        <v>0.71907459288737374</v>
      </c>
      <c r="BZ43">
        <f t="shared" si="55"/>
        <v>7.2269158421414046</v>
      </c>
      <c r="CA43">
        <f t="shared" si="55"/>
        <v>7.2269018156941325</v>
      </c>
      <c r="CB43">
        <f t="shared" si="55"/>
        <v>7.2268294043438193</v>
      </c>
      <c r="CC43">
        <f t="shared" si="55"/>
        <v>7.2264556967094302</v>
      </c>
      <c r="CD43">
        <f t="shared" si="55"/>
        <v>7.2245300812799718</v>
      </c>
      <c r="CE43">
        <f t="shared" si="55"/>
        <v>7.2146873769982278</v>
      </c>
      <c r="CF43">
        <f t="shared" si="55"/>
        <v>7.1662681437800408</v>
      </c>
      <c r="CG43">
        <f t="shared" si="9"/>
        <v>6.9596213206858337</v>
      </c>
      <c r="CI43">
        <v>-38000</v>
      </c>
      <c r="CJ43" s="36">
        <f t="shared" si="18"/>
        <v>-9.5116232089341696E-2</v>
      </c>
      <c r="CK43" s="36">
        <f t="shared" si="19"/>
        <v>-9.5116232089341696E-2</v>
      </c>
      <c r="CL43">
        <f t="shared" si="10"/>
        <v>0</v>
      </c>
      <c r="CM43">
        <f t="shared" si="11"/>
        <v>0.99175361790287375</v>
      </c>
      <c r="CN43">
        <f t="shared" si="12"/>
        <v>-0.96472990627114041</v>
      </c>
      <c r="CO43">
        <f t="shared" si="13"/>
        <v>-1.5816034441592934</v>
      </c>
      <c r="CP43">
        <f t="shared" si="14"/>
        <v>-1.0108659378535998</v>
      </c>
      <c r="CQ43">
        <f t="shared" si="56"/>
        <v>-6.9929519304073064</v>
      </c>
      <c r="CR43">
        <f t="shared" si="56"/>
        <v>-6.9809791433406501</v>
      </c>
      <c r="CS43">
        <f t="shared" si="56"/>
        <v>-6.9606740810201071</v>
      </c>
      <c r="CT43">
        <f t="shared" si="56"/>
        <v>-6.9269721228503531</v>
      </c>
      <c r="CU43">
        <f t="shared" si="56"/>
        <v>-6.8728255256089854</v>
      </c>
      <c r="CV43">
        <f t="shared" si="56"/>
        <v>-6.7896659854842358</v>
      </c>
      <c r="CW43">
        <f t="shared" si="56"/>
        <v>-6.6687926474515047</v>
      </c>
      <c r="CX43">
        <f t="shared" si="16"/>
        <v>-6.502660155706816</v>
      </c>
    </row>
    <row r="44" spans="1:102" x14ac:dyDescent="0.2">
      <c r="A44" s="23" t="s">
        <v>900</v>
      </c>
      <c r="B44" s="24" t="s">
        <v>899</v>
      </c>
      <c r="C44" s="23">
        <v>16734.446</v>
      </c>
      <c r="D44" s="23" t="s">
        <v>873</v>
      </c>
      <c r="E44" s="25">
        <f t="shared" si="22"/>
        <v>-19592.18981692872</v>
      </c>
      <c r="F44" s="1">
        <f t="shared" si="52"/>
        <v>-19592</v>
      </c>
      <c r="G44" s="1">
        <f t="shared" si="23"/>
        <v>-0.16123055999560165</v>
      </c>
      <c r="H44" s="1">
        <f t="shared" si="24"/>
        <v>-0.16123055999560165</v>
      </c>
      <c r="Q44" s="173">
        <f t="shared" si="25"/>
        <v>1715.9459999999999</v>
      </c>
      <c r="S44" s="15">
        <f t="shared" si="26"/>
        <v>0.2</v>
      </c>
      <c r="T44" s="15"/>
      <c r="Z44">
        <f t="shared" si="27"/>
        <v>-19592</v>
      </c>
      <c r="AA44" s="158">
        <f t="shared" si="28"/>
        <v>-0.13261280433421721</v>
      </c>
      <c r="AB44" s="159">
        <f t="shared" si="29"/>
        <v>-2.8617755661384442E-2</v>
      </c>
      <c r="AC44" s="159">
        <f t="shared" si="30"/>
        <v>-0.16123055999560165</v>
      </c>
      <c r="AD44" s="160">
        <f t="shared" si="31"/>
        <v>1.6379518781894028E-4</v>
      </c>
      <c r="AH44">
        <f t="shared" si="32"/>
        <v>1.72665901686243E-2</v>
      </c>
      <c r="AI44">
        <f t="shared" si="33"/>
        <v>0.68393980310059077</v>
      </c>
      <c r="AJ44">
        <f t="shared" si="34"/>
        <v>0.81963960169097627</v>
      </c>
      <c r="AK44">
        <f t="shared" si="35"/>
        <v>-9.5237738104036893E-2</v>
      </c>
      <c r="AL44">
        <f t="shared" si="36"/>
        <v>-2.8489180980992543</v>
      </c>
      <c r="AM44">
        <f t="shared" si="37"/>
        <v>-6.7846799125350339</v>
      </c>
      <c r="AN44">
        <f t="shared" si="57"/>
        <v>3.5511418101339025</v>
      </c>
      <c r="AO44">
        <f t="shared" si="57"/>
        <v>3.5512704403281403</v>
      </c>
      <c r="AP44">
        <f t="shared" si="57"/>
        <v>3.5508456511242334</v>
      </c>
      <c r="AQ44">
        <f t="shared" si="57"/>
        <v>3.552248775951004</v>
      </c>
      <c r="AR44">
        <f t="shared" si="57"/>
        <v>3.5476173414580088</v>
      </c>
      <c r="AS44">
        <f t="shared" si="57"/>
        <v>3.5629405772890603</v>
      </c>
      <c r="AT44">
        <f t="shared" si="57"/>
        <v>3.5126172546452019</v>
      </c>
      <c r="AU44">
        <f t="shared" si="39"/>
        <v>3.6826241482436175</v>
      </c>
      <c r="AV44" s="158">
        <f t="shared" si="40"/>
        <v>-0.13261280433421721</v>
      </c>
      <c r="AW44" s="159">
        <f t="shared" si="41"/>
        <v>-2.8617755661384442E-2</v>
      </c>
      <c r="AX44" s="160">
        <f t="shared" si="42"/>
        <v>1.6379518781894028E-4</v>
      </c>
      <c r="AY44" s="159">
        <f t="shared" si="43"/>
        <v>-9999</v>
      </c>
      <c r="BA44">
        <f t="shared" si="44"/>
        <v>0</v>
      </c>
      <c r="BB44">
        <f t="shared" si="45"/>
        <v>0.24458441886317239</v>
      </c>
      <c r="BC44">
        <f t="shared" si="46"/>
        <v>-0.13505219321366146</v>
      </c>
      <c r="BD44">
        <f t="shared" si="47"/>
        <v>0.10778149606465427</v>
      </c>
      <c r="BE44">
        <f t="shared" si="48"/>
        <v>2.9998707588958147</v>
      </c>
      <c r="BF44">
        <f t="shared" si="49"/>
        <v>14.088517284383059</v>
      </c>
      <c r="BG44">
        <f t="shared" si="58"/>
        <v>-3.5241038980207886</v>
      </c>
      <c r="BH44">
        <f t="shared" si="58"/>
        <v>-3.5807263392917528</v>
      </c>
      <c r="BI44">
        <f t="shared" si="58"/>
        <v>-3.5001798428245503</v>
      </c>
      <c r="BJ44">
        <f t="shared" si="58"/>
        <v>-3.6156591025256408</v>
      </c>
      <c r="BK44">
        <f t="shared" si="58"/>
        <v>-3.4517118534257842</v>
      </c>
      <c r="BL44">
        <f t="shared" si="58"/>
        <v>-3.6884734402715704</v>
      </c>
      <c r="BM44">
        <f t="shared" si="58"/>
        <v>-3.3529106475809738</v>
      </c>
      <c r="BN44">
        <f t="shared" si="51"/>
        <v>-3.8485255622367709</v>
      </c>
      <c r="BQ44">
        <f t="shared" si="0"/>
        <v>-0.11094591703300941</v>
      </c>
      <c r="BR44" s="1">
        <v>-9000</v>
      </c>
      <c r="BS44">
        <f t="shared" si="1"/>
        <v>-0.11094591703300941</v>
      </c>
      <c r="BT44">
        <f t="shared" si="2"/>
        <v>-9.2298614216652086E-2</v>
      </c>
      <c r="BU44">
        <f t="shared" si="3"/>
        <v>-1.8647302816357323E-2</v>
      </c>
      <c r="BV44">
        <f t="shared" si="4"/>
        <v>1.0340306367712089</v>
      </c>
      <c r="BW44">
        <f t="shared" si="5"/>
        <v>-0.84467914579241821</v>
      </c>
      <c r="BX44">
        <f t="shared" si="6"/>
        <v>1.4675201118075891</v>
      </c>
      <c r="BY44">
        <f t="shared" si="7"/>
        <v>0.90171182329683397</v>
      </c>
      <c r="BZ44">
        <f t="shared" si="55"/>
        <v>7.4217111482888853</v>
      </c>
      <c r="CA44">
        <f t="shared" si="55"/>
        <v>7.4217086239131529</v>
      </c>
      <c r="CB44">
        <f t="shared" si="55"/>
        <v>7.4216903700053809</v>
      </c>
      <c r="CC44">
        <f t="shared" si="55"/>
        <v>7.4215583964212168</v>
      </c>
      <c r="CD44">
        <f t="shared" si="55"/>
        <v>7.4206053632805959</v>
      </c>
      <c r="CE44">
        <f t="shared" si="55"/>
        <v>7.4137805037406075</v>
      </c>
      <c r="CF44">
        <f t="shared" si="55"/>
        <v>7.3675159471201113</v>
      </c>
      <c r="CG44">
        <f t="shared" si="9"/>
        <v>7.1219775024358443</v>
      </c>
      <c r="CI44">
        <v>-36000</v>
      </c>
      <c r="CJ44" s="36">
        <f t="shared" si="18"/>
        <v>-9.2298614216652086E-2</v>
      </c>
      <c r="CK44" s="36">
        <f t="shared" si="19"/>
        <v>-9.2298614216652086E-2</v>
      </c>
      <c r="CL44">
        <f t="shared" si="10"/>
        <v>0</v>
      </c>
      <c r="CM44">
        <f t="shared" si="11"/>
        <v>1.5991764152302483</v>
      </c>
      <c r="CN44">
        <f t="shared" si="12"/>
        <v>0.81045544821807114</v>
      </c>
      <c r="CO44">
        <f t="shared" si="13"/>
        <v>0.6677411451309242</v>
      </c>
      <c r="CP44">
        <f t="shared" si="14"/>
        <v>0.34685531116933738</v>
      </c>
      <c r="CQ44">
        <f t="shared" si="56"/>
        <v>-6.0302359670722261</v>
      </c>
      <c r="CR44">
        <f t="shared" si="56"/>
        <v>-6.0395761397509169</v>
      </c>
      <c r="CS44">
        <f t="shared" si="56"/>
        <v>-6.0521694934954677</v>
      </c>
      <c r="CT44">
        <f t="shared" si="56"/>
        <v>-6.0690906486038196</v>
      </c>
      <c r="CU44">
        <f t="shared" si="56"/>
        <v>-6.0917301935389014</v>
      </c>
      <c r="CV44">
        <f t="shared" si="56"/>
        <v>-6.1218681163101261</v>
      </c>
      <c r="CW44">
        <f t="shared" si="56"/>
        <v>-6.1617645741726017</v>
      </c>
      <c r="CX44">
        <f t="shared" si="16"/>
        <v>-6.2142926422919906</v>
      </c>
    </row>
    <row r="45" spans="1:102" x14ac:dyDescent="0.2">
      <c r="A45" s="23" t="s">
        <v>900</v>
      </c>
      <c r="B45" s="24" t="s">
        <v>899</v>
      </c>
      <c r="C45" s="23">
        <v>16741.240000000002</v>
      </c>
      <c r="D45" s="23" t="s">
        <v>873</v>
      </c>
      <c r="E45" s="25">
        <f t="shared" si="22"/>
        <v>-19584.191232704026</v>
      </c>
      <c r="F45" s="1">
        <f t="shared" si="52"/>
        <v>-19584</v>
      </c>
      <c r="G45" s="1">
        <f t="shared" si="23"/>
        <v>-0.16243311999642174</v>
      </c>
      <c r="H45" s="1">
        <f t="shared" si="24"/>
        <v>-0.16243311999642174</v>
      </c>
      <c r="Q45" s="173">
        <f t="shared" si="25"/>
        <v>1722.7400000000016</v>
      </c>
      <c r="S45" s="15">
        <f t="shared" si="26"/>
        <v>0.2</v>
      </c>
      <c r="T45" s="15"/>
      <c r="Z45">
        <f t="shared" si="27"/>
        <v>-19584</v>
      </c>
      <c r="AA45" s="158">
        <f t="shared" si="28"/>
        <v>-0.13255374713086115</v>
      </c>
      <c r="AB45" s="159">
        <f t="shared" si="29"/>
        <v>-2.9879372865560583E-2</v>
      </c>
      <c r="AC45" s="159">
        <f t="shared" si="30"/>
        <v>-0.16243311999642174</v>
      </c>
      <c r="AD45" s="160">
        <f t="shared" si="31"/>
        <v>1.7855538456783962E-4</v>
      </c>
      <c r="AH45">
        <f t="shared" si="32"/>
        <v>1.728382683335937E-2</v>
      </c>
      <c r="AI45">
        <f t="shared" si="33"/>
        <v>0.68407775612459765</v>
      </c>
      <c r="AJ45">
        <f t="shared" si="34"/>
        <v>0.82046658386842108</v>
      </c>
      <c r="AK45">
        <f t="shared" si="35"/>
        <v>-9.569436058617696E-2</v>
      </c>
      <c r="AL45">
        <f t="shared" si="36"/>
        <v>-2.8474730503472259</v>
      </c>
      <c r="AM45">
        <f t="shared" si="37"/>
        <v>-6.7508640179893913</v>
      </c>
      <c r="AN45">
        <f t="shared" si="57"/>
        <v>3.5531360074041696</v>
      </c>
      <c r="AO45">
        <f t="shared" si="57"/>
        <v>3.5532644965488873</v>
      </c>
      <c r="AP45">
        <f t="shared" si="57"/>
        <v>3.5528398047613901</v>
      </c>
      <c r="AQ45">
        <f t="shared" si="57"/>
        <v>3.554243827622813</v>
      </c>
      <c r="AR45">
        <f t="shared" si="57"/>
        <v>3.5496054229131047</v>
      </c>
      <c r="AS45">
        <f t="shared" si="57"/>
        <v>3.5649652812411423</v>
      </c>
      <c r="AT45">
        <f t="shared" si="57"/>
        <v>3.514480503441102</v>
      </c>
      <c r="AU45">
        <f t="shared" si="39"/>
        <v>3.6852218471516176</v>
      </c>
      <c r="AV45" s="158">
        <f t="shared" si="40"/>
        <v>-0.13255374713086115</v>
      </c>
      <c r="AW45" s="159">
        <f t="shared" si="41"/>
        <v>-2.9879372865560583E-2</v>
      </c>
      <c r="AX45" s="160">
        <f t="shared" si="42"/>
        <v>1.7855538456783962E-4</v>
      </c>
      <c r="AY45" s="159">
        <f t="shared" si="43"/>
        <v>-9999</v>
      </c>
      <c r="BA45">
        <f t="shared" si="44"/>
        <v>0</v>
      </c>
      <c r="BB45">
        <f t="shared" si="45"/>
        <v>0.24455611641395103</v>
      </c>
      <c r="BC45">
        <f t="shared" si="46"/>
        <v>-0.13531261367218597</v>
      </c>
      <c r="BD45">
        <f t="shared" si="47"/>
        <v>0.10758294414382889</v>
      </c>
      <c r="BE45">
        <f t="shared" si="48"/>
        <v>3.0001335919710521</v>
      </c>
      <c r="BF45">
        <f t="shared" si="49"/>
        <v>14.114781713564694</v>
      </c>
      <c r="BG45">
        <f t="shared" si="58"/>
        <v>-3.5234093145689522</v>
      </c>
      <c r="BH45">
        <f t="shared" si="58"/>
        <v>-3.5800620315697107</v>
      </c>
      <c r="BI45">
        <f t="shared" si="58"/>
        <v>-3.4994953374456284</v>
      </c>
      <c r="BJ45">
        <f t="shared" si="58"/>
        <v>-3.6149684681670577</v>
      </c>
      <c r="BK45">
        <f t="shared" si="58"/>
        <v>-3.4510749875018565</v>
      </c>
      <c r="BL45">
        <f t="shared" si="58"/>
        <v>-3.6876810181220057</v>
      </c>
      <c r="BM45">
        <f t="shared" si="58"/>
        <v>-3.3524267537575043</v>
      </c>
      <c r="BN45">
        <f t="shared" si="51"/>
        <v>-3.8473720921831114</v>
      </c>
      <c r="BQ45">
        <f t="shared" si="0"/>
        <v>-0.10689394734900066</v>
      </c>
      <c r="BR45" s="1">
        <v>-8500</v>
      </c>
      <c r="BS45">
        <f t="shared" si="1"/>
        <v>-0.10689394734900066</v>
      </c>
      <c r="BT45">
        <f t="shared" si="2"/>
        <v>-8.9471137850594337E-2</v>
      </c>
      <c r="BU45">
        <f t="shared" si="3"/>
        <v>-1.7422809498406324E-2</v>
      </c>
      <c r="BV45">
        <f t="shared" si="4"/>
        <v>0.97020662463789287</v>
      </c>
      <c r="BW45">
        <f t="shared" si="5"/>
        <v>-0.72587793379172816</v>
      </c>
      <c r="BX45">
        <f t="shared" si="6"/>
        <v>1.6611756433510443</v>
      </c>
      <c r="BY45">
        <f t="shared" si="7"/>
        <v>1.0947243661119443</v>
      </c>
      <c r="BZ45">
        <f t="shared" si="55"/>
        <v>7.6041857811507416</v>
      </c>
      <c r="CA45">
        <f t="shared" si="55"/>
        <v>7.6041856294116723</v>
      </c>
      <c r="CB45">
        <f t="shared" si="55"/>
        <v>7.6041837699200316</v>
      </c>
      <c r="CC45">
        <f t="shared" si="55"/>
        <v>7.6041609838163176</v>
      </c>
      <c r="CD45">
        <f t="shared" si="55"/>
        <v>7.6038819292737303</v>
      </c>
      <c r="CE45">
        <f t="shared" si="55"/>
        <v>7.6004888277668092</v>
      </c>
      <c r="CF45">
        <f t="shared" si="55"/>
        <v>7.5623056772196664</v>
      </c>
      <c r="CG45">
        <f t="shared" si="9"/>
        <v>7.2843336841858548</v>
      </c>
      <c r="CI45">
        <v>-34000</v>
      </c>
      <c r="CJ45" s="36">
        <f t="shared" si="18"/>
        <v>-8.9471137850594337E-2</v>
      </c>
      <c r="CK45" s="36">
        <f t="shared" si="19"/>
        <v>-8.9471137850594337E-2</v>
      </c>
      <c r="CL45">
        <f t="shared" si="10"/>
        <v>0</v>
      </c>
      <c r="CM45">
        <f t="shared" si="11"/>
        <v>0.71398433048074872</v>
      </c>
      <c r="CN45">
        <f t="shared" si="12"/>
        <v>0.7891359633886631</v>
      </c>
      <c r="CO45">
        <f t="shared" si="13"/>
        <v>1.9550036224132767</v>
      </c>
      <c r="CP45">
        <f t="shared" si="14"/>
        <v>1.4829365738099338</v>
      </c>
      <c r="CQ45">
        <f t="shared" si="56"/>
        <v>-5.2873089192935394</v>
      </c>
      <c r="CR45">
        <f t="shared" si="56"/>
        <v>-5.2915752001252487</v>
      </c>
      <c r="CS45">
        <f t="shared" si="56"/>
        <v>-5.3017115740622369</v>
      </c>
      <c r="CT45">
        <f t="shared" si="56"/>
        <v>-5.3252014181571345</v>
      </c>
      <c r="CU45">
        <f t="shared" si="56"/>
        <v>-5.3768485992740285</v>
      </c>
      <c r="CV45">
        <f t="shared" si="56"/>
        <v>-5.4800076783895548</v>
      </c>
      <c r="CW45">
        <f t="shared" si="56"/>
        <v>-5.6590743305728539</v>
      </c>
      <c r="CX45">
        <f t="shared" si="16"/>
        <v>-5.9259251288771662</v>
      </c>
    </row>
    <row r="46" spans="1:102" x14ac:dyDescent="0.2">
      <c r="A46" s="23" t="s">
        <v>898</v>
      </c>
      <c r="B46" s="24" t="s">
        <v>899</v>
      </c>
      <c r="C46" s="23">
        <v>16755.678</v>
      </c>
      <c r="D46" s="23" t="s">
        <v>873</v>
      </c>
      <c r="E46" s="25">
        <f t="shared" si="22"/>
        <v>-19567.193358250675</v>
      </c>
      <c r="F46" s="1">
        <f t="shared" si="52"/>
        <v>-19567</v>
      </c>
      <c r="G46" s="1">
        <f t="shared" si="23"/>
        <v>-0.16423855999892112</v>
      </c>
      <c r="H46" s="1">
        <f t="shared" si="24"/>
        <v>-0.16423855999892112</v>
      </c>
      <c r="Q46" s="173">
        <f t="shared" si="25"/>
        <v>1737.1779999999999</v>
      </c>
      <c r="S46" s="15">
        <f t="shared" si="26"/>
        <v>0.2</v>
      </c>
      <c r="T46" s="15"/>
      <c r="Z46">
        <f t="shared" si="27"/>
        <v>-19567</v>
      </c>
      <c r="AA46" s="158">
        <f t="shared" si="28"/>
        <v>-0.13242845897798747</v>
      </c>
      <c r="AB46" s="159">
        <f t="shared" si="29"/>
        <v>-3.1810101020933651E-2</v>
      </c>
      <c r="AC46" s="159">
        <f t="shared" si="30"/>
        <v>-0.16423855999892112</v>
      </c>
      <c r="AD46" s="160">
        <f t="shared" si="31"/>
        <v>2.0237650539240085E-4</v>
      </c>
      <c r="AH46">
        <f t="shared" si="32"/>
        <v>1.7320237961944158E-2</v>
      </c>
      <c r="AI46">
        <f t="shared" si="33"/>
        <v>0.68437328469816761</v>
      </c>
      <c r="AJ46">
        <f t="shared" si="34"/>
        <v>0.82221933933950542</v>
      </c>
      <c r="AK46">
        <f t="shared" si="35"/>
        <v>-9.6664633713900203E-2</v>
      </c>
      <c r="AL46">
        <f t="shared" si="36"/>
        <v>-2.8444003752988878</v>
      </c>
      <c r="AM46">
        <f t="shared" si="37"/>
        <v>-6.6800448335977167</v>
      </c>
      <c r="AN46">
        <f t="shared" si="57"/>
        <v>3.5573750237195205</v>
      </c>
      <c r="AO46">
        <f t="shared" si="57"/>
        <v>3.5575031897930254</v>
      </c>
      <c r="AP46">
        <f t="shared" si="57"/>
        <v>3.5570787770021788</v>
      </c>
      <c r="AQ46">
        <f t="shared" si="57"/>
        <v>3.5584844943530429</v>
      </c>
      <c r="AR46">
        <f t="shared" si="57"/>
        <v>3.5538318811813756</v>
      </c>
      <c r="AS46">
        <f t="shared" si="57"/>
        <v>3.5692679897397328</v>
      </c>
      <c r="AT46">
        <f t="shared" si="57"/>
        <v>3.5184437388534748</v>
      </c>
      <c r="AU46">
        <f t="shared" si="39"/>
        <v>3.690741957331118</v>
      </c>
      <c r="AV46" s="158">
        <f t="shared" si="40"/>
        <v>-0.13242845897798747</v>
      </c>
      <c r="AW46" s="159">
        <f t="shared" si="41"/>
        <v>-3.1810101020933651E-2</v>
      </c>
      <c r="AX46" s="160">
        <f t="shared" si="42"/>
        <v>2.0237650539240085E-4</v>
      </c>
      <c r="AY46" s="159">
        <f t="shared" si="43"/>
        <v>-9999</v>
      </c>
      <c r="BA46">
        <f t="shared" si="44"/>
        <v>0</v>
      </c>
      <c r="BB46">
        <f t="shared" si="45"/>
        <v>0.24449619007668022</v>
      </c>
      <c r="BC46">
        <f t="shared" si="46"/>
        <v>-0.13586557773175278</v>
      </c>
      <c r="BD46">
        <f t="shared" si="47"/>
        <v>0.10716130042871989</v>
      </c>
      <c r="BE46">
        <f t="shared" si="48"/>
        <v>3.0006917101719339</v>
      </c>
      <c r="BF46">
        <f t="shared" si="49"/>
        <v>14.170877853802619</v>
      </c>
      <c r="BG46">
        <f t="shared" si="58"/>
        <v>-3.5219341211267414</v>
      </c>
      <c r="BH46">
        <f t="shared" si="58"/>
        <v>-3.5786499119661483</v>
      </c>
      <c r="BI46">
        <f t="shared" si="58"/>
        <v>-3.4980419958860995</v>
      </c>
      <c r="BJ46">
        <f t="shared" si="58"/>
        <v>-3.6134998671403324</v>
      </c>
      <c r="BK46">
        <f t="shared" si="58"/>
        <v>-3.4497234569478876</v>
      </c>
      <c r="BL46">
        <f t="shared" si="58"/>
        <v>-3.6859956140773837</v>
      </c>
      <c r="BM46">
        <f t="shared" si="58"/>
        <v>-3.3514006647688328</v>
      </c>
      <c r="BN46">
        <f t="shared" si="51"/>
        <v>-3.8449209683190859</v>
      </c>
      <c r="BQ46">
        <f t="shared" si="0"/>
        <v>-0.10237634747211274</v>
      </c>
      <c r="BR46" s="1">
        <v>-8000</v>
      </c>
      <c r="BS46">
        <f t="shared" si="1"/>
        <v>-0.10237634747211274</v>
      </c>
      <c r="BT46">
        <f t="shared" si="2"/>
        <v>-8.6633802991168463E-2</v>
      </c>
      <c r="BU46">
        <f t="shared" si="3"/>
        <v>-1.5742544480944285E-2</v>
      </c>
      <c r="BV46">
        <f t="shared" si="4"/>
        <v>0.91462236542503439</v>
      </c>
      <c r="BW46">
        <f t="shared" si="5"/>
        <v>-0.59805437895185665</v>
      </c>
      <c r="BX46">
        <f t="shared" si="6"/>
        <v>1.8324142793170815</v>
      </c>
      <c r="BY46">
        <f t="shared" si="7"/>
        <v>1.3029806096311991</v>
      </c>
      <c r="BZ46">
        <f t="shared" si="55"/>
        <v>7.77577835501857</v>
      </c>
      <c r="CA46">
        <f t="shared" si="55"/>
        <v>7.775778354680142</v>
      </c>
      <c r="CB46">
        <f t="shared" si="55"/>
        <v>7.7757783415568724</v>
      </c>
      <c r="CC46">
        <f t="shared" si="55"/>
        <v>7.7757778326758</v>
      </c>
      <c r="CD46">
        <f t="shared" si="55"/>
        <v>7.7757581023404416</v>
      </c>
      <c r="CE46">
        <f t="shared" si="55"/>
        <v>7.7749969100641039</v>
      </c>
      <c r="CF46">
        <f t="shared" si="55"/>
        <v>7.74978427731621</v>
      </c>
      <c r="CG46">
        <f t="shared" si="9"/>
        <v>7.4466898659358662</v>
      </c>
      <c r="CI46">
        <v>-32000</v>
      </c>
      <c r="CJ46" s="36">
        <f t="shared" si="18"/>
        <v>-8.6633802991168463E-2</v>
      </c>
      <c r="CK46" s="36">
        <f t="shared" si="19"/>
        <v>-8.6633802991168463E-2</v>
      </c>
      <c r="CL46">
        <f t="shared" si="10"/>
        <v>0</v>
      </c>
      <c r="CM46">
        <f t="shared" si="11"/>
        <v>0.48113563454806341</v>
      </c>
      <c r="CN46">
        <f t="shared" si="12"/>
        <v>0.51917227387393128</v>
      </c>
      <c r="CO46">
        <f t="shared" si="13"/>
        <v>2.3185224302828589</v>
      </c>
      <c r="CP46">
        <f t="shared" si="14"/>
        <v>2.2911736923431252</v>
      </c>
      <c r="CQ46">
        <f t="shared" si="56"/>
        <v>-4.8859603440861505</v>
      </c>
      <c r="CR46">
        <f t="shared" si="56"/>
        <v>-4.8859830812918075</v>
      </c>
      <c r="CS46">
        <f t="shared" si="56"/>
        <v>-4.886155510191128</v>
      </c>
      <c r="CT46">
        <f t="shared" si="56"/>
        <v>-4.8874576629753923</v>
      </c>
      <c r="CU46">
        <f t="shared" si="56"/>
        <v>-4.8969979536862267</v>
      </c>
      <c r="CV46">
        <f t="shared" si="56"/>
        <v>-4.955866342840328</v>
      </c>
      <c r="CW46">
        <f t="shared" si="56"/>
        <v>-5.1784209399211223</v>
      </c>
      <c r="CX46">
        <f t="shared" si="16"/>
        <v>-5.6375576154623417</v>
      </c>
    </row>
    <row r="47" spans="1:102" x14ac:dyDescent="0.2">
      <c r="A47" s="23" t="s">
        <v>901</v>
      </c>
      <c r="B47" s="24" t="s">
        <v>899</v>
      </c>
      <c r="C47" s="23">
        <v>16757.384999999998</v>
      </c>
      <c r="D47" s="23" t="s">
        <v>873</v>
      </c>
      <c r="E47" s="25">
        <f t="shared" si="22"/>
        <v>-19565.183705134463</v>
      </c>
      <c r="F47" s="1">
        <f t="shared" si="52"/>
        <v>-19565</v>
      </c>
      <c r="G47" s="1">
        <f t="shared" si="23"/>
        <v>-0.15603919999921345</v>
      </c>
      <c r="H47" s="1">
        <f t="shared" si="24"/>
        <v>-0.15603919999921345</v>
      </c>
      <c r="Q47" s="173">
        <f t="shared" si="25"/>
        <v>1738.8849999999984</v>
      </c>
      <c r="S47" s="15">
        <f t="shared" si="26"/>
        <v>0.2</v>
      </c>
      <c r="T47" s="15"/>
      <c r="Z47">
        <f t="shared" si="27"/>
        <v>-19565</v>
      </c>
      <c r="AA47" s="158">
        <f t="shared" si="28"/>
        <v>-0.13241373785998023</v>
      </c>
      <c r="AB47" s="159">
        <f t="shared" si="29"/>
        <v>-2.3625462139233222E-2</v>
      </c>
      <c r="AC47" s="159">
        <f t="shared" si="30"/>
        <v>-0.15603919999921345</v>
      </c>
      <c r="AD47" s="160">
        <f t="shared" si="31"/>
        <v>1.1163249225846849E-4</v>
      </c>
      <c r="AH47">
        <f t="shared" si="32"/>
        <v>1.7324502210201358E-2</v>
      </c>
      <c r="AI47">
        <f t="shared" si="33"/>
        <v>0.68440826569530766</v>
      </c>
      <c r="AJ47">
        <f t="shared" si="34"/>
        <v>0.82242513553371488</v>
      </c>
      <c r="AK47">
        <f t="shared" si="35"/>
        <v>-9.6778778984976027E-2</v>
      </c>
      <c r="AL47">
        <f t="shared" si="36"/>
        <v>-2.8440387088428367</v>
      </c>
      <c r="AM47">
        <f t="shared" si="37"/>
        <v>-6.6718046332786605</v>
      </c>
      <c r="AN47">
        <f t="shared" si="57"/>
        <v>3.5578738526626146</v>
      </c>
      <c r="AO47">
        <f t="shared" si="57"/>
        <v>3.5580019786549042</v>
      </c>
      <c r="AP47">
        <f t="shared" si="57"/>
        <v>3.5575776050964558</v>
      </c>
      <c r="AQ47">
        <f t="shared" si="57"/>
        <v>3.5589835027165067</v>
      </c>
      <c r="AR47">
        <f t="shared" si="57"/>
        <v>3.5543292719072275</v>
      </c>
      <c r="AS47">
        <f t="shared" si="57"/>
        <v>3.5697742101674819</v>
      </c>
      <c r="AT47">
        <f t="shared" si="57"/>
        <v>3.5189103460957938</v>
      </c>
      <c r="AU47">
        <f t="shared" si="39"/>
        <v>3.6913913820581179</v>
      </c>
      <c r="AV47" s="158">
        <f t="shared" si="40"/>
        <v>-0.13241373785998023</v>
      </c>
      <c r="AW47" s="159">
        <f t="shared" si="41"/>
        <v>-2.3625462139233222E-2</v>
      </c>
      <c r="AX47" s="160">
        <f t="shared" si="42"/>
        <v>1.1163249225846849E-4</v>
      </c>
      <c r="AY47" s="159">
        <f t="shared" si="43"/>
        <v>-9999</v>
      </c>
      <c r="BA47">
        <f t="shared" si="44"/>
        <v>0</v>
      </c>
      <c r="BB47">
        <f t="shared" si="45"/>
        <v>0.24448915924229619</v>
      </c>
      <c r="BC47">
        <f t="shared" si="46"/>
        <v>-0.1359305939251747</v>
      </c>
      <c r="BD47">
        <f t="shared" si="47"/>
        <v>0.10711172025419853</v>
      </c>
      <c r="BE47">
        <f t="shared" si="48"/>
        <v>3.0007573351802437</v>
      </c>
      <c r="BF47">
        <f t="shared" si="49"/>
        <v>14.177502949822136</v>
      </c>
      <c r="BG47">
        <f t="shared" si="58"/>
        <v>-3.5217606402586523</v>
      </c>
      <c r="BH47">
        <f t="shared" si="58"/>
        <v>-3.5784837384183432</v>
      </c>
      <c r="BI47">
        <f t="shared" si="58"/>
        <v>-3.4978711247801826</v>
      </c>
      <c r="BJ47">
        <f t="shared" si="58"/>
        <v>-3.6133270007679008</v>
      </c>
      <c r="BK47">
        <f t="shared" si="58"/>
        <v>-3.4495646150873571</v>
      </c>
      <c r="BL47">
        <f t="shared" si="58"/>
        <v>-3.6857971966506708</v>
      </c>
      <c r="BM47">
        <f t="shared" si="58"/>
        <v>-3.3512801435185238</v>
      </c>
      <c r="BN47">
        <f t="shared" si="51"/>
        <v>-3.8446326008056713</v>
      </c>
      <c r="BQ47">
        <f t="shared" si="0"/>
        <v>-9.7514730968122659E-2</v>
      </c>
      <c r="BR47" s="1">
        <v>-7500</v>
      </c>
      <c r="BS47">
        <f t="shared" si="1"/>
        <v>-9.7514730968122659E-2</v>
      </c>
      <c r="BT47">
        <f t="shared" si="2"/>
        <v>-8.3786609638374449E-2</v>
      </c>
      <c r="BU47">
        <f t="shared" si="3"/>
        <v>-1.3728121329748209E-2</v>
      </c>
      <c r="BV47">
        <f t="shared" si="4"/>
        <v>0.8670235884548253</v>
      </c>
      <c r="BW47">
        <f t="shared" si="5"/>
        <v>-0.46892356646589184</v>
      </c>
      <c r="BX47">
        <f t="shared" si="6"/>
        <v>1.9854139247360347</v>
      </c>
      <c r="BY47">
        <f t="shared" si="7"/>
        <v>1.5327054235209541</v>
      </c>
      <c r="BZ47">
        <f t="shared" si="55"/>
        <v>7.9379795774547981</v>
      </c>
      <c r="CA47">
        <f t="shared" si="55"/>
        <v>7.9379795775929551</v>
      </c>
      <c r="CB47">
        <f t="shared" si="55"/>
        <v>7.9379795726044247</v>
      </c>
      <c r="CC47">
        <f t="shared" si="55"/>
        <v>7.9379797527287108</v>
      </c>
      <c r="CD47">
        <f t="shared" si="55"/>
        <v>7.9379732486131518</v>
      </c>
      <c r="CE47">
        <f t="shared" si="55"/>
        <v>7.9382077883783895</v>
      </c>
      <c r="CF47">
        <f t="shared" si="55"/>
        <v>7.9292909856383229</v>
      </c>
      <c r="CG47">
        <f t="shared" si="9"/>
        <v>7.6090460476858768</v>
      </c>
      <c r="CI47">
        <v>-30000</v>
      </c>
      <c r="CJ47" s="36">
        <f t="shared" si="18"/>
        <v>-8.3786609638374449E-2</v>
      </c>
      <c r="CK47" s="36">
        <f t="shared" si="19"/>
        <v>-8.3786609638374449E-2</v>
      </c>
      <c r="CL47">
        <f t="shared" si="10"/>
        <v>0</v>
      </c>
      <c r="CM47">
        <f t="shared" si="11"/>
        <v>0.38257639087953998</v>
      </c>
      <c r="CN47">
        <f t="shared" si="12"/>
        <v>0.34377039125737652</v>
      </c>
      <c r="CO47">
        <f t="shared" si="13"/>
        <v>2.5134755626233791</v>
      </c>
      <c r="CP47">
        <f t="shared" si="14"/>
        <v>3.0787386164688768</v>
      </c>
      <c r="CQ47">
        <f t="shared" si="56"/>
        <v>-4.5916769696203001</v>
      </c>
      <c r="CR47">
        <f t="shared" si="56"/>
        <v>-4.5916765451466413</v>
      </c>
      <c r="CS47">
        <f t="shared" si="56"/>
        <v>-4.591681164702206</v>
      </c>
      <c r="CT47">
        <f t="shared" si="56"/>
        <v>-4.5916308994413901</v>
      </c>
      <c r="CU47">
        <f t="shared" si="56"/>
        <v>-4.5921789587834727</v>
      </c>
      <c r="CV47">
        <f t="shared" si="56"/>
        <v>-4.5863312382831047</v>
      </c>
      <c r="CW47">
        <f t="shared" si="56"/>
        <v>-4.7356835962373474</v>
      </c>
      <c r="CX47">
        <f t="shared" si="16"/>
        <v>-5.3491901020475172</v>
      </c>
    </row>
    <row r="48" spans="1:102" x14ac:dyDescent="0.2">
      <c r="A48" s="23" t="s">
        <v>902</v>
      </c>
      <c r="B48" s="24" t="s">
        <v>899</v>
      </c>
      <c r="C48" s="23">
        <v>16790.508000000002</v>
      </c>
      <c r="D48" s="23" t="s">
        <v>873</v>
      </c>
      <c r="E48" s="25">
        <f t="shared" si="22"/>
        <v>-19526.18795811143</v>
      </c>
      <c r="F48" s="1">
        <f t="shared" si="52"/>
        <v>-19526</v>
      </c>
      <c r="G48" s="1">
        <f t="shared" si="23"/>
        <v>-0.15965167999456753</v>
      </c>
      <c r="H48" s="1">
        <f t="shared" si="24"/>
        <v>-0.15965167999456753</v>
      </c>
      <c r="Q48" s="173">
        <f t="shared" si="25"/>
        <v>1772.0080000000016</v>
      </c>
      <c r="S48" s="15">
        <f t="shared" si="26"/>
        <v>0.2</v>
      </c>
      <c r="T48" s="15"/>
      <c r="Z48">
        <f t="shared" si="27"/>
        <v>-19526</v>
      </c>
      <c r="AA48" s="158">
        <f t="shared" si="28"/>
        <v>-0.13212746424674915</v>
      </c>
      <c r="AB48" s="159">
        <f t="shared" si="29"/>
        <v>-2.7524215747818381E-2</v>
      </c>
      <c r="AC48" s="159">
        <f t="shared" si="30"/>
        <v>-0.15965167999456753</v>
      </c>
      <c r="AD48" s="160">
        <f t="shared" si="31"/>
        <v>1.5151649050649068E-4</v>
      </c>
      <c r="AH48">
        <f t="shared" si="32"/>
        <v>1.7406835335844202E-2</v>
      </c>
      <c r="AI48">
        <f t="shared" si="33"/>
        <v>0.68509937994599901</v>
      </c>
      <c r="AJ48">
        <f t="shared" si="34"/>
        <v>0.82642083287841384</v>
      </c>
      <c r="AK48">
        <f t="shared" si="35"/>
        <v>-9.9004415623103137E-2</v>
      </c>
      <c r="AL48">
        <f t="shared" si="36"/>
        <v>-2.8369787425217767</v>
      </c>
      <c r="AM48">
        <f t="shared" si="37"/>
        <v>-6.5148406535698937</v>
      </c>
      <c r="AN48">
        <f t="shared" si="57"/>
        <v>3.567606177356843</v>
      </c>
      <c r="AO48">
        <f t="shared" si="57"/>
        <v>3.567733435855422</v>
      </c>
      <c r="AP48">
        <f t="shared" si="57"/>
        <v>3.5673100944597813</v>
      </c>
      <c r="AQ48">
        <f t="shared" si="57"/>
        <v>3.5687187079554858</v>
      </c>
      <c r="AR48">
        <f t="shared" si="57"/>
        <v>3.5640352033696168</v>
      </c>
      <c r="AS48">
        <f t="shared" si="57"/>
        <v>3.5796463647151584</v>
      </c>
      <c r="AT48">
        <f t="shared" si="57"/>
        <v>3.528023821919418</v>
      </c>
      <c r="AU48">
        <f t="shared" si="39"/>
        <v>3.7040551642346191</v>
      </c>
      <c r="AV48" s="158">
        <f t="shared" si="40"/>
        <v>-0.13212746424674915</v>
      </c>
      <c r="AW48" s="159">
        <f t="shared" si="41"/>
        <v>-2.7524215747818381E-2</v>
      </c>
      <c r="AX48" s="160">
        <f t="shared" si="42"/>
        <v>1.5151649050649068E-4</v>
      </c>
      <c r="AY48" s="159">
        <f t="shared" si="43"/>
        <v>-9999</v>
      </c>
      <c r="BA48">
        <f t="shared" si="44"/>
        <v>0</v>
      </c>
      <c r="BB48">
        <f t="shared" si="45"/>
        <v>0.24435286899378672</v>
      </c>
      <c r="BC48">
        <f t="shared" si="46"/>
        <v>-0.13719679317934166</v>
      </c>
      <c r="BD48">
        <f t="shared" si="47"/>
        <v>0.10614595856793042</v>
      </c>
      <c r="BE48">
        <f t="shared" si="48"/>
        <v>3.0020355093656441</v>
      </c>
      <c r="BF48">
        <f t="shared" si="49"/>
        <v>14.307779972056098</v>
      </c>
      <c r="BG48">
        <f t="shared" si="58"/>
        <v>-3.5183807720917946</v>
      </c>
      <c r="BH48">
        <f t="shared" si="58"/>
        <v>-3.5752415769538923</v>
      </c>
      <c r="BI48">
        <f t="shared" si="58"/>
        <v>-3.4945437833619852</v>
      </c>
      <c r="BJ48">
        <f t="shared" si="58"/>
        <v>-3.6099523197996235</v>
      </c>
      <c r="BK48">
        <f t="shared" si="58"/>
        <v>-3.4464739988462543</v>
      </c>
      <c r="BL48">
        <f t="shared" si="58"/>
        <v>-3.681922406176009</v>
      </c>
      <c r="BM48">
        <f t="shared" si="58"/>
        <v>-3.3489381618092615</v>
      </c>
      <c r="BN48">
        <f t="shared" si="51"/>
        <v>-3.8390094342940819</v>
      </c>
      <c r="BQ48">
        <f t="shared" si="0"/>
        <v>-9.2407556678868019E-2</v>
      </c>
      <c r="BR48" s="1">
        <v>-7000</v>
      </c>
      <c r="BS48">
        <f t="shared" si="1"/>
        <v>-9.2407556678868019E-2</v>
      </c>
      <c r="BT48">
        <f t="shared" si="2"/>
        <v>-8.0929557792212323E-2</v>
      </c>
      <c r="BU48">
        <f t="shared" si="3"/>
        <v>-1.14779988866557E-2</v>
      </c>
      <c r="BV48">
        <f t="shared" si="4"/>
        <v>0.8266504243458439</v>
      </c>
      <c r="BW48">
        <f t="shared" si="5"/>
        <v>-0.34271147809005376</v>
      </c>
      <c r="BX48">
        <f t="shared" si="6"/>
        <v>2.1236839213256227</v>
      </c>
      <c r="BY48">
        <f t="shared" si="7"/>
        <v>1.7921573360394716</v>
      </c>
      <c r="BZ48">
        <f t="shared" si="55"/>
        <v>8.0921792473987733</v>
      </c>
      <c r="CA48">
        <f t="shared" si="55"/>
        <v>8.0921792216832369</v>
      </c>
      <c r="CB48">
        <f t="shared" si="55"/>
        <v>8.0921795518478312</v>
      </c>
      <c r="CC48">
        <f t="shared" si="55"/>
        <v>8.0921753127942271</v>
      </c>
      <c r="CD48">
        <f t="shared" si="55"/>
        <v>8.092229733283574</v>
      </c>
      <c r="CE48">
        <f t="shared" si="55"/>
        <v>8.0915301598541394</v>
      </c>
      <c r="CF48">
        <f t="shared" si="55"/>
        <v>8.1003747145493676</v>
      </c>
      <c r="CG48">
        <f t="shared" si="9"/>
        <v>7.7714022294358873</v>
      </c>
      <c r="CI48">
        <v>-28000</v>
      </c>
      <c r="CJ48" s="36">
        <f t="shared" si="18"/>
        <v>-8.0929557792212323E-2</v>
      </c>
      <c r="CK48" s="36">
        <f t="shared" si="19"/>
        <v>-8.0929557792212323E-2</v>
      </c>
      <c r="CL48">
        <f t="shared" si="10"/>
        <v>0</v>
      </c>
      <c r="CM48">
        <f t="shared" si="11"/>
        <v>0.32839904464456893</v>
      </c>
      <c r="CN48">
        <f t="shared" si="12"/>
        <v>0.21575200285084742</v>
      </c>
      <c r="CO48">
        <f t="shared" si="13"/>
        <v>2.6469427153470715</v>
      </c>
      <c r="CP48">
        <f t="shared" si="14"/>
        <v>3.9604835958823754</v>
      </c>
      <c r="CQ48">
        <f t="shared" si="56"/>
        <v>-4.3478868708595195</v>
      </c>
      <c r="CR48">
        <f t="shared" si="56"/>
        <v>-4.3478950116727626</v>
      </c>
      <c r="CS48">
        <f t="shared" si="56"/>
        <v>-4.3478650850471601</v>
      </c>
      <c r="CT48">
        <f t="shared" si="56"/>
        <v>-4.3479751105334294</v>
      </c>
      <c r="CU48">
        <f t="shared" si="56"/>
        <v>-4.3475707568916224</v>
      </c>
      <c r="CV48">
        <f t="shared" si="56"/>
        <v>-4.3490589063659311</v>
      </c>
      <c r="CW48">
        <f t="shared" si="56"/>
        <v>-4.3436103417640988</v>
      </c>
      <c r="CX48">
        <f t="shared" si="16"/>
        <v>-5.0608225886326927</v>
      </c>
    </row>
    <row r="49" spans="1:102" x14ac:dyDescent="0.2">
      <c r="A49" s="23" t="s">
        <v>901</v>
      </c>
      <c r="B49" s="24" t="s">
        <v>899</v>
      </c>
      <c r="C49" s="23">
        <v>16903.483</v>
      </c>
      <c r="D49" s="23" t="s">
        <v>873</v>
      </c>
      <c r="E49" s="25">
        <f t="shared" si="22"/>
        <v>-19393.1823571717</v>
      </c>
      <c r="F49" s="1">
        <f t="shared" si="52"/>
        <v>-19393</v>
      </c>
      <c r="G49" s="1">
        <f t="shared" si="23"/>
        <v>-0.15489423999679275</v>
      </c>
      <c r="H49" s="1">
        <f t="shared" si="24"/>
        <v>-0.15489423999679275</v>
      </c>
      <c r="Q49" s="173">
        <f t="shared" si="25"/>
        <v>1884.9830000000002</v>
      </c>
      <c r="S49" s="15">
        <f t="shared" si="26"/>
        <v>0.2</v>
      </c>
      <c r="T49" s="15"/>
      <c r="Z49">
        <f t="shared" si="27"/>
        <v>-19393</v>
      </c>
      <c r="AA49" s="158">
        <f t="shared" si="28"/>
        <v>-0.1311625947368725</v>
      </c>
      <c r="AB49" s="159">
        <f t="shared" si="29"/>
        <v>-2.3731645259920248E-2</v>
      </c>
      <c r="AC49" s="159">
        <f t="shared" si="30"/>
        <v>-0.15489423999679275</v>
      </c>
      <c r="AD49" s="160">
        <f t="shared" si="31"/>
        <v>1.1263819734853903E-4</v>
      </c>
      <c r="AH49">
        <f t="shared" si="32"/>
        <v>1.7675764444823685E-2</v>
      </c>
      <c r="AI49">
        <f t="shared" si="33"/>
        <v>0.6875859032225633</v>
      </c>
      <c r="AJ49">
        <f t="shared" si="34"/>
        <v>0.8397965048888506</v>
      </c>
      <c r="AK49">
        <f t="shared" si="35"/>
        <v>-0.10659130807905876</v>
      </c>
      <c r="AL49">
        <f t="shared" si="36"/>
        <v>-2.8127914490568604</v>
      </c>
      <c r="AM49">
        <f t="shared" si="37"/>
        <v>-6.0278035806747798</v>
      </c>
      <c r="AN49">
        <f t="shared" si="57"/>
        <v>3.6008724392480302</v>
      </c>
      <c r="AO49">
        <f t="shared" si="57"/>
        <v>3.6009955708976289</v>
      </c>
      <c r="AP49">
        <f t="shared" si="57"/>
        <v>3.6005794484812541</v>
      </c>
      <c r="AQ49">
        <f t="shared" si="57"/>
        <v>3.601986075557162</v>
      </c>
      <c r="AR49">
        <f t="shared" si="57"/>
        <v>3.5972351476025519</v>
      </c>
      <c r="AS49">
        <f t="shared" si="57"/>
        <v>3.6133269588026424</v>
      </c>
      <c r="AT49">
        <f t="shared" si="57"/>
        <v>3.5593188051672171</v>
      </c>
      <c r="AU49">
        <f t="shared" si="39"/>
        <v>3.7472419085801216</v>
      </c>
      <c r="AV49" s="158">
        <f t="shared" si="40"/>
        <v>-0.1311625947368725</v>
      </c>
      <c r="AW49" s="159">
        <f t="shared" si="41"/>
        <v>-2.3731645259920248E-2</v>
      </c>
      <c r="AX49" s="160">
        <f t="shared" si="42"/>
        <v>1.1263819734853903E-4</v>
      </c>
      <c r="AY49" s="159">
        <f t="shared" si="43"/>
        <v>-9999</v>
      </c>
      <c r="BA49">
        <f t="shared" si="44"/>
        <v>0</v>
      </c>
      <c r="BB49">
        <f t="shared" si="45"/>
        <v>0.24389959814019757</v>
      </c>
      <c r="BC49">
        <f t="shared" si="46"/>
        <v>-0.14149170850650883</v>
      </c>
      <c r="BD49">
        <f t="shared" si="47"/>
        <v>0.10286755283213113</v>
      </c>
      <c r="BE49">
        <f t="shared" si="48"/>
        <v>3.0063727423032724</v>
      </c>
      <c r="BF49">
        <f t="shared" si="49"/>
        <v>14.7681776142341</v>
      </c>
      <c r="BG49">
        <f t="shared" si="58"/>
        <v>-3.5068979510751594</v>
      </c>
      <c r="BH49">
        <f t="shared" si="58"/>
        <v>-3.5641588323003144</v>
      </c>
      <c r="BI49">
        <f t="shared" si="58"/>
        <v>-3.4832633798230801</v>
      </c>
      <c r="BJ49">
        <f t="shared" si="58"/>
        <v>-3.5983892648571709</v>
      </c>
      <c r="BK49">
        <f t="shared" si="58"/>
        <v>-3.4360312294444637</v>
      </c>
      <c r="BL49">
        <f t="shared" si="58"/>
        <v>-3.6686281117684416</v>
      </c>
      <c r="BM49">
        <f t="shared" si="58"/>
        <v>-3.3410673036768266</v>
      </c>
      <c r="BN49">
        <f t="shared" si="51"/>
        <v>-3.8198329946519958</v>
      </c>
      <c r="BQ49">
        <f t="shared" si="0"/>
        <v>-8.7133728250955139E-2</v>
      </c>
      <c r="BR49" s="1">
        <v>-6500</v>
      </c>
      <c r="BS49">
        <f t="shared" si="1"/>
        <v>-8.7133728250955139E-2</v>
      </c>
      <c r="BT49">
        <f t="shared" si="2"/>
        <v>-7.8062647452682057E-2</v>
      </c>
      <c r="BU49">
        <f t="shared" si="3"/>
        <v>-9.07108079827308E-3</v>
      </c>
      <c r="BV49">
        <f t="shared" si="4"/>
        <v>0.79262043575546459</v>
      </c>
      <c r="BW49">
        <f t="shared" si="5"/>
        <v>-0.22154973095837549</v>
      </c>
      <c r="BX49">
        <f t="shared" si="6"/>
        <v>2.2500821643832718</v>
      </c>
      <c r="BY49">
        <f t="shared" si="7"/>
        <v>2.0927922705038666</v>
      </c>
      <c r="BZ49">
        <f t="shared" si="55"/>
        <v>8.2396138039464368</v>
      </c>
      <c r="CA49">
        <f t="shared" si="55"/>
        <v>8.2396130151990583</v>
      </c>
      <c r="CB49">
        <f t="shared" si="55"/>
        <v>8.2396193676024083</v>
      </c>
      <c r="CC49">
        <f t="shared" si="55"/>
        <v>8.2395682038753364</v>
      </c>
      <c r="CD49">
        <f t="shared" si="55"/>
        <v>8.2399801053664365</v>
      </c>
      <c r="CE49">
        <f t="shared" si="55"/>
        <v>8.2366520760677169</v>
      </c>
      <c r="CF49">
        <f t="shared" si="55"/>
        <v>8.262805914909503</v>
      </c>
      <c r="CG49">
        <f t="shared" si="9"/>
        <v>7.9337584111858979</v>
      </c>
      <c r="CI49">
        <v>-26000</v>
      </c>
      <c r="CJ49" s="36">
        <f t="shared" si="18"/>
        <v>-7.8062647452682057E-2</v>
      </c>
      <c r="CK49" s="36">
        <f t="shared" si="19"/>
        <v>-7.8062647452682057E-2</v>
      </c>
      <c r="CL49">
        <f t="shared" si="10"/>
        <v>0</v>
      </c>
      <c r="CM49">
        <f t="shared" si="11"/>
        <v>0.2946307065388154</v>
      </c>
      <c r="CN49">
        <f t="shared" si="12"/>
        <v>0.11393111724282542</v>
      </c>
      <c r="CO49">
        <f t="shared" si="13"/>
        <v>2.7502255759751413</v>
      </c>
      <c r="CP49">
        <f t="shared" si="14"/>
        <v>5.0448969132722965</v>
      </c>
      <c r="CQ49">
        <f t="shared" si="56"/>
        <v>-4.1329655464329624</v>
      </c>
      <c r="CR49">
        <f t="shared" si="56"/>
        <v>-4.1352971026627934</v>
      </c>
      <c r="CS49">
        <f t="shared" si="56"/>
        <v>-4.1297205687485068</v>
      </c>
      <c r="CT49">
        <f t="shared" si="56"/>
        <v>-4.1431388343131079</v>
      </c>
      <c r="CU49">
        <f t="shared" si="56"/>
        <v>-4.1113008269851301</v>
      </c>
      <c r="CV49">
        <f t="shared" si="56"/>
        <v>-4.189629021021771</v>
      </c>
      <c r="CW49">
        <f t="shared" si="56"/>
        <v>-4.0107653186365768</v>
      </c>
      <c r="CX49">
        <f t="shared" si="16"/>
        <v>-4.7724550752178683</v>
      </c>
    </row>
    <row r="50" spans="1:102" x14ac:dyDescent="0.2">
      <c r="A50" s="23" t="s">
        <v>901</v>
      </c>
      <c r="B50" s="24" t="s">
        <v>899</v>
      </c>
      <c r="C50" s="23">
        <v>16904.333999999999</v>
      </c>
      <c r="D50" s="23" t="s">
        <v>873</v>
      </c>
      <c r="E50" s="25">
        <f t="shared" si="22"/>
        <v>-19392.180473866549</v>
      </c>
      <c r="F50" s="1">
        <f t="shared" si="52"/>
        <v>-19392</v>
      </c>
      <c r="G50" s="1">
        <f t="shared" si="23"/>
        <v>-0.15329455999744823</v>
      </c>
      <c r="H50" s="1">
        <f t="shared" si="24"/>
        <v>-0.15329455999744823</v>
      </c>
      <c r="Q50" s="173">
        <f t="shared" si="25"/>
        <v>1885.8339999999989</v>
      </c>
      <c r="S50" s="15">
        <f t="shared" si="26"/>
        <v>0.2</v>
      </c>
      <c r="T50" s="15"/>
      <c r="Z50">
        <f t="shared" si="27"/>
        <v>-19392</v>
      </c>
      <c r="AA50" s="158">
        <f t="shared" si="28"/>
        <v>-0.13115540754516453</v>
      </c>
      <c r="AB50" s="159">
        <f t="shared" si="29"/>
        <v>-2.2139152452283706E-2</v>
      </c>
      <c r="AC50" s="159">
        <f t="shared" si="30"/>
        <v>-0.15329455999744823</v>
      </c>
      <c r="AD50" s="160">
        <f t="shared" si="31"/>
        <v>9.8028414261091932E-5</v>
      </c>
      <c r="AH50">
        <f t="shared" si="32"/>
        <v>1.7677716359862247E-2</v>
      </c>
      <c r="AI50">
        <f t="shared" si="33"/>
        <v>0.68760536494141555</v>
      </c>
      <c r="AJ50">
        <f t="shared" si="34"/>
        <v>0.83989558872574821</v>
      </c>
      <c r="AK50">
        <f t="shared" si="35"/>
        <v>-0.10664833242897091</v>
      </c>
      <c r="AL50">
        <f t="shared" si="36"/>
        <v>-2.8126089152770066</v>
      </c>
      <c r="AM50">
        <f t="shared" si="37"/>
        <v>-6.0243980581394823</v>
      </c>
      <c r="AN50">
        <f t="shared" si="57"/>
        <v>3.6011230257627269</v>
      </c>
      <c r="AO50">
        <f t="shared" si="57"/>
        <v>3.6012461199130161</v>
      </c>
      <c r="AP50">
        <f t="shared" si="57"/>
        <v>3.6008300726632583</v>
      </c>
      <c r="AQ50">
        <f t="shared" si="57"/>
        <v>3.6022366201853666</v>
      </c>
      <c r="AR50">
        <f t="shared" si="57"/>
        <v>3.5974853743029942</v>
      </c>
      <c r="AS50">
        <f t="shared" si="57"/>
        <v>3.6135802893137754</v>
      </c>
      <c r="AT50">
        <f t="shared" si="57"/>
        <v>3.559555405755233</v>
      </c>
      <c r="AU50">
        <f t="shared" si="39"/>
        <v>3.7475666209436218</v>
      </c>
      <c r="AV50" s="158">
        <f t="shared" si="40"/>
        <v>-0.13115540754516453</v>
      </c>
      <c r="AW50" s="159">
        <f t="shared" si="41"/>
        <v>-2.2139152452283706E-2</v>
      </c>
      <c r="AX50" s="160">
        <f t="shared" si="42"/>
        <v>9.8028414261091932E-5</v>
      </c>
      <c r="AY50" s="159">
        <f t="shared" si="43"/>
        <v>-9999</v>
      </c>
      <c r="BA50">
        <f t="shared" si="44"/>
        <v>0</v>
      </c>
      <c r="BB50">
        <f t="shared" si="45"/>
        <v>0.24389625701312712</v>
      </c>
      <c r="BC50">
        <f t="shared" si="46"/>
        <v>-0.14152386539754921</v>
      </c>
      <c r="BD50">
        <f t="shared" si="47"/>
        <v>0.10284299178586249</v>
      </c>
      <c r="BE50">
        <f t="shared" si="48"/>
        <v>3.0064052260738667</v>
      </c>
      <c r="BF50">
        <f t="shared" si="49"/>
        <v>14.771737049975883</v>
      </c>
      <c r="BG50">
        <f t="shared" si="58"/>
        <v>-3.506811870256004</v>
      </c>
      <c r="BH50">
        <f t="shared" si="58"/>
        <v>-3.5640753461899308</v>
      </c>
      <c r="BI50">
        <f t="shared" si="58"/>
        <v>-3.4831789565956397</v>
      </c>
      <c r="BJ50">
        <f t="shared" si="58"/>
        <v>-3.5983020032664483</v>
      </c>
      <c r="BK50">
        <f t="shared" si="58"/>
        <v>-3.4359532790906457</v>
      </c>
      <c r="BL50">
        <f t="shared" si="58"/>
        <v>-3.6685276879234467</v>
      </c>
      <c r="BM50">
        <f t="shared" si="58"/>
        <v>-3.3410087963760375</v>
      </c>
      <c r="BN50">
        <f t="shared" si="51"/>
        <v>-3.8196888108952884</v>
      </c>
      <c r="BQ50">
        <f t="shared" si="0"/>
        <v>-8.1756619029683064E-2</v>
      </c>
      <c r="BR50" s="1">
        <v>-6000</v>
      </c>
      <c r="BS50">
        <f t="shared" si="1"/>
        <v>-8.1756619029683064E-2</v>
      </c>
      <c r="BT50">
        <f t="shared" si="2"/>
        <v>-7.518587861978368E-2</v>
      </c>
      <c r="BU50">
        <f t="shared" si="3"/>
        <v>-6.5707404098993899E-3</v>
      </c>
      <c r="BV50">
        <f t="shared" si="4"/>
        <v>0.76409733755507503</v>
      </c>
      <c r="BW50">
        <f t="shared" si="5"/>
        <v>-0.1063701886526736</v>
      </c>
      <c r="BX50">
        <f t="shared" si="6"/>
        <v>2.3669137668475235</v>
      </c>
      <c r="BY50">
        <f t="shared" si="7"/>
        <v>2.4512915811762568</v>
      </c>
      <c r="BZ50">
        <f t="shared" ref="BZ50:CF65" si="59">$CG50+$AB$7*SIN(CA50)</f>
        <v>8.3813619990215145</v>
      </c>
      <c r="CA50">
        <f t="shared" si="59"/>
        <v>8.381356669549934</v>
      </c>
      <c r="CB50">
        <f t="shared" si="59"/>
        <v>8.3813887493662467</v>
      </c>
      <c r="CC50">
        <f t="shared" si="59"/>
        <v>8.3811956238555396</v>
      </c>
      <c r="CD50">
        <f t="shared" si="59"/>
        <v>8.3823573037206813</v>
      </c>
      <c r="CE50">
        <f t="shared" si="59"/>
        <v>8.3753342687539991</v>
      </c>
      <c r="CF50">
        <f t="shared" si="59"/>
        <v>8.4165826136033566</v>
      </c>
      <c r="CG50">
        <f t="shared" si="9"/>
        <v>8.0961145929359084</v>
      </c>
      <c r="CI50">
        <v>-24000</v>
      </c>
      <c r="CJ50" s="36">
        <f t="shared" si="18"/>
        <v>-7.518587861978368E-2</v>
      </c>
      <c r="CK50" s="36">
        <f t="shared" si="19"/>
        <v>-7.518587861978368E-2</v>
      </c>
      <c r="CL50">
        <f t="shared" si="10"/>
        <v>0</v>
      </c>
      <c r="CM50">
        <f t="shared" si="11"/>
        <v>0.27196628908040721</v>
      </c>
      <c r="CN50">
        <f t="shared" si="12"/>
        <v>2.6997502766207562E-2</v>
      </c>
      <c r="CO50">
        <f t="shared" si="13"/>
        <v>2.8374038373823645</v>
      </c>
      <c r="CP50">
        <f t="shared" si="14"/>
        <v>6.5240871871298971</v>
      </c>
      <c r="CQ50">
        <f t="shared" ref="CQ50:CW65" si="60">$CX50+$BB$7*SIN(CR50)</f>
        <v>-3.9336499381262309</v>
      </c>
      <c r="CR50">
        <f t="shared" si="60"/>
        <v>-3.9473423428137511</v>
      </c>
      <c r="CS50">
        <f t="shared" si="60"/>
        <v>-3.9217708966668976</v>
      </c>
      <c r="CT50">
        <f t="shared" si="60"/>
        <v>-3.9700916891719897</v>
      </c>
      <c r="CU50">
        <f t="shared" si="60"/>
        <v>-3.8806520954664552</v>
      </c>
      <c r="CV50">
        <f t="shared" si="60"/>
        <v>-4.0537139200614893</v>
      </c>
      <c r="CW50">
        <f t="shared" si="60"/>
        <v>-3.740821531946994</v>
      </c>
      <c r="CX50">
        <f t="shared" si="16"/>
        <v>-4.4840875618030438</v>
      </c>
    </row>
    <row r="51" spans="1:102" x14ac:dyDescent="0.2">
      <c r="A51" s="23" t="s">
        <v>902</v>
      </c>
      <c r="B51" s="24" t="s">
        <v>899</v>
      </c>
      <c r="C51" s="23">
        <v>16908.583999999999</v>
      </c>
      <c r="D51" s="23" t="s">
        <v>873</v>
      </c>
      <c r="E51" s="25">
        <f t="shared" si="22"/>
        <v>-19387.176943846687</v>
      </c>
      <c r="F51" s="1">
        <f t="shared" si="52"/>
        <v>-19387</v>
      </c>
      <c r="G51" s="1">
        <f t="shared" si="23"/>
        <v>-0.1502961599981063</v>
      </c>
      <c r="H51" s="1">
        <f t="shared" si="24"/>
        <v>-0.1502961599981063</v>
      </c>
      <c r="Q51" s="173">
        <f t="shared" si="25"/>
        <v>1890.0839999999989</v>
      </c>
      <c r="S51" s="15">
        <f t="shared" si="26"/>
        <v>0.2</v>
      </c>
      <c r="T51" s="15"/>
      <c r="Z51">
        <f t="shared" si="27"/>
        <v>-19387</v>
      </c>
      <c r="AA51" s="158">
        <f t="shared" si="28"/>
        <v>-0.13111948681885674</v>
      </c>
      <c r="AB51" s="159">
        <f t="shared" si="29"/>
        <v>-1.9176673179249565E-2</v>
      </c>
      <c r="AC51" s="159">
        <f t="shared" si="30"/>
        <v>-0.1502961599981063</v>
      </c>
      <c r="AD51" s="160">
        <f t="shared" si="31"/>
        <v>7.3548958844749931E-5</v>
      </c>
      <c r="AH51">
        <f t="shared" si="32"/>
        <v>1.7687460111313273E-2</v>
      </c>
      <c r="AI51">
        <f t="shared" si="33"/>
        <v>0.6877028462678566</v>
      </c>
      <c r="AJ51">
        <f t="shared" si="34"/>
        <v>0.84039067230373976</v>
      </c>
      <c r="AK51">
        <f t="shared" si="35"/>
        <v>-0.10693344936954215</v>
      </c>
      <c r="AL51">
        <f t="shared" si="36"/>
        <v>-2.8116960909822439</v>
      </c>
      <c r="AM51">
        <f t="shared" si="37"/>
        <v>-6.007423582142847</v>
      </c>
      <c r="AN51">
        <f t="shared" ref="AN51:AT60" si="61">$AU51+$AB$7*SIN(AO51)</f>
        <v>3.6023760651510917</v>
      </c>
      <c r="AO51">
        <f t="shared" si="61"/>
        <v>3.6024989704271859</v>
      </c>
      <c r="AP51">
        <f t="shared" si="61"/>
        <v>3.6020833035354887</v>
      </c>
      <c r="AQ51">
        <f t="shared" si="61"/>
        <v>3.6034894390818657</v>
      </c>
      <c r="AR51">
        <f t="shared" si="61"/>
        <v>3.598736645655312</v>
      </c>
      <c r="AS51">
        <f t="shared" si="61"/>
        <v>3.6148469647424668</v>
      </c>
      <c r="AT51">
        <f t="shared" si="61"/>
        <v>3.5607387062342766</v>
      </c>
      <c r="AU51">
        <f t="shared" si="39"/>
        <v>3.7491901827611218</v>
      </c>
      <c r="AV51" s="158">
        <f t="shared" si="40"/>
        <v>-0.13111948681885674</v>
      </c>
      <c r="AW51" s="159">
        <f t="shared" si="41"/>
        <v>-1.9176673179249565E-2</v>
      </c>
      <c r="AX51" s="160">
        <f t="shared" si="42"/>
        <v>7.3548958844749931E-5</v>
      </c>
      <c r="AY51" s="159">
        <f t="shared" si="43"/>
        <v>-9999</v>
      </c>
      <c r="BA51">
        <f t="shared" si="44"/>
        <v>0</v>
      </c>
      <c r="BB51">
        <f t="shared" si="45"/>
        <v>0.24387956626710461</v>
      </c>
      <c r="BC51">
        <f t="shared" si="46"/>
        <v>-0.14168461945568014</v>
      </c>
      <c r="BD51">
        <f t="shared" si="47"/>
        <v>0.10272020643380854</v>
      </c>
      <c r="BE51">
        <f t="shared" si="48"/>
        <v>3.0065676164835353</v>
      </c>
      <c r="BF51">
        <f t="shared" si="49"/>
        <v>14.78955675404096</v>
      </c>
      <c r="BG51">
        <f t="shared" ref="BG51:BM60" si="62">$BN51+$BB$7*SIN(BH51)</f>
        <v>-3.5063815238583258</v>
      </c>
      <c r="BH51">
        <f t="shared" si="62"/>
        <v>-3.5636578797306244</v>
      </c>
      <c r="BI51">
        <f t="shared" si="62"/>
        <v>-3.4827569283840401</v>
      </c>
      <c r="BJ51">
        <f t="shared" si="62"/>
        <v>-3.5978656230520989</v>
      </c>
      <c r="BK51">
        <f t="shared" si="62"/>
        <v>-3.4355636538831704</v>
      </c>
      <c r="BL51">
        <f t="shared" si="62"/>
        <v>-3.668025464832422</v>
      </c>
      <c r="BM51">
        <f t="shared" si="62"/>
        <v>-3.3407164091053247</v>
      </c>
      <c r="BN51">
        <f t="shared" si="51"/>
        <v>-3.8189678921117518</v>
      </c>
      <c r="BQ51">
        <f t="shared" si="0"/>
        <v>-7.6327630834792895E-2</v>
      </c>
      <c r="BR51" s="1">
        <v>-5500</v>
      </c>
      <c r="BS51">
        <f t="shared" si="1"/>
        <v>-7.6327630834792895E-2</v>
      </c>
      <c r="BT51">
        <f t="shared" si="2"/>
        <v>-7.2299251293517164E-2</v>
      </c>
      <c r="BU51">
        <f t="shared" si="3"/>
        <v>-4.0283795412757303E-3</v>
      </c>
      <c r="BV51">
        <f t="shared" si="4"/>
        <v>0.74035303909519179</v>
      </c>
      <c r="BW51">
        <f t="shared" si="5"/>
        <v>2.5564245339574653E-3</v>
      </c>
      <c r="BX51">
        <f t="shared" si="6"/>
        <v>2.4760420007264368</v>
      </c>
      <c r="BY51">
        <f t="shared" si="7"/>
        <v>2.893277722095108</v>
      </c>
      <c r="BZ51">
        <f t="shared" si="59"/>
        <v>8.5183602648461463</v>
      </c>
      <c r="CA51">
        <f t="shared" si="59"/>
        <v>8.5183415382421259</v>
      </c>
      <c r="CB51">
        <f t="shared" si="59"/>
        <v>8.5184335449331137</v>
      </c>
      <c r="CC51">
        <f t="shared" si="59"/>
        <v>8.5179813979154115</v>
      </c>
      <c r="CD51">
        <f t="shared" si="59"/>
        <v>8.5202008729748702</v>
      </c>
      <c r="CE51">
        <f t="shared" si="59"/>
        <v>8.5092448569416703</v>
      </c>
      <c r="CF51">
        <f t="shared" si="59"/>
        <v>8.5619304654362889</v>
      </c>
      <c r="CG51">
        <f t="shared" si="9"/>
        <v>8.2584707746859198</v>
      </c>
      <c r="CI51">
        <v>-22000</v>
      </c>
      <c r="CJ51" s="36">
        <f t="shared" si="18"/>
        <v>-7.2299251293517164E-2</v>
      </c>
      <c r="CK51" s="36">
        <f t="shared" si="19"/>
        <v>-7.2299251293517164E-2</v>
      </c>
      <c r="CL51">
        <f t="shared" si="10"/>
        <v>0</v>
      </c>
      <c r="CM51">
        <f t="shared" si="11"/>
        <v>0.25636810960596301</v>
      </c>
      <c r="CN51">
        <f t="shared" si="12"/>
        <v>-5.0992716669509316E-2</v>
      </c>
      <c r="CO51">
        <f t="shared" si="13"/>
        <v>2.915419462411958</v>
      </c>
      <c r="CP51">
        <f t="shared" si="14"/>
        <v>8.8050533011542225</v>
      </c>
      <c r="CQ51">
        <f t="shared" si="60"/>
        <v>-3.7424482513688346</v>
      </c>
      <c r="CR51">
        <f t="shared" si="60"/>
        <v>-3.7776320327051889</v>
      </c>
      <c r="CS51">
        <f t="shared" si="60"/>
        <v>-3.7214510961899845</v>
      </c>
      <c r="CT51">
        <f t="shared" si="60"/>
        <v>-3.8122879172105915</v>
      </c>
      <c r="CU51">
        <f t="shared" si="60"/>
        <v>-3.6680677433772804</v>
      </c>
      <c r="CV51">
        <f t="shared" si="60"/>
        <v>-3.9051420549429019</v>
      </c>
      <c r="CW51">
        <f t="shared" si="60"/>
        <v>-3.5322575286617495</v>
      </c>
      <c r="CX51">
        <f t="shared" si="16"/>
        <v>-4.1957200483882193</v>
      </c>
    </row>
    <row r="52" spans="1:102" x14ac:dyDescent="0.2">
      <c r="A52" s="23" t="s">
        <v>901</v>
      </c>
      <c r="B52" s="24" t="s">
        <v>899</v>
      </c>
      <c r="C52" s="23">
        <v>16915.38</v>
      </c>
      <c r="D52" s="23" t="s">
        <v>873</v>
      </c>
      <c r="E52" s="25">
        <f t="shared" si="22"/>
        <v>-19379.176005019632</v>
      </c>
      <c r="F52" s="1">
        <f t="shared" si="52"/>
        <v>-19379</v>
      </c>
      <c r="G52" s="1">
        <f t="shared" si="23"/>
        <v>-0.14949871999488096</v>
      </c>
      <c r="H52" s="1">
        <f t="shared" si="24"/>
        <v>-0.14949871999488096</v>
      </c>
      <c r="Q52" s="173">
        <f t="shared" si="25"/>
        <v>1896.880000000001</v>
      </c>
      <c r="S52" s="15">
        <f t="shared" si="26"/>
        <v>0.2</v>
      </c>
      <c r="T52" s="15"/>
      <c r="Z52">
        <f t="shared" si="27"/>
        <v>-19379</v>
      </c>
      <c r="AA52" s="158">
        <f t="shared" si="28"/>
        <v>-0.13106206650667457</v>
      </c>
      <c r="AB52" s="159">
        <f t="shared" si="29"/>
        <v>-1.8436653488206389E-2</v>
      </c>
      <c r="AC52" s="159">
        <f t="shared" si="30"/>
        <v>-0.14949871999488096</v>
      </c>
      <c r="AD52" s="160">
        <f t="shared" si="31"/>
        <v>6.798203836883857E-5</v>
      </c>
      <c r="AH52">
        <f t="shared" si="32"/>
        <v>1.7702995213157977E-2</v>
      </c>
      <c r="AI52">
        <f t="shared" si="33"/>
        <v>0.68785941563371933</v>
      </c>
      <c r="AJ52">
        <f t="shared" si="34"/>
        <v>0.84118164147320451</v>
      </c>
      <c r="AK52">
        <f t="shared" si="35"/>
        <v>-0.10738961967873452</v>
      </c>
      <c r="AL52">
        <f t="shared" si="36"/>
        <v>-2.8102350318558917</v>
      </c>
      <c r="AM52">
        <f t="shared" si="37"/>
        <v>-5.9804472538213096</v>
      </c>
      <c r="AN52">
        <f t="shared" si="61"/>
        <v>3.6043812994750297</v>
      </c>
      <c r="AO52">
        <f t="shared" si="61"/>
        <v>3.6045038978023092</v>
      </c>
      <c r="AP52">
        <f t="shared" si="61"/>
        <v>3.6040888551140156</v>
      </c>
      <c r="AQ52">
        <f t="shared" si="61"/>
        <v>3.605494282348928</v>
      </c>
      <c r="AR52">
        <f t="shared" si="61"/>
        <v>3.6007391586806845</v>
      </c>
      <c r="AS52">
        <f t="shared" si="61"/>
        <v>3.616873725472423</v>
      </c>
      <c r="AT52">
        <f t="shared" si="61"/>
        <v>3.5626330207211994</v>
      </c>
      <c r="AU52">
        <f t="shared" si="39"/>
        <v>3.7517878816691219</v>
      </c>
      <c r="AV52" s="158">
        <f t="shared" si="40"/>
        <v>-0.13106206650667457</v>
      </c>
      <c r="AW52" s="159">
        <f t="shared" si="41"/>
        <v>-1.8436653488206389E-2</v>
      </c>
      <c r="AX52" s="160">
        <f t="shared" si="42"/>
        <v>6.798203836883857E-5</v>
      </c>
      <c r="AY52" s="159">
        <f t="shared" si="43"/>
        <v>-9999</v>
      </c>
      <c r="BA52">
        <f t="shared" si="44"/>
        <v>0</v>
      </c>
      <c r="BB52">
        <f t="shared" si="45"/>
        <v>0.24385291265700071</v>
      </c>
      <c r="BC52">
        <f t="shared" si="46"/>
        <v>-0.14194172056805265</v>
      </c>
      <c r="BD52">
        <f t="shared" si="47"/>
        <v>0.10252381879799817</v>
      </c>
      <c r="BE52">
        <f t="shared" si="48"/>
        <v>3.0068273425332843</v>
      </c>
      <c r="BF52">
        <f t="shared" si="49"/>
        <v>14.818146595212285</v>
      </c>
      <c r="BG52">
        <f t="shared" si="62"/>
        <v>-3.5056931697586626</v>
      </c>
      <c r="BH52">
        <f t="shared" si="62"/>
        <v>-3.5629898086735152</v>
      </c>
      <c r="BI52">
        <f t="shared" si="62"/>
        <v>-3.4820819881187628</v>
      </c>
      <c r="BJ52">
        <f t="shared" si="62"/>
        <v>-3.5971671640999849</v>
      </c>
      <c r="BK52">
        <f t="shared" si="62"/>
        <v>-3.4349406921826238</v>
      </c>
      <c r="BL52">
        <f t="shared" si="62"/>
        <v>-3.6672215480411214</v>
      </c>
      <c r="BM52">
        <f t="shared" si="62"/>
        <v>-3.3402491063816049</v>
      </c>
      <c r="BN52">
        <f t="shared" si="51"/>
        <v>-3.8178144220580923</v>
      </c>
      <c r="BQ52">
        <f t="shared" si="0"/>
        <v>-7.0889094286172308E-2</v>
      </c>
      <c r="BR52" s="1">
        <v>-5000</v>
      </c>
      <c r="BS52">
        <f t="shared" si="1"/>
        <v>-7.0889094286172308E-2</v>
      </c>
      <c r="BT52">
        <f t="shared" si="2"/>
        <v>-6.9402765473882508E-2</v>
      </c>
      <c r="BU52">
        <f t="shared" si="3"/>
        <v>-1.4863288122898034E-3</v>
      </c>
      <c r="BV52">
        <f t="shared" si="4"/>
        <v>0.72078124166509361</v>
      </c>
      <c r="BW52">
        <f t="shared" si="5"/>
        <v>0.10530528671661758</v>
      </c>
      <c r="BX52">
        <f t="shared" si="6"/>
        <v>2.5789864630825452</v>
      </c>
      <c r="BY52">
        <f t="shared" si="7"/>
        <v>3.4606183324389073</v>
      </c>
      <c r="BZ52">
        <f t="shared" si="59"/>
        <v>8.6514234874742364</v>
      </c>
      <c r="CA52">
        <f t="shared" si="59"/>
        <v>8.6513791686370034</v>
      </c>
      <c r="CB52">
        <f t="shared" si="59"/>
        <v>8.6515667856838672</v>
      </c>
      <c r="CC52">
        <f t="shared" si="59"/>
        <v>8.6507723021257075</v>
      </c>
      <c r="CD52">
        <f t="shared" si="59"/>
        <v>8.6541324182496826</v>
      </c>
      <c r="CE52">
        <f t="shared" si="59"/>
        <v>8.6398450774548259</v>
      </c>
      <c r="CF52">
        <f t="shared" si="59"/>
        <v>8.6992968180342221</v>
      </c>
      <c r="CG52">
        <f t="shared" si="9"/>
        <v>8.4208269564359313</v>
      </c>
      <c r="CI52">
        <v>-20000</v>
      </c>
      <c r="CJ52" s="36">
        <f t="shared" si="18"/>
        <v>-6.9402765473882508E-2</v>
      </c>
      <c r="CK52" s="36">
        <f t="shared" si="19"/>
        <v>-6.9402765473882508E-2</v>
      </c>
      <c r="CL52">
        <f t="shared" si="10"/>
        <v>0</v>
      </c>
      <c r="CM52">
        <f t="shared" si="11"/>
        <v>0.24611587576407623</v>
      </c>
      <c r="CN52">
        <f t="shared" si="12"/>
        <v>-0.12159991790711425</v>
      </c>
      <c r="CO52">
        <f t="shared" si="13"/>
        <v>2.9863062241378309</v>
      </c>
      <c r="CP52">
        <f t="shared" si="14"/>
        <v>12.853534025488232</v>
      </c>
      <c r="CQ52">
        <f t="shared" si="60"/>
        <v>-3.5598384662635296</v>
      </c>
      <c r="CR52">
        <f t="shared" si="60"/>
        <v>-3.6144345156341648</v>
      </c>
      <c r="CS52">
        <f t="shared" si="60"/>
        <v>-3.5355762904778936</v>
      </c>
      <c r="CT52">
        <f t="shared" si="60"/>
        <v>-3.6504890857648458</v>
      </c>
      <c r="CU52">
        <f t="shared" si="60"/>
        <v>-3.4849180492066889</v>
      </c>
      <c r="CV52">
        <f t="shared" si="60"/>
        <v>-3.7282754711517234</v>
      </c>
      <c r="CW52">
        <f t="shared" si="60"/>
        <v>-3.3784830410033599</v>
      </c>
      <c r="CX52">
        <f t="shared" si="16"/>
        <v>-3.9073525349733953</v>
      </c>
    </row>
    <row r="53" spans="1:102" x14ac:dyDescent="0.2">
      <c r="A53" s="23" t="s">
        <v>901</v>
      </c>
      <c r="B53" s="24" t="s">
        <v>899</v>
      </c>
      <c r="C53" s="23">
        <v>16921.323</v>
      </c>
      <c r="D53" s="23" t="s">
        <v>873</v>
      </c>
      <c r="E53" s="25">
        <f t="shared" si="22"/>
        <v>-19372.179304100093</v>
      </c>
      <c r="F53" s="1">
        <f t="shared" si="52"/>
        <v>-19372</v>
      </c>
      <c r="G53" s="1">
        <f t="shared" si="23"/>
        <v>-0.15230095999868354</v>
      </c>
      <c r="H53" s="1">
        <f t="shared" si="24"/>
        <v>-0.15230095999868354</v>
      </c>
      <c r="Q53" s="173">
        <f t="shared" si="25"/>
        <v>1902.8230000000003</v>
      </c>
      <c r="S53" s="15">
        <f t="shared" si="26"/>
        <v>0.2</v>
      </c>
      <c r="T53" s="15"/>
      <c r="Z53">
        <f t="shared" si="27"/>
        <v>-19372</v>
      </c>
      <c r="AA53" s="158">
        <f t="shared" si="28"/>
        <v>-0.13101187715631082</v>
      </c>
      <c r="AB53" s="159">
        <f t="shared" si="29"/>
        <v>-2.1289082842372714E-2</v>
      </c>
      <c r="AC53" s="159">
        <f t="shared" si="30"/>
        <v>-0.15230095999868354</v>
      </c>
      <c r="AD53" s="160">
        <f t="shared" si="31"/>
        <v>9.0645009653881668E-5</v>
      </c>
      <c r="AH53">
        <f t="shared" si="32"/>
        <v>1.771653293419281E-2</v>
      </c>
      <c r="AI53">
        <f t="shared" si="33"/>
        <v>0.68799701946916514</v>
      </c>
      <c r="AJ53">
        <f t="shared" si="34"/>
        <v>0.84187256212229422</v>
      </c>
      <c r="AK53">
        <f t="shared" si="35"/>
        <v>-0.10778875156129215</v>
      </c>
      <c r="AL53">
        <f t="shared" si="36"/>
        <v>-2.8089560574320638</v>
      </c>
      <c r="AM53">
        <f t="shared" si="37"/>
        <v>-5.9570255983161458</v>
      </c>
      <c r="AN53">
        <f t="shared" si="61"/>
        <v>3.6061362558405352</v>
      </c>
      <c r="AO53">
        <f t="shared" si="61"/>
        <v>3.6062585808291403</v>
      </c>
      <c r="AP53">
        <f t="shared" si="61"/>
        <v>3.6058441000181221</v>
      </c>
      <c r="AQ53">
        <f t="shared" si="61"/>
        <v>3.6072488580032376</v>
      </c>
      <c r="AR53">
        <f t="shared" si="61"/>
        <v>3.6024918424574364</v>
      </c>
      <c r="AS53">
        <f t="shared" si="61"/>
        <v>3.6186472230144098</v>
      </c>
      <c r="AT53">
        <f t="shared" si="61"/>
        <v>3.5642915928016161</v>
      </c>
      <c r="AU53">
        <f t="shared" si="39"/>
        <v>3.7540608682136223</v>
      </c>
      <c r="AV53" s="158">
        <f t="shared" si="40"/>
        <v>-0.13101187715631082</v>
      </c>
      <c r="AW53" s="159">
        <f t="shared" si="41"/>
        <v>-2.1289082842372714E-2</v>
      </c>
      <c r="AX53" s="160">
        <f t="shared" si="42"/>
        <v>9.0645009653881668E-5</v>
      </c>
      <c r="AY53" s="159">
        <f t="shared" si="43"/>
        <v>-9999</v>
      </c>
      <c r="BA53">
        <f t="shared" si="44"/>
        <v>0</v>
      </c>
      <c r="BB53">
        <f t="shared" si="45"/>
        <v>0.24382964278035202</v>
      </c>
      <c r="BC53">
        <f t="shared" si="46"/>
        <v>-0.14216657764176027</v>
      </c>
      <c r="BD53">
        <f t="shared" si="47"/>
        <v>0.1023520492248986</v>
      </c>
      <c r="BE53">
        <f t="shared" si="48"/>
        <v>3.0070545032699121</v>
      </c>
      <c r="BF53">
        <f t="shared" si="49"/>
        <v>14.843242102443343</v>
      </c>
      <c r="BG53">
        <f t="shared" si="62"/>
        <v>-3.5050910621498126</v>
      </c>
      <c r="BH53">
        <f t="shared" si="62"/>
        <v>-3.562405120227365</v>
      </c>
      <c r="BI53">
        <f t="shared" si="62"/>
        <v>-3.4814917232832983</v>
      </c>
      <c r="BJ53">
        <f t="shared" si="62"/>
        <v>-3.5965557593476563</v>
      </c>
      <c r="BK53">
        <f t="shared" si="62"/>
        <v>-3.4343960433758198</v>
      </c>
      <c r="BL53">
        <f t="shared" si="62"/>
        <v>-3.6665177578658645</v>
      </c>
      <c r="BM53">
        <f t="shared" si="62"/>
        <v>-3.3398407377539372</v>
      </c>
      <c r="BN53">
        <f t="shared" si="51"/>
        <v>-3.8168051357611401</v>
      </c>
      <c r="BQ53">
        <f t="shared" si="0"/>
        <v>-6.5476553589409375E-2</v>
      </c>
      <c r="BR53" s="1">
        <v>-4500</v>
      </c>
      <c r="BS53">
        <f t="shared" si="1"/>
        <v>-6.5476553589409375E-2</v>
      </c>
      <c r="BT53">
        <f t="shared" si="2"/>
        <v>-6.6496421160879726E-2</v>
      </c>
      <c r="BU53">
        <f t="shared" si="3"/>
        <v>1.0198675714703515E-3</v>
      </c>
      <c r="BV53">
        <f t="shared" si="4"/>
        <v>0.70489114380478379</v>
      </c>
      <c r="BW53">
        <f t="shared" si="5"/>
        <v>0.20211534502778025</v>
      </c>
      <c r="BX53">
        <f t="shared" si="6"/>
        <v>2.6770029367898331</v>
      </c>
      <c r="BY53">
        <f t="shared" si="7"/>
        <v>4.2271619748663927</v>
      </c>
      <c r="BZ53">
        <f t="shared" si="59"/>
        <v>8.7812654648192634</v>
      </c>
      <c r="CA53">
        <f t="shared" si="59"/>
        <v>8.7811863316908436</v>
      </c>
      <c r="CB53">
        <f t="shared" si="59"/>
        <v>8.7814859766449285</v>
      </c>
      <c r="CC53">
        <f t="shared" si="59"/>
        <v>8.7803509874926924</v>
      </c>
      <c r="CD53">
        <f t="shared" si="59"/>
        <v>8.7846449944735792</v>
      </c>
      <c r="CE53">
        <f t="shared" si="59"/>
        <v>8.7683256003955581</v>
      </c>
      <c r="CF53">
        <f t="shared" si="59"/>
        <v>8.829338945850207</v>
      </c>
      <c r="CG53">
        <f t="shared" si="9"/>
        <v>8.5831831381859409</v>
      </c>
      <c r="CI53">
        <v>-18000</v>
      </c>
      <c r="CJ53" s="36">
        <f t="shared" si="18"/>
        <v>-6.6496421160879726E-2</v>
      </c>
      <c r="CK53" s="36">
        <f t="shared" si="19"/>
        <v>-6.6496421160879726E-2</v>
      </c>
      <c r="CL53">
        <f t="shared" si="10"/>
        <v>0</v>
      </c>
      <c r="CM53">
        <f t="shared" si="11"/>
        <v>0.24014640567658474</v>
      </c>
      <c r="CN53">
        <f t="shared" si="12"/>
        <v>-0.18433801388397403</v>
      </c>
      <c r="CO53">
        <f t="shared" si="13"/>
        <v>3.0498029121140129</v>
      </c>
      <c r="CP53">
        <f t="shared" si="14"/>
        <v>21.773626818591655</v>
      </c>
      <c r="CQ53">
        <f t="shared" si="60"/>
        <v>-3.390858527920444</v>
      </c>
      <c r="CR53">
        <f t="shared" si="60"/>
        <v>-3.4451957111737261</v>
      </c>
      <c r="CS53">
        <f t="shared" si="60"/>
        <v>-3.3713604016241936</v>
      </c>
      <c r="CT53">
        <f t="shared" si="60"/>
        <v>-3.4720892216980186</v>
      </c>
      <c r="CU53">
        <f t="shared" si="60"/>
        <v>-3.3353093156554325</v>
      </c>
      <c r="CV53">
        <f t="shared" si="60"/>
        <v>-3.5224944799665998</v>
      </c>
      <c r="CW53">
        <f t="shared" si="60"/>
        <v>-3.2683832185187973</v>
      </c>
      <c r="CX53">
        <f t="shared" si="16"/>
        <v>-3.6189850215585708</v>
      </c>
    </row>
    <row r="54" spans="1:102" x14ac:dyDescent="0.2">
      <c r="A54" s="23" t="s">
        <v>901</v>
      </c>
      <c r="B54" s="24" t="s">
        <v>899</v>
      </c>
      <c r="C54" s="23">
        <v>16926.423999999999</v>
      </c>
      <c r="D54" s="23" t="s">
        <v>873</v>
      </c>
      <c r="E54" s="25">
        <f t="shared" si="22"/>
        <v>-19366.173890775081</v>
      </c>
      <c r="F54" s="1">
        <f t="shared" si="52"/>
        <v>-19366</v>
      </c>
      <c r="G54" s="1">
        <f t="shared" si="23"/>
        <v>-0.14770287999635912</v>
      </c>
      <c r="H54" s="1">
        <f t="shared" si="24"/>
        <v>-0.14770287999635912</v>
      </c>
      <c r="Q54" s="173">
        <f t="shared" si="25"/>
        <v>1907.9239999999991</v>
      </c>
      <c r="S54" s="15">
        <f t="shared" si="26"/>
        <v>0.2</v>
      </c>
      <c r="T54" s="15"/>
      <c r="Z54">
        <f t="shared" si="27"/>
        <v>-19366</v>
      </c>
      <c r="AA54" s="158">
        <f t="shared" si="28"/>
        <v>-0.13096889744916407</v>
      </c>
      <c r="AB54" s="159">
        <f t="shared" si="29"/>
        <v>-1.6733982547195048E-2</v>
      </c>
      <c r="AC54" s="159">
        <f t="shared" si="30"/>
        <v>-0.14770287999635912</v>
      </c>
      <c r="AD54" s="160">
        <f t="shared" si="31"/>
        <v>5.6005234377965688E-5</v>
      </c>
      <c r="AH54">
        <f t="shared" si="32"/>
        <v>1.7728095421132749E-2</v>
      </c>
      <c r="AI54">
        <f t="shared" si="33"/>
        <v>0.68811541601525072</v>
      </c>
      <c r="AJ54">
        <f t="shared" si="34"/>
        <v>0.8424639039297328</v>
      </c>
      <c r="AK54">
        <f t="shared" si="35"/>
        <v>-0.10813085173032858</v>
      </c>
      <c r="AL54">
        <f t="shared" si="36"/>
        <v>-2.8078593850372058</v>
      </c>
      <c r="AM54">
        <f t="shared" si="37"/>
        <v>-5.9370840554935498</v>
      </c>
      <c r="AN54">
        <f t="shared" si="61"/>
        <v>3.6076407848541674</v>
      </c>
      <c r="AO54">
        <f t="shared" si="61"/>
        <v>3.607762872046909</v>
      </c>
      <c r="AP54">
        <f t="shared" si="61"/>
        <v>3.6073488844431467</v>
      </c>
      <c r="AQ54">
        <f t="shared" si="61"/>
        <v>3.6087530321463634</v>
      </c>
      <c r="AR54">
        <f t="shared" si="61"/>
        <v>3.6039945041344321</v>
      </c>
      <c r="AS54">
        <f t="shared" si="61"/>
        <v>3.6201674254633271</v>
      </c>
      <c r="AT54">
        <f t="shared" si="61"/>
        <v>3.5657140062405941</v>
      </c>
      <c r="AU54">
        <f t="shared" si="39"/>
        <v>3.7560091423946225</v>
      </c>
      <c r="AV54" s="158">
        <f t="shared" si="40"/>
        <v>-0.13096889744916407</v>
      </c>
      <c r="AW54" s="159">
        <f t="shared" si="41"/>
        <v>-1.6733982547195048E-2</v>
      </c>
      <c r="AX54" s="160">
        <f t="shared" si="42"/>
        <v>5.6005234377965688E-5</v>
      </c>
      <c r="AY54" s="159">
        <f t="shared" si="43"/>
        <v>-9999</v>
      </c>
      <c r="BA54">
        <f t="shared" si="44"/>
        <v>0</v>
      </c>
      <c r="BB54">
        <f t="shared" si="45"/>
        <v>0.24380973578734577</v>
      </c>
      <c r="BC54">
        <f t="shared" si="46"/>
        <v>-0.14235923323244504</v>
      </c>
      <c r="BD54">
        <f t="shared" si="47"/>
        <v>0.10220486988506101</v>
      </c>
      <c r="BE54">
        <f t="shared" si="48"/>
        <v>3.0072491385140294</v>
      </c>
      <c r="BF54">
        <f t="shared" si="49"/>
        <v>14.864811774897975</v>
      </c>
      <c r="BG54">
        <f t="shared" si="62"/>
        <v>-3.504575120270224</v>
      </c>
      <c r="BH54">
        <f t="shared" si="62"/>
        <v>-3.5619038646289902</v>
      </c>
      <c r="BI54">
        <f t="shared" si="62"/>
        <v>-3.4809860107895334</v>
      </c>
      <c r="BJ54">
        <f t="shared" si="62"/>
        <v>-3.5960315099469158</v>
      </c>
      <c r="BK54">
        <f t="shared" si="62"/>
        <v>-3.4339295302581689</v>
      </c>
      <c r="BL54">
        <f t="shared" si="62"/>
        <v>-3.6659142397523503</v>
      </c>
      <c r="BM54">
        <f t="shared" si="62"/>
        <v>-3.3394910942329092</v>
      </c>
      <c r="BN54">
        <f t="shared" si="51"/>
        <v>-3.8159400332208961</v>
      </c>
      <c r="BQ54">
        <f t="shared" si="0"/>
        <v>-6.0120525004499867E-2</v>
      </c>
      <c r="BR54" s="1">
        <v>-4000</v>
      </c>
      <c r="BS54">
        <f t="shared" si="1"/>
        <v>-6.0120525004499867E-2</v>
      </c>
      <c r="BT54">
        <f t="shared" si="2"/>
        <v>-6.3580218354508833E-2</v>
      </c>
      <c r="BU54">
        <f t="shared" si="3"/>
        <v>3.4596933500089626E-3</v>
      </c>
      <c r="BV54">
        <f t="shared" si="4"/>
        <v>0.69229443469293095</v>
      </c>
      <c r="BW54">
        <f t="shared" si="5"/>
        <v>0.29328516732632115</v>
      </c>
      <c r="BX54">
        <f t="shared" si="6"/>
        <v>2.7711468862230344</v>
      </c>
      <c r="BY54">
        <f t="shared" si="7"/>
        <v>5.3370182993846651</v>
      </c>
      <c r="BZ54">
        <f t="shared" si="59"/>
        <v>8.9085179272656685</v>
      </c>
      <c r="CA54">
        <f t="shared" si="59"/>
        <v>8.9084054336100351</v>
      </c>
      <c r="CB54">
        <f t="shared" si="59"/>
        <v>8.9087972749060338</v>
      </c>
      <c r="CC54">
        <f t="shared" si="59"/>
        <v>8.9074320241339411</v>
      </c>
      <c r="CD54">
        <f t="shared" si="59"/>
        <v>8.9121842601712657</v>
      </c>
      <c r="CE54">
        <f t="shared" si="59"/>
        <v>8.8955863321050295</v>
      </c>
      <c r="CF54">
        <f t="shared" si="59"/>
        <v>8.9529067627430354</v>
      </c>
      <c r="CG54">
        <f t="shared" si="9"/>
        <v>8.7455393199359506</v>
      </c>
      <c r="CI54">
        <v>-16000</v>
      </c>
      <c r="CJ54" s="36">
        <f t="shared" si="18"/>
        <v>-6.3580218354508833E-2</v>
      </c>
      <c r="CK54" s="36">
        <f t="shared" si="19"/>
        <v>-6.3580218354508833E-2</v>
      </c>
      <c r="CL54">
        <f t="shared" si="10"/>
        <v>0</v>
      </c>
      <c r="CM54">
        <f t="shared" si="11"/>
        <v>0.23740273511241361</v>
      </c>
      <c r="CN54">
        <f t="shared" si="12"/>
        <v>-0.2397803579430427</v>
      </c>
      <c r="CO54">
        <f t="shared" si="13"/>
        <v>3.106544223346837</v>
      </c>
      <c r="CP54">
        <f t="shared" si="14"/>
        <v>57.058055093157272</v>
      </c>
      <c r="CQ54">
        <f t="shared" si="60"/>
        <v>-3.2371365516463944</v>
      </c>
      <c r="CR54">
        <f t="shared" si="60"/>
        <v>-3.2644082294976946</v>
      </c>
      <c r="CS54">
        <f t="shared" si="60"/>
        <v>-3.2284693432663003</v>
      </c>
      <c r="CT54">
        <f t="shared" si="60"/>
        <v>-3.2758611812939953</v>
      </c>
      <c r="CU54">
        <f t="shared" si="60"/>
        <v>-3.21341270117997</v>
      </c>
      <c r="CV54">
        <f t="shared" si="60"/>
        <v>-3.295800334093745</v>
      </c>
      <c r="CW54">
        <f t="shared" si="60"/>
        <v>-3.1872365055096132</v>
      </c>
      <c r="CX54">
        <f t="shared" si="16"/>
        <v>-3.3306175081437464</v>
      </c>
    </row>
    <row r="55" spans="1:102" x14ac:dyDescent="0.2">
      <c r="A55" s="23" t="s">
        <v>903</v>
      </c>
      <c r="B55" s="24" t="s">
        <v>899</v>
      </c>
      <c r="C55" s="23">
        <v>17177.844000000001</v>
      </c>
      <c r="D55" s="23" t="s">
        <v>873</v>
      </c>
      <c r="E55" s="25">
        <f t="shared" si="22"/>
        <v>-19070.17682781188</v>
      </c>
      <c r="F55" s="1">
        <f t="shared" si="52"/>
        <v>-19070</v>
      </c>
      <c r="G55" s="1">
        <f t="shared" si="23"/>
        <v>-0.15019759999631788</v>
      </c>
      <c r="H55" s="1">
        <f t="shared" si="24"/>
        <v>-0.15019759999631788</v>
      </c>
      <c r="Q55" s="173">
        <f t="shared" si="25"/>
        <v>2159.344000000001</v>
      </c>
      <c r="S55" s="15">
        <f t="shared" si="26"/>
        <v>0.2</v>
      </c>
      <c r="T55" s="15"/>
      <c r="Z55">
        <f t="shared" si="27"/>
        <v>-19070</v>
      </c>
      <c r="AA55" s="158">
        <f t="shared" si="28"/>
        <v>-0.12889496517900481</v>
      </c>
      <c r="AB55" s="159">
        <f t="shared" si="29"/>
        <v>-2.1302634817313065E-2</v>
      </c>
      <c r="AC55" s="159">
        <f t="shared" si="30"/>
        <v>-0.15019759999631788</v>
      </c>
      <c r="AD55" s="160">
        <f t="shared" si="31"/>
        <v>9.0760450031959782E-5</v>
      </c>
      <c r="AH55">
        <f t="shared" si="32"/>
        <v>1.8250348953541634E-2</v>
      </c>
      <c r="AI55">
        <f t="shared" si="33"/>
        <v>0.69448130594137503</v>
      </c>
      <c r="AJ55">
        <f t="shared" si="34"/>
        <v>0.87061015823739074</v>
      </c>
      <c r="AK55">
        <f t="shared" si="35"/>
        <v>-0.12499040924798495</v>
      </c>
      <c r="AL55">
        <f t="shared" si="36"/>
        <v>-2.7532585451640856</v>
      </c>
      <c r="AM55">
        <f t="shared" si="37"/>
        <v>-5.0853187025563225</v>
      </c>
      <c r="AN55">
        <f t="shared" si="61"/>
        <v>3.6822053729294093</v>
      </c>
      <c r="AO55">
        <f t="shared" si="61"/>
        <v>3.6823122359212754</v>
      </c>
      <c r="AP55">
        <f t="shared" si="61"/>
        <v>3.6819346778785649</v>
      </c>
      <c r="AQ55">
        <f t="shared" si="61"/>
        <v>3.6832690129729264</v>
      </c>
      <c r="AR55">
        <f t="shared" si="61"/>
        <v>3.678558081543045</v>
      </c>
      <c r="AS55">
        <f t="shared" si="61"/>
        <v>3.6952505698476359</v>
      </c>
      <c r="AT55">
        <f t="shared" si="61"/>
        <v>3.636822403573527</v>
      </c>
      <c r="AU55">
        <f t="shared" si="39"/>
        <v>3.8521240019906289</v>
      </c>
      <c r="AV55" s="158">
        <f t="shared" si="40"/>
        <v>-0.12889496517900481</v>
      </c>
      <c r="AW55" s="159">
        <f t="shared" si="41"/>
        <v>-2.1302634817313065E-2</v>
      </c>
      <c r="AX55" s="160">
        <f t="shared" si="42"/>
        <v>9.0760450031959782E-5</v>
      </c>
      <c r="AY55" s="159">
        <f t="shared" si="43"/>
        <v>-9999</v>
      </c>
      <c r="BA55">
        <f t="shared" si="44"/>
        <v>0</v>
      </c>
      <c r="BB55">
        <f t="shared" si="45"/>
        <v>0.24287128734427044</v>
      </c>
      <c r="BC55">
        <f t="shared" si="46"/>
        <v>-0.15177296829460224</v>
      </c>
      <c r="BD55">
        <f t="shared" si="47"/>
        <v>9.5003492517399868E-2</v>
      </c>
      <c r="BE55">
        <f t="shared" si="48"/>
        <v>3.0167663957748525</v>
      </c>
      <c r="BF55">
        <f t="shared" si="49"/>
        <v>16.001460172467084</v>
      </c>
      <c r="BG55">
        <f t="shared" si="62"/>
        <v>-3.4792963356131388</v>
      </c>
      <c r="BH55">
        <f t="shared" si="62"/>
        <v>-3.5370630951836493</v>
      </c>
      <c r="BI55">
        <f t="shared" si="62"/>
        <v>-3.4563006907641158</v>
      </c>
      <c r="BJ55">
        <f t="shared" si="62"/>
        <v>-3.5699512035370469</v>
      </c>
      <c r="BK55">
        <f t="shared" si="62"/>
        <v>-3.4112891350448775</v>
      </c>
      <c r="BL55">
        <f t="shared" si="62"/>
        <v>-3.6358363481490357</v>
      </c>
      <c r="BM55">
        <f t="shared" si="62"/>
        <v>-3.3226769378583545</v>
      </c>
      <c r="BN55">
        <f t="shared" si="51"/>
        <v>-3.7732616412355022</v>
      </c>
      <c r="BQ55">
        <f t="shared" si="0"/>
        <v>-5.4847824582429733E-2</v>
      </c>
      <c r="BR55" s="1">
        <v>-3500</v>
      </c>
      <c r="BS55">
        <f t="shared" si="1"/>
        <v>-5.4847824582429733E-2</v>
      </c>
      <c r="BT55">
        <f t="shared" si="2"/>
        <v>-6.06541570547698E-2</v>
      </c>
      <c r="BU55">
        <f t="shared" si="3"/>
        <v>5.8063324723400637E-3</v>
      </c>
      <c r="BV55">
        <f t="shared" si="4"/>
        <v>0.68269147093224969</v>
      </c>
      <c r="BW55">
        <f t="shared" si="5"/>
        <v>0.37911404399307341</v>
      </c>
      <c r="BX55">
        <f t="shared" si="6"/>
        <v>2.8623242538305993</v>
      </c>
      <c r="BY55">
        <f t="shared" si="7"/>
        <v>7.1149639596275662</v>
      </c>
      <c r="BZ55">
        <f t="shared" si="59"/>
        <v>9.033748489187678</v>
      </c>
      <c r="CA55">
        <f t="shared" si="59"/>
        <v>9.0336188921862117</v>
      </c>
      <c r="CB55">
        <f t="shared" si="59"/>
        <v>9.0340435343326</v>
      </c>
      <c r="CC55">
        <f t="shared" si="59"/>
        <v>9.0326518591584222</v>
      </c>
      <c r="CD55">
        <f t="shared" si="59"/>
        <v>9.0372098124545985</v>
      </c>
      <c r="CE55">
        <f t="shared" si="59"/>
        <v>9.0222495050966689</v>
      </c>
      <c r="CF55">
        <f t="shared" si="59"/>
        <v>9.0710204678161528</v>
      </c>
      <c r="CG55">
        <f t="shared" si="9"/>
        <v>8.907895501685962</v>
      </c>
      <c r="CI55">
        <v>-14000</v>
      </c>
      <c r="CJ55" s="36">
        <f t="shared" si="18"/>
        <v>-6.06541570547698E-2</v>
      </c>
      <c r="CK55" s="36">
        <f t="shared" si="19"/>
        <v>-6.06541570547698E-2</v>
      </c>
      <c r="CL55">
        <f t="shared" si="10"/>
        <v>0</v>
      </c>
      <c r="CM55">
        <f t="shared" si="11"/>
        <v>0.23706216152155768</v>
      </c>
      <c r="CN55">
        <f t="shared" si="12"/>
        <v>-0.29122611891452005</v>
      </c>
      <c r="CO55">
        <f t="shared" si="13"/>
        <v>-3.1232724241614034</v>
      </c>
      <c r="CP55">
        <f t="shared" si="14"/>
        <v>-109.1658851236963</v>
      </c>
      <c r="CQ55">
        <f t="shared" si="60"/>
        <v>-3.0916268168796388</v>
      </c>
      <c r="CR55">
        <f t="shared" si="60"/>
        <v>-3.0768389458640684</v>
      </c>
      <c r="CS55">
        <f t="shared" si="60"/>
        <v>-3.0962481982245258</v>
      </c>
      <c r="CT55">
        <f t="shared" si="60"/>
        <v>-3.0707686611428175</v>
      </c>
      <c r="CU55">
        <f t="shared" si="60"/>
        <v>-3.1042101547190293</v>
      </c>
      <c r="CV55">
        <f t="shared" si="60"/>
        <v>-3.0603041955686439</v>
      </c>
      <c r="CW55">
        <f t="shared" si="60"/>
        <v>-3.1179303644255101</v>
      </c>
      <c r="CX55">
        <f t="shared" si="16"/>
        <v>-3.0422499947289219</v>
      </c>
    </row>
    <row r="56" spans="1:102" x14ac:dyDescent="0.2">
      <c r="A56" s="23" t="s">
        <v>903</v>
      </c>
      <c r="B56" s="24" t="s">
        <v>899</v>
      </c>
      <c r="C56" s="23">
        <v>17183.789000000001</v>
      </c>
      <c r="D56" s="23" t="s">
        <v>873</v>
      </c>
      <c r="E56" s="25">
        <f t="shared" si="22"/>
        <v>-19063.177772289979</v>
      </c>
      <c r="F56" s="1">
        <f t="shared" si="52"/>
        <v>-19063</v>
      </c>
      <c r="G56" s="1">
        <f t="shared" si="23"/>
        <v>-0.15099983999607502</v>
      </c>
      <c r="H56" s="1">
        <f t="shared" si="24"/>
        <v>-0.15099983999607502</v>
      </c>
      <c r="Q56" s="173">
        <f t="shared" si="25"/>
        <v>2165.2890000000007</v>
      </c>
      <c r="S56" s="15">
        <f t="shared" si="26"/>
        <v>0.2</v>
      </c>
      <c r="T56" s="15"/>
      <c r="Z56">
        <f t="shared" si="27"/>
        <v>-19063</v>
      </c>
      <c r="AA56" s="158">
        <f t="shared" si="28"/>
        <v>-0.12884704103604011</v>
      </c>
      <c r="AB56" s="159">
        <f t="shared" si="29"/>
        <v>-2.2152798960034914E-2</v>
      </c>
      <c r="AC56" s="159">
        <f t="shared" si="30"/>
        <v>-0.15099983999607502</v>
      </c>
      <c r="AD56" s="160">
        <f t="shared" si="31"/>
        <v>9.8149300352744803E-5</v>
      </c>
      <c r="AH56">
        <f t="shared" si="32"/>
        <v>1.8261536171492853E-2</v>
      </c>
      <c r="AI56">
        <f t="shared" si="33"/>
        <v>0.69464452645114483</v>
      </c>
      <c r="AJ56">
        <f t="shared" si="34"/>
        <v>0.87125084684956122</v>
      </c>
      <c r="AK56">
        <f t="shared" si="35"/>
        <v>-0.12538863424178784</v>
      </c>
      <c r="AL56">
        <f t="shared" si="36"/>
        <v>-2.7519547580389827</v>
      </c>
      <c r="AM56">
        <f t="shared" si="37"/>
        <v>-5.0678663909348298</v>
      </c>
      <c r="AN56">
        <f t="shared" si="61"/>
        <v>3.6839772871094993</v>
      </c>
      <c r="AO56">
        <f t="shared" si="61"/>
        <v>3.6840837202263836</v>
      </c>
      <c r="AP56">
        <f t="shared" si="61"/>
        <v>3.6837072800438411</v>
      </c>
      <c r="AQ56">
        <f t="shared" si="61"/>
        <v>3.685039083911783</v>
      </c>
      <c r="AR56">
        <f t="shared" si="61"/>
        <v>3.6803320895790193</v>
      </c>
      <c r="AS56">
        <f t="shared" si="61"/>
        <v>3.6970286439196869</v>
      </c>
      <c r="AT56">
        <f t="shared" si="61"/>
        <v>3.6385272025952768</v>
      </c>
      <c r="AU56">
        <f t="shared" si="39"/>
        <v>3.8543969885351288</v>
      </c>
      <c r="AV56" s="158">
        <f t="shared" si="40"/>
        <v>-0.12884704103604011</v>
      </c>
      <c r="AW56" s="159">
        <f t="shared" si="41"/>
        <v>-2.2152798960034914E-2</v>
      </c>
      <c r="AX56" s="160">
        <f t="shared" si="42"/>
        <v>9.8149300352744803E-5</v>
      </c>
      <c r="AY56" s="159">
        <f t="shared" si="43"/>
        <v>-9999</v>
      </c>
      <c r="BA56">
        <f t="shared" si="44"/>
        <v>0</v>
      </c>
      <c r="BB56">
        <f t="shared" si="45"/>
        <v>0.24285011461140926</v>
      </c>
      <c r="BC56">
        <f t="shared" si="46"/>
        <v>-0.15199344138738355</v>
      </c>
      <c r="BD56">
        <f t="shared" si="47"/>
        <v>9.4834604308079537E-2</v>
      </c>
      <c r="BE56">
        <f t="shared" si="48"/>
        <v>3.0169894567212836</v>
      </c>
      <c r="BF56">
        <f t="shared" si="49"/>
        <v>16.030179970559438</v>
      </c>
      <c r="BG56">
        <f t="shared" si="62"/>
        <v>-3.4787027076251764</v>
      </c>
      <c r="BH56">
        <f t="shared" si="62"/>
        <v>-3.5364728858093954</v>
      </c>
      <c r="BI56">
        <f t="shared" si="62"/>
        <v>-3.4557231773264601</v>
      </c>
      <c r="BJ56">
        <f t="shared" si="62"/>
        <v>-3.5693292500441411</v>
      </c>
      <c r="BK56">
        <f t="shared" si="62"/>
        <v>-3.4107625356156031</v>
      </c>
      <c r="BL56">
        <f t="shared" si="62"/>
        <v>-3.6351179337202359</v>
      </c>
      <c r="BM56">
        <f t="shared" si="62"/>
        <v>-3.3222894267717136</v>
      </c>
      <c r="BN56">
        <f t="shared" si="51"/>
        <v>-3.77225235493855</v>
      </c>
      <c r="BQ56">
        <f t="shared" si="0"/>
        <v>-4.9682571792256991E-2</v>
      </c>
      <c r="BR56" s="1">
        <v>-3000</v>
      </c>
      <c r="BS56">
        <f t="shared" si="1"/>
        <v>-4.9682571792256991E-2</v>
      </c>
      <c r="BT56">
        <f t="shared" si="2"/>
        <v>-5.7718237261662642E-2</v>
      </c>
      <c r="BU56">
        <f t="shared" si="3"/>
        <v>8.0356654694056524E-3</v>
      </c>
      <c r="BV56">
        <f t="shared" si="4"/>
        <v>0.67585920391761811</v>
      </c>
      <c r="BW56">
        <f t="shared" si="5"/>
        <v>0.45986846184891217</v>
      </c>
      <c r="BX56">
        <f t="shared" si="6"/>
        <v>2.9513326355350666</v>
      </c>
      <c r="BY56">
        <f t="shared" si="7"/>
        <v>10.48020089358284</v>
      </c>
      <c r="BZ56">
        <f t="shared" si="59"/>
        <v>9.1574775726617919</v>
      </c>
      <c r="CA56">
        <f t="shared" si="59"/>
        <v>9.157359117292577</v>
      </c>
      <c r="CB56">
        <f t="shared" si="59"/>
        <v>9.1577311730830768</v>
      </c>
      <c r="CC56">
        <f t="shared" si="59"/>
        <v>9.1565624575752622</v>
      </c>
      <c r="CD56">
        <f t="shared" si="59"/>
        <v>9.1602324164358997</v>
      </c>
      <c r="CE56">
        <f t="shared" si="59"/>
        <v>9.1486956131340751</v>
      </c>
      <c r="CF56">
        <f t="shared" si="59"/>
        <v>9.1848437124687834</v>
      </c>
      <c r="CG56">
        <f t="shared" si="9"/>
        <v>9.0702516834359734</v>
      </c>
      <c r="CI56">
        <v>-12000</v>
      </c>
      <c r="CJ56" s="36">
        <f t="shared" si="18"/>
        <v>-5.7718237261662642E-2</v>
      </c>
      <c r="CK56" s="36">
        <f t="shared" si="19"/>
        <v>-5.7718237261662642E-2</v>
      </c>
      <c r="CL56">
        <f t="shared" si="10"/>
        <v>0</v>
      </c>
      <c r="CM56">
        <f t="shared" si="11"/>
        <v>0.2389954078491896</v>
      </c>
      <c r="CN56">
        <f t="shared" si="12"/>
        <v>-0.34356228336542166</v>
      </c>
      <c r="CO56">
        <f t="shared" si="13"/>
        <v>-3.0680732336525374</v>
      </c>
      <c r="CP56">
        <f t="shared" si="14"/>
        <v>-27.19144233851571</v>
      </c>
      <c r="CQ56">
        <f t="shared" si="60"/>
        <v>-2.9416213813520491</v>
      </c>
      <c r="CR56">
        <f t="shared" si="60"/>
        <v>-2.8930080073793989</v>
      </c>
      <c r="CS56">
        <f t="shared" si="60"/>
        <v>-2.9582426990754067</v>
      </c>
      <c r="CT56">
        <f t="shared" si="60"/>
        <v>-2.8704685546315964</v>
      </c>
      <c r="CU56">
        <f t="shared" si="60"/>
        <v>-2.9882055105340153</v>
      </c>
      <c r="CV56">
        <f t="shared" si="60"/>
        <v>-2.829468351574592</v>
      </c>
      <c r="CW56">
        <f t="shared" si="60"/>
        <v>-3.0423744493528977</v>
      </c>
      <c r="CX56">
        <f t="shared" si="16"/>
        <v>-2.753882481314097</v>
      </c>
    </row>
    <row r="57" spans="1:102" x14ac:dyDescent="0.2">
      <c r="A57" s="23" t="s">
        <v>902</v>
      </c>
      <c r="B57" s="24" t="s">
        <v>899</v>
      </c>
      <c r="C57" s="23">
        <v>17229.66</v>
      </c>
      <c r="D57" s="23" t="s">
        <v>873</v>
      </c>
      <c r="E57" s="25">
        <f t="shared" si="22"/>
        <v>-19009.173789809731</v>
      </c>
      <c r="F57" s="1">
        <f t="shared" si="52"/>
        <v>-19009</v>
      </c>
      <c r="G57" s="1">
        <f t="shared" si="23"/>
        <v>-0.14761711999744875</v>
      </c>
      <c r="H57" s="1">
        <f t="shared" si="24"/>
        <v>-0.14761711999744875</v>
      </c>
      <c r="Q57" s="173">
        <f t="shared" si="25"/>
        <v>2211.16</v>
      </c>
      <c r="S57" s="15">
        <f t="shared" si="26"/>
        <v>0.2</v>
      </c>
      <c r="T57" s="15"/>
      <c r="Z57">
        <f t="shared" si="27"/>
        <v>-19009</v>
      </c>
      <c r="AA57" s="158">
        <f t="shared" si="28"/>
        <v>-0.1284791197666208</v>
      </c>
      <c r="AB57" s="159">
        <f t="shared" si="29"/>
        <v>-1.9138000230827956E-2</v>
      </c>
      <c r="AC57" s="159">
        <f t="shared" si="30"/>
        <v>-0.14761711999744875</v>
      </c>
      <c r="AD57" s="160">
        <f t="shared" si="31"/>
        <v>7.3252610567034183E-5</v>
      </c>
      <c r="AH57">
        <f t="shared" si="32"/>
        <v>1.8345993357339382E-2</v>
      </c>
      <c r="AI57">
        <f t="shared" si="33"/>
        <v>0.69592375728265332</v>
      </c>
      <c r="AJ57">
        <f t="shared" si="34"/>
        <v>0.87615348004237037</v>
      </c>
      <c r="AK57">
        <f t="shared" si="35"/>
        <v>-0.1284597736187002</v>
      </c>
      <c r="AL57">
        <f t="shared" si="36"/>
        <v>-2.7418761444778585</v>
      </c>
      <c r="AM57">
        <f t="shared" si="37"/>
        <v>-4.9367486535516534</v>
      </c>
      <c r="AN57">
        <f t="shared" si="61"/>
        <v>3.6976604898465535</v>
      </c>
      <c r="AO57">
        <f t="shared" si="61"/>
        <v>3.6977635225678229</v>
      </c>
      <c r="AP57">
        <f t="shared" si="61"/>
        <v>3.6973960447362675</v>
      </c>
      <c r="AQ57">
        <f t="shared" si="61"/>
        <v>3.6987070804699473</v>
      </c>
      <c r="AR57">
        <f t="shared" si="61"/>
        <v>3.6940346258180075</v>
      </c>
      <c r="AS57">
        <f t="shared" si="61"/>
        <v>3.7107498339950937</v>
      </c>
      <c r="AT57">
        <f t="shared" si="61"/>
        <v>3.6517162163033277</v>
      </c>
      <c r="AU57">
        <f t="shared" si="39"/>
        <v>3.87193145616413</v>
      </c>
      <c r="AV57" s="158">
        <f t="shared" si="40"/>
        <v>-0.1284791197666208</v>
      </c>
      <c r="AW57" s="159">
        <f t="shared" si="41"/>
        <v>-1.9138000230827956E-2</v>
      </c>
      <c r="AX57" s="160">
        <f t="shared" si="42"/>
        <v>7.3252610567034183E-5</v>
      </c>
      <c r="AY57" s="159">
        <f t="shared" si="43"/>
        <v>-9999</v>
      </c>
      <c r="BA57">
        <f t="shared" si="44"/>
        <v>0</v>
      </c>
      <c r="BB57">
        <f t="shared" si="45"/>
        <v>0.2426883398356201</v>
      </c>
      <c r="BC57">
        <f t="shared" si="46"/>
        <v>-0.15369090047907166</v>
      </c>
      <c r="BD57">
        <f t="shared" si="47"/>
        <v>9.3533953713594603E-2</v>
      </c>
      <c r="BE57">
        <f t="shared" si="48"/>
        <v>3.0187070972629395</v>
      </c>
      <c r="BF57">
        <f t="shared" si="49"/>
        <v>16.254819655400912</v>
      </c>
      <c r="BG57">
        <f t="shared" si="62"/>
        <v>-3.4741298565084584</v>
      </c>
      <c r="BH57">
        <f t="shared" si="62"/>
        <v>-3.531915394396361</v>
      </c>
      <c r="BI57">
        <f t="shared" si="62"/>
        <v>-3.451277815891153</v>
      </c>
      <c r="BJ57">
        <f t="shared" si="62"/>
        <v>-3.5645232187487479</v>
      </c>
      <c r="BK57">
        <f t="shared" si="62"/>
        <v>-3.4067137599114634</v>
      </c>
      <c r="BL57">
        <f t="shared" si="62"/>
        <v>-3.6295650332973319</v>
      </c>
      <c r="BM57">
        <f t="shared" si="62"/>
        <v>-3.319315414263345</v>
      </c>
      <c r="BN57">
        <f t="shared" si="51"/>
        <v>-3.7644664320763499</v>
      </c>
      <c r="BQ57">
        <f t="shared" si="0"/>
        <v>-4.464698029163338E-2</v>
      </c>
      <c r="BR57" s="1">
        <v>-2500</v>
      </c>
      <c r="BS57">
        <f t="shared" si="1"/>
        <v>-4.464698029163338E-2</v>
      </c>
      <c r="BT57">
        <f t="shared" si="2"/>
        <v>-5.4772458975187344E-2</v>
      </c>
      <c r="BU57">
        <f t="shared" si="3"/>
        <v>1.0125478683553962E-2</v>
      </c>
      <c r="BV57">
        <f t="shared" si="4"/>
        <v>0.67164183880073791</v>
      </c>
      <c r="BW57">
        <f t="shared" si="5"/>
        <v>0.53576149033850995</v>
      </c>
      <c r="BX57">
        <f t="shared" si="6"/>
        <v>3.0388949078372027</v>
      </c>
      <c r="BY57">
        <f t="shared" si="7"/>
        <v>19.457504853627295</v>
      </c>
      <c r="BZ57">
        <f t="shared" si="59"/>
        <v>9.2801936272797736</v>
      </c>
      <c r="CA57">
        <f t="shared" si="59"/>
        <v>9.2801171988280302</v>
      </c>
      <c r="CB57">
        <f t="shared" si="59"/>
        <v>9.2803511718148908</v>
      </c>
      <c r="CC57">
        <f t="shared" si="59"/>
        <v>9.2796348772714552</v>
      </c>
      <c r="CD57">
        <f t="shared" si="59"/>
        <v>9.2818275358957916</v>
      </c>
      <c r="CE57">
        <f t="shared" si="59"/>
        <v>9.2751133296158574</v>
      </c>
      <c r="CF57">
        <f t="shared" si="59"/>
        <v>9.2956529944109132</v>
      </c>
      <c r="CG57">
        <f t="shared" si="9"/>
        <v>9.2326078651859831</v>
      </c>
      <c r="CI57">
        <v>-10000</v>
      </c>
      <c r="CJ57" s="36">
        <f t="shared" si="18"/>
        <v>-5.4772458975187344E-2</v>
      </c>
      <c r="CK57" s="36">
        <f t="shared" si="19"/>
        <v>-5.4772458975187344E-2</v>
      </c>
      <c r="CL57">
        <f t="shared" si="10"/>
        <v>0</v>
      </c>
      <c r="CM57">
        <f t="shared" si="11"/>
        <v>0.24384958774673948</v>
      </c>
      <c r="CN57">
        <f t="shared" si="12"/>
        <v>-0.40037029744251823</v>
      </c>
      <c r="CO57">
        <f t="shared" si="13"/>
        <v>-3.0068597770254133</v>
      </c>
      <c r="CP57">
        <f t="shared" si="14"/>
        <v>-14.82172461412785</v>
      </c>
      <c r="CQ57">
        <f t="shared" si="60"/>
        <v>-2.7775781041062966</v>
      </c>
      <c r="CR57">
        <f t="shared" si="60"/>
        <v>-2.7202789597087151</v>
      </c>
      <c r="CS57">
        <f t="shared" si="60"/>
        <v>-2.8011876011390129</v>
      </c>
      <c r="CT57">
        <f t="shared" si="60"/>
        <v>-2.6861054109824951</v>
      </c>
      <c r="CU57">
        <f t="shared" si="60"/>
        <v>-2.8483223927543064</v>
      </c>
      <c r="CV57">
        <f t="shared" si="60"/>
        <v>-2.616064209456519</v>
      </c>
      <c r="CW57">
        <f t="shared" si="60"/>
        <v>-2.9429945280687511</v>
      </c>
      <c r="CX57">
        <f t="shared" si="16"/>
        <v>-2.4655149678992725</v>
      </c>
    </row>
    <row r="58" spans="1:102" x14ac:dyDescent="0.2">
      <c r="A58" s="23" t="s">
        <v>903</v>
      </c>
      <c r="B58" s="24" t="s">
        <v>899</v>
      </c>
      <c r="C58" s="23">
        <v>17230.508999999998</v>
      </c>
      <c r="D58" s="23" t="s">
        <v>873</v>
      </c>
      <c r="E58" s="25">
        <f t="shared" si="22"/>
        <v>-19008.174261106942</v>
      </c>
      <c r="F58" s="1">
        <f t="shared" si="52"/>
        <v>-19008</v>
      </c>
      <c r="G58" s="1">
        <f t="shared" si="23"/>
        <v>-0.14801743999851169</v>
      </c>
      <c r="H58" s="1">
        <f t="shared" si="24"/>
        <v>-0.14801743999851169</v>
      </c>
      <c r="Q58" s="173">
        <f t="shared" si="25"/>
        <v>2212.0089999999982</v>
      </c>
      <c r="S58" s="15">
        <f t="shared" si="26"/>
        <v>0.2</v>
      </c>
      <c r="T58" s="15"/>
      <c r="Z58">
        <f t="shared" si="27"/>
        <v>-19008</v>
      </c>
      <c r="AA58" s="158">
        <f t="shared" si="28"/>
        <v>-0.12847233622804055</v>
      </c>
      <c r="AB58" s="159">
        <f t="shared" si="29"/>
        <v>-1.9545103770471139E-2</v>
      </c>
      <c r="AC58" s="159">
        <f t="shared" si="30"/>
        <v>-0.14801743999851169</v>
      </c>
      <c r="AD58" s="160">
        <f t="shared" si="31"/>
        <v>7.6402216279697037E-5</v>
      </c>
      <c r="AH58">
        <f t="shared" si="32"/>
        <v>1.8347526476604384E-2</v>
      </c>
      <c r="AI58">
        <f t="shared" si="33"/>
        <v>0.69594778363933352</v>
      </c>
      <c r="AJ58">
        <f t="shared" si="34"/>
        <v>0.87624360123642742</v>
      </c>
      <c r="AK58">
        <f t="shared" si="35"/>
        <v>-0.12851663141178607</v>
      </c>
      <c r="AL58">
        <f t="shared" si="36"/>
        <v>-2.7416891517723818</v>
      </c>
      <c r="AM58">
        <f t="shared" si="37"/>
        <v>-4.9343776064210774</v>
      </c>
      <c r="AN58">
        <f t="shared" si="61"/>
        <v>3.6979141212733757</v>
      </c>
      <c r="AO58">
        <f t="shared" si="61"/>
        <v>3.6980170896900133</v>
      </c>
      <c r="AP58">
        <f t="shared" si="61"/>
        <v>3.6976497833040702</v>
      </c>
      <c r="AQ58">
        <f t="shared" si="61"/>
        <v>3.6989604141151644</v>
      </c>
      <c r="AR58">
        <f t="shared" si="61"/>
        <v>3.6942886679888409</v>
      </c>
      <c r="AS58">
        <f t="shared" si="61"/>
        <v>3.711004009746893</v>
      </c>
      <c r="AT58">
        <f t="shared" si="61"/>
        <v>3.6519610917163696</v>
      </c>
      <c r="AU58">
        <f t="shared" si="39"/>
        <v>3.8722561685276302</v>
      </c>
      <c r="AV58" s="158">
        <f t="shared" si="40"/>
        <v>-0.12847233622804055</v>
      </c>
      <c r="AW58" s="159">
        <f t="shared" si="41"/>
        <v>-1.9545103770471139E-2</v>
      </c>
      <c r="AX58" s="160">
        <f t="shared" si="42"/>
        <v>7.6402216279697037E-5</v>
      </c>
      <c r="AY58" s="159">
        <f t="shared" si="43"/>
        <v>-9999</v>
      </c>
      <c r="BA58">
        <f t="shared" si="44"/>
        <v>0</v>
      </c>
      <c r="BB58">
        <f t="shared" si="45"/>
        <v>0.24268536993788292</v>
      </c>
      <c r="BC58">
        <f t="shared" si="46"/>
        <v>-0.15372227926998738</v>
      </c>
      <c r="BD58">
        <f t="shared" si="47"/>
        <v>9.3509904352987686E-2</v>
      </c>
      <c r="BE58">
        <f t="shared" si="48"/>
        <v>3.0187388534271631</v>
      </c>
      <c r="BF58">
        <f t="shared" si="49"/>
        <v>16.259031914198069</v>
      </c>
      <c r="BG58">
        <f t="shared" si="62"/>
        <v>-3.4740452838753599</v>
      </c>
      <c r="BH58">
        <f t="shared" si="62"/>
        <v>-3.5318309217052932</v>
      </c>
      <c r="BI58">
        <f t="shared" si="62"/>
        <v>-3.4511956570689155</v>
      </c>
      <c r="BJ58">
        <f t="shared" si="62"/>
        <v>-3.5644340827603083</v>
      </c>
      <c r="BK58">
        <f t="shared" si="62"/>
        <v>-3.4066390086362528</v>
      </c>
      <c r="BL58">
        <f t="shared" si="62"/>
        <v>-3.6294620213078637</v>
      </c>
      <c r="BM58">
        <f t="shared" si="62"/>
        <v>-3.3192605953500864</v>
      </c>
      <c r="BN58">
        <f t="shared" si="51"/>
        <v>-3.7643222483196426</v>
      </c>
      <c r="BQ58">
        <f t="shared" si="0"/>
        <v>-3.9762028227003553E-2</v>
      </c>
      <c r="BR58" s="1">
        <v>-2000</v>
      </c>
      <c r="BS58">
        <f t="shared" si="1"/>
        <v>-3.9762028227003553E-2</v>
      </c>
      <c r="BT58">
        <f t="shared" si="2"/>
        <v>-5.181682219534392E-2</v>
      </c>
      <c r="BU58">
        <f t="shared" si="3"/>
        <v>1.2054793968340366E-2</v>
      </c>
      <c r="BV58">
        <f t="shared" si="4"/>
        <v>0.66994438400630796</v>
      </c>
      <c r="BW58">
        <f t="shared" si="5"/>
        <v>0.606937309529198</v>
      </c>
      <c r="BX58">
        <f t="shared" si="6"/>
        <v>3.1256868132941436</v>
      </c>
      <c r="BY58">
        <f t="shared" si="7"/>
        <v>125.73732645925786</v>
      </c>
      <c r="BZ58">
        <f t="shared" si="59"/>
        <v>9.40236581331183</v>
      </c>
      <c r="CA58">
        <f t="shared" si="59"/>
        <v>9.4023531025129437</v>
      </c>
      <c r="CB58">
        <f t="shared" si="59"/>
        <v>9.4023916183907517</v>
      </c>
      <c r="CC58">
        <f t="shared" si="59"/>
        <v>9.4022749086419637</v>
      </c>
      <c r="CD58">
        <f t="shared" si="59"/>
        <v>9.4026285583618066</v>
      </c>
      <c r="CE58">
        <f t="shared" si="59"/>
        <v>9.4015569328839668</v>
      </c>
      <c r="CF58">
        <f t="shared" si="59"/>
        <v>9.4048040836308573</v>
      </c>
      <c r="CG58">
        <f t="shared" si="9"/>
        <v>9.3949640469359945</v>
      </c>
      <c r="CI58">
        <v>-8000</v>
      </c>
      <c r="CJ58" s="36">
        <f t="shared" si="18"/>
        <v>-5.181682219534392E-2</v>
      </c>
      <c r="CK58" s="36">
        <f t="shared" si="19"/>
        <v>-5.181682219534392E-2</v>
      </c>
      <c r="CL58">
        <f t="shared" si="10"/>
        <v>0</v>
      </c>
      <c r="CM58">
        <f t="shared" si="11"/>
        <v>0.25265923356350251</v>
      </c>
      <c r="CN58">
        <f t="shared" si="12"/>
        <v>-0.4622710720094384</v>
      </c>
      <c r="CO58">
        <f t="shared" si="13"/>
        <v>-2.9382260411135004</v>
      </c>
      <c r="CP58">
        <f t="shared" si="14"/>
        <v>-9.8005381669865699</v>
      </c>
      <c r="CQ58">
        <f t="shared" si="60"/>
        <v>-2.5986612395753972</v>
      </c>
      <c r="CR58">
        <f t="shared" si="60"/>
        <v>-2.5563579956380207</v>
      </c>
      <c r="CS58">
        <f t="shared" si="60"/>
        <v>-2.6215046768833625</v>
      </c>
      <c r="CT58">
        <f t="shared" si="60"/>
        <v>-2.5199990850668952</v>
      </c>
      <c r="CU58">
        <f t="shared" si="60"/>
        <v>-2.6756020222393135</v>
      </c>
      <c r="CV58">
        <f t="shared" si="60"/>
        <v>-2.4297552100623587</v>
      </c>
      <c r="CW58">
        <f t="shared" si="60"/>
        <v>-2.8041837828185501</v>
      </c>
      <c r="CX58">
        <f t="shared" si="16"/>
        <v>-2.177147454484448</v>
      </c>
    </row>
    <row r="59" spans="1:102" x14ac:dyDescent="0.2">
      <c r="A59" s="23" t="s">
        <v>902</v>
      </c>
      <c r="B59" s="24" t="s">
        <v>899</v>
      </c>
      <c r="C59" s="23">
        <v>17235.603999999999</v>
      </c>
      <c r="D59" s="23" t="s">
        <v>873</v>
      </c>
      <c r="E59" s="25">
        <f t="shared" si="22"/>
        <v>-19002.175911589013</v>
      </c>
      <c r="F59" s="1">
        <f t="shared" si="52"/>
        <v>-19002</v>
      </c>
      <c r="G59" s="1">
        <f t="shared" si="23"/>
        <v>-0.14941935999740963</v>
      </c>
      <c r="H59" s="1">
        <f t="shared" si="24"/>
        <v>-0.14941935999740963</v>
      </c>
      <c r="Q59" s="173">
        <f t="shared" si="25"/>
        <v>2217.1039999999994</v>
      </c>
      <c r="S59" s="15">
        <f t="shared" si="26"/>
        <v>0.2</v>
      </c>
      <c r="T59" s="15"/>
      <c r="Z59">
        <f t="shared" si="27"/>
        <v>-19002</v>
      </c>
      <c r="AA59" s="158">
        <f t="shared" si="28"/>
        <v>-0.12843165784961161</v>
      </c>
      <c r="AB59" s="159">
        <f t="shared" si="29"/>
        <v>-2.0987702147798021E-2</v>
      </c>
      <c r="AC59" s="159">
        <f t="shared" si="30"/>
        <v>-0.14941935999740963</v>
      </c>
      <c r="AD59" s="160">
        <f t="shared" si="31"/>
        <v>8.8096728288937138E-5</v>
      </c>
      <c r="AH59">
        <f t="shared" si="32"/>
        <v>1.8356701511028393E-2</v>
      </c>
      <c r="AI59">
        <f t="shared" si="33"/>
        <v>0.6960922000070997</v>
      </c>
      <c r="AJ59">
        <f t="shared" si="34"/>
        <v>0.87678381546679718</v>
      </c>
      <c r="AK59">
        <f t="shared" si="35"/>
        <v>-0.12885776626475315</v>
      </c>
      <c r="AL59">
        <f t="shared" si="36"/>
        <v>-2.7405669239679575</v>
      </c>
      <c r="AM59">
        <f t="shared" si="37"/>
        <v>-4.9201937151431414</v>
      </c>
      <c r="AN59">
        <f t="shared" si="61"/>
        <v>3.6994360940717335</v>
      </c>
      <c r="AO59">
        <f t="shared" si="61"/>
        <v>3.6995386756956719</v>
      </c>
      <c r="AP59">
        <f t="shared" si="61"/>
        <v>3.6991724020274988</v>
      </c>
      <c r="AQ59">
        <f t="shared" si="61"/>
        <v>3.7004805880875113</v>
      </c>
      <c r="AR59">
        <f t="shared" si="61"/>
        <v>3.6958131451987279</v>
      </c>
      <c r="AS59">
        <f t="shared" si="61"/>
        <v>3.7125291269972145</v>
      </c>
      <c r="AT59">
        <f t="shared" si="61"/>
        <v>3.6534308322665376</v>
      </c>
      <c r="AU59">
        <f t="shared" si="39"/>
        <v>3.87420444270863</v>
      </c>
      <c r="AV59" s="158">
        <f t="shared" si="40"/>
        <v>-0.12843165784961161</v>
      </c>
      <c r="AW59" s="159">
        <f t="shared" si="41"/>
        <v>-2.0987702147798021E-2</v>
      </c>
      <c r="AX59" s="160">
        <f t="shared" si="42"/>
        <v>8.8096728288937138E-5</v>
      </c>
      <c r="AY59" s="159">
        <f t="shared" si="43"/>
        <v>-9999</v>
      </c>
      <c r="BA59">
        <f t="shared" si="44"/>
        <v>0</v>
      </c>
      <c r="BB59">
        <f t="shared" si="45"/>
        <v>0.24266757029494901</v>
      </c>
      <c r="BC59">
        <f t="shared" si="46"/>
        <v>-0.15391050954556776</v>
      </c>
      <c r="BD59">
        <f t="shared" si="47"/>
        <v>9.3365636265545518E-2</v>
      </c>
      <c r="BE59">
        <f t="shared" si="48"/>
        <v>3.0189293507262871</v>
      </c>
      <c r="BF59">
        <f t="shared" si="49"/>
        <v>16.28434592881192</v>
      </c>
      <c r="BG59">
        <f t="shared" si="62"/>
        <v>-3.4735379320537483</v>
      </c>
      <c r="BH59">
        <f t="shared" si="62"/>
        <v>-3.5313240281888176</v>
      </c>
      <c r="BI59">
        <f t="shared" si="62"/>
        <v>-3.4507028283780867</v>
      </c>
      <c r="BJ59">
        <f t="shared" si="62"/>
        <v>-3.5638991633642663</v>
      </c>
      <c r="BK59">
        <f t="shared" si="62"/>
        <v>-3.4061906732978811</v>
      </c>
      <c r="BL59">
        <f t="shared" si="62"/>
        <v>-3.628843811988046</v>
      </c>
      <c r="BM59">
        <f t="shared" si="62"/>
        <v>-3.3189318761052049</v>
      </c>
      <c r="BN59">
        <f t="shared" si="51"/>
        <v>-3.7634571457793977</v>
      </c>
      <c r="BQ59">
        <f t="shared" si="0"/>
        <v>-3.5048060313641764E-2</v>
      </c>
      <c r="BR59" s="1">
        <v>-1500</v>
      </c>
      <c r="BS59">
        <f t="shared" si="1"/>
        <v>-3.5048060313641764E-2</v>
      </c>
      <c r="BT59">
        <f t="shared" si="2"/>
        <v>-4.8851326922132378E-2</v>
      </c>
      <c r="BU59">
        <f t="shared" si="3"/>
        <v>1.3803266608490612E-2</v>
      </c>
      <c r="BV59">
        <f t="shared" si="4"/>
        <v>0.67072885071479971</v>
      </c>
      <c r="BW59">
        <f t="shared" si="5"/>
        <v>0.6734563051739636</v>
      </c>
      <c r="BX59">
        <f t="shared" si="6"/>
        <v>-3.0708252786694112</v>
      </c>
      <c r="BY59">
        <f t="shared" si="7"/>
        <v>-28.249815149253898</v>
      </c>
      <c r="BZ59">
        <f t="shared" si="59"/>
        <v>9.5244539336047769</v>
      </c>
      <c r="CA59">
        <f t="shared" si="59"/>
        <v>9.5245086575590161</v>
      </c>
      <c r="CB59">
        <f t="shared" si="59"/>
        <v>9.5243420498207367</v>
      </c>
      <c r="CC59">
        <f t="shared" si="59"/>
        <v>9.524849297737882</v>
      </c>
      <c r="CD59">
        <f t="shared" si="59"/>
        <v>9.5233050288533327</v>
      </c>
      <c r="CE59">
        <f t="shared" si="59"/>
        <v>9.528007160558964</v>
      </c>
      <c r="CF59">
        <f t="shared" si="59"/>
        <v>9.5136963633688616</v>
      </c>
      <c r="CG59">
        <f t="shared" si="9"/>
        <v>9.5573202286860059</v>
      </c>
      <c r="CI59">
        <v>-6000</v>
      </c>
      <c r="CJ59" s="36">
        <f t="shared" si="18"/>
        <v>-4.8851326922132378E-2</v>
      </c>
      <c r="CK59" s="36">
        <f t="shared" si="19"/>
        <v>-4.8851326922132378E-2</v>
      </c>
      <c r="CL59">
        <f t="shared" si="10"/>
        <v>0</v>
      </c>
      <c r="CM59">
        <f t="shared" si="11"/>
        <v>0.26646576416238454</v>
      </c>
      <c r="CN59">
        <f t="shared" si="12"/>
        <v>-0.52805323376946633</v>
      </c>
      <c r="CO59">
        <f t="shared" si="13"/>
        <v>-2.8624741996860115</v>
      </c>
      <c r="CP59">
        <f t="shared" si="14"/>
        <v>-7.1188363311384828</v>
      </c>
      <c r="CQ59">
        <f t="shared" si="60"/>
        <v>-2.4097337254324529</v>
      </c>
      <c r="CR59">
        <f t="shared" si="60"/>
        <v>-2.3901256671533226</v>
      </c>
      <c r="CS59">
        <f t="shared" si="60"/>
        <v>-2.4247403035137123</v>
      </c>
      <c r="CT59">
        <f t="shared" si="60"/>
        <v>-2.3628604414147993</v>
      </c>
      <c r="CU59">
        <f t="shared" si="60"/>
        <v>-2.4712126044818965</v>
      </c>
      <c r="CV59">
        <f t="shared" si="60"/>
        <v>-2.2732183299372286</v>
      </c>
      <c r="CW59">
        <f t="shared" si="60"/>
        <v>-2.6135916396922036</v>
      </c>
      <c r="CX59">
        <f t="shared" si="16"/>
        <v>-1.8887799410696235</v>
      </c>
    </row>
    <row r="60" spans="1:102" x14ac:dyDescent="0.2">
      <c r="A60" s="23" t="s">
        <v>903</v>
      </c>
      <c r="B60" s="24" t="s">
        <v>899</v>
      </c>
      <c r="C60" s="23">
        <v>17235.608</v>
      </c>
      <c r="D60" s="23" t="s">
        <v>873</v>
      </c>
      <c r="E60" s="25">
        <f t="shared" si="22"/>
        <v>-19002.171202384285</v>
      </c>
      <c r="F60" s="1">
        <f t="shared" si="52"/>
        <v>-19002</v>
      </c>
      <c r="G60" s="1">
        <f t="shared" si="23"/>
        <v>-0.14541935999659472</v>
      </c>
      <c r="H60" s="1">
        <f t="shared" si="24"/>
        <v>-0.14541935999659472</v>
      </c>
      <c r="Q60" s="173">
        <f t="shared" si="25"/>
        <v>2217.1080000000002</v>
      </c>
      <c r="S60" s="15">
        <f t="shared" si="26"/>
        <v>0.2</v>
      </c>
      <c r="T60" s="15"/>
      <c r="Z60">
        <f t="shared" si="27"/>
        <v>-19002</v>
      </c>
      <c r="AA60" s="158">
        <f t="shared" si="28"/>
        <v>-0.12843165784961161</v>
      </c>
      <c r="AB60" s="159">
        <f t="shared" si="29"/>
        <v>-1.6987702146983114E-2</v>
      </c>
      <c r="AC60" s="159">
        <f t="shared" si="30"/>
        <v>-0.14541935999659472</v>
      </c>
      <c r="AD60" s="160">
        <f t="shared" si="31"/>
        <v>5.7716404846922941E-5</v>
      </c>
      <c r="AH60">
        <f t="shared" si="32"/>
        <v>1.8356701511028393E-2</v>
      </c>
      <c r="AI60">
        <f t="shared" si="33"/>
        <v>0.6960922000070997</v>
      </c>
      <c r="AJ60">
        <f t="shared" si="34"/>
        <v>0.87678381546679718</v>
      </c>
      <c r="AK60">
        <f t="shared" si="35"/>
        <v>-0.12885776626475315</v>
      </c>
      <c r="AL60">
        <f t="shared" si="36"/>
        <v>-2.7405669239679575</v>
      </c>
      <c r="AM60">
        <f t="shared" si="37"/>
        <v>-4.9201937151431414</v>
      </c>
      <c r="AN60">
        <f t="shared" si="61"/>
        <v>3.6994360940717335</v>
      </c>
      <c r="AO60">
        <f t="shared" si="61"/>
        <v>3.6995386756956719</v>
      </c>
      <c r="AP60">
        <f t="shared" si="61"/>
        <v>3.6991724020274988</v>
      </c>
      <c r="AQ60">
        <f t="shared" si="61"/>
        <v>3.7004805880875113</v>
      </c>
      <c r="AR60">
        <f t="shared" si="61"/>
        <v>3.6958131451987279</v>
      </c>
      <c r="AS60">
        <f t="shared" si="61"/>
        <v>3.7125291269972145</v>
      </c>
      <c r="AT60">
        <f t="shared" si="61"/>
        <v>3.6534308322665376</v>
      </c>
      <c r="AU60">
        <f t="shared" si="39"/>
        <v>3.87420444270863</v>
      </c>
      <c r="AV60" s="158">
        <f t="shared" si="40"/>
        <v>-0.12843165784961161</v>
      </c>
      <c r="AW60" s="159">
        <f t="shared" si="41"/>
        <v>-1.6987702146983114E-2</v>
      </c>
      <c r="AX60" s="160">
        <f t="shared" si="42"/>
        <v>5.7716404846922941E-5</v>
      </c>
      <c r="AY60" s="159">
        <f t="shared" si="43"/>
        <v>-9999</v>
      </c>
      <c r="BA60">
        <f t="shared" si="44"/>
        <v>0</v>
      </c>
      <c r="BB60">
        <f t="shared" si="45"/>
        <v>0.24266757029494901</v>
      </c>
      <c r="BC60">
        <f t="shared" si="46"/>
        <v>-0.15391050954556776</v>
      </c>
      <c r="BD60">
        <f t="shared" si="47"/>
        <v>9.3365636265545518E-2</v>
      </c>
      <c r="BE60">
        <f t="shared" si="48"/>
        <v>3.0189293507262871</v>
      </c>
      <c r="BF60">
        <f t="shared" si="49"/>
        <v>16.28434592881192</v>
      </c>
      <c r="BG60">
        <f t="shared" si="62"/>
        <v>-3.4735379320537483</v>
      </c>
      <c r="BH60">
        <f t="shared" si="62"/>
        <v>-3.5313240281888176</v>
      </c>
      <c r="BI60">
        <f t="shared" si="62"/>
        <v>-3.4507028283780867</v>
      </c>
      <c r="BJ60">
        <f t="shared" si="62"/>
        <v>-3.5638991633642663</v>
      </c>
      <c r="BK60">
        <f t="shared" si="62"/>
        <v>-3.4061906732978811</v>
      </c>
      <c r="BL60">
        <f t="shared" si="62"/>
        <v>-3.628843811988046</v>
      </c>
      <c r="BM60">
        <f t="shared" si="62"/>
        <v>-3.3189318761052049</v>
      </c>
      <c r="BN60">
        <f t="shared" si="51"/>
        <v>-3.7634571457793977</v>
      </c>
      <c r="BQ60">
        <f t="shared" si="0"/>
        <v>-3.0525332332577048E-2</v>
      </c>
      <c r="BR60" s="1">
        <v>-1000</v>
      </c>
      <c r="BS60">
        <f t="shared" si="1"/>
        <v>-3.0525332332577048E-2</v>
      </c>
      <c r="BT60">
        <f t="shared" si="2"/>
        <v>-4.5875973155552696E-2</v>
      </c>
      <c r="BU60">
        <f t="shared" si="3"/>
        <v>1.5350640822975648E-2</v>
      </c>
      <c r="BV60">
        <f t="shared" si="4"/>
        <v>0.67401277810060523</v>
      </c>
      <c r="BW60">
        <f t="shared" si="5"/>
        <v>0.73527817539463203</v>
      </c>
      <c r="BX60">
        <f t="shared" si="6"/>
        <v>-2.9836227139285394</v>
      </c>
      <c r="BY60">
        <f t="shared" si="7"/>
        <v>-12.634297321467043</v>
      </c>
      <c r="BZ60">
        <f t="shared" si="59"/>
        <v>9.6469164163550385</v>
      </c>
      <c r="CA60">
        <f t="shared" si="59"/>
        <v>9.6470227876331887</v>
      </c>
      <c r="CB60">
        <f t="shared" si="59"/>
        <v>9.6466924324802434</v>
      </c>
      <c r="CC60">
        <f t="shared" si="59"/>
        <v>9.6477184905727569</v>
      </c>
      <c r="CD60">
        <f t="shared" si="59"/>
        <v>9.6445324070103968</v>
      </c>
      <c r="CE60">
        <f t="shared" si="59"/>
        <v>9.6544333067138428</v>
      </c>
      <c r="CF60">
        <f t="shared" si="59"/>
        <v>9.62373602398897</v>
      </c>
      <c r="CG60">
        <f t="shared" si="9"/>
        <v>9.7196764104360156</v>
      </c>
      <c r="CI60">
        <v>-4000</v>
      </c>
      <c r="CJ60" s="36">
        <f t="shared" si="18"/>
        <v>-4.5875973155552696E-2</v>
      </c>
      <c r="CK60" s="36">
        <f t="shared" si="19"/>
        <v>-4.5875973155552696E-2</v>
      </c>
      <c r="CL60">
        <f t="shared" si="10"/>
        <v>0</v>
      </c>
      <c r="CM60">
        <f t="shared" si="11"/>
        <v>0.28665049002965282</v>
      </c>
      <c r="CN60">
        <f t="shared" si="12"/>
        <v>-0.59732196117088143</v>
      </c>
      <c r="CO60">
        <f t="shared" si="13"/>
        <v>-2.7786229405622449</v>
      </c>
      <c r="CP60">
        <f t="shared" si="14"/>
        <v>-5.4494734055836647</v>
      </c>
      <c r="CQ60">
        <f t="shared" si="60"/>
        <v>-2.2133835769307959</v>
      </c>
      <c r="CR60">
        <f t="shared" si="60"/>
        <v>-2.208776386115749</v>
      </c>
      <c r="CS60">
        <f t="shared" si="60"/>
        <v>-2.2188458533389501</v>
      </c>
      <c r="CT60">
        <f t="shared" si="60"/>
        <v>-2.1966578414681059</v>
      </c>
      <c r="CU60">
        <f t="shared" si="60"/>
        <v>-2.2447164681380247</v>
      </c>
      <c r="CV60">
        <f t="shared" si="60"/>
        <v>-2.1362189191285186</v>
      </c>
      <c r="CW60">
        <f t="shared" si="60"/>
        <v>-2.3631436935514225</v>
      </c>
      <c r="CX60">
        <f t="shared" si="16"/>
        <v>-1.6004124276547991</v>
      </c>
    </row>
    <row r="61" spans="1:102" x14ac:dyDescent="0.2">
      <c r="A61" s="23" t="s">
        <v>903</v>
      </c>
      <c r="B61" s="24" t="s">
        <v>899</v>
      </c>
      <c r="C61" s="23">
        <v>17240.703000000001</v>
      </c>
      <c r="D61" s="23" t="s">
        <v>873</v>
      </c>
      <c r="E61" s="25">
        <f t="shared" si="22"/>
        <v>-18996.172852866355</v>
      </c>
      <c r="F61" s="1">
        <f t="shared" si="52"/>
        <v>-18996</v>
      </c>
      <c r="G61" s="1">
        <f t="shared" si="23"/>
        <v>-0.14682127999549266</v>
      </c>
      <c r="H61" s="1">
        <f t="shared" si="24"/>
        <v>-0.14682127999549266</v>
      </c>
      <c r="Q61" s="173">
        <f t="shared" si="25"/>
        <v>2222.2030000000013</v>
      </c>
      <c r="S61" s="15">
        <f t="shared" si="26"/>
        <v>0.2</v>
      </c>
      <c r="T61" s="15"/>
      <c r="Z61">
        <f t="shared" si="27"/>
        <v>-18996</v>
      </c>
      <c r="AA61" s="158">
        <f t="shared" si="28"/>
        <v>-0.12839101867814282</v>
      </c>
      <c r="AB61" s="159">
        <f t="shared" si="29"/>
        <v>-1.8430261317349844E-2</v>
      </c>
      <c r="AC61" s="159">
        <f t="shared" si="30"/>
        <v>-0.14682127999549266</v>
      </c>
      <c r="AD61" s="160">
        <f t="shared" si="31"/>
        <v>6.7934906445160404E-5</v>
      </c>
      <c r="AH61">
        <f t="shared" si="32"/>
        <v>1.8365835918869217E-2</v>
      </c>
      <c r="AI61">
        <f t="shared" si="33"/>
        <v>0.69623705940531733</v>
      </c>
      <c r="AJ61">
        <f t="shared" si="34"/>
        <v>0.87732314942474876</v>
      </c>
      <c r="AK61">
        <f t="shared" si="35"/>
        <v>-0.12919888058546675</v>
      </c>
      <c r="AL61">
        <f t="shared" si="36"/>
        <v>-2.7394442295148589</v>
      </c>
      <c r="AM61">
        <f t="shared" si="37"/>
        <v>-4.9060820763512547</v>
      </c>
      <c r="AN61">
        <f t="shared" ref="AN61:AT70" si="63">$AU61+$AB$7*SIN(AO61)</f>
        <v>3.7009583833996609</v>
      </c>
      <c r="AO61">
        <f t="shared" si="63"/>
        <v>3.701060576596539</v>
      </c>
      <c r="AP61">
        <f t="shared" si="63"/>
        <v>3.7006953425281952</v>
      </c>
      <c r="AQ61">
        <f t="shared" si="63"/>
        <v>3.7020010578672813</v>
      </c>
      <c r="AR61">
        <f t="shared" si="63"/>
        <v>3.6973380073027076</v>
      </c>
      <c r="AS61">
        <f t="shared" si="63"/>
        <v>3.7140543525147005</v>
      </c>
      <c r="AT61">
        <f t="shared" si="63"/>
        <v>3.6549014108227924</v>
      </c>
      <c r="AU61">
        <f t="shared" si="39"/>
        <v>3.8761527168896301</v>
      </c>
      <c r="AV61" s="158">
        <f t="shared" si="40"/>
        <v>-0.12839101867814282</v>
      </c>
      <c r="AW61" s="159">
        <f t="shared" si="41"/>
        <v>-1.8430261317349844E-2</v>
      </c>
      <c r="AX61" s="160">
        <f t="shared" si="42"/>
        <v>6.7934906445160404E-5</v>
      </c>
      <c r="AY61" s="159">
        <f t="shared" si="43"/>
        <v>-9999</v>
      </c>
      <c r="BA61">
        <f t="shared" si="44"/>
        <v>0</v>
      </c>
      <c r="BB61">
        <f t="shared" si="45"/>
        <v>0.24264980447653817</v>
      </c>
      <c r="BC61">
        <f t="shared" si="46"/>
        <v>-0.15409866702196195</v>
      </c>
      <c r="BD61">
        <f t="shared" si="47"/>
        <v>9.3221416309773694E-2</v>
      </c>
      <c r="BE61">
        <f t="shared" si="48"/>
        <v>3.0191197799989729</v>
      </c>
      <c r="BF61">
        <f t="shared" si="49"/>
        <v>16.309729510843873</v>
      </c>
      <c r="BG61">
        <f t="shared" ref="BG61:BM70" si="64">$BN61+$BB$7*SIN(BH61)</f>
        <v>-3.4730307242401524</v>
      </c>
      <c r="BH61">
        <f t="shared" si="64"/>
        <v>-3.5308170362067246</v>
      </c>
      <c r="BI61">
        <f t="shared" si="64"/>
        <v>-3.4502102126763501</v>
      </c>
      <c r="BJ61">
        <f t="shared" si="64"/>
        <v>-3.5633640665782571</v>
      </c>
      <c r="BK61">
        <f t="shared" si="64"/>
        <v>-3.4057426332383391</v>
      </c>
      <c r="BL61">
        <f t="shared" si="64"/>
        <v>-3.628225367321114</v>
      </c>
      <c r="BM61">
        <f t="shared" si="64"/>
        <v>-3.3186034895440839</v>
      </c>
      <c r="BN61">
        <f t="shared" si="51"/>
        <v>-3.7625920432391537</v>
      </c>
      <c r="BQ61">
        <f t="shared" si="0"/>
        <v>-2.6214486846380804E-2</v>
      </c>
      <c r="BR61" s="1">
        <v>-500</v>
      </c>
      <c r="BS61">
        <f t="shared" si="1"/>
        <v>-2.6214486846380804E-2</v>
      </c>
      <c r="BT61">
        <f t="shared" si="2"/>
        <v>-4.2890760895604896E-2</v>
      </c>
      <c r="BU61">
        <f t="shared" si="3"/>
        <v>1.6676274049224091E-2</v>
      </c>
      <c r="BV61">
        <f t="shared" si="4"/>
        <v>0.67986991046231759</v>
      </c>
      <c r="BW61">
        <f t="shared" si="5"/>
        <v>0.79224132612102249</v>
      </c>
      <c r="BX61">
        <f t="shared" si="6"/>
        <v>-2.8952263913910881</v>
      </c>
      <c r="BY61">
        <f t="shared" si="7"/>
        <v>-8.0768920148116958</v>
      </c>
      <c r="BZ61">
        <f t="shared" si="59"/>
        <v>9.7702179622476919</v>
      </c>
      <c r="CA61">
        <f t="shared" si="59"/>
        <v>9.7703471406082052</v>
      </c>
      <c r="CB61">
        <f t="shared" si="59"/>
        <v>9.7699312494658521</v>
      </c>
      <c r="CC61">
        <f t="shared" si="59"/>
        <v>9.7712704382022899</v>
      </c>
      <c r="CD61">
        <f t="shared" si="59"/>
        <v>9.7669604873124669</v>
      </c>
      <c r="CE61">
        <f t="shared" si="59"/>
        <v>9.7808554721298755</v>
      </c>
      <c r="CF61">
        <f t="shared" si="59"/>
        <v>9.7362990778121077</v>
      </c>
      <c r="CG61">
        <f t="shared" si="9"/>
        <v>9.882032592186027</v>
      </c>
      <c r="CI61">
        <v>-2000</v>
      </c>
      <c r="CJ61" s="36">
        <f t="shared" si="18"/>
        <v>-4.2890760895604896E-2</v>
      </c>
      <c r="CK61" s="36">
        <f t="shared" si="19"/>
        <v>-4.2890760895604896E-2</v>
      </c>
      <c r="CL61">
        <f t="shared" si="10"/>
        <v>0</v>
      </c>
      <c r="CM61">
        <f t="shared" si="11"/>
        <v>0.31629896841041949</v>
      </c>
      <c r="CN61">
        <f t="shared" si="12"/>
        <v>-0.6723093519872565</v>
      </c>
      <c r="CO61">
        <f t="shared" si="13"/>
        <v>-2.6814566942782379</v>
      </c>
      <c r="CP61">
        <f t="shared" si="14"/>
        <v>-4.2695800914006501</v>
      </c>
      <c r="CQ61">
        <f t="shared" si="60"/>
        <v>-2.0045227131345094</v>
      </c>
      <c r="CR61">
        <f t="shared" si="60"/>
        <v>-2.0043130596621115</v>
      </c>
      <c r="CS61">
        <f t="shared" si="60"/>
        <v>-2.0049666674845854</v>
      </c>
      <c r="CT61">
        <f t="shared" si="60"/>
        <v>-2.0029259483197261</v>
      </c>
      <c r="CU61">
        <f t="shared" si="60"/>
        <v>-2.0092680874608502</v>
      </c>
      <c r="CV61">
        <f t="shared" si="60"/>
        <v>-1.9892633976885001</v>
      </c>
      <c r="CW61">
        <f t="shared" si="60"/>
        <v>-2.0497085019078169</v>
      </c>
      <c r="CX61">
        <f t="shared" si="16"/>
        <v>-1.3120449142399746</v>
      </c>
    </row>
    <row r="62" spans="1:102" x14ac:dyDescent="0.2">
      <c r="A62" s="23" t="s">
        <v>903</v>
      </c>
      <c r="B62" s="24" t="s">
        <v>899</v>
      </c>
      <c r="C62" s="23">
        <v>17257.690999999999</v>
      </c>
      <c r="D62" s="23" t="s">
        <v>873</v>
      </c>
      <c r="E62" s="25">
        <f t="shared" si="22"/>
        <v>-18976.172860401086</v>
      </c>
      <c r="F62" s="1">
        <f t="shared" si="52"/>
        <v>-18976</v>
      </c>
      <c r="G62" s="1">
        <f t="shared" si="23"/>
        <v>-0.14682768000056967</v>
      </c>
      <c r="H62" s="1">
        <f t="shared" si="24"/>
        <v>-0.14682768000056967</v>
      </c>
      <c r="Q62" s="173">
        <f t="shared" si="25"/>
        <v>2239.1909999999989</v>
      </c>
      <c r="S62" s="15">
        <f t="shared" si="26"/>
        <v>0.2</v>
      </c>
      <c r="T62" s="15"/>
      <c r="Z62">
        <f t="shared" si="27"/>
        <v>-18976</v>
      </c>
      <c r="AA62" s="158">
        <f t="shared" si="28"/>
        <v>-0.12825583847387539</v>
      </c>
      <c r="AB62" s="159">
        <f t="shared" si="29"/>
        <v>-1.8571841526694277E-2</v>
      </c>
      <c r="AC62" s="159">
        <f t="shared" si="30"/>
        <v>-0.14682768000056967</v>
      </c>
      <c r="AD62" s="160">
        <f t="shared" si="31"/>
        <v>6.8982659538529203E-5</v>
      </c>
      <c r="AH62">
        <f t="shared" si="32"/>
        <v>1.839598999154364E-2</v>
      </c>
      <c r="AI62">
        <f t="shared" si="33"/>
        <v>0.6967231300604636</v>
      </c>
      <c r="AJ62">
        <f t="shared" si="34"/>
        <v>0.87911455464726473</v>
      </c>
      <c r="AK62">
        <f t="shared" si="35"/>
        <v>-0.13033577783150702</v>
      </c>
      <c r="AL62">
        <f t="shared" si="36"/>
        <v>-2.7356985248771735</v>
      </c>
      <c r="AM62">
        <f t="shared" si="37"/>
        <v>-4.8595577684636986</v>
      </c>
      <c r="AN62">
        <f t="shared" si="63"/>
        <v>3.7060349795630936</v>
      </c>
      <c r="AO62">
        <f t="shared" si="63"/>
        <v>3.7061358665507695</v>
      </c>
      <c r="AP62">
        <f t="shared" si="63"/>
        <v>3.7057741466148562</v>
      </c>
      <c r="AQ62">
        <f t="shared" si="63"/>
        <v>3.7070714406989005</v>
      </c>
      <c r="AR62">
        <f t="shared" si="63"/>
        <v>3.7024236710169776</v>
      </c>
      <c r="AS62">
        <f t="shared" si="63"/>
        <v>3.7191392322848964</v>
      </c>
      <c r="AT62">
        <f t="shared" si="63"/>
        <v>3.6598094148668245</v>
      </c>
      <c r="AU62">
        <f t="shared" si="39"/>
        <v>3.8826469641596306</v>
      </c>
      <c r="AV62" s="158">
        <f t="shared" si="40"/>
        <v>-0.12825583847387539</v>
      </c>
      <c r="AW62" s="159">
        <f t="shared" si="41"/>
        <v>-1.8571841526694277E-2</v>
      </c>
      <c r="AX62" s="160">
        <f t="shared" si="42"/>
        <v>6.8982659538529203E-5</v>
      </c>
      <c r="AY62" s="159">
        <f t="shared" si="43"/>
        <v>-9999</v>
      </c>
      <c r="BA62">
        <f t="shared" si="44"/>
        <v>0</v>
      </c>
      <c r="BB62">
        <f t="shared" si="45"/>
        <v>0.24259082898848938</v>
      </c>
      <c r="BC62">
        <f t="shared" si="46"/>
        <v>-0.15472533295524785</v>
      </c>
      <c r="BD62">
        <f t="shared" si="47"/>
        <v>9.2741030757062456E-2</v>
      </c>
      <c r="BE62">
        <f t="shared" si="48"/>
        <v>3.0197540530686355</v>
      </c>
      <c r="BF62">
        <f t="shared" si="49"/>
        <v>16.394847541657697</v>
      </c>
      <c r="BG62">
        <f t="shared" si="64"/>
        <v>-3.4713410724186611</v>
      </c>
      <c r="BH62">
        <f t="shared" si="64"/>
        <v>-3.5291263497294589</v>
      </c>
      <c r="BI62">
        <f t="shared" si="64"/>
        <v>-3.4485696986077983</v>
      </c>
      <c r="BJ62">
        <f t="shared" si="64"/>
        <v>-3.5615791291247145</v>
      </c>
      <c r="BK62">
        <f t="shared" si="64"/>
        <v>-3.4042512968880412</v>
      </c>
      <c r="BL62">
        <f t="shared" si="64"/>
        <v>-3.6261621883389781</v>
      </c>
      <c r="BM62">
        <f t="shared" si="64"/>
        <v>-3.3175112652304977</v>
      </c>
      <c r="BN62">
        <f t="shared" si="51"/>
        <v>-3.7597083681050054</v>
      </c>
      <c r="BQ62">
        <f t="shared" si="0"/>
        <v>-2.2136954303791933E-2</v>
      </c>
      <c r="BR62" s="1">
        <v>0</v>
      </c>
      <c r="BS62">
        <f t="shared" si="1"/>
        <v>-2.2136954303791933E-2</v>
      </c>
      <c r="BT62">
        <f t="shared" si="2"/>
        <v>-3.9895690142288956E-2</v>
      </c>
      <c r="BU62">
        <f t="shared" si="3"/>
        <v>1.7758735838497023E-2</v>
      </c>
      <c r="BV62">
        <f t="shared" si="4"/>
        <v>0.68843310987488526</v>
      </c>
      <c r="BW62">
        <f t="shared" si="5"/>
        <v>0.84403653029489933</v>
      </c>
      <c r="BX62">
        <f t="shared" si="6"/>
        <v>-2.8049336753477108</v>
      </c>
      <c r="BY62">
        <f t="shared" si="7"/>
        <v>-5.8845136199595451</v>
      </c>
      <c r="BZ62">
        <f t="shared" si="59"/>
        <v>9.8948386138482913</v>
      </c>
      <c r="CA62">
        <f t="shared" si="59"/>
        <v>9.8949600514193428</v>
      </c>
      <c r="CB62">
        <f t="shared" si="59"/>
        <v>9.8945474306799586</v>
      </c>
      <c r="CC62">
        <f t="shared" si="59"/>
        <v>9.8959497867474884</v>
      </c>
      <c r="CD62">
        <f t="shared" si="59"/>
        <v>9.8911877179140308</v>
      </c>
      <c r="CE62">
        <f t="shared" si="59"/>
        <v>9.9074060519688985</v>
      </c>
      <c r="CF62">
        <f t="shared" si="59"/>
        <v>9.8526951676823487</v>
      </c>
      <c r="CG62">
        <f t="shared" si="9"/>
        <v>10.044388773936038</v>
      </c>
      <c r="CI62">
        <v>0</v>
      </c>
      <c r="CJ62" s="36">
        <f t="shared" si="18"/>
        <v>-3.9895690142288956E-2</v>
      </c>
      <c r="CK62" s="36">
        <f t="shared" si="19"/>
        <v>-3.9895690142288956E-2</v>
      </c>
      <c r="CL62">
        <f t="shared" si="10"/>
        <v>0</v>
      </c>
      <c r="CM62">
        <f t="shared" si="11"/>
        <v>0.36258956140108034</v>
      </c>
      <c r="CN62">
        <f t="shared" si="12"/>
        <v>-0.75735621389381957</v>
      </c>
      <c r="CO62">
        <f t="shared" si="13"/>
        <v>-2.5595257978836403</v>
      </c>
      <c r="CP62">
        <f t="shared" si="14"/>
        <v>-3.3384680200569794</v>
      </c>
      <c r="CQ62">
        <f t="shared" si="60"/>
        <v>-1.7714347681931675</v>
      </c>
      <c r="CR62">
        <f t="shared" si="60"/>
        <v>-1.7714417943469258</v>
      </c>
      <c r="CS62">
        <f t="shared" si="60"/>
        <v>-1.7713955888626001</v>
      </c>
      <c r="CT62">
        <f t="shared" si="60"/>
        <v>-1.7716992537512397</v>
      </c>
      <c r="CU62">
        <f t="shared" si="60"/>
        <v>-1.7696951777986929</v>
      </c>
      <c r="CV62">
        <f t="shared" si="60"/>
        <v>-1.7825758793126498</v>
      </c>
      <c r="CW62">
        <f t="shared" si="60"/>
        <v>-1.6753561831286028</v>
      </c>
      <c r="CX62">
        <f t="shared" si="16"/>
        <v>-1.0236774008251497</v>
      </c>
    </row>
    <row r="63" spans="1:102" x14ac:dyDescent="0.2">
      <c r="A63" s="23" t="s">
        <v>903</v>
      </c>
      <c r="B63" s="24" t="s">
        <v>899</v>
      </c>
      <c r="C63" s="23">
        <v>17258.542000000001</v>
      </c>
      <c r="D63" s="23" t="s">
        <v>873</v>
      </c>
      <c r="E63" s="25">
        <f t="shared" si="22"/>
        <v>-18975.170977095931</v>
      </c>
      <c r="F63" s="1">
        <f t="shared" si="52"/>
        <v>-18975</v>
      </c>
      <c r="G63" s="1">
        <f t="shared" si="23"/>
        <v>-0.1452279999939492</v>
      </c>
      <c r="H63" s="1">
        <f t="shared" si="24"/>
        <v>-0.1452279999939492</v>
      </c>
      <c r="Q63" s="173">
        <f t="shared" si="25"/>
        <v>2240.0420000000013</v>
      </c>
      <c r="S63" s="15">
        <f t="shared" si="26"/>
        <v>0.2</v>
      </c>
      <c r="T63" s="15"/>
      <c r="Z63">
        <f t="shared" si="27"/>
        <v>-18975</v>
      </c>
      <c r="AA63" s="158">
        <f t="shared" si="28"/>
        <v>-0.12824909093919817</v>
      </c>
      <c r="AB63" s="159">
        <f t="shared" si="29"/>
        <v>-1.6978909054751024E-2</v>
      </c>
      <c r="AC63" s="159">
        <f t="shared" si="30"/>
        <v>-0.1452279999939492</v>
      </c>
      <c r="AD63" s="160">
        <f t="shared" si="31"/>
        <v>5.7656670537901264E-5</v>
      </c>
      <c r="AH63">
        <f t="shared" si="32"/>
        <v>1.8397485805584458E-2</v>
      </c>
      <c r="AI63">
        <f t="shared" si="33"/>
        <v>0.69674756328276488</v>
      </c>
      <c r="AJ63">
        <f t="shared" si="34"/>
        <v>0.87920386688452268</v>
      </c>
      <c r="AK63">
        <f t="shared" si="35"/>
        <v>-0.13039261654068368</v>
      </c>
      <c r="AL63">
        <f t="shared" si="36"/>
        <v>-2.7355111020819796</v>
      </c>
      <c r="AM63">
        <f t="shared" si="37"/>
        <v>-4.8572520841312059</v>
      </c>
      <c r="AN63">
        <f t="shared" si="63"/>
        <v>3.7062889026131227</v>
      </c>
      <c r="AO63">
        <f t="shared" si="63"/>
        <v>3.7063897238398145</v>
      </c>
      <c r="AP63">
        <f t="shared" si="63"/>
        <v>3.7060281815503702</v>
      </c>
      <c r="AQ63">
        <f t="shared" si="63"/>
        <v>3.7073250471496224</v>
      </c>
      <c r="AR63">
        <f t="shared" si="63"/>
        <v>3.7026780672256407</v>
      </c>
      <c r="AS63">
        <f t="shared" si="63"/>
        <v>3.7193935088063261</v>
      </c>
      <c r="AT63">
        <f t="shared" si="63"/>
        <v>3.6600550612172436</v>
      </c>
      <c r="AU63">
        <f t="shared" si="39"/>
        <v>3.8829716765231308</v>
      </c>
      <c r="AV63" s="158">
        <f t="shared" si="40"/>
        <v>-0.12824909093919817</v>
      </c>
      <c r="AW63" s="159">
        <f t="shared" si="41"/>
        <v>-1.6978909054751024E-2</v>
      </c>
      <c r="AX63" s="160">
        <f t="shared" si="42"/>
        <v>5.7656670537901264E-5</v>
      </c>
      <c r="AY63" s="159">
        <f t="shared" si="43"/>
        <v>-9999</v>
      </c>
      <c r="BA63">
        <f t="shared" si="44"/>
        <v>0</v>
      </c>
      <c r="BB63">
        <f t="shared" si="45"/>
        <v>0.24258789005115866</v>
      </c>
      <c r="BC63">
        <f t="shared" si="46"/>
        <v>-0.15475664502767181</v>
      </c>
      <c r="BD63">
        <f t="shared" si="47"/>
        <v>9.2717025518889329E-2</v>
      </c>
      <c r="BE63">
        <f t="shared" si="48"/>
        <v>3.0197857468908347</v>
      </c>
      <c r="BF63">
        <f t="shared" si="49"/>
        <v>16.39912400711982</v>
      </c>
      <c r="BG63">
        <f t="shared" si="64"/>
        <v>-3.4712566318915261</v>
      </c>
      <c r="BH63">
        <f t="shared" si="64"/>
        <v>-3.5290417865333805</v>
      </c>
      <c r="BI63">
        <f t="shared" si="64"/>
        <v>-3.4484877350268457</v>
      </c>
      <c r="BJ63">
        <f t="shared" si="64"/>
        <v>-3.5614898304878104</v>
      </c>
      <c r="BK63">
        <f t="shared" si="64"/>
        <v>-3.4041768160400179</v>
      </c>
      <c r="BL63">
        <f t="shared" si="64"/>
        <v>-3.6260589609683942</v>
      </c>
      <c r="BM63">
        <f t="shared" si="64"/>
        <v>-3.3174567506632808</v>
      </c>
      <c r="BN63">
        <f t="shared" si="51"/>
        <v>-3.7595641843482981</v>
      </c>
      <c r="BQ63">
        <f t="shared" si="0"/>
        <v>-1.8315294994635876E-2</v>
      </c>
      <c r="BR63" s="1">
        <v>500</v>
      </c>
      <c r="BS63">
        <f t="shared" si="1"/>
        <v>-1.8315294994635876E-2</v>
      </c>
      <c r="BT63">
        <f t="shared" si="2"/>
        <v>-3.689076089560489E-2</v>
      </c>
      <c r="BU63">
        <f t="shared" si="3"/>
        <v>1.8575465900969014E-2</v>
      </c>
      <c r="BV63">
        <f t="shared" si="4"/>
        <v>0.69989979491031495</v>
      </c>
      <c r="BW63">
        <f t="shared" si="5"/>
        <v>0.89017164965682682</v>
      </c>
      <c r="BX63">
        <f t="shared" si="6"/>
        <v>-2.7119779685492897</v>
      </c>
      <c r="BY63">
        <f t="shared" si="7"/>
        <v>-4.583510669231158</v>
      </c>
      <c r="BZ63">
        <f t="shared" si="59"/>
        <v>10.021285401997488</v>
      </c>
      <c r="CA63">
        <f t="shared" si="59"/>
        <v>10.021377713888484</v>
      </c>
      <c r="CB63">
        <f t="shared" si="59"/>
        <v>10.021039704652997</v>
      </c>
      <c r="CC63">
        <f t="shared" si="59"/>
        <v>10.022277737765377</v>
      </c>
      <c r="CD63">
        <f t="shared" si="59"/>
        <v>10.017748225439732</v>
      </c>
      <c r="CE63">
        <f t="shared" si="59"/>
        <v>10.034388779288705</v>
      </c>
      <c r="CF63">
        <f t="shared" si="59"/>
        <v>9.9741331211618363</v>
      </c>
      <c r="CG63">
        <f t="shared" si="9"/>
        <v>10.206744955686048</v>
      </c>
      <c r="CI63">
        <v>2000</v>
      </c>
      <c r="CJ63" s="36">
        <f t="shared" si="18"/>
        <v>-3.689076089560489E-2</v>
      </c>
      <c r="CK63" s="36">
        <f t="shared" si="19"/>
        <v>-3.689076089560489E-2</v>
      </c>
      <c r="CL63">
        <f t="shared" si="10"/>
        <v>0</v>
      </c>
      <c r="CM63">
        <f t="shared" si="11"/>
        <v>0.44289853421821346</v>
      </c>
      <c r="CN63">
        <f t="shared" si="12"/>
        <v>-0.85706254345508393</v>
      </c>
      <c r="CO63">
        <f t="shared" si="13"/>
        <v>-2.3892397903681211</v>
      </c>
      <c r="CP63">
        <f t="shared" si="14"/>
        <v>-2.5317358393558393</v>
      </c>
      <c r="CQ63">
        <f t="shared" si="60"/>
        <v>-1.4962568851297378</v>
      </c>
      <c r="CR63">
        <f t="shared" si="60"/>
        <v>-1.4962564152396907</v>
      </c>
      <c r="CS63">
        <f t="shared" si="60"/>
        <v>-1.4962481468005016</v>
      </c>
      <c r="CT63">
        <f t="shared" si="60"/>
        <v>-1.4961028003580101</v>
      </c>
      <c r="CU63">
        <f t="shared" si="60"/>
        <v>-1.4935924193754113</v>
      </c>
      <c r="CV63">
        <f t="shared" si="60"/>
        <v>-1.4587680872584672</v>
      </c>
      <c r="CW63">
        <f t="shared" si="60"/>
        <v>-1.2471874636257665</v>
      </c>
      <c r="CX63">
        <f t="shared" si="16"/>
        <v>-0.73530988741032532</v>
      </c>
    </row>
    <row r="64" spans="1:102" x14ac:dyDescent="0.2">
      <c r="A64" s="23" t="s">
        <v>903</v>
      </c>
      <c r="B64" s="24" t="s">
        <v>899</v>
      </c>
      <c r="C64" s="23">
        <v>17264.490000000002</v>
      </c>
      <c r="D64" s="23" t="s">
        <v>873</v>
      </c>
      <c r="E64" s="25">
        <f t="shared" si="22"/>
        <v>-18968.168389670485</v>
      </c>
      <c r="F64" s="1">
        <f t="shared" si="52"/>
        <v>-18968</v>
      </c>
      <c r="G64" s="1">
        <f t="shared" si="23"/>
        <v>-0.14303023999309517</v>
      </c>
      <c r="H64" s="1">
        <f t="shared" si="24"/>
        <v>-0.14303023999309517</v>
      </c>
      <c r="Q64" s="173">
        <f t="shared" si="25"/>
        <v>2245.9900000000016</v>
      </c>
      <c r="S64" s="15">
        <f t="shared" si="26"/>
        <v>0.2</v>
      </c>
      <c r="T64" s="15"/>
      <c r="Z64">
        <f t="shared" si="27"/>
        <v>-18968</v>
      </c>
      <c r="AA64" s="158">
        <f t="shared" si="28"/>
        <v>-0.12820188884881822</v>
      </c>
      <c r="AB64" s="159">
        <f t="shared" si="29"/>
        <v>-1.4828351144276941E-2</v>
      </c>
      <c r="AC64" s="159">
        <f t="shared" si="30"/>
        <v>-0.14303023999309517</v>
      </c>
      <c r="AD64" s="160">
        <f t="shared" si="31"/>
        <v>4.3975999531595856E-5</v>
      </c>
      <c r="AH64">
        <f t="shared" si="32"/>
        <v>1.840792474735857E-2</v>
      </c>
      <c r="AI64">
        <f t="shared" si="33"/>
        <v>0.69691894227976048</v>
      </c>
      <c r="AJ64">
        <f t="shared" si="34"/>
        <v>0.87982836284969146</v>
      </c>
      <c r="AK64">
        <f t="shared" si="35"/>
        <v>-0.13079047088548637</v>
      </c>
      <c r="AL64">
        <f t="shared" si="36"/>
        <v>-2.7341987738291165</v>
      </c>
      <c r="AM64">
        <f t="shared" si="37"/>
        <v>-4.8411663721659144</v>
      </c>
      <c r="AN64">
        <f t="shared" si="63"/>
        <v>3.7080666137763756</v>
      </c>
      <c r="AO64">
        <f t="shared" si="63"/>
        <v>3.7081669735078875</v>
      </c>
      <c r="AP64">
        <f t="shared" si="63"/>
        <v>3.7078066798308926</v>
      </c>
      <c r="AQ64">
        <f t="shared" si="63"/>
        <v>3.7091005264396415</v>
      </c>
      <c r="AR64">
        <f t="shared" si="63"/>
        <v>3.704459143042945</v>
      </c>
      <c r="AS64">
        <f t="shared" si="63"/>
        <v>3.7211735324334483</v>
      </c>
      <c r="AT64">
        <f t="shared" si="63"/>
        <v>3.6617752442461473</v>
      </c>
      <c r="AU64">
        <f t="shared" si="39"/>
        <v>3.8852446630676307</v>
      </c>
      <c r="AV64" s="158">
        <f t="shared" si="40"/>
        <v>-0.12820188884881822</v>
      </c>
      <c r="AW64" s="159">
        <f t="shared" si="41"/>
        <v>-1.4828351144276941E-2</v>
      </c>
      <c r="AX64" s="160">
        <f t="shared" si="42"/>
        <v>4.3975999531595856E-5</v>
      </c>
      <c r="AY64" s="159">
        <f t="shared" si="43"/>
        <v>-9999</v>
      </c>
      <c r="BA64">
        <f t="shared" si="44"/>
        <v>0</v>
      </c>
      <c r="BB64">
        <f t="shared" si="45"/>
        <v>0.24256734368606248</v>
      </c>
      <c r="BC64">
        <f t="shared" si="46"/>
        <v>-0.15497577294843243</v>
      </c>
      <c r="BD64">
        <f t="shared" si="47"/>
        <v>9.2549026291142922E-2</v>
      </c>
      <c r="BE64">
        <f t="shared" si="48"/>
        <v>3.0200075507756936</v>
      </c>
      <c r="BF64">
        <f t="shared" si="49"/>
        <v>16.429114452673304</v>
      </c>
      <c r="BG64">
        <f t="shared" si="64"/>
        <v>-3.4706656604483381</v>
      </c>
      <c r="BH64">
        <f t="shared" si="64"/>
        <v>-3.5284497669768613</v>
      </c>
      <c r="BI64">
        <f t="shared" si="64"/>
        <v>-3.4479141556186139</v>
      </c>
      <c r="BJ64">
        <f t="shared" si="64"/>
        <v>-3.5608646019619172</v>
      </c>
      <c r="BK64">
        <f t="shared" si="64"/>
        <v>-3.4036556791592929</v>
      </c>
      <c r="BL64">
        <f t="shared" si="64"/>
        <v>-3.6253361871984651</v>
      </c>
      <c r="BM64">
        <f t="shared" si="64"/>
        <v>-3.3170754059349972</v>
      </c>
      <c r="BN64">
        <f t="shared" si="51"/>
        <v>-3.7585548980513459</v>
      </c>
      <c r="BQ64">
        <f t="shared" si="0"/>
        <v>-1.4773511867574321E-2</v>
      </c>
      <c r="BR64" s="1">
        <v>1000</v>
      </c>
      <c r="BS64">
        <f t="shared" si="1"/>
        <v>-1.4773511867574321E-2</v>
      </c>
      <c r="BT64">
        <f t="shared" si="2"/>
        <v>-3.3875973155552699E-2</v>
      </c>
      <c r="BU64">
        <f t="shared" si="3"/>
        <v>1.9102461287978378E-2</v>
      </c>
      <c r="BV64">
        <f t="shared" si="4"/>
        <v>0.71454020977629351</v>
      </c>
      <c r="BW64">
        <f t="shared" si="5"/>
        <v>0.92992257888216823</v>
      </c>
      <c r="BX64">
        <f t="shared" si="6"/>
        <v>-2.6154974687913013</v>
      </c>
      <c r="BY64">
        <f t="shared" si="7"/>
        <v>-3.7135037449435013</v>
      </c>
      <c r="BZ64">
        <f t="shared" si="59"/>
        <v>10.150106712891223</v>
      </c>
      <c r="CA64">
        <f t="shared" si="59"/>
        <v>10.150163159700091</v>
      </c>
      <c r="CB64">
        <f t="shared" si="59"/>
        <v>10.149934647107523</v>
      </c>
      <c r="CC64">
        <f t="shared" si="59"/>
        <v>10.150860016387968</v>
      </c>
      <c r="CD64">
        <f t="shared" si="59"/>
        <v>10.147117373795554</v>
      </c>
      <c r="CE64">
        <f t="shared" si="59"/>
        <v>10.162332019717272</v>
      </c>
      <c r="CF64">
        <f t="shared" si="59"/>
        <v>10.101689156336837</v>
      </c>
      <c r="CG64">
        <f t="shared" si="9"/>
        <v>10.369101137436058</v>
      </c>
      <c r="CI64">
        <v>4000</v>
      </c>
      <c r="CJ64" s="36">
        <f t="shared" si="18"/>
        <v>-3.3875973155552699E-2</v>
      </c>
      <c r="CK64" s="36">
        <f t="shared" si="19"/>
        <v>-3.3875973155552699E-2</v>
      </c>
      <c r="CL64">
        <f t="shared" si="10"/>
        <v>0</v>
      </c>
      <c r="CM64">
        <f t="shared" si="11"/>
        <v>0.61324376246835377</v>
      </c>
      <c r="CN64">
        <f t="shared" si="12"/>
        <v>-0.96783132039676201</v>
      </c>
      <c r="CO64">
        <f t="shared" si="13"/>
        <v>-2.102317390235994</v>
      </c>
      <c r="CP64">
        <f t="shared" si="14"/>
        <v>-1.748004926352009</v>
      </c>
      <c r="CQ64">
        <f t="shared" si="60"/>
        <v>-1.1397603586253262</v>
      </c>
      <c r="CR64">
        <f t="shared" si="60"/>
        <v>-1.1383421126086479</v>
      </c>
      <c r="CS64">
        <f t="shared" si="60"/>
        <v>-1.1339284254320909</v>
      </c>
      <c r="CT64">
        <f t="shared" si="60"/>
        <v>-1.1204517230533444</v>
      </c>
      <c r="CU64">
        <f t="shared" si="60"/>
        <v>-1.0814406309420517</v>
      </c>
      <c r="CV64">
        <f t="shared" si="60"/>
        <v>-0.98182356414707239</v>
      </c>
      <c r="CW64">
        <f t="shared" si="60"/>
        <v>-0.77674729151298516</v>
      </c>
      <c r="CX64">
        <f t="shared" si="16"/>
        <v>-0.44694237399550085</v>
      </c>
    </row>
    <row r="65" spans="1:102" x14ac:dyDescent="0.2">
      <c r="A65" s="23" t="s">
        <v>903</v>
      </c>
      <c r="B65" s="24" t="s">
        <v>899</v>
      </c>
      <c r="C65" s="23">
        <v>17274.68</v>
      </c>
      <c r="D65" s="23" t="s">
        <v>873</v>
      </c>
      <c r="E65" s="25">
        <f t="shared" si="22"/>
        <v>-18956.17169063463</v>
      </c>
      <c r="F65" s="1">
        <f t="shared" si="52"/>
        <v>-18956</v>
      </c>
      <c r="G65" s="1">
        <f t="shared" si="23"/>
        <v>-0.14583407999452902</v>
      </c>
      <c r="H65" s="1">
        <f t="shared" si="24"/>
        <v>-0.14583407999452902</v>
      </c>
      <c r="Q65" s="173">
        <f t="shared" si="25"/>
        <v>2256.1800000000003</v>
      </c>
      <c r="S65" s="15">
        <f t="shared" si="26"/>
        <v>0.2</v>
      </c>
      <c r="T65" s="15"/>
      <c r="Z65">
        <f t="shared" si="27"/>
        <v>-18956</v>
      </c>
      <c r="AA65" s="158">
        <f t="shared" si="28"/>
        <v>-0.12812109592680887</v>
      </c>
      <c r="AB65" s="159">
        <f t="shared" si="29"/>
        <v>-1.771298406772015E-2</v>
      </c>
      <c r="AC65" s="159">
        <f t="shared" si="30"/>
        <v>-0.14583407999452902</v>
      </c>
      <c r="AD65" s="160">
        <f t="shared" si="31"/>
        <v>6.2749960916661567E-5</v>
      </c>
      <c r="AH65">
        <f t="shared" si="32"/>
        <v>1.8425690633427735E-2</v>
      </c>
      <c r="AI65">
        <f t="shared" si="33"/>
        <v>0.69721414711615748</v>
      </c>
      <c r="AJ65">
        <f t="shared" si="34"/>
        <v>0.88089611453504546</v>
      </c>
      <c r="AK65">
        <f t="shared" si="35"/>
        <v>-0.13147243861992702</v>
      </c>
      <c r="AL65">
        <f t="shared" si="36"/>
        <v>-2.7319475617741604</v>
      </c>
      <c r="AM65">
        <f t="shared" si="37"/>
        <v>-4.8138091242360188</v>
      </c>
      <c r="AN65">
        <f t="shared" si="63"/>
        <v>3.7111151391271329</v>
      </c>
      <c r="AO65">
        <f t="shared" si="63"/>
        <v>3.7112147030637028</v>
      </c>
      <c r="AP65">
        <f t="shared" si="63"/>
        <v>3.7108565703269294</v>
      </c>
      <c r="AQ65">
        <f t="shared" si="63"/>
        <v>3.7121451623080075</v>
      </c>
      <c r="AR65">
        <f t="shared" si="63"/>
        <v>3.7075136496888623</v>
      </c>
      <c r="AS65">
        <f t="shared" si="63"/>
        <v>3.7242253632884137</v>
      </c>
      <c r="AT65">
        <f t="shared" si="63"/>
        <v>3.6647268171066427</v>
      </c>
      <c r="AU65">
        <f t="shared" si="39"/>
        <v>3.8891412114296311</v>
      </c>
      <c r="AV65" s="158">
        <f t="shared" si="40"/>
        <v>-0.12812109592680887</v>
      </c>
      <c r="AW65" s="159">
        <f t="shared" si="41"/>
        <v>-1.771298406772015E-2</v>
      </c>
      <c r="AX65" s="160">
        <f t="shared" si="42"/>
        <v>6.2749960916661567E-5</v>
      </c>
      <c r="AY65" s="159">
        <f t="shared" si="43"/>
        <v>-9999</v>
      </c>
      <c r="BA65">
        <f t="shared" si="44"/>
        <v>0</v>
      </c>
      <c r="BB65">
        <f t="shared" si="45"/>
        <v>0.24253222789729156</v>
      </c>
      <c r="BC65">
        <f t="shared" si="46"/>
        <v>-0.15535119046137624</v>
      </c>
      <c r="BD65">
        <f t="shared" si="47"/>
        <v>9.226118004873704E-2</v>
      </c>
      <c r="BE65">
        <f t="shared" si="48"/>
        <v>3.0203875707869661</v>
      </c>
      <c r="BF65">
        <f t="shared" si="49"/>
        <v>16.480752364170993</v>
      </c>
      <c r="BG65">
        <f t="shared" si="64"/>
        <v>-3.4696530237682524</v>
      </c>
      <c r="BH65">
        <f t="shared" si="64"/>
        <v>-3.5274345615081724</v>
      </c>
      <c r="BI65">
        <f t="shared" si="64"/>
        <v>-3.4469315510899481</v>
      </c>
      <c r="BJ65">
        <f t="shared" si="64"/>
        <v>-3.5597922194193279</v>
      </c>
      <c r="BK65">
        <f t="shared" si="64"/>
        <v>-3.4027632336556297</v>
      </c>
      <c r="BL65">
        <f t="shared" si="64"/>
        <v>-3.6240964055552358</v>
      </c>
      <c r="BM65">
        <f t="shared" si="64"/>
        <v>-3.3164227180407559</v>
      </c>
      <c r="BN65">
        <f t="shared" si="51"/>
        <v>-3.7568246929708571</v>
      </c>
      <c r="BQ65">
        <f t="shared" si="0"/>
        <v>-1.1537352449540947E-2</v>
      </c>
      <c r="BR65" s="1">
        <v>1500</v>
      </c>
      <c r="BS65">
        <f t="shared" si="1"/>
        <v>-1.1537352449540947E-2</v>
      </c>
      <c r="BT65">
        <f t="shared" si="2"/>
        <v>-3.0851326922132376E-2</v>
      </c>
      <c r="BU65">
        <f t="shared" si="3"/>
        <v>1.9313974472591429E-2</v>
      </c>
      <c r="BV65">
        <f t="shared" si="4"/>
        <v>0.73270855294305981</v>
      </c>
      <c r="BW65">
        <f t="shared" si="5"/>
        <v>0.96226384974208945</v>
      </c>
      <c r="BX65">
        <f t="shared" si="6"/>
        <v>-2.5144969631476339</v>
      </c>
      <c r="BY65">
        <f t="shared" si="7"/>
        <v>-3.0840984841601764</v>
      </c>
      <c r="BZ65">
        <f t="shared" si="59"/>
        <v>10.28190869049372</v>
      </c>
      <c r="CA65">
        <f t="shared" si="59"/>
        <v>10.281935384579016</v>
      </c>
      <c r="CB65">
        <f t="shared" si="59"/>
        <v>10.281811854345859</v>
      </c>
      <c r="CC65">
        <f t="shared" si="59"/>
        <v>10.282383654033783</v>
      </c>
      <c r="CD65">
        <f t="shared" si="59"/>
        <v>10.279740055588137</v>
      </c>
      <c r="CE65">
        <f t="shared" si="59"/>
        <v>10.29203075352916</v>
      </c>
      <c r="CF65">
        <f t="shared" si="59"/>
        <v>10.236278575475602</v>
      </c>
      <c r="CG65">
        <f t="shared" si="9"/>
        <v>10.531457319186069</v>
      </c>
      <c r="CI65">
        <v>6000</v>
      </c>
      <c r="CJ65" s="36">
        <f t="shared" si="18"/>
        <v>-3.0851326922132376E-2</v>
      </c>
      <c r="CK65" s="36">
        <f t="shared" si="19"/>
        <v>-3.0851326922132376E-2</v>
      </c>
      <c r="CL65">
        <f t="shared" si="10"/>
        <v>0</v>
      </c>
      <c r="CM65">
        <f t="shared" si="11"/>
        <v>1.201865622561312</v>
      </c>
      <c r="CN65">
        <f t="shared" si="12"/>
        <v>-0.85516845017074761</v>
      </c>
      <c r="CO65">
        <f t="shared" si="13"/>
        <v>-1.3030637589709082</v>
      </c>
      <c r="CP65">
        <f t="shared" si="14"/>
        <v>-0.76262438827929258</v>
      </c>
      <c r="CQ65">
        <f t="shared" si="60"/>
        <v>-0.54521941731823431</v>
      </c>
      <c r="CR65">
        <f t="shared" si="60"/>
        <v>-0.53135129036770212</v>
      </c>
      <c r="CS65">
        <f t="shared" si="60"/>
        <v>-0.5103980024946142</v>
      </c>
      <c r="CT65">
        <f t="shared" si="60"/>
        <v>-0.47919525328566515</v>
      </c>
      <c r="CU65">
        <f t="shared" si="60"/>
        <v>-0.43363698077106488</v>
      </c>
      <c r="CV65">
        <f t="shared" si="60"/>
        <v>-0.36877138113464131</v>
      </c>
      <c r="CW65">
        <f t="shared" si="60"/>
        <v>-0.27907144120456534</v>
      </c>
      <c r="CX65">
        <f t="shared" si="16"/>
        <v>-0.15857486058067632</v>
      </c>
    </row>
    <row r="66" spans="1:102" x14ac:dyDescent="0.2">
      <c r="A66" s="23" t="s">
        <v>903</v>
      </c>
      <c r="B66" s="24" t="s">
        <v>899</v>
      </c>
      <c r="C66" s="23">
        <v>17292.519</v>
      </c>
      <c r="D66" s="23" t="s">
        <v>873</v>
      </c>
      <c r="E66" s="25">
        <f t="shared" si="22"/>
        <v>-18935.169814864206</v>
      </c>
      <c r="F66" s="1">
        <f t="shared" si="52"/>
        <v>-18935</v>
      </c>
      <c r="G66" s="1">
        <f t="shared" si="23"/>
        <v>-0.14424079999662354</v>
      </c>
      <c r="H66" s="1">
        <f t="shared" si="24"/>
        <v>-0.14424079999662354</v>
      </c>
      <c r="Q66" s="173">
        <f t="shared" si="25"/>
        <v>2274.0190000000002</v>
      </c>
      <c r="S66" s="15">
        <f t="shared" si="26"/>
        <v>0.2</v>
      </c>
      <c r="T66" s="15"/>
      <c r="Z66">
        <f t="shared" si="27"/>
        <v>-18935</v>
      </c>
      <c r="AA66" s="158">
        <f t="shared" si="28"/>
        <v>-0.12798008898994898</v>
      </c>
      <c r="AB66" s="159">
        <f t="shared" si="29"/>
        <v>-1.6260711006674561E-2</v>
      </c>
      <c r="AC66" s="159">
        <f t="shared" si="30"/>
        <v>-0.14424079999662354</v>
      </c>
      <c r="AD66" s="160">
        <f t="shared" si="31"/>
        <v>5.288214448851745E-5</v>
      </c>
      <c r="AH66">
        <f t="shared" si="32"/>
        <v>1.845638659352053E-2</v>
      </c>
      <c r="AI66">
        <f t="shared" si="33"/>
        <v>0.69773505890272913</v>
      </c>
      <c r="AJ66">
        <f t="shared" si="34"/>
        <v>0.88275610120473114</v>
      </c>
      <c r="AK66">
        <f t="shared" si="35"/>
        <v>-0.13266567079214509</v>
      </c>
      <c r="AL66">
        <f t="shared" si="36"/>
        <v>-2.7280033288695376</v>
      </c>
      <c r="AM66">
        <f t="shared" si="37"/>
        <v>-4.7665858775051992</v>
      </c>
      <c r="AN66">
        <f t="shared" si="63"/>
        <v>3.7164531810025876</v>
      </c>
      <c r="AO66">
        <f t="shared" si="63"/>
        <v>3.7165513387178062</v>
      </c>
      <c r="AP66">
        <f t="shared" si="63"/>
        <v>3.7161970482923299</v>
      </c>
      <c r="AQ66">
        <f t="shared" si="63"/>
        <v>3.7174762074094079</v>
      </c>
      <c r="AR66">
        <f t="shared" si="63"/>
        <v>3.7128628034152635</v>
      </c>
      <c r="AS66">
        <f t="shared" si="63"/>
        <v>3.7295671889105302</v>
      </c>
      <c r="AT66">
        <f t="shared" si="63"/>
        <v>3.6699002770286171</v>
      </c>
      <c r="AU66">
        <f t="shared" si="39"/>
        <v>3.8959601710631317</v>
      </c>
      <c r="AV66" s="158">
        <f t="shared" si="40"/>
        <v>-0.12798008898994898</v>
      </c>
      <c r="AW66" s="159">
        <f t="shared" si="41"/>
        <v>-1.6260711006674561E-2</v>
      </c>
      <c r="AX66" s="160">
        <f t="shared" si="42"/>
        <v>5.288214448851745E-5</v>
      </c>
      <c r="AY66" s="159">
        <f t="shared" si="43"/>
        <v>-9999</v>
      </c>
      <c r="BA66">
        <f t="shared" si="44"/>
        <v>0</v>
      </c>
      <c r="BB66">
        <f t="shared" si="45"/>
        <v>0.24247109849083026</v>
      </c>
      <c r="BC66">
        <f t="shared" si="46"/>
        <v>-0.15600747118615124</v>
      </c>
      <c r="BD66">
        <f t="shared" si="47"/>
        <v>9.1757912446484818E-2</v>
      </c>
      <c r="BE66">
        <f t="shared" si="48"/>
        <v>3.0210519518942069</v>
      </c>
      <c r="BF66">
        <f t="shared" si="49"/>
        <v>16.571811084986589</v>
      </c>
      <c r="BG66">
        <f t="shared" si="64"/>
        <v>-3.4678823005942565</v>
      </c>
      <c r="BH66">
        <f t="shared" si="64"/>
        <v>-3.5256569917915401</v>
      </c>
      <c r="BI66">
        <f t="shared" si="64"/>
        <v>-3.4452140430676206</v>
      </c>
      <c r="BJ66">
        <f t="shared" si="64"/>
        <v>-3.5579138406884843</v>
      </c>
      <c r="BK66">
        <f t="shared" si="64"/>
        <v>-3.4012042832948195</v>
      </c>
      <c r="BL66">
        <f t="shared" si="64"/>
        <v>-3.6219245407577287</v>
      </c>
      <c r="BM66">
        <f t="shared" si="64"/>
        <v>-3.3152836846621381</v>
      </c>
      <c r="BN66">
        <f t="shared" si="51"/>
        <v>-3.7537968340800014</v>
      </c>
      <c r="BQ66">
        <f t="shared" ref="BQ66:BQ72" si="65">BS66+CL66</f>
        <v>-8.6345756913625941E-3</v>
      </c>
      <c r="BR66" s="1">
        <v>2000</v>
      </c>
      <c r="BS66">
        <f t="shared" ref="BS66:BS72" si="66">AB$3+AB$4*BR66+AB$5*BR66^2+BU66</f>
        <v>-8.6345756913625941E-3</v>
      </c>
      <c r="BT66">
        <f t="shared" ref="BT66:BT72" si="67">AB$3+AB$4*BR66+AB$5*BR66^2</f>
        <v>-2.7816822195343923E-2</v>
      </c>
      <c r="BU66">
        <f t="shared" ref="BU66:BU72" si="68">$AB$6*($AB$11/BV66*BW66+$AB$12)</f>
        <v>1.9182246503981329E-2</v>
      </c>
      <c r="BV66">
        <f t="shared" ref="BV66:BV72" si="69">1+$AB$7*COS(BX66)</f>
        <v>0.75485634815001057</v>
      </c>
      <c r="BW66">
        <f t="shared" ref="BW66:BW72" si="70">SIN(BX66+RADIANS($AB$9))</f>
        <v>0.98577069836815179</v>
      </c>
      <c r="BX66">
        <f t="shared" ref="BX66:BX72" si="71">2*ATAN(BY66)</f>
        <v>-2.4078008656389822</v>
      </c>
      <c r="BY66">
        <f t="shared" ref="BY66:BY72" si="72">SQRT((1+$AB$7)/(1-$AB$7))*TAN(BZ66/2)</f>
        <v>-2.6021583729702074</v>
      </c>
      <c r="BZ66">
        <f t="shared" ref="BZ66:CF72" si="73">$CG66+$AB$7*SIN(CA66)</f>
        <v>10.417372848230514</v>
      </c>
      <c r="CA66">
        <f t="shared" si="73"/>
        <v>10.417381802012594</v>
      </c>
      <c r="CB66">
        <f t="shared" si="73"/>
        <v>10.417332171480258</v>
      </c>
      <c r="CC66">
        <f t="shared" si="73"/>
        <v>10.417607319501379</v>
      </c>
      <c r="CD66">
        <f t="shared" si="73"/>
        <v>10.416083377058932</v>
      </c>
      <c r="CE66">
        <f t="shared" si="73"/>
        <v>10.42456921365042</v>
      </c>
      <c r="CF66">
        <f t="shared" si="73"/>
        <v>10.378631691042342</v>
      </c>
      <c r="CG66">
        <f t="shared" ref="CG66:CG72" si="74">RADIANS($AB$9)+$AB$18*(BR66-AB$15)</f>
        <v>10.693813500936081</v>
      </c>
      <c r="CI66">
        <v>8000</v>
      </c>
      <c r="CJ66" s="36">
        <f t="shared" si="18"/>
        <v>-2.7816822195343923E-2</v>
      </c>
      <c r="CK66" s="36">
        <f t="shared" si="19"/>
        <v>-2.7816822195343923E-2</v>
      </c>
      <c r="CL66">
        <f t="shared" ref="CL66:CL72" si="75">$BB$6*($BB$11/CM66*CN66+$BB$12)</f>
        <v>0</v>
      </c>
      <c r="CM66">
        <f t="shared" ref="CM66:CM72" si="76">1+$BB$7*COS(CO66)</f>
        <v>1.324187642930593</v>
      </c>
      <c r="CN66">
        <f t="shared" ref="CN66:CN72" si="77">SIN(CO66+RADIANS($BB$9))</f>
        <v>0.98697000919738642</v>
      </c>
      <c r="CO66">
        <f t="shared" ref="CO66:CO72" si="78">2*ATAN(CP66)</f>
        <v>1.1320014481569867</v>
      </c>
      <c r="CP66">
        <f t="shared" ref="CP66:CP72" si="79">TAN(CQ66/2)*SQRT((1+$BB$7)/(1-$BB$7))</f>
        <v>0.63534060725817887</v>
      </c>
      <c r="CQ66">
        <f t="shared" ref="CQ66:CW72" si="80">$CX66+$BB$7*SIN(CR66)</f>
        <v>0.45765880786273871</v>
      </c>
      <c r="CR66">
        <f t="shared" si="80"/>
        <v>0.44412676045678912</v>
      </c>
      <c r="CS66">
        <f t="shared" si="80"/>
        <v>0.42457739417405005</v>
      </c>
      <c r="CT66">
        <f t="shared" si="80"/>
        <v>0.39663441652787323</v>
      </c>
      <c r="CU66">
        <f t="shared" si="80"/>
        <v>0.35724754047610496</v>
      </c>
      <c r="CV66">
        <f t="shared" si="80"/>
        <v>0.30268086712340186</v>
      </c>
      <c r="CW66">
        <f t="shared" si="80"/>
        <v>0.22855515852945413</v>
      </c>
      <c r="CX66">
        <f t="shared" ref="CX66:CX72" si="81">RADIANS($BB$9)+$BB$18*(CI66-BB$15)</f>
        <v>0.12979265283414823</v>
      </c>
    </row>
    <row r="67" spans="1:102" x14ac:dyDescent="0.2">
      <c r="A67" s="23" t="s">
        <v>904</v>
      </c>
      <c r="B67" s="24" t="s">
        <v>899</v>
      </c>
      <c r="C67" s="23">
        <v>17293.368999999999</v>
      </c>
      <c r="D67" s="23" t="s">
        <v>873</v>
      </c>
      <c r="E67" s="25">
        <f t="shared" si="22"/>
        <v>-18934.169108860235</v>
      </c>
      <c r="F67" s="1">
        <f t="shared" si="52"/>
        <v>-18934</v>
      </c>
      <c r="G67" s="1">
        <f t="shared" si="23"/>
        <v>-0.14364111999748275</v>
      </c>
      <c r="H67" s="1">
        <f t="shared" si="24"/>
        <v>-0.14364111999748275</v>
      </c>
      <c r="Q67" s="173">
        <f t="shared" si="25"/>
        <v>2274.8689999999988</v>
      </c>
      <c r="S67" s="15">
        <f t="shared" si="26"/>
        <v>0.2</v>
      </c>
      <c r="T67" s="15"/>
      <c r="Z67">
        <f t="shared" si="27"/>
        <v>-18934</v>
      </c>
      <c r="AA67" s="158">
        <f t="shared" si="28"/>
        <v>-0.12797338648327938</v>
      </c>
      <c r="AB67" s="159">
        <f t="shared" si="29"/>
        <v>-1.5667733514203364E-2</v>
      </c>
      <c r="AC67" s="159">
        <f t="shared" si="30"/>
        <v>-0.14364111999748275</v>
      </c>
      <c r="AD67" s="160">
        <f t="shared" si="31"/>
        <v>4.9095574694418258E-5</v>
      </c>
      <c r="AH67">
        <f t="shared" si="32"/>
        <v>1.8457835762760829E-2</v>
      </c>
      <c r="AI67">
        <f t="shared" si="33"/>
        <v>0.69776000113146441</v>
      </c>
      <c r="AJ67">
        <f t="shared" si="34"/>
        <v>0.88284439886080723</v>
      </c>
      <c r="AK67">
        <f t="shared" si="35"/>
        <v>-0.13272248455786997</v>
      </c>
      <c r="AL67">
        <f t="shared" si="36"/>
        <v>-2.727815360957941</v>
      </c>
      <c r="AM67">
        <f t="shared" si="37"/>
        <v>-4.7643575442798829</v>
      </c>
      <c r="AN67">
        <f t="shared" si="63"/>
        <v>3.7167074731606955</v>
      </c>
      <c r="AO67">
        <f t="shared" si="63"/>
        <v>3.7168055634976436</v>
      </c>
      <c r="AP67">
        <f t="shared" si="63"/>
        <v>3.7164514579239305</v>
      </c>
      <c r="AQ67">
        <f t="shared" si="63"/>
        <v>3.7177301604201802</v>
      </c>
      <c r="AR67">
        <f t="shared" si="63"/>
        <v>3.7131176450679839</v>
      </c>
      <c r="AS67">
        <f t="shared" si="63"/>
        <v>3.7298215977655298</v>
      </c>
      <c r="AT67">
        <f t="shared" si="63"/>
        <v>3.670146893846721</v>
      </c>
      <c r="AU67">
        <f t="shared" si="39"/>
        <v>3.8962848834266315</v>
      </c>
      <c r="AV67" s="158">
        <f t="shared" si="40"/>
        <v>-0.12797338648327938</v>
      </c>
      <c r="AW67" s="159">
        <f t="shared" si="41"/>
        <v>-1.5667733514203364E-2</v>
      </c>
      <c r="AX67" s="160">
        <f t="shared" si="42"/>
        <v>4.9095574694418258E-5</v>
      </c>
      <c r="AY67" s="159">
        <f t="shared" si="43"/>
        <v>-9999</v>
      </c>
      <c r="BA67">
        <f t="shared" si="44"/>
        <v>0</v>
      </c>
      <c r="BB67">
        <f t="shared" si="45"/>
        <v>0.24246819781061546</v>
      </c>
      <c r="BC67">
        <f t="shared" si="46"/>
        <v>-0.15603870043570858</v>
      </c>
      <c r="BD67">
        <f t="shared" si="47"/>
        <v>9.1733962031131946E-2</v>
      </c>
      <c r="BE67">
        <f t="shared" si="48"/>
        <v>3.0210835683374193</v>
      </c>
      <c r="BF67">
        <f t="shared" si="49"/>
        <v>16.576169366587006</v>
      </c>
      <c r="BG67">
        <f t="shared" si="64"/>
        <v>-3.467798024636791</v>
      </c>
      <c r="BH67">
        <f t="shared" si="64"/>
        <v>-3.5255723150450429</v>
      </c>
      <c r="BI67">
        <f t="shared" si="64"/>
        <v>-3.4451323220442585</v>
      </c>
      <c r="BJ67">
        <f t="shared" si="64"/>
        <v>-3.557824339808167</v>
      </c>
      <c r="BK67">
        <f t="shared" si="64"/>
        <v>-3.4011301372851488</v>
      </c>
      <c r="BL67">
        <f t="shared" si="64"/>
        <v>-3.6218210474292554</v>
      </c>
      <c r="BM67">
        <f t="shared" si="64"/>
        <v>-3.3152295453931715</v>
      </c>
      <c r="BN67">
        <f t="shared" si="51"/>
        <v>-3.7536526503232941</v>
      </c>
      <c r="BQ67">
        <f t="shared" si="65"/>
        <v>-6.0950974509538826E-3</v>
      </c>
      <c r="BR67" s="1">
        <v>2500</v>
      </c>
      <c r="BS67">
        <f t="shared" si="66"/>
        <v>-6.0950974509538826E-3</v>
      </c>
      <c r="BT67">
        <f t="shared" si="67"/>
        <v>-2.4772458975187345E-2</v>
      </c>
      <c r="BU67">
        <f t="shared" si="68"/>
        <v>1.8677361524233462E-2</v>
      </c>
      <c r="BV67">
        <f t="shared" si="69"/>
        <v>0.78154620399394115</v>
      </c>
      <c r="BW67">
        <f t="shared" si="70"/>
        <v>0.99848285268659109</v>
      </c>
      <c r="BX67">
        <f t="shared" si="71"/>
        <v>-2.2939948054223875</v>
      </c>
      <c r="BY67">
        <f t="shared" si="72"/>
        <v>-2.2166223258144999</v>
      </c>
      <c r="BZ67">
        <f t="shared" si="73"/>
        <v>10.557274647698929</v>
      </c>
      <c r="CA67">
        <f t="shared" si="73"/>
        <v>10.557276414834918</v>
      </c>
      <c r="CB67">
        <f t="shared" si="73"/>
        <v>10.557263800978966</v>
      </c>
      <c r="CC67">
        <f t="shared" si="73"/>
        <v>10.557353846400838</v>
      </c>
      <c r="CD67">
        <f t="shared" si="73"/>
        <v>10.556711425632365</v>
      </c>
      <c r="CE67">
        <f t="shared" si="73"/>
        <v>10.561314163561459</v>
      </c>
      <c r="CF67">
        <f t="shared" si="73"/>
        <v>10.529274617253556</v>
      </c>
      <c r="CG67">
        <f t="shared" si="74"/>
        <v>10.85616968268609</v>
      </c>
      <c r="CI67">
        <v>10000</v>
      </c>
      <c r="CJ67" s="36">
        <f t="shared" ref="CJ67:CJ72" si="82">AB$3+AB$4*BR67+AB$5*BR67^2+CL67</f>
        <v>-2.4772458975187345E-2</v>
      </c>
      <c r="CK67" s="36">
        <f t="shared" ref="CK67:CK72" si="83">AB$3+AB$4*BR67+AB$5*BR67^2</f>
        <v>-2.4772458975187345E-2</v>
      </c>
      <c r="CL67">
        <f t="shared" si="75"/>
        <v>0</v>
      </c>
      <c r="CM67">
        <f t="shared" si="76"/>
        <v>0.64142866380672758</v>
      </c>
      <c r="CN67">
        <f t="shared" si="77"/>
        <v>0.72042913863332059</v>
      </c>
      <c r="CO67">
        <f t="shared" si="78"/>
        <v>2.0599837248580508</v>
      </c>
      <c r="CP67">
        <f t="shared" si="79"/>
        <v>1.665213290286659</v>
      </c>
      <c r="CQ67">
        <f t="shared" si="80"/>
        <v>1.0961343784479385</v>
      </c>
      <c r="CR67">
        <f t="shared" si="80"/>
        <v>1.0940378268200446</v>
      </c>
      <c r="CS67">
        <f t="shared" si="80"/>
        <v>1.0880848939961254</v>
      </c>
      <c r="CT67">
        <f t="shared" si="80"/>
        <v>1.0715387263506695</v>
      </c>
      <c r="CU67">
        <f t="shared" si="80"/>
        <v>1.0279744617056656</v>
      </c>
      <c r="CV67">
        <f t="shared" si="80"/>
        <v>0.92590210182553367</v>
      </c>
      <c r="CW67">
        <f t="shared" si="80"/>
        <v>0.72802583432164925</v>
      </c>
      <c r="CX67">
        <f t="shared" si="81"/>
        <v>0.41816016624897279</v>
      </c>
    </row>
    <row r="68" spans="1:102" x14ac:dyDescent="0.2">
      <c r="A68" s="23" t="s">
        <v>902</v>
      </c>
      <c r="B68" s="24" t="s">
        <v>899</v>
      </c>
      <c r="C68" s="23">
        <v>17641.628000000001</v>
      </c>
      <c r="D68" s="23" t="s">
        <v>873</v>
      </c>
      <c r="E68" s="25">
        <f t="shared" si="22"/>
        <v>-18524.163376816243</v>
      </c>
      <c r="F68" s="1">
        <f t="shared" si="52"/>
        <v>-18524</v>
      </c>
      <c r="G68" s="1">
        <f t="shared" si="23"/>
        <v>-0.13877231999867945</v>
      </c>
      <c r="H68" s="1">
        <f t="shared" si="24"/>
        <v>-0.13877231999867945</v>
      </c>
      <c r="Q68" s="173">
        <f t="shared" si="25"/>
        <v>2623.1280000000006</v>
      </c>
      <c r="S68" s="15">
        <f t="shared" si="26"/>
        <v>0.2</v>
      </c>
      <c r="T68" s="15"/>
      <c r="Z68">
        <f t="shared" si="27"/>
        <v>-18524</v>
      </c>
      <c r="AA68" s="158">
        <f t="shared" si="28"/>
        <v>-0.12532052298564814</v>
      </c>
      <c r="AB68" s="159">
        <f t="shared" si="29"/>
        <v>-1.3451797013031314E-2</v>
      </c>
      <c r="AC68" s="159">
        <f t="shared" si="30"/>
        <v>-0.13877231999867945</v>
      </c>
      <c r="AD68" s="160">
        <f t="shared" si="31"/>
        <v>3.6190168575959633E-5</v>
      </c>
      <c r="AH68">
        <f t="shared" si="32"/>
        <v>1.8953508404950446E-2</v>
      </c>
      <c r="AI68">
        <f t="shared" si="33"/>
        <v>0.70906517432761662</v>
      </c>
      <c r="AJ68">
        <f t="shared" si="34"/>
        <v>0.91687055566402265</v>
      </c>
      <c r="AK68">
        <f t="shared" si="35"/>
        <v>-0.15595256341030866</v>
      </c>
      <c r="AL68">
        <f t="shared" si="36"/>
        <v>-2.6495308049053357</v>
      </c>
      <c r="AM68">
        <f t="shared" si="37"/>
        <v>-3.9821865304565724</v>
      </c>
      <c r="AN68">
        <f t="shared" si="63"/>
        <v>3.8217866006236116</v>
      </c>
      <c r="AO68">
        <f t="shared" si="63"/>
        <v>3.8218553768284771</v>
      </c>
      <c r="AP68">
        <f t="shared" si="63"/>
        <v>3.8215873980863453</v>
      </c>
      <c r="AQ68">
        <f t="shared" si="63"/>
        <v>3.8226318752322075</v>
      </c>
      <c r="AR68">
        <f t="shared" si="63"/>
        <v>3.8185658740403206</v>
      </c>
      <c r="AS68">
        <f t="shared" si="63"/>
        <v>3.8344706514153422</v>
      </c>
      <c r="AT68">
        <f t="shared" si="63"/>
        <v>3.7733602571688891</v>
      </c>
      <c r="AU68">
        <f t="shared" si="39"/>
        <v>4.0294169524616406</v>
      </c>
      <c r="AV68" s="158">
        <f t="shared" si="40"/>
        <v>-0.12532052298564814</v>
      </c>
      <c r="AW68" s="159">
        <f t="shared" si="41"/>
        <v>-1.3451797013031314E-2</v>
      </c>
      <c r="AX68" s="160">
        <f t="shared" si="42"/>
        <v>3.6190168575959633E-5</v>
      </c>
      <c r="AY68" s="159">
        <f t="shared" si="43"/>
        <v>-9999</v>
      </c>
      <c r="BA68">
        <f t="shared" si="44"/>
        <v>0</v>
      </c>
      <c r="BB68">
        <f t="shared" si="45"/>
        <v>0.24135570827413555</v>
      </c>
      <c r="BC68">
        <f t="shared" si="46"/>
        <v>-0.16867338747264171</v>
      </c>
      <c r="BD68">
        <f t="shared" si="47"/>
        <v>8.2026762400984721E-2</v>
      </c>
      <c r="BE68">
        <f t="shared" si="48"/>
        <v>3.033888237974923</v>
      </c>
      <c r="BF68">
        <f t="shared" si="49"/>
        <v>18.551386599824067</v>
      </c>
      <c r="BG68">
        <f t="shared" si="64"/>
        <v>-3.4335860234626328</v>
      </c>
      <c r="BH68">
        <f t="shared" si="64"/>
        <v>-3.490613014835152</v>
      </c>
      <c r="BI68">
        <f t="shared" si="64"/>
        <v>-3.412123863937798</v>
      </c>
      <c r="BJ68">
        <f t="shared" si="64"/>
        <v>-3.5207132098120826</v>
      </c>
      <c r="BK68">
        <f t="shared" si="64"/>
        <v>-3.3714072246459192</v>
      </c>
      <c r="BL68">
        <f t="shared" si="64"/>
        <v>-3.5788571116958243</v>
      </c>
      <c r="BM68">
        <f t="shared" si="64"/>
        <v>-3.2937786525660595</v>
      </c>
      <c r="BN68">
        <f t="shared" si="51"/>
        <v>-3.6945373100732546</v>
      </c>
      <c r="BQ68">
        <f t="shared" si="65"/>
        <v>-3.95085588643624E-3</v>
      </c>
      <c r="BR68" s="1">
        <v>3000</v>
      </c>
      <c r="BS68">
        <f t="shared" si="66"/>
        <v>-3.95085588643624E-3</v>
      </c>
      <c r="BT68">
        <f t="shared" si="67"/>
        <v>-2.1718237261662634E-2</v>
      </c>
      <c r="BU68">
        <f t="shared" si="68"/>
        <v>1.7767381375226394E-2</v>
      </c>
      <c r="BV68">
        <f t="shared" si="69"/>
        <v>0.81346159683537134</v>
      </c>
      <c r="BW68">
        <f t="shared" si="70"/>
        <v>0.99771928290895717</v>
      </c>
      <c r="BX68">
        <f t="shared" si="71"/>
        <v>-2.1713521736234669</v>
      </c>
      <c r="BY68">
        <f t="shared" si="72"/>
        <v>-1.8970425553697949</v>
      </c>
      <c r="BZ68">
        <f t="shared" si="73"/>
        <v>10.70250342406791</v>
      </c>
      <c r="CA68">
        <f t="shared" si="73"/>
        <v>10.70250354744992</v>
      </c>
      <c r="CB68">
        <f t="shared" si="73"/>
        <v>10.70250225363773</v>
      </c>
      <c r="CC68">
        <f t="shared" si="73"/>
        <v>10.702515821126406</v>
      </c>
      <c r="CD68">
        <f t="shared" si="73"/>
        <v>10.702373576748524</v>
      </c>
      <c r="CE68">
        <f t="shared" si="73"/>
        <v>10.703868245601692</v>
      </c>
      <c r="CF68">
        <f t="shared" si="73"/>
        <v>10.688515432391048</v>
      </c>
      <c r="CG68">
        <f t="shared" si="74"/>
        <v>11.018525864436102</v>
      </c>
      <c r="CI68">
        <v>12000</v>
      </c>
      <c r="CJ68" s="36">
        <f t="shared" si="82"/>
        <v>-2.1718237261662634E-2</v>
      </c>
      <c r="CK68" s="36">
        <f t="shared" si="83"/>
        <v>-2.1718237261662634E-2</v>
      </c>
      <c r="CL68">
        <f t="shared" si="75"/>
        <v>0</v>
      </c>
      <c r="CM68">
        <f t="shared" si="76"/>
        <v>0.45420752711313139</v>
      </c>
      <c r="CN68">
        <f t="shared" si="77"/>
        <v>0.47644649935219729</v>
      </c>
      <c r="CO68">
        <f t="shared" si="78"/>
        <v>2.3677960826666165</v>
      </c>
      <c r="CP68">
        <f t="shared" si="79"/>
        <v>2.4543869296822463</v>
      </c>
      <c r="CQ68">
        <f t="shared" si="80"/>
        <v>1.4653555233497335</v>
      </c>
      <c r="CR68">
        <f t="shared" si="80"/>
        <v>1.4653532691401827</v>
      </c>
      <c r="CS68">
        <f t="shared" si="80"/>
        <v>1.4653252043538632</v>
      </c>
      <c r="CT68">
        <f t="shared" si="80"/>
        <v>1.4649764201574935</v>
      </c>
      <c r="CU68">
        <f t="shared" si="80"/>
        <v>1.4607336342229176</v>
      </c>
      <c r="CV68">
        <f t="shared" si="80"/>
        <v>1.4182610315541124</v>
      </c>
      <c r="CW68">
        <f t="shared" si="80"/>
        <v>1.2019074386014206</v>
      </c>
      <c r="CX68">
        <f t="shared" si="81"/>
        <v>0.70652767966379737</v>
      </c>
    </row>
    <row r="69" spans="1:102" x14ac:dyDescent="0.2">
      <c r="A69" s="23" t="s">
        <v>904</v>
      </c>
      <c r="B69" s="24" t="s">
        <v>899</v>
      </c>
      <c r="C69" s="23">
        <v>17652.673999999999</v>
      </c>
      <c r="D69" s="23" t="s">
        <v>873</v>
      </c>
      <c r="E69" s="25">
        <f t="shared" si="22"/>
        <v>-18511.158907969329</v>
      </c>
      <c r="F69" s="1">
        <f t="shared" si="52"/>
        <v>-18511</v>
      </c>
      <c r="G69" s="1">
        <f t="shared" si="23"/>
        <v>-0.13497647999611218</v>
      </c>
      <c r="H69" s="1">
        <f t="shared" si="24"/>
        <v>-0.13497647999611218</v>
      </c>
      <c r="Q69" s="173">
        <f t="shared" si="25"/>
        <v>2634.1739999999991</v>
      </c>
      <c r="S69" s="15">
        <f t="shared" si="26"/>
        <v>0.2</v>
      </c>
      <c r="T69" s="15"/>
      <c r="Z69">
        <f t="shared" si="27"/>
        <v>-18511</v>
      </c>
      <c r="AA69" s="158">
        <f t="shared" si="28"/>
        <v>-0.12523959179709318</v>
      </c>
      <c r="AB69" s="159">
        <f t="shared" si="29"/>
        <v>-9.7368881990189948E-3</v>
      </c>
      <c r="AC69" s="159">
        <f t="shared" si="30"/>
        <v>-0.13497647999611218</v>
      </c>
      <c r="AD69" s="160">
        <f t="shared" si="31"/>
        <v>1.8961398360039075E-5</v>
      </c>
      <c r="AH69">
        <f t="shared" si="32"/>
        <v>1.8965932435354486E-2</v>
      </c>
      <c r="AI69">
        <f t="shared" si="33"/>
        <v>0.70945986480510359</v>
      </c>
      <c r="AJ69">
        <f t="shared" si="34"/>
        <v>0.91787553054122073</v>
      </c>
      <c r="AK69">
        <f t="shared" si="35"/>
        <v>-0.15668664481760317</v>
      </c>
      <c r="AL69">
        <f t="shared" si="36"/>
        <v>-2.6470059119461835</v>
      </c>
      <c r="AM69">
        <f t="shared" si="37"/>
        <v>-3.9610108930961831</v>
      </c>
      <c r="AN69">
        <f t="shared" si="63"/>
        <v>3.8251469437450654</v>
      </c>
      <c r="AO69">
        <f t="shared" si="63"/>
        <v>3.8252147808826118</v>
      </c>
      <c r="AP69">
        <f t="shared" si="63"/>
        <v>3.8249497390927703</v>
      </c>
      <c r="AQ69">
        <f t="shared" si="63"/>
        <v>3.8259855908114382</v>
      </c>
      <c r="AR69">
        <f t="shared" si="63"/>
        <v>3.8219421639255673</v>
      </c>
      <c r="AS69">
        <f t="shared" si="63"/>
        <v>3.8378021768993924</v>
      </c>
      <c r="AT69">
        <f t="shared" si="63"/>
        <v>3.7767044083327459</v>
      </c>
      <c r="AU69">
        <f t="shared" si="39"/>
        <v>4.0336382131871407</v>
      </c>
      <c r="AV69" s="158">
        <f t="shared" si="40"/>
        <v>-0.12523959179709318</v>
      </c>
      <c r="AW69" s="159">
        <f t="shared" si="41"/>
        <v>-9.7368881990189948E-3</v>
      </c>
      <c r="AX69" s="160">
        <f t="shared" si="42"/>
        <v>1.8961398360039075E-5</v>
      </c>
      <c r="AY69" s="159">
        <f t="shared" si="43"/>
        <v>-9999</v>
      </c>
      <c r="BA69">
        <f t="shared" si="44"/>
        <v>0</v>
      </c>
      <c r="BB69">
        <f t="shared" si="45"/>
        <v>0.24132288642547284</v>
      </c>
      <c r="BC69">
        <f t="shared" si="46"/>
        <v>-0.1690685091335539</v>
      </c>
      <c r="BD69">
        <f t="shared" si="47"/>
        <v>8.1722631237926363E-2</v>
      </c>
      <c r="BE69">
        <f t="shared" si="48"/>
        <v>3.0342891169949158</v>
      </c>
      <c r="BF69">
        <f t="shared" si="49"/>
        <v>18.620827298754726</v>
      </c>
      <c r="BG69">
        <f t="shared" si="64"/>
        <v>-3.4325124460408216</v>
      </c>
      <c r="BH69">
        <f t="shared" si="64"/>
        <v>-3.4894964419632224</v>
      </c>
      <c r="BI69">
        <f t="shared" si="64"/>
        <v>-3.4110934070102079</v>
      </c>
      <c r="BJ69">
        <f t="shared" si="64"/>
        <v>-3.5195229788257341</v>
      </c>
      <c r="BK69">
        <f t="shared" si="64"/>
        <v>-3.3704865238104103</v>
      </c>
      <c r="BL69">
        <f t="shared" si="64"/>
        <v>-3.5774779418937737</v>
      </c>
      <c r="BM69">
        <f t="shared" si="64"/>
        <v>-3.293122110971455</v>
      </c>
      <c r="BN69">
        <f t="shared" si="51"/>
        <v>-3.6926629212360584</v>
      </c>
      <c r="BQ69">
        <f t="shared" si="65"/>
        <v>-2.2351366563496573E-3</v>
      </c>
      <c r="BR69" s="1">
        <v>3500</v>
      </c>
      <c r="BS69">
        <f t="shared" si="66"/>
        <v>-2.2351366563496573E-3</v>
      </c>
      <c r="BT69">
        <f t="shared" si="67"/>
        <v>-1.8654157054769797E-2</v>
      </c>
      <c r="BU69">
        <f t="shared" si="68"/>
        <v>1.641902039842014E-2</v>
      </c>
      <c r="BV69">
        <f t="shared" si="69"/>
        <v>0.8514028449864316</v>
      </c>
      <c r="BW69">
        <f t="shared" si="70"/>
        <v>0.97983530303859068</v>
      </c>
      <c r="BX69">
        <f t="shared" si="71"/>
        <v>-2.0377426109970043</v>
      </c>
      <c r="BY69">
        <f t="shared" si="72"/>
        <v>-1.6240173212991054</v>
      </c>
      <c r="BZ69">
        <f t="shared" si="73"/>
        <v>10.854083386757319</v>
      </c>
      <c r="CA69">
        <f t="shared" si="73"/>
        <v>10.85408338622339</v>
      </c>
      <c r="CB69">
        <f t="shared" si="73"/>
        <v>10.85408339769338</v>
      </c>
      <c r="CC69">
        <f t="shared" si="73"/>
        <v>10.854083151292553</v>
      </c>
      <c r="CD69">
        <f t="shared" si="73"/>
        <v>10.854088444622633</v>
      </c>
      <c r="CE69">
        <f t="shared" si="73"/>
        <v>10.853974773381193</v>
      </c>
      <c r="CF69">
        <f t="shared" si="73"/>
        <v>10.856436075825986</v>
      </c>
      <c r="CG69">
        <f t="shared" si="74"/>
        <v>11.180882046186113</v>
      </c>
      <c r="CI69">
        <v>14000</v>
      </c>
      <c r="CJ69" s="36">
        <f t="shared" si="82"/>
        <v>-1.8654157054769797E-2</v>
      </c>
      <c r="CK69" s="36">
        <f t="shared" si="83"/>
        <v>-1.8654157054769797E-2</v>
      </c>
      <c r="CL69">
        <f t="shared" si="75"/>
        <v>0</v>
      </c>
      <c r="CM69">
        <f t="shared" si="76"/>
        <v>0.36863103228360727</v>
      </c>
      <c r="CN69">
        <f t="shared" si="77"/>
        <v>0.31373755976519763</v>
      </c>
      <c r="CO69">
        <f t="shared" si="78"/>
        <v>2.545277829939379</v>
      </c>
      <c r="CP69">
        <f t="shared" si="79"/>
        <v>3.2539532102130098</v>
      </c>
      <c r="CQ69">
        <f t="shared" si="80"/>
        <v>1.7462460998204934</v>
      </c>
      <c r="CR69">
        <f t="shared" si="80"/>
        <v>1.74624980983433</v>
      </c>
      <c r="CS69">
        <f t="shared" si="80"/>
        <v>1.7462219540030564</v>
      </c>
      <c r="CT69">
        <f t="shared" si="80"/>
        <v>1.7464309966140175</v>
      </c>
      <c r="CU69">
        <f t="shared" si="80"/>
        <v>1.7448561832544378</v>
      </c>
      <c r="CV69">
        <f t="shared" si="80"/>
        <v>1.7563947704613763</v>
      </c>
      <c r="CW69">
        <f t="shared" si="80"/>
        <v>1.6348799994363112</v>
      </c>
      <c r="CX69">
        <f t="shared" si="81"/>
        <v>0.99489519307862184</v>
      </c>
    </row>
    <row r="70" spans="1:102" x14ac:dyDescent="0.2">
      <c r="A70" s="23" t="s">
        <v>904</v>
      </c>
      <c r="B70" s="24" t="s">
        <v>899</v>
      </c>
      <c r="C70" s="23">
        <v>17666.267</v>
      </c>
      <c r="D70" s="23" t="s">
        <v>873</v>
      </c>
      <c r="E70" s="25">
        <f t="shared" si="22"/>
        <v>-18495.155853014039</v>
      </c>
      <c r="F70" s="1">
        <f t="shared" si="52"/>
        <v>-18495</v>
      </c>
      <c r="G70" s="1">
        <f t="shared" si="23"/>
        <v>-0.13238159999673371</v>
      </c>
      <c r="H70" s="1">
        <f t="shared" si="24"/>
        <v>-0.13238159999673371</v>
      </c>
      <c r="Q70" s="173">
        <f t="shared" si="25"/>
        <v>2647.7669999999998</v>
      </c>
      <c r="S70" s="15">
        <f t="shared" si="26"/>
        <v>0.2</v>
      </c>
      <c r="T70" s="15"/>
      <c r="Z70">
        <f t="shared" si="27"/>
        <v>-18495</v>
      </c>
      <c r="AA70" s="158">
        <f t="shared" si="28"/>
        <v>-0.12514025981070673</v>
      </c>
      <c r="AB70" s="159">
        <f t="shared" si="29"/>
        <v>-7.2413401860269844E-3</v>
      </c>
      <c r="AC70" s="159">
        <f t="shared" si="30"/>
        <v>-0.13238159999673371</v>
      </c>
      <c r="AD70" s="160">
        <f t="shared" si="31"/>
        <v>1.0487401537953864E-5</v>
      </c>
      <c r="AH70">
        <f t="shared" si="32"/>
        <v>1.8980938770719543E-2</v>
      </c>
      <c r="AI70">
        <f t="shared" si="33"/>
        <v>0.70994879007287615</v>
      </c>
      <c r="AJ70">
        <f t="shared" si="34"/>
        <v>0.91910591418166931</v>
      </c>
      <c r="AK70">
        <f t="shared" si="35"/>
        <v>-0.15758988052244322</v>
      </c>
      <c r="AL70">
        <f t="shared" si="36"/>
        <v>-2.6438944808725271</v>
      </c>
      <c r="AM70">
        <f t="shared" si="37"/>
        <v>-3.9352056083901097</v>
      </c>
      <c r="AN70">
        <f t="shared" si="63"/>
        <v>3.8292853245430951</v>
      </c>
      <c r="AO70">
        <f t="shared" si="63"/>
        <v>3.829352008802243</v>
      </c>
      <c r="AP70">
        <f t="shared" si="63"/>
        <v>3.8290905878474497</v>
      </c>
      <c r="AQ70">
        <f t="shared" si="63"/>
        <v>3.830115752801571</v>
      </c>
      <c r="AR70">
        <f t="shared" si="63"/>
        <v>3.8261004853833849</v>
      </c>
      <c r="AS70">
        <f t="shared" si="63"/>
        <v>3.8419038580643727</v>
      </c>
      <c r="AT70">
        <f t="shared" si="63"/>
        <v>3.7808265733455637</v>
      </c>
      <c r="AU70">
        <f t="shared" si="39"/>
        <v>4.0388336110031409</v>
      </c>
      <c r="AV70" s="158">
        <f t="shared" si="40"/>
        <v>-0.12514025981070673</v>
      </c>
      <c r="AW70" s="159">
        <f t="shared" si="41"/>
        <v>-7.2413401860269844E-3</v>
      </c>
      <c r="AX70" s="160">
        <f t="shared" si="42"/>
        <v>1.0487401537953864E-5</v>
      </c>
      <c r="AY70" s="159">
        <f t="shared" si="43"/>
        <v>-9999</v>
      </c>
      <c r="BA70">
        <f t="shared" si="44"/>
        <v>0</v>
      </c>
      <c r="BB70">
        <f t="shared" si="45"/>
        <v>0.24128269253263745</v>
      </c>
      <c r="BC70">
        <f t="shared" si="46"/>
        <v>-0.16955435314675382</v>
      </c>
      <c r="BD70">
        <f t="shared" si="47"/>
        <v>8.1348623022775887E-2</v>
      </c>
      <c r="BE70">
        <f t="shared" si="48"/>
        <v>3.0347820780897901</v>
      </c>
      <c r="BF70">
        <f t="shared" si="49"/>
        <v>18.706932459668206</v>
      </c>
      <c r="BG70">
        <f t="shared" si="64"/>
        <v>-3.4311920676803149</v>
      </c>
      <c r="BH70">
        <f t="shared" si="64"/>
        <v>-3.4881214982033466</v>
      </c>
      <c r="BI70">
        <f t="shared" si="64"/>
        <v>-3.4098265063927142</v>
      </c>
      <c r="BJ70">
        <f t="shared" si="64"/>
        <v>-3.5180569424896859</v>
      </c>
      <c r="BK70">
        <f t="shared" si="64"/>
        <v>-3.3693551535977546</v>
      </c>
      <c r="BL70">
        <f t="shared" si="64"/>
        <v>-3.5757791168573778</v>
      </c>
      <c r="BM70">
        <f t="shared" si="64"/>
        <v>-3.292315986325685</v>
      </c>
      <c r="BN70">
        <f t="shared" si="51"/>
        <v>-3.6903559811287399</v>
      </c>
      <c r="BQ70">
        <f t="shared" si="65"/>
        <v>-9.8090620302036108E-4</v>
      </c>
      <c r="BR70" s="1">
        <v>4000</v>
      </c>
      <c r="BS70">
        <f t="shared" si="66"/>
        <v>-9.8090620302036108E-4</v>
      </c>
      <c r="BT70">
        <f t="shared" si="67"/>
        <v>-1.5580218354508832E-2</v>
      </c>
      <c r="BU70">
        <f t="shared" si="68"/>
        <v>1.4599312151488471E-2</v>
      </c>
      <c r="BV70">
        <f t="shared" si="69"/>
        <v>0.89624766291142199</v>
      </c>
      <c r="BW70">
        <f t="shared" si="70"/>
        <v>0.93992726068292443</v>
      </c>
      <c r="BX70">
        <f t="shared" si="71"/>
        <v>-1.8905242455703322</v>
      </c>
      <c r="BY70">
        <f t="shared" si="72"/>
        <v>-1.3844719758044048</v>
      </c>
      <c r="BZ70">
        <f t="shared" si="73"/>
        <v>11.01319208380502</v>
      </c>
      <c r="CA70">
        <f t="shared" si="73"/>
        <v>11.013192083805224</v>
      </c>
      <c r="CB70">
        <f t="shared" si="73"/>
        <v>11.013192083840316</v>
      </c>
      <c r="CC70">
        <f t="shared" si="73"/>
        <v>11.013192089874678</v>
      </c>
      <c r="CD70">
        <f t="shared" si="73"/>
        <v>11.013193127515921</v>
      </c>
      <c r="CE70">
        <f t="shared" si="73"/>
        <v>11.013370656002197</v>
      </c>
      <c r="CF70">
        <f t="shared" si="73"/>
        <v>11.032890192875897</v>
      </c>
      <c r="CG70">
        <f t="shared" si="74"/>
        <v>11.343238227936123</v>
      </c>
      <c r="CI70">
        <v>16000</v>
      </c>
      <c r="CJ70" s="36">
        <f t="shared" si="82"/>
        <v>-1.5580218354508832E-2</v>
      </c>
      <c r="CK70" s="36">
        <f t="shared" si="83"/>
        <v>-1.5580218354508832E-2</v>
      </c>
      <c r="CL70">
        <f t="shared" si="75"/>
        <v>0</v>
      </c>
      <c r="CM70">
        <f t="shared" si="76"/>
        <v>0.31999896471554623</v>
      </c>
      <c r="CN70">
        <f t="shared" si="77"/>
        <v>0.19253963973069144</v>
      </c>
      <c r="CO70">
        <f t="shared" si="78"/>
        <v>2.6706550636850936</v>
      </c>
      <c r="CP70">
        <f t="shared" si="79"/>
        <v>4.1680659662247708</v>
      </c>
      <c r="CQ70">
        <f t="shared" si="80"/>
        <v>1.9825784594466467</v>
      </c>
      <c r="CR70">
        <f t="shared" si="80"/>
        <v>1.9824628277939786</v>
      </c>
      <c r="CS70">
        <f t="shared" si="80"/>
        <v>1.9828413728647503</v>
      </c>
      <c r="CT70">
        <f t="shared" si="80"/>
        <v>1.9816009002295598</v>
      </c>
      <c r="CU70">
        <f t="shared" si="80"/>
        <v>1.9856528173254864</v>
      </c>
      <c r="CV70">
        <f t="shared" si="80"/>
        <v>1.9722748551081932</v>
      </c>
      <c r="CW70">
        <f t="shared" si="80"/>
        <v>2.0150018618423897</v>
      </c>
      <c r="CX70">
        <f t="shared" si="81"/>
        <v>1.2832627064934465</v>
      </c>
    </row>
    <row r="71" spans="1:102" x14ac:dyDescent="0.2">
      <c r="A71" s="23" t="s">
        <v>903</v>
      </c>
      <c r="B71" s="24" t="s">
        <v>899</v>
      </c>
      <c r="C71" s="23">
        <v>17849.740000000002</v>
      </c>
      <c r="D71" s="23" t="s">
        <v>873</v>
      </c>
      <c r="E71" s="25">
        <f t="shared" si="22"/>
        <v>-18279.152873406023</v>
      </c>
      <c r="F71" s="1">
        <f t="shared" si="52"/>
        <v>-18279</v>
      </c>
      <c r="G71" s="1">
        <f t="shared" si="23"/>
        <v>-0.12985071999355569</v>
      </c>
      <c r="H71" s="1">
        <f t="shared" si="24"/>
        <v>-0.12985071999355569</v>
      </c>
      <c r="Q71" s="173">
        <f t="shared" si="25"/>
        <v>2831.2400000000016</v>
      </c>
      <c r="S71" s="15">
        <f t="shared" si="26"/>
        <v>0.2</v>
      </c>
      <c r="T71" s="15"/>
      <c r="Z71">
        <f t="shared" si="27"/>
        <v>-18279</v>
      </c>
      <c r="AA71" s="158">
        <f t="shared" si="28"/>
        <v>-0.12382947636612388</v>
      </c>
      <c r="AB71" s="159">
        <f t="shared" si="29"/>
        <v>-6.0212436274318104E-3</v>
      </c>
      <c r="AC71" s="159">
        <f t="shared" si="30"/>
        <v>-0.12985071999355569</v>
      </c>
      <c r="AD71" s="160">
        <f t="shared" si="31"/>
        <v>7.2510749641776374E-6</v>
      </c>
      <c r="AH71">
        <f t="shared" si="32"/>
        <v>1.9152337868874068E-2</v>
      </c>
      <c r="AI71">
        <f t="shared" si="33"/>
        <v>0.71689595462197564</v>
      </c>
      <c r="AJ71">
        <f t="shared" si="34"/>
        <v>0.93499485799202831</v>
      </c>
      <c r="AK71">
        <f t="shared" si="35"/>
        <v>-0.16975386391438618</v>
      </c>
      <c r="AL71">
        <f t="shared" si="36"/>
        <v>-2.6014551679052245</v>
      </c>
      <c r="AM71">
        <f t="shared" si="37"/>
        <v>-3.6122972577378794</v>
      </c>
      <c r="AN71">
        <f t="shared" ref="AN71:AT80" si="84">$AU71+$AB$7*SIN(AO71)</f>
        <v>3.8854416653207844</v>
      </c>
      <c r="AO71">
        <f t="shared" si="84"/>
        <v>3.8854932894402379</v>
      </c>
      <c r="AP71">
        <f t="shared" si="84"/>
        <v>3.8852807747345222</v>
      </c>
      <c r="AQ71">
        <f t="shared" si="84"/>
        <v>3.8861558748771676</v>
      </c>
      <c r="AR71">
        <f t="shared" si="84"/>
        <v>3.8825568660570982</v>
      </c>
      <c r="AS71">
        <f t="shared" si="84"/>
        <v>3.8974358610085567</v>
      </c>
      <c r="AT71">
        <f t="shared" si="84"/>
        <v>3.8371689313100106</v>
      </c>
      <c r="AU71">
        <f t="shared" si="39"/>
        <v>4.1089714815191458</v>
      </c>
      <c r="AV71" s="158">
        <f t="shared" si="40"/>
        <v>-0.12382947636612388</v>
      </c>
      <c r="AW71" s="159">
        <f t="shared" si="41"/>
        <v>-6.0212436274318104E-3</v>
      </c>
      <c r="AX71" s="160">
        <f t="shared" si="42"/>
        <v>7.2510749641776374E-6</v>
      </c>
      <c r="AY71" s="159">
        <f t="shared" si="43"/>
        <v>-9999</v>
      </c>
      <c r="BA71">
        <f t="shared" si="44"/>
        <v>0</v>
      </c>
      <c r="BB71">
        <f t="shared" si="45"/>
        <v>0.24076163406831552</v>
      </c>
      <c r="BC71">
        <f t="shared" si="46"/>
        <v>-0.17606390005572164</v>
      </c>
      <c r="BD71">
        <f t="shared" si="47"/>
        <v>7.6332527900048755E-2</v>
      </c>
      <c r="BE71">
        <f t="shared" si="48"/>
        <v>3.0413910679997773</v>
      </c>
      <c r="BF71">
        <f t="shared" si="49"/>
        <v>19.943060932447271</v>
      </c>
      <c r="BG71">
        <f t="shared" ref="BG71:BM80" si="85">$BN71+$BB$7*SIN(BH71)</f>
        <v>-3.4134693090772936</v>
      </c>
      <c r="BH71">
        <f t="shared" si="85"/>
        <v>-3.4694834035804281</v>
      </c>
      <c r="BI71">
        <f t="shared" si="85"/>
        <v>-3.3928688091010923</v>
      </c>
      <c r="BJ71">
        <f t="shared" si="85"/>
        <v>-3.498143276129515</v>
      </c>
      <c r="BK71">
        <f t="shared" si="85"/>
        <v>-3.354273805171097</v>
      </c>
      <c r="BL71">
        <f t="shared" si="85"/>
        <v>-3.5526979166431345</v>
      </c>
      <c r="BM71">
        <f t="shared" si="85"/>
        <v>-3.2816373628225857</v>
      </c>
      <c r="BN71">
        <f t="shared" si="51"/>
        <v>-3.6592122896799388</v>
      </c>
      <c r="BQ71">
        <f t="shared" si="65"/>
        <v>-2.1733720704912064E-4</v>
      </c>
      <c r="BR71" s="1">
        <v>4500</v>
      </c>
      <c r="BS71">
        <f t="shared" si="66"/>
        <v>-2.1733720704912064E-4</v>
      </c>
      <c r="BT71">
        <f t="shared" si="67"/>
        <v>-1.2496421160879737E-2</v>
      </c>
      <c r="BU71">
        <f t="shared" si="68"/>
        <v>1.2279083953830617E-2</v>
      </c>
      <c r="BV71">
        <f t="shared" si="69"/>
        <v>0.94883106656431804</v>
      </c>
      <c r="BW71">
        <f t="shared" si="70"/>
        <v>0.8715371034721634</v>
      </c>
      <c r="BX71">
        <f t="shared" si="71"/>
        <v>-1.7264355578979342</v>
      </c>
      <c r="BY71">
        <f t="shared" si="72"/>
        <v>-1.169143488546786</v>
      </c>
      <c r="BZ71">
        <f t="shared" si="73"/>
        <v>11.181165706561773</v>
      </c>
      <c r="CA71">
        <f t="shared" si="73"/>
        <v>11.181165738158009</v>
      </c>
      <c r="CB71">
        <f t="shared" si="73"/>
        <v>11.181166256875329</v>
      </c>
      <c r="CC71">
        <f t="shared" si="73"/>
        <v>11.181174772483892</v>
      </c>
      <c r="CD71">
        <f t="shared" si="73"/>
        <v>11.181314515206587</v>
      </c>
      <c r="CE71">
        <f t="shared" si="73"/>
        <v>11.183593053860843</v>
      </c>
      <c r="CF71">
        <f t="shared" si="73"/>
        <v>11.217506984178494</v>
      </c>
      <c r="CG71">
        <f t="shared" si="74"/>
        <v>11.505594409686132</v>
      </c>
      <c r="CI71">
        <v>18000</v>
      </c>
      <c r="CJ71" s="36">
        <f t="shared" si="82"/>
        <v>-1.2496421160879737E-2</v>
      </c>
      <c r="CK71" s="36">
        <f t="shared" si="83"/>
        <v>-1.2496421160879737E-2</v>
      </c>
      <c r="CL71">
        <f t="shared" si="75"/>
        <v>0</v>
      </c>
      <c r="CM71">
        <f t="shared" si="76"/>
        <v>0.28910841553568778</v>
      </c>
      <c r="CN71">
        <f t="shared" si="77"/>
        <v>9.4606501419137387E-2</v>
      </c>
      <c r="CO71">
        <f t="shared" si="78"/>
        <v>2.7696564204169154</v>
      </c>
      <c r="CP71">
        <f t="shared" si="79"/>
        <v>5.3151330686517424</v>
      </c>
      <c r="CQ71">
        <f t="shared" si="80"/>
        <v>2.1932523074424775</v>
      </c>
      <c r="CR71">
        <f t="shared" si="80"/>
        <v>2.1894887667130751</v>
      </c>
      <c r="CS71">
        <f t="shared" si="80"/>
        <v>2.1979427800965343</v>
      </c>
      <c r="CT71">
        <f t="shared" si="80"/>
        <v>2.1788098694125502</v>
      </c>
      <c r="CU71">
        <f t="shared" si="80"/>
        <v>2.2214126725296661</v>
      </c>
      <c r="CV71">
        <f t="shared" si="80"/>
        <v>2.1226737082177891</v>
      </c>
      <c r="CW71">
        <f t="shared" si="80"/>
        <v>2.3346958437054934</v>
      </c>
      <c r="CX71">
        <f t="shared" si="81"/>
        <v>1.571630219908271</v>
      </c>
    </row>
    <row r="72" spans="1:102" x14ac:dyDescent="0.2">
      <c r="A72" s="23" t="s">
        <v>902</v>
      </c>
      <c r="B72" s="24" t="s">
        <v>899</v>
      </c>
      <c r="C72" s="23">
        <v>17850.585999999999</v>
      </c>
      <c r="D72" s="23" t="s">
        <v>873</v>
      </c>
      <c r="E72" s="25">
        <f t="shared" si="22"/>
        <v>-18278.156876606779</v>
      </c>
      <c r="F72" s="1">
        <f t="shared" si="52"/>
        <v>-18278</v>
      </c>
      <c r="G72" s="1">
        <f t="shared" si="23"/>
        <v>-0.13325103999886778</v>
      </c>
      <c r="H72" s="1">
        <f t="shared" si="24"/>
        <v>-0.13325103999886778</v>
      </c>
      <c r="Q72" s="173">
        <f t="shared" si="25"/>
        <v>2832.0859999999993</v>
      </c>
      <c r="S72" s="15">
        <f t="shared" si="26"/>
        <v>0.2</v>
      </c>
      <c r="T72" s="15"/>
      <c r="Z72">
        <f t="shared" si="27"/>
        <v>-18278</v>
      </c>
      <c r="AA72" s="158">
        <f t="shared" si="28"/>
        <v>-0.1238235404808686</v>
      </c>
      <c r="AB72" s="159">
        <f t="shared" si="29"/>
        <v>-9.4274995179991772E-3</v>
      </c>
      <c r="AC72" s="159">
        <f t="shared" si="30"/>
        <v>-0.13325103999886778</v>
      </c>
      <c r="AD72" s="160">
        <f t="shared" si="31"/>
        <v>1.7775549432374944E-5</v>
      </c>
      <c r="AH72">
        <f t="shared" si="32"/>
        <v>1.915299454801344E-2</v>
      </c>
      <c r="AI72">
        <f t="shared" si="33"/>
        <v>0.71692964501451406</v>
      </c>
      <c r="AJ72">
        <f t="shared" si="34"/>
        <v>0.93506521618866445</v>
      </c>
      <c r="AK72">
        <f t="shared" si="35"/>
        <v>-0.16981003784128135</v>
      </c>
      <c r="AL72">
        <f t="shared" si="36"/>
        <v>-2.6012567346073756</v>
      </c>
      <c r="AM72">
        <f t="shared" si="37"/>
        <v>-3.6109038930250157</v>
      </c>
      <c r="AN72">
        <f t="shared" si="84"/>
        <v>3.8857029390685462</v>
      </c>
      <c r="AO72">
        <f t="shared" si="84"/>
        <v>3.8857544963715727</v>
      </c>
      <c r="AP72">
        <f t="shared" si="84"/>
        <v>3.8855422056721238</v>
      </c>
      <c r="AQ72">
        <f t="shared" si="84"/>
        <v>3.8864165935983124</v>
      </c>
      <c r="AR72">
        <f t="shared" si="84"/>
        <v>3.8828196493164904</v>
      </c>
      <c r="AS72">
        <f t="shared" si="84"/>
        <v>3.8976937050213416</v>
      </c>
      <c r="AT72">
        <f t="shared" si="84"/>
        <v>3.8374328338665977</v>
      </c>
      <c r="AU72">
        <f t="shared" si="39"/>
        <v>4.1092961938826456</v>
      </c>
      <c r="AV72" s="158">
        <f t="shared" si="40"/>
        <v>-0.1238235404808686</v>
      </c>
      <c r="AW72" s="159">
        <f t="shared" si="41"/>
        <v>-9.4274995179991772E-3</v>
      </c>
      <c r="AX72" s="160">
        <f t="shared" si="42"/>
        <v>1.7775549432374944E-5</v>
      </c>
      <c r="AY72" s="159">
        <f t="shared" si="43"/>
        <v>-9999</v>
      </c>
      <c r="BA72">
        <f t="shared" si="44"/>
        <v>0</v>
      </c>
      <c r="BB72">
        <f t="shared" si="45"/>
        <v>0.24075931396071892</v>
      </c>
      <c r="BC72">
        <f t="shared" si="46"/>
        <v>-0.17609382443761268</v>
      </c>
      <c r="BD72">
        <f t="shared" si="47"/>
        <v>7.6309447520132051E-2</v>
      </c>
      <c r="BE72">
        <f t="shared" si="48"/>
        <v>3.0414214673390174</v>
      </c>
      <c r="BF72">
        <f t="shared" si="49"/>
        <v>19.949123268706405</v>
      </c>
      <c r="BG72">
        <f t="shared" si="85"/>
        <v>-3.4133877021509873</v>
      </c>
      <c r="BH72">
        <f t="shared" si="85"/>
        <v>-3.4693967828457994</v>
      </c>
      <c r="BI72">
        <f t="shared" si="85"/>
        <v>-3.3927909275528951</v>
      </c>
      <c r="BJ72">
        <f t="shared" si="85"/>
        <v>-3.4980505569538947</v>
      </c>
      <c r="BK72">
        <f t="shared" si="85"/>
        <v>-3.3542048065515662</v>
      </c>
      <c r="BL72">
        <f t="shared" si="85"/>
        <v>-3.5525904330512668</v>
      </c>
      <c r="BM72">
        <f t="shared" si="85"/>
        <v>-3.2815887917954911</v>
      </c>
      <c r="BN72">
        <f t="shared" si="51"/>
        <v>-3.6590681059232315</v>
      </c>
      <c r="BQ72">
        <f t="shared" si="65"/>
        <v>3.6867761667423032E-5</v>
      </c>
      <c r="BR72" s="1">
        <v>5000</v>
      </c>
      <c r="BS72">
        <f t="shared" si="66"/>
        <v>3.6867761667423032E-5</v>
      </c>
      <c r="BT72">
        <f t="shared" si="67"/>
        <v>-9.40276547388251E-3</v>
      </c>
      <c r="BU72">
        <f t="shared" si="68"/>
        <v>9.4396332355499331E-3</v>
      </c>
      <c r="BV72">
        <f t="shared" si="69"/>
        <v>1.0096574399050253</v>
      </c>
      <c r="BW72">
        <f t="shared" si="70"/>
        <v>0.76653537895760249</v>
      </c>
      <c r="BX72">
        <f t="shared" si="71"/>
        <v>-1.5415358147446947</v>
      </c>
      <c r="BY72">
        <f t="shared" si="72"/>
        <v>-0.97115937591018231</v>
      </c>
      <c r="BZ72">
        <f t="shared" si="73"/>
        <v>11.359468856000793</v>
      </c>
      <c r="CA72">
        <f t="shared" si="73"/>
        <v>11.359469923235485</v>
      </c>
      <c r="CB72">
        <f t="shared" si="73"/>
        <v>11.359479006948186</v>
      </c>
      <c r="CC72">
        <f t="shared" si="73"/>
        <v>11.359556313729939</v>
      </c>
      <c r="CD72">
        <f t="shared" si="73"/>
        <v>11.360213598042264</v>
      </c>
      <c r="CE72">
        <f t="shared" si="73"/>
        <v>11.365756981348088</v>
      </c>
      <c r="CF72">
        <f t="shared" si="73"/>
        <v>11.409700958337295</v>
      </c>
      <c r="CG72">
        <f t="shared" si="74"/>
        <v>11.667950591436146</v>
      </c>
      <c r="CI72">
        <v>20000</v>
      </c>
      <c r="CJ72" s="36">
        <f t="shared" si="82"/>
        <v>-9.40276547388251E-3</v>
      </c>
      <c r="CK72" s="36">
        <f t="shared" si="83"/>
        <v>-9.40276547388251E-3</v>
      </c>
      <c r="CL72">
        <f t="shared" si="75"/>
        <v>0</v>
      </c>
      <c r="CM72">
        <f t="shared" si="76"/>
        <v>0.26816250129312125</v>
      </c>
      <c r="CN72">
        <f t="shared" si="77"/>
        <v>9.8906170025865429E-3</v>
      </c>
      <c r="CO72">
        <f t="shared" si="78"/>
        <v>2.8545138425477443</v>
      </c>
      <c r="CP72">
        <f t="shared" si="79"/>
        <v>6.9188157127835357</v>
      </c>
      <c r="CQ72">
        <f t="shared" si="80"/>
        <v>2.3904865749064346</v>
      </c>
      <c r="CR72">
        <f t="shared" si="80"/>
        <v>2.3728846453491101</v>
      </c>
      <c r="CS72">
        <f t="shared" si="80"/>
        <v>2.4044977527820635</v>
      </c>
      <c r="CT72">
        <f t="shared" si="80"/>
        <v>2.3470135257835865</v>
      </c>
      <c r="CU72">
        <f t="shared" si="80"/>
        <v>2.4493885124263963</v>
      </c>
      <c r="CV72">
        <f t="shared" si="80"/>
        <v>2.2589841302078426</v>
      </c>
      <c r="CW72">
        <f t="shared" si="80"/>
        <v>2.5913749683968774</v>
      </c>
      <c r="CX72">
        <f t="shared" si="81"/>
        <v>1.8599977333230955</v>
      </c>
    </row>
    <row r="73" spans="1:102" x14ac:dyDescent="0.2">
      <c r="A73" s="23" t="s">
        <v>903</v>
      </c>
      <c r="B73" s="24" t="s">
        <v>899</v>
      </c>
      <c r="C73" s="23">
        <v>17850.588</v>
      </c>
      <c r="D73" s="23" t="s">
        <v>873</v>
      </c>
      <c r="E73" s="25">
        <f t="shared" si="22"/>
        <v>-18278.154522004414</v>
      </c>
      <c r="F73" s="1">
        <f t="shared" si="52"/>
        <v>-18278</v>
      </c>
      <c r="G73" s="1">
        <f t="shared" si="23"/>
        <v>-0.13125103999846033</v>
      </c>
      <c r="H73" s="1">
        <f t="shared" si="24"/>
        <v>-0.13125103999846033</v>
      </c>
      <c r="Q73" s="173">
        <f t="shared" si="25"/>
        <v>2832.0879999999997</v>
      </c>
      <c r="S73" s="15">
        <f t="shared" si="26"/>
        <v>0.2</v>
      </c>
      <c r="T73" s="15"/>
      <c r="Z73">
        <f t="shared" si="27"/>
        <v>-18278</v>
      </c>
      <c r="AA73" s="158">
        <f t="shared" si="28"/>
        <v>-0.1238235404808686</v>
      </c>
      <c r="AB73" s="159">
        <f t="shared" si="29"/>
        <v>-7.4274995175917236E-3</v>
      </c>
      <c r="AC73" s="159">
        <f t="shared" si="30"/>
        <v>-0.13125103999846033</v>
      </c>
      <c r="AD73" s="160">
        <f t="shared" si="31"/>
        <v>1.1033549816765058E-5</v>
      </c>
      <c r="AH73">
        <f t="shared" si="32"/>
        <v>1.915299454801344E-2</v>
      </c>
      <c r="AI73">
        <f t="shared" si="33"/>
        <v>0.71692964501451406</v>
      </c>
      <c r="AJ73">
        <f t="shared" si="34"/>
        <v>0.93506521618866445</v>
      </c>
      <c r="AK73">
        <f t="shared" si="35"/>
        <v>-0.16981003784128135</v>
      </c>
      <c r="AL73">
        <f t="shared" si="36"/>
        <v>-2.6012567346073756</v>
      </c>
      <c r="AM73">
        <f t="shared" si="37"/>
        <v>-3.6109038930250157</v>
      </c>
      <c r="AN73">
        <f t="shared" si="84"/>
        <v>3.8857029390685462</v>
      </c>
      <c r="AO73">
        <f t="shared" si="84"/>
        <v>3.8857544963715727</v>
      </c>
      <c r="AP73">
        <f t="shared" si="84"/>
        <v>3.8855422056721238</v>
      </c>
      <c r="AQ73">
        <f t="shared" si="84"/>
        <v>3.8864165935983124</v>
      </c>
      <c r="AR73">
        <f t="shared" si="84"/>
        <v>3.8828196493164904</v>
      </c>
      <c r="AS73">
        <f t="shared" si="84"/>
        <v>3.8976937050213416</v>
      </c>
      <c r="AT73">
        <f t="shared" si="84"/>
        <v>3.8374328338665977</v>
      </c>
      <c r="AU73">
        <f t="shared" si="39"/>
        <v>4.1092961938826456</v>
      </c>
      <c r="AV73" s="158">
        <f t="shared" si="40"/>
        <v>-0.1238235404808686</v>
      </c>
      <c r="AW73" s="159">
        <f t="shared" si="41"/>
        <v>-7.4274995175917236E-3</v>
      </c>
      <c r="AX73" s="160">
        <f t="shared" si="42"/>
        <v>1.1033549816765058E-5</v>
      </c>
      <c r="AY73" s="159">
        <f t="shared" si="43"/>
        <v>-9999</v>
      </c>
      <c r="BA73">
        <f t="shared" si="44"/>
        <v>0</v>
      </c>
      <c r="BB73">
        <f t="shared" si="45"/>
        <v>0.24075931396071892</v>
      </c>
      <c r="BC73">
        <f t="shared" si="46"/>
        <v>-0.17609382443761268</v>
      </c>
      <c r="BD73">
        <f t="shared" si="47"/>
        <v>7.6309447520132051E-2</v>
      </c>
      <c r="BE73">
        <f t="shared" si="48"/>
        <v>3.0414214673390174</v>
      </c>
      <c r="BF73">
        <f t="shared" si="49"/>
        <v>19.949123268706405</v>
      </c>
      <c r="BG73">
        <f t="shared" si="85"/>
        <v>-3.4133877021509873</v>
      </c>
      <c r="BH73">
        <f t="shared" si="85"/>
        <v>-3.4693967828457994</v>
      </c>
      <c r="BI73">
        <f t="shared" si="85"/>
        <v>-3.3927909275528951</v>
      </c>
      <c r="BJ73">
        <f t="shared" si="85"/>
        <v>-3.4980505569538947</v>
      </c>
      <c r="BK73">
        <f t="shared" si="85"/>
        <v>-3.3542048065515662</v>
      </c>
      <c r="BL73">
        <f t="shared" si="85"/>
        <v>-3.5525904330512668</v>
      </c>
      <c r="BM73">
        <f t="shared" si="85"/>
        <v>-3.2815887917954911</v>
      </c>
      <c r="BN73">
        <f t="shared" si="51"/>
        <v>-3.6590681059232315</v>
      </c>
      <c r="BQ73">
        <f t="shared" ref="BQ73:BQ122" si="86">BS73+CL73</f>
        <v>-2.1455350840383306E-4</v>
      </c>
      <c r="BR73" s="1">
        <v>5500</v>
      </c>
      <c r="BS73">
        <f t="shared" ref="BS73:BS122" si="87">AB$3+AB$4*BR73+AB$5*BR73^2+BU73</f>
        <v>-2.1455350840383306E-4</v>
      </c>
      <c r="BT73">
        <f t="shared" ref="BT73:BT122" si="88">AB$3+AB$4*BR73+AB$5*BR73^2</f>
        <v>-6.2992512935171573E-3</v>
      </c>
      <c r="BU73">
        <f t="shared" ref="BU73:BU122" si="89">$AB$6*($AB$11/BV73*BW73+$AB$12)</f>
        <v>6.0846977851133242E-3</v>
      </c>
      <c r="BV73">
        <f t="shared" ref="BV73:BV122" si="90">1+$AB$7*COS(BX73)</f>
        <v>1.0782989770175868</v>
      </c>
      <c r="BW73">
        <f t="shared" ref="BW73:BW122" si="91">SIN(BX73+RADIANS($AB$9))</f>
        <v>0.61564723489548645</v>
      </c>
      <c r="BX73">
        <f t="shared" ref="BX73:BX122" si="92">2*ATAN(BY73)</f>
        <v>-1.3313141247019624</v>
      </c>
      <c r="BY73">
        <f t="shared" ref="BY73:BY122" si="93">SQRT((1+$AB$7)/(1-$AB$7))*TAN(BZ73/2)</f>
        <v>-0.7852095141823352</v>
      </c>
      <c r="BZ73">
        <f t="shared" ref="BZ73:BZ122" si="94">$CG73+$AB$7*SIN(CA73)</f>
        <v>11.549586630613332</v>
      </c>
      <c r="CA73">
        <f t="shared" ref="CA73:CA122" si="95">$CG73+$AB$7*SIN(CB73)</f>
        <v>11.549594794232242</v>
      </c>
      <c r="CB73">
        <f t="shared" ref="CB73:CB122" si="96">$CG73+$AB$7*SIN(CC73)</f>
        <v>11.549641799564414</v>
      </c>
      <c r="CC73">
        <f t="shared" ref="CC73:CC122" si="97">$CG73+$AB$7*SIN(CD73)</f>
        <v>11.549912382299432</v>
      </c>
      <c r="CD73">
        <f t="shared" ref="CD73:CD122" si="98">$CG73+$AB$7*SIN(CE73)</f>
        <v>11.551467678491958</v>
      </c>
      <c r="CE73">
        <f t="shared" ref="CE73:CE122" si="99">$CG73+$AB$7*SIN(CF73)</f>
        <v>11.560333109756787</v>
      </c>
      <c r="CF73">
        <f t="shared" ref="CF73:CF122" si="100">$CG73+$AB$7*SIN(CG73)</f>
        <v>11.60868733132811</v>
      </c>
      <c r="CG73">
        <f t="shared" ref="CG73:CG122" si="101">RADIANS($AB$9)+$AB$18*(BR73-AB$15)</f>
        <v>11.830306773186155</v>
      </c>
      <c r="CI73">
        <v>20001</v>
      </c>
      <c r="CJ73" s="36">
        <f t="shared" ref="CJ73:CJ122" si="102">AB$3+AB$4*BR73+AB$5*BR73^2+CL73</f>
        <v>-6.2992512935171573E-3</v>
      </c>
      <c r="CK73" s="36">
        <f t="shared" ref="CK73:CK122" si="103">AB$3+AB$4*BR73+AB$5*BR73^2</f>
        <v>-6.2992512935171573E-3</v>
      </c>
      <c r="CL73">
        <f t="shared" ref="CL73:CL122" si="104">$BB$6*($BB$11/CM73*CN73+$BB$12)</f>
        <v>0</v>
      </c>
      <c r="CM73">
        <f t="shared" ref="CM73:CM122" si="105">1+$BB$7*COS(CO73)</f>
        <v>0.26815384346997695</v>
      </c>
      <c r="CN73">
        <f t="shared" ref="CN73:CN122" si="106">SIN(CO73+RADIANS($BB$9))</f>
        <v>9.8505454965482943E-3</v>
      </c>
      <c r="CO73">
        <f t="shared" ref="CO73:CO122" si="107">2*ATAN(CP73)</f>
        <v>2.8545539160059787</v>
      </c>
      <c r="CP73">
        <f t="shared" ref="CP73:CP122" si="108">TAN(CQ73/2)*SQRT((1+$BB$7)/(1-$BB$7))</f>
        <v>6.9197950437184463</v>
      </c>
      <c r="CQ73">
        <f t="shared" ref="CQ73:CQ122" si="109">$CX73+$BB$7*SIN(CR73)</f>
        <v>2.3905831608333514</v>
      </c>
      <c r="CR73">
        <f t="shared" ref="CR73:CR122" si="110">$CX73+$BB$7*SIN(CS73)</f>
        <v>2.3729714200444567</v>
      </c>
      <c r="CS73">
        <f t="shared" ref="CS73:CS122" si="111">$CX73+$BB$7*SIN(CT73)</f>
        <v>2.4045993583967915</v>
      </c>
      <c r="CT73">
        <f t="shared" ref="CT73:CT122" si="112">$CX73+$BB$7*SIN(CU73)</f>
        <v>2.3470931685110989</v>
      </c>
      <c r="CU73">
        <f t="shared" ref="CU73:CU122" si="113">$CX73+$BB$7*SIN(CV73)</f>
        <v>2.4494983758079472</v>
      </c>
      <c r="CV73">
        <f t="shared" ref="CV73:CV122" si="114">$CX73+$BB$7*SIN(CW73)</f>
        <v>2.2590549415549903</v>
      </c>
      <c r="CW73">
        <f t="shared" ref="CW73:CW122" si="115">$CX73+$BB$7*SIN(CX73)</f>
        <v>2.5914877678034607</v>
      </c>
      <c r="CX73">
        <f t="shared" ref="CX73:CX122" si="116">RADIANS($BB$9)+$BB$18*(CI73-BB$15)</f>
        <v>1.8601419170798028</v>
      </c>
    </row>
    <row r="74" spans="1:102" x14ac:dyDescent="0.2">
      <c r="A74" s="23" t="s">
        <v>903</v>
      </c>
      <c r="B74" s="24" t="s">
        <v>899</v>
      </c>
      <c r="C74" s="23">
        <v>17854.835999999999</v>
      </c>
      <c r="D74" s="23" t="s">
        <v>873</v>
      </c>
      <c r="E74" s="25">
        <f t="shared" si="22"/>
        <v>-18273.153346586918</v>
      </c>
      <c r="F74" s="1">
        <f t="shared" si="52"/>
        <v>-18273</v>
      </c>
      <c r="G74" s="1">
        <f t="shared" si="23"/>
        <v>-0.13025263999952585</v>
      </c>
      <c r="H74" s="1">
        <f t="shared" si="24"/>
        <v>-0.13025263999952585</v>
      </c>
      <c r="Q74" s="173">
        <f t="shared" si="25"/>
        <v>2836.3359999999993</v>
      </c>
      <c r="S74" s="15">
        <f t="shared" si="26"/>
        <v>0.2</v>
      </c>
      <c r="T74" s="15"/>
      <c r="Z74">
        <f t="shared" si="27"/>
        <v>-18273</v>
      </c>
      <c r="AA74" s="158">
        <f t="shared" si="28"/>
        <v>-0.1237938796181261</v>
      </c>
      <c r="AB74" s="159">
        <f t="shared" si="29"/>
        <v>-6.4587603813997529E-3</v>
      </c>
      <c r="AC74" s="159">
        <f t="shared" si="30"/>
        <v>-0.13025263999952585</v>
      </c>
      <c r="AD74" s="160">
        <f t="shared" si="31"/>
        <v>8.3431171328678171E-6</v>
      </c>
      <c r="AH74">
        <f t="shared" si="32"/>
        <v>1.9156258788666919E-2</v>
      </c>
      <c r="AI74">
        <f t="shared" si="33"/>
        <v>0.71709831174409477</v>
      </c>
      <c r="AJ74">
        <f t="shared" si="34"/>
        <v>0.93541655377680299</v>
      </c>
      <c r="AK74">
        <f t="shared" si="35"/>
        <v>-0.17009088630854116</v>
      </c>
      <c r="AL74">
        <f t="shared" si="36"/>
        <v>-2.600264288257554</v>
      </c>
      <c r="AM74">
        <f t="shared" si="37"/>
        <v>-3.6039500604062962</v>
      </c>
      <c r="AN74">
        <f t="shared" si="84"/>
        <v>3.8870094919464355</v>
      </c>
      <c r="AO74">
        <f t="shared" si="84"/>
        <v>3.8870607156565171</v>
      </c>
      <c r="AP74">
        <f t="shared" si="84"/>
        <v>3.8868495443376072</v>
      </c>
      <c r="AQ74">
        <f t="shared" si="84"/>
        <v>3.8877203697598133</v>
      </c>
      <c r="AR74">
        <f t="shared" si="84"/>
        <v>3.8841337646140142</v>
      </c>
      <c r="AS74">
        <f t="shared" si="84"/>
        <v>3.8989830373852139</v>
      </c>
      <c r="AT74">
        <f t="shared" si="84"/>
        <v>3.8387527767490806</v>
      </c>
      <c r="AU74">
        <f t="shared" si="39"/>
        <v>4.110919755700146</v>
      </c>
      <c r="AV74" s="158">
        <f t="shared" si="40"/>
        <v>-0.1237938796181261</v>
      </c>
      <c r="AW74" s="159">
        <f t="shared" si="41"/>
        <v>-6.4587603813997529E-3</v>
      </c>
      <c r="AX74" s="160">
        <f t="shared" si="42"/>
        <v>8.3431171328678171E-6</v>
      </c>
      <c r="AY74" s="159">
        <f t="shared" si="43"/>
        <v>-9999</v>
      </c>
      <c r="BA74">
        <f t="shared" si="44"/>
        <v>0</v>
      </c>
      <c r="BB74">
        <f t="shared" si="45"/>
        <v>0.24074772601723504</v>
      </c>
      <c r="BC74">
        <f t="shared" si="46"/>
        <v>-0.17624341716311606</v>
      </c>
      <c r="BD74">
        <f t="shared" si="47"/>
        <v>7.619406519031803E-2</v>
      </c>
      <c r="BE74">
        <f t="shared" si="48"/>
        <v>3.0415734368675298</v>
      </c>
      <c r="BF74">
        <f t="shared" si="49"/>
        <v>19.979484744474885</v>
      </c>
      <c r="BG74">
        <f t="shared" si="85"/>
        <v>-3.412979728664832</v>
      </c>
      <c r="BH74">
        <f t="shared" si="85"/>
        <v>-3.4689636328027711</v>
      </c>
      <c r="BI74">
        <f t="shared" si="85"/>
        <v>-3.3924016058786637</v>
      </c>
      <c r="BJ74">
        <f t="shared" si="85"/>
        <v>-3.4975868887332182</v>
      </c>
      <c r="BK74">
        <f t="shared" si="85"/>
        <v>-3.3538599258441057</v>
      </c>
      <c r="BL74">
        <f t="shared" si="85"/>
        <v>-3.5520529299426471</v>
      </c>
      <c r="BM74">
        <f t="shared" si="85"/>
        <v>-3.2813460543312711</v>
      </c>
      <c r="BN74">
        <f t="shared" si="51"/>
        <v>-3.6583471871396944</v>
      </c>
      <c r="BQ74">
        <f t="shared" si="86"/>
        <v>-9.2574728728467672E-4</v>
      </c>
      <c r="BR74" s="1">
        <v>6000</v>
      </c>
      <c r="BS74">
        <f t="shared" si="87"/>
        <v>-9.2574728728467672E-4</v>
      </c>
      <c r="BT74">
        <f t="shared" si="88"/>
        <v>-3.1858786197836719E-3</v>
      </c>
      <c r="BU74">
        <f t="shared" si="89"/>
        <v>2.2601313324989952E-3</v>
      </c>
      <c r="BV74">
        <f t="shared" si="90"/>
        <v>1.1523079011751616</v>
      </c>
      <c r="BW74">
        <f t="shared" si="91"/>
        <v>0.4106012441506306</v>
      </c>
      <c r="BX74">
        <f t="shared" si="92"/>
        <v>-1.0912204372337846</v>
      </c>
      <c r="BY74">
        <f t="shared" si="93"/>
        <v>-0.60708149538011125</v>
      </c>
      <c r="BZ74">
        <f t="shared" si="94"/>
        <v>11.752765286776178</v>
      </c>
      <c r="CA74">
        <f t="shared" si="95"/>
        <v>11.752794603134982</v>
      </c>
      <c r="CB74">
        <f t="shared" si="96"/>
        <v>11.752923886377303</v>
      </c>
      <c r="CC74">
        <f t="shared" si="97"/>
        <v>11.753493806364249</v>
      </c>
      <c r="CD74">
        <f t="shared" si="98"/>
        <v>11.756002110086678</v>
      </c>
      <c r="CE74">
        <f t="shared" si="99"/>
        <v>11.766964027009047</v>
      </c>
      <c r="CF74">
        <f t="shared" si="100"/>
        <v>11.813502667636183</v>
      </c>
      <c r="CG74">
        <f t="shared" si="101"/>
        <v>11.992662954936167</v>
      </c>
      <c r="CI74">
        <v>20002</v>
      </c>
      <c r="CJ74" s="36">
        <f t="shared" si="102"/>
        <v>-3.1858786197836719E-3</v>
      </c>
      <c r="CK74" s="36">
        <f t="shared" si="103"/>
        <v>-3.1858786197836719E-3</v>
      </c>
      <c r="CL74">
        <f t="shared" si="104"/>
        <v>0</v>
      </c>
      <c r="CM74">
        <f t="shared" si="105"/>
        <v>0.26814518725399661</v>
      </c>
      <c r="CN74">
        <f t="shared" si="106"/>
        <v>9.810475974112446E-3</v>
      </c>
      <c r="CO74">
        <f t="shared" si="107"/>
        <v>2.8545939874646957</v>
      </c>
      <c r="CP74">
        <f t="shared" si="108"/>
        <v>6.9207745973742769</v>
      </c>
      <c r="CQ74">
        <f t="shared" si="109"/>
        <v>2.3906797450590411</v>
      </c>
      <c r="CR74">
        <f t="shared" si="110"/>
        <v>2.3730581905601595</v>
      </c>
      <c r="CS74">
        <f t="shared" si="111"/>
        <v>2.4047009620390174</v>
      </c>
      <c r="CT74">
        <f t="shared" si="112"/>
        <v>2.3471728084687795</v>
      </c>
      <c r="CU74">
        <f t="shared" si="113"/>
        <v>2.4496082339002978</v>
      </c>
      <c r="CV74">
        <f t="shared" si="114"/>
        <v>2.2591257577171739</v>
      </c>
      <c r="CW74">
        <f t="shared" si="115"/>
        <v>2.591600552006128</v>
      </c>
      <c r="CX74">
        <f t="shared" si="116"/>
        <v>1.8602861008365101</v>
      </c>
    </row>
    <row r="75" spans="1:102" x14ac:dyDescent="0.2">
      <c r="A75" s="23" t="s">
        <v>903</v>
      </c>
      <c r="B75" s="24" t="s">
        <v>899</v>
      </c>
      <c r="C75" s="23">
        <v>17861.631000000001</v>
      </c>
      <c r="D75" s="23" t="s">
        <v>873</v>
      </c>
      <c r="E75" s="25">
        <f t="shared" si="22"/>
        <v>-18265.153585061042</v>
      </c>
      <c r="F75" s="1">
        <f t="shared" si="52"/>
        <v>-18265</v>
      </c>
      <c r="G75" s="1">
        <f t="shared" si="23"/>
        <v>-0.13045519999650423</v>
      </c>
      <c r="H75" s="1">
        <f t="shared" si="24"/>
        <v>-0.13045519999650423</v>
      </c>
      <c r="Q75" s="173">
        <f t="shared" si="25"/>
        <v>2843.1310000000012</v>
      </c>
      <c r="S75" s="15">
        <f t="shared" si="26"/>
        <v>0.2</v>
      </c>
      <c r="T75" s="15"/>
      <c r="Z75">
        <f t="shared" si="27"/>
        <v>-18265</v>
      </c>
      <c r="AA75" s="158">
        <f t="shared" si="28"/>
        <v>-0.1237464866437516</v>
      </c>
      <c r="AB75" s="159">
        <f t="shared" si="29"/>
        <v>-6.7087133527526377E-3</v>
      </c>
      <c r="AC75" s="159">
        <f t="shared" si="30"/>
        <v>-0.13045519999650423</v>
      </c>
      <c r="AD75" s="160">
        <f t="shared" si="31"/>
        <v>9.0013669698803076E-6</v>
      </c>
      <c r="AH75">
        <f t="shared" si="32"/>
        <v>1.9161415117132409E-2</v>
      </c>
      <c r="AI75">
        <f t="shared" si="33"/>
        <v>0.71736892384094142</v>
      </c>
      <c r="AJ75">
        <f t="shared" si="34"/>
        <v>0.93597711970666686</v>
      </c>
      <c r="AK75">
        <f t="shared" si="35"/>
        <v>-0.17054017008446681</v>
      </c>
      <c r="AL75">
        <f t="shared" si="36"/>
        <v>-2.5986754017785536</v>
      </c>
      <c r="AM75">
        <f t="shared" si="37"/>
        <v>-3.5928687510156836</v>
      </c>
      <c r="AN75">
        <f t="shared" si="84"/>
        <v>3.8891006161636779</v>
      </c>
      <c r="AO75">
        <f t="shared" si="84"/>
        <v>3.8891513078382092</v>
      </c>
      <c r="AP75">
        <f t="shared" si="84"/>
        <v>3.8889419252060549</v>
      </c>
      <c r="AQ75">
        <f t="shared" si="84"/>
        <v>3.8898070459077134</v>
      </c>
      <c r="AR75">
        <f t="shared" si="84"/>
        <v>3.8862370398193788</v>
      </c>
      <c r="AS75">
        <f t="shared" si="84"/>
        <v>3.901046360380215</v>
      </c>
      <c r="AT75">
        <f t="shared" si="84"/>
        <v>3.8408661779252156</v>
      </c>
      <c r="AU75">
        <f t="shared" si="39"/>
        <v>4.1135174546081457</v>
      </c>
      <c r="AV75" s="158">
        <f t="shared" si="40"/>
        <v>-0.1237464866437516</v>
      </c>
      <c r="AW75" s="159">
        <f t="shared" si="41"/>
        <v>-6.7087133527526377E-3</v>
      </c>
      <c r="AX75" s="160">
        <f t="shared" si="42"/>
        <v>9.0013669698803076E-6</v>
      </c>
      <c r="AY75" s="159">
        <f t="shared" si="43"/>
        <v>-9999</v>
      </c>
      <c r="BA75">
        <f t="shared" si="44"/>
        <v>0</v>
      </c>
      <c r="BB75">
        <f t="shared" si="45"/>
        <v>0.24072922893544058</v>
      </c>
      <c r="BC75">
        <f t="shared" si="46"/>
        <v>-0.17648266439530105</v>
      </c>
      <c r="BD75">
        <f t="shared" si="47"/>
        <v>7.600952128026775E-2</v>
      </c>
      <c r="BE75">
        <f t="shared" si="48"/>
        <v>3.0418164939745571</v>
      </c>
      <c r="BF75">
        <f t="shared" si="49"/>
        <v>20.028236391043773</v>
      </c>
      <c r="BG75">
        <f t="shared" si="85"/>
        <v>-3.4123271830309805</v>
      </c>
      <c r="BH75">
        <f t="shared" si="85"/>
        <v>-3.4682704319303004</v>
      </c>
      <c r="BI75">
        <f t="shared" si="85"/>
        <v>-3.3917789894407884</v>
      </c>
      <c r="BJ75">
        <f t="shared" si="85"/>
        <v>-3.496844768893224</v>
      </c>
      <c r="BK75">
        <f t="shared" si="85"/>
        <v>-3.3533085060358969</v>
      </c>
      <c r="BL75">
        <f t="shared" si="85"/>
        <v>-3.5511926300988903</v>
      </c>
      <c r="BM75">
        <f t="shared" si="85"/>
        <v>-3.2809580818329898</v>
      </c>
      <c r="BN75">
        <f t="shared" si="51"/>
        <v>-3.6571937170860349</v>
      </c>
      <c r="BQ75">
        <f t="shared" si="86"/>
        <v>-1.9808552864543356E-3</v>
      </c>
      <c r="BR75" s="1">
        <v>6500</v>
      </c>
      <c r="BS75">
        <f t="shared" si="87"/>
        <v>-1.9808552864543356E-3</v>
      </c>
      <c r="BT75">
        <f t="shared" si="88"/>
        <v>-6.2647452682065212E-5</v>
      </c>
      <c r="BU75">
        <f t="shared" si="89"/>
        <v>-1.9182078337722703E-3</v>
      </c>
      <c r="BV75">
        <f t="shared" si="90"/>
        <v>1.2256735346217231</v>
      </c>
      <c r="BW75">
        <f t="shared" si="91"/>
        <v>0.14936566760452957</v>
      </c>
      <c r="BX75">
        <f t="shared" si="92"/>
        <v>-0.81803379277543498</v>
      </c>
      <c r="BY75">
        <f t="shared" si="93"/>
        <v>-0.43346288733460109</v>
      </c>
      <c r="BZ75">
        <f t="shared" si="94"/>
        <v>11.969502953185408</v>
      </c>
      <c r="CA75">
        <f t="shared" si="95"/>
        <v>11.969563467106218</v>
      </c>
      <c r="CB75">
        <f t="shared" si="96"/>
        <v>11.969785084856216</v>
      </c>
      <c r="CC75">
        <f t="shared" si="97"/>
        <v>11.970596422295367</v>
      </c>
      <c r="CD75">
        <f t="shared" si="98"/>
        <v>11.973562913948866</v>
      </c>
      <c r="CE75">
        <f t="shared" si="99"/>
        <v>11.984359388703412</v>
      </c>
      <c r="CF75">
        <f t="shared" si="100"/>
        <v>12.023030220227382</v>
      </c>
      <c r="CG75">
        <f t="shared" si="101"/>
        <v>12.155019136686176</v>
      </c>
      <c r="CI75">
        <v>20003</v>
      </c>
      <c r="CJ75" s="36">
        <f t="shared" si="102"/>
        <v>-6.2647452682065212E-5</v>
      </c>
      <c r="CK75" s="36">
        <f t="shared" si="103"/>
        <v>-6.2647452682065212E-5</v>
      </c>
      <c r="CL75">
        <f t="shared" si="104"/>
        <v>0</v>
      </c>
      <c r="CM75">
        <f t="shared" si="105"/>
        <v>0.26813653264493831</v>
      </c>
      <c r="CN75">
        <f t="shared" si="106"/>
        <v>9.770408434974908E-3</v>
      </c>
      <c r="CO75">
        <f t="shared" si="107"/>
        <v>2.8546340569242661</v>
      </c>
      <c r="CP75">
        <f t="shared" si="108"/>
        <v>6.921754373833207</v>
      </c>
      <c r="CQ75">
        <f t="shared" si="109"/>
        <v>2.3907763275837088</v>
      </c>
      <c r="CR75">
        <f t="shared" si="110"/>
        <v>2.3731449568975513</v>
      </c>
      <c r="CS75">
        <f t="shared" si="111"/>
        <v>2.4048025637079773</v>
      </c>
      <c r="CT75">
        <f t="shared" si="112"/>
        <v>2.3472524456592372</v>
      </c>
      <c r="CU75">
        <f t="shared" si="113"/>
        <v>2.4497180867017772</v>
      </c>
      <c r="CV75">
        <f t="shared" si="114"/>
        <v>2.2591965786969537</v>
      </c>
      <c r="CW75">
        <f t="shared" si="115"/>
        <v>2.5917133210055314</v>
      </c>
      <c r="CX75">
        <f t="shared" si="116"/>
        <v>1.8604302845932175</v>
      </c>
    </row>
    <row r="76" spans="1:102" x14ac:dyDescent="0.2">
      <c r="A76" s="23" t="s">
        <v>902</v>
      </c>
      <c r="B76" s="24" t="s">
        <v>899</v>
      </c>
      <c r="C76" s="23">
        <v>17873.519</v>
      </c>
      <c r="D76" s="23" t="s">
        <v>873</v>
      </c>
      <c r="E76" s="25">
        <f t="shared" si="22"/>
        <v>-18251.157828619605</v>
      </c>
      <c r="F76" s="1">
        <f t="shared" si="52"/>
        <v>-18251</v>
      </c>
      <c r="G76" s="1">
        <f t="shared" si="23"/>
        <v>-0.13405967999642598</v>
      </c>
      <c r="H76" s="1">
        <f t="shared" si="24"/>
        <v>-0.13405967999642598</v>
      </c>
      <c r="Q76" s="173">
        <f t="shared" si="25"/>
        <v>2855.0190000000002</v>
      </c>
      <c r="S76" s="15">
        <f t="shared" si="26"/>
        <v>0.2</v>
      </c>
      <c r="T76" s="15"/>
      <c r="Z76">
        <f t="shared" si="27"/>
        <v>-18251</v>
      </c>
      <c r="AA76" s="158">
        <f t="shared" si="28"/>
        <v>-0.12366373997925695</v>
      </c>
      <c r="AB76" s="159">
        <f t="shared" si="29"/>
        <v>-1.0395940017169036E-2</v>
      </c>
      <c r="AC76" s="159">
        <f t="shared" si="30"/>
        <v>-0.13405967999642598</v>
      </c>
      <c r="AD76" s="160">
        <f t="shared" si="31"/>
        <v>2.1615113768115309E-5</v>
      </c>
      <c r="AH76">
        <f t="shared" si="32"/>
        <v>1.9170241578454286E-2</v>
      </c>
      <c r="AI76">
        <f t="shared" si="33"/>
        <v>0.71784470694171554</v>
      </c>
      <c r="AJ76">
        <f t="shared" si="34"/>
        <v>0.93695343398736886</v>
      </c>
      <c r="AK76">
        <f t="shared" si="35"/>
        <v>-0.17132619596097984</v>
      </c>
      <c r="AL76">
        <f t="shared" si="36"/>
        <v>-2.595891958650772</v>
      </c>
      <c r="AM76">
        <f t="shared" si="37"/>
        <v>-3.573608001709494</v>
      </c>
      <c r="AN76">
        <f t="shared" si="84"/>
        <v>3.8927619850116457</v>
      </c>
      <c r="AO76">
        <f t="shared" si="84"/>
        <v>3.8928117507951354</v>
      </c>
      <c r="AP76">
        <f t="shared" si="84"/>
        <v>3.8926054911132906</v>
      </c>
      <c r="AQ76">
        <f t="shared" si="84"/>
        <v>3.8934606158146119</v>
      </c>
      <c r="AR76">
        <f t="shared" si="84"/>
        <v>3.8899198219707687</v>
      </c>
      <c r="AS76">
        <f t="shared" si="84"/>
        <v>3.9046583451471308</v>
      </c>
      <c r="AT76">
        <f t="shared" si="84"/>
        <v>3.8445690591069188</v>
      </c>
      <c r="AU76">
        <f t="shared" si="39"/>
        <v>4.1180634276971464</v>
      </c>
      <c r="AV76" s="158">
        <f t="shared" si="40"/>
        <v>-0.12366373997925695</v>
      </c>
      <c r="AW76" s="159">
        <f t="shared" si="41"/>
        <v>-1.0395940017169036E-2</v>
      </c>
      <c r="AX76" s="160">
        <f t="shared" si="42"/>
        <v>2.1615113768115309E-5</v>
      </c>
      <c r="AY76" s="159">
        <f t="shared" si="43"/>
        <v>-9999</v>
      </c>
      <c r="BA76">
        <f t="shared" si="44"/>
        <v>0</v>
      </c>
      <c r="BB76">
        <f t="shared" si="45"/>
        <v>0.24069698805836914</v>
      </c>
      <c r="BC76">
        <f t="shared" si="46"/>
        <v>-0.17690104779945895</v>
      </c>
      <c r="BD76">
        <f t="shared" si="47"/>
        <v>7.568677014243444E-2</v>
      </c>
      <c r="BE76">
        <f t="shared" si="48"/>
        <v>3.0422415653627048</v>
      </c>
      <c r="BF76">
        <f t="shared" si="49"/>
        <v>20.114068788817523</v>
      </c>
      <c r="BG76">
        <f t="shared" si="85"/>
        <v>-3.411185855693847</v>
      </c>
      <c r="BH76">
        <f t="shared" si="85"/>
        <v>-3.4670568538721773</v>
      </c>
      <c r="BI76">
        <f t="shared" si="85"/>
        <v>-3.3906902932119061</v>
      </c>
      <c r="BJ76">
        <f t="shared" si="85"/>
        <v>-3.4955453173362279</v>
      </c>
      <c r="BK76">
        <f t="shared" si="85"/>
        <v>-3.3523446726741586</v>
      </c>
      <c r="BL76">
        <f t="shared" si="85"/>
        <v>-3.5496862339007356</v>
      </c>
      <c r="BM76">
        <f t="shared" si="85"/>
        <v>-3.2802803338658806</v>
      </c>
      <c r="BN76">
        <f t="shared" si="51"/>
        <v>-3.6551751444921314</v>
      </c>
      <c r="BQ76">
        <f t="shared" si="86"/>
        <v>-3.1658494097410372E-3</v>
      </c>
      <c r="BR76" s="1">
        <v>7000</v>
      </c>
      <c r="BS76">
        <f t="shared" si="87"/>
        <v>-3.1658494097410372E-3</v>
      </c>
      <c r="BT76">
        <f t="shared" si="88"/>
        <v>3.0704422077876773E-3</v>
      </c>
      <c r="BU76">
        <f t="shared" si="89"/>
        <v>-6.2362916175287145E-3</v>
      </c>
      <c r="BV76">
        <f t="shared" si="90"/>
        <v>1.2877057547411916</v>
      </c>
      <c r="BW76">
        <f t="shared" si="91"/>
        <v>-0.15509494054839584</v>
      </c>
      <c r="BX76">
        <f t="shared" si="92"/>
        <v>-0.51238352412106203</v>
      </c>
      <c r="BY76">
        <f t="shared" si="93"/>
        <v>-0.26194791165133358</v>
      </c>
      <c r="BZ76">
        <f t="shared" si="94"/>
        <v>12.198767198699255</v>
      </c>
      <c r="CA76">
        <f t="shared" si="95"/>
        <v>12.198839498725713</v>
      </c>
      <c r="CB76">
        <f t="shared" si="96"/>
        <v>12.199074188407424</v>
      </c>
      <c r="CC76">
        <f t="shared" si="97"/>
        <v>12.199835857500922</v>
      </c>
      <c r="CD76">
        <f t="shared" si="98"/>
        <v>12.202306271227819</v>
      </c>
      <c r="CE76">
        <f t="shared" si="99"/>
        <v>12.210302985837078</v>
      </c>
      <c r="CF76">
        <f t="shared" si="100"/>
        <v>12.236029302869705</v>
      </c>
      <c r="CG76">
        <f t="shared" si="101"/>
        <v>12.317375318436188</v>
      </c>
      <c r="CI76">
        <v>20004</v>
      </c>
      <c r="CJ76" s="36">
        <f t="shared" si="102"/>
        <v>3.0704422077876773E-3</v>
      </c>
      <c r="CK76" s="36">
        <f t="shared" si="103"/>
        <v>3.0704422077876773E-3</v>
      </c>
      <c r="CL76">
        <f t="shared" si="104"/>
        <v>0</v>
      </c>
      <c r="CM76">
        <f t="shared" si="105"/>
        <v>0.26812787964256002</v>
      </c>
      <c r="CN76">
        <f t="shared" si="106"/>
        <v>9.7303428788324525E-3</v>
      </c>
      <c r="CO76">
        <f t="shared" si="107"/>
        <v>2.8546741243850597</v>
      </c>
      <c r="CP76">
        <f t="shared" si="108"/>
        <v>6.9227343731774349</v>
      </c>
      <c r="CQ76">
        <f t="shared" si="109"/>
        <v>2.3908729084075571</v>
      </c>
      <c r="CR76">
        <f t="shared" si="110"/>
        <v>2.3732317190579675</v>
      </c>
      <c r="CS76">
        <f t="shared" si="111"/>
        <v>2.4049041634029034</v>
      </c>
      <c r="CT76">
        <f t="shared" si="112"/>
        <v>2.3473320800850836</v>
      </c>
      <c r="CU76">
        <f t="shared" si="113"/>
        <v>2.4498279342107123</v>
      </c>
      <c r="CV76">
        <f t="shared" si="114"/>
        <v>2.2592674044968897</v>
      </c>
      <c r="CW76">
        <f t="shared" si="115"/>
        <v>2.5918260748023245</v>
      </c>
      <c r="CX76">
        <f t="shared" si="116"/>
        <v>1.8605744683499252</v>
      </c>
    </row>
    <row r="77" spans="1:102" x14ac:dyDescent="0.2">
      <c r="A77" s="23" t="s">
        <v>903</v>
      </c>
      <c r="B77" s="24" t="s">
        <v>899</v>
      </c>
      <c r="C77" s="23">
        <v>17907.5</v>
      </c>
      <c r="D77" s="23" t="s">
        <v>873</v>
      </c>
      <c r="E77" s="25">
        <f t="shared" si="22"/>
        <v>-18211.151957183152</v>
      </c>
      <c r="F77" s="1">
        <f t="shared" si="52"/>
        <v>-18211</v>
      </c>
      <c r="G77" s="1">
        <f t="shared" si="23"/>
        <v>-0.12907247999828542</v>
      </c>
      <c r="H77" s="1">
        <f t="shared" si="24"/>
        <v>-0.12907247999828542</v>
      </c>
      <c r="Q77" s="173">
        <f t="shared" si="25"/>
        <v>2889</v>
      </c>
      <c r="S77" s="15">
        <f t="shared" si="26"/>
        <v>0.2</v>
      </c>
      <c r="T77" s="15"/>
      <c r="Z77">
        <f t="shared" si="27"/>
        <v>-18211</v>
      </c>
      <c r="AA77" s="158">
        <f t="shared" si="28"/>
        <v>-0.12342866554346638</v>
      </c>
      <c r="AB77" s="159">
        <f t="shared" si="29"/>
        <v>-5.6438144548190405E-3</v>
      </c>
      <c r="AC77" s="159">
        <f t="shared" si="30"/>
        <v>-0.12907247999828542</v>
      </c>
      <c r="AD77" s="160">
        <f t="shared" si="31"/>
        <v>6.3705283200848698E-6</v>
      </c>
      <c r="AH77">
        <f t="shared" si="32"/>
        <v>1.9194072845059973E-2</v>
      </c>
      <c r="AI77">
        <f t="shared" si="33"/>
        <v>0.71921967429990441</v>
      </c>
      <c r="AJ77">
        <f t="shared" si="34"/>
        <v>0.93970988186308146</v>
      </c>
      <c r="AK77">
        <f t="shared" si="35"/>
        <v>-0.17357039932838378</v>
      </c>
      <c r="AL77">
        <f t="shared" si="36"/>
        <v>-2.5879187858627497</v>
      </c>
      <c r="AM77">
        <f t="shared" si="37"/>
        <v>-3.5194808549969241</v>
      </c>
      <c r="AN77">
        <f t="shared" si="84"/>
        <v>3.903236490740305</v>
      </c>
      <c r="AO77">
        <f t="shared" si="84"/>
        <v>3.9032836489075762</v>
      </c>
      <c r="AP77">
        <f t="shared" si="84"/>
        <v>3.9030862551553236</v>
      </c>
      <c r="AQ77">
        <f t="shared" si="84"/>
        <v>3.9039127500835291</v>
      </c>
      <c r="AR77">
        <f t="shared" si="84"/>
        <v>3.90045651653924</v>
      </c>
      <c r="AS77">
        <f t="shared" si="84"/>
        <v>3.914986681339812</v>
      </c>
      <c r="AT77">
        <f t="shared" si="84"/>
        <v>3.8551799221906102</v>
      </c>
      <c r="AU77">
        <f t="shared" si="39"/>
        <v>4.1310519222371473</v>
      </c>
      <c r="AV77" s="158">
        <f t="shared" si="40"/>
        <v>-0.12342866554346638</v>
      </c>
      <c r="AW77" s="159">
        <f t="shared" si="41"/>
        <v>-5.6438144548190405E-3</v>
      </c>
      <c r="AX77" s="160">
        <f t="shared" si="42"/>
        <v>6.3705283200848698E-6</v>
      </c>
      <c r="AY77" s="159">
        <f t="shared" si="43"/>
        <v>-9999</v>
      </c>
      <c r="BA77">
        <f t="shared" si="44"/>
        <v>0</v>
      </c>
      <c r="BB77">
        <f t="shared" si="45"/>
        <v>0.24060577300946873</v>
      </c>
      <c r="BC77">
        <f t="shared" si="46"/>
        <v>-0.17809433430858135</v>
      </c>
      <c r="BD77">
        <f t="shared" si="47"/>
        <v>7.4766029262490347E-2</v>
      </c>
      <c r="BE77">
        <f t="shared" si="48"/>
        <v>3.043454105615667</v>
      </c>
      <c r="BF77">
        <f t="shared" si="49"/>
        <v>20.362992807230178</v>
      </c>
      <c r="BG77">
        <f t="shared" si="85"/>
        <v>-3.4079293184688169</v>
      </c>
      <c r="BH77">
        <f t="shared" si="85"/>
        <v>-3.463586141445218</v>
      </c>
      <c r="BI77">
        <f t="shared" si="85"/>
        <v>-3.3875859100013548</v>
      </c>
      <c r="BJ77">
        <f t="shared" si="85"/>
        <v>-3.4918274057470335</v>
      </c>
      <c r="BK77">
        <f t="shared" si="85"/>
        <v>-3.3495989096104695</v>
      </c>
      <c r="BL77">
        <f t="shared" si="85"/>
        <v>-3.5453761621846618</v>
      </c>
      <c r="BM77">
        <f t="shared" si="85"/>
        <v>-3.2783523096034428</v>
      </c>
      <c r="BN77">
        <f t="shared" si="51"/>
        <v>-3.6494077942238348</v>
      </c>
      <c r="BQ77">
        <f t="shared" si="86"/>
        <v>-4.1649863885052608E-3</v>
      </c>
      <c r="BR77" s="1">
        <v>7500</v>
      </c>
      <c r="BS77">
        <f t="shared" si="87"/>
        <v>-4.1649863885052608E-3</v>
      </c>
      <c r="BT77">
        <f t="shared" si="88"/>
        <v>6.2133903616255421E-3</v>
      </c>
      <c r="BU77">
        <f t="shared" si="89"/>
        <v>-1.0378376750130803E-2</v>
      </c>
      <c r="BV77">
        <f t="shared" si="90"/>
        <v>1.3246623298168652</v>
      </c>
      <c r="BW77">
        <f t="shared" si="91"/>
        <v>-0.46743858435159336</v>
      </c>
      <c r="BX77">
        <f t="shared" si="92"/>
        <v>-0.18171597444469709</v>
      </c>
      <c r="BY77">
        <f t="shared" si="93"/>
        <v>-9.1108831720719208E-2</v>
      </c>
      <c r="BZ77">
        <f t="shared" si="94"/>
        <v>12.437233680181404</v>
      </c>
      <c r="CA77">
        <f t="shared" si="95"/>
        <v>12.437269000467412</v>
      </c>
      <c r="CB77">
        <f t="shared" si="96"/>
        <v>12.437376897237787</v>
      </c>
      <c r="CC77">
        <f t="shared" si="97"/>
        <v>12.437706492046951</v>
      </c>
      <c r="CD77">
        <f t="shared" si="98"/>
        <v>12.438713226205335</v>
      </c>
      <c r="CE77">
        <f t="shared" si="99"/>
        <v>12.44178745452586</v>
      </c>
      <c r="CF77">
        <f t="shared" si="100"/>
        <v>12.451167922263705</v>
      </c>
      <c r="CG77">
        <f t="shared" si="101"/>
        <v>12.479731500186197</v>
      </c>
      <c r="CI77">
        <v>20005</v>
      </c>
      <c r="CJ77" s="36">
        <f t="shared" si="102"/>
        <v>6.2133903616255421E-3</v>
      </c>
      <c r="CK77" s="36">
        <f t="shared" si="103"/>
        <v>6.2133903616255421E-3</v>
      </c>
      <c r="CL77">
        <f t="shared" si="104"/>
        <v>0</v>
      </c>
      <c r="CM77">
        <f t="shared" si="105"/>
        <v>0.26811922824662016</v>
      </c>
      <c r="CN77">
        <f t="shared" si="106"/>
        <v>9.6902793053827239E-3</v>
      </c>
      <c r="CO77">
        <f t="shared" si="107"/>
        <v>2.8547141898474457</v>
      </c>
      <c r="CP77">
        <f t="shared" si="108"/>
        <v>6.9237145954891934</v>
      </c>
      <c r="CQ77">
        <f t="shared" si="109"/>
        <v>2.3909694875307883</v>
      </c>
      <c r="CR77">
        <f t="shared" si="110"/>
        <v>2.3733184770427402</v>
      </c>
      <c r="CS77">
        <f t="shared" si="111"/>
        <v>2.4050057611230304</v>
      </c>
      <c r="CT77">
        <f t="shared" si="112"/>
        <v>2.3474117117489275</v>
      </c>
      <c r="CU77">
        <f t="shared" si="113"/>
        <v>2.4499377764254326</v>
      </c>
      <c r="CV77">
        <f t="shared" si="114"/>
        <v>2.2593382351195386</v>
      </c>
      <c r="CW77">
        <f t="shared" si="115"/>
        <v>2.5919388133971601</v>
      </c>
      <c r="CX77">
        <f t="shared" si="116"/>
        <v>1.8607186521066326</v>
      </c>
    </row>
    <row r="78" spans="1:102" x14ac:dyDescent="0.2">
      <c r="A78" s="23" t="s">
        <v>903</v>
      </c>
      <c r="B78" s="24" t="s">
        <v>899</v>
      </c>
      <c r="C78" s="23">
        <v>17916.847000000002</v>
      </c>
      <c r="D78" s="23" t="s">
        <v>873</v>
      </c>
      <c r="E78" s="25">
        <f t="shared" si="22"/>
        <v>-18200.147723042999</v>
      </c>
      <c r="F78" s="1">
        <f t="shared" si="52"/>
        <v>-18200</v>
      </c>
      <c r="G78" s="1">
        <f t="shared" si="23"/>
        <v>-0.12547599999379599</v>
      </c>
      <c r="H78" s="1">
        <f t="shared" si="24"/>
        <v>-0.12547599999379599</v>
      </c>
      <c r="Q78" s="173">
        <f t="shared" si="25"/>
        <v>2898.3470000000016</v>
      </c>
      <c r="S78" s="15">
        <f t="shared" si="26"/>
        <v>0.2</v>
      </c>
      <c r="T78" s="15"/>
      <c r="Z78">
        <f t="shared" si="27"/>
        <v>-18200</v>
      </c>
      <c r="AA78" s="158">
        <f t="shared" si="28"/>
        <v>-0.12336437061914433</v>
      </c>
      <c r="AB78" s="159">
        <f t="shared" si="29"/>
        <v>-2.1116293746516607E-3</v>
      </c>
      <c r="AC78" s="159">
        <f t="shared" si="30"/>
        <v>-0.12547599999379599</v>
      </c>
      <c r="AD78" s="160">
        <f t="shared" si="31"/>
        <v>8.9179572317835266E-7</v>
      </c>
      <c r="AH78">
        <f t="shared" si="32"/>
        <v>1.9200264836626613E-2</v>
      </c>
      <c r="AI78">
        <f t="shared" si="33"/>
        <v>0.71960185918410113</v>
      </c>
      <c r="AJ78">
        <f t="shared" si="34"/>
        <v>0.94045926576137184</v>
      </c>
      <c r="AK78">
        <f t="shared" si="35"/>
        <v>-0.17418713342337827</v>
      </c>
      <c r="AL78">
        <f t="shared" si="36"/>
        <v>-2.5857207904531001</v>
      </c>
      <c r="AM78">
        <f t="shared" si="37"/>
        <v>-3.5048255318741242</v>
      </c>
      <c r="AN78">
        <f t="shared" si="84"/>
        <v>3.9061205055406591</v>
      </c>
      <c r="AO78">
        <f t="shared" si="84"/>
        <v>3.9061669568268522</v>
      </c>
      <c r="AP78">
        <f t="shared" si="84"/>
        <v>3.9059719848722665</v>
      </c>
      <c r="AQ78">
        <f t="shared" si="84"/>
        <v>3.906790593785868</v>
      </c>
      <c r="AR78">
        <f t="shared" si="84"/>
        <v>3.9033578847758799</v>
      </c>
      <c r="AS78">
        <f t="shared" si="84"/>
        <v>3.9178291991423686</v>
      </c>
      <c r="AT78">
        <f t="shared" si="84"/>
        <v>3.8581060516415855</v>
      </c>
      <c r="AU78">
        <f t="shared" si="39"/>
        <v>4.1346237582356471</v>
      </c>
      <c r="AV78" s="158">
        <f t="shared" si="40"/>
        <v>-0.12336437061914433</v>
      </c>
      <c r="AW78" s="159">
        <f t="shared" si="41"/>
        <v>-2.1116293746516607E-3</v>
      </c>
      <c r="AX78" s="160">
        <f t="shared" si="42"/>
        <v>8.9179572317835266E-7</v>
      </c>
      <c r="AY78" s="159">
        <f t="shared" si="43"/>
        <v>-9999</v>
      </c>
      <c r="BA78">
        <f t="shared" si="44"/>
        <v>0</v>
      </c>
      <c r="BB78">
        <f t="shared" si="45"/>
        <v>0.24058092224532546</v>
      </c>
      <c r="BC78">
        <f t="shared" si="46"/>
        <v>-0.17842194518546856</v>
      </c>
      <c r="BD78">
        <f t="shared" si="47"/>
        <v>7.4513189842239647E-2</v>
      </c>
      <c r="BE78">
        <f t="shared" si="48"/>
        <v>3.0437870489960352</v>
      </c>
      <c r="BF78">
        <f t="shared" si="49"/>
        <v>20.43242236823864</v>
      </c>
      <c r="BG78">
        <f t="shared" si="85"/>
        <v>-3.4070349121701051</v>
      </c>
      <c r="BH78">
        <f t="shared" si="85"/>
        <v>-3.4626308251740312</v>
      </c>
      <c r="BI78">
        <f t="shared" si="85"/>
        <v>-3.3867338057489502</v>
      </c>
      <c r="BJ78">
        <f t="shared" si="85"/>
        <v>-3.4908036340636452</v>
      </c>
      <c r="BK78">
        <f t="shared" si="85"/>
        <v>-3.3488459070666199</v>
      </c>
      <c r="BL78">
        <f t="shared" si="85"/>
        <v>-3.5441893206185173</v>
      </c>
      <c r="BM78">
        <f t="shared" si="85"/>
        <v>-3.2778242720823028</v>
      </c>
      <c r="BN78">
        <f t="shared" si="51"/>
        <v>-3.6478217729000533</v>
      </c>
      <c r="BQ78">
        <f t="shared" si="86"/>
        <v>-4.6144735909218956E-3</v>
      </c>
      <c r="BR78" s="1">
        <v>8000</v>
      </c>
      <c r="BS78">
        <f t="shared" si="87"/>
        <v>-4.6144735909218956E-3</v>
      </c>
      <c r="BT78">
        <f t="shared" si="88"/>
        <v>9.3661970088315429E-3</v>
      </c>
      <c r="BU78">
        <f t="shared" si="89"/>
        <v>-1.3980670599753438E-2</v>
      </c>
      <c r="BV78">
        <f t="shared" si="90"/>
        <v>1.3259382553688661</v>
      </c>
      <c r="BW78">
        <f t="shared" si="91"/>
        <v>-0.73591507172808313</v>
      </c>
      <c r="BX78">
        <f t="shared" si="92"/>
        <v>0.15891011947979269</v>
      </c>
      <c r="BY78">
        <f t="shared" si="93"/>
        <v>7.9622685800947862E-2</v>
      </c>
      <c r="BZ78">
        <f t="shared" si="94"/>
        <v>12.679264219723958</v>
      </c>
      <c r="CA78">
        <f t="shared" si="95"/>
        <v>12.679233011106243</v>
      </c>
      <c r="CB78">
        <f t="shared" si="96"/>
        <v>12.679137862589545</v>
      </c>
      <c r="CC78">
        <f t="shared" si="97"/>
        <v>12.678847781082274</v>
      </c>
      <c r="CD78">
        <f t="shared" si="98"/>
        <v>12.677963461361454</v>
      </c>
      <c r="CE78">
        <f t="shared" si="99"/>
        <v>12.675268131354574</v>
      </c>
      <c r="CF78">
        <f t="shared" si="100"/>
        <v>12.667057811702087</v>
      </c>
      <c r="CG78">
        <f t="shared" si="101"/>
        <v>12.642087681936209</v>
      </c>
      <c r="CI78">
        <v>20006</v>
      </c>
      <c r="CJ78" s="36">
        <f t="shared" si="102"/>
        <v>9.3661970088315429E-3</v>
      </c>
      <c r="CK78" s="36">
        <f t="shared" si="103"/>
        <v>9.3661970088315429E-3</v>
      </c>
      <c r="CL78">
        <f t="shared" si="104"/>
        <v>0</v>
      </c>
      <c r="CM78">
        <f t="shared" si="105"/>
        <v>0.2681105784568768</v>
      </c>
      <c r="CN78">
        <f t="shared" si="106"/>
        <v>9.6502177143220121E-3</v>
      </c>
      <c r="CO78">
        <f t="shared" si="107"/>
        <v>2.8547542533117944</v>
      </c>
      <c r="CP78">
        <f t="shared" si="108"/>
        <v>6.9246950408507573</v>
      </c>
      <c r="CQ78">
        <f t="shared" si="109"/>
        <v>2.3910660649536051</v>
      </c>
      <c r="CR78">
        <f t="shared" si="110"/>
        <v>2.3734052308532068</v>
      </c>
      <c r="CS78">
        <f t="shared" si="111"/>
        <v>2.4051073568675907</v>
      </c>
      <c r="CT78">
        <f t="shared" si="112"/>
        <v>2.3474913406533804</v>
      </c>
      <c r="CU78">
        <f t="shared" si="113"/>
        <v>2.4500476133442661</v>
      </c>
      <c r="CV78">
        <f t="shared" si="114"/>
        <v>2.2594090705674579</v>
      </c>
      <c r="CW78">
        <f t="shared" si="115"/>
        <v>2.5920515367906924</v>
      </c>
      <c r="CX78">
        <f t="shared" si="116"/>
        <v>1.8608628358633399</v>
      </c>
    </row>
    <row r="79" spans="1:102" x14ac:dyDescent="0.2">
      <c r="A79" s="23" t="s">
        <v>903</v>
      </c>
      <c r="B79" s="24" t="s">
        <v>899</v>
      </c>
      <c r="C79" s="23">
        <v>17917.692999999999</v>
      </c>
      <c r="D79" s="23" t="s">
        <v>873</v>
      </c>
      <c r="E79" s="25">
        <f t="shared" si="22"/>
        <v>-18199.151726243756</v>
      </c>
      <c r="F79" s="1">
        <f t="shared" si="52"/>
        <v>-18199</v>
      </c>
      <c r="G79" s="1">
        <f t="shared" si="23"/>
        <v>-0.12887631999910809</v>
      </c>
      <c r="H79" s="1">
        <f t="shared" si="24"/>
        <v>-0.12887631999910809</v>
      </c>
      <c r="Q79" s="173">
        <f t="shared" si="25"/>
        <v>2899.1929999999993</v>
      </c>
      <c r="S79" s="15">
        <f t="shared" si="26"/>
        <v>0.2</v>
      </c>
      <c r="T79" s="15"/>
      <c r="Z79">
        <f t="shared" si="27"/>
        <v>-18199</v>
      </c>
      <c r="AA79" s="158">
        <f t="shared" si="28"/>
        <v>-0.1233585331469963</v>
      </c>
      <c r="AB79" s="159">
        <f t="shared" si="29"/>
        <v>-5.5177868521117945E-3</v>
      </c>
      <c r="AC79" s="159">
        <f t="shared" si="30"/>
        <v>-0.12887631999910809</v>
      </c>
      <c r="AD79" s="160">
        <f t="shared" si="31"/>
        <v>6.0891943490675575E-6</v>
      </c>
      <c r="AH79">
        <f t="shared" si="32"/>
        <v>1.9200819987374863E-2</v>
      </c>
      <c r="AI79">
        <f t="shared" si="33"/>
        <v>0.71963669065339919</v>
      </c>
      <c r="AJ79">
        <f t="shared" si="34"/>
        <v>0.94052720568601911</v>
      </c>
      <c r="AK79">
        <f t="shared" si="35"/>
        <v>-0.17424319095875349</v>
      </c>
      <c r="AL79">
        <f t="shared" si="36"/>
        <v>-2.5855208568265207</v>
      </c>
      <c r="AM79">
        <f t="shared" si="37"/>
        <v>-3.5034980576166657</v>
      </c>
      <c r="AN79">
        <f t="shared" si="84"/>
        <v>3.9063827646702354</v>
      </c>
      <c r="AO79">
        <f t="shared" si="84"/>
        <v>3.9064291519195806</v>
      </c>
      <c r="AP79">
        <f t="shared" si="84"/>
        <v>3.9062343997524165</v>
      </c>
      <c r="AQ79">
        <f t="shared" si="84"/>
        <v>3.9070522915712655</v>
      </c>
      <c r="AR79">
        <f t="shared" si="84"/>
        <v>3.9036217266931028</v>
      </c>
      <c r="AS79">
        <f t="shared" si="84"/>
        <v>3.9180876582985484</v>
      </c>
      <c r="AT79">
        <f t="shared" si="84"/>
        <v>3.8583722382192791</v>
      </c>
      <c r="AU79">
        <f t="shared" si="39"/>
        <v>4.1349484705991477</v>
      </c>
      <c r="AV79" s="158">
        <f t="shared" si="40"/>
        <v>-0.1233585331469963</v>
      </c>
      <c r="AW79" s="159">
        <f t="shared" si="41"/>
        <v>-5.5177868521117945E-3</v>
      </c>
      <c r="AX79" s="160">
        <f t="shared" si="42"/>
        <v>6.0891943490675575E-6</v>
      </c>
      <c r="AY79" s="159">
        <f t="shared" si="43"/>
        <v>-9999</v>
      </c>
      <c r="BA79">
        <f t="shared" si="44"/>
        <v>0</v>
      </c>
      <c r="BB79">
        <f t="shared" si="45"/>
        <v>0.24057866806275208</v>
      </c>
      <c r="BC79">
        <f t="shared" si="46"/>
        <v>-0.17845171639873006</v>
      </c>
      <c r="BD79">
        <f t="shared" si="47"/>
        <v>7.4490212222025357E-2</v>
      </c>
      <c r="BE79">
        <f t="shared" si="48"/>
        <v>3.0438173057893967</v>
      </c>
      <c r="BF79">
        <f t="shared" si="49"/>
        <v>20.438755316014465</v>
      </c>
      <c r="BG79">
        <f t="shared" si="85"/>
        <v>-3.4069536269071601</v>
      </c>
      <c r="BH79">
        <f t="shared" si="85"/>
        <v>-3.4625439596041465</v>
      </c>
      <c r="BI79">
        <f t="shared" si="85"/>
        <v>-3.3866563759172479</v>
      </c>
      <c r="BJ79">
        <f t="shared" si="85"/>
        <v>-3.4907105351667256</v>
      </c>
      <c r="BK79">
        <f t="shared" si="85"/>
        <v>-3.3487774967004702</v>
      </c>
      <c r="BL79">
        <f t="shared" si="85"/>
        <v>-3.5440813924446113</v>
      </c>
      <c r="BM79">
        <f t="shared" si="85"/>
        <v>-3.2777763148624586</v>
      </c>
      <c r="BN79">
        <f t="shared" si="51"/>
        <v>-3.6476775891433459</v>
      </c>
      <c r="BQ79">
        <f t="shared" si="86"/>
        <v>-4.2090603555324322E-3</v>
      </c>
      <c r="BR79" s="1">
        <v>8500</v>
      </c>
      <c r="BS79">
        <f t="shared" si="87"/>
        <v>-4.2090603555324322E-3</v>
      </c>
      <c r="BT79">
        <f t="shared" si="88"/>
        <v>1.2528862149405672E-2</v>
      </c>
      <c r="BU79">
        <f t="shared" si="89"/>
        <v>-1.6737922504938104E-2</v>
      </c>
      <c r="BV79">
        <f t="shared" si="90"/>
        <v>1.2911323801946322</v>
      </c>
      <c r="BW79">
        <f t="shared" si="91"/>
        <v>-0.91636354808172504</v>
      </c>
      <c r="BX79">
        <f t="shared" si="92"/>
        <v>0.49079358766190245</v>
      </c>
      <c r="BY79">
        <f t="shared" si="93"/>
        <v>0.25044431034393516</v>
      </c>
      <c r="BZ79">
        <f t="shared" si="94"/>
        <v>12.918168782428648</v>
      </c>
      <c r="CA79">
        <f t="shared" si="95"/>
        <v>12.918097314001393</v>
      </c>
      <c r="CB79">
        <f t="shared" si="96"/>
        <v>12.917866697535784</v>
      </c>
      <c r="CC79">
        <f t="shared" si="97"/>
        <v>12.917122670315413</v>
      </c>
      <c r="CD79">
        <f t="shared" si="98"/>
        <v>12.914723627303719</v>
      </c>
      <c r="CE79">
        <f t="shared" si="99"/>
        <v>12.907002273874856</v>
      </c>
      <c r="CF79">
        <f t="shared" si="100"/>
        <v>12.882290944814343</v>
      </c>
      <c r="CG79">
        <f t="shared" si="101"/>
        <v>12.80444386368622</v>
      </c>
      <c r="CI79">
        <v>20007</v>
      </c>
      <c r="CJ79" s="36">
        <f t="shared" si="102"/>
        <v>1.2528862149405672E-2</v>
      </c>
      <c r="CK79" s="36">
        <f t="shared" si="103"/>
        <v>1.2528862149405672E-2</v>
      </c>
      <c r="CL79">
        <f t="shared" si="104"/>
        <v>0</v>
      </c>
      <c r="CM79">
        <f t="shared" si="105"/>
        <v>0.2681019302730886</v>
      </c>
      <c r="CN79">
        <f t="shared" si="106"/>
        <v>9.6101581053483643E-3</v>
      </c>
      <c r="CO79">
        <f t="shared" si="107"/>
        <v>2.8547943147784745</v>
      </c>
      <c r="CP79">
        <f t="shared" si="108"/>
        <v>6.9256757093444357</v>
      </c>
      <c r="CQ79">
        <f t="shared" si="109"/>
        <v>2.391162640676209</v>
      </c>
      <c r="CR79">
        <f t="shared" si="110"/>
        <v>2.3734919804907006</v>
      </c>
      <c r="CS79">
        <f t="shared" si="111"/>
        <v>2.4052089506358172</v>
      </c>
      <c r="CT79">
        <f t="shared" si="112"/>
        <v>2.3475709668010518</v>
      </c>
      <c r="CU79">
        <f t="shared" si="113"/>
        <v>2.4501574449655421</v>
      </c>
      <c r="CV79">
        <f t="shared" si="114"/>
        <v>2.2594799108432024</v>
      </c>
      <c r="CW79">
        <f t="shared" si="115"/>
        <v>2.5921642449835751</v>
      </c>
      <c r="CX79">
        <f t="shared" si="116"/>
        <v>1.8610070196200472</v>
      </c>
    </row>
    <row r="80" spans="1:102" x14ac:dyDescent="0.2">
      <c r="A80" s="23" t="s">
        <v>903</v>
      </c>
      <c r="B80" s="24" t="s">
        <v>899</v>
      </c>
      <c r="C80" s="23">
        <v>17918.543000000001</v>
      </c>
      <c r="D80" s="23" t="s">
        <v>873</v>
      </c>
      <c r="E80" s="25">
        <f t="shared" si="22"/>
        <v>-18198.15102023978</v>
      </c>
      <c r="F80" s="1">
        <f t="shared" si="52"/>
        <v>-18198</v>
      </c>
      <c r="G80" s="1">
        <f t="shared" si="23"/>
        <v>-0.12827663999632932</v>
      </c>
      <c r="H80" s="1">
        <f t="shared" si="24"/>
        <v>-0.12827663999632932</v>
      </c>
      <c r="Q80" s="173">
        <f t="shared" si="25"/>
        <v>2900.0430000000015</v>
      </c>
      <c r="S80" s="15">
        <f t="shared" si="26"/>
        <v>0.2</v>
      </c>
      <c r="T80" s="15"/>
      <c r="Z80">
        <f t="shared" si="27"/>
        <v>-18198</v>
      </c>
      <c r="AA80" s="158">
        <f t="shared" si="28"/>
        <v>-0.12335269692929018</v>
      </c>
      <c r="AB80" s="159">
        <f t="shared" si="29"/>
        <v>-4.9239430670391382E-3</v>
      </c>
      <c r="AC80" s="159">
        <f t="shared" si="30"/>
        <v>-0.12827663999632932</v>
      </c>
      <c r="AD80" s="160">
        <f t="shared" si="31"/>
        <v>4.8490430654885596E-6</v>
      </c>
      <c r="AH80">
        <f t="shared" si="32"/>
        <v>1.920137384424719E-2</v>
      </c>
      <c r="AI80">
        <f t="shared" si="33"/>
        <v>0.71967153670237882</v>
      </c>
      <c r="AJ80">
        <f t="shared" si="34"/>
        <v>0.9405951145842637</v>
      </c>
      <c r="AK80">
        <f t="shared" si="35"/>
        <v>-0.17429924695322313</v>
      </c>
      <c r="AL80">
        <f t="shared" si="36"/>
        <v>-2.5853209038505085</v>
      </c>
      <c r="AM80">
        <f t="shared" si="37"/>
        <v>-3.5021713845485736</v>
      </c>
      <c r="AN80">
        <f t="shared" si="84"/>
        <v>3.9066450364837575</v>
      </c>
      <c r="AO80">
        <f t="shared" si="84"/>
        <v>3.906691359734034</v>
      </c>
      <c r="AP80">
        <f t="shared" si="84"/>
        <v>3.9064968272905309</v>
      </c>
      <c r="AQ80">
        <f t="shared" si="84"/>
        <v>3.9073140019876371</v>
      </c>
      <c r="AR80">
        <f t="shared" si="84"/>
        <v>3.9038855821539351</v>
      </c>
      <c r="AS80">
        <f t="shared" si="84"/>
        <v>3.9183461255647174</v>
      </c>
      <c r="AT80">
        <f t="shared" si="84"/>
        <v>3.8586384539586498</v>
      </c>
      <c r="AU80">
        <f t="shared" si="39"/>
        <v>4.1352731829626475</v>
      </c>
      <c r="AV80" s="158">
        <f t="shared" si="40"/>
        <v>-0.12335269692929018</v>
      </c>
      <c r="AW80" s="159">
        <f t="shared" si="41"/>
        <v>-4.9239430670391382E-3</v>
      </c>
      <c r="AX80" s="160">
        <f t="shared" si="42"/>
        <v>4.8490430654885596E-6</v>
      </c>
      <c r="AY80" s="159">
        <f t="shared" si="43"/>
        <v>-9999</v>
      </c>
      <c r="BA80">
        <f t="shared" si="44"/>
        <v>0</v>
      </c>
      <c r="BB80">
        <f t="shared" si="45"/>
        <v>0.24057641470922297</v>
      </c>
      <c r="BC80">
        <f t="shared" si="46"/>
        <v>-0.17848148568052324</v>
      </c>
      <c r="BD80">
        <f t="shared" si="47"/>
        <v>7.4467235898266287E-2</v>
      </c>
      <c r="BE80">
        <f t="shared" si="48"/>
        <v>3.0438475607858044</v>
      </c>
      <c r="BF80">
        <f t="shared" si="49"/>
        <v>20.445091804903985</v>
      </c>
      <c r="BG80">
        <f t="shared" si="85"/>
        <v>-3.4068723457103069</v>
      </c>
      <c r="BH80">
        <f t="shared" si="85"/>
        <v>-3.462457090927491</v>
      </c>
      <c r="BI80">
        <f t="shared" si="85"/>
        <v>-3.386578951781646</v>
      </c>
      <c r="BJ80">
        <f t="shared" si="85"/>
        <v>-3.4906174314811786</v>
      </c>
      <c r="BK80">
        <f t="shared" si="85"/>
        <v>-3.3487090937306023</v>
      </c>
      <c r="BL80">
        <f t="shared" si="85"/>
        <v>-3.5439734586953855</v>
      </c>
      <c r="BM80">
        <f t="shared" si="85"/>
        <v>-3.2777283653324751</v>
      </c>
      <c r="BN80">
        <f t="shared" si="51"/>
        <v>-3.6475334053866382</v>
      </c>
      <c r="BQ80">
        <f t="shared" si="86"/>
        <v>-2.794197832451481E-3</v>
      </c>
      <c r="BR80" s="1">
        <v>9000</v>
      </c>
      <c r="BS80">
        <f t="shared" si="87"/>
        <v>-2.794197832451481E-3</v>
      </c>
      <c r="BT80">
        <f t="shared" si="88"/>
        <v>1.5701385783347923E-2</v>
      </c>
      <c r="BU80">
        <f t="shared" si="89"/>
        <v>-1.8495583615799404E-2</v>
      </c>
      <c r="BV80">
        <f t="shared" si="90"/>
        <v>1.2303478056975754</v>
      </c>
      <c r="BW80">
        <f t="shared" si="91"/>
        <v>-0.99457201063629441</v>
      </c>
      <c r="BX80">
        <f t="shared" si="92"/>
        <v>0.79845003138827864</v>
      </c>
      <c r="BY80">
        <f t="shared" si="93"/>
        <v>0.42188000184578339</v>
      </c>
      <c r="BZ80">
        <f t="shared" si="94"/>
        <v>13.148184706651797</v>
      </c>
      <c r="CA80">
        <f t="shared" si="95"/>
        <v>13.148122345969528</v>
      </c>
      <c r="CB80">
        <f t="shared" si="96"/>
        <v>13.147896251813071</v>
      </c>
      <c r="CC80">
        <f t="shared" si="97"/>
        <v>13.147076809029137</v>
      </c>
      <c r="CD80">
        <f t="shared" si="98"/>
        <v>13.144110548480986</v>
      </c>
      <c r="CE80">
        <f t="shared" si="99"/>
        <v>13.133420572669234</v>
      </c>
      <c r="CF80">
        <f t="shared" si="100"/>
        <v>13.095476569023736</v>
      </c>
      <c r="CG80">
        <f t="shared" si="101"/>
        <v>12.96680004543623</v>
      </c>
      <c r="CI80">
        <v>20008</v>
      </c>
      <c r="CJ80" s="36">
        <f t="shared" si="102"/>
        <v>1.5701385783347923E-2</v>
      </c>
      <c r="CK80" s="36">
        <f t="shared" si="103"/>
        <v>1.5701385783347923E-2</v>
      </c>
      <c r="CL80">
        <f t="shared" si="104"/>
        <v>0</v>
      </c>
      <c r="CM80">
        <f t="shared" si="105"/>
        <v>0.26809328369501417</v>
      </c>
      <c r="CN80">
        <f t="shared" si="106"/>
        <v>9.5701004781598101E-3</v>
      </c>
      <c r="CO80">
        <f t="shared" si="107"/>
        <v>2.8548343742478544</v>
      </c>
      <c r="CP80">
        <f t="shared" si="108"/>
        <v>6.926656601052561</v>
      </c>
      <c r="CQ80">
        <f t="shared" si="109"/>
        <v>2.3912592146988003</v>
      </c>
      <c r="CR80">
        <f t="shared" si="110"/>
        <v>2.3735787259565582</v>
      </c>
      <c r="CS80">
        <f t="shared" si="111"/>
        <v>2.4053105424269425</v>
      </c>
      <c r="CT80">
        <f t="shared" si="112"/>
        <v>2.3476505901945526</v>
      </c>
      <c r="CU80">
        <f t="shared" si="113"/>
        <v>2.4502672712875895</v>
      </c>
      <c r="CV80">
        <f t="shared" si="114"/>
        <v>2.2595507559493271</v>
      </c>
      <c r="CW80">
        <f t="shared" si="115"/>
        <v>2.5922769379764623</v>
      </c>
      <c r="CX80">
        <f t="shared" si="116"/>
        <v>1.8611512033767545</v>
      </c>
    </row>
    <row r="81" spans="1:102" x14ac:dyDescent="0.2">
      <c r="A81" s="23" t="s">
        <v>903</v>
      </c>
      <c r="B81" s="24" t="s">
        <v>899</v>
      </c>
      <c r="C81" s="23">
        <v>17922.789000000001</v>
      </c>
      <c r="D81" s="23" t="s">
        <v>873</v>
      </c>
      <c r="E81" s="25">
        <f t="shared" si="22"/>
        <v>-18193.152199424643</v>
      </c>
      <c r="F81" s="1">
        <f t="shared" si="52"/>
        <v>-18193</v>
      </c>
      <c r="G81" s="1">
        <f t="shared" si="23"/>
        <v>-0.12927823999416432</v>
      </c>
      <c r="H81" s="1">
        <f t="shared" si="24"/>
        <v>-0.12927823999416432</v>
      </c>
      <c r="Q81" s="173">
        <f t="shared" si="25"/>
        <v>2904.2890000000007</v>
      </c>
      <c r="S81" s="15">
        <f t="shared" si="26"/>
        <v>0.2</v>
      </c>
      <c r="T81" s="15"/>
      <c r="Z81">
        <f t="shared" si="27"/>
        <v>-18193</v>
      </c>
      <c r="AA81" s="158">
        <f t="shared" si="28"/>
        <v>-0.12332353466504006</v>
      </c>
      <c r="AB81" s="159">
        <f t="shared" si="29"/>
        <v>-5.9547053291242602E-3</v>
      </c>
      <c r="AC81" s="159">
        <f t="shared" si="30"/>
        <v>-0.12927823999416432</v>
      </c>
      <c r="AD81" s="160">
        <f t="shared" si="31"/>
        <v>7.0917031113401737E-6</v>
      </c>
      <c r="AH81">
        <f t="shared" si="32"/>
        <v>1.9204123712818932E-2</v>
      </c>
      <c r="AI81">
        <f t="shared" si="33"/>
        <v>0.71984598576279946</v>
      </c>
      <c r="AJ81">
        <f t="shared" si="34"/>
        <v>0.94093419330934824</v>
      </c>
      <c r="AK81">
        <f t="shared" si="35"/>
        <v>-0.17457950375129627</v>
      </c>
      <c r="AL81">
        <f t="shared" si="36"/>
        <v>-2.5843208484127418</v>
      </c>
      <c r="AM81">
        <f t="shared" si="37"/>
        <v>-3.4955500093348819</v>
      </c>
      <c r="AN81">
        <f t="shared" ref="AN81:AT90" si="117">$AU81+$AB$7*SIN(AO81)</f>
        <v>3.9079565859962431</v>
      </c>
      <c r="AO81">
        <f t="shared" si="117"/>
        <v>3.9080025898199922</v>
      </c>
      <c r="AP81">
        <f t="shared" si="117"/>
        <v>3.9078091550296001</v>
      </c>
      <c r="AQ81">
        <f t="shared" si="117"/>
        <v>3.9086227437432237</v>
      </c>
      <c r="AR81">
        <f t="shared" si="117"/>
        <v>3.9052050627378341</v>
      </c>
      <c r="AS81">
        <f t="shared" si="117"/>
        <v>3.9196385838329921</v>
      </c>
      <c r="AT81">
        <f t="shared" si="117"/>
        <v>3.8599699702964299</v>
      </c>
      <c r="AU81">
        <f t="shared" si="39"/>
        <v>4.136896744780147</v>
      </c>
      <c r="AV81" s="158">
        <f t="shared" si="40"/>
        <v>-0.12332353466504006</v>
      </c>
      <c r="AW81" s="159">
        <f t="shared" si="41"/>
        <v>-5.9547053291242602E-3</v>
      </c>
      <c r="AX81" s="160">
        <f t="shared" si="42"/>
        <v>7.0917031113401737E-6</v>
      </c>
      <c r="AY81" s="159">
        <f t="shared" si="43"/>
        <v>-9999</v>
      </c>
      <c r="BA81">
        <f t="shared" si="44"/>
        <v>0</v>
      </c>
      <c r="BB81">
        <f t="shared" si="45"/>
        <v>0.24056516037248254</v>
      </c>
      <c r="BC81">
        <f t="shared" si="46"/>
        <v>-0.17863030312410749</v>
      </c>
      <c r="BD81">
        <f t="shared" si="47"/>
        <v>7.435237372238282E-2</v>
      </c>
      <c r="BE81">
        <f t="shared" si="48"/>
        <v>3.043998808820223</v>
      </c>
      <c r="BF81">
        <f t="shared" si="49"/>
        <v>20.476827470484768</v>
      </c>
      <c r="BG81">
        <f t="shared" ref="BG81:BM90" si="118">$BN81+$BB$7*SIN(BH81)</f>
        <v>-3.4064660007119154</v>
      </c>
      <c r="BH81">
        <f t="shared" si="118"/>
        <v>-3.4620227009367399</v>
      </c>
      <c r="BI81">
        <f t="shared" si="118"/>
        <v>-3.3861919165253358</v>
      </c>
      <c r="BJ81">
        <f t="shared" si="118"/>
        <v>-3.4901518412404409</v>
      </c>
      <c r="BK81">
        <f t="shared" si="118"/>
        <v>-3.3483671897811655</v>
      </c>
      <c r="BL81">
        <f t="shared" si="118"/>
        <v>-3.5434337063654779</v>
      </c>
      <c r="BM81">
        <f t="shared" si="118"/>
        <v>-3.2774887329604505</v>
      </c>
      <c r="BN81">
        <f t="shared" si="51"/>
        <v>-3.6468124866031015</v>
      </c>
      <c r="BQ81">
        <f t="shared" si="86"/>
        <v>-3.7878496574169154E-4</v>
      </c>
      <c r="BR81" s="1">
        <v>9500</v>
      </c>
      <c r="BS81">
        <f t="shared" si="87"/>
        <v>-3.7878496574169154E-4</v>
      </c>
      <c r="BT81">
        <f t="shared" si="88"/>
        <v>1.8883767910658308E-2</v>
      </c>
      <c r="BU81">
        <f t="shared" si="89"/>
        <v>-1.92625528764E-2</v>
      </c>
      <c r="BV81">
        <f t="shared" si="90"/>
        <v>1.1573568278783997</v>
      </c>
      <c r="BW81">
        <f t="shared" si="91"/>
        <v>-0.98537895655668195</v>
      </c>
      <c r="BX81">
        <f t="shared" si="92"/>
        <v>1.07390146678196</v>
      </c>
      <c r="BY81">
        <f t="shared" si="93"/>
        <v>0.59529225620145243</v>
      </c>
      <c r="BZ81">
        <f t="shared" si="94"/>
        <v>13.365819636667091</v>
      </c>
      <c r="CA81">
        <f t="shared" si="95"/>
        <v>13.365788346455465</v>
      </c>
      <c r="CB81">
        <f t="shared" si="96"/>
        <v>13.365652381851975</v>
      </c>
      <c r="CC81">
        <f t="shared" si="97"/>
        <v>13.365061798700632</v>
      </c>
      <c r="CD81">
        <f t="shared" si="98"/>
        <v>13.362500653392285</v>
      </c>
      <c r="CE81">
        <f t="shared" si="99"/>
        <v>13.351470366445316</v>
      </c>
      <c r="CF81">
        <f t="shared" si="100"/>
        <v>13.3052777846745</v>
      </c>
      <c r="CG81">
        <f t="shared" si="101"/>
        <v>13.129156227186241</v>
      </c>
      <c r="CI81">
        <v>20009</v>
      </c>
      <c r="CJ81" s="36">
        <f t="shared" si="102"/>
        <v>1.8883767910658308E-2</v>
      </c>
      <c r="CK81" s="36">
        <f t="shared" si="103"/>
        <v>1.8883767910658308E-2</v>
      </c>
      <c r="CL81">
        <f t="shared" si="104"/>
        <v>0</v>
      </c>
      <c r="CM81">
        <f t="shared" si="105"/>
        <v>0.26808463872241206</v>
      </c>
      <c r="CN81">
        <f t="shared" si="106"/>
        <v>9.5300448324543551E-3</v>
      </c>
      <c r="CO81">
        <f t="shared" si="107"/>
        <v>2.8548744317203028</v>
      </c>
      <c r="CP81">
        <f t="shared" si="108"/>
        <v>6.9276377160575153</v>
      </c>
      <c r="CQ81">
        <f t="shared" si="109"/>
        <v>2.3913557870215802</v>
      </c>
      <c r="CR81">
        <f t="shared" si="110"/>
        <v>2.3736654672521165</v>
      </c>
      <c r="CS81">
        <f t="shared" si="111"/>
        <v>2.4054121322401976</v>
      </c>
      <c r="CT81">
        <f t="shared" si="112"/>
        <v>2.347730210836493</v>
      </c>
      <c r="CU81">
        <f t="shared" si="113"/>
        <v>2.4503770923087389</v>
      </c>
      <c r="CV81">
        <f t="shared" si="114"/>
        <v>2.259621605888384</v>
      </c>
      <c r="CW81">
        <f t="shared" si="115"/>
        <v>2.5923896157700095</v>
      </c>
      <c r="CX81">
        <f t="shared" si="116"/>
        <v>1.8612953871334623</v>
      </c>
    </row>
    <row r="82" spans="1:102" x14ac:dyDescent="0.2">
      <c r="A82" s="23" t="s">
        <v>905</v>
      </c>
      <c r="B82" s="24" t="s">
        <v>899</v>
      </c>
      <c r="C82" s="23">
        <v>18335.607</v>
      </c>
      <c r="D82" s="23" t="s">
        <v>873</v>
      </c>
      <c r="E82" s="25">
        <f t="shared" si="22"/>
        <v>-17707.141080427187</v>
      </c>
      <c r="F82" s="1">
        <f t="shared" si="52"/>
        <v>-17707</v>
      </c>
      <c r="G82" s="1">
        <f t="shared" si="23"/>
        <v>-0.11983375999625423</v>
      </c>
      <c r="H82" s="1">
        <f t="shared" si="24"/>
        <v>-0.11983375999625423</v>
      </c>
      <c r="Q82" s="173">
        <f t="shared" si="25"/>
        <v>3317.107</v>
      </c>
      <c r="S82" s="15">
        <f t="shared" si="26"/>
        <v>0.2</v>
      </c>
      <c r="T82" s="15"/>
      <c r="Z82">
        <f t="shared" si="27"/>
        <v>-17707</v>
      </c>
      <c r="AA82" s="158">
        <f t="shared" si="28"/>
        <v>-0.12064305441329837</v>
      </c>
      <c r="AB82" s="159">
        <f t="shared" si="29"/>
        <v>8.092944170441374E-4</v>
      </c>
      <c r="AC82" s="159">
        <f t="shared" si="30"/>
        <v>-0.11983375999625423</v>
      </c>
      <c r="AD82" s="160">
        <f t="shared" si="31"/>
        <v>1.3099149069176206E-7</v>
      </c>
      <c r="AH82">
        <f t="shared" si="32"/>
        <v>1.9312614118942785E-2</v>
      </c>
      <c r="AI82">
        <f t="shared" si="33"/>
        <v>0.73861422284129885</v>
      </c>
      <c r="AJ82">
        <f t="shared" si="34"/>
        <v>0.96996336503245772</v>
      </c>
      <c r="AK82">
        <f t="shared" si="35"/>
        <v>-0.20159799186105057</v>
      </c>
      <c r="AL82">
        <f t="shared" si="36"/>
        <v>-2.484619575334198</v>
      </c>
      <c r="AM82">
        <f t="shared" si="37"/>
        <v>-2.9339734162466118</v>
      </c>
      <c r="AN82">
        <f t="shared" si="117"/>
        <v>4.037061092858198</v>
      </c>
      <c r="AO82">
        <f t="shared" si="117"/>
        <v>4.0370814332396527</v>
      </c>
      <c r="AP82">
        <f t="shared" si="117"/>
        <v>4.0369828700317676</v>
      </c>
      <c r="AQ82">
        <f t="shared" si="117"/>
        <v>4.0374605899799381</v>
      </c>
      <c r="AR82">
        <f t="shared" si="117"/>
        <v>4.0351478073333817</v>
      </c>
      <c r="AS82">
        <f t="shared" si="117"/>
        <v>4.0464076274499448</v>
      </c>
      <c r="AT82">
        <f t="shared" si="117"/>
        <v>3.992987503411217</v>
      </c>
      <c r="AU82">
        <f t="shared" si="39"/>
        <v>4.2947069534411577</v>
      </c>
      <c r="AV82" s="158">
        <f t="shared" si="40"/>
        <v>-0.12064305441329837</v>
      </c>
      <c r="AW82" s="159">
        <f t="shared" si="41"/>
        <v>8.092944170441374E-4</v>
      </c>
      <c r="AX82" s="160">
        <f t="shared" si="42"/>
        <v>1.3099149069176206E-7</v>
      </c>
      <c r="AY82" s="159">
        <f t="shared" si="43"/>
        <v>-9999</v>
      </c>
      <c r="BA82">
        <f t="shared" si="44"/>
        <v>0</v>
      </c>
      <c r="BB82">
        <f t="shared" si="45"/>
        <v>0.23956748080183154</v>
      </c>
      <c r="BC82">
        <f t="shared" si="46"/>
        <v>-0.19286916801946163</v>
      </c>
      <c r="BD82">
        <f t="shared" si="47"/>
        <v>6.3339836312965012E-2</v>
      </c>
      <c r="BE82">
        <f t="shared" si="48"/>
        <v>3.0584900006078626</v>
      </c>
      <c r="BF82">
        <f t="shared" si="49"/>
        <v>24.052768320669621</v>
      </c>
      <c r="BG82">
        <f t="shared" si="118"/>
        <v>-3.3674497423274601</v>
      </c>
      <c r="BH82">
        <f t="shared" si="118"/>
        <v>-3.41942773886759</v>
      </c>
      <c r="BI82">
        <f t="shared" si="118"/>
        <v>-3.3492387034590982</v>
      </c>
      <c r="BJ82">
        <f t="shared" si="118"/>
        <v>-3.4443361121386404</v>
      </c>
      <c r="BK82">
        <f t="shared" si="118"/>
        <v>-3.3159899370133425</v>
      </c>
      <c r="BL82">
        <f t="shared" si="118"/>
        <v>-3.4903312634681773</v>
      </c>
      <c r="BM82">
        <f t="shared" si="118"/>
        <v>-3.2550738846048719</v>
      </c>
      <c r="BN82">
        <f t="shared" si="51"/>
        <v>-3.5767391808432989</v>
      </c>
      <c r="BQ82">
        <f t="shared" si="86"/>
        <v>2.9198200618911797E-3</v>
      </c>
      <c r="BR82" s="1">
        <v>10000</v>
      </c>
      <c r="BS82">
        <f t="shared" si="87"/>
        <v>2.9198200618911797E-3</v>
      </c>
      <c r="BT82">
        <f t="shared" si="88"/>
        <v>2.2076008531336826E-2</v>
      </c>
      <c r="BU82">
        <f t="shared" si="89"/>
        <v>-1.9156188469445647E-2</v>
      </c>
      <c r="BV82">
        <f t="shared" si="90"/>
        <v>1.0831534854864651</v>
      </c>
      <c r="BW82">
        <f t="shared" si="91"/>
        <v>-0.91573699654613283</v>
      </c>
      <c r="BX82">
        <f t="shared" si="92"/>
        <v>1.316147133639483</v>
      </c>
      <c r="BY82">
        <f t="shared" si="93"/>
        <v>0.7730227185642583</v>
      </c>
      <c r="BZ82">
        <f t="shared" si="94"/>
        <v>13.569907175072087</v>
      </c>
      <c r="CA82">
        <f t="shared" si="95"/>
        <v>13.569898098249068</v>
      </c>
      <c r="CB82">
        <f t="shared" si="96"/>
        <v>13.569846926209539</v>
      </c>
      <c r="CC82">
        <f t="shared" si="97"/>
        <v>13.569558512516174</v>
      </c>
      <c r="CD82">
        <f t="shared" si="98"/>
        <v>13.567935400316005</v>
      </c>
      <c r="CE82">
        <f t="shared" si="99"/>
        <v>13.558876563048685</v>
      </c>
      <c r="CF82">
        <f t="shared" si="100"/>
        <v>13.510446707736801</v>
      </c>
      <c r="CG82">
        <f t="shared" si="101"/>
        <v>13.291512408936251</v>
      </c>
      <c r="CI82">
        <v>20010</v>
      </c>
      <c r="CJ82" s="36">
        <f t="shared" si="102"/>
        <v>2.2076008531336826E-2</v>
      </c>
      <c r="CK82" s="36">
        <f t="shared" si="103"/>
        <v>2.2076008531336826E-2</v>
      </c>
      <c r="CL82">
        <f t="shared" si="104"/>
        <v>0</v>
      </c>
      <c r="CM82">
        <f t="shared" si="105"/>
        <v>0.26807599535504101</v>
      </c>
      <c r="CN82">
        <f t="shared" si="106"/>
        <v>9.4899911679299873E-3</v>
      </c>
      <c r="CO82">
        <f t="shared" si="107"/>
        <v>2.8549144871961882</v>
      </c>
      <c r="CP82">
        <f t="shared" si="108"/>
        <v>6.9286190544417012</v>
      </c>
      <c r="CQ82">
        <f t="shared" si="109"/>
        <v>2.3914523576447477</v>
      </c>
      <c r="CR82">
        <f t="shared" si="110"/>
        <v>2.3737522043787105</v>
      </c>
      <c r="CS82">
        <f t="shared" si="111"/>
        <v>2.4055137200748131</v>
      </c>
      <c r="CT82">
        <f t="shared" si="112"/>
        <v>2.3478098287294831</v>
      </c>
      <c r="CU82">
        <f t="shared" si="113"/>
        <v>2.4504869080273188</v>
      </c>
      <c r="CV82">
        <f t="shared" si="114"/>
        <v>2.2596924606629245</v>
      </c>
      <c r="CW82">
        <f t="shared" si="115"/>
        <v>2.5925022783648712</v>
      </c>
      <c r="CX82">
        <f t="shared" si="116"/>
        <v>1.8614395708901696</v>
      </c>
    </row>
    <row r="83" spans="1:102" x14ac:dyDescent="0.2">
      <c r="A83" s="23" t="s">
        <v>904</v>
      </c>
      <c r="B83" s="24" t="s">
        <v>899</v>
      </c>
      <c r="C83" s="23">
        <v>18568.349999999999</v>
      </c>
      <c r="D83" s="23" t="s">
        <v>873</v>
      </c>
      <c r="E83" s="25">
        <f t="shared" si="22"/>
        <v>-17433.132471624216</v>
      </c>
      <c r="F83" s="1">
        <f t="shared" si="52"/>
        <v>-17433</v>
      </c>
      <c r="G83" s="1">
        <f t="shared" si="23"/>
        <v>-0.1125214399980905</v>
      </c>
      <c r="H83" s="1">
        <f t="shared" si="24"/>
        <v>-0.1125214399980905</v>
      </c>
      <c r="Q83" s="173">
        <f t="shared" si="25"/>
        <v>3549.8499999999985</v>
      </c>
      <c r="S83" s="15">
        <f t="shared" si="26"/>
        <v>0.2</v>
      </c>
      <c r="T83" s="15"/>
      <c r="Z83">
        <f t="shared" si="27"/>
        <v>-17433</v>
      </c>
      <c r="AA83" s="158">
        <f t="shared" si="28"/>
        <v>-0.11927239994620115</v>
      </c>
      <c r="AB83" s="159">
        <f t="shared" si="29"/>
        <v>6.7509599481106464E-3</v>
      </c>
      <c r="AC83" s="159">
        <f t="shared" si="30"/>
        <v>-0.1125214399980905</v>
      </c>
      <c r="AD83" s="160">
        <f t="shared" si="31"/>
        <v>9.1150920441988212E-6</v>
      </c>
      <c r="AH83">
        <f t="shared" si="32"/>
        <v>1.9229110832451938E-2</v>
      </c>
      <c r="AI83">
        <f t="shared" si="33"/>
        <v>0.75088215408337922</v>
      </c>
      <c r="AJ83">
        <f t="shared" si="34"/>
        <v>0.9825554235404641</v>
      </c>
      <c r="AK83">
        <f t="shared" si="35"/>
        <v>-0.21657463764053533</v>
      </c>
      <c r="AL83">
        <f t="shared" si="36"/>
        <v>-2.4259623955544711</v>
      </c>
      <c r="AM83">
        <f t="shared" si="37"/>
        <v>-2.6744369698926076</v>
      </c>
      <c r="AN83">
        <f t="shared" si="117"/>
        <v>4.111416370500284</v>
      </c>
      <c r="AO83">
        <f t="shared" si="117"/>
        <v>4.1114274282317034</v>
      </c>
      <c r="AP83">
        <f t="shared" si="117"/>
        <v>4.1113681872982522</v>
      </c>
      <c r="AQ83">
        <f t="shared" si="117"/>
        <v>4.111685625756107</v>
      </c>
      <c r="AR83">
        <f t="shared" si="117"/>
        <v>4.1099863659746863</v>
      </c>
      <c r="AS83">
        <f t="shared" si="117"/>
        <v>4.1191322700422468</v>
      </c>
      <c r="AT83">
        <f t="shared" si="117"/>
        <v>4.0712544133946693</v>
      </c>
      <c r="AU83">
        <f t="shared" si="39"/>
        <v>4.3836781410401642</v>
      </c>
      <c r="AV83" s="158">
        <f t="shared" si="40"/>
        <v>-0.11927239994620115</v>
      </c>
      <c r="AW83" s="159">
        <f t="shared" si="41"/>
        <v>6.7509599481106464E-3</v>
      </c>
      <c r="AX83" s="160">
        <f t="shared" si="42"/>
        <v>9.1150920441988212E-6</v>
      </c>
      <c r="AY83" s="159">
        <f t="shared" si="43"/>
        <v>-9999</v>
      </c>
      <c r="BA83">
        <f t="shared" si="44"/>
        <v>0</v>
      </c>
      <c r="BB83">
        <f t="shared" si="45"/>
        <v>0.23908548157627407</v>
      </c>
      <c r="BC83">
        <f t="shared" si="46"/>
        <v>-0.20070620069297407</v>
      </c>
      <c r="BD83">
        <f t="shared" si="47"/>
        <v>5.7259468825822626E-2</v>
      </c>
      <c r="BE83">
        <f t="shared" si="48"/>
        <v>3.0664833577603741</v>
      </c>
      <c r="BF83">
        <f t="shared" si="49"/>
        <v>26.615343082665159</v>
      </c>
      <c r="BG83">
        <f t="shared" si="118"/>
        <v>-3.3458626561281064</v>
      </c>
      <c r="BH83">
        <f t="shared" si="118"/>
        <v>-3.3950900960089423</v>
      </c>
      <c r="BI83">
        <f t="shared" si="118"/>
        <v>-3.3289655870771235</v>
      </c>
      <c r="BJ83">
        <f t="shared" si="118"/>
        <v>-3.4180350069876204</v>
      </c>
      <c r="BK83">
        <f t="shared" si="118"/>
        <v>-3.2984441012064285</v>
      </c>
      <c r="BL83">
        <f t="shared" si="118"/>
        <v>-3.459872541348453</v>
      </c>
      <c r="BM83">
        <f t="shared" si="118"/>
        <v>-3.2431480070659697</v>
      </c>
      <c r="BN83">
        <f t="shared" si="51"/>
        <v>-3.537232831505468</v>
      </c>
      <c r="BQ83">
        <f t="shared" si="86"/>
        <v>6.9420653301151235E-3</v>
      </c>
      <c r="BR83" s="1">
        <v>10500</v>
      </c>
      <c r="BS83">
        <f t="shared" si="87"/>
        <v>6.9420653301151235E-3</v>
      </c>
      <c r="BT83">
        <f t="shared" si="88"/>
        <v>2.5278107645383463E-2</v>
      </c>
      <c r="BU83">
        <f t="shared" si="89"/>
        <v>-1.833604231526834E-2</v>
      </c>
      <c r="BV83">
        <f t="shared" si="90"/>
        <v>1.0140432716966454</v>
      </c>
      <c r="BW83">
        <f t="shared" si="91"/>
        <v>-0.81064036136677309</v>
      </c>
      <c r="BX83">
        <f t="shared" si="92"/>
        <v>1.5282406675083107</v>
      </c>
      <c r="BY83">
        <f t="shared" si="93"/>
        <v>0.95832480871815751</v>
      </c>
      <c r="BZ83">
        <f t="shared" si="94"/>
        <v>13.760869421771687</v>
      </c>
      <c r="CA83">
        <f t="shared" si="95"/>
        <v>13.760868157104385</v>
      </c>
      <c r="CB83">
        <f t="shared" si="96"/>
        <v>13.760857731676172</v>
      </c>
      <c r="CC83">
        <f t="shared" si="97"/>
        <v>13.760771798955064</v>
      </c>
      <c r="CD83">
        <f t="shared" si="98"/>
        <v>13.760064199547736</v>
      </c>
      <c r="CE83">
        <f t="shared" si="99"/>
        <v>13.754284922910939</v>
      </c>
      <c r="CF83">
        <f t="shared" si="100"/>
        <v>13.709857291251369</v>
      </c>
      <c r="CG83">
        <f t="shared" si="101"/>
        <v>13.453868590686263</v>
      </c>
      <c r="CI83">
        <v>20011</v>
      </c>
      <c r="CJ83" s="36">
        <f t="shared" si="102"/>
        <v>2.5278107645383463E-2</v>
      </c>
      <c r="CK83" s="36">
        <f t="shared" si="103"/>
        <v>2.5278107645383463E-2</v>
      </c>
      <c r="CL83">
        <f t="shared" si="104"/>
        <v>0</v>
      </c>
      <c r="CM83">
        <f t="shared" si="105"/>
        <v>0.26806735359265998</v>
      </c>
      <c r="CN83">
        <f t="shared" si="106"/>
        <v>9.449939484285564E-3</v>
      </c>
      <c r="CO83">
        <f t="shared" si="107"/>
        <v>2.8549545406758785</v>
      </c>
      <c r="CP83">
        <f t="shared" si="108"/>
        <v>6.9296006162875639</v>
      </c>
      <c r="CQ83">
        <f t="shared" si="109"/>
        <v>2.3915489265685026</v>
      </c>
      <c r="CR83">
        <f t="shared" si="110"/>
        <v>2.3738389373376778</v>
      </c>
      <c r="CS83">
        <f t="shared" si="111"/>
        <v>2.40561530593002</v>
      </c>
      <c r="CT83">
        <f t="shared" si="112"/>
        <v>2.3478894438761335</v>
      </c>
      <c r="CU83">
        <f t="shared" si="113"/>
        <v>2.450596718441659</v>
      </c>
      <c r="CV83">
        <f t="shared" si="114"/>
        <v>2.2597633202754994</v>
      </c>
      <c r="CW83">
        <f t="shared" si="115"/>
        <v>2.5926149257617022</v>
      </c>
      <c r="CX83">
        <f t="shared" si="116"/>
        <v>1.861583754646877</v>
      </c>
    </row>
    <row r="84" spans="1:102" x14ac:dyDescent="0.2">
      <c r="A84" s="23" t="s">
        <v>904</v>
      </c>
      <c r="B84" s="24" t="s">
        <v>899</v>
      </c>
      <c r="C84" s="23">
        <v>18573.445</v>
      </c>
      <c r="D84" s="23" t="s">
        <v>873</v>
      </c>
      <c r="E84" s="25">
        <f t="shared" si="22"/>
        <v>-17427.134122106287</v>
      </c>
      <c r="F84" s="1">
        <f t="shared" si="52"/>
        <v>-17427</v>
      </c>
      <c r="G84" s="1">
        <f t="shared" si="23"/>
        <v>-0.11392335999698844</v>
      </c>
      <c r="H84" s="1">
        <f t="shared" si="24"/>
        <v>-0.11392335999698844</v>
      </c>
      <c r="Q84" s="173">
        <f t="shared" si="25"/>
        <v>3554.9449999999997</v>
      </c>
      <c r="S84" s="15">
        <f t="shared" si="26"/>
        <v>0.2</v>
      </c>
      <c r="T84" s="15"/>
      <c r="Z84">
        <f t="shared" si="27"/>
        <v>-17427</v>
      </c>
      <c r="AA84" s="158">
        <f t="shared" si="28"/>
        <v>-0.11924357029103388</v>
      </c>
      <c r="AB84" s="159">
        <f t="shared" si="29"/>
        <v>5.3202102940454465E-3</v>
      </c>
      <c r="AC84" s="159">
        <f t="shared" si="30"/>
        <v>-0.11392335999698844</v>
      </c>
      <c r="AD84" s="160">
        <f t="shared" si="31"/>
        <v>5.6609275145734277E-6</v>
      </c>
      <c r="AH84">
        <f t="shared" si="32"/>
        <v>1.9226064492564948E-2</v>
      </c>
      <c r="AI84">
        <f t="shared" si="33"/>
        <v>0.75116532993761831</v>
      </c>
      <c r="AJ84">
        <f t="shared" si="34"/>
        <v>0.98279756197456214</v>
      </c>
      <c r="AK84">
        <f t="shared" si="35"/>
        <v>-0.21689993498895299</v>
      </c>
      <c r="AL84">
        <f t="shared" si="36"/>
        <v>-2.4246558561086231</v>
      </c>
      <c r="AM84">
        <f t="shared" si="37"/>
        <v>-2.6691204025588555</v>
      </c>
      <c r="AN84">
        <f t="shared" si="117"/>
        <v>4.1130585341846366</v>
      </c>
      <c r="AO84">
        <f t="shared" si="117"/>
        <v>4.1130694293602899</v>
      </c>
      <c r="AP84">
        <f t="shared" si="117"/>
        <v>4.1130109190639574</v>
      </c>
      <c r="AQ84">
        <f t="shared" si="117"/>
        <v>4.1133251953891312</v>
      </c>
      <c r="AR84">
        <f t="shared" si="117"/>
        <v>4.1116388164606503</v>
      </c>
      <c r="AS84">
        <f t="shared" si="117"/>
        <v>4.120737164750448</v>
      </c>
      <c r="AT84">
        <f t="shared" si="117"/>
        <v>4.0729956665613134</v>
      </c>
      <c r="AU84">
        <f t="shared" si="39"/>
        <v>4.3856264152211644</v>
      </c>
      <c r="AV84" s="158">
        <f t="shared" si="40"/>
        <v>-0.11924357029103388</v>
      </c>
      <c r="AW84" s="159">
        <f t="shared" si="41"/>
        <v>5.3202102940454465E-3</v>
      </c>
      <c r="AX84" s="160">
        <f t="shared" si="42"/>
        <v>5.6609275145734277E-6</v>
      </c>
      <c r="AY84" s="159">
        <f t="shared" si="43"/>
        <v>-9999</v>
      </c>
      <c r="BA84">
        <f t="shared" si="44"/>
        <v>0</v>
      </c>
      <c r="BB84">
        <f t="shared" si="45"/>
        <v>0.23907554846005163</v>
      </c>
      <c r="BC84">
        <f t="shared" si="46"/>
        <v>-0.20087633955769374</v>
      </c>
      <c r="BD84">
        <f t="shared" si="47"/>
        <v>5.7127315417887806E-2</v>
      </c>
      <c r="BE84">
        <f t="shared" si="48"/>
        <v>3.0666570337014045</v>
      </c>
      <c r="BF84">
        <f t="shared" si="49"/>
        <v>26.677086600317811</v>
      </c>
      <c r="BG84">
        <f t="shared" si="118"/>
        <v>-3.3453931475322047</v>
      </c>
      <c r="BH84">
        <f t="shared" si="118"/>
        <v>-3.394554590870638</v>
      </c>
      <c r="BI84">
        <f t="shared" si="118"/>
        <v>-3.3285259721544609</v>
      </c>
      <c r="BJ84">
        <f t="shared" si="118"/>
        <v>-3.4174554455917474</v>
      </c>
      <c r="BK84">
        <f t="shared" si="118"/>
        <v>-3.2980652592725774</v>
      </c>
      <c r="BL84">
        <f t="shared" si="118"/>
        <v>-3.4592016714536458</v>
      </c>
      <c r="BM84">
        <f t="shared" si="118"/>
        <v>-3.2428921496942085</v>
      </c>
      <c r="BN84">
        <f t="shared" si="51"/>
        <v>-3.5363677289652236</v>
      </c>
      <c r="BQ84">
        <f t="shared" si="86"/>
        <v>1.1529476894421676E-2</v>
      </c>
      <c r="BR84" s="1">
        <v>11000</v>
      </c>
      <c r="BS84">
        <f t="shared" si="87"/>
        <v>1.1529476894421676E-2</v>
      </c>
      <c r="BT84">
        <f t="shared" si="88"/>
        <v>2.8490065252798236E-2</v>
      </c>
      <c r="BU84">
        <f t="shared" si="89"/>
        <v>-1.696058835837656E-2</v>
      </c>
      <c r="BV84">
        <f t="shared" si="90"/>
        <v>0.95266230462448731</v>
      </c>
      <c r="BW84">
        <f t="shared" si="91"/>
        <v>-0.68804234422480159</v>
      </c>
      <c r="BX84">
        <f t="shared" si="92"/>
        <v>1.7146977027536714</v>
      </c>
      <c r="BY84">
        <f t="shared" si="93"/>
        <v>1.1553468532778948</v>
      </c>
      <c r="BZ84">
        <f t="shared" si="94"/>
        <v>13.939921594171855</v>
      </c>
      <c r="CA84">
        <f t="shared" si="95"/>
        <v>13.939921550558564</v>
      </c>
      <c r="CB84">
        <f t="shared" si="96"/>
        <v>13.93992087635824</v>
      </c>
      <c r="CC84">
        <f t="shared" si="97"/>
        <v>13.939910454456093</v>
      </c>
      <c r="CD84">
        <f t="shared" si="98"/>
        <v>13.939749420014689</v>
      </c>
      <c r="CE84">
        <f t="shared" si="99"/>
        <v>13.937277463622413</v>
      </c>
      <c r="CF84">
        <f t="shared" si="100"/>
        <v>13.902534942254615</v>
      </c>
      <c r="CG84">
        <f t="shared" si="101"/>
        <v>13.616224772436272</v>
      </c>
      <c r="CI84">
        <v>20012</v>
      </c>
      <c r="CJ84" s="36">
        <f t="shared" si="102"/>
        <v>2.8490065252798236E-2</v>
      </c>
      <c r="CK84" s="36">
        <f t="shared" si="103"/>
        <v>2.8490065252798236E-2</v>
      </c>
      <c r="CL84">
        <f t="shared" si="104"/>
        <v>0</v>
      </c>
      <c r="CM84">
        <f t="shared" si="105"/>
        <v>0.26805871343502818</v>
      </c>
      <c r="CN84">
        <f t="shared" si="106"/>
        <v>9.4098897812203621E-3</v>
      </c>
      <c r="CO84">
        <f t="shared" si="107"/>
        <v>2.8549945921597408</v>
      </c>
      <c r="CP84">
        <f t="shared" si="108"/>
        <v>6.9305824016775803</v>
      </c>
      <c r="CQ84">
        <f t="shared" si="109"/>
        <v>2.3916454937930429</v>
      </c>
      <c r="CR84">
        <f t="shared" si="110"/>
        <v>2.3739256661303565</v>
      </c>
      <c r="CS84">
        <f t="shared" si="111"/>
        <v>2.4057168898050483</v>
      </c>
      <c r="CT84">
        <f t="shared" si="112"/>
        <v>2.3479690562790543</v>
      </c>
      <c r="CU84">
        <f t="shared" si="113"/>
        <v>2.4507065235500907</v>
      </c>
      <c r="CV84">
        <f t="shared" si="114"/>
        <v>2.2598341847286569</v>
      </c>
      <c r="CW84">
        <f t="shared" si="115"/>
        <v>2.5927275579611591</v>
      </c>
      <c r="CX84">
        <f t="shared" si="116"/>
        <v>1.8617279384035843</v>
      </c>
    </row>
    <row r="85" spans="1:102" x14ac:dyDescent="0.2">
      <c r="A85" s="23" t="s">
        <v>905</v>
      </c>
      <c r="B85" s="24" t="s">
        <v>899</v>
      </c>
      <c r="C85" s="23">
        <v>18589.580999999998</v>
      </c>
      <c r="D85" s="23" t="s">
        <v>873</v>
      </c>
      <c r="E85" s="25">
        <f t="shared" ref="E85:E148" si="119">+(C85-C$7)/C$8</f>
        <v>-17408.137190247347</v>
      </c>
      <c r="F85" s="1">
        <f t="shared" si="52"/>
        <v>-17408</v>
      </c>
      <c r="G85" s="1">
        <f t="shared" ref="G85:G148" si="120">+C85-(C$7+F85*C$8)</f>
        <v>-0.11652943999797571</v>
      </c>
      <c r="H85" s="1">
        <f t="shared" ref="H85:H148" si="121">G85</f>
        <v>-0.11652943999797571</v>
      </c>
      <c r="Q85" s="173">
        <f t="shared" ref="Q85:Q148" si="122">+C85-15018.5</f>
        <v>3571.0809999999983</v>
      </c>
      <c r="S85" s="15">
        <f t="shared" ref="S85:S148" si="123">S$14</f>
        <v>0.2</v>
      </c>
      <c r="T85" s="15"/>
      <c r="Z85">
        <f t="shared" ref="Z85:Z148" si="124">F85</f>
        <v>-17408</v>
      </c>
      <c r="AA85" s="158">
        <f t="shared" ref="AA85:AA148" si="125">AB$3+AB$4*Z85+AB$5*Z85^2+AH85</f>
        <v>-0.11915261709133976</v>
      </c>
      <c r="AB85" s="159">
        <f t="shared" ref="AB85:AB148" si="126">+G85-AA85</f>
        <v>2.623177093364043E-3</v>
      </c>
      <c r="AC85" s="159">
        <f t="shared" ref="AC85:AC148" si="127">+G85-P85</f>
        <v>-0.11652943999797571</v>
      </c>
      <c r="AD85" s="160">
        <f t="shared" ref="AD85:AD148" si="128">S85*(G85-AA85)^2</f>
        <v>1.376211612629966E-6</v>
      </c>
      <c r="AH85">
        <f t="shared" ref="AH85:AH148" si="129">$AB$6*($AB$11/AI85*AJ85+$AB$12)</f>
        <v>1.9216067675685258E-2</v>
      </c>
      <c r="AI85">
        <f t="shared" ref="AI85:AI148" si="130">1+$AB$7*COS(AL85)</f>
        <v>0.75206627416525862</v>
      </c>
      <c r="AJ85">
        <f t="shared" ref="AJ85:AJ148" si="131">SIN(AL85+RADIANS($AB$9))</f>
        <v>0.98355444113982493</v>
      </c>
      <c r="AK85">
        <f t="shared" ref="AK85:AK148" si="132">$AB$7*SIN(AL85)</f>
        <v>-0.21792921423473666</v>
      </c>
      <c r="AL85">
        <f t="shared" ref="AL85:AL148" si="133">2*ATAN(AM85)</f>
        <v>-2.4205119621677129</v>
      </c>
      <c r="AM85">
        <f t="shared" ref="AM85:AM148" si="134">TAN(AN85/2)*SQRT((1+$AB$7)/(1-$AB$7))</f>
        <v>-2.6523800381460227</v>
      </c>
      <c r="AN85">
        <f t="shared" si="117"/>
        <v>4.118262812876476</v>
      </c>
      <c r="AO85">
        <f t="shared" si="117"/>
        <v>4.1182732041945416</v>
      </c>
      <c r="AP85">
        <f t="shared" si="117"/>
        <v>4.1182169705780307</v>
      </c>
      <c r="AQ85">
        <f t="shared" si="117"/>
        <v>4.1185213400992602</v>
      </c>
      <c r="AR85">
        <f t="shared" si="117"/>
        <v>4.1168755464502027</v>
      </c>
      <c r="AS85">
        <f t="shared" si="117"/>
        <v>4.1258231034198944</v>
      </c>
      <c r="AT85">
        <f t="shared" si="117"/>
        <v>4.0785174673957867</v>
      </c>
      <c r="AU85">
        <f t="shared" ref="AU85:AU148" si="135">RADIANS($AB$9)+$AB$18*(F85-AB$15)</f>
        <v>4.3917959501276647</v>
      </c>
      <c r="AV85" s="158">
        <f t="shared" ref="AV85:AV148" si="136">AA85+BA85</f>
        <v>-0.11915261709133976</v>
      </c>
      <c r="AW85" s="159">
        <f t="shared" ref="AW85:AW148" si="137">IF(S85&lt;&gt;0,G85-AV85,-9999)</f>
        <v>2.623177093364043E-3</v>
      </c>
      <c r="AX85" s="160">
        <f t="shared" ref="AX85:AX148" si="138">S85*(G85-AV85)^2</f>
        <v>1.376211612629966E-6</v>
      </c>
      <c r="AY85" s="159">
        <f t="shared" ref="AY85:AY148" si="139">IF(U85&lt;&gt;0,G85-AH85-BA85,-9999)</f>
        <v>-9999</v>
      </c>
      <c r="BA85">
        <f t="shared" ref="BA85:BA148" si="140">$BB$6*($BB$11/BB85*BC85+$BB$12)</f>
        <v>0</v>
      </c>
      <c r="BB85">
        <f t="shared" ref="BB85:BB148" si="141">1+$BB$7*COS(BE85)</f>
        <v>0.23904426638376031</v>
      </c>
      <c r="BC85">
        <f t="shared" ref="BC85:BC148" si="142">SIN(BE85+RADIANS($BB$9))</f>
        <v>-0.20141470350490079</v>
      </c>
      <c r="BD85">
        <f t="shared" ref="BD85:BD148" si="143">$BB$7*SIN(BE85)</f>
        <v>5.670910504316385E-2</v>
      </c>
      <c r="BE85">
        <f t="shared" ref="BE85:BE148" si="144">2*ATAN(BF85)</f>
        <v>3.0672066306647872</v>
      </c>
      <c r="BF85">
        <f t="shared" ref="BF85:BF148" si="145">TAN(BG85/2)*SQRT((1+$BB$7)/(1-$BB$7))</f>
        <v>26.874372670190386</v>
      </c>
      <c r="BG85">
        <f t="shared" si="118"/>
        <v>-3.3439072608873714</v>
      </c>
      <c r="BH85">
        <f t="shared" si="118"/>
        <v>-3.3928581077595741</v>
      </c>
      <c r="BI85">
        <f t="shared" si="118"/>
        <v>-3.3271350547438416</v>
      </c>
      <c r="BJ85">
        <f t="shared" si="118"/>
        <v>-3.4156191650745105</v>
      </c>
      <c r="BK85">
        <f t="shared" si="118"/>
        <v>-3.2968670723643698</v>
      </c>
      <c r="BL85">
        <f t="shared" si="118"/>
        <v>-3.4570761849316236</v>
      </c>
      <c r="BM85">
        <f t="shared" si="118"/>
        <v>-3.2420833815096026</v>
      </c>
      <c r="BN85">
        <f t="shared" ref="BN85:BN148" si="146">RADIANS($BB$9)+$BB$18*(F85-BB$15)</f>
        <v>-3.5336282375877826</v>
      </c>
      <c r="BQ85">
        <f t="shared" si="86"/>
        <v>1.6543464881884632E-2</v>
      </c>
      <c r="BR85" s="1">
        <v>11500</v>
      </c>
      <c r="BS85">
        <f t="shared" si="87"/>
        <v>1.6543464881884632E-2</v>
      </c>
      <c r="BT85">
        <f t="shared" si="88"/>
        <v>3.1711881353581141E-2</v>
      </c>
      <c r="BU85">
        <f t="shared" si="89"/>
        <v>-1.5168416471696509E-2</v>
      </c>
      <c r="BV85">
        <f t="shared" si="90"/>
        <v>0.89953394827376754</v>
      </c>
      <c r="BW85">
        <f t="shared" si="91"/>
        <v>-0.55920815970270454</v>
      </c>
      <c r="BX85">
        <f t="shared" si="92"/>
        <v>1.8800552252748701</v>
      </c>
      <c r="BY85">
        <f t="shared" si="93"/>
        <v>1.3693138649836523</v>
      </c>
      <c r="BZ85">
        <f t="shared" si="94"/>
        <v>14.108543106817624</v>
      </c>
      <c r="CA85">
        <f t="shared" si="95"/>
        <v>14.108543106815493</v>
      </c>
      <c r="CB85">
        <f t="shared" si="96"/>
        <v>14.108543106589867</v>
      </c>
      <c r="CC85">
        <f t="shared" si="97"/>
        <v>14.108543082707397</v>
      </c>
      <c r="CD85">
        <f t="shared" si="98"/>
        <v>14.108540554870078</v>
      </c>
      <c r="CE85">
        <f t="shared" si="99"/>
        <v>14.108274246398159</v>
      </c>
      <c r="CF85">
        <f t="shared" si="100"/>
        <v>14.087682155209482</v>
      </c>
      <c r="CG85">
        <f t="shared" si="101"/>
        <v>13.778580954186284</v>
      </c>
      <c r="CI85">
        <v>20013</v>
      </c>
      <c r="CJ85" s="36">
        <f t="shared" si="102"/>
        <v>3.1711881353581141E-2</v>
      </c>
      <c r="CK85" s="36">
        <f t="shared" si="103"/>
        <v>3.1711881353581141E-2</v>
      </c>
      <c r="CL85">
        <f t="shared" si="104"/>
        <v>0</v>
      </c>
      <c r="CM85">
        <f t="shared" si="105"/>
        <v>0.26805007488190435</v>
      </c>
      <c r="CN85">
        <f t="shared" si="106"/>
        <v>9.3698420584332007E-3</v>
      </c>
      <c r="CO85">
        <f t="shared" si="107"/>
        <v>2.8550346416481429</v>
      </c>
      <c r="CP85">
        <f t="shared" si="108"/>
        <v>6.9315644106942633</v>
      </c>
      <c r="CQ85">
        <f t="shared" si="109"/>
        <v>2.3917420593185672</v>
      </c>
      <c r="CR85">
        <f t="shared" si="110"/>
        <v>2.3740123907580832</v>
      </c>
      <c r="CS85">
        <f t="shared" si="111"/>
        <v>2.4058184716991278</v>
      </c>
      <c r="CT85">
        <f t="shared" si="112"/>
        <v>2.3480486659408562</v>
      </c>
      <c r="CU85">
        <f t="shared" si="113"/>
        <v>2.450816323350943</v>
      </c>
      <c r="CV85">
        <f t="shared" si="114"/>
        <v>2.2599050540249452</v>
      </c>
      <c r="CW85">
        <f t="shared" si="115"/>
        <v>2.592840174963897</v>
      </c>
      <c r="CX85">
        <f t="shared" si="116"/>
        <v>1.8618721221602916</v>
      </c>
    </row>
    <row r="86" spans="1:102" x14ac:dyDescent="0.2">
      <c r="A86" s="23" t="s">
        <v>902</v>
      </c>
      <c r="B86" s="24" t="s">
        <v>899</v>
      </c>
      <c r="C86" s="23">
        <v>18589.585999999999</v>
      </c>
      <c r="D86" s="23" t="s">
        <v>873</v>
      </c>
      <c r="E86" s="25">
        <f t="shared" si="119"/>
        <v>-17408.13130374144</v>
      </c>
      <c r="F86" s="1">
        <f t="shared" si="52"/>
        <v>-17408</v>
      </c>
      <c r="G86" s="1">
        <f t="shared" si="120"/>
        <v>-0.11152943999695708</v>
      </c>
      <c r="H86" s="1">
        <f t="shared" si="121"/>
        <v>-0.11152943999695708</v>
      </c>
      <c r="Q86" s="173">
        <f t="shared" si="122"/>
        <v>3571.0859999999993</v>
      </c>
      <c r="S86" s="15">
        <f t="shared" si="123"/>
        <v>0.2</v>
      </c>
      <c r="T86" s="15"/>
      <c r="Z86">
        <f t="shared" si="124"/>
        <v>-17408</v>
      </c>
      <c r="AA86" s="158">
        <f t="shared" si="125"/>
        <v>-0.11915261709133976</v>
      </c>
      <c r="AB86" s="159">
        <f t="shared" si="126"/>
        <v>7.6231770943826771E-3</v>
      </c>
      <c r="AC86" s="159">
        <f t="shared" si="127"/>
        <v>-0.11152943999695708</v>
      </c>
      <c r="AD86" s="160">
        <f t="shared" si="128"/>
        <v>1.1622565802464144E-5</v>
      </c>
      <c r="AH86">
        <f t="shared" si="129"/>
        <v>1.9216067675685258E-2</v>
      </c>
      <c r="AI86">
        <f t="shared" si="130"/>
        <v>0.75206627416525862</v>
      </c>
      <c r="AJ86">
        <f t="shared" si="131"/>
        <v>0.98355444113982493</v>
      </c>
      <c r="AK86">
        <f t="shared" si="132"/>
        <v>-0.21792921423473666</v>
      </c>
      <c r="AL86">
        <f t="shared" si="133"/>
        <v>-2.4205119621677129</v>
      </c>
      <c r="AM86">
        <f t="shared" si="134"/>
        <v>-2.6523800381460227</v>
      </c>
      <c r="AN86">
        <f t="shared" si="117"/>
        <v>4.118262812876476</v>
      </c>
      <c r="AO86">
        <f t="shared" si="117"/>
        <v>4.1182732041945416</v>
      </c>
      <c r="AP86">
        <f t="shared" si="117"/>
        <v>4.1182169705780307</v>
      </c>
      <c r="AQ86">
        <f t="shared" si="117"/>
        <v>4.1185213400992602</v>
      </c>
      <c r="AR86">
        <f t="shared" si="117"/>
        <v>4.1168755464502027</v>
      </c>
      <c r="AS86">
        <f t="shared" si="117"/>
        <v>4.1258231034198944</v>
      </c>
      <c r="AT86">
        <f t="shared" si="117"/>
        <v>4.0785174673957867</v>
      </c>
      <c r="AU86">
        <f t="shared" si="135"/>
        <v>4.3917959501276647</v>
      </c>
      <c r="AV86" s="158">
        <f t="shared" si="136"/>
        <v>-0.11915261709133976</v>
      </c>
      <c r="AW86" s="159">
        <f t="shared" si="137"/>
        <v>7.6231770943826771E-3</v>
      </c>
      <c r="AX86" s="160">
        <f t="shared" si="138"/>
        <v>1.1622565802464144E-5</v>
      </c>
      <c r="AY86" s="159">
        <f t="shared" si="139"/>
        <v>-9999</v>
      </c>
      <c r="BA86">
        <f t="shared" si="140"/>
        <v>0</v>
      </c>
      <c r="BB86">
        <f t="shared" si="141"/>
        <v>0.23904426638376031</v>
      </c>
      <c r="BC86">
        <f t="shared" si="142"/>
        <v>-0.20141470350490079</v>
      </c>
      <c r="BD86">
        <f t="shared" si="143"/>
        <v>5.670910504316385E-2</v>
      </c>
      <c r="BE86">
        <f t="shared" si="144"/>
        <v>3.0672066306647872</v>
      </c>
      <c r="BF86">
        <f t="shared" si="145"/>
        <v>26.874372670190386</v>
      </c>
      <c r="BG86">
        <f t="shared" si="118"/>
        <v>-3.3439072608873714</v>
      </c>
      <c r="BH86">
        <f t="shared" si="118"/>
        <v>-3.3928581077595741</v>
      </c>
      <c r="BI86">
        <f t="shared" si="118"/>
        <v>-3.3271350547438416</v>
      </c>
      <c r="BJ86">
        <f t="shared" si="118"/>
        <v>-3.4156191650745105</v>
      </c>
      <c r="BK86">
        <f t="shared" si="118"/>
        <v>-3.2968670723643698</v>
      </c>
      <c r="BL86">
        <f t="shared" si="118"/>
        <v>-3.4570761849316236</v>
      </c>
      <c r="BM86">
        <f t="shared" si="118"/>
        <v>-3.2420833815096026</v>
      </c>
      <c r="BN86">
        <f t="shared" si="146"/>
        <v>-3.5336282375877826</v>
      </c>
      <c r="BQ86">
        <f t="shared" si="86"/>
        <v>2.1869639860580908E-2</v>
      </c>
      <c r="BR86" s="1">
        <v>12000</v>
      </c>
      <c r="BS86">
        <f t="shared" si="87"/>
        <v>2.1869639860580908E-2</v>
      </c>
      <c r="BT86">
        <f t="shared" si="88"/>
        <v>3.4943555947732172E-2</v>
      </c>
      <c r="BU86">
        <f t="shared" si="89"/>
        <v>-1.3073916087151262E-2</v>
      </c>
      <c r="BV86">
        <f t="shared" si="90"/>
        <v>0.85419310935097537</v>
      </c>
      <c r="BW86">
        <f t="shared" si="91"/>
        <v>-0.43062653710683613</v>
      </c>
      <c r="BX86">
        <f t="shared" si="92"/>
        <v>2.02829871064568</v>
      </c>
      <c r="BY86">
        <f t="shared" si="93"/>
        <v>1.6069721322404389</v>
      </c>
      <c r="BZ86">
        <f t="shared" si="94"/>
        <v>14.26820453418568</v>
      </c>
      <c r="CA86">
        <f t="shared" si="95"/>
        <v>14.268204534724477</v>
      </c>
      <c r="CB86">
        <f t="shared" si="96"/>
        <v>14.268204522232498</v>
      </c>
      <c r="CC86">
        <f t="shared" si="97"/>
        <v>14.268204811857757</v>
      </c>
      <c r="CD86">
        <f t="shared" si="98"/>
        <v>14.268198096762308</v>
      </c>
      <c r="CE86">
        <f t="shared" si="99"/>
        <v>14.268353701456299</v>
      </c>
      <c r="CF86">
        <f t="shared" si="100"/>
        <v>14.264699487739692</v>
      </c>
      <c r="CG86">
        <f t="shared" si="101"/>
        <v>13.940937135936295</v>
      </c>
      <c r="CI86">
        <v>20014</v>
      </c>
      <c r="CJ86" s="36">
        <f t="shared" si="102"/>
        <v>3.4943555947732172E-2</v>
      </c>
      <c r="CK86" s="36">
        <f t="shared" si="103"/>
        <v>3.4943555947732172E-2</v>
      </c>
      <c r="CL86">
        <f t="shared" si="104"/>
        <v>0</v>
      </c>
      <c r="CM86">
        <f t="shared" si="105"/>
        <v>0.26804143793304791</v>
      </c>
      <c r="CN86">
        <f t="shared" si="106"/>
        <v>9.3297963156233205E-3</v>
      </c>
      <c r="CO86">
        <f t="shared" si="107"/>
        <v>2.855074689141452</v>
      </c>
      <c r="CP86">
        <f t="shared" si="108"/>
        <v>6.9325466434201584</v>
      </c>
      <c r="CQ86">
        <f t="shared" si="109"/>
        <v>2.3918386231452726</v>
      </c>
      <c r="CR86">
        <f t="shared" si="110"/>
        <v>2.374099111222197</v>
      </c>
      <c r="CS86">
        <f t="shared" si="111"/>
        <v>2.4059200516114876</v>
      </c>
      <c r="CT86">
        <f t="shared" si="112"/>
        <v>2.3481282728641495</v>
      </c>
      <c r="CU86">
        <f t="shared" si="113"/>
        <v>2.4509261178425481</v>
      </c>
      <c r="CV86">
        <f t="shared" si="114"/>
        <v>2.2599759281669107</v>
      </c>
      <c r="CW86">
        <f t="shared" si="115"/>
        <v>2.5929527767705722</v>
      </c>
      <c r="CX86">
        <f t="shared" si="116"/>
        <v>1.862016305916999</v>
      </c>
    </row>
    <row r="87" spans="1:102" x14ac:dyDescent="0.2">
      <c r="A87" s="23" t="s">
        <v>905</v>
      </c>
      <c r="B87" s="24" t="s">
        <v>899</v>
      </c>
      <c r="C87" s="23">
        <v>18600.623</v>
      </c>
      <c r="D87" s="23" t="s">
        <v>873</v>
      </c>
      <c r="E87" s="25">
        <f t="shared" si="119"/>
        <v>-17395.137430605155</v>
      </c>
      <c r="F87" s="1">
        <f t="shared" si="52"/>
        <v>-17395</v>
      </c>
      <c r="G87" s="1">
        <f t="shared" si="120"/>
        <v>-0.11673359999986133</v>
      </c>
      <c r="H87" s="1">
        <f t="shared" si="121"/>
        <v>-0.11673359999986133</v>
      </c>
      <c r="Q87" s="173">
        <f t="shared" si="122"/>
        <v>3582.1229999999996</v>
      </c>
      <c r="S87" s="15">
        <f t="shared" si="123"/>
        <v>0.2</v>
      </c>
      <c r="T87" s="15"/>
      <c r="Z87">
        <f t="shared" si="124"/>
        <v>-17395</v>
      </c>
      <c r="AA87" s="158">
        <f t="shared" si="125"/>
        <v>-0.1190906849911811</v>
      </c>
      <c r="AB87" s="159">
        <f t="shared" si="126"/>
        <v>2.3570849913197717E-3</v>
      </c>
      <c r="AC87" s="159">
        <f t="shared" si="127"/>
        <v>-0.11673359999986133</v>
      </c>
      <c r="AD87" s="160">
        <f t="shared" si="128"/>
        <v>1.1111699312609858E-6</v>
      </c>
      <c r="AH87">
        <f t="shared" si="129"/>
        <v>1.9208920509605886E-2</v>
      </c>
      <c r="AI87">
        <f t="shared" si="130"/>
        <v>0.75268641888558285</v>
      </c>
      <c r="AJ87">
        <f t="shared" si="131"/>
        <v>0.98406359618626305</v>
      </c>
      <c r="AK87">
        <f t="shared" si="132"/>
        <v>-0.21863272266435563</v>
      </c>
      <c r="AL87">
        <f t="shared" si="133"/>
        <v>-2.417670925188609</v>
      </c>
      <c r="AM87">
        <f t="shared" si="134"/>
        <v>-2.6410088380556775</v>
      </c>
      <c r="AN87">
        <f t="shared" si="117"/>
        <v>4.1218272374755793</v>
      </c>
      <c r="AO87">
        <f t="shared" si="117"/>
        <v>4.1218372935127174</v>
      </c>
      <c r="AP87">
        <f t="shared" si="117"/>
        <v>4.1217825852710845</v>
      </c>
      <c r="AQ87">
        <f t="shared" si="117"/>
        <v>4.1220802705501756</v>
      </c>
      <c r="AR87">
        <f t="shared" si="117"/>
        <v>4.1204620620816961</v>
      </c>
      <c r="AS87">
        <f t="shared" si="117"/>
        <v>4.1293062907235969</v>
      </c>
      <c r="AT87">
        <f t="shared" si="117"/>
        <v>4.0823024107030479</v>
      </c>
      <c r="AU87">
        <f t="shared" si="135"/>
        <v>4.3960172108531648</v>
      </c>
      <c r="AV87" s="158">
        <f t="shared" si="136"/>
        <v>-0.1190906849911811</v>
      </c>
      <c r="AW87" s="159">
        <f t="shared" si="137"/>
        <v>2.3570849913197717E-3</v>
      </c>
      <c r="AX87" s="160">
        <f t="shared" si="138"/>
        <v>1.1111699312609858E-6</v>
      </c>
      <c r="AY87" s="159">
        <f t="shared" si="139"/>
        <v>-9999</v>
      </c>
      <c r="BA87">
        <f t="shared" si="140"/>
        <v>0</v>
      </c>
      <c r="BB87">
        <f t="shared" si="141"/>
        <v>0.23902301386212588</v>
      </c>
      <c r="BC87">
        <f t="shared" si="142"/>
        <v>-0.20178270040031365</v>
      </c>
      <c r="BD87">
        <f t="shared" si="143"/>
        <v>5.6423201670446323E-2</v>
      </c>
      <c r="BE87">
        <f t="shared" si="144"/>
        <v>3.0675823415824164</v>
      </c>
      <c r="BF87">
        <f t="shared" si="145"/>
        <v>27.010925118112691</v>
      </c>
      <c r="BG87">
        <f t="shared" si="118"/>
        <v>-3.3428913798051805</v>
      </c>
      <c r="BH87">
        <f t="shared" si="118"/>
        <v>-3.3916967294042744</v>
      </c>
      <c r="BI87">
        <f t="shared" si="118"/>
        <v>-3.3261844193237211</v>
      </c>
      <c r="BJ87">
        <f t="shared" si="118"/>
        <v>-3.4143618869897603</v>
      </c>
      <c r="BK87">
        <f t="shared" si="118"/>
        <v>-3.2960485511757081</v>
      </c>
      <c r="BL87">
        <f t="shared" si="118"/>
        <v>-3.4556209757136327</v>
      </c>
      <c r="BM87">
        <f t="shared" si="118"/>
        <v>-3.2415312753529553</v>
      </c>
      <c r="BN87">
        <f t="shared" si="146"/>
        <v>-3.5317538487505864</v>
      </c>
      <c r="BQ87">
        <f t="shared" si="86"/>
        <v>2.7415835840939276E-2</v>
      </c>
      <c r="BR87" s="1">
        <v>12500</v>
      </c>
      <c r="BS87">
        <f t="shared" si="87"/>
        <v>2.7415835840939276E-2</v>
      </c>
      <c r="BT87">
        <f t="shared" si="88"/>
        <v>3.8185089035251321E-2</v>
      </c>
      <c r="BU87">
        <f t="shared" si="89"/>
        <v>-1.0769253194312043E-2</v>
      </c>
      <c r="BV87">
        <f t="shared" si="90"/>
        <v>0.81581540518483164</v>
      </c>
      <c r="BW87">
        <f t="shared" si="91"/>
        <v>-0.30577380681652333</v>
      </c>
      <c r="BX87">
        <f t="shared" si="92"/>
        <v>2.1627345167376912</v>
      </c>
      <c r="BY87">
        <f t="shared" si="93"/>
        <v>1.8773877795312663</v>
      </c>
      <c r="BZ87">
        <f t="shared" si="94"/>
        <v>14.420252237440639</v>
      </c>
      <c r="CA87">
        <f t="shared" si="95"/>
        <v>14.420252141285646</v>
      </c>
      <c r="CB87">
        <f t="shared" si="96"/>
        <v>14.42025318415028</v>
      </c>
      <c r="CC87">
        <f t="shared" si="97"/>
        <v>14.420241873392674</v>
      </c>
      <c r="CD87">
        <f t="shared" si="98"/>
        <v>14.420364524746207</v>
      </c>
      <c r="CE87">
        <f t="shared" si="99"/>
        <v>14.419031748632348</v>
      </c>
      <c r="CF87">
        <f t="shared" si="100"/>
        <v>14.433201326970446</v>
      </c>
      <c r="CG87">
        <f t="shared" si="101"/>
        <v>14.103293317686305</v>
      </c>
      <c r="CI87">
        <v>20015</v>
      </c>
      <c r="CJ87" s="36">
        <f t="shared" si="102"/>
        <v>3.8185089035251321E-2</v>
      </c>
      <c r="CK87" s="36">
        <f t="shared" si="103"/>
        <v>3.8185089035251321E-2</v>
      </c>
      <c r="CL87">
        <f t="shared" si="104"/>
        <v>0</v>
      </c>
      <c r="CM87">
        <f t="shared" si="105"/>
        <v>0.26803280258821816</v>
      </c>
      <c r="CN87">
        <f t="shared" si="106"/>
        <v>9.2897525524912733E-3</v>
      </c>
      <c r="CO87">
        <f t="shared" si="107"/>
        <v>2.8551147346400341</v>
      </c>
      <c r="CP87">
        <f t="shared" si="108"/>
        <v>6.9335290999378456</v>
      </c>
      <c r="CQ87">
        <f t="shared" si="109"/>
        <v>2.3919351852733559</v>
      </c>
      <c r="CR87">
        <f t="shared" si="110"/>
        <v>2.3741858275240371</v>
      </c>
      <c r="CS87">
        <f t="shared" si="111"/>
        <v>2.4060216295413555</v>
      </c>
      <c r="CT87">
        <f t="shared" si="112"/>
        <v>2.3482078770515451</v>
      </c>
      <c r="CU87">
        <f t="shared" si="113"/>
        <v>2.4510359070232361</v>
      </c>
      <c r="CV87">
        <f t="shared" si="114"/>
        <v>2.260046807157098</v>
      </c>
      <c r="CW87">
        <f t="shared" si="115"/>
        <v>2.5930653633818421</v>
      </c>
      <c r="CX87">
        <f t="shared" si="116"/>
        <v>1.8621604896737067</v>
      </c>
    </row>
    <row r="88" spans="1:102" x14ac:dyDescent="0.2">
      <c r="A88" s="23" t="s">
        <v>902</v>
      </c>
      <c r="B88" s="24" t="s">
        <v>899</v>
      </c>
      <c r="C88" s="23">
        <v>18600.625</v>
      </c>
      <c r="D88" s="23" t="s">
        <v>873</v>
      </c>
      <c r="E88" s="25">
        <f t="shared" si="119"/>
        <v>-17395.135076002793</v>
      </c>
      <c r="F88" s="1">
        <f t="shared" si="52"/>
        <v>-17395</v>
      </c>
      <c r="G88" s="1">
        <f t="shared" si="120"/>
        <v>-0.11473359999945387</v>
      </c>
      <c r="H88" s="1">
        <f t="shared" si="121"/>
        <v>-0.11473359999945387</v>
      </c>
      <c r="Q88" s="173">
        <f t="shared" si="122"/>
        <v>3582.125</v>
      </c>
      <c r="S88" s="15">
        <f t="shared" si="123"/>
        <v>0.2</v>
      </c>
      <c r="T88" s="15"/>
      <c r="Z88">
        <f t="shared" si="124"/>
        <v>-17395</v>
      </c>
      <c r="AA88" s="158">
        <f t="shared" si="125"/>
        <v>-0.1190906849911811</v>
      </c>
      <c r="AB88" s="159">
        <f t="shared" si="126"/>
        <v>4.3570849917272253E-3</v>
      </c>
      <c r="AC88" s="159">
        <f t="shared" si="127"/>
        <v>-0.11473359999945387</v>
      </c>
      <c r="AD88" s="160">
        <f t="shared" si="128"/>
        <v>3.7968379250269272E-6</v>
      </c>
      <c r="AH88">
        <f t="shared" si="129"/>
        <v>1.9208920509605886E-2</v>
      </c>
      <c r="AI88">
        <f t="shared" si="130"/>
        <v>0.75268641888558285</v>
      </c>
      <c r="AJ88">
        <f t="shared" si="131"/>
        <v>0.98406359618626305</v>
      </c>
      <c r="AK88">
        <f t="shared" si="132"/>
        <v>-0.21863272266435563</v>
      </c>
      <c r="AL88">
        <f t="shared" si="133"/>
        <v>-2.417670925188609</v>
      </c>
      <c r="AM88">
        <f t="shared" si="134"/>
        <v>-2.6410088380556775</v>
      </c>
      <c r="AN88">
        <f t="shared" si="117"/>
        <v>4.1218272374755793</v>
      </c>
      <c r="AO88">
        <f t="shared" si="117"/>
        <v>4.1218372935127174</v>
      </c>
      <c r="AP88">
        <f t="shared" si="117"/>
        <v>4.1217825852710845</v>
      </c>
      <c r="AQ88">
        <f t="shared" si="117"/>
        <v>4.1220802705501756</v>
      </c>
      <c r="AR88">
        <f t="shared" si="117"/>
        <v>4.1204620620816961</v>
      </c>
      <c r="AS88">
        <f t="shared" si="117"/>
        <v>4.1293062907235969</v>
      </c>
      <c r="AT88">
        <f t="shared" si="117"/>
        <v>4.0823024107030479</v>
      </c>
      <c r="AU88">
        <f t="shared" si="135"/>
        <v>4.3960172108531648</v>
      </c>
      <c r="AV88" s="158">
        <f t="shared" si="136"/>
        <v>-0.1190906849911811</v>
      </c>
      <c r="AW88" s="159">
        <f t="shared" si="137"/>
        <v>4.3570849917272253E-3</v>
      </c>
      <c r="AX88" s="160">
        <f t="shared" si="138"/>
        <v>3.7968379250269272E-6</v>
      </c>
      <c r="AY88" s="159">
        <f t="shared" si="139"/>
        <v>-9999</v>
      </c>
      <c r="BA88">
        <f t="shared" si="140"/>
        <v>0</v>
      </c>
      <c r="BB88">
        <f t="shared" si="141"/>
        <v>0.23902301386212588</v>
      </c>
      <c r="BC88">
        <f t="shared" si="142"/>
        <v>-0.20178270040031365</v>
      </c>
      <c r="BD88">
        <f t="shared" si="143"/>
        <v>5.6423201670446323E-2</v>
      </c>
      <c r="BE88">
        <f t="shared" si="144"/>
        <v>3.0675823415824164</v>
      </c>
      <c r="BF88">
        <f t="shared" si="145"/>
        <v>27.010925118112691</v>
      </c>
      <c r="BG88">
        <f t="shared" si="118"/>
        <v>-3.3428913798051805</v>
      </c>
      <c r="BH88">
        <f t="shared" si="118"/>
        <v>-3.3916967294042744</v>
      </c>
      <c r="BI88">
        <f t="shared" si="118"/>
        <v>-3.3261844193237211</v>
      </c>
      <c r="BJ88">
        <f t="shared" si="118"/>
        <v>-3.4143618869897603</v>
      </c>
      <c r="BK88">
        <f t="shared" si="118"/>
        <v>-3.2960485511757081</v>
      </c>
      <c r="BL88">
        <f t="shared" si="118"/>
        <v>-3.4556209757136327</v>
      </c>
      <c r="BM88">
        <f t="shared" si="118"/>
        <v>-3.2415312753529553</v>
      </c>
      <c r="BN88">
        <f t="shared" si="146"/>
        <v>-3.5317538487505864</v>
      </c>
      <c r="BQ88">
        <f t="shared" si="86"/>
        <v>3.3108217984337329E-2</v>
      </c>
      <c r="BR88" s="1">
        <v>13000</v>
      </c>
      <c r="BS88">
        <f t="shared" si="87"/>
        <v>3.3108217984337329E-2</v>
      </c>
      <c r="BT88">
        <f t="shared" si="88"/>
        <v>4.143648061613861E-2</v>
      </c>
      <c r="BU88">
        <f t="shared" si="89"/>
        <v>-8.3282626318012792E-3</v>
      </c>
      <c r="BV88">
        <f t="shared" si="90"/>
        <v>0.78352094084172363</v>
      </c>
      <c r="BW88">
        <f t="shared" si="91"/>
        <v>-0.18634689498876969</v>
      </c>
      <c r="BX88">
        <f t="shared" si="92"/>
        <v>2.2860429810399321</v>
      </c>
      <c r="BY88">
        <f t="shared" si="93"/>
        <v>2.1933163835659428</v>
      </c>
      <c r="BZ88">
        <f t="shared" si="94"/>
        <v>14.565874513522248</v>
      </c>
      <c r="CA88">
        <f t="shared" si="95"/>
        <v>14.565872972603053</v>
      </c>
      <c r="CB88">
        <f t="shared" si="96"/>
        <v>14.565884202051199</v>
      </c>
      <c r="CC88">
        <f t="shared" si="97"/>
        <v>14.565802361129482</v>
      </c>
      <c r="CD88">
        <f t="shared" si="98"/>
        <v>14.566398487512361</v>
      </c>
      <c r="CE88">
        <f t="shared" si="99"/>
        <v>14.562038370273712</v>
      </c>
      <c r="CF88">
        <f t="shared" si="100"/>
        <v>14.59302603179429</v>
      </c>
      <c r="CG88">
        <f t="shared" si="101"/>
        <v>14.265649499436316</v>
      </c>
      <c r="CI88">
        <v>20016</v>
      </c>
      <c r="CJ88" s="36">
        <f t="shared" si="102"/>
        <v>4.143648061613861E-2</v>
      </c>
      <c r="CK88" s="36">
        <f t="shared" si="103"/>
        <v>4.143648061613861E-2</v>
      </c>
      <c r="CL88">
        <f t="shared" si="104"/>
        <v>0</v>
      </c>
      <c r="CM88">
        <f t="shared" si="105"/>
        <v>0.26802416884717462</v>
      </c>
      <c r="CN88">
        <f t="shared" si="106"/>
        <v>9.2497107687367023E-3</v>
      </c>
      <c r="CO88">
        <f t="shared" si="107"/>
        <v>2.8551547781442559</v>
      </c>
      <c r="CP88">
        <f t="shared" si="108"/>
        <v>6.9345117803299434</v>
      </c>
      <c r="CQ88">
        <f t="shared" si="109"/>
        <v>2.3920317457030138</v>
      </c>
      <c r="CR88">
        <f t="shared" si="110"/>
        <v>2.3742725396649416</v>
      </c>
      <c r="CS88">
        <f t="shared" si="111"/>
        <v>2.4061232054879595</v>
      </c>
      <c r="CT88">
        <f t="shared" si="112"/>
        <v>2.3482874785056529</v>
      </c>
      <c r="CU88">
        <f t="shared" si="113"/>
        <v>2.4511456908913383</v>
      </c>
      <c r="CV88">
        <f t="shared" si="114"/>
        <v>2.2601176909980509</v>
      </c>
      <c r="CW88">
        <f t="shared" si="115"/>
        <v>2.593177934798363</v>
      </c>
      <c r="CX88">
        <f t="shared" si="116"/>
        <v>1.8623046734304141</v>
      </c>
    </row>
    <row r="89" spans="1:102" x14ac:dyDescent="0.2">
      <c r="A89" s="23" t="s">
        <v>904</v>
      </c>
      <c r="B89" s="24" t="s">
        <v>899</v>
      </c>
      <c r="C89" s="23">
        <v>18653.286</v>
      </c>
      <c r="D89" s="23" t="s">
        <v>870</v>
      </c>
      <c r="E89" s="25">
        <f t="shared" si="119"/>
        <v>-17333.137218502576</v>
      </c>
      <c r="F89" s="1">
        <f t="shared" ref="F89:F152" si="147">ROUND(2*E89,0)/2</f>
        <v>-17333</v>
      </c>
      <c r="G89" s="1">
        <f t="shared" si="120"/>
        <v>-0.11655343999882462</v>
      </c>
      <c r="H89" s="1">
        <f t="shared" si="121"/>
        <v>-0.11655343999882462</v>
      </c>
      <c r="Q89" s="173">
        <f t="shared" si="122"/>
        <v>3634.7860000000001</v>
      </c>
      <c r="S89" s="15">
        <f t="shared" si="123"/>
        <v>0.2</v>
      </c>
      <c r="T89" s="15"/>
      <c r="Z89">
        <f t="shared" si="124"/>
        <v>-17333</v>
      </c>
      <c r="AA89" s="158">
        <f t="shared" si="125"/>
        <v>-0.11879867708016377</v>
      </c>
      <c r="AB89" s="159">
        <f t="shared" si="126"/>
        <v>2.2452370813391548E-3</v>
      </c>
      <c r="AC89" s="159">
        <f t="shared" si="127"/>
        <v>-0.11655343999882462</v>
      </c>
      <c r="AD89" s="160">
        <f t="shared" si="128"/>
        <v>1.0082179102840734E-6</v>
      </c>
      <c r="AH89">
        <f t="shared" si="129"/>
        <v>1.9171381774576599E-2</v>
      </c>
      <c r="AI89">
        <f t="shared" si="130"/>
        <v>0.75568584953868612</v>
      </c>
      <c r="AJ89">
        <f t="shared" si="131"/>
        <v>0.98639323049400918</v>
      </c>
      <c r="AK89">
        <f t="shared" si="132"/>
        <v>-0.22197943757842278</v>
      </c>
      <c r="AL89">
        <f t="shared" si="133"/>
        <v>-2.4040563017492151</v>
      </c>
      <c r="AM89">
        <f t="shared" si="134"/>
        <v>-2.5876789690878592</v>
      </c>
      <c r="AN89">
        <f t="shared" si="117"/>
        <v>4.1388675441985807</v>
      </c>
      <c r="AO89">
        <f t="shared" si="117"/>
        <v>4.1388761045303939</v>
      </c>
      <c r="AP89">
        <f t="shared" si="117"/>
        <v>4.1388283115936977</v>
      </c>
      <c r="AQ89">
        <f t="shared" si="117"/>
        <v>4.1390951881910576</v>
      </c>
      <c r="AR89">
        <f t="shared" si="117"/>
        <v>4.1376063527042026</v>
      </c>
      <c r="AS89">
        <f t="shared" si="117"/>
        <v>4.1459565514212526</v>
      </c>
      <c r="AT89">
        <f t="shared" si="117"/>
        <v>4.1004307153235402</v>
      </c>
      <c r="AU89">
        <f t="shared" si="135"/>
        <v>4.4161493773901661</v>
      </c>
      <c r="AV89" s="158">
        <f t="shared" si="136"/>
        <v>-0.11879867708016377</v>
      </c>
      <c r="AW89" s="159">
        <f t="shared" si="137"/>
        <v>2.2452370813391548E-3</v>
      </c>
      <c r="AX89" s="160">
        <f t="shared" si="138"/>
        <v>1.0082179102840734E-6</v>
      </c>
      <c r="AY89" s="159">
        <f t="shared" si="139"/>
        <v>-9999</v>
      </c>
      <c r="BA89">
        <f t="shared" si="140"/>
        <v>0</v>
      </c>
      <c r="BB89">
        <f t="shared" si="141"/>
        <v>0.23892333464940663</v>
      </c>
      <c r="BC89">
        <f t="shared" si="142"/>
        <v>-0.20353379359742424</v>
      </c>
      <c r="BD89">
        <f t="shared" si="143"/>
        <v>5.506233355976637E-2</v>
      </c>
      <c r="BE89">
        <f t="shared" si="144"/>
        <v>3.069370541028233</v>
      </c>
      <c r="BF89">
        <f t="shared" si="145"/>
        <v>27.680311674458121</v>
      </c>
      <c r="BG89">
        <f t="shared" si="118"/>
        <v>-3.3380550573981034</v>
      </c>
      <c r="BH89">
        <f t="shared" si="118"/>
        <v>-3.3861508724803819</v>
      </c>
      <c r="BI89">
        <f t="shared" si="118"/>
        <v>-3.3216622159308438</v>
      </c>
      <c r="BJ89">
        <f t="shared" si="118"/>
        <v>-3.4083559225550015</v>
      </c>
      <c r="BK89">
        <f t="shared" si="118"/>
        <v>-3.2921591368279937</v>
      </c>
      <c r="BL89">
        <f t="shared" si="118"/>
        <v>-3.4486704718339065</v>
      </c>
      <c r="BM89">
        <f t="shared" si="118"/>
        <v>-3.2389121009862603</v>
      </c>
      <c r="BN89">
        <f t="shared" si="146"/>
        <v>-3.5228144558347267</v>
      </c>
      <c r="BQ89">
        <f t="shared" si="86"/>
        <v>3.8887348432870936E-2</v>
      </c>
      <c r="BR89" s="1">
        <v>13500</v>
      </c>
      <c r="BS89">
        <f t="shared" si="87"/>
        <v>3.8887348432870936E-2</v>
      </c>
      <c r="BT89">
        <f t="shared" si="88"/>
        <v>4.4697730690394025E-2</v>
      </c>
      <c r="BU89">
        <f t="shared" si="89"/>
        <v>-5.810382257523089E-3</v>
      </c>
      <c r="BV89">
        <f t="shared" si="90"/>
        <v>0.75650236833364537</v>
      </c>
      <c r="BW89">
        <f t="shared" si="91"/>
        <v>-7.303513116896404E-2</v>
      </c>
      <c r="BX89">
        <f t="shared" si="92"/>
        <v>2.400385356068774</v>
      </c>
      <c r="BY89">
        <f t="shared" si="93"/>
        <v>2.5736197787258321</v>
      </c>
      <c r="BZ89">
        <f t="shared" si="94"/>
        <v>14.706105377290418</v>
      </c>
      <c r="CA89">
        <f t="shared" si="95"/>
        <v>14.70609718985887</v>
      </c>
      <c r="CB89">
        <f t="shared" si="96"/>
        <v>14.706143228015129</v>
      </c>
      <c r="CC89">
        <f t="shared" si="97"/>
        <v>14.705884311079496</v>
      </c>
      <c r="CD89">
        <f t="shared" si="98"/>
        <v>14.707339090451159</v>
      </c>
      <c r="CE89">
        <f t="shared" si="99"/>
        <v>14.699121633719983</v>
      </c>
      <c r="CF89">
        <f t="shared" si="100"/>
        <v>14.744240184303555</v>
      </c>
      <c r="CG89">
        <f t="shared" si="101"/>
        <v>14.428005681186326</v>
      </c>
      <c r="CI89">
        <v>20017</v>
      </c>
      <c r="CJ89" s="36">
        <f t="shared" si="102"/>
        <v>4.4697730690394025E-2</v>
      </c>
      <c r="CK89" s="36">
        <f t="shared" si="103"/>
        <v>4.4697730690394025E-2</v>
      </c>
      <c r="CL89">
        <f t="shared" si="104"/>
        <v>0</v>
      </c>
      <c r="CM89">
        <f t="shared" si="105"/>
        <v>0.26801553670967682</v>
      </c>
      <c r="CN89">
        <f t="shared" si="106"/>
        <v>9.2096709640596807E-3</v>
      </c>
      <c r="CO89">
        <f t="shared" si="107"/>
        <v>2.8551948196544839</v>
      </c>
      <c r="CP89">
        <f t="shared" si="108"/>
        <v>6.9354946846790986</v>
      </c>
      <c r="CQ89">
        <f t="shared" si="109"/>
        <v>2.3921283044344417</v>
      </c>
      <c r="CR89">
        <f t="shared" si="110"/>
        <v>2.3743592476462503</v>
      </c>
      <c r="CS89">
        <f t="shared" si="111"/>
        <v>2.406224779450528</v>
      </c>
      <c r="CT89">
        <f t="shared" si="112"/>
        <v>2.3483670772290832</v>
      </c>
      <c r="CU89">
        <f t="shared" si="113"/>
        <v>2.451255469445186</v>
      </c>
      <c r="CV89">
        <f t="shared" si="114"/>
        <v>2.2601885796923118</v>
      </c>
      <c r="CW89">
        <f t="shared" si="115"/>
        <v>2.5932904910207917</v>
      </c>
      <c r="CX89">
        <f t="shared" si="116"/>
        <v>1.8624488571871214</v>
      </c>
    </row>
    <row r="90" spans="1:102" x14ac:dyDescent="0.2">
      <c r="A90" s="23" t="s">
        <v>902</v>
      </c>
      <c r="B90" s="24" t="s">
        <v>899</v>
      </c>
      <c r="C90" s="23">
        <v>18707.644</v>
      </c>
      <c r="D90" s="23" t="s">
        <v>873</v>
      </c>
      <c r="E90" s="25">
        <f t="shared" si="119"/>
        <v>-17269.141480897953</v>
      </c>
      <c r="F90" s="1">
        <f t="shared" si="147"/>
        <v>-17269</v>
      </c>
      <c r="G90" s="1">
        <f t="shared" si="120"/>
        <v>-0.12017391999688698</v>
      </c>
      <c r="H90" s="1">
        <f t="shared" si="121"/>
        <v>-0.12017391999688698</v>
      </c>
      <c r="Q90" s="173">
        <f t="shared" si="122"/>
        <v>3689.1440000000002</v>
      </c>
      <c r="S90" s="15">
        <f t="shared" si="123"/>
        <v>0.2</v>
      </c>
      <c r="T90" s="15"/>
      <c r="Z90">
        <f t="shared" si="124"/>
        <v>-17269</v>
      </c>
      <c r="AA90" s="158">
        <f t="shared" si="125"/>
        <v>-0.11850312376787109</v>
      </c>
      <c r="AB90" s="159">
        <f t="shared" si="126"/>
        <v>-1.6707962290158918E-3</v>
      </c>
      <c r="AC90" s="159">
        <f t="shared" si="127"/>
        <v>-0.12017391999688698</v>
      </c>
      <c r="AD90" s="160">
        <f t="shared" si="128"/>
        <v>5.5831200777874489E-7</v>
      </c>
      <c r="AH90">
        <f t="shared" si="129"/>
        <v>1.9126598906072323E-2</v>
      </c>
      <c r="AI90">
        <f t="shared" si="130"/>
        <v>0.75885548387228485</v>
      </c>
      <c r="AJ90">
        <f t="shared" si="131"/>
        <v>0.98862356063890888</v>
      </c>
      <c r="AK90">
        <f t="shared" si="132"/>
        <v>-0.22541871520527432</v>
      </c>
      <c r="AL90">
        <f t="shared" si="133"/>
        <v>-2.3898873505099902</v>
      </c>
      <c r="AM90">
        <f t="shared" si="134"/>
        <v>-2.5341369164394534</v>
      </c>
      <c r="AN90">
        <f t="shared" si="117"/>
        <v>4.15652943082695</v>
      </c>
      <c r="AO90">
        <f t="shared" si="117"/>
        <v>4.1565366196335916</v>
      </c>
      <c r="AP90">
        <f t="shared" si="117"/>
        <v>4.1564953491138308</v>
      </c>
      <c r="AQ90">
        <f t="shared" si="117"/>
        <v>4.1567323180886406</v>
      </c>
      <c r="AR90">
        <f t="shared" si="117"/>
        <v>4.1553729067723264</v>
      </c>
      <c r="AS90">
        <f t="shared" si="117"/>
        <v>4.163212297407715</v>
      </c>
      <c r="AT90">
        <f t="shared" si="117"/>
        <v>4.1192780285162209</v>
      </c>
      <c r="AU90">
        <f t="shared" si="135"/>
        <v>4.4369309686541669</v>
      </c>
      <c r="AV90" s="158">
        <f t="shared" si="136"/>
        <v>-0.11850312376787109</v>
      </c>
      <c r="AW90" s="159">
        <f t="shared" si="137"/>
        <v>-1.6707962290158918E-3</v>
      </c>
      <c r="AX90" s="160">
        <f t="shared" si="138"/>
        <v>5.5831200777874489E-7</v>
      </c>
      <c r="AY90" s="159">
        <f t="shared" si="139"/>
        <v>-9999</v>
      </c>
      <c r="BA90">
        <f t="shared" si="140"/>
        <v>0</v>
      </c>
      <c r="BB90">
        <f t="shared" si="141"/>
        <v>0.23882332888900171</v>
      </c>
      <c r="BC90">
        <f t="shared" si="142"/>
        <v>-0.20533455866045347</v>
      </c>
      <c r="BD90">
        <f t="shared" si="143"/>
        <v>5.3662151229756608E-2</v>
      </c>
      <c r="BE90">
        <f t="shared" si="144"/>
        <v>3.0712101585236895</v>
      </c>
      <c r="BF90">
        <f t="shared" si="145"/>
        <v>28.404425191446567</v>
      </c>
      <c r="BG90">
        <f t="shared" si="118"/>
        <v>-3.333077591112128</v>
      </c>
      <c r="BH90">
        <f t="shared" si="118"/>
        <v>-3.3804141026488796</v>
      </c>
      <c r="BI90">
        <f t="shared" si="118"/>
        <v>-3.3170140257140037</v>
      </c>
      <c r="BJ90">
        <f t="shared" si="118"/>
        <v>-3.4021395597897239</v>
      </c>
      <c r="BK90">
        <f t="shared" si="118"/>
        <v>-3.2881687290450747</v>
      </c>
      <c r="BL90">
        <f t="shared" si="118"/>
        <v>-3.4414782185272181</v>
      </c>
      <c r="BM90">
        <f t="shared" si="118"/>
        <v>-3.2362322282524199</v>
      </c>
      <c r="BN90">
        <f t="shared" si="146"/>
        <v>-3.5135866954054524</v>
      </c>
      <c r="BQ90">
        <f t="shared" si="86"/>
        <v>4.47048215808609E-2</v>
      </c>
      <c r="BR90" s="1">
        <v>14000</v>
      </c>
      <c r="BS90">
        <f t="shared" si="87"/>
        <v>4.47048215808609E-2</v>
      </c>
      <c r="BT90">
        <f t="shared" si="88"/>
        <v>4.7968839258017572E-2</v>
      </c>
      <c r="BU90">
        <f t="shared" si="89"/>
        <v>-3.2640176771566694E-3</v>
      </c>
      <c r="BV90">
        <f t="shared" si="90"/>
        <v>0.73406798258605588</v>
      </c>
      <c r="BW90">
        <f t="shared" si="91"/>
        <v>3.4020192339053887E-2</v>
      </c>
      <c r="BX90">
        <f t="shared" si="92"/>
        <v>2.5075123315119381</v>
      </c>
      <c r="BY90">
        <f t="shared" si="93"/>
        <v>3.0477794672064049</v>
      </c>
      <c r="BZ90">
        <f t="shared" si="94"/>
        <v>14.841842575867684</v>
      </c>
      <c r="CA90">
        <f t="shared" si="95"/>
        <v>14.841817470448063</v>
      </c>
      <c r="CB90">
        <f t="shared" si="96"/>
        <v>14.841934872637518</v>
      </c>
      <c r="CC90">
        <f t="shared" si="97"/>
        <v>14.841385717326935</v>
      </c>
      <c r="CD90">
        <f t="shared" si="98"/>
        <v>14.843951380651902</v>
      </c>
      <c r="CE90">
        <f t="shared" si="99"/>
        <v>14.831897208663623</v>
      </c>
      <c r="CF90">
        <f t="shared" si="100"/>
        <v>14.887136838569583</v>
      </c>
      <c r="CG90">
        <f t="shared" si="101"/>
        <v>14.590361862936337</v>
      </c>
      <c r="CI90">
        <v>20018</v>
      </c>
      <c r="CJ90" s="36">
        <f t="shared" si="102"/>
        <v>4.7968839258017572E-2</v>
      </c>
      <c r="CK90" s="36">
        <f t="shared" si="103"/>
        <v>4.7968839258017572E-2</v>
      </c>
      <c r="CL90">
        <f t="shared" si="104"/>
        <v>0</v>
      </c>
      <c r="CM90">
        <f t="shared" si="105"/>
        <v>0.26800690617548439</v>
      </c>
      <c r="CN90">
        <f t="shared" si="106"/>
        <v>9.1696331381615863E-3</v>
      </c>
      <c r="CO90">
        <f t="shared" si="107"/>
        <v>2.855234859171083</v>
      </c>
      <c r="CP90">
        <f t="shared" si="108"/>
        <v>6.9364778130679943</v>
      </c>
      <c r="CQ90">
        <f t="shared" si="109"/>
        <v>2.3922248614678345</v>
      </c>
      <c r="CR90">
        <f t="shared" si="110"/>
        <v>2.374445951469303</v>
      </c>
      <c r="CS90">
        <f t="shared" si="111"/>
        <v>2.4063263514282873</v>
      </c>
      <c r="CT90">
        <f t="shared" si="112"/>
        <v>2.3484466732244469</v>
      </c>
      <c r="CU90">
        <f t="shared" si="113"/>
        <v>2.4513652426831105</v>
      </c>
      <c r="CV90">
        <f t="shared" si="114"/>
        <v>2.2602594732424226</v>
      </c>
      <c r="CW90">
        <f t="shared" si="115"/>
        <v>2.5934030320497863</v>
      </c>
      <c r="CX90">
        <f t="shared" si="116"/>
        <v>1.8625930409438287</v>
      </c>
    </row>
    <row r="91" spans="1:102" x14ac:dyDescent="0.2">
      <c r="A91" s="23" t="s">
        <v>902</v>
      </c>
      <c r="B91" s="24" t="s">
        <v>899</v>
      </c>
      <c r="C91" s="23">
        <v>18713.595000000001</v>
      </c>
      <c r="D91" s="23" t="s">
        <v>873</v>
      </c>
      <c r="E91" s="25">
        <f t="shared" si="119"/>
        <v>-17262.135361568966</v>
      </c>
      <c r="F91" s="1">
        <f t="shared" si="147"/>
        <v>-17262</v>
      </c>
      <c r="G91" s="1">
        <f t="shared" si="120"/>
        <v>-0.11497615999542177</v>
      </c>
      <c r="H91" s="1">
        <f t="shared" si="121"/>
        <v>-0.11497615999542177</v>
      </c>
      <c r="Q91" s="173">
        <f t="shared" si="122"/>
        <v>3695.0950000000012</v>
      </c>
      <c r="S91" s="15">
        <f t="shared" si="123"/>
        <v>0.2</v>
      </c>
      <c r="T91" s="15"/>
      <c r="Z91">
        <f t="shared" si="124"/>
        <v>-17262</v>
      </c>
      <c r="AA91" s="158">
        <f t="shared" si="125"/>
        <v>-0.1184711624092262</v>
      </c>
      <c r="AB91" s="159">
        <f t="shared" si="126"/>
        <v>3.4950024138044322E-3</v>
      </c>
      <c r="AC91" s="159">
        <f t="shared" si="127"/>
        <v>-0.11497615999542177</v>
      </c>
      <c r="AD91" s="160">
        <f t="shared" si="128"/>
        <v>2.4430083744997615E-6</v>
      </c>
      <c r="AH91">
        <f t="shared" si="129"/>
        <v>1.9121326195600148E-2</v>
      </c>
      <c r="AI91">
        <f t="shared" si="130"/>
        <v>0.75920674490478024</v>
      </c>
      <c r="AJ91">
        <f t="shared" si="131"/>
        <v>0.98885654675071533</v>
      </c>
      <c r="AK91">
        <f t="shared" si="132"/>
        <v>-0.22579389523172422</v>
      </c>
      <c r="AL91">
        <f t="shared" si="133"/>
        <v>-2.3883303862168317</v>
      </c>
      <c r="AM91">
        <f t="shared" si="134"/>
        <v>-2.5283705134705121</v>
      </c>
      <c r="AN91">
        <f t="shared" ref="AN91:AT100" si="148">$AU91+$AB$7*SIN(AO91)</f>
        <v>4.1584657041760575</v>
      </c>
      <c r="AO91">
        <f t="shared" si="148"/>
        <v>4.1584727531781152</v>
      </c>
      <c r="AP91">
        <f t="shared" si="148"/>
        <v>4.1584321586497346</v>
      </c>
      <c r="AQ91">
        <f t="shared" si="148"/>
        <v>4.158665975176671</v>
      </c>
      <c r="AR91">
        <f t="shared" si="148"/>
        <v>4.1573204469444294</v>
      </c>
      <c r="AS91">
        <f t="shared" si="148"/>
        <v>4.1651039928996934</v>
      </c>
      <c r="AT91">
        <f t="shared" si="148"/>
        <v>4.1213477615563106</v>
      </c>
      <c r="AU91">
        <f t="shared" si="135"/>
        <v>4.4392039551986677</v>
      </c>
      <c r="AV91" s="158">
        <f t="shared" si="136"/>
        <v>-0.1184711624092262</v>
      </c>
      <c r="AW91" s="159">
        <f t="shared" si="137"/>
        <v>3.4950024138044322E-3</v>
      </c>
      <c r="AX91" s="160">
        <f t="shared" si="138"/>
        <v>2.4430083744997615E-6</v>
      </c>
      <c r="AY91" s="159">
        <f t="shared" si="139"/>
        <v>-9999</v>
      </c>
      <c r="BA91">
        <f t="shared" si="140"/>
        <v>0</v>
      </c>
      <c r="BB91">
        <f t="shared" si="141"/>
        <v>0.23881256747719959</v>
      </c>
      <c r="BC91">
        <f t="shared" si="142"/>
        <v>-0.2055311014000106</v>
      </c>
      <c r="BD91">
        <f t="shared" si="143"/>
        <v>5.3509285993865084E-2</v>
      </c>
      <c r="BE91">
        <f t="shared" si="144"/>
        <v>3.0714109846401394</v>
      </c>
      <c r="BF91">
        <f t="shared" si="145"/>
        <v>28.485772017295776</v>
      </c>
      <c r="BG91">
        <f t="shared" ref="BG91:BM100" si="149">$BN91+$BB$7*SIN(BH91)</f>
        <v>-3.3325340889222135</v>
      </c>
      <c r="BH91">
        <f t="shared" si="149"/>
        <v>-3.379785908133365</v>
      </c>
      <c r="BI91">
        <f t="shared" si="149"/>
        <v>-3.3165068425895967</v>
      </c>
      <c r="BJ91">
        <f t="shared" si="149"/>
        <v>-3.4014586299334297</v>
      </c>
      <c r="BK91">
        <f t="shared" si="149"/>
        <v>-3.2877337666808768</v>
      </c>
      <c r="BL91">
        <f t="shared" si="149"/>
        <v>-3.4406905013874862</v>
      </c>
      <c r="BM91">
        <f t="shared" si="149"/>
        <v>-3.2359405600520739</v>
      </c>
      <c r="BN91">
        <f t="shared" si="146"/>
        <v>-3.5125774091085007</v>
      </c>
      <c r="BQ91">
        <f t="shared" si="86"/>
        <v>5.0520556857404426E-2</v>
      </c>
      <c r="BR91" s="1">
        <v>14500</v>
      </c>
      <c r="BS91">
        <f t="shared" si="87"/>
        <v>5.0520556857404426E-2</v>
      </c>
      <c r="BT91">
        <f t="shared" si="88"/>
        <v>5.1249806319009245E-2</v>
      </c>
      <c r="BU91">
        <f t="shared" si="89"/>
        <v>-7.2924946160481672E-4</v>
      </c>
      <c r="BV91">
        <f t="shared" si="90"/>
        <v>0.71564726707035931</v>
      </c>
      <c r="BW91">
        <f t="shared" si="91"/>
        <v>0.1349581397123514</v>
      </c>
      <c r="BX91">
        <f t="shared" si="92"/>
        <v>2.6088567889621372</v>
      </c>
      <c r="BY91">
        <f t="shared" si="93"/>
        <v>3.6649935096832347</v>
      </c>
      <c r="BZ91">
        <f t="shared" si="94"/>
        <v>14.973868588866289</v>
      </c>
      <c r="CA91">
        <f t="shared" si="95"/>
        <v>14.973814445380171</v>
      </c>
      <c r="CB91">
        <f t="shared" si="96"/>
        <v>14.974035358829463</v>
      </c>
      <c r="CC91">
        <f t="shared" si="97"/>
        <v>14.973133722254031</v>
      </c>
      <c r="CD91">
        <f t="shared" si="98"/>
        <v>14.976809067087389</v>
      </c>
      <c r="CE91">
        <f t="shared" si="99"/>
        <v>14.961749693562224</v>
      </c>
      <c r="CF91">
        <f t="shared" si="100"/>
        <v>15.022227812828737</v>
      </c>
      <c r="CG91">
        <f t="shared" si="101"/>
        <v>14.752718044686349</v>
      </c>
      <c r="CI91">
        <v>20019</v>
      </c>
      <c r="CJ91" s="36">
        <f t="shared" si="102"/>
        <v>5.1249806319009245E-2</v>
      </c>
      <c r="CK91" s="36">
        <f t="shared" si="103"/>
        <v>5.1249806319009245E-2</v>
      </c>
      <c r="CL91">
        <f t="shared" si="104"/>
        <v>0</v>
      </c>
      <c r="CM91">
        <f t="shared" si="105"/>
        <v>0.26799827724435699</v>
      </c>
      <c r="CN91">
        <f t="shared" si="106"/>
        <v>9.1295972907424489E-3</v>
      </c>
      <c r="CO91">
        <f t="shared" si="107"/>
        <v>2.8552748966944197</v>
      </c>
      <c r="CP91">
        <f t="shared" si="108"/>
        <v>6.9374611655793537</v>
      </c>
      <c r="CQ91">
        <f t="shared" si="109"/>
        <v>2.3923214168033873</v>
      </c>
      <c r="CR91">
        <f t="shared" si="110"/>
        <v>2.3745326511354405</v>
      </c>
      <c r="CS91">
        <f t="shared" si="111"/>
        <v>2.4064279214204638</v>
      </c>
      <c r="CT91">
        <f t="shared" si="112"/>
        <v>2.3485262664943547</v>
      </c>
      <c r="CU91">
        <f t="shared" si="113"/>
        <v>2.4514750106034442</v>
      </c>
      <c r="CV91">
        <f t="shared" si="114"/>
        <v>2.2603303716509222</v>
      </c>
      <c r="CW91">
        <f t="shared" si="115"/>
        <v>2.5935155578860041</v>
      </c>
      <c r="CX91">
        <f t="shared" si="116"/>
        <v>1.862737224700536</v>
      </c>
    </row>
    <row r="92" spans="1:102" x14ac:dyDescent="0.2">
      <c r="A92" s="23" t="s">
        <v>905</v>
      </c>
      <c r="B92" s="24" t="s">
        <v>899</v>
      </c>
      <c r="C92" s="23">
        <v>18713.596000000001</v>
      </c>
      <c r="D92" s="23" t="s">
        <v>873</v>
      </c>
      <c r="E92" s="25">
        <f t="shared" si="119"/>
        <v>-17262.134184267787</v>
      </c>
      <c r="F92" s="1">
        <f t="shared" si="147"/>
        <v>-17262</v>
      </c>
      <c r="G92" s="1">
        <f t="shared" si="120"/>
        <v>-0.11397615999521804</v>
      </c>
      <c r="H92" s="1">
        <f t="shared" si="121"/>
        <v>-0.11397615999521804</v>
      </c>
      <c r="Q92" s="173">
        <f t="shared" si="122"/>
        <v>3695.0960000000014</v>
      </c>
      <c r="S92" s="15">
        <f t="shared" si="123"/>
        <v>0.2</v>
      </c>
      <c r="T92" s="15"/>
      <c r="Z92">
        <f t="shared" si="124"/>
        <v>-17262</v>
      </c>
      <c r="AA92" s="158">
        <f t="shared" si="125"/>
        <v>-0.1184711624092262</v>
      </c>
      <c r="AB92" s="159">
        <f t="shared" si="126"/>
        <v>4.495002414008159E-3</v>
      </c>
      <c r="AC92" s="159">
        <f t="shared" si="127"/>
        <v>-0.11397615999521804</v>
      </c>
      <c r="AD92" s="160">
        <f t="shared" si="128"/>
        <v>4.0410093403878356E-6</v>
      </c>
      <c r="AH92">
        <f t="shared" si="129"/>
        <v>1.9121326195600148E-2</v>
      </c>
      <c r="AI92">
        <f t="shared" si="130"/>
        <v>0.75920674490478024</v>
      </c>
      <c r="AJ92">
        <f t="shared" si="131"/>
        <v>0.98885654675071533</v>
      </c>
      <c r="AK92">
        <f t="shared" si="132"/>
        <v>-0.22579389523172422</v>
      </c>
      <c r="AL92">
        <f t="shared" si="133"/>
        <v>-2.3883303862168317</v>
      </c>
      <c r="AM92">
        <f t="shared" si="134"/>
        <v>-2.5283705134705121</v>
      </c>
      <c r="AN92">
        <f t="shared" si="148"/>
        <v>4.1584657041760575</v>
      </c>
      <c r="AO92">
        <f t="shared" si="148"/>
        <v>4.1584727531781152</v>
      </c>
      <c r="AP92">
        <f t="shared" si="148"/>
        <v>4.1584321586497346</v>
      </c>
      <c r="AQ92">
        <f t="shared" si="148"/>
        <v>4.158665975176671</v>
      </c>
      <c r="AR92">
        <f t="shared" si="148"/>
        <v>4.1573204469444294</v>
      </c>
      <c r="AS92">
        <f t="shared" si="148"/>
        <v>4.1651039928996934</v>
      </c>
      <c r="AT92">
        <f t="shared" si="148"/>
        <v>4.1213477615563106</v>
      </c>
      <c r="AU92">
        <f t="shared" si="135"/>
        <v>4.4392039551986677</v>
      </c>
      <c r="AV92" s="158">
        <f t="shared" si="136"/>
        <v>-0.1184711624092262</v>
      </c>
      <c r="AW92" s="159">
        <f t="shared" si="137"/>
        <v>4.495002414008159E-3</v>
      </c>
      <c r="AX92" s="160">
        <f t="shared" si="138"/>
        <v>4.0410093403878356E-6</v>
      </c>
      <c r="AY92" s="159">
        <f t="shared" si="139"/>
        <v>-9999</v>
      </c>
      <c r="BA92">
        <f t="shared" si="140"/>
        <v>0</v>
      </c>
      <c r="BB92">
        <f t="shared" si="141"/>
        <v>0.23881256747719959</v>
      </c>
      <c r="BC92">
        <f t="shared" si="142"/>
        <v>-0.2055311014000106</v>
      </c>
      <c r="BD92">
        <f t="shared" si="143"/>
        <v>5.3509285993865084E-2</v>
      </c>
      <c r="BE92">
        <f t="shared" si="144"/>
        <v>3.0714109846401394</v>
      </c>
      <c r="BF92">
        <f t="shared" si="145"/>
        <v>28.485772017295776</v>
      </c>
      <c r="BG92">
        <f t="shared" si="149"/>
        <v>-3.3325340889222135</v>
      </c>
      <c r="BH92">
        <f t="shared" si="149"/>
        <v>-3.379785908133365</v>
      </c>
      <c r="BI92">
        <f t="shared" si="149"/>
        <v>-3.3165068425895967</v>
      </c>
      <c r="BJ92">
        <f t="shared" si="149"/>
        <v>-3.4014586299334297</v>
      </c>
      <c r="BK92">
        <f t="shared" si="149"/>
        <v>-3.2877337666808768</v>
      </c>
      <c r="BL92">
        <f t="shared" si="149"/>
        <v>-3.4406905013874862</v>
      </c>
      <c r="BM92">
        <f t="shared" si="149"/>
        <v>-3.2359405600520739</v>
      </c>
      <c r="BN92">
        <f t="shared" si="146"/>
        <v>-3.5125774091085007</v>
      </c>
      <c r="BQ92">
        <f t="shared" si="86"/>
        <v>5.6300681522277754E-2</v>
      </c>
      <c r="BR92" s="1">
        <v>15000</v>
      </c>
      <c r="BS92">
        <f t="shared" si="87"/>
        <v>5.6300681522277754E-2</v>
      </c>
      <c r="BT92">
        <f t="shared" si="88"/>
        <v>5.4540631873369036E-2</v>
      </c>
      <c r="BU92">
        <f t="shared" si="89"/>
        <v>1.7600496489087209E-3</v>
      </c>
      <c r="BV92">
        <f t="shared" si="90"/>
        <v>0.70078164380708063</v>
      </c>
      <c r="BW92">
        <f t="shared" si="91"/>
        <v>0.23004393144888266</v>
      </c>
      <c r="BX92">
        <f t="shared" si="92"/>
        <v>2.7056083981801327</v>
      </c>
      <c r="BY92">
        <f t="shared" si="93"/>
        <v>4.5144263262953173</v>
      </c>
      <c r="BZ92">
        <f t="shared" si="94"/>
        <v>15.102870654608681</v>
      </c>
      <c r="CA92">
        <f t="shared" si="95"/>
        <v>15.102780712763602</v>
      </c>
      <c r="CB92">
        <f t="shared" si="96"/>
        <v>15.103111987101519</v>
      </c>
      <c r="CC92">
        <f t="shared" si="97"/>
        <v>15.10189146002504</v>
      </c>
      <c r="CD92">
        <f t="shared" si="98"/>
        <v>15.106383220122945</v>
      </c>
      <c r="CE92">
        <f t="shared" si="99"/>
        <v>15.089782928441112</v>
      </c>
      <c r="CF92">
        <f t="shared" si="100"/>
        <v>15.150230227803675</v>
      </c>
      <c r="CG92">
        <f t="shared" si="101"/>
        <v>14.915074226436358</v>
      </c>
      <c r="CI92">
        <v>20020</v>
      </c>
      <c r="CJ92" s="36">
        <f t="shared" si="102"/>
        <v>5.4540631873369036E-2</v>
      </c>
      <c r="CK92" s="36">
        <f t="shared" si="103"/>
        <v>5.4540631873369036E-2</v>
      </c>
      <c r="CL92">
        <f t="shared" si="104"/>
        <v>0</v>
      </c>
      <c r="CM92">
        <f t="shared" si="105"/>
        <v>0.26798964991605456</v>
      </c>
      <c r="CN92">
        <f t="shared" si="106"/>
        <v>9.0895634215031693E-3</v>
      </c>
      <c r="CO92">
        <f t="shared" si="107"/>
        <v>2.8553149322248594</v>
      </c>
      <c r="CP92">
        <f t="shared" si="108"/>
        <v>6.9384447422959301</v>
      </c>
      <c r="CQ92">
        <f t="shared" si="109"/>
        <v>2.392417970441294</v>
      </c>
      <c r="CR92">
        <f t="shared" si="110"/>
        <v>2.3746193466460035</v>
      </c>
      <c r="CS92">
        <f t="shared" si="111"/>
        <v>2.4065294894262843</v>
      </c>
      <c r="CT92">
        <f t="shared" si="112"/>
        <v>2.348605857041417</v>
      </c>
      <c r="CU92">
        <f t="shared" si="113"/>
        <v>2.4515847732045195</v>
      </c>
      <c r="CV92">
        <f t="shared" si="114"/>
        <v>2.2604012749203504</v>
      </c>
      <c r="CW92">
        <f t="shared" si="115"/>
        <v>2.5936280685301041</v>
      </c>
      <c r="CX92">
        <f t="shared" si="116"/>
        <v>1.8628814084572438</v>
      </c>
    </row>
    <row r="93" spans="1:102" x14ac:dyDescent="0.2">
      <c r="A93" s="23" t="s">
        <v>904</v>
      </c>
      <c r="B93" s="24" t="s">
        <v>899</v>
      </c>
      <c r="C93" s="23">
        <v>18952.28</v>
      </c>
      <c r="D93" s="23" t="s">
        <v>873</v>
      </c>
      <c r="E93" s="25">
        <f t="shared" si="119"/>
        <v>-16981.131229147639</v>
      </c>
      <c r="F93" s="1">
        <f t="shared" si="147"/>
        <v>-16981</v>
      </c>
      <c r="G93" s="1">
        <f t="shared" si="120"/>
        <v>-0.11146607999762637</v>
      </c>
      <c r="H93" s="1">
        <f t="shared" si="121"/>
        <v>-0.11146607999762637</v>
      </c>
      <c r="Q93" s="173">
        <f t="shared" si="122"/>
        <v>3933.7799999999988</v>
      </c>
      <c r="S93" s="15">
        <f t="shared" si="123"/>
        <v>0.2</v>
      </c>
      <c r="T93" s="15"/>
      <c r="Z93">
        <f t="shared" si="124"/>
        <v>-16981</v>
      </c>
      <c r="AA93" s="158">
        <f t="shared" si="125"/>
        <v>-0.11724874054442555</v>
      </c>
      <c r="AB93" s="159">
        <f t="shared" si="126"/>
        <v>5.7826605467991843E-3</v>
      </c>
      <c r="AC93" s="159">
        <f t="shared" si="127"/>
        <v>-0.11146607999762637</v>
      </c>
      <c r="AD93" s="160">
        <f t="shared" si="128"/>
        <v>6.6878325999015691E-6</v>
      </c>
      <c r="AH93">
        <f t="shared" si="129"/>
        <v>1.8847470486684344E-2</v>
      </c>
      <c r="AI93">
        <f t="shared" si="130"/>
        <v>0.77407842402579974</v>
      </c>
      <c r="AJ93">
        <f t="shared" si="131"/>
        <v>0.99633123708190396</v>
      </c>
      <c r="AK93">
        <f t="shared" si="132"/>
        <v>-0.24067346412224191</v>
      </c>
      <c r="AL93">
        <f t="shared" si="133"/>
        <v>-2.3245889765780503</v>
      </c>
      <c r="AM93">
        <f t="shared" si="134"/>
        <v>-2.3102627858554086</v>
      </c>
      <c r="AN93">
        <f t="shared" si="148"/>
        <v>4.2369593831990899</v>
      </c>
      <c r="AO93">
        <f t="shared" si="148"/>
        <v>4.2369622806777185</v>
      </c>
      <c r="AP93">
        <f t="shared" si="148"/>
        <v>4.2369431040507006</v>
      </c>
      <c r="AQ93">
        <f t="shared" si="148"/>
        <v>4.2370700356215139</v>
      </c>
      <c r="AR93">
        <f t="shared" si="148"/>
        <v>4.2362304468904739</v>
      </c>
      <c r="AS93">
        <f t="shared" si="148"/>
        <v>4.2418095904684199</v>
      </c>
      <c r="AT93">
        <f t="shared" si="148"/>
        <v>4.2057992226107963</v>
      </c>
      <c r="AU93">
        <f t="shared" si="135"/>
        <v>4.5304481293421732</v>
      </c>
      <c r="AV93" s="158">
        <f t="shared" si="136"/>
        <v>-0.11724874054442555</v>
      </c>
      <c r="AW93" s="159">
        <f t="shared" si="137"/>
        <v>5.7826605467991843E-3</v>
      </c>
      <c r="AX93" s="160">
        <f t="shared" si="138"/>
        <v>6.6878325999015691E-6</v>
      </c>
      <c r="AY93" s="159">
        <f t="shared" si="139"/>
        <v>-9999</v>
      </c>
      <c r="BA93">
        <f t="shared" si="140"/>
        <v>0</v>
      </c>
      <c r="BB93">
        <f t="shared" si="141"/>
        <v>0.23840878902889429</v>
      </c>
      <c r="BC93">
        <f t="shared" si="142"/>
        <v>-0.21335501769031232</v>
      </c>
      <c r="BD93">
        <f t="shared" si="143"/>
        <v>4.7417069603580893E-2</v>
      </c>
      <c r="BE93">
        <f t="shared" si="144"/>
        <v>3.0794123890636236</v>
      </c>
      <c r="BF93">
        <f t="shared" si="145"/>
        <v>32.154182298154623</v>
      </c>
      <c r="BG93">
        <f t="shared" si="149"/>
        <v>-3.3108604461795959</v>
      </c>
      <c r="BH93">
        <f t="shared" si="149"/>
        <v>-3.3544512030706937</v>
      </c>
      <c r="BI93">
        <f t="shared" si="149"/>
        <v>-3.2963384965775062</v>
      </c>
      <c r="BJ93">
        <f t="shared" si="149"/>
        <v>-3.3739640712465842</v>
      </c>
      <c r="BK93">
        <f t="shared" si="149"/>
        <v>-3.2705067395995573</v>
      </c>
      <c r="BL93">
        <f t="shared" si="149"/>
        <v>-3.4089031816922972</v>
      </c>
      <c r="BM93">
        <f t="shared" si="149"/>
        <v>-3.2244569649311181</v>
      </c>
      <c r="BN93">
        <f t="shared" si="146"/>
        <v>-3.4720617734737176</v>
      </c>
      <c r="BQ93">
        <f t="shared" si="86"/>
        <v>6.2015911845346196E-2</v>
      </c>
      <c r="BR93" s="1">
        <v>15500</v>
      </c>
      <c r="BS93">
        <f t="shared" si="87"/>
        <v>6.2015911845346196E-2</v>
      </c>
      <c r="BT93">
        <f t="shared" si="88"/>
        <v>5.7841315921096974E-2</v>
      </c>
      <c r="BU93">
        <f t="shared" si="89"/>
        <v>4.1745959242492229E-3</v>
      </c>
      <c r="BV93">
        <f t="shared" si="90"/>
        <v>0.68911080458388696</v>
      </c>
      <c r="BW93">
        <f t="shared" si="91"/>
        <v>0.319581078771984</v>
      </c>
      <c r="BX93">
        <f t="shared" si="92"/>
        <v>2.7987729219992561</v>
      </c>
      <c r="BY93">
        <f t="shared" si="93"/>
        <v>5.7767210611962678</v>
      </c>
      <c r="BZ93">
        <f t="shared" si="94"/>
        <v>15.229459424546503</v>
      </c>
      <c r="CA93">
        <f t="shared" si="95"/>
        <v>15.229339425387716</v>
      </c>
      <c r="CB93">
        <f t="shared" si="96"/>
        <v>15.229748929486055</v>
      </c>
      <c r="CC93">
        <f t="shared" si="97"/>
        <v>15.228351114474947</v>
      </c>
      <c r="CD93">
        <f t="shared" si="98"/>
        <v>15.233118303914559</v>
      </c>
      <c r="CE93">
        <f t="shared" si="99"/>
        <v>15.216810912370908</v>
      </c>
      <c r="CF93">
        <f t="shared" si="100"/>
        <v>15.272047645224651</v>
      </c>
      <c r="CG93">
        <f t="shared" si="101"/>
        <v>15.07743040818637</v>
      </c>
      <c r="CI93">
        <v>20021</v>
      </c>
      <c r="CJ93" s="36">
        <f t="shared" si="102"/>
        <v>5.7841315921096974E-2</v>
      </c>
      <c r="CK93" s="36">
        <f t="shared" si="103"/>
        <v>5.7841315921096974E-2</v>
      </c>
      <c r="CL93">
        <f t="shared" si="104"/>
        <v>0</v>
      </c>
      <c r="CM93">
        <f t="shared" si="105"/>
        <v>0.26798102419033742</v>
      </c>
      <c r="CN93">
        <f t="shared" si="106"/>
        <v>9.0495315301468426E-3</v>
      </c>
      <c r="CO93">
        <f t="shared" si="107"/>
        <v>2.8553549657627655</v>
      </c>
      <c r="CP93">
        <f t="shared" si="108"/>
        <v>6.9394285433005019</v>
      </c>
      <c r="CQ93">
        <f t="shared" si="109"/>
        <v>2.392514522381747</v>
      </c>
      <c r="CR93">
        <f t="shared" si="110"/>
        <v>2.3747060380023335</v>
      </c>
      <c r="CS93">
        <f t="shared" si="111"/>
        <v>2.4066310554449735</v>
      </c>
      <c r="CT93">
        <f t="shared" si="112"/>
        <v>2.3486854448682437</v>
      </c>
      <c r="CU93">
        <f t="shared" si="113"/>
        <v>2.4516945304846685</v>
      </c>
      <c r="CV93">
        <f t="shared" si="114"/>
        <v>2.2604721830532428</v>
      </c>
      <c r="CW93">
        <f t="shared" si="115"/>
        <v>2.593740563982744</v>
      </c>
      <c r="CX93">
        <f t="shared" si="116"/>
        <v>1.8630255922139511</v>
      </c>
    </row>
    <row r="94" spans="1:102" x14ac:dyDescent="0.2">
      <c r="A94" s="23" t="s">
        <v>905</v>
      </c>
      <c r="B94" s="24" t="s">
        <v>899</v>
      </c>
      <c r="C94" s="23">
        <v>19102.627</v>
      </c>
      <c r="D94" s="23" t="s">
        <v>873</v>
      </c>
      <c r="E94" s="25">
        <f t="shared" si="119"/>
        <v>-16804.127528466197</v>
      </c>
      <c r="F94" s="1">
        <f t="shared" si="147"/>
        <v>-16804</v>
      </c>
      <c r="G94" s="1">
        <f t="shared" si="120"/>
        <v>-0.10832271999606746</v>
      </c>
      <c r="H94" s="1">
        <f t="shared" si="121"/>
        <v>-0.10832271999606746</v>
      </c>
      <c r="Q94" s="173">
        <f t="shared" si="122"/>
        <v>4084.1270000000004</v>
      </c>
      <c r="S94" s="15">
        <f t="shared" si="123"/>
        <v>0.2</v>
      </c>
      <c r="T94" s="15"/>
      <c r="Z94">
        <f t="shared" si="124"/>
        <v>-16804</v>
      </c>
      <c r="AA94" s="158">
        <f t="shared" si="125"/>
        <v>-0.11654105954752086</v>
      </c>
      <c r="AB94" s="159">
        <f t="shared" si="126"/>
        <v>8.2183395514534019E-3</v>
      </c>
      <c r="AC94" s="159">
        <f t="shared" si="127"/>
        <v>-0.10832271999606746</v>
      </c>
      <c r="AD94" s="160">
        <f t="shared" si="128"/>
        <v>1.3508220996596662E-5</v>
      </c>
      <c r="AH94">
        <f t="shared" si="129"/>
        <v>1.8611057979837555E-2</v>
      </c>
      <c r="AI94">
        <f t="shared" si="130"/>
        <v>0.784252987768562</v>
      </c>
      <c r="AJ94">
        <f t="shared" si="131"/>
        <v>0.99902308576814902</v>
      </c>
      <c r="AK94">
        <f t="shared" si="132"/>
        <v>-0.24983494858901173</v>
      </c>
      <c r="AL94">
        <f t="shared" si="133"/>
        <v>-2.2831091381331441</v>
      </c>
      <c r="AM94">
        <f t="shared" si="134"/>
        <v>-2.184819966319826</v>
      </c>
      <c r="AN94">
        <f t="shared" si="148"/>
        <v>4.2872143059384946</v>
      </c>
      <c r="AO94">
        <f t="shared" si="148"/>
        <v>4.2872157695254387</v>
      </c>
      <c r="AP94">
        <f t="shared" si="148"/>
        <v>4.2872050204797834</v>
      </c>
      <c r="AQ94">
        <f t="shared" si="148"/>
        <v>4.2872839708184038</v>
      </c>
      <c r="AR94">
        <f t="shared" si="148"/>
        <v>4.2867044112572055</v>
      </c>
      <c r="AS94">
        <f t="shared" si="148"/>
        <v>4.2909762664258624</v>
      </c>
      <c r="AT94">
        <f t="shared" si="148"/>
        <v>4.2603784767821917</v>
      </c>
      <c r="AU94">
        <f t="shared" si="135"/>
        <v>4.587922217681677</v>
      </c>
      <c r="AV94" s="158">
        <f t="shared" si="136"/>
        <v>-0.11654105954752086</v>
      </c>
      <c r="AW94" s="159">
        <f t="shared" si="137"/>
        <v>8.2183395514534019E-3</v>
      </c>
      <c r="AX94" s="160">
        <f t="shared" si="138"/>
        <v>1.3508220996596662E-5</v>
      </c>
      <c r="AY94" s="159">
        <f t="shared" si="139"/>
        <v>-9999</v>
      </c>
      <c r="BA94">
        <f t="shared" si="140"/>
        <v>0</v>
      </c>
      <c r="BB94">
        <f t="shared" si="141"/>
        <v>0.2381819984530833</v>
      </c>
      <c r="BC94">
        <f t="shared" si="142"/>
        <v>-0.21821988766517711</v>
      </c>
      <c r="BD94">
        <f t="shared" si="143"/>
        <v>4.3622054482659045E-2</v>
      </c>
      <c r="BE94">
        <f t="shared" si="144"/>
        <v>3.0843946449663311</v>
      </c>
      <c r="BF94">
        <f t="shared" si="145"/>
        <v>34.956718768480172</v>
      </c>
      <c r="BG94">
        <f t="shared" si="149"/>
        <v>-3.2973471481942136</v>
      </c>
      <c r="BH94">
        <f t="shared" si="149"/>
        <v>-3.3383795847500299</v>
      </c>
      <c r="BI94">
        <f t="shared" si="149"/>
        <v>-3.2838178227688277</v>
      </c>
      <c r="BJ94">
        <f t="shared" si="149"/>
        <v>-3.3564924272393646</v>
      </c>
      <c r="BK94">
        <f t="shared" si="149"/>
        <v>-3.2598775217096252</v>
      </c>
      <c r="BL94">
        <f t="shared" si="149"/>
        <v>-3.3887238654214018</v>
      </c>
      <c r="BM94">
        <f t="shared" si="149"/>
        <v>-3.2174351851744825</v>
      </c>
      <c r="BN94">
        <f t="shared" si="146"/>
        <v>-3.4465412485365059</v>
      </c>
      <c r="BQ94">
        <f t="shared" si="86"/>
        <v>6.7640334333121971E-2</v>
      </c>
      <c r="BR94" s="1">
        <v>16000</v>
      </c>
      <c r="BS94">
        <f t="shared" si="87"/>
        <v>6.7640334333121971E-2</v>
      </c>
      <c r="BT94">
        <f t="shared" si="88"/>
        <v>6.1151858462193037E-2</v>
      </c>
      <c r="BU94">
        <f t="shared" si="89"/>
        <v>6.4884758709289267E-3</v>
      </c>
      <c r="BV94">
        <f t="shared" si="90"/>
        <v>0.68035923685011634</v>
      </c>
      <c r="BW94">
        <f t="shared" si="91"/>
        <v>0.40386177217270519</v>
      </c>
      <c r="BX94">
        <f t="shared" si="92"/>
        <v>2.8892198522372681</v>
      </c>
      <c r="BY94">
        <f t="shared" si="93"/>
        <v>7.8826773931444203</v>
      </c>
      <c r="BZ94">
        <f t="shared" si="94"/>
        <v>15.354186638471617</v>
      </c>
      <c r="CA94">
        <f t="shared" si="95"/>
        <v>15.35405707371004</v>
      </c>
      <c r="CB94">
        <f t="shared" si="96"/>
        <v>15.354475478209698</v>
      </c>
      <c r="CC94">
        <f t="shared" si="97"/>
        <v>15.35312408827722</v>
      </c>
      <c r="CD94">
        <f t="shared" si="98"/>
        <v>15.357486474634634</v>
      </c>
      <c r="CE94">
        <f t="shared" si="99"/>
        <v>15.343378796840192</v>
      </c>
      <c r="CF94">
        <f t="shared" si="100"/>
        <v>15.388746302639321</v>
      </c>
      <c r="CG94">
        <f t="shared" si="101"/>
        <v>15.239786589936379</v>
      </c>
      <c r="CI94">
        <v>20022</v>
      </c>
      <c r="CJ94" s="36">
        <f t="shared" si="102"/>
        <v>6.1151858462193037E-2</v>
      </c>
      <c r="CK94" s="36">
        <f t="shared" si="103"/>
        <v>6.1151858462193037E-2</v>
      </c>
      <c r="CL94">
        <f t="shared" si="104"/>
        <v>0</v>
      </c>
      <c r="CM94">
        <f t="shared" si="105"/>
        <v>0.2679724000669651</v>
      </c>
      <c r="CN94">
        <f t="shared" si="106"/>
        <v>9.0095016163734398E-3</v>
      </c>
      <c r="CO94">
        <f t="shared" si="107"/>
        <v>2.8553949973085042</v>
      </c>
      <c r="CP94">
        <f t="shared" si="108"/>
        <v>6.9404125686759031</v>
      </c>
      <c r="CQ94">
        <f t="shared" si="109"/>
        <v>2.3926110726249403</v>
      </c>
      <c r="CR94">
        <f t="shared" si="110"/>
        <v>2.3747927252057717</v>
      </c>
      <c r="CS94">
        <f t="shared" si="111"/>
        <v>2.4067326194757559</v>
      </c>
      <c r="CT94">
        <f t="shared" si="112"/>
        <v>2.3487650299774465</v>
      </c>
      <c r="CU94">
        <f t="shared" si="113"/>
        <v>2.451804282442223</v>
      </c>
      <c r="CV94">
        <f t="shared" si="114"/>
        <v>2.2605430960521375</v>
      </c>
      <c r="CW94">
        <f t="shared" si="115"/>
        <v>2.5938530442445824</v>
      </c>
      <c r="CX94">
        <f t="shared" si="116"/>
        <v>1.8631697759706585</v>
      </c>
    </row>
    <row r="95" spans="1:102" x14ac:dyDescent="0.2">
      <c r="A95" s="23" t="s">
        <v>906</v>
      </c>
      <c r="B95" s="24" t="s">
        <v>899</v>
      </c>
      <c r="C95" s="23">
        <v>19381.245999999999</v>
      </c>
      <c r="D95" s="23" t="s">
        <v>873</v>
      </c>
      <c r="E95" s="25">
        <f t="shared" si="119"/>
        <v>-16476.109050677067</v>
      </c>
      <c r="F95" s="1">
        <f t="shared" si="147"/>
        <v>-16476</v>
      </c>
      <c r="G95" s="1">
        <f t="shared" si="120"/>
        <v>-9.2627679998258827E-2</v>
      </c>
      <c r="H95" s="1">
        <f t="shared" si="121"/>
        <v>-9.2627679998258827E-2</v>
      </c>
      <c r="Q95" s="173">
        <f t="shared" si="122"/>
        <v>4362.7459999999992</v>
      </c>
      <c r="S95" s="15">
        <f t="shared" si="123"/>
        <v>0.2</v>
      </c>
      <c r="T95" s="15"/>
      <c r="Z95">
        <f t="shared" si="124"/>
        <v>-16476</v>
      </c>
      <c r="AA95" s="158">
        <f t="shared" si="125"/>
        <v>-0.11536266014910451</v>
      </c>
      <c r="AB95" s="159">
        <f t="shared" si="126"/>
        <v>2.2734980150845685E-2</v>
      </c>
      <c r="AC95" s="159">
        <f t="shared" si="127"/>
        <v>-9.2627679998258827E-2</v>
      </c>
      <c r="AD95" s="160">
        <f t="shared" si="128"/>
        <v>1.0337586449186945E-4</v>
      </c>
      <c r="AH95">
        <f t="shared" si="129"/>
        <v>1.8036684850748993E-2</v>
      </c>
      <c r="AI95">
        <f t="shared" si="130"/>
        <v>0.80488451446073617</v>
      </c>
      <c r="AJ95">
        <f t="shared" si="131"/>
        <v>0.9993626723022625</v>
      </c>
      <c r="AK95">
        <f t="shared" si="132"/>
        <v>-0.266259689262276</v>
      </c>
      <c r="AL95">
        <f t="shared" si="133"/>
        <v>-2.2031991941437492</v>
      </c>
      <c r="AM95">
        <f t="shared" si="134"/>
        <v>-1.9725586652819649</v>
      </c>
      <c r="AN95">
        <f t="shared" si="148"/>
        <v>4.3821656481631148</v>
      </c>
      <c r="AO95">
        <f t="shared" si="148"/>
        <v>4.3821659311448098</v>
      </c>
      <c r="AP95">
        <f t="shared" si="148"/>
        <v>4.3821632873410676</v>
      </c>
      <c r="AQ95">
        <f t="shared" si="148"/>
        <v>4.3821879883138273</v>
      </c>
      <c r="AR95">
        <f t="shared" si="148"/>
        <v>4.3819572772551769</v>
      </c>
      <c r="AS95">
        <f t="shared" si="148"/>
        <v>4.3841182396966696</v>
      </c>
      <c r="AT95">
        <f t="shared" si="148"/>
        <v>4.3643837446820823</v>
      </c>
      <c r="AU95">
        <f t="shared" si="135"/>
        <v>4.6944278729096842</v>
      </c>
      <c r="AV95" s="158">
        <f t="shared" si="136"/>
        <v>-0.11536266014910451</v>
      </c>
      <c r="AW95" s="159">
        <f t="shared" si="137"/>
        <v>2.2734980150845685E-2</v>
      </c>
      <c r="AX95" s="160">
        <f t="shared" si="138"/>
        <v>1.0337586449186945E-4</v>
      </c>
      <c r="AY95" s="159">
        <f t="shared" si="139"/>
        <v>-9999</v>
      </c>
      <c r="BA95">
        <f t="shared" si="140"/>
        <v>0</v>
      </c>
      <c r="BB95">
        <f t="shared" si="141"/>
        <v>0.23781568229074068</v>
      </c>
      <c r="BC95">
        <f t="shared" si="142"/>
        <v>-0.22711541375660052</v>
      </c>
      <c r="BD95">
        <f t="shared" si="143"/>
        <v>3.666901902555969E-2</v>
      </c>
      <c r="BE95">
        <f t="shared" si="144"/>
        <v>3.0935192862181666</v>
      </c>
      <c r="BF95">
        <f t="shared" si="145"/>
        <v>41.595064371719829</v>
      </c>
      <c r="BG95">
        <f t="shared" si="149"/>
        <v>-3.2725672933870165</v>
      </c>
      <c r="BH95">
        <f t="shared" si="149"/>
        <v>-3.3083815858364263</v>
      </c>
      <c r="BI95">
        <f t="shared" si="149"/>
        <v>-3.2609578770210832</v>
      </c>
      <c r="BJ95">
        <f t="shared" si="149"/>
        <v>-3.3238305623752828</v>
      </c>
      <c r="BK95">
        <f t="shared" si="149"/>
        <v>-3.2405903236744482</v>
      </c>
      <c r="BL95">
        <f t="shared" si="149"/>
        <v>-3.3510433288372838</v>
      </c>
      <c r="BM95">
        <f t="shared" si="149"/>
        <v>-3.2048083862848786</v>
      </c>
      <c r="BN95">
        <f t="shared" si="146"/>
        <v>-3.3992489763364744</v>
      </c>
      <c r="BQ95">
        <f t="shared" si="86"/>
        <v>7.3150477308794287E-2</v>
      </c>
      <c r="BR95" s="1">
        <v>16500</v>
      </c>
      <c r="BS95">
        <f t="shared" si="87"/>
        <v>7.3150477308794287E-2</v>
      </c>
      <c r="BT95">
        <f t="shared" si="88"/>
        <v>6.4472259496657219E-2</v>
      </c>
      <c r="BU95">
        <f t="shared" si="89"/>
        <v>8.6782178121370609E-3</v>
      </c>
      <c r="BV95">
        <f t="shared" si="90"/>
        <v>0.67432491507519676</v>
      </c>
      <c r="BW95">
        <f t="shared" si="91"/>
        <v>0.48313828710708556</v>
      </c>
      <c r="BX95">
        <f t="shared" si="92"/>
        <v>2.9777211407795079</v>
      </c>
      <c r="BY95">
        <f t="shared" si="93"/>
        <v>12.177359663705499</v>
      </c>
      <c r="BZ95">
        <f t="shared" si="94"/>
        <v>15.477561630901265</v>
      </c>
      <c r="CA95">
        <f t="shared" si="95"/>
        <v>15.477452735005167</v>
      </c>
      <c r="CB95">
        <f t="shared" si="96"/>
        <v>15.477791574465268</v>
      </c>
      <c r="CC95">
        <f t="shared" si="97"/>
        <v>15.476737156164635</v>
      </c>
      <c r="CD95">
        <f t="shared" si="98"/>
        <v>15.480017495842487</v>
      </c>
      <c r="CE95">
        <f t="shared" si="99"/>
        <v>15.469803845108288</v>
      </c>
      <c r="CF95">
        <f t="shared" si="100"/>
        <v>15.501527069575543</v>
      </c>
      <c r="CG95">
        <f t="shared" si="101"/>
        <v>15.402142771686391</v>
      </c>
      <c r="CI95">
        <v>20023</v>
      </c>
      <c r="CJ95" s="36">
        <f t="shared" si="102"/>
        <v>6.4472259496657219E-2</v>
      </c>
      <c r="CK95" s="36">
        <f t="shared" si="103"/>
        <v>6.4472259496657219E-2</v>
      </c>
      <c r="CL95">
        <f t="shared" si="104"/>
        <v>0</v>
      </c>
      <c r="CM95">
        <f t="shared" si="105"/>
        <v>0.26796377754569822</v>
      </c>
      <c r="CN95">
        <f t="shared" si="106"/>
        <v>8.969473679885577E-3</v>
      </c>
      <c r="CO95">
        <f t="shared" si="107"/>
        <v>2.8554350268624393</v>
      </c>
      <c r="CP95">
        <f t="shared" si="108"/>
        <v>6.9413968185049839</v>
      </c>
      <c r="CQ95">
        <f t="shared" si="109"/>
        <v>2.3927076211710654</v>
      </c>
      <c r="CR95">
        <f t="shared" si="110"/>
        <v>2.3748794082576605</v>
      </c>
      <c r="CS95">
        <f t="shared" si="111"/>
        <v>2.4068341815178567</v>
      </c>
      <c r="CT95">
        <f t="shared" si="112"/>
        <v>2.3488446123716353</v>
      </c>
      <c r="CU95">
        <f t="shared" si="113"/>
        <v>2.4519140290755166</v>
      </c>
      <c r="CV95">
        <f t="shared" si="114"/>
        <v>2.2606140139195676</v>
      </c>
      <c r="CW95">
        <f t="shared" si="115"/>
        <v>2.5939655093162788</v>
      </c>
      <c r="CX95">
        <f t="shared" si="116"/>
        <v>1.8633139597273658</v>
      </c>
    </row>
    <row r="96" spans="1:102" x14ac:dyDescent="0.2">
      <c r="A96" s="23" t="s">
        <v>907</v>
      </c>
      <c r="B96" s="24" t="s">
        <v>899</v>
      </c>
      <c r="C96" s="23">
        <v>19437.294000000002</v>
      </c>
      <c r="D96" s="23" t="s">
        <v>873</v>
      </c>
      <c r="E96" s="25">
        <f t="shared" si="119"/>
        <v>-16410.123674076312</v>
      </c>
      <c r="F96" s="1">
        <f t="shared" si="147"/>
        <v>-16410</v>
      </c>
      <c r="G96" s="1">
        <f t="shared" si="120"/>
        <v>-0.1050487999964389</v>
      </c>
      <c r="H96" s="1">
        <f t="shared" si="121"/>
        <v>-0.1050487999964389</v>
      </c>
      <c r="Q96" s="173">
        <f t="shared" si="122"/>
        <v>4418.7940000000017</v>
      </c>
      <c r="S96" s="15">
        <f t="shared" si="123"/>
        <v>0.2</v>
      </c>
      <c r="T96" s="15"/>
      <c r="Z96">
        <f t="shared" si="124"/>
        <v>-16410</v>
      </c>
      <c r="AA96" s="158">
        <f t="shared" si="125"/>
        <v>-0.11514708407165118</v>
      </c>
      <c r="AB96" s="159">
        <f t="shared" si="126"/>
        <v>1.009828407521228E-2</v>
      </c>
      <c r="AC96" s="159">
        <f t="shared" si="127"/>
        <v>-0.1050487999964389</v>
      </c>
      <c r="AD96" s="160">
        <f t="shared" si="128"/>
        <v>2.0395068252737186E-5</v>
      </c>
      <c r="AH96">
        <f t="shared" si="129"/>
        <v>1.7899056174705729E-2</v>
      </c>
      <c r="AI96">
        <f t="shared" si="130"/>
        <v>0.80933055858956915</v>
      </c>
      <c r="AJ96">
        <f t="shared" si="131"/>
        <v>0.9986325524287798</v>
      </c>
      <c r="AK96">
        <f t="shared" si="132"/>
        <v>-0.2694613867245188</v>
      </c>
      <c r="AL96">
        <f t="shared" si="133"/>
        <v>-2.1866012208453873</v>
      </c>
      <c r="AM96">
        <f t="shared" si="134"/>
        <v>-1.9326212912024898</v>
      </c>
      <c r="AN96">
        <f t="shared" si="148"/>
        <v>4.4015778455478269</v>
      </c>
      <c r="AO96">
        <f t="shared" si="148"/>
        <v>4.4015780321753057</v>
      </c>
      <c r="AP96">
        <f t="shared" si="148"/>
        <v>4.4015761835409926</v>
      </c>
      <c r="AQ96">
        <f t="shared" si="148"/>
        <v>4.4015944956160951</v>
      </c>
      <c r="AR96">
        <f t="shared" si="148"/>
        <v>4.4014131471394178</v>
      </c>
      <c r="AS96">
        <f t="shared" si="148"/>
        <v>4.4032136180062267</v>
      </c>
      <c r="AT96">
        <f t="shared" si="148"/>
        <v>4.3857635043983034</v>
      </c>
      <c r="AU96">
        <f t="shared" si="135"/>
        <v>4.7158588889006854</v>
      </c>
      <c r="AV96" s="158">
        <f t="shared" si="136"/>
        <v>-0.11514708407165118</v>
      </c>
      <c r="AW96" s="159">
        <f t="shared" si="137"/>
        <v>1.009828407521228E-2</v>
      </c>
      <c r="AX96" s="160">
        <f t="shared" si="138"/>
        <v>2.0395068252737186E-5</v>
      </c>
      <c r="AY96" s="159">
        <f t="shared" si="139"/>
        <v>-9999</v>
      </c>
      <c r="BA96">
        <f t="shared" si="140"/>
        <v>0</v>
      </c>
      <c r="BB96">
        <f t="shared" si="141"/>
        <v>0.23775019489342741</v>
      </c>
      <c r="BC96">
        <f t="shared" si="142"/>
        <v>-0.22888781131403063</v>
      </c>
      <c r="BD96">
        <f t="shared" si="143"/>
        <v>3.5281521129595678E-2</v>
      </c>
      <c r="BE96">
        <f t="shared" si="144"/>
        <v>3.095339630557167</v>
      </c>
      <c r="BF96">
        <f t="shared" si="145"/>
        <v>43.232707813546689</v>
      </c>
      <c r="BG96">
        <f t="shared" si="149"/>
        <v>-3.2676193888588494</v>
      </c>
      <c r="BH96">
        <f t="shared" si="149"/>
        <v>-3.302313731740441</v>
      </c>
      <c r="BI96">
        <f t="shared" si="149"/>
        <v>-3.2564077447450375</v>
      </c>
      <c r="BJ96">
        <f t="shared" si="149"/>
        <v>-3.3172170104542831</v>
      </c>
      <c r="BK96">
        <f t="shared" si="149"/>
        <v>-3.2367684894452573</v>
      </c>
      <c r="BL96">
        <f t="shared" si="149"/>
        <v>-3.3434203109255112</v>
      </c>
      <c r="BM96">
        <f t="shared" si="149"/>
        <v>-3.2023226878040498</v>
      </c>
      <c r="BN96">
        <f t="shared" si="146"/>
        <v>-3.3897328483937854</v>
      </c>
      <c r="BQ96">
        <f t="shared" si="86"/>
        <v>7.8524564437066166E-2</v>
      </c>
      <c r="BR96" s="1">
        <v>17000</v>
      </c>
      <c r="BS96">
        <f t="shared" si="87"/>
        <v>7.8524564437066166E-2</v>
      </c>
      <c r="BT96">
        <f t="shared" si="88"/>
        <v>6.7802519024489541E-2</v>
      </c>
      <c r="BU96">
        <f t="shared" si="89"/>
        <v>1.072204541257662E-2</v>
      </c>
      <c r="BV96">
        <f t="shared" si="90"/>
        <v>0.67087083517608803</v>
      </c>
      <c r="BW96">
        <f t="shared" si="91"/>
        <v>0.55760455955348176</v>
      </c>
      <c r="BX96">
        <f t="shared" si="92"/>
        <v>3.0649828653145108</v>
      </c>
      <c r="BY96">
        <f t="shared" si="93"/>
        <v>26.093555049527698</v>
      </c>
      <c r="BZ96">
        <f t="shared" si="94"/>
        <v>15.600065862632334</v>
      </c>
      <c r="CA96">
        <f t="shared" si="95"/>
        <v>15.600006972556276</v>
      </c>
      <c r="CB96">
        <f t="shared" si="96"/>
        <v>15.600186417619641</v>
      </c>
      <c r="CC96">
        <f t="shared" si="97"/>
        <v>15.599639616285673</v>
      </c>
      <c r="CD96">
        <f t="shared" si="98"/>
        <v>15.601305717437677</v>
      </c>
      <c r="CE96">
        <f t="shared" si="99"/>
        <v>15.596228168063675</v>
      </c>
      <c r="CF96">
        <f t="shared" si="100"/>
        <v>15.611693862657077</v>
      </c>
      <c r="CG96">
        <f t="shared" si="101"/>
        <v>15.564498953436402</v>
      </c>
      <c r="CI96">
        <v>20024</v>
      </c>
      <c r="CJ96" s="36">
        <f t="shared" si="102"/>
        <v>6.7802519024489541E-2</v>
      </c>
      <c r="CK96" s="36">
        <f t="shared" si="103"/>
        <v>6.7802519024489541E-2</v>
      </c>
      <c r="CL96">
        <f t="shared" si="104"/>
        <v>0</v>
      </c>
      <c r="CM96">
        <f t="shared" si="105"/>
        <v>0.26795515662629699</v>
      </c>
      <c r="CN96">
        <f t="shared" si="106"/>
        <v>8.9294477203854042E-3</v>
      </c>
      <c r="CO96">
        <f t="shared" si="107"/>
        <v>2.855475054424935</v>
      </c>
      <c r="CP96">
        <f t="shared" si="108"/>
        <v>6.9423812928706417</v>
      </c>
      <c r="CQ96">
        <f t="shared" si="109"/>
        <v>2.3928041680203145</v>
      </c>
      <c r="CR96">
        <f t="shared" si="110"/>
        <v>2.3749660871593421</v>
      </c>
      <c r="CS96">
        <f t="shared" si="111"/>
        <v>2.4069357415705004</v>
      </c>
      <c r="CT96">
        <f t="shared" si="112"/>
        <v>2.3489241920534201</v>
      </c>
      <c r="CU96">
        <f t="shared" si="113"/>
        <v>2.4520237703828829</v>
      </c>
      <c r="CV96">
        <f t="shared" si="114"/>
        <v>2.2606849366580675</v>
      </c>
      <c r="CW96">
        <f t="shared" si="115"/>
        <v>2.5940779591984926</v>
      </c>
      <c r="CX96">
        <f t="shared" si="116"/>
        <v>1.8634581434840731</v>
      </c>
    </row>
    <row r="97" spans="1:102" x14ac:dyDescent="0.2">
      <c r="A97" s="23" t="s">
        <v>907</v>
      </c>
      <c r="B97" s="24" t="s">
        <v>899</v>
      </c>
      <c r="C97" s="23">
        <v>19465.323</v>
      </c>
      <c r="D97" s="23" t="s">
        <v>873</v>
      </c>
      <c r="E97" s="25">
        <f t="shared" si="119"/>
        <v>-16377.125099270032</v>
      </c>
      <c r="F97" s="1">
        <f t="shared" si="147"/>
        <v>-16377</v>
      </c>
      <c r="G97" s="1">
        <f t="shared" si="120"/>
        <v>-0.10625935999632929</v>
      </c>
      <c r="H97" s="1">
        <f t="shared" si="121"/>
        <v>-0.10625935999632929</v>
      </c>
      <c r="Q97" s="173">
        <f t="shared" si="122"/>
        <v>4446.8230000000003</v>
      </c>
      <c r="S97" s="15">
        <f t="shared" si="123"/>
        <v>0.2</v>
      </c>
      <c r="T97" s="15"/>
      <c r="Z97">
        <f t="shared" si="124"/>
        <v>-16377</v>
      </c>
      <c r="AA97" s="158">
        <f t="shared" si="125"/>
        <v>-0.11504206478028023</v>
      </c>
      <c r="AB97" s="159">
        <f t="shared" si="126"/>
        <v>8.7827047839509342E-3</v>
      </c>
      <c r="AC97" s="159">
        <f t="shared" si="127"/>
        <v>-0.10625935999632929</v>
      </c>
      <c r="AD97" s="160">
        <f t="shared" si="128"/>
        <v>1.5427180664406927E-5</v>
      </c>
      <c r="AH97">
        <f t="shared" si="129"/>
        <v>1.7827408673932673E-2</v>
      </c>
      <c r="AI97">
        <f t="shared" si="130"/>
        <v>0.8115921190852402</v>
      </c>
      <c r="AJ97">
        <f t="shared" si="131"/>
        <v>0.99816011567992036</v>
      </c>
      <c r="AK97">
        <f t="shared" si="132"/>
        <v>-0.27104749626675417</v>
      </c>
      <c r="AL97">
        <f t="shared" si="133"/>
        <v>-2.178233005745533</v>
      </c>
      <c r="AM97">
        <f t="shared" si="134"/>
        <v>-1.9129682427864583</v>
      </c>
      <c r="AN97">
        <f t="shared" si="148"/>
        <v>4.4113243517899861</v>
      </c>
      <c r="AO97">
        <f t="shared" si="148"/>
        <v>4.4113245011087763</v>
      </c>
      <c r="AP97">
        <f t="shared" si="148"/>
        <v>4.4113229756780985</v>
      </c>
      <c r="AQ97">
        <f t="shared" si="148"/>
        <v>4.4113385597276995</v>
      </c>
      <c r="AR97">
        <f t="shared" si="148"/>
        <v>4.4111793873288807</v>
      </c>
      <c r="AS97">
        <f t="shared" si="148"/>
        <v>4.4128090010998289</v>
      </c>
      <c r="AT97">
        <f t="shared" si="148"/>
        <v>4.3965102367026683</v>
      </c>
      <c r="AU97">
        <f t="shared" si="135"/>
        <v>4.7265743968961864</v>
      </c>
      <c r="AV97" s="158">
        <f t="shared" si="136"/>
        <v>-0.11504206478028023</v>
      </c>
      <c r="AW97" s="159">
        <f t="shared" si="137"/>
        <v>8.7827047839509342E-3</v>
      </c>
      <c r="AX97" s="160">
        <f t="shared" si="138"/>
        <v>1.5427180664406927E-5</v>
      </c>
      <c r="AY97" s="159">
        <f t="shared" si="139"/>
        <v>-9999</v>
      </c>
      <c r="BA97">
        <f t="shared" si="140"/>
        <v>0</v>
      </c>
      <c r="BB97">
        <f t="shared" si="141"/>
        <v>0.23771846237237326</v>
      </c>
      <c r="BC97">
        <f t="shared" si="142"/>
        <v>-0.22977192509848704</v>
      </c>
      <c r="BD97">
        <f t="shared" si="143"/>
        <v>3.4589138617304935E-2</v>
      </c>
      <c r="BE97">
        <f t="shared" si="144"/>
        <v>3.0962479522758204</v>
      </c>
      <c r="BF97">
        <f t="shared" si="145"/>
        <v>44.099028993199852</v>
      </c>
      <c r="BG97">
        <f t="shared" si="149"/>
        <v>-3.2651499631606749</v>
      </c>
      <c r="BH97">
        <f t="shared" si="149"/>
        <v>-3.2992760493480739</v>
      </c>
      <c r="BI97">
        <f t="shared" si="149"/>
        <v>-3.254138532330944</v>
      </c>
      <c r="BJ97">
        <f t="shared" si="149"/>
        <v>-3.3139053748277556</v>
      </c>
      <c r="BK97">
        <f t="shared" si="149"/>
        <v>-3.2348644950278334</v>
      </c>
      <c r="BL97">
        <f t="shared" si="149"/>
        <v>-3.3396040319631224</v>
      </c>
      <c r="BM97">
        <f t="shared" si="149"/>
        <v>-3.2010862425832967</v>
      </c>
      <c r="BN97">
        <f t="shared" si="146"/>
        <v>-3.3849747844224405</v>
      </c>
      <c r="BQ97">
        <f t="shared" si="86"/>
        <v>8.3741868292653926E-2</v>
      </c>
      <c r="BR97" s="1">
        <v>17500</v>
      </c>
      <c r="BS97">
        <f t="shared" si="87"/>
        <v>8.3741868292653926E-2</v>
      </c>
      <c r="BT97">
        <f t="shared" si="88"/>
        <v>7.1142637045689988E-2</v>
      </c>
      <c r="BU97">
        <f t="shared" si="89"/>
        <v>1.259923124696394E-2</v>
      </c>
      <c r="BV97">
        <f t="shared" si="90"/>
        <v>0.66991939358289754</v>
      </c>
      <c r="BW97">
        <f t="shared" si="91"/>
        <v>0.62738125011172752</v>
      </c>
      <c r="BX97">
        <f t="shared" si="92"/>
        <v>-3.1315140204203833</v>
      </c>
      <c r="BY97">
        <f t="shared" si="93"/>
        <v>-198.43792670555871</v>
      </c>
      <c r="BZ97">
        <f t="shared" si="94"/>
        <v>15.722164757297607</v>
      </c>
      <c r="CA97">
        <f t="shared" si="95"/>
        <v>15.722172819839779</v>
      </c>
      <c r="CB97">
        <f t="shared" si="96"/>
        <v>15.722148392638925</v>
      </c>
      <c r="CC97">
        <f t="shared" si="97"/>
        <v>15.722222400109423</v>
      </c>
      <c r="CD97">
        <f t="shared" si="98"/>
        <v>15.72199817876302</v>
      </c>
      <c r="CE97">
        <f t="shared" si="99"/>
        <v>15.722677507158714</v>
      </c>
      <c r="CF97">
        <f t="shared" si="100"/>
        <v>15.720619350407715</v>
      </c>
      <c r="CG97">
        <f t="shared" si="101"/>
        <v>15.726855135186412</v>
      </c>
      <c r="CI97">
        <v>20025</v>
      </c>
      <c r="CJ97" s="36">
        <f t="shared" si="102"/>
        <v>7.1142637045689988E-2</v>
      </c>
      <c r="CK97" s="36">
        <f t="shared" si="103"/>
        <v>7.1142637045689988E-2</v>
      </c>
      <c r="CL97">
        <f t="shared" si="104"/>
        <v>0</v>
      </c>
      <c r="CM97">
        <f t="shared" si="105"/>
        <v>0.2679465373085218</v>
      </c>
      <c r="CN97">
        <f t="shared" si="106"/>
        <v>8.88942373757594E-3</v>
      </c>
      <c r="CO97">
        <f t="shared" si="107"/>
        <v>2.8555150799963545</v>
      </c>
      <c r="CP97">
        <f t="shared" si="108"/>
        <v>6.9433659918557993</v>
      </c>
      <c r="CQ97">
        <f t="shared" si="109"/>
        <v>2.3929007131728781</v>
      </c>
      <c r="CR97">
        <f t="shared" si="110"/>
        <v>2.3750527619121602</v>
      </c>
      <c r="CS97">
        <f t="shared" si="111"/>
        <v>2.4070372996329095</v>
      </c>
      <c r="CT97">
        <f t="shared" si="112"/>
        <v>2.3490037690254129</v>
      </c>
      <c r="CU97">
        <f t="shared" si="113"/>
        <v>2.4521335063626548</v>
      </c>
      <c r="CV97">
        <f t="shared" si="114"/>
        <v>2.2607558642701693</v>
      </c>
      <c r="CW97">
        <f t="shared" si="115"/>
        <v>2.5941903938918838</v>
      </c>
      <c r="CX97">
        <f t="shared" si="116"/>
        <v>1.8636023272407809</v>
      </c>
    </row>
    <row r="98" spans="1:102" x14ac:dyDescent="0.2">
      <c r="A98" s="23" t="s">
        <v>907</v>
      </c>
      <c r="B98" s="24" t="s">
        <v>899</v>
      </c>
      <c r="C98" s="23">
        <v>19621.613000000001</v>
      </c>
      <c r="D98" s="23" t="s">
        <v>873</v>
      </c>
      <c r="E98" s="25">
        <f t="shared" si="119"/>
        <v>-16193.124697669053</v>
      </c>
      <c r="F98" s="1">
        <f t="shared" si="147"/>
        <v>-16193</v>
      </c>
      <c r="G98" s="1">
        <f t="shared" si="120"/>
        <v>-0.10591823999493499</v>
      </c>
      <c r="H98" s="1">
        <f t="shared" si="121"/>
        <v>-0.10591823999493499</v>
      </c>
      <c r="Q98" s="173">
        <f t="shared" si="122"/>
        <v>4603.1130000000012</v>
      </c>
      <c r="S98" s="15">
        <f t="shared" si="123"/>
        <v>0.2</v>
      </c>
      <c r="T98" s="15"/>
      <c r="Z98">
        <f t="shared" si="124"/>
        <v>-16193</v>
      </c>
      <c r="AA98" s="158">
        <f t="shared" si="125"/>
        <v>-0.11449084891369531</v>
      </c>
      <c r="AB98" s="159">
        <f t="shared" si="126"/>
        <v>8.5726089187603133E-3</v>
      </c>
      <c r="AC98" s="159">
        <f t="shared" si="127"/>
        <v>-0.10591823999493499</v>
      </c>
      <c r="AD98" s="160">
        <f t="shared" si="128"/>
        <v>1.4697924734801774E-5</v>
      </c>
      <c r="AH98">
        <f t="shared" si="129"/>
        <v>1.7392786075989614E-2</v>
      </c>
      <c r="AI98">
        <f t="shared" si="130"/>
        <v>0.82468587915340819</v>
      </c>
      <c r="AJ98">
        <f t="shared" si="131"/>
        <v>0.99415090755974767</v>
      </c>
      <c r="AK98">
        <f t="shared" si="132"/>
        <v>-0.27969489422414023</v>
      </c>
      <c r="AL98">
        <f t="shared" si="133"/>
        <v>-2.1306924710126225</v>
      </c>
      <c r="AM98">
        <f t="shared" si="134"/>
        <v>-1.8070100778167593</v>
      </c>
      <c r="AN98">
        <f t="shared" si="148"/>
        <v>4.4661788167813139</v>
      </c>
      <c r="AO98">
        <f t="shared" si="148"/>
        <v>4.4661788503016098</v>
      </c>
      <c r="AP98">
        <f t="shared" si="148"/>
        <v>4.4661784336661974</v>
      </c>
      <c r="AQ98">
        <f t="shared" si="148"/>
        <v>4.4661836122216707</v>
      </c>
      <c r="AR98">
        <f t="shared" si="148"/>
        <v>4.4661192531232858</v>
      </c>
      <c r="AS98">
        <f t="shared" si="148"/>
        <v>4.4669202821149119</v>
      </c>
      <c r="AT98">
        <f t="shared" si="148"/>
        <v>4.4571258475000608</v>
      </c>
      <c r="AU98">
        <f t="shared" si="135"/>
        <v>4.7863214717801901</v>
      </c>
      <c r="AV98" s="158">
        <f t="shared" si="136"/>
        <v>-0.11449084891369531</v>
      </c>
      <c r="AW98" s="159">
        <f t="shared" si="137"/>
        <v>8.5726089187603133E-3</v>
      </c>
      <c r="AX98" s="160">
        <f t="shared" si="138"/>
        <v>1.4697924734801774E-5</v>
      </c>
      <c r="AY98" s="159">
        <f t="shared" si="139"/>
        <v>-9999</v>
      </c>
      <c r="BA98">
        <f t="shared" si="140"/>
        <v>0</v>
      </c>
      <c r="BB98">
        <f t="shared" si="141"/>
        <v>0.23755372268158259</v>
      </c>
      <c r="BC98">
        <f t="shared" si="142"/>
        <v>-0.23467707031373763</v>
      </c>
      <c r="BD98">
        <f t="shared" si="143"/>
        <v>3.0744516934131261E-2</v>
      </c>
      <c r="BE98">
        <f t="shared" si="144"/>
        <v>3.1012909684750984</v>
      </c>
      <c r="BF98">
        <f t="shared" si="145"/>
        <v>49.618999371285717</v>
      </c>
      <c r="BG98">
        <f t="shared" si="149"/>
        <v>-3.2514339151334677</v>
      </c>
      <c r="BH98">
        <f t="shared" si="149"/>
        <v>-3.2822947359906158</v>
      </c>
      <c r="BI98">
        <f t="shared" si="149"/>
        <v>-3.2415541452748888</v>
      </c>
      <c r="BJ98">
        <f t="shared" si="149"/>
        <v>-3.2953839357924228</v>
      </c>
      <c r="BK98">
        <f t="shared" si="149"/>
        <v>-3.2243286801329432</v>
      </c>
      <c r="BL98">
        <f t="shared" si="149"/>
        <v>-3.3182701634676177</v>
      </c>
      <c r="BM98">
        <f t="shared" si="149"/>
        <v>-3.1942662088280867</v>
      </c>
      <c r="BN98">
        <f t="shared" si="146"/>
        <v>-3.3584449731882766</v>
      </c>
      <c r="BQ98">
        <f t="shared" si="86"/>
        <v>8.8782125153781755E-2</v>
      </c>
      <c r="BR98" s="1">
        <v>18000</v>
      </c>
      <c r="BS98">
        <f t="shared" si="87"/>
        <v>8.8782125153781755E-2</v>
      </c>
      <c r="BT98">
        <f t="shared" si="88"/>
        <v>7.4492613560258561E-2</v>
      </c>
      <c r="BU98">
        <f t="shared" si="89"/>
        <v>1.4289511593523192E-2</v>
      </c>
      <c r="BV98">
        <f t="shared" si="90"/>
        <v>0.67144931523341422</v>
      </c>
      <c r="BW98">
        <f t="shared" si="91"/>
        <v>0.69250044978488512</v>
      </c>
      <c r="BX98">
        <f t="shared" si="92"/>
        <v>-3.0447503974582881</v>
      </c>
      <c r="BY98">
        <f t="shared" si="93"/>
        <v>-20.63599884005184</v>
      </c>
      <c r="BZ98">
        <f t="shared" si="94"/>
        <v>15.844316918146102</v>
      </c>
      <c r="CA98">
        <f t="shared" si="95"/>
        <v>15.844389574522724</v>
      </c>
      <c r="CB98">
        <f t="shared" si="96"/>
        <v>15.844167407689786</v>
      </c>
      <c r="CC98">
        <f t="shared" si="97"/>
        <v>15.844846765150011</v>
      </c>
      <c r="CD98">
        <f t="shared" si="98"/>
        <v>15.842769576474948</v>
      </c>
      <c r="CE98">
        <f t="shared" si="99"/>
        <v>15.849122624222071</v>
      </c>
      <c r="CF98">
        <f t="shared" si="100"/>
        <v>15.829708849765026</v>
      </c>
      <c r="CG98">
        <f t="shared" si="101"/>
        <v>15.889211316936423</v>
      </c>
      <c r="CI98">
        <v>20026</v>
      </c>
      <c r="CJ98" s="36">
        <f t="shared" si="102"/>
        <v>7.4492613560258561E-2</v>
      </c>
      <c r="CK98" s="36">
        <f t="shared" si="103"/>
        <v>7.4492613560258561E-2</v>
      </c>
      <c r="CL98">
        <f t="shared" si="104"/>
        <v>0</v>
      </c>
      <c r="CM98">
        <f t="shared" si="105"/>
        <v>0.26793791959213331</v>
      </c>
      <c r="CN98">
        <f t="shared" si="106"/>
        <v>8.8494017311597419E-3</v>
      </c>
      <c r="CO98">
        <f t="shared" si="107"/>
        <v>2.8555551035770614</v>
      </c>
      <c r="CP98">
        <f t="shared" si="108"/>
        <v>6.9443509155434189</v>
      </c>
      <c r="CQ98">
        <f t="shared" si="109"/>
        <v>2.3929972566289472</v>
      </c>
      <c r="CR98">
        <f t="shared" si="110"/>
        <v>2.3751394325174573</v>
      </c>
      <c r="CS98">
        <f t="shared" si="111"/>
        <v>2.4071388557043072</v>
      </c>
      <c r="CT98">
        <f t="shared" si="112"/>
        <v>2.3490833432902227</v>
      </c>
      <c r="CU98">
        <f t="shared" si="113"/>
        <v>2.4522432370131657</v>
      </c>
      <c r="CV98">
        <f t="shared" si="114"/>
        <v>2.260826796758403</v>
      </c>
      <c r="CW98">
        <f t="shared" si="115"/>
        <v>2.5943028133971118</v>
      </c>
      <c r="CX98">
        <f t="shared" si="116"/>
        <v>1.8637465109974882</v>
      </c>
    </row>
    <row r="99" spans="1:102" x14ac:dyDescent="0.2">
      <c r="A99" s="23" t="s">
        <v>907</v>
      </c>
      <c r="B99" s="24" t="s">
        <v>899</v>
      </c>
      <c r="C99" s="23">
        <v>19628.403999999999</v>
      </c>
      <c r="D99" s="23" t="s">
        <v>873</v>
      </c>
      <c r="E99" s="25">
        <f t="shared" si="119"/>
        <v>-16185.129645347906</v>
      </c>
      <c r="F99" s="1">
        <f t="shared" si="147"/>
        <v>-16185</v>
      </c>
      <c r="G99" s="1">
        <f t="shared" si="120"/>
        <v>-0.11012080000000424</v>
      </c>
      <c r="H99" s="1">
        <f t="shared" si="121"/>
        <v>-0.11012080000000424</v>
      </c>
      <c r="Q99" s="173">
        <f t="shared" si="122"/>
        <v>4609.9039999999986</v>
      </c>
      <c r="S99" s="15">
        <f t="shared" si="123"/>
        <v>0.2</v>
      </c>
      <c r="T99" s="15"/>
      <c r="Z99">
        <f t="shared" si="124"/>
        <v>-16185</v>
      </c>
      <c r="AA99" s="158">
        <f t="shared" si="125"/>
        <v>-0.11446821979879937</v>
      </c>
      <c r="AB99" s="159">
        <f t="shared" si="126"/>
        <v>4.3474197987951324E-3</v>
      </c>
      <c r="AC99" s="159">
        <f t="shared" si="127"/>
        <v>-0.11012080000000424</v>
      </c>
      <c r="AD99" s="160">
        <f t="shared" si="128"/>
        <v>3.7800117813911823E-6</v>
      </c>
      <c r="AH99">
        <f t="shared" si="129"/>
        <v>1.7372522363657914E-2</v>
      </c>
      <c r="AI99">
        <f t="shared" si="130"/>
        <v>0.82527418498135707</v>
      </c>
      <c r="AJ99">
        <f t="shared" si="131"/>
        <v>0.99392169559669608</v>
      </c>
      <c r="AK99">
        <f t="shared" si="132"/>
        <v>-0.28006278651284139</v>
      </c>
      <c r="AL99">
        <f t="shared" si="133"/>
        <v>-2.1285904699804625</v>
      </c>
      <c r="AM99">
        <f t="shared" si="134"/>
        <v>-1.8025357564805131</v>
      </c>
      <c r="AN99">
        <f t="shared" si="148"/>
        <v>4.4685839387144455</v>
      </c>
      <c r="AO99">
        <f t="shared" si="148"/>
        <v>4.4685839697226344</v>
      </c>
      <c r="AP99">
        <f t="shared" si="148"/>
        <v>4.4685835805857481</v>
      </c>
      <c r="AQ99">
        <f t="shared" si="148"/>
        <v>4.468588464098449</v>
      </c>
      <c r="AR99">
        <f t="shared" si="148"/>
        <v>4.4685271849084707</v>
      </c>
      <c r="AS99">
        <f t="shared" si="148"/>
        <v>4.4692972240950217</v>
      </c>
      <c r="AT99">
        <f t="shared" si="148"/>
        <v>4.4597879959469431</v>
      </c>
      <c r="AU99">
        <f t="shared" si="135"/>
        <v>4.7889191706881906</v>
      </c>
      <c r="AV99" s="158">
        <f t="shared" si="136"/>
        <v>-0.11446821979879937</v>
      </c>
      <c r="AW99" s="159">
        <f t="shared" si="137"/>
        <v>4.3474197987951324E-3</v>
      </c>
      <c r="AX99" s="160">
        <f t="shared" si="138"/>
        <v>3.7800117813911823E-6</v>
      </c>
      <c r="AY99" s="159">
        <f t="shared" si="139"/>
        <v>-9999</v>
      </c>
      <c r="BA99">
        <f t="shared" si="140"/>
        <v>0</v>
      </c>
      <c r="BB99">
        <f t="shared" si="141"/>
        <v>0.23754702428232555</v>
      </c>
      <c r="BC99">
        <f t="shared" si="142"/>
        <v>-0.23488942850336547</v>
      </c>
      <c r="BD99">
        <f t="shared" si="143"/>
        <v>3.0577948549394184E-2</v>
      </c>
      <c r="BE99">
        <f t="shared" si="144"/>
        <v>3.101509433247434</v>
      </c>
      <c r="BF99">
        <f t="shared" si="145"/>
        <v>49.889509832882794</v>
      </c>
      <c r="BG99">
        <f t="shared" si="149"/>
        <v>-3.2508395220176025</v>
      </c>
      <c r="BH99">
        <f t="shared" si="149"/>
        <v>-3.2815547901044666</v>
      </c>
      <c r="BI99">
        <f t="shared" si="149"/>
        <v>-3.2410095166797364</v>
      </c>
      <c r="BJ99">
        <f t="shared" si="149"/>
        <v>-3.2945765681551218</v>
      </c>
      <c r="BK99">
        <f t="shared" si="149"/>
        <v>-3.223873563678636</v>
      </c>
      <c r="BL99">
        <f t="shared" si="149"/>
        <v>-3.3173405740755966</v>
      </c>
      <c r="BM99">
        <f t="shared" si="149"/>
        <v>-3.1939724073752847</v>
      </c>
      <c r="BN99">
        <f t="shared" si="146"/>
        <v>-3.3572915031346175</v>
      </c>
      <c r="BQ99">
        <f t="shared" si="86"/>
        <v>9.3625009711159335E-2</v>
      </c>
      <c r="BR99" s="1">
        <v>18500</v>
      </c>
      <c r="BS99">
        <f t="shared" si="87"/>
        <v>9.3625009711159335E-2</v>
      </c>
      <c r="BT99">
        <f t="shared" si="88"/>
        <v>7.7852448568195273E-2</v>
      </c>
      <c r="BU99">
        <f t="shared" si="89"/>
        <v>1.5772561142964062E-2</v>
      </c>
      <c r="BV99">
        <f t="shared" si="90"/>
        <v>0.67549483161816493</v>
      </c>
      <c r="BW99">
        <f t="shared" si="91"/>
        <v>0.75288784745800319</v>
      </c>
      <c r="BX99">
        <f t="shared" si="92"/>
        <v>-2.9572607647699383</v>
      </c>
      <c r="BY99">
        <f t="shared" si="93"/>
        <v>-10.819255215664292</v>
      </c>
      <c r="BZ99">
        <f t="shared" si="94"/>
        <v>15.966981818742836</v>
      </c>
      <c r="CA99">
        <f t="shared" si="95"/>
        <v>15.967098376290972</v>
      </c>
      <c r="CB99">
        <f t="shared" si="96"/>
        <v>15.966733096913748</v>
      </c>
      <c r="CC99">
        <f t="shared" si="97"/>
        <v>15.967877963300035</v>
      </c>
      <c r="CD99">
        <f t="shared" si="98"/>
        <v>15.964290856507839</v>
      </c>
      <c r="CE99">
        <f t="shared" si="99"/>
        <v>15.975541532687812</v>
      </c>
      <c r="CF99">
        <f t="shared" si="100"/>
        <v>15.940363363886027</v>
      </c>
      <c r="CG99">
        <f t="shared" si="101"/>
        <v>16.051567498686431</v>
      </c>
      <c r="CI99">
        <v>20027</v>
      </c>
      <c r="CJ99" s="36">
        <f t="shared" si="102"/>
        <v>7.7852448568195273E-2</v>
      </c>
      <c r="CK99" s="36">
        <f t="shared" si="103"/>
        <v>7.7852448568195273E-2</v>
      </c>
      <c r="CL99">
        <f t="shared" si="104"/>
        <v>0</v>
      </c>
      <c r="CM99">
        <f t="shared" si="105"/>
        <v>0.26792930347689192</v>
      </c>
      <c r="CN99">
        <f t="shared" si="106"/>
        <v>8.8093817008393447E-3</v>
      </c>
      <c r="CO99">
        <f t="shared" si="107"/>
        <v>2.8555951251674196</v>
      </c>
      <c r="CP99">
        <f t="shared" si="108"/>
        <v>6.9453360640164918</v>
      </c>
      <c r="CQ99">
        <f t="shared" si="109"/>
        <v>2.3930937983887111</v>
      </c>
      <c r="CR99">
        <f t="shared" si="110"/>
        <v>2.3752260989765777</v>
      </c>
      <c r="CS99">
        <f t="shared" si="111"/>
        <v>2.4072404097839155</v>
      </c>
      <c r="CT99">
        <f t="shared" si="112"/>
        <v>2.3491629148504614</v>
      </c>
      <c r="CU99">
        <f t="shared" si="113"/>
        <v>2.4523529623327498</v>
      </c>
      <c r="CV99">
        <f t="shared" si="114"/>
        <v>2.2608977341252992</v>
      </c>
      <c r="CW99">
        <f t="shared" si="115"/>
        <v>2.594415217714837</v>
      </c>
      <c r="CX99">
        <f t="shared" si="116"/>
        <v>1.8638906947541956</v>
      </c>
    </row>
    <row r="100" spans="1:102" x14ac:dyDescent="0.2">
      <c r="A100" s="23" t="s">
        <v>907</v>
      </c>
      <c r="B100" s="24" t="s">
        <v>899</v>
      </c>
      <c r="C100" s="23">
        <v>19633.508999999998</v>
      </c>
      <c r="D100" s="23" t="s">
        <v>873</v>
      </c>
      <c r="E100" s="25">
        <f t="shared" si="119"/>
        <v>-16179.119522818168</v>
      </c>
      <c r="F100" s="1">
        <f t="shared" si="147"/>
        <v>-16179</v>
      </c>
      <c r="G100" s="1">
        <f t="shared" si="120"/>
        <v>-0.10152271999686491</v>
      </c>
      <c r="H100" s="1">
        <f t="shared" si="121"/>
        <v>-0.10152271999686491</v>
      </c>
      <c r="Q100" s="173">
        <f t="shared" si="122"/>
        <v>4615.0089999999982</v>
      </c>
      <c r="S100" s="15">
        <f t="shared" si="123"/>
        <v>0.2</v>
      </c>
      <c r="T100" s="15"/>
      <c r="Z100">
        <f t="shared" si="124"/>
        <v>-16179</v>
      </c>
      <c r="AA100" s="158">
        <f t="shared" si="125"/>
        <v>-0.11445132181418993</v>
      </c>
      <c r="AB100" s="159">
        <f t="shared" si="126"/>
        <v>1.2928601817325025E-2</v>
      </c>
      <c r="AC100" s="159">
        <f t="shared" si="127"/>
        <v>-0.10152271999686491</v>
      </c>
      <c r="AD100" s="160">
        <f t="shared" si="128"/>
        <v>3.3429748990187987E-5</v>
      </c>
      <c r="AH100">
        <f t="shared" si="129"/>
        <v>1.7357249071619736E-2</v>
      </c>
      <c r="AI100">
        <f t="shared" si="130"/>
        <v>0.82571647345445776</v>
      </c>
      <c r="AJ100">
        <f t="shared" si="131"/>
        <v>0.99374668462403459</v>
      </c>
      <c r="AK100">
        <f t="shared" si="132"/>
        <v>-0.28033823713171147</v>
      </c>
      <c r="AL100">
        <f t="shared" si="133"/>
        <v>-2.12701199898342</v>
      </c>
      <c r="AM100">
        <f t="shared" si="134"/>
        <v>-1.7991869515783923</v>
      </c>
      <c r="AN100">
        <f t="shared" si="148"/>
        <v>4.4703889069946188</v>
      </c>
      <c r="AO100">
        <f t="shared" si="148"/>
        <v>4.4703889362152829</v>
      </c>
      <c r="AP100">
        <f t="shared" si="148"/>
        <v>4.4703885668300263</v>
      </c>
      <c r="AQ100">
        <f t="shared" si="148"/>
        <v>4.4703932363562027</v>
      </c>
      <c r="AR100">
        <f t="shared" si="148"/>
        <v>4.470334213766769</v>
      </c>
      <c r="AS100">
        <f t="shared" si="148"/>
        <v>4.471081297697646</v>
      </c>
      <c r="AT100">
        <f t="shared" si="148"/>
        <v>4.4617860648304548</v>
      </c>
      <c r="AU100">
        <f t="shared" si="135"/>
        <v>4.7908674448691908</v>
      </c>
      <c r="AV100" s="158">
        <f t="shared" si="136"/>
        <v>-0.11445132181418993</v>
      </c>
      <c r="AW100" s="159">
        <f t="shared" si="137"/>
        <v>1.2928601817325025E-2</v>
      </c>
      <c r="AX100" s="160">
        <f t="shared" si="138"/>
        <v>3.3429748990187987E-5</v>
      </c>
      <c r="AY100" s="159">
        <f t="shared" si="139"/>
        <v>-9999</v>
      </c>
      <c r="BA100">
        <f t="shared" si="140"/>
        <v>0</v>
      </c>
      <c r="BB100">
        <f t="shared" si="141"/>
        <v>0.23754202564159144</v>
      </c>
      <c r="BC100">
        <f t="shared" si="142"/>
        <v>-0.23504864899464703</v>
      </c>
      <c r="BD100">
        <f t="shared" si="143"/>
        <v>3.0453053303379895E-2</v>
      </c>
      <c r="BE100">
        <f t="shared" si="144"/>
        <v>3.1016732398562445</v>
      </c>
      <c r="BF100">
        <f t="shared" si="145"/>
        <v>50.094282772486828</v>
      </c>
      <c r="BG100">
        <f t="shared" si="149"/>
        <v>-3.2503938304022775</v>
      </c>
      <c r="BH100">
        <f t="shared" si="149"/>
        <v>-3.2809997447314649</v>
      </c>
      <c r="BI100">
        <f t="shared" si="149"/>
        <v>-3.2406011778607282</v>
      </c>
      <c r="BJ100">
        <f t="shared" si="149"/>
        <v>-3.2939709325612423</v>
      </c>
      <c r="BK100">
        <f t="shared" si="149"/>
        <v>-3.2235323820167543</v>
      </c>
      <c r="BL100">
        <f t="shared" si="149"/>
        <v>-3.316643275583016</v>
      </c>
      <c r="BM100">
        <f t="shared" si="149"/>
        <v>-3.1937521989480335</v>
      </c>
      <c r="BN100">
        <f t="shared" si="146"/>
        <v>-3.3564264005943731</v>
      </c>
      <c r="BQ100">
        <f t="shared" si="86"/>
        <v>9.8249681964178048E-2</v>
      </c>
      <c r="BR100" s="1">
        <v>19000</v>
      </c>
      <c r="BS100">
        <f t="shared" si="87"/>
        <v>9.8249681964178048E-2</v>
      </c>
      <c r="BT100">
        <f t="shared" si="88"/>
        <v>8.1222142069500097E-2</v>
      </c>
      <c r="BU100">
        <f t="shared" si="89"/>
        <v>1.7027539894677951E-2</v>
      </c>
      <c r="BV100">
        <f t="shared" si="90"/>
        <v>0.68214700795889838</v>
      </c>
      <c r="BW100">
        <f t="shared" si="91"/>
        <v>0.80834065707149716</v>
      </c>
      <c r="BX100">
        <f t="shared" si="92"/>
        <v>-2.8683716819680716</v>
      </c>
      <c r="BY100">
        <f t="shared" si="93"/>
        <v>-7.2744887213481819</v>
      </c>
      <c r="BZ100">
        <f t="shared" si="94"/>
        <v>16.090627706669846</v>
      </c>
      <c r="CA100">
        <f t="shared" si="95"/>
        <v>16.090757531494408</v>
      </c>
      <c r="CB100">
        <f t="shared" si="96"/>
        <v>16.090333589551964</v>
      </c>
      <c r="CC100">
        <f t="shared" si="97"/>
        <v>16.091718236537574</v>
      </c>
      <c r="CD100">
        <f t="shared" si="98"/>
        <v>16.087198653387436</v>
      </c>
      <c r="CE100">
        <f t="shared" si="99"/>
        <v>16.10198163219675</v>
      </c>
      <c r="CF100">
        <f t="shared" si="100"/>
        <v>16.053942733412516</v>
      </c>
      <c r="CG100">
        <f t="shared" si="101"/>
        <v>16.213923680436444</v>
      </c>
      <c r="CI100">
        <v>20028</v>
      </c>
      <c r="CJ100" s="36">
        <f t="shared" si="102"/>
        <v>8.1222142069500097E-2</v>
      </c>
      <c r="CK100" s="36">
        <f t="shared" si="103"/>
        <v>8.1222142069500097E-2</v>
      </c>
      <c r="CL100">
        <f t="shared" si="104"/>
        <v>0</v>
      </c>
      <c r="CM100">
        <f t="shared" si="105"/>
        <v>0.26792068896255872</v>
      </c>
      <c r="CN100">
        <f t="shared" si="106"/>
        <v>8.7693636463190405E-3</v>
      </c>
      <c r="CO100">
        <f t="shared" si="107"/>
        <v>2.855635144767791</v>
      </c>
      <c r="CP100">
        <f t="shared" si="108"/>
        <v>6.9463214373580504</v>
      </c>
      <c r="CQ100">
        <f t="shared" si="109"/>
        <v>2.3931903384523592</v>
      </c>
      <c r="CR100">
        <f t="shared" si="110"/>
        <v>2.3753127612908655</v>
      </c>
      <c r="CS100">
        <f t="shared" si="111"/>
        <v>2.4073419618709568</v>
      </c>
      <c r="CT100">
        <f t="shared" si="112"/>
        <v>2.3492424837087391</v>
      </c>
      <c r="CU100">
        <f t="shared" si="113"/>
        <v>2.4524626823197408</v>
      </c>
      <c r="CV100">
        <f t="shared" si="114"/>
        <v>2.2609686763733858</v>
      </c>
      <c r="CW100">
        <f t="shared" si="115"/>
        <v>2.5945276068457206</v>
      </c>
      <c r="CX100">
        <f t="shared" si="116"/>
        <v>1.8640348785109029</v>
      </c>
    </row>
    <row r="101" spans="1:102" x14ac:dyDescent="0.2">
      <c r="A101" s="23" t="s">
        <v>907</v>
      </c>
      <c r="B101" s="24" t="s">
        <v>899</v>
      </c>
      <c r="C101" s="23">
        <v>19650.492999999999</v>
      </c>
      <c r="D101" s="23" t="s">
        <v>873</v>
      </c>
      <c r="E101" s="25">
        <f t="shared" si="119"/>
        <v>-16159.124239557619</v>
      </c>
      <c r="F101" s="1">
        <f t="shared" si="147"/>
        <v>-16159</v>
      </c>
      <c r="G101" s="1">
        <f t="shared" si="120"/>
        <v>-0.10552911999911885</v>
      </c>
      <c r="H101" s="1">
        <f t="shared" si="121"/>
        <v>-0.10552911999911885</v>
      </c>
      <c r="Q101" s="173">
        <f t="shared" si="122"/>
        <v>4631.9929999999986</v>
      </c>
      <c r="S101" s="15">
        <f t="shared" si="123"/>
        <v>0.2</v>
      </c>
      <c r="T101" s="15"/>
      <c r="Z101">
        <f t="shared" si="124"/>
        <v>-16159</v>
      </c>
      <c r="AA101" s="158">
        <f t="shared" si="125"/>
        <v>-0.11439545316612837</v>
      </c>
      <c r="AB101" s="159">
        <f t="shared" si="126"/>
        <v>8.8663331670095213E-3</v>
      </c>
      <c r="AC101" s="159">
        <f t="shared" si="127"/>
        <v>-0.10552911999911885</v>
      </c>
      <c r="AD101" s="160">
        <f t="shared" si="128"/>
        <v>1.5722372765682619E-5</v>
      </c>
      <c r="AH101">
        <f t="shared" si="129"/>
        <v>1.7305869878022847E-2</v>
      </c>
      <c r="AI101">
        <f t="shared" si="130"/>
        <v>0.82719734550410062</v>
      </c>
      <c r="AJ101">
        <f t="shared" si="131"/>
        <v>0.99314400238915834</v>
      </c>
      <c r="AK101">
        <f t="shared" si="132"/>
        <v>-0.28125347539619355</v>
      </c>
      <c r="AL101">
        <f t="shared" si="133"/>
        <v>-2.121738172520939</v>
      </c>
      <c r="AM101">
        <f t="shared" si="134"/>
        <v>-1.7880668870590868</v>
      </c>
      <c r="AN101">
        <f t="shared" ref="AN101:AT110" si="150">$AU101+$AB$7*SIN(AO101)</f>
        <v>4.4764124706780146</v>
      </c>
      <c r="AO101">
        <f t="shared" si="150"/>
        <v>4.4764124945015515</v>
      </c>
      <c r="AP101">
        <f t="shared" si="150"/>
        <v>4.4764121858039321</v>
      </c>
      <c r="AQ101">
        <f t="shared" si="150"/>
        <v>4.4764161858376808</v>
      </c>
      <c r="AR101">
        <f t="shared" si="150"/>
        <v>4.4763643594616447</v>
      </c>
      <c r="AS101">
        <f t="shared" si="150"/>
        <v>4.4770367146192287</v>
      </c>
      <c r="AT101">
        <f t="shared" si="150"/>
        <v>4.4684553147497237</v>
      </c>
      <c r="AU101">
        <f t="shared" si="135"/>
        <v>4.7973616921391908</v>
      </c>
      <c r="AV101" s="158">
        <f t="shared" si="136"/>
        <v>-0.11439545316612837</v>
      </c>
      <c r="AW101" s="159">
        <f t="shared" si="137"/>
        <v>8.8663331670095213E-3</v>
      </c>
      <c r="AX101" s="160">
        <f t="shared" si="138"/>
        <v>1.5722372765682619E-5</v>
      </c>
      <c r="AY101" s="159">
        <f t="shared" si="139"/>
        <v>-9999</v>
      </c>
      <c r="BA101">
        <f t="shared" si="140"/>
        <v>0</v>
      </c>
      <c r="BB101">
        <f t="shared" si="141"/>
        <v>0.23752551901616559</v>
      </c>
      <c r="BC101">
        <f t="shared" si="142"/>
        <v>-0.23557908756908291</v>
      </c>
      <c r="BD101">
        <f t="shared" si="143"/>
        <v>3.0036926717932708E-2</v>
      </c>
      <c r="BE101">
        <f t="shared" si="144"/>
        <v>3.1022190037996382</v>
      </c>
      <c r="BF101">
        <f t="shared" si="145"/>
        <v>50.788830176150242</v>
      </c>
      <c r="BG101">
        <f t="shared" ref="BG101:BM110" si="151">$BN101+$BB$7*SIN(BH101)</f>
        <v>-3.2489088265672157</v>
      </c>
      <c r="BH101">
        <f t="shared" si="151"/>
        <v>-3.2791490647018651</v>
      </c>
      <c r="BI101">
        <f t="shared" si="151"/>
        <v>-3.2392408639793242</v>
      </c>
      <c r="BJ101">
        <f t="shared" si="151"/>
        <v>-3.2919514717590261</v>
      </c>
      <c r="BK101">
        <f t="shared" si="151"/>
        <v>-3.222396066750886</v>
      </c>
      <c r="BL101">
        <f t="shared" si="151"/>
        <v>-3.3143182931703494</v>
      </c>
      <c r="BM101">
        <f t="shared" si="151"/>
        <v>-3.1930190474202931</v>
      </c>
      <c r="BN101">
        <f t="shared" si="146"/>
        <v>-3.3535427254602248</v>
      </c>
      <c r="BQ101">
        <f t="shared" si="86"/>
        <v>0.10263440649265618</v>
      </c>
      <c r="BR101" s="1">
        <v>19500</v>
      </c>
      <c r="BS101">
        <f t="shared" si="87"/>
        <v>0.10263440649265618</v>
      </c>
      <c r="BT101">
        <f t="shared" si="88"/>
        <v>8.4601694064173061E-2</v>
      </c>
      <c r="BU101">
        <f t="shared" si="89"/>
        <v>1.8032712428483113E-2</v>
      </c>
      <c r="BV101">
        <f t="shared" si="90"/>
        <v>0.69155737773878467</v>
      </c>
      <c r="BW101">
        <f t="shared" si="91"/>
        <v>0.85849900131500723</v>
      </c>
      <c r="BX101">
        <f t="shared" si="92"/>
        <v>-2.7773642495658741</v>
      </c>
      <c r="BY101">
        <f t="shared" si="93"/>
        <v>-5.4302205646495576</v>
      </c>
      <c r="BZ101">
        <f t="shared" si="94"/>
        <v>16.215741367633516</v>
      </c>
      <c r="CA101">
        <f t="shared" si="95"/>
        <v>16.215855687934649</v>
      </c>
      <c r="CB101">
        <f t="shared" si="96"/>
        <v>16.215459377449889</v>
      </c>
      <c r="CC101">
        <f t="shared" si="97"/>
        <v>16.216833628272529</v>
      </c>
      <c r="CD101">
        <f t="shared" si="98"/>
        <v>16.212072739440249</v>
      </c>
      <c r="CE101">
        <f t="shared" si="99"/>
        <v>16.228620698175163</v>
      </c>
      <c r="CF101">
        <f t="shared" si="100"/>
        <v>16.171729870379639</v>
      </c>
      <c r="CG101">
        <f t="shared" si="101"/>
        <v>16.376279862186458</v>
      </c>
      <c r="CI101">
        <v>20029</v>
      </c>
      <c r="CJ101" s="36">
        <f t="shared" si="102"/>
        <v>8.4601694064173061E-2</v>
      </c>
      <c r="CK101" s="36">
        <f t="shared" si="103"/>
        <v>8.4601694064173061E-2</v>
      </c>
      <c r="CL101">
        <f t="shared" si="104"/>
        <v>0</v>
      </c>
      <c r="CM101">
        <f t="shared" si="105"/>
        <v>0.26791207604889444</v>
      </c>
      <c r="CN101">
        <f t="shared" si="106"/>
        <v>8.7293475673022123E-3</v>
      </c>
      <c r="CO101">
        <f t="shared" si="107"/>
        <v>2.8556751623785384</v>
      </c>
      <c r="CP101">
        <f t="shared" si="108"/>
        <v>6.947307035651165</v>
      </c>
      <c r="CQ101">
        <f t="shared" si="109"/>
        <v>2.3932868768200808</v>
      </c>
      <c r="CR101">
        <f t="shared" si="110"/>
        <v>2.3753994194616652</v>
      </c>
      <c r="CS101">
        <f t="shared" si="111"/>
        <v>2.4074435119646531</v>
      </c>
      <c r="CT101">
        <f t="shared" si="112"/>
        <v>2.3493220498676664</v>
      </c>
      <c r="CU101">
        <f t="shared" si="113"/>
        <v>2.4525723969724731</v>
      </c>
      <c r="CV101">
        <f t="shared" si="114"/>
        <v>2.2610396235051904</v>
      </c>
      <c r="CW101">
        <f t="shared" si="115"/>
        <v>2.594639980790423</v>
      </c>
      <c r="CX101">
        <f t="shared" si="116"/>
        <v>1.8641790622676102</v>
      </c>
    </row>
    <row r="102" spans="1:102" x14ac:dyDescent="0.2">
      <c r="A102" s="23" t="s">
        <v>907</v>
      </c>
      <c r="B102" s="24" t="s">
        <v>899</v>
      </c>
      <c r="C102" s="23">
        <v>19661.538</v>
      </c>
      <c r="D102" s="23" t="s">
        <v>873</v>
      </c>
      <c r="E102" s="25">
        <f t="shared" si="119"/>
        <v>-16146.120948011883</v>
      </c>
      <c r="F102" s="1">
        <f t="shared" si="147"/>
        <v>-16146</v>
      </c>
      <c r="G102" s="1">
        <f t="shared" si="120"/>
        <v>-0.1027332799967553</v>
      </c>
      <c r="H102" s="1">
        <f t="shared" si="121"/>
        <v>-0.1027332799967553</v>
      </c>
      <c r="Q102" s="173">
        <f t="shared" si="122"/>
        <v>4643.0380000000005</v>
      </c>
      <c r="S102" s="15">
        <f t="shared" si="123"/>
        <v>0.2</v>
      </c>
      <c r="T102" s="15"/>
      <c r="Z102">
        <f t="shared" si="124"/>
        <v>-16146</v>
      </c>
      <c r="AA102" s="158">
        <f t="shared" si="125"/>
        <v>-0.11435951711592987</v>
      </c>
      <c r="AB102" s="159">
        <f t="shared" si="126"/>
        <v>1.1626237119174571E-2</v>
      </c>
      <c r="AC102" s="159">
        <f t="shared" si="127"/>
        <v>-0.1027332799967553</v>
      </c>
      <c r="AD102" s="160">
        <f t="shared" si="128"/>
        <v>2.7033877910254527E-5</v>
      </c>
      <c r="AH102">
        <f t="shared" si="129"/>
        <v>1.7272086372556037E-2</v>
      </c>
      <c r="AI102">
        <f t="shared" si="130"/>
        <v>0.82816535818626325</v>
      </c>
      <c r="AJ102">
        <f t="shared" si="131"/>
        <v>0.99273622195756273</v>
      </c>
      <c r="AK102">
        <f t="shared" si="132"/>
        <v>-0.28184593432584976</v>
      </c>
      <c r="AL102">
        <f t="shared" si="133"/>
        <v>-2.1183000167996466</v>
      </c>
      <c r="AM102">
        <f t="shared" si="134"/>
        <v>-1.7808737058586108</v>
      </c>
      <c r="AN102">
        <f t="shared" si="150"/>
        <v>4.4803335901014369</v>
      </c>
      <c r="AO102">
        <f t="shared" si="150"/>
        <v>4.4803336108468796</v>
      </c>
      <c r="AP102">
        <f t="shared" si="150"/>
        <v>4.4803333375758614</v>
      </c>
      <c r="AQ102">
        <f t="shared" si="150"/>
        <v>4.480336937285613</v>
      </c>
      <c r="AR102">
        <f t="shared" si="150"/>
        <v>4.4802895238818037</v>
      </c>
      <c r="AS102">
        <f t="shared" si="150"/>
        <v>4.4809147916985888</v>
      </c>
      <c r="AT102">
        <f t="shared" si="150"/>
        <v>4.4727977663604799</v>
      </c>
      <c r="AU102">
        <f t="shared" si="135"/>
        <v>4.8015829528646918</v>
      </c>
      <c r="AV102" s="158">
        <f t="shared" si="136"/>
        <v>-0.11435951711592987</v>
      </c>
      <c r="AW102" s="159">
        <f t="shared" si="137"/>
        <v>1.1626237119174571E-2</v>
      </c>
      <c r="AX102" s="160">
        <f t="shared" si="138"/>
        <v>2.7033877910254527E-5</v>
      </c>
      <c r="AY102" s="159">
        <f t="shared" si="139"/>
        <v>-9999</v>
      </c>
      <c r="BA102">
        <f t="shared" si="140"/>
        <v>0</v>
      </c>
      <c r="BB102">
        <f t="shared" si="141"/>
        <v>0.23751491778571787</v>
      </c>
      <c r="BC102">
        <f t="shared" si="142"/>
        <v>-0.23592362971039818</v>
      </c>
      <c r="BD102">
        <f t="shared" si="143"/>
        <v>2.9766600728090932E-2</v>
      </c>
      <c r="BE102">
        <f t="shared" si="144"/>
        <v>3.1025735390850766</v>
      </c>
      <c r="BF102">
        <f t="shared" si="145"/>
        <v>51.250426115378581</v>
      </c>
      <c r="BG102">
        <f t="shared" si="151"/>
        <v>-3.2479440939495343</v>
      </c>
      <c r="BH102">
        <f t="shared" si="151"/>
        <v>-3.2779456896069727</v>
      </c>
      <c r="BI102">
        <f t="shared" si="151"/>
        <v>-3.2383573275258755</v>
      </c>
      <c r="BJ102">
        <f t="shared" si="151"/>
        <v>-3.2906382693546616</v>
      </c>
      <c r="BK102">
        <f t="shared" si="151"/>
        <v>-3.221658244871116</v>
      </c>
      <c r="BL102">
        <f t="shared" si="151"/>
        <v>-3.3128065195713532</v>
      </c>
      <c r="BM102">
        <f t="shared" si="151"/>
        <v>-3.1925432158581839</v>
      </c>
      <c r="BN102">
        <f t="shared" si="146"/>
        <v>-3.3516683366230282</v>
      </c>
      <c r="BQ102">
        <f t="shared" si="86"/>
        <v>0.10675622248125648</v>
      </c>
      <c r="BR102" s="1">
        <v>20000</v>
      </c>
      <c r="BS102">
        <f t="shared" si="87"/>
        <v>0.10675622248125648</v>
      </c>
      <c r="BT102">
        <f t="shared" si="88"/>
        <v>8.7991104552214164E-2</v>
      </c>
      <c r="BU102">
        <f t="shared" si="89"/>
        <v>1.876511792904231E-2</v>
      </c>
      <c r="BV102">
        <f t="shared" si="90"/>
        <v>0.70394420488185383</v>
      </c>
      <c r="BW102">
        <f t="shared" si="91"/>
        <v>0.90280708776026974</v>
      </c>
      <c r="BX102">
        <f t="shared" si="92"/>
        <v>-2.6834468781492387</v>
      </c>
      <c r="BY102">
        <f t="shared" si="93"/>
        <v>-4.2887966772477792</v>
      </c>
      <c r="BZ102">
        <f t="shared" si="94"/>
        <v>16.342840619786404</v>
      </c>
      <c r="CA102">
        <f t="shared" si="95"/>
        <v>16.34292219905354</v>
      </c>
      <c r="CB102">
        <f t="shared" si="96"/>
        <v>16.342615267922305</v>
      </c>
      <c r="CC102">
        <f t="shared" si="97"/>
        <v>16.343770416420696</v>
      </c>
      <c r="CD102">
        <f t="shared" si="98"/>
        <v>16.33942805784773</v>
      </c>
      <c r="CE102">
        <f t="shared" si="99"/>
        <v>16.355824641048518</v>
      </c>
      <c r="CF102">
        <f t="shared" si="100"/>
        <v>16.294897015475971</v>
      </c>
      <c r="CG102">
        <f t="shared" si="101"/>
        <v>16.538636043936464</v>
      </c>
      <c r="CI102">
        <v>20030</v>
      </c>
      <c r="CJ102" s="36">
        <f t="shared" si="102"/>
        <v>8.7991104552214164E-2</v>
      </c>
      <c r="CK102" s="36">
        <f t="shared" si="103"/>
        <v>8.7991104552214164E-2</v>
      </c>
      <c r="CL102">
        <f t="shared" si="104"/>
        <v>0</v>
      </c>
      <c r="CM102">
        <f t="shared" si="105"/>
        <v>0.26790346473565985</v>
      </c>
      <c r="CN102">
        <f t="shared" si="106"/>
        <v>8.6893334634922277E-3</v>
      </c>
      <c r="CO102">
        <f t="shared" si="107"/>
        <v>2.8557151780000245</v>
      </c>
      <c r="CP102">
        <f t="shared" si="108"/>
        <v>6.9482928589789328</v>
      </c>
      <c r="CQ102">
        <f t="shared" si="109"/>
        <v>2.3933834134920637</v>
      </c>
      <c r="CR102">
        <f t="shared" si="110"/>
        <v>2.3754860734903227</v>
      </c>
      <c r="CS102">
        <f t="shared" si="111"/>
        <v>2.4075450600642245</v>
      </c>
      <c r="CT102">
        <f t="shared" si="112"/>
        <v>2.3494016133298543</v>
      </c>
      <c r="CU102">
        <f t="shared" si="113"/>
        <v>2.4526821062892821</v>
      </c>
      <c r="CV102">
        <f t="shared" si="114"/>
        <v>2.2611105755232379</v>
      </c>
      <c r="CW102">
        <f t="shared" si="115"/>
        <v>2.5947523395496064</v>
      </c>
      <c r="CX102">
        <f t="shared" si="116"/>
        <v>1.864323246024318</v>
      </c>
    </row>
    <row r="103" spans="1:102" x14ac:dyDescent="0.2">
      <c r="A103" s="23" t="s">
        <v>907</v>
      </c>
      <c r="B103" s="24" t="s">
        <v>899</v>
      </c>
      <c r="C103" s="23">
        <v>19678.527999999998</v>
      </c>
      <c r="D103" s="23" t="s">
        <v>873</v>
      </c>
      <c r="E103" s="25">
        <f t="shared" si="119"/>
        <v>-16126.11860094425</v>
      </c>
      <c r="F103" s="1">
        <f t="shared" si="147"/>
        <v>-16126</v>
      </c>
      <c r="G103" s="1">
        <f t="shared" si="120"/>
        <v>-0.10073967999778688</v>
      </c>
      <c r="H103" s="1">
        <f t="shared" si="121"/>
        <v>-0.10073967999778688</v>
      </c>
      <c r="Q103" s="173">
        <f t="shared" si="122"/>
        <v>4660.0279999999984</v>
      </c>
      <c r="S103" s="15">
        <f t="shared" si="123"/>
        <v>0.2</v>
      </c>
      <c r="T103" s="15"/>
      <c r="Z103">
        <f t="shared" si="124"/>
        <v>-16126</v>
      </c>
      <c r="AA103" s="158">
        <f t="shared" si="125"/>
        <v>-0.11430481486434541</v>
      </c>
      <c r="AB103" s="159">
        <f t="shared" si="126"/>
        <v>1.3565134866558526E-2</v>
      </c>
      <c r="AC103" s="159">
        <f t="shared" si="127"/>
        <v>-0.10073967999778688</v>
      </c>
      <c r="AD103" s="160">
        <f t="shared" si="128"/>
        <v>3.6802576789584361E-5</v>
      </c>
      <c r="AH103">
        <f t="shared" si="129"/>
        <v>1.7219514756059543E-2</v>
      </c>
      <c r="AI103">
        <f t="shared" si="130"/>
        <v>0.82966302798943825</v>
      </c>
      <c r="AJ103">
        <f t="shared" si="131"/>
        <v>0.99208397518852443</v>
      </c>
      <c r="AK103">
        <f t="shared" si="132"/>
        <v>-0.28275358669615408</v>
      </c>
      <c r="AL103">
        <f t="shared" si="133"/>
        <v>-2.1129947827897442</v>
      </c>
      <c r="AM103">
        <f t="shared" si="134"/>
        <v>-1.7698602857287487</v>
      </c>
      <c r="AN103">
        <f t="shared" si="150"/>
        <v>4.4863750633395654</v>
      </c>
      <c r="AO103">
        <f t="shared" si="150"/>
        <v>4.4863750799457778</v>
      </c>
      <c r="AP103">
        <f t="shared" si="150"/>
        <v>4.4863748554558063</v>
      </c>
      <c r="AQ103">
        <f t="shared" si="150"/>
        <v>4.4863778902269544</v>
      </c>
      <c r="AR103">
        <f t="shared" si="150"/>
        <v>4.4863368680149343</v>
      </c>
      <c r="AS103">
        <f t="shared" si="150"/>
        <v>4.4868920021834624</v>
      </c>
      <c r="AT103">
        <f t="shared" si="150"/>
        <v>4.4794899002822799</v>
      </c>
      <c r="AU103">
        <f t="shared" si="135"/>
        <v>4.8080772001346919</v>
      </c>
      <c r="AV103" s="158">
        <f t="shared" si="136"/>
        <v>-0.11430481486434541</v>
      </c>
      <c r="AW103" s="159">
        <f t="shared" si="137"/>
        <v>1.3565134866558526E-2</v>
      </c>
      <c r="AX103" s="160">
        <f t="shared" si="138"/>
        <v>3.6802576789584361E-5</v>
      </c>
      <c r="AY103" s="159">
        <f t="shared" si="139"/>
        <v>-9999</v>
      </c>
      <c r="BA103">
        <f t="shared" si="140"/>
        <v>0</v>
      </c>
      <c r="BB103">
        <f t="shared" si="141"/>
        <v>0.23749880478462426</v>
      </c>
      <c r="BC103">
        <f t="shared" si="142"/>
        <v>-0.23645332414814685</v>
      </c>
      <c r="BD103">
        <f t="shared" si="143"/>
        <v>2.9350952511793087E-2</v>
      </c>
      <c r="BE103">
        <f t="shared" si="144"/>
        <v>3.1031186563915822</v>
      </c>
      <c r="BF103">
        <f t="shared" si="145"/>
        <v>51.976748751480081</v>
      </c>
      <c r="BG103">
        <f t="shared" si="151"/>
        <v>-3.2464606815291552</v>
      </c>
      <c r="BH103">
        <f t="shared" si="151"/>
        <v>-3.2760936837099788</v>
      </c>
      <c r="BI103">
        <f t="shared" si="151"/>
        <v>-3.2369990567287004</v>
      </c>
      <c r="BJ103">
        <f t="shared" si="151"/>
        <v>-3.2886171165942883</v>
      </c>
      <c r="BK103">
        <f t="shared" si="151"/>
        <v>-3.2205243254900102</v>
      </c>
      <c r="BL103">
        <f t="shared" si="151"/>
        <v>-3.3104799005457042</v>
      </c>
      <c r="BM103">
        <f t="shared" si="151"/>
        <v>-3.191812257232935</v>
      </c>
      <c r="BN103">
        <f t="shared" si="146"/>
        <v>-3.3487846614888803</v>
      </c>
      <c r="BQ103">
        <f t="shared" si="86"/>
        <v>0.1105906346954416</v>
      </c>
      <c r="BR103" s="1">
        <v>20500</v>
      </c>
      <c r="BS103">
        <f t="shared" si="87"/>
        <v>0.1105906346954416</v>
      </c>
      <c r="BT103">
        <f t="shared" si="88"/>
        <v>9.1390373533623365E-2</v>
      </c>
      <c r="BU103">
        <f t="shared" si="89"/>
        <v>1.9200261161818232E-2</v>
      </c>
      <c r="BV103">
        <f t="shared" si="90"/>
        <v>0.71960162893656887</v>
      </c>
      <c r="BW103">
        <f t="shared" si="91"/>
        <v>0.94045881645815632</v>
      </c>
      <c r="BX103">
        <f t="shared" si="92"/>
        <v>-2.5857221122945746</v>
      </c>
      <c r="BY103">
        <f t="shared" si="93"/>
        <v>-3.5048343114346792</v>
      </c>
      <c r="BZ103">
        <f t="shared" si="94"/>
        <v>16.472489385957196</v>
      </c>
      <c r="CA103">
        <f t="shared" si="95"/>
        <v>16.472535837666907</v>
      </c>
      <c r="CB103">
        <f t="shared" si="96"/>
        <v>16.472340864258939</v>
      </c>
      <c r="CC103">
        <f t="shared" si="97"/>
        <v>16.473159477913679</v>
      </c>
      <c r="CD103">
        <f t="shared" si="98"/>
        <v>16.469726754730328</v>
      </c>
      <c r="CE103">
        <f t="shared" si="99"/>
        <v>16.484198104668049</v>
      </c>
      <c r="CF103">
        <f t="shared" si="100"/>
        <v>16.424474906145754</v>
      </c>
      <c r="CG103">
        <f t="shared" si="101"/>
        <v>16.700992225686477</v>
      </c>
      <c r="CI103">
        <v>20031</v>
      </c>
      <c r="CJ103" s="36">
        <f t="shared" si="102"/>
        <v>9.1390373533623365E-2</v>
      </c>
      <c r="CK103" s="36">
        <f t="shared" si="103"/>
        <v>9.1390373533623365E-2</v>
      </c>
      <c r="CL103">
        <f t="shared" si="104"/>
        <v>0</v>
      </c>
      <c r="CM103">
        <f t="shared" si="105"/>
        <v>0.26789485502261623</v>
      </c>
      <c r="CN103">
        <f t="shared" si="106"/>
        <v>8.6493213345937639E-3</v>
      </c>
      <c r="CO103">
        <f t="shared" si="107"/>
        <v>2.8557551916326109</v>
      </c>
      <c r="CP103">
        <f t="shared" si="108"/>
        <v>6.9492789074244845</v>
      </c>
      <c r="CQ103">
        <f t="shared" si="109"/>
        <v>2.3934799484684954</v>
      </c>
      <c r="CR103">
        <f t="shared" si="110"/>
        <v>2.3755727233781823</v>
      </c>
      <c r="CS103">
        <f t="shared" si="111"/>
        <v>2.4076466061688921</v>
      </c>
      <c r="CT103">
        <f t="shared" si="112"/>
        <v>2.3494811740979129</v>
      </c>
      <c r="CU103">
        <f t="shared" si="113"/>
        <v>2.4527918102685016</v>
      </c>
      <c r="CV103">
        <f t="shared" si="114"/>
        <v>2.261181532430053</v>
      </c>
      <c r="CW103">
        <f t="shared" si="115"/>
        <v>2.594864683123931</v>
      </c>
      <c r="CX103">
        <f t="shared" si="116"/>
        <v>1.8644674297810253</v>
      </c>
    </row>
    <row r="104" spans="1:102" x14ac:dyDescent="0.2">
      <c r="A104" s="23" t="s">
        <v>907</v>
      </c>
      <c r="B104" s="24" t="s">
        <v>899</v>
      </c>
      <c r="C104" s="23">
        <v>19679.377</v>
      </c>
      <c r="D104" s="23" t="s">
        <v>873</v>
      </c>
      <c r="E104" s="25">
        <f t="shared" si="119"/>
        <v>-16125.119072241458</v>
      </c>
      <c r="F104" s="1">
        <f t="shared" si="147"/>
        <v>-16125</v>
      </c>
      <c r="G104" s="1">
        <f t="shared" si="120"/>
        <v>-0.10113999999884982</v>
      </c>
      <c r="H104" s="1">
        <f t="shared" si="121"/>
        <v>-0.10113999999884982</v>
      </c>
      <c r="Q104" s="173">
        <f t="shared" si="122"/>
        <v>4660.8770000000004</v>
      </c>
      <c r="S104" s="15">
        <f t="shared" si="123"/>
        <v>0.2</v>
      </c>
      <c r="T104" s="15"/>
      <c r="Z104">
        <f t="shared" si="124"/>
        <v>-16125</v>
      </c>
      <c r="AA104" s="158">
        <f t="shared" si="125"/>
        <v>-0.11430209836479714</v>
      </c>
      <c r="AB104" s="159">
        <f t="shared" si="126"/>
        <v>1.3162098365947325E-2</v>
      </c>
      <c r="AC104" s="159">
        <f t="shared" si="127"/>
        <v>-0.10113999999884982</v>
      </c>
      <c r="AD104" s="160">
        <f t="shared" si="128"/>
        <v>3.464816667897465E-5</v>
      </c>
      <c r="AH104">
        <f t="shared" si="129"/>
        <v>1.721686714814703E-2</v>
      </c>
      <c r="AI104">
        <f t="shared" si="130"/>
        <v>0.8297381802178676</v>
      </c>
      <c r="AJ104">
        <f t="shared" si="131"/>
        <v>0.99205056629773003</v>
      </c>
      <c r="AK104">
        <f t="shared" si="132"/>
        <v>-0.28279884643990877</v>
      </c>
      <c r="AL104">
        <f t="shared" si="133"/>
        <v>-2.1127290170584563</v>
      </c>
      <c r="AM104">
        <f t="shared" si="134"/>
        <v>-1.7693112889651563</v>
      </c>
      <c r="AN104">
        <f t="shared" si="150"/>
        <v>4.4866774238945801</v>
      </c>
      <c r="AO104">
        <f t="shared" si="150"/>
        <v>4.4866774403115404</v>
      </c>
      <c r="AP104">
        <f t="shared" si="150"/>
        <v>4.4866772180877463</v>
      </c>
      <c r="AQ104">
        <f t="shared" si="150"/>
        <v>4.4866802261789926</v>
      </c>
      <c r="AR104">
        <f t="shared" si="150"/>
        <v>4.4866395110515862</v>
      </c>
      <c r="AS104">
        <f t="shared" si="150"/>
        <v>4.4871912124197779</v>
      </c>
      <c r="AT104">
        <f t="shared" si="150"/>
        <v>4.4798248708280388</v>
      </c>
      <c r="AU104">
        <f t="shared" si="135"/>
        <v>4.8084019124981916</v>
      </c>
      <c r="AV104" s="158">
        <f t="shared" si="136"/>
        <v>-0.11430209836479714</v>
      </c>
      <c r="AW104" s="159">
        <f t="shared" si="137"/>
        <v>1.3162098365947325E-2</v>
      </c>
      <c r="AX104" s="160">
        <f t="shared" si="138"/>
        <v>3.464816667897465E-5</v>
      </c>
      <c r="AY104" s="159">
        <f t="shared" si="139"/>
        <v>-9999</v>
      </c>
      <c r="BA104">
        <f t="shared" si="140"/>
        <v>0</v>
      </c>
      <c r="BB104">
        <f t="shared" si="141"/>
        <v>0.23749800538029031</v>
      </c>
      <c r="BC104">
        <f t="shared" si="142"/>
        <v>-0.2364797971532657</v>
      </c>
      <c r="BD104">
        <f t="shared" si="143"/>
        <v>2.9330177619480712E-2</v>
      </c>
      <c r="BE104">
        <f t="shared" si="144"/>
        <v>3.1031459020950005</v>
      </c>
      <c r="BF104">
        <f t="shared" si="145"/>
        <v>52.013591718352608</v>
      </c>
      <c r="BG104">
        <f t="shared" si="151"/>
        <v>-3.2463865359274733</v>
      </c>
      <c r="BH104">
        <f t="shared" si="151"/>
        <v>-3.2760010625648817</v>
      </c>
      <c r="BI104">
        <f t="shared" si="151"/>
        <v>-3.2369311752930714</v>
      </c>
      <c r="BJ104">
        <f t="shared" si="151"/>
        <v>-3.2885160323741855</v>
      </c>
      <c r="BK104">
        <f t="shared" si="151"/>
        <v>-3.2204676671472137</v>
      </c>
      <c r="BL104">
        <f t="shared" si="151"/>
        <v>-3.3103635439075054</v>
      </c>
      <c r="BM104">
        <f t="shared" si="151"/>
        <v>-3.1917757437150676</v>
      </c>
      <c r="BN104">
        <f t="shared" si="146"/>
        <v>-3.3486404777321725</v>
      </c>
      <c r="BQ104">
        <f t="shared" si="86"/>
        <v>0.114111316962904</v>
      </c>
      <c r="BR104" s="1">
        <v>21000</v>
      </c>
      <c r="BS104">
        <f t="shared" si="87"/>
        <v>0.114111316962904</v>
      </c>
      <c r="BT104">
        <f t="shared" si="88"/>
        <v>9.4799501008400719E-2</v>
      </c>
      <c r="BU104">
        <f t="shared" si="89"/>
        <v>1.9311815954503285E-2</v>
      </c>
      <c r="BV104">
        <f t="shared" si="90"/>
        <v>0.73891157264289165</v>
      </c>
      <c r="BW104">
        <f t="shared" si="91"/>
        <v>0.97032075610035784</v>
      </c>
      <c r="BX104">
        <f t="shared" si="92"/>
        <v>-2.4831460183618721</v>
      </c>
      <c r="BY104">
        <f t="shared" si="93"/>
        <v>-2.9269095697480267</v>
      </c>
      <c r="BZ104">
        <f t="shared" si="94"/>
        <v>16.60531453001294</v>
      </c>
      <c r="CA104">
        <f t="shared" si="95"/>
        <v>16.605334586595784</v>
      </c>
      <c r="CB104">
        <f t="shared" si="96"/>
        <v>16.605237169395668</v>
      </c>
      <c r="CC104">
        <f t="shared" si="97"/>
        <v>16.605710447764409</v>
      </c>
      <c r="CD104">
        <f t="shared" si="98"/>
        <v>16.603413760783766</v>
      </c>
      <c r="CE104">
        <f t="shared" si="99"/>
        <v>16.61462159575597</v>
      </c>
      <c r="CF104">
        <f t="shared" si="100"/>
        <v>16.561325666463951</v>
      </c>
      <c r="CG104">
        <f t="shared" si="101"/>
        <v>16.863348407436487</v>
      </c>
      <c r="CI104">
        <v>20032</v>
      </c>
      <c r="CJ104" s="36">
        <f t="shared" si="102"/>
        <v>9.4799501008400719E-2</v>
      </c>
      <c r="CK104" s="36">
        <f t="shared" si="103"/>
        <v>9.4799501008400719E-2</v>
      </c>
      <c r="CL104">
        <f t="shared" si="104"/>
        <v>0</v>
      </c>
      <c r="CM104">
        <f t="shared" si="105"/>
        <v>0.26788624690952478</v>
      </c>
      <c r="CN104">
        <f t="shared" si="106"/>
        <v>8.6093111803110332E-3</v>
      </c>
      <c r="CO104">
        <f t="shared" si="107"/>
        <v>2.8557952032766596</v>
      </c>
      <c r="CP104">
        <f t="shared" si="108"/>
        <v>6.9502651810709972</v>
      </c>
      <c r="CQ104">
        <f t="shared" si="109"/>
        <v>2.3935764817495633</v>
      </c>
      <c r="CR104">
        <f t="shared" si="110"/>
        <v>2.3756593691265904</v>
      </c>
      <c r="CS104">
        <f t="shared" si="111"/>
        <v>2.4077481502778753</v>
      </c>
      <c r="CT104">
        <f t="shared" si="112"/>
        <v>2.3495607321744529</v>
      </c>
      <c r="CU104">
        <f t="shared" si="113"/>
        <v>2.4529015089084676</v>
      </c>
      <c r="CV104">
        <f t="shared" si="114"/>
        <v>2.2612524942281591</v>
      </c>
      <c r="CW104">
        <f t="shared" si="115"/>
        <v>2.59497701151406</v>
      </c>
      <c r="CX104">
        <f t="shared" si="116"/>
        <v>1.8646116135377326</v>
      </c>
    </row>
    <row r="105" spans="1:102" x14ac:dyDescent="0.2">
      <c r="A105" s="23" t="s">
        <v>907</v>
      </c>
      <c r="B105" s="24" t="s">
        <v>899</v>
      </c>
      <c r="C105" s="23">
        <v>19684.474999999999</v>
      </c>
      <c r="D105" s="23" t="s">
        <v>873</v>
      </c>
      <c r="E105" s="25">
        <f t="shared" si="119"/>
        <v>-16119.117190819989</v>
      </c>
      <c r="F105" s="1">
        <f t="shared" si="147"/>
        <v>-16119</v>
      </c>
      <c r="G105" s="1">
        <f t="shared" si="120"/>
        <v>-9.9541919997136574E-2</v>
      </c>
      <c r="H105" s="1">
        <f t="shared" si="121"/>
        <v>-9.9541919997136574E-2</v>
      </c>
      <c r="Q105" s="173">
        <f t="shared" si="122"/>
        <v>4665.9749999999985</v>
      </c>
      <c r="S105" s="15">
        <f t="shared" si="123"/>
        <v>0.2</v>
      </c>
      <c r="T105" s="15"/>
      <c r="Z105">
        <f t="shared" si="124"/>
        <v>-16119</v>
      </c>
      <c r="AA105" s="158">
        <f t="shared" si="125"/>
        <v>-0.11428583664414425</v>
      </c>
      <c r="AB105" s="159">
        <f t="shared" si="126"/>
        <v>1.4743916647007679E-2</v>
      </c>
      <c r="AC105" s="159">
        <f t="shared" si="127"/>
        <v>-9.9541919997136574E-2</v>
      </c>
      <c r="AD105" s="160">
        <f t="shared" si="128"/>
        <v>4.3476615618782034E-5</v>
      </c>
      <c r="AH105">
        <f t="shared" si="129"/>
        <v>1.7200943395921889E-2</v>
      </c>
      <c r="AI105">
        <f t="shared" si="130"/>
        <v>0.83018963240773991</v>
      </c>
      <c r="AJ105">
        <f t="shared" si="131"/>
        <v>0.99184851261781992</v>
      </c>
      <c r="AK105">
        <f t="shared" si="132"/>
        <v>-0.28307015717211859</v>
      </c>
      <c r="AL105">
        <f t="shared" si="133"/>
        <v>-2.111133410685925</v>
      </c>
      <c r="AM105">
        <f t="shared" si="134"/>
        <v>-1.7660206371334903</v>
      </c>
      <c r="AN105">
        <f t="shared" si="150"/>
        <v>4.4884921627755388</v>
      </c>
      <c r="AO105">
        <f t="shared" si="150"/>
        <v>4.4884921780904712</v>
      </c>
      <c r="AP105">
        <f t="shared" si="150"/>
        <v>4.4884919691322214</v>
      </c>
      <c r="AQ105">
        <f t="shared" si="150"/>
        <v>4.4884948201930372</v>
      </c>
      <c r="AR105">
        <f t="shared" si="150"/>
        <v>4.488455922927745</v>
      </c>
      <c r="AS105">
        <f t="shared" si="150"/>
        <v>4.4889871759325484</v>
      </c>
      <c r="AT105">
        <f t="shared" si="150"/>
        <v>4.4818354215999241</v>
      </c>
      <c r="AU105">
        <f t="shared" si="135"/>
        <v>4.8103501866791918</v>
      </c>
      <c r="AV105" s="158">
        <f t="shared" si="136"/>
        <v>-0.11428583664414425</v>
      </c>
      <c r="AW105" s="159">
        <f t="shared" si="137"/>
        <v>1.4743916647007679E-2</v>
      </c>
      <c r="AX105" s="160">
        <f t="shared" si="138"/>
        <v>4.3476615618782034E-5</v>
      </c>
      <c r="AY105" s="159">
        <f t="shared" si="139"/>
        <v>-9999</v>
      </c>
      <c r="BA105">
        <f t="shared" si="140"/>
        <v>0</v>
      </c>
      <c r="BB105">
        <f t="shared" si="141"/>
        <v>0.23749322143115437</v>
      </c>
      <c r="BC105">
        <f t="shared" si="142"/>
        <v>-0.23663861185953558</v>
      </c>
      <c r="BD105">
        <f t="shared" si="143"/>
        <v>2.9205543220208442E-2</v>
      </c>
      <c r="BE105">
        <f t="shared" si="144"/>
        <v>3.1033093561041656</v>
      </c>
      <c r="BF105">
        <f t="shared" si="145"/>
        <v>52.235723067118109</v>
      </c>
      <c r="BG105">
        <f t="shared" si="151"/>
        <v>-3.2459417120881127</v>
      </c>
      <c r="BH105">
        <f t="shared" si="151"/>
        <v>-3.2754452942121381</v>
      </c>
      <c r="BI105">
        <f t="shared" si="151"/>
        <v>-3.2365239505299117</v>
      </c>
      <c r="BJ105">
        <f t="shared" si="151"/>
        <v>-3.287909474189822</v>
      </c>
      <c r="BK105">
        <f t="shared" si="151"/>
        <v>-3.2201277919045079</v>
      </c>
      <c r="BL105">
        <f t="shared" si="151"/>
        <v>-3.3096653530172331</v>
      </c>
      <c r="BM105">
        <f t="shared" si="151"/>
        <v>-3.191556731011651</v>
      </c>
      <c r="BN105">
        <f t="shared" si="146"/>
        <v>-3.3477753751919281</v>
      </c>
      <c r="BQ105">
        <f t="shared" si="86"/>
        <v>0.1172898695834589</v>
      </c>
      <c r="BR105" s="1">
        <v>21500</v>
      </c>
      <c r="BS105">
        <f t="shared" si="87"/>
        <v>0.1172898695834589</v>
      </c>
      <c r="BT105">
        <f t="shared" si="88"/>
        <v>9.8218486976546199E-2</v>
      </c>
      <c r="BU105">
        <f t="shared" si="89"/>
        <v>1.9071382606912695E-2</v>
      </c>
      <c r="BV105">
        <f t="shared" si="90"/>
        <v>0.76235750402405977</v>
      </c>
      <c r="BW105">
        <f t="shared" si="91"/>
        <v>0.99082381677633058</v>
      </c>
      <c r="BX105">
        <f t="shared" si="92"/>
        <v>-2.3744781198744449</v>
      </c>
      <c r="BY105">
        <f t="shared" si="93"/>
        <v>-2.4780484109334671</v>
      </c>
      <c r="BZ105">
        <f t="shared" si="94"/>
        <v>16.742023746716679</v>
      </c>
      <c r="CA105">
        <f t="shared" si="95"/>
        <v>16.74202964156623</v>
      </c>
      <c r="CB105">
        <f t="shared" si="96"/>
        <v>16.74199471805402</v>
      </c>
      <c r="CC105">
        <f t="shared" si="97"/>
        <v>16.742201649209008</v>
      </c>
      <c r="CD105">
        <f t="shared" si="98"/>
        <v>16.740976574837454</v>
      </c>
      <c r="CE105">
        <f t="shared" si="99"/>
        <v>16.74826642803443</v>
      </c>
      <c r="CF105">
        <f t="shared" si="100"/>
        <v>16.706120131826019</v>
      </c>
      <c r="CG105">
        <f t="shared" si="101"/>
        <v>17.025704589186496</v>
      </c>
      <c r="CI105">
        <v>20033</v>
      </c>
      <c r="CJ105" s="36">
        <f t="shared" si="102"/>
        <v>9.8218486976546199E-2</v>
      </c>
      <c r="CK105" s="36">
        <f t="shared" si="103"/>
        <v>9.8218486976546199E-2</v>
      </c>
      <c r="CL105">
        <f t="shared" si="104"/>
        <v>0</v>
      </c>
      <c r="CM105">
        <f t="shared" si="105"/>
        <v>0.26787764039614681</v>
      </c>
      <c r="CN105">
        <f t="shared" si="106"/>
        <v>8.5693030003491169E-3</v>
      </c>
      <c r="CO105">
        <f t="shared" si="107"/>
        <v>2.8558352129325315</v>
      </c>
      <c r="CP105">
        <f t="shared" si="108"/>
        <v>6.951251680001663</v>
      </c>
      <c r="CQ105">
        <f t="shared" si="109"/>
        <v>2.3936730133354529</v>
      </c>
      <c r="CR105">
        <f t="shared" si="110"/>
        <v>2.3757460107368935</v>
      </c>
      <c r="CS105">
        <f t="shared" si="111"/>
        <v>2.4078496923903931</v>
      </c>
      <c r="CT105">
        <f t="shared" si="112"/>
        <v>2.3496402875620861</v>
      </c>
      <c r="CU105">
        <f t="shared" si="113"/>
        <v>2.4530112022075143</v>
      </c>
      <c r="CV105">
        <f t="shared" si="114"/>
        <v>2.2613234609200785</v>
      </c>
      <c r="CW105">
        <f t="shared" si="115"/>
        <v>2.5950893247206546</v>
      </c>
      <c r="CX105">
        <f t="shared" si="116"/>
        <v>1.86475579729444</v>
      </c>
    </row>
    <row r="106" spans="1:102" x14ac:dyDescent="0.2">
      <c r="A106" s="23" t="s">
        <v>907</v>
      </c>
      <c r="B106" s="24" t="s">
        <v>899</v>
      </c>
      <c r="C106" s="23">
        <v>19685.323</v>
      </c>
      <c r="D106" s="23" t="s">
        <v>873</v>
      </c>
      <c r="E106" s="25">
        <f t="shared" si="119"/>
        <v>-16118.118839418376</v>
      </c>
      <c r="F106" s="1">
        <f t="shared" si="147"/>
        <v>-16118</v>
      </c>
      <c r="G106" s="1">
        <f t="shared" si="120"/>
        <v>-0.10094223999840324</v>
      </c>
      <c r="H106" s="1">
        <f t="shared" si="121"/>
        <v>-0.10094223999840324</v>
      </c>
      <c r="Q106" s="173">
        <f t="shared" si="122"/>
        <v>4666.8230000000003</v>
      </c>
      <c r="S106" s="15">
        <f t="shared" si="123"/>
        <v>0.2</v>
      </c>
      <c r="T106" s="15"/>
      <c r="Z106">
        <f t="shared" si="124"/>
        <v>-16118</v>
      </c>
      <c r="AA106" s="158">
        <f t="shared" si="125"/>
        <v>-0.11428313257263777</v>
      </c>
      <c r="AB106" s="159">
        <f t="shared" si="126"/>
        <v>1.3340892574234528E-2</v>
      </c>
      <c r="AC106" s="159">
        <f t="shared" si="127"/>
        <v>-0.10094223999840324</v>
      </c>
      <c r="AD106" s="160">
        <f t="shared" si="128"/>
        <v>3.5595882935453199E-5</v>
      </c>
      <c r="AH106">
        <f t="shared" si="129"/>
        <v>1.7198283083929778E-2</v>
      </c>
      <c r="AI106">
        <f t="shared" si="130"/>
        <v>0.83026496430896757</v>
      </c>
      <c r="AJ106">
        <f t="shared" si="131"/>
        <v>0.99181456992345252</v>
      </c>
      <c r="AK106">
        <f t="shared" si="132"/>
        <v>-0.28311533424071256</v>
      </c>
      <c r="AL106">
        <f t="shared" si="133"/>
        <v>-2.1108673074320419</v>
      </c>
      <c r="AM106">
        <f t="shared" si="134"/>
        <v>-1.7654727489835751</v>
      </c>
      <c r="AN106">
        <f t="shared" si="150"/>
        <v>4.4887947152681553</v>
      </c>
      <c r="AO106">
        <f t="shared" si="150"/>
        <v>4.488794730404905</v>
      </c>
      <c r="AP106">
        <f t="shared" si="150"/>
        <v>4.4887945236030147</v>
      </c>
      <c r="AQ106">
        <f t="shared" si="150"/>
        <v>4.4887973489960764</v>
      </c>
      <c r="AR106">
        <f t="shared" si="150"/>
        <v>4.4887587506154087</v>
      </c>
      <c r="AS106">
        <f t="shared" si="150"/>
        <v>4.4892866203322921</v>
      </c>
      <c r="AT106">
        <f t="shared" si="150"/>
        <v>4.4821706346345787</v>
      </c>
      <c r="AU106">
        <f t="shared" si="135"/>
        <v>4.8106748990426915</v>
      </c>
      <c r="AV106" s="158">
        <f t="shared" si="136"/>
        <v>-0.11428313257263777</v>
      </c>
      <c r="AW106" s="159">
        <f t="shared" si="137"/>
        <v>1.3340892574234528E-2</v>
      </c>
      <c r="AX106" s="160">
        <f t="shared" si="138"/>
        <v>3.5595882935453199E-5</v>
      </c>
      <c r="AY106" s="159">
        <f t="shared" si="139"/>
        <v>-9999</v>
      </c>
      <c r="BA106">
        <f t="shared" si="140"/>
        <v>0</v>
      </c>
      <c r="BB106">
        <f t="shared" si="141"/>
        <v>0.23749242618505961</v>
      </c>
      <c r="BC106">
        <f t="shared" si="142"/>
        <v>-0.23666507709523582</v>
      </c>
      <c r="BD106">
        <f t="shared" si="143"/>
        <v>2.9184773308686511E-2</v>
      </c>
      <c r="BE106">
        <f t="shared" si="144"/>
        <v>3.1033365950760325</v>
      </c>
      <c r="BF106">
        <f t="shared" si="145"/>
        <v>52.272924884004283</v>
      </c>
      <c r="BG106">
        <f t="shared" si="151"/>
        <v>-3.2458675830634114</v>
      </c>
      <c r="BH106">
        <f t="shared" si="151"/>
        <v>-3.2753526592504651</v>
      </c>
      <c r="BI106">
        <f t="shared" si="151"/>
        <v>-3.2364560903601189</v>
      </c>
      <c r="BJ106">
        <f t="shared" si="151"/>
        <v>-3.2878083723633282</v>
      </c>
      <c r="BK106">
        <f t="shared" si="151"/>
        <v>-3.2200711584780626</v>
      </c>
      <c r="BL106">
        <f t="shared" si="151"/>
        <v>-3.3095489793741244</v>
      </c>
      <c r="BM106">
        <f t="shared" si="151"/>
        <v>-3.1915202402741527</v>
      </c>
      <c r="BN106">
        <f t="shared" si="146"/>
        <v>-3.3476311914352208</v>
      </c>
      <c r="BQ106">
        <f t="shared" si="86"/>
        <v>0.12009573752717956</v>
      </c>
      <c r="BR106" s="1">
        <v>22000</v>
      </c>
      <c r="BS106">
        <f t="shared" si="87"/>
        <v>0.12009573752717956</v>
      </c>
      <c r="BT106">
        <f t="shared" si="88"/>
        <v>0.10164733143805982</v>
      </c>
      <c r="BU106">
        <f t="shared" si="89"/>
        <v>1.8448406089119743E-2</v>
      </c>
      <c r="BV106">
        <f t="shared" si="90"/>
        <v>0.79053763112117692</v>
      </c>
      <c r="BW106">
        <f t="shared" si="91"/>
        <v>0.99981346221527911</v>
      </c>
      <c r="BX106">
        <f t="shared" si="92"/>
        <v>-2.2582188714754219</v>
      </c>
      <c r="BY106">
        <f t="shared" si="93"/>
        <v>-2.114867187928152</v>
      </c>
      <c r="BZ106">
        <f t="shared" si="94"/>
        <v>16.883424496077524</v>
      </c>
      <c r="CA106">
        <f t="shared" si="95"/>
        <v>16.883425421007097</v>
      </c>
      <c r="CB106">
        <f t="shared" si="96"/>
        <v>16.883418145377778</v>
      </c>
      <c r="CC106">
        <f t="shared" si="97"/>
        <v>16.883475379952586</v>
      </c>
      <c r="CD106">
        <f t="shared" si="98"/>
        <v>16.883025349387804</v>
      </c>
      <c r="CE106">
        <f t="shared" si="99"/>
        <v>16.886577100464226</v>
      </c>
      <c r="CF106">
        <f t="shared" si="100"/>
        <v>16.859320204850945</v>
      </c>
      <c r="CG106">
        <f t="shared" si="101"/>
        <v>17.188060770936509</v>
      </c>
      <c r="CI106">
        <v>20034</v>
      </c>
      <c r="CJ106" s="36">
        <f t="shared" si="102"/>
        <v>0.10164733143805982</v>
      </c>
      <c r="CK106" s="36">
        <f t="shared" si="103"/>
        <v>0.10164733143805982</v>
      </c>
      <c r="CL106">
        <f t="shared" si="104"/>
        <v>0</v>
      </c>
      <c r="CM106">
        <f t="shared" si="105"/>
        <v>0.26786903548224361</v>
      </c>
      <c r="CN106">
        <f t="shared" si="106"/>
        <v>8.5292967944130774E-3</v>
      </c>
      <c r="CO106">
        <f t="shared" si="107"/>
        <v>2.8558752206005877</v>
      </c>
      <c r="CP106">
        <f t="shared" si="108"/>
        <v>6.9522384042997309</v>
      </c>
      <c r="CQ106">
        <f t="shared" si="109"/>
        <v>2.3937695432263508</v>
      </c>
      <c r="CR106">
        <f t="shared" si="110"/>
        <v>2.3758326482104382</v>
      </c>
      <c r="CS106">
        <f t="shared" si="111"/>
        <v>2.4079512325056656</v>
      </c>
      <c r="CT106">
        <f t="shared" si="112"/>
        <v>2.3497198402634218</v>
      </c>
      <c r="CU106">
        <f t="shared" si="113"/>
        <v>2.4531208901639783</v>
      </c>
      <c r="CV106">
        <f t="shared" si="114"/>
        <v>2.2613944325083306</v>
      </c>
      <c r="CW106">
        <f t="shared" si="115"/>
        <v>2.5952016227443782</v>
      </c>
      <c r="CX106">
        <f t="shared" si="116"/>
        <v>1.8648999810511473</v>
      </c>
    </row>
    <row r="107" spans="1:102" x14ac:dyDescent="0.2">
      <c r="A107" s="23" t="s">
        <v>907</v>
      </c>
      <c r="B107" s="24" t="s">
        <v>899</v>
      </c>
      <c r="C107" s="23">
        <v>19776.21</v>
      </c>
      <c r="D107" s="23" t="s">
        <v>873</v>
      </c>
      <c r="E107" s="25">
        <f t="shared" si="119"/>
        <v>-16011.117466967753</v>
      </c>
      <c r="F107" s="1">
        <f t="shared" si="147"/>
        <v>-16011</v>
      </c>
      <c r="G107" s="1">
        <f t="shared" si="120"/>
        <v>-9.9776479997672141E-2</v>
      </c>
      <c r="H107" s="1">
        <f t="shared" si="121"/>
        <v>-9.9776479997672141E-2</v>
      </c>
      <c r="Q107" s="173">
        <f t="shared" si="122"/>
        <v>4757.7099999999991</v>
      </c>
      <c r="S107" s="15">
        <f t="shared" si="123"/>
        <v>0.2</v>
      </c>
      <c r="T107" s="15"/>
      <c r="Z107">
        <f t="shared" si="124"/>
        <v>-16011</v>
      </c>
      <c r="AA107" s="158">
        <f t="shared" si="125"/>
        <v>-0.1140041160270335</v>
      </c>
      <c r="AB107" s="159">
        <f t="shared" si="126"/>
        <v>1.4227636029361362E-2</v>
      </c>
      <c r="AC107" s="159">
        <f t="shared" si="127"/>
        <v>-9.9776479997672141E-2</v>
      </c>
      <c r="AD107" s="160">
        <f t="shared" si="128"/>
        <v>4.0485125396796316E-5</v>
      </c>
      <c r="AH107">
        <f t="shared" si="129"/>
        <v>1.6903082745686915E-2</v>
      </c>
      <c r="AI107">
        <f t="shared" si="130"/>
        <v>0.83847540584366009</v>
      </c>
      <c r="AJ107">
        <f t="shared" si="131"/>
        <v>0.98773321140756865</v>
      </c>
      <c r="AK107">
        <f t="shared" si="132"/>
        <v>-0.28787858604956379</v>
      </c>
      <c r="AL107">
        <f t="shared" si="133"/>
        <v>-2.0821108690711116</v>
      </c>
      <c r="AM107">
        <f t="shared" si="134"/>
        <v>-1.7077406577299916</v>
      </c>
      <c r="AN107">
        <f t="shared" si="150"/>
        <v>4.5213284051861713</v>
      </c>
      <c r="AO107">
        <f t="shared" si="150"/>
        <v>4.5213284083884764</v>
      </c>
      <c r="AP107">
        <f t="shared" si="150"/>
        <v>4.5213283573032923</v>
      </c>
      <c r="AQ107">
        <f t="shared" si="150"/>
        <v>4.5213291722479214</v>
      </c>
      <c r="AR107">
        <f t="shared" si="150"/>
        <v>4.5213161721218871</v>
      </c>
      <c r="AS107">
        <f t="shared" si="150"/>
        <v>4.5215236565064219</v>
      </c>
      <c r="AT107">
        <f t="shared" si="150"/>
        <v>4.5182383148473582</v>
      </c>
      <c r="AU107">
        <f t="shared" si="135"/>
        <v>4.8454191219371943</v>
      </c>
      <c r="AV107" s="158">
        <f t="shared" si="136"/>
        <v>-0.1140041160270335</v>
      </c>
      <c r="AW107" s="159">
        <f t="shared" si="137"/>
        <v>1.4227636029361362E-2</v>
      </c>
      <c r="AX107" s="160">
        <f t="shared" si="138"/>
        <v>4.0485125396796316E-5</v>
      </c>
      <c r="AY107" s="159">
        <f t="shared" si="139"/>
        <v>-9999</v>
      </c>
      <c r="BA107">
        <f t="shared" si="140"/>
        <v>0</v>
      </c>
      <c r="BB107">
        <f t="shared" si="141"/>
        <v>0.23741075002891521</v>
      </c>
      <c r="BC107">
        <f t="shared" si="142"/>
        <v>-0.23949057644503702</v>
      </c>
      <c r="BD107">
        <f t="shared" si="143"/>
        <v>2.6966404038440583E-2</v>
      </c>
      <c r="BE107">
        <f t="shared" si="144"/>
        <v>3.1062457450671856</v>
      </c>
      <c r="BF107">
        <f t="shared" si="145"/>
        <v>56.576143296784714</v>
      </c>
      <c r="BG107">
        <f t="shared" si="151"/>
        <v>-3.2379491346992011</v>
      </c>
      <c r="BH107">
        <f t="shared" si="151"/>
        <v>-3.265429579782344</v>
      </c>
      <c r="BI107">
        <f t="shared" si="151"/>
        <v>-3.2292121717711026</v>
      </c>
      <c r="BJ107">
        <f t="shared" si="151"/>
        <v>-3.2769763080029879</v>
      </c>
      <c r="BK107">
        <f t="shared" si="151"/>
        <v>-3.2140314186987737</v>
      </c>
      <c r="BL107">
        <f t="shared" si="151"/>
        <v>-3.2970833399640047</v>
      </c>
      <c r="BM107">
        <f t="shared" si="151"/>
        <v>-3.187634025748967</v>
      </c>
      <c r="BN107">
        <f t="shared" si="146"/>
        <v>-3.3322035294675278</v>
      </c>
      <c r="BQ107">
        <f t="shared" si="86"/>
        <v>0.12249647354781806</v>
      </c>
      <c r="BR107" s="1">
        <v>22500</v>
      </c>
      <c r="BS107">
        <f t="shared" si="87"/>
        <v>0.12249647354781806</v>
      </c>
      <c r="BT107">
        <f t="shared" si="88"/>
        <v>0.10508603439294155</v>
      </c>
      <c r="BU107">
        <f t="shared" si="89"/>
        <v>1.7410439154876507E-2</v>
      </c>
      <c r="BV107">
        <f t="shared" si="90"/>
        <v>0.82417194845806352</v>
      </c>
      <c r="BW107">
        <f t="shared" si="91"/>
        <v>0.99434778818272218</v>
      </c>
      <c r="BX107">
        <f t="shared" si="92"/>
        <v>-2.1325310003999083</v>
      </c>
      <c r="BY107">
        <f t="shared" si="93"/>
        <v>-1.810937529189439</v>
      </c>
      <c r="BZ107">
        <f t="shared" si="94"/>
        <v>17.030444368808563</v>
      </c>
      <c r="CA107">
        <f t="shared" si="95"/>
        <v>17.030444404654613</v>
      </c>
      <c r="CB107">
        <f t="shared" si="96"/>
        <v>17.030443962811681</v>
      </c>
      <c r="CC107">
        <f t="shared" si="97"/>
        <v>17.030449409077132</v>
      </c>
      <c r="CD107">
        <f t="shared" si="98"/>
        <v>17.030382285223887</v>
      </c>
      <c r="CE107">
        <f t="shared" si="99"/>
        <v>17.031210813819975</v>
      </c>
      <c r="CF107">
        <f t="shared" si="100"/>
        <v>17.021166706567058</v>
      </c>
      <c r="CG107">
        <f t="shared" si="101"/>
        <v>17.350416952686519</v>
      </c>
      <c r="CI107">
        <v>20035</v>
      </c>
      <c r="CJ107" s="36">
        <f t="shared" si="102"/>
        <v>0.10508603439294155</v>
      </c>
      <c r="CK107" s="36">
        <f t="shared" si="103"/>
        <v>0.10508603439294155</v>
      </c>
      <c r="CL107">
        <f t="shared" si="104"/>
        <v>0</v>
      </c>
      <c r="CM107">
        <f t="shared" si="105"/>
        <v>0.26786043216757682</v>
      </c>
      <c r="CN107">
        <f t="shared" si="106"/>
        <v>8.4892925622079597E-3</v>
      </c>
      <c r="CO107">
        <f t="shared" si="107"/>
        <v>2.8559152262811893</v>
      </c>
      <c r="CP107">
        <f t="shared" si="108"/>
        <v>6.9532253540484721</v>
      </c>
      <c r="CQ107">
        <f t="shared" si="109"/>
        <v>2.3938660714224422</v>
      </c>
      <c r="CR107">
        <f t="shared" si="110"/>
        <v>2.3759192815485721</v>
      </c>
      <c r="CS107">
        <f t="shared" si="111"/>
        <v>2.40805277062291</v>
      </c>
      <c r="CT107">
        <f t="shared" si="112"/>
        <v>2.3497993902810714</v>
      </c>
      <c r="CU107">
        <f t="shared" si="113"/>
        <v>2.4532305727761949</v>
      </c>
      <c r="CV107">
        <f t="shared" si="114"/>
        <v>2.261465408995436</v>
      </c>
      <c r="CW107">
        <f t="shared" si="115"/>
        <v>2.5953139055858934</v>
      </c>
      <c r="CX107">
        <f t="shared" si="116"/>
        <v>1.8650441648078546</v>
      </c>
    </row>
    <row r="108" spans="1:102" x14ac:dyDescent="0.2">
      <c r="A108" s="23" t="s">
        <v>907</v>
      </c>
      <c r="B108" s="24" t="s">
        <v>899</v>
      </c>
      <c r="C108" s="23">
        <v>19860.303</v>
      </c>
      <c r="D108" s="23" t="s">
        <v>873</v>
      </c>
      <c r="E108" s="25">
        <f t="shared" si="119"/>
        <v>-15912.114678741818</v>
      </c>
      <c r="F108" s="1">
        <f t="shared" si="147"/>
        <v>-15912</v>
      </c>
      <c r="G108" s="1">
        <f t="shared" si="120"/>
        <v>-9.7408159999758936E-2</v>
      </c>
      <c r="H108" s="1">
        <f t="shared" si="121"/>
        <v>-9.7408159999758936E-2</v>
      </c>
      <c r="Q108" s="173">
        <f t="shared" si="122"/>
        <v>4841.8029999999999</v>
      </c>
      <c r="S108" s="15">
        <f t="shared" si="123"/>
        <v>0.2</v>
      </c>
      <c r="T108" s="15"/>
      <c r="Z108">
        <f t="shared" si="124"/>
        <v>-15912</v>
      </c>
      <c r="AA108" s="158">
        <f t="shared" si="125"/>
        <v>-0.11376435839899789</v>
      </c>
      <c r="AB108" s="159">
        <f t="shared" si="126"/>
        <v>1.635619839923895E-2</v>
      </c>
      <c r="AC108" s="159">
        <f t="shared" si="127"/>
        <v>-9.7408159999758936E-2</v>
      </c>
      <c r="AD108" s="160">
        <f t="shared" si="128"/>
        <v>5.3505045215053364E-5</v>
      </c>
      <c r="AH108">
        <f t="shared" si="129"/>
        <v>1.6611153485113092E-2</v>
      </c>
      <c r="AI108">
        <f t="shared" si="130"/>
        <v>0.84634161852070156</v>
      </c>
      <c r="AJ108">
        <f t="shared" si="131"/>
        <v>0.98313538763323294</v>
      </c>
      <c r="AK108">
        <f t="shared" si="132"/>
        <v>-0.29215300208012379</v>
      </c>
      <c r="AL108">
        <f t="shared" si="133"/>
        <v>-2.0549891376312268</v>
      </c>
      <c r="AM108">
        <f t="shared" si="134"/>
        <v>-1.6558301635283177</v>
      </c>
      <c r="AN108">
        <f t="shared" si="150"/>
        <v>4.5517197809027428</v>
      </c>
      <c r="AO108">
        <f t="shared" si="150"/>
        <v>4.5517197807984635</v>
      </c>
      <c r="AP108">
        <f t="shared" si="150"/>
        <v>4.5517197827731302</v>
      </c>
      <c r="AQ108">
        <f t="shared" si="150"/>
        <v>4.5517197453802298</v>
      </c>
      <c r="AR108">
        <f t="shared" si="150"/>
        <v>4.5517204534653075</v>
      </c>
      <c r="AS108">
        <f t="shared" si="150"/>
        <v>4.5517070454432424</v>
      </c>
      <c r="AT108">
        <f t="shared" si="150"/>
        <v>4.551961123153875</v>
      </c>
      <c r="AU108">
        <f t="shared" si="135"/>
        <v>4.8775656459236965</v>
      </c>
      <c r="AV108" s="158">
        <f t="shared" si="136"/>
        <v>-0.11376435839899789</v>
      </c>
      <c r="AW108" s="159">
        <f t="shared" si="137"/>
        <v>1.635619839923895E-2</v>
      </c>
      <c r="AX108" s="160">
        <f t="shared" si="138"/>
        <v>5.3505045215053364E-5</v>
      </c>
      <c r="AY108" s="159">
        <f t="shared" si="139"/>
        <v>-9999</v>
      </c>
      <c r="BA108">
        <f t="shared" si="140"/>
        <v>0</v>
      </c>
      <c r="BB108">
        <f t="shared" si="141"/>
        <v>0.23734115630563746</v>
      </c>
      <c r="BC108">
        <f t="shared" si="142"/>
        <v>-0.2420941533007975</v>
      </c>
      <c r="BD108">
        <f t="shared" si="143"/>
        <v>2.4920659160704572E-2</v>
      </c>
      <c r="BE108">
        <f t="shared" si="144"/>
        <v>3.1089282511584826</v>
      </c>
      <c r="BF108">
        <f t="shared" si="145"/>
        <v>61.223289599292912</v>
      </c>
      <c r="BG108">
        <f t="shared" si="151"/>
        <v>-3.2306452669422048</v>
      </c>
      <c r="BH108">
        <f t="shared" si="151"/>
        <v>-3.2562295954051019</v>
      </c>
      <c r="BI108">
        <f t="shared" si="151"/>
        <v>-3.2225387073993019</v>
      </c>
      <c r="BJ108">
        <f t="shared" si="151"/>
        <v>-3.2669302512435205</v>
      </c>
      <c r="BK108">
        <f t="shared" si="151"/>
        <v>-3.2084769568289109</v>
      </c>
      <c r="BL108">
        <f t="shared" si="151"/>
        <v>-3.2855267739815996</v>
      </c>
      <c r="BM108">
        <f t="shared" si="151"/>
        <v>-3.1840690763836133</v>
      </c>
      <c r="BN108">
        <f t="shared" si="146"/>
        <v>-3.317929337553494</v>
      </c>
      <c r="BQ108">
        <f t="shared" si="86"/>
        <v>0.12445865056583581</v>
      </c>
      <c r="BR108" s="1">
        <v>23000</v>
      </c>
      <c r="BS108">
        <f t="shared" si="87"/>
        <v>0.12445865056583581</v>
      </c>
      <c r="BT108">
        <f t="shared" si="88"/>
        <v>0.10853459584119142</v>
      </c>
      <c r="BU108">
        <f t="shared" si="89"/>
        <v>1.5924054724644393E-2</v>
      </c>
      <c r="BV108">
        <f t="shared" si="90"/>
        <v>0.86409064055510099</v>
      </c>
      <c r="BW108">
        <f t="shared" si="91"/>
        <v>0.97043713678763777</v>
      </c>
      <c r="BX108">
        <f t="shared" si="92"/>
        <v>-1.9951425281450696</v>
      </c>
      <c r="BY108">
        <f t="shared" si="93"/>
        <v>-1.5491193786623199</v>
      </c>
      <c r="BZ108">
        <f t="shared" si="94"/>
        <v>17.184151947080405</v>
      </c>
      <c r="CA108">
        <f t="shared" si="95"/>
        <v>17.184151946860542</v>
      </c>
      <c r="CB108">
        <f t="shared" si="96"/>
        <v>17.184151953911233</v>
      </c>
      <c r="CC108">
        <f t="shared" si="97"/>
        <v>17.184151727805794</v>
      </c>
      <c r="CD108">
        <f t="shared" si="98"/>
        <v>17.184158978946794</v>
      </c>
      <c r="CE108">
        <f t="shared" si="99"/>
        <v>17.183926712189521</v>
      </c>
      <c r="CF108">
        <f t="shared" si="100"/>
        <v>17.191673042414774</v>
      </c>
      <c r="CG108">
        <f t="shared" si="101"/>
        <v>17.512773134436529</v>
      </c>
      <c r="CI108">
        <v>20036</v>
      </c>
      <c r="CJ108" s="36">
        <f t="shared" si="102"/>
        <v>0.10853459584119142</v>
      </c>
      <c r="CK108" s="36">
        <f t="shared" si="103"/>
        <v>0.10853459584119142</v>
      </c>
      <c r="CL108">
        <f t="shared" si="104"/>
        <v>0</v>
      </c>
      <c r="CM108">
        <f t="shared" si="105"/>
        <v>0.26785183045190797</v>
      </c>
      <c r="CN108">
        <f t="shared" si="106"/>
        <v>8.4492903034392303E-3</v>
      </c>
      <c r="CO108">
        <f t="shared" si="107"/>
        <v>2.8559552299746969</v>
      </c>
      <c r="CP108">
        <f t="shared" si="108"/>
        <v>6.9542125293311976</v>
      </c>
      <c r="CQ108">
        <f t="shared" si="109"/>
        <v>2.3939625979239119</v>
      </c>
      <c r="CR108">
        <f t="shared" si="110"/>
        <v>2.3760059107526423</v>
      </c>
      <c r="CS108">
        <f t="shared" si="111"/>
        <v>2.4081543067413458</v>
      </c>
      <c r="CT108">
        <f t="shared" si="112"/>
        <v>2.3498789376176457</v>
      </c>
      <c r="CU108">
        <f t="shared" si="113"/>
        <v>2.4533402500425008</v>
      </c>
      <c r="CV108">
        <f t="shared" si="114"/>
        <v>2.2615363903839127</v>
      </c>
      <c r="CW108">
        <f t="shared" si="115"/>
        <v>2.5954261732458632</v>
      </c>
      <c r="CX108">
        <f t="shared" si="116"/>
        <v>1.8651883485645624</v>
      </c>
    </row>
    <row r="109" spans="1:102" x14ac:dyDescent="0.2">
      <c r="A109" s="23" t="s">
        <v>907</v>
      </c>
      <c r="B109" s="24" t="s">
        <v>899</v>
      </c>
      <c r="C109" s="23">
        <v>19865.395</v>
      </c>
      <c r="D109" s="23" t="s">
        <v>873</v>
      </c>
      <c r="E109" s="25">
        <f t="shared" si="119"/>
        <v>-15906.119861127432</v>
      </c>
      <c r="F109" s="1">
        <f t="shared" si="147"/>
        <v>-15906</v>
      </c>
      <c r="G109" s="1">
        <f t="shared" si="120"/>
        <v>-0.10181007999563008</v>
      </c>
      <c r="H109" s="1">
        <f t="shared" si="121"/>
        <v>-0.10181007999563008</v>
      </c>
      <c r="Q109" s="173">
        <f t="shared" si="122"/>
        <v>4846.8950000000004</v>
      </c>
      <c r="S109" s="15">
        <f t="shared" si="123"/>
        <v>0.2</v>
      </c>
      <c r="T109" s="15"/>
      <c r="Z109">
        <f t="shared" si="124"/>
        <v>-15906</v>
      </c>
      <c r="AA109" s="158">
        <f t="shared" si="125"/>
        <v>-0.11375040184071364</v>
      </c>
      <c r="AB109" s="159">
        <f t="shared" si="126"/>
        <v>1.1940321845083562E-2</v>
      </c>
      <c r="AC109" s="159">
        <f t="shared" si="127"/>
        <v>-0.10181007999563008</v>
      </c>
      <c r="AD109" s="160">
        <f t="shared" si="128"/>
        <v>2.851425715283595E-5</v>
      </c>
      <c r="AH109">
        <f t="shared" si="129"/>
        <v>1.659287417390121E-2</v>
      </c>
      <c r="AI109">
        <f t="shared" si="130"/>
        <v>0.84682684824541399</v>
      </c>
      <c r="AJ109">
        <f t="shared" si="131"/>
        <v>0.98283042577742807</v>
      </c>
      <c r="AK109">
        <f t="shared" si="132"/>
        <v>-0.29240769552943202</v>
      </c>
      <c r="AL109">
        <f t="shared" si="133"/>
        <v>-2.053328986289368</v>
      </c>
      <c r="AM109">
        <f t="shared" si="134"/>
        <v>-1.6527284708082006</v>
      </c>
      <c r="AN109">
        <f t="shared" si="150"/>
        <v>4.5535708604966718</v>
      </c>
      <c r="AO109">
        <f t="shared" si="150"/>
        <v>4.5535708603153857</v>
      </c>
      <c r="AP109">
        <f t="shared" si="150"/>
        <v>4.5535708637879431</v>
      </c>
      <c r="AQ109">
        <f t="shared" si="150"/>
        <v>4.5535707972706634</v>
      </c>
      <c r="AR109">
        <f t="shared" si="150"/>
        <v>4.5535720714224501</v>
      </c>
      <c r="AS109">
        <f t="shared" si="150"/>
        <v>4.553547666552296</v>
      </c>
      <c r="AT109">
        <f t="shared" si="150"/>
        <v>4.5540157612902599</v>
      </c>
      <c r="AU109">
        <f t="shared" si="135"/>
        <v>4.8795139201046966</v>
      </c>
      <c r="AV109" s="158">
        <f t="shared" si="136"/>
        <v>-0.11375040184071364</v>
      </c>
      <c r="AW109" s="159">
        <f t="shared" si="137"/>
        <v>1.1940321845083562E-2</v>
      </c>
      <c r="AX109" s="160">
        <f t="shared" si="138"/>
        <v>2.851425715283595E-5</v>
      </c>
      <c r="AY109" s="159">
        <f t="shared" si="139"/>
        <v>-9999</v>
      </c>
      <c r="BA109">
        <f t="shared" si="140"/>
        <v>0</v>
      </c>
      <c r="BB109">
        <f t="shared" si="141"/>
        <v>0.23733712153983455</v>
      </c>
      <c r="BC109">
        <f t="shared" si="142"/>
        <v>-0.242251629472816</v>
      </c>
      <c r="BD109">
        <f t="shared" si="143"/>
        <v>2.479687353439922E-2</v>
      </c>
      <c r="BE109">
        <f t="shared" si="144"/>
        <v>3.1090905587218454</v>
      </c>
      <c r="BF109">
        <f t="shared" si="145"/>
        <v>61.529078069068973</v>
      </c>
      <c r="BG109">
        <f t="shared" si="151"/>
        <v>-3.2302032718317837</v>
      </c>
      <c r="BH109">
        <f t="shared" si="151"/>
        <v>-3.2556714663644506</v>
      </c>
      <c r="BI109">
        <f t="shared" si="151"/>
        <v>-3.2221351027969778</v>
      </c>
      <c r="BJ109">
        <f t="shared" si="151"/>
        <v>-3.2663206984565085</v>
      </c>
      <c r="BK109">
        <f t="shared" si="151"/>
        <v>-3.2081413114382378</v>
      </c>
      <c r="BL109">
        <f t="shared" si="151"/>
        <v>-3.2848257045768978</v>
      </c>
      <c r="BM109">
        <f t="shared" si="151"/>
        <v>-3.1838539174073106</v>
      </c>
      <c r="BN109">
        <f t="shared" si="146"/>
        <v>-3.3170642350132495</v>
      </c>
      <c r="BQ109">
        <f t="shared" si="86"/>
        <v>0.12594996281555348</v>
      </c>
      <c r="BR109" s="1">
        <v>23500</v>
      </c>
      <c r="BS109">
        <f t="shared" si="87"/>
        <v>0.12594996281555348</v>
      </c>
      <c r="BT109">
        <f t="shared" si="88"/>
        <v>0.11199301578280942</v>
      </c>
      <c r="BU109">
        <f t="shared" si="89"/>
        <v>1.3956947032744074E-2</v>
      </c>
      <c r="BV109">
        <f t="shared" si="90"/>
        <v>0.91117669479671326</v>
      </c>
      <c r="BW109">
        <f t="shared" si="91"/>
        <v>0.9227396181345261</v>
      </c>
      <c r="BX109">
        <f t="shared" si="92"/>
        <v>-1.8432362153170989</v>
      </c>
      <c r="BY109">
        <f t="shared" si="93"/>
        <v>-1.3176818875465159</v>
      </c>
      <c r="BZ109">
        <f t="shared" si="94"/>
        <v>17.345772864175423</v>
      </c>
      <c r="CA109">
        <f t="shared" si="95"/>
        <v>17.345772864328151</v>
      </c>
      <c r="CB109">
        <f t="shared" si="96"/>
        <v>17.345772871237628</v>
      </c>
      <c r="CC109">
        <f t="shared" si="97"/>
        <v>17.345773183821283</v>
      </c>
      <c r="CD109">
        <f t="shared" si="98"/>
        <v>17.345787323537127</v>
      </c>
      <c r="CE109">
        <f t="shared" si="99"/>
        <v>17.34642384816668</v>
      </c>
      <c r="CF109">
        <f t="shared" si="100"/>
        <v>17.370624849660992</v>
      </c>
      <c r="CG109">
        <f t="shared" si="101"/>
        <v>17.675129316186542</v>
      </c>
      <c r="CI109">
        <v>20037</v>
      </c>
      <c r="CJ109" s="36">
        <f t="shared" si="102"/>
        <v>0.11199301578280942</v>
      </c>
      <c r="CK109" s="36">
        <f t="shared" si="103"/>
        <v>0.11199301578280942</v>
      </c>
      <c r="CL109">
        <f t="shared" si="104"/>
        <v>0</v>
      </c>
      <c r="CM109">
        <f t="shared" si="105"/>
        <v>0.26784323033499891</v>
      </c>
      <c r="CN109">
        <f t="shared" si="106"/>
        <v>8.4092900178132229E-3</v>
      </c>
      <c r="CO109">
        <f t="shared" si="107"/>
        <v>2.8559952316814701</v>
      </c>
      <c r="CP109">
        <f t="shared" si="108"/>
        <v>6.9551999302312417</v>
      </c>
      <c r="CQ109">
        <f t="shared" si="109"/>
        <v>2.3940591227309431</v>
      </c>
      <c r="CR109">
        <f t="shared" si="110"/>
        <v>2.3760925358239975</v>
      </c>
      <c r="CS109">
        <f t="shared" si="111"/>
        <v>2.4082558408601886</v>
      </c>
      <c r="CT109">
        <f t="shared" si="112"/>
        <v>2.3499584822757553</v>
      </c>
      <c r="CU109">
        <f t="shared" si="113"/>
        <v>2.4534499219612314</v>
      </c>
      <c r="CV109">
        <f t="shared" si="114"/>
        <v>2.2616073766762765</v>
      </c>
      <c r="CW109">
        <f t="shared" si="115"/>
        <v>2.5955384257249512</v>
      </c>
      <c r="CX109">
        <f t="shared" si="116"/>
        <v>1.8653325323212697</v>
      </c>
    </row>
    <row r="110" spans="1:102" x14ac:dyDescent="0.2">
      <c r="A110" s="23" t="s">
        <v>907</v>
      </c>
      <c r="B110" s="24" t="s">
        <v>899</v>
      </c>
      <c r="C110" s="23">
        <v>20005.547999999999</v>
      </c>
      <c r="D110" s="23" t="s">
        <v>873</v>
      </c>
      <c r="E110" s="25">
        <f t="shared" si="119"/>
        <v>-15741.117568686574</v>
      </c>
      <c r="F110" s="1">
        <f t="shared" si="147"/>
        <v>-15741</v>
      </c>
      <c r="G110" s="1">
        <f t="shared" si="120"/>
        <v>-9.9862879997090204E-2</v>
      </c>
      <c r="H110" s="1">
        <f t="shared" si="121"/>
        <v>-9.9862879997090204E-2</v>
      </c>
      <c r="Q110" s="173">
        <f t="shared" si="122"/>
        <v>4987.0479999999989</v>
      </c>
      <c r="S110" s="15">
        <f t="shared" si="123"/>
        <v>0.2</v>
      </c>
      <c r="T110" s="15"/>
      <c r="Z110">
        <f t="shared" si="124"/>
        <v>-15741</v>
      </c>
      <c r="AA110" s="158">
        <f t="shared" si="125"/>
        <v>-0.11339264271352151</v>
      </c>
      <c r="AB110" s="159">
        <f t="shared" si="126"/>
        <v>1.3529762716431304E-2</v>
      </c>
      <c r="AC110" s="159">
        <f t="shared" si="127"/>
        <v>-9.9862879997090204E-2</v>
      </c>
      <c r="AD110" s="160">
        <f t="shared" si="128"/>
        <v>3.6610895832586921E-5</v>
      </c>
      <c r="AH110">
        <f t="shared" si="129"/>
        <v>1.6063590575168318E-2</v>
      </c>
      <c r="AI110">
        <f t="shared" si="130"/>
        <v>0.86056002822276678</v>
      </c>
      <c r="AJ110">
        <f t="shared" si="131"/>
        <v>0.97321016871271337</v>
      </c>
      <c r="AK110">
        <f t="shared" si="132"/>
        <v>-0.29920021573192562</v>
      </c>
      <c r="AL110">
        <f t="shared" si="133"/>
        <v>-2.0069106954960616</v>
      </c>
      <c r="AM110">
        <f t="shared" si="134"/>
        <v>-1.5693081716500052</v>
      </c>
      <c r="AN110">
        <f t="shared" si="150"/>
        <v>4.6048992330331044</v>
      </c>
      <c r="AO110">
        <f t="shared" si="150"/>
        <v>4.6048992326908262</v>
      </c>
      <c r="AP110">
        <f t="shared" si="150"/>
        <v>4.6048992423559172</v>
      </c>
      <c r="AQ110">
        <f t="shared" si="150"/>
        <v>4.6048989694374409</v>
      </c>
      <c r="AR110">
        <f t="shared" si="150"/>
        <v>4.604906676252015</v>
      </c>
      <c r="AS110">
        <f t="shared" si="150"/>
        <v>4.6046892584717058</v>
      </c>
      <c r="AT110">
        <f t="shared" si="150"/>
        <v>4.6110009610079663</v>
      </c>
      <c r="AU110">
        <f t="shared" si="135"/>
        <v>4.9330914600822</v>
      </c>
      <c r="AV110" s="158">
        <f t="shared" si="136"/>
        <v>-0.11339264271352151</v>
      </c>
      <c r="AW110" s="159">
        <f t="shared" si="137"/>
        <v>1.3529762716431304E-2</v>
      </c>
      <c r="AX110" s="160">
        <f t="shared" si="138"/>
        <v>3.6610895832586921E-5</v>
      </c>
      <c r="AY110" s="159">
        <f t="shared" si="139"/>
        <v>-9999</v>
      </c>
      <c r="BA110">
        <f t="shared" si="140"/>
        <v>0</v>
      </c>
      <c r="BB110">
        <f t="shared" si="141"/>
        <v>0.23723427944031961</v>
      </c>
      <c r="BC110">
        <f t="shared" si="142"/>
        <v>-0.24656882555261217</v>
      </c>
      <c r="BD110">
        <f t="shared" si="143"/>
        <v>2.1401090096011668E-2</v>
      </c>
      <c r="BE110">
        <f t="shared" si="144"/>
        <v>3.1135427865497558</v>
      </c>
      <c r="BF110">
        <f t="shared" si="145"/>
        <v>71.296910709737773</v>
      </c>
      <c r="BG110">
        <f t="shared" si="151"/>
        <v>-3.2180761932511914</v>
      </c>
      <c r="BH110">
        <f t="shared" si="151"/>
        <v>-3.2402996872490162</v>
      </c>
      <c r="BI110">
        <f t="shared" si="151"/>
        <v>-3.211071414308674</v>
      </c>
      <c r="BJ110">
        <f t="shared" si="151"/>
        <v>-3.2495287201262113</v>
      </c>
      <c r="BK110">
        <f t="shared" si="151"/>
        <v>-3.1989523033372738</v>
      </c>
      <c r="BL110">
        <f t="shared" si="151"/>
        <v>-3.2655183481922569</v>
      </c>
      <c r="BM110">
        <f t="shared" si="151"/>
        <v>-3.177974427876002</v>
      </c>
      <c r="BN110">
        <f t="shared" si="146"/>
        <v>-3.2932739151565262</v>
      </c>
      <c r="BQ110">
        <f t="shared" si="86"/>
        <v>0.12694348319976043</v>
      </c>
      <c r="BR110" s="1">
        <v>24000</v>
      </c>
      <c r="BS110">
        <f t="shared" si="87"/>
        <v>0.12694348319976043</v>
      </c>
      <c r="BT110">
        <f t="shared" si="88"/>
        <v>0.11546129421779554</v>
      </c>
      <c r="BU110">
        <f t="shared" si="89"/>
        <v>1.1482188981964885E-2</v>
      </c>
      <c r="BV110">
        <f t="shared" si="90"/>
        <v>0.96620707471031819</v>
      </c>
      <c r="BW110">
        <f t="shared" si="91"/>
        <v>0.84429141050835166</v>
      </c>
      <c r="BX110">
        <f t="shared" si="92"/>
        <v>-1.6733485859795567</v>
      </c>
      <c r="BY110">
        <f t="shared" si="93"/>
        <v>-1.1081949158561484</v>
      </c>
      <c r="BZ110">
        <f t="shared" si="94"/>
        <v>17.516687495692373</v>
      </c>
      <c r="CA110">
        <f t="shared" si="95"/>
        <v>17.516687613133026</v>
      </c>
      <c r="CB110">
        <f t="shared" si="96"/>
        <v>17.51668912263877</v>
      </c>
      <c r="CC110">
        <f t="shared" si="97"/>
        <v>17.516708524006667</v>
      </c>
      <c r="CD110">
        <f t="shared" si="98"/>
        <v>17.516957747796887</v>
      </c>
      <c r="CE110">
        <f t="shared" si="99"/>
        <v>17.520136748716897</v>
      </c>
      <c r="CF110">
        <f t="shared" si="100"/>
        <v>17.557585635498786</v>
      </c>
      <c r="CG110">
        <f t="shared" si="101"/>
        <v>17.837485497936552</v>
      </c>
      <c r="CI110">
        <v>20038</v>
      </c>
      <c r="CJ110" s="36">
        <f t="shared" si="102"/>
        <v>0.11546129421779554</v>
      </c>
      <c r="CK110" s="36">
        <f t="shared" si="103"/>
        <v>0.11546129421779554</v>
      </c>
      <c r="CL110">
        <f t="shared" si="104"/>
        <v>0</v>
      </c>
      <c r="CM110">
        <f t="shared" si="105"/>
        <v>0.26783463181661138</v>
      </c>
      <c r="CN110">
        <f t="shared" si="106"/>
        <v>8.3692917050358102E-3</v>
      </c>
      <c r="CO110">
        <f t="shared" si="107"/>
        <v>2.8560352314018691</v>
      </c>
      <c r="CP110">
        <f t="shared" si="108"/>
        <v>6.9561875568319929</v>
      </c>
      <c r="CQ110">
        <f t="shared" si="109"/>
        <v>2.3941556458437203</v>
      </c>
      <c r="CR110">
        <f t="shared" si="110"/>
        <v>2.3761791567639854</v>
      </c>
      <c r="CS110">
        <f t="shared" si="111"/>
        <v>2.4083573729786565</v>
      </c>
      <c r="CT110">
        <f t="shared" si="112"/>
        <v>2.3500380242580103</v>
      </c>
      <c r="CU110">
        <f t="shared" si="113"/>
        <v>2.453559588530724</v>
      </c>
      <c r="CV110">
        <f t="shared" si="114"/>
        <v>2.2616783678750432</v>
      </c>
      <c r="CW110">
        <f t="shared" si="115"/>
        <v>2.5956506630238212</v>
      </c>
      <c r="CX110">
        <f t="shared" si="116"/>
        <v>1.865476716077977</v>
      </c>
    </row>
    <row r="111" spans="1:102" x14ac:dyDescent="0.2">
      <c r="A111" s="23" t="s">
        <v>907</v>
      </c>
      <c r="B111" s="24" t="s">
        <v>899</v>
      </c>
      <c r="C111" s="23">
        <v>20017.440999999999</v>
      </c>
      <c r="D111" s="23" t="s">
        <v>873</v>
      </c>
      <c r="E111" s="25">
        <f t="shared" si="119"/>
        <v>-15727.11592573923</v>
      </c>
      <c r="F111" s="1">
        <f t="shared" si="147"/>
        <v>-15727</v>
      </c>
      <c r="G111" s="1">
        <f t="shared" si="120"/>
        <v>-9.846735999599332E-2</v>
      </c>
      <c r="H111" s="1">
        <f t="shared" si="121"/>
        <v>-9.846735999599332E-2</v>
      </c>
      <c r="Q111" s="173">
        <f t="shared" si="122"/>
        <v>4998.9409999999989</v>
      </c>
      <c r="S111" s="15">
        <f t="shared" si="123"/>
        <v>0.2</v>
      </c>
      <c r="T111" s="15"/>
      <c r="Z111">
        <f t="shared" si="124"/>
        <v>-15727</v>
      </c>
      <c r="AA111" s="158">
        <f t="shared" si="125"/>
        <v>-0.11336462056550557</v>
      </c>
      <c r="AB111" s="159">
        <f t="shared" si="126"/>
        <v>1.4897260569512252E-2</v>
      </c>
      <c r="AC111" s="159">
        <f t="shared" si="127"/>
        <v>-9.846735999599332E-2</v>
      </c>
      <c r="AD111" s="160">
        <f t="shared" si="128"/>
        <v>4.4385674495188905E-5</v>
      </c>
      <c r="AH111">
        <f t="shared" si="129"/>
        <v>1.6016299081124851E-2</v>
      </c>
      <c r="AI111">
        <f t="shared" si="130"/>
        <v>0.86176040583057312</v>
      </c>
      <c r="AJ111">
        <f t="shared" si="131"/>
        <v>0.97228079400430745</v>
      </c>
      <c r="AK111">
        <f t="shared" si="132"/>
        <v>-0.299756717067589</v>
      </c>
      <c r="AL111">
        <f t="shared" si="133"/>
        <v>-2.0029024740865324</v>
      </c>
      <c r="AM111">
        <f t="shared" si="134"/>
        <v>-1.5623902292543075</v>
      </c>
      <c r="AN111">
        <f t="shared" ref="AN111:AT120" si="152">$AU111+$AB$7*SIN(AO111)</f>
        <v>4.6092927819636991</v>
      </c>
      <c r="AO111">
        <f t="shared" si="152"/>
        <v>4.609292781665097</v>
      </c>
      <c r="AP111">
        <f t="shared" si="152"/>
        <v>4.6092927904548908</v>
      </c>
      <c r="AQ111">
        <f t="shared" si="152"/>
        <v>4.6092925317151723</v>
      </c>
      <c r="AR111">
        <f t="shared" si="152"/>
        <v>4.60930014834645</v>
      </c>
      <c r="AS111">
        <f t="shared" si="152"/>
        <v>4.6090761685290582</v>
      </c>
      <c r="AT111">
        <f t="shared" si="152"/>
        <v>4.6158787681393791</v>
      </c>
      <c r="AU111">
        <f t="shared" si="135"/>
        <v>4.9376374331712007</v>
      </c>
      <c r="AV111" s="158">
        <f t="shared" si="136"/>
        <v>-0.11336462056550557</v>
      </c>
      <c r="AW111" s="159">
        <f t="shared" si="137"/>
        <v>1.4897260569512252E-2</v>
      </c>
      <c r="AX111" s="160">
        <f t="shared" si="138"/>
        <v>4.4385674495188905E-5</v>
      </c>
      <c r="AY111" s="159">
        <f t="shared" si="139"/>
        <v>-9999</v>
      </c>
      <c r="BA111">
        <f t="shared" si="140"/>
        <v>0</v>
      </c>
      <c r="BB111">
        <f t="shared" si="141"/>
        <v>0.23722626930768997</v>
      </c>
      <c r="BC111">
        <f t="shared" si="142"/>
        <v>-0.24693399051688419</v>
      </c>
      <c r="BD111">
        <f t="shared" si="143"/>
        <v>2.1113665810593197E-2</v>
      </c>
      <c r="BE111">
        <f t="shared" si="144"/>
        <v>3.1139196031332688</v>
      </c>
      <c r="BF111">
        <f t="shared" si="145"/>
        <v>72.267868284316876</v>
      </c>
      <c r="BG111">
        <f t="shared" ref="BG111:BM120" si="153">$BN111+$BB$7*SIN(BH111)</f>
        <v>-3.2170495773673822</v>
      </c>
      <c r="BH111">
        <f t="shared" si="153"/>
        <v>-3.2389934506679188</v>
      </c>
      <c r="BI111">
        <f t="shared" si="153"/>
        <v>-3.2101356685589906</v>
      </c>
      <c r="BJ111">
        <f t="shared" si="153"/>
        <v>-3.2481014759641362</v>
      </c>
      <c r="BK111">
        <f t="shared" si="153"/>
        <v>-3.1981761064071064</v>
      </c>
      <c r="BL111">
        <f t="shared" si="153"/>
        <v>-3.2638777956487206</v>
      </c>
      <c r="BM111">
        <f t="shared" si="153"/>
        <v>-3.1774787079430937</v>
      </c>
      <c r="BN111">
        <f t="shared" si="146"/>
        <v>-3.2912553425626228</v>
      </c>
      <c r="BQ111">
        <f t="shared" si="86"/>
        <v>0.12742567806027619</v>
      </c>
      <c r="BR111" s="1">
        <v>24500</v>
      </c>
      <c r="BS111">
        <f t="shared" si="87"/>
        <v>0.12742567806027619</v>
      </c>
      <c r="BT111">
        <f t="shared" si="88"/>
        <v>0.11893943114614976</v>
      </c>
      <c r="BU111">
        <f t="shared" si="89"/>
        <v>8.4862469141264388E-3</v>
      </c>
      <c r="BV111">
        <f t="shared" si="90"/>
        <v>1.0294887319841528</v>
      </c>
      <c r="BW111">
        <f t="shared" si="91"/>
        <v>0.72651498192461117</v>
      </c>
      <c r="BX111">
        <f t="shared" si="92"/>
        <v>-1.4813436430477438</v>
      </c>
      <c r="BY111">
        <f t="shared" si="93"/>
        <v>-0.9143222305969082</v>
      </c>
      <c r="BZ111">
        <f t="shared" si="94"/>
        <v>17.698383052102351</v>
      </c>
      <c r="CA111">
        <f t="shared" si="95"/>
        <v>17.698385232870187</v>
      </c>
      <c r="CB111">
        <f t="shared" si="96"/>
        <v>17.698401447932561</v>
      </c>
      <c r="CC111">
        <f t="shared" si="97"/>
        <v>17.698521996277776</v>
      </c>
      <c r="CD111">
        <f t="shared" si="98"/>
        <v>17.699417175386035</v>
      </c>
      <c r="CE111">
        <f t="shared" si="99"/>
        <v>17.706009503430348</v>
      </c>
      <c r="CF111">
        <f t="shared" si="100"/>
        <v>17.751908257540915</v>
      </c>
      <c r="CG111">
        <f t="shared" si="101"/>
        <v>17.999841679686561</v>
      </c>
      <c r="CI111">
        <v>20039</v>
      </c>
      <c r="CJ111" s="36">
        <f t="shared" si="102"/>
        <v>0.11893943114614976</v>
      </c>
      <c r="CK111" s="36">
        <f t="shared" si="103"/>
        <v>0.11893943114614976</v>
      </c>
      <c r="CL111">
        <f t="shared" si="104"/>
        <v>0</v>
      </c>
      <c r="CM111">
        <f t="shared" si="105"/>
        <v>0.26782603489650747</v>
      </c>
      <c r="CN111">
        <f t="shared" si="106"/>
        <v>8.3292953648132894E-3</v>
      </c>
      <c r="CO111">
        <f t="shared" si="107"/>
        <v>2.8560752291362537</v>
      </c>
      <c r="CP111">
        <f t="shared" si="108"/>
        <v>6.9571754092168598</v>
      </c>
      <c r="CQ111">
        <f t="shared" si="109"/>
        <v>2.394252167262426</v>
      </c>
      <c r="CR111">
        <f t="shared" si="110"/>
        <v>2.3762657735739552</v>
      </c>
      <c r="CS111">
        <f t="shared" si="111"/>
        <v>2.4084589030959656</v>
      </c>
      <c r="CT111">
        <f t="shared" si="112"/>
        <v>2.3501175635670224</v>
      </c>
      <c r="CU111">
        <f t="shared" si="113"/>
        <v>2.4536692497493151</v>
      </c>
      <c r="CV111">
        <f t="shared" si="114"/>
        <v>2.2617493639827275</v>
      </c>
      <c r="CW111">
        <f t="shared" si="115"/>
        <v>2.5957628851431376</v>
      </c>
      <c r="CX111">
        <f t="shared" si="116"/>
        <v>1.8656208998346844</v>
      </c>
    </row>
    <row r="112" spans="1:102" x14ac:dyDescent="0.2">
      <c r="A112" s="23" t="s">
        <v>907</v>
      </c>
      <c r="B112" s="24" t="s">
        <v>899</v>
      </c>
      <c r="C112" s="23">
        <v>20022.538</v>
      </c>
      <c r="D112" s="23" t="s">
        <v>873</v>
      </c>
      <c r="E112" s="25">
        <f t="shared" si="119"/>
        <v>-15721.115221618938</v>
      </c>
      <c r="F112" s="1">
        <f t="shared" si="147"/>
        <v>-15721</v>
      </c>
      <c r="G112" s="1">
        <f t="shared" si="120"/>
        <v>-9.7869279998121783E-2</v>
      </c>
      <c r="H112" s="1">
        <f t="shared" si="121"/>
        <v>-9.7869279998121783E-2</v>
      </c>
      <c r="Q112" s="173">
        <f t="shared" si="122"/>
        <v>5004.0380000000005</v>
      </c>
      <c r="S112" s="15">
        <f t="shared" si="123"/>
        <v>0.2</v>
      </c>
      <c r="T112" s="15"/>
      <c r="Z112">
        <f t="shared" si="124"/>
        <v>-15721</v>
      </c>
      <c r="AA112" s="158">
        <f t="shared" si="125"/>
        <v>-0.11335272373506472</v>
      </c>
      <c r="AB112" s="159">
        <f t="shared" si="126"/>
        <v>1.5483443736942937E-2</v>
      </c>
      <c r="AC112" s="159">
        <f t="shared" si="127"/>
        <v>-9.7869279998121783E-2</v>
      </c>
      <c r="AD112" s="160">
        <f t="shared" si="128"/>
        <v>4.7947405991015499E-5</v>
      </c>
      <c r="AH112">
        <f t="shared" si="129"/>
        <v>1.599591627035904E-2</v>
      </c>
      <c r="AI112">
        <f t="shared" si="130"/>
        <v>0.86227656248050699</v>
      </c>
      <c r="AJ112">
        <f t="shared" si="131"/>
        <v>0.97187690086348699</v>
      </c>
      <c r="AK112">
        <f t="shared" si="132"/>
        <v>-0.29999421591270847</v>
      </c>
      <c r="AL112">
        <f t="shared" si="133"/>
        <v>-2.0011812378395586</v>
      </c>
      <c r="AM112">
        <f t="shared" si="134"/>
        <v>-1.5594327638168208</v>
      </c>
      <c r="AN112">
        <f t="shared" si="152"/>
        <v>4.6111776089592516</v>
      </c>
      <c r="AO112">
        <f t="shared" si="152"/>
        <v>4.6111776086789167</v>
      </c>
      <c r="AP112">
        <f t="shared" si="152"/>
        <v>4.6111776170841079</v>
      </c>
      <c r="AQ112">
        <f t="shared" si="152"/>
        <v>4.6111773650743091</v>
      </c>
      <c r="AR112">
        <f t="shared" si="152"/>
        <v>4.6111849212645684</v>
      </c>
      <c r="AS112">
        <f t="shared" si="152"/>
        <v>4.6109586023595837</v>
      </c>
      <c r="AT112">
        <f t="shared" si="152"/>
        <v>4.6179712928489121</v>
      </c>
      <c r="AU112">
        <f t="shared" si="135"/>
        <v>4.9395857073522009</v>
      </c>
      <c r="AV112" s="158">
        <f t="shared" si="136"/>
        <v>-0.11335272373506472</v>
      </c>
      <c r="AW112" s="159">
        <f t="shared" si="137"/>
        <v>1.5483443736942937E-2</v>
      </c>
      <c r="AX112" s="160">
        <f t="shared" si="138"/>
        <v>4.7947405991015499E-5</v>
      </c>
      <c r="AY112" s="159">
        <f t="shared" si="139"/>
        <v>-9999</v>
      </c>
      <c r="BA112">
        <f t="shared" si="140"/>
        <v>0</v>
      </c>
      <c r="BB112">
        <f t="shared" si="141"/>
        <v>0.23722287045190882</v>
      </c>
      <c r="BC112">
        <f t="shared" si="142"/>
        <v>-0.24709043736564471</v>
      </c>
      <c r="BD112">
        <f t="shared" si="143"/>
        <v>2.0990515872665916E-2</v>
      </c>
      <c r="BE112">
        <f t="shared" si="144"/>
        <v>3.1140810529293645</v>
      </c>
      <c r="BF112">
        <f t="shared" si="145"/>
        <v>72.692020906535873</v>
      </c>
      <c r="BG112">
        <f t="shared" si="153"/>
        <v>-3.2166097057882501</v>
      </c>
      <c r="BH112">
        <f t="shared" si="153"/>
        <v>-3.2384335457216018</v>
      </c>
      <c r="BI112">
        <f t="shared" si="153"/>
        <v>-3.2097347703741317</v>
      </c>
      <c r="BJ112">
        <f t="shared" si="153"/>
        <v>-3.2474896878814112</v>
      </c>
      <c r="BK112">
        <f t="shared" si="153"/>
        <v>-3.1978436080802242</v>
      </c>
      <c r="BL112">
        <f t="shared" si="153"/>
        <v>-3.2631745952667193</v>
      </c>
      <c r="BM112">
        <f t="shared" si="153"/>
        <v>-3.1772663988229515</v>
      </c>
      <c r="BN112">
        <f t="shared" si="146"/>
        <v>-3.2903902400223783</v>
      </c>
      <c r="BQ112">
        <f t="shared" si="86"/>
        <v>0.12741045155111183</v>
      </c>
      <c r="BR112" s="1">
        <v>25000</v>
      </c>
      <c r="BS112">
        <f t="shared" si="87"/>
        <v>0.12741045155111183</v>
      </c>
      <c r="BT112">
        <f t="shared" si="88"/>
        <v>0.12242742656787214</v>
      </c>
      <c r="BU112">
        <f t="shared" si="89"/>
        <v>4.9830249832396841E-3</v>
      </c>
      <c r="BV112">
        <f t="shared" si="90"/>
        <v>1.1001274556165381</v>
      </c>
      <c r="BW112">
        <f t="shared" si="91"/>
        <v>0.56010040493841062</v>
      </c>
      <c r="BX112">
        <f t="shared" si="92"/>
        <v>-1.2626140750499166</v>
      </c>
      <c r="BY112">
        <f t="shared" si="93"/>
        <v>-0.7311185094515793</v>
      </c>
      <c r="BZ112">
        <f t="shared" si="94"/>
        <v>17.892309664487744</v>
      </c>
      <c r="CA112">
        <f t="shared" si="95"/>
        <v>17.892322452349067</v>
      </c>
      <c r="CB112">
        <f t="shared" si="96"/>
        <v>17.892389730714928</v>
      </c>
      <c r="CC112">
        <f t="shared" si="97"/>
        <v>17.892743583922947</v>
      </c>
      <c r="CD112">
        <f t="shared" si="98"/>
        <v>17.894601773340565</v>
      </c>
      <c r="CE112">
        <f t="shared" si="99"/>
        <v>17.904280824665825</v>
      </c>
      <c r="CF112">
        <f t="shared" si="100"/>
        <v>17.952751944750855</v>
      </c>
      <c r="CG112">
        <f t="shared" si="101"/>
        <v>18.162197861436574</v>
      </c>
      <c r="CI112">
        <v>20040</v>
      </c>
      <c r="CJ112" s="36">
        <f t="shared" si="102"/>
        <v>0.12242742656787214</v>
      </c>
      <c r="CK112" s="36">
        <f t="shared" si="103"/>
        <v>0.12242742656787214</v>
      </c>
      <c r="CL112">
        <f t="shared" si="104"/>
        <v>0</v>
      </c>
      <c r="CM112">
        <f t="shared" si="105"/>
        <v>0.26781743957444892</v>
      </c>
      <c r="CN112">
        <f t="shared" si="106"/>
        <v>8.2893009968523796E-3</v>
      </c>
      <c r="CO112">
        <f t="shared" si="107"/>
        <v>2.856115224884983</v>
      </c>
      <c r="CP112">
        <f t="shared" si="108"/>
        <v>6.9581634874692915</v>
      </c>
      <c r="CQ112">
        <f t="shared" si="109"/>
        <v>2.3943486869872426</v>
      </c>
      <c r="CR112">
        <f t="shared" si="110"/>
        <v>2.3763523862552565</v>
      </c>
      <c r="CS112">
        <f t="shared" si="111"/>
        <v>2.4085604312113316</v>
      </c>
      <c r="CT112">
        <f t="shared" si="112"/>
        <v>2.3501971002054018</v>
      </c>
      <c r="CU112">
        <f t="shared" si="113"/>
        <v>2.4537789056153416</v>
      </c>
      <c r="CV112">
        <f t="shared" si="114"/>
        <v>2.2618203650018418</v>
      </c>
      <c r="CW112">
        <f t="shared" si="115"/>
        <v>2.5958750920835643</v>
      </c>
      <c r="CX112">
        <f t="shared" si="116"/>
        <v>1.8657650835913917</v>
      </c>
    </row>
    <row r="113" spans="1:102" x14ac:dyDescent="0.2">
      <c r="A113" s="23" t="s">
        <v>907</v>
      </c>
      <c r="B113" s="24" t="s">
        <v>899</v>
      </c>
      <c r="C113" s="23">
        <v>20023.383999999998</v>
      </c>
      <c r="D113" s="23" t="s">
        <v>873</v>
      </c>
      <c r="E113" s="25">
        <f t="shared" si="119"/>
        <v>-15720.119224819693</v>
      </c>
      <c r="F113" s="1">
        <f t="shared" si="147"/>
        <v>-15720</v>
      </c>
      <c r="G113" s="1">
        <f t="shared" si="120"/>
        <v>-0.1012695999997959</v>
      </c>
      <c r="H113" s="1">
        <f t="shared" si="121"/>
        <v>-0.1012695999997959</v>
      </c>
      <c r="Q113" s="173">
        <f t="shared" si="122"/>
        <v>5004.8839999999982</v>
      </c>
      <c r="S113" s="15">
        <f t="shared" si="123"/>
        <v>0.2</v>
      </c>
      <c r="T113" s="15"/>
      <c r="Z113">
        <f t="shared" si="124"/>
        <v>-15720</v>
      </c>
      <c r="AA113" s="158">
        <f t="shared" si="125"/>
        <v>-0.1133507475080483</v>
      </c>
      <c r="AB113" s="159">
        <f t="shared" si="126"/>
        <v>1.2081147508252399E-2</v>
      </c>
      <c r="AC113" s="159">
        <f t="shared" si="127"/>
        <v>-0.1012695999997959</v>
      </c>
      <c r="AD113" s="160">
        <f t="shared" si="128"/>
        <v>2.9190825023230631E-5</v>
      </c>
      <c r="AH113">
        <f t="shared" si="129"/>
        <v>1.5992512419155419E-2</v>
      </c>
      <c r="AI113">
        <f t="shared" si="130"/>
        <v>0.86236268846122965</v>
      </c>
      <c r="AJ113">
        <f t="shared" si="131"/>
        <v>0.97180925809675567</v>
      </c>
      <c r="AK113">
        <f t="shared" si="132"/>
        <v>-0.30003374026206775</v>
      </c>
      <c r="AL113">
        <f t="shared" si="133"/>
        <v>-2.0008941646149032</v>
      </c>
      <c r="AM113">
        <f t="shared" si="134"/>
        <v>-1.5589402807182435</v>
      </c>
      <c r="AN113">
        <f t="shared" si="152"/>
        <v>4.6114918565644629</v>
      </c>
      <c r="AO113">
        <f t="shared" si="152"/>
        <v>4.6114918562871372</v>
      </c>
      <c r="AP113">
        <f t="shared" si="152"/>
        <v>4.6114918646279159</v>
      </c>
      <c r="AQ113">
        <f t="shared" si="152"/>
        <v>4.6114916137731594</v>
      </c>
      <c r="AR113">
        <f t="shared" si="152"/>
        <v>4.6114991586776855</v>
      </c>
      <c r="AS113">
        <f t="shared" si="152"/>
        <v>4.6112724775406795</v>
      </c>
      <c r="AT113">
        <f t="shared" si="152"/>
        <v>4.6183201656684503</v>
      </c>
      <c r="AU113">
        <f t="shared" si="135"/>
        <v>4.9399104197157007</v>
      </c>
      <c r="AV113" s="158">
        <f t="shared" si="136"/>
        <v>-0.1133507475080483</v>
      </c>
      <c r="AW113" s="159">
        <f t="shared" si="137"/>
        <v>1.2081147508252399E-2</v>
      </c>
      <c r="AX113" s="160">
        <f t="shared" si="138"/>
        <v>2.9190825023230631E-5</v>
      </c>
      <c r="AY113" s="159">
        <f t="shared" si="139"/>
        <v>-9999</v>
      </c>
      <c r="BA113">
        <f t="shared" si="140"/>
        <v>0</v>
      </c>
      <c r="BB113">
        <f t="shared" si="141"/>
        <v>0.23722230596126881</v>
      </c>
      <c r="BC113">
        <f t="shared" si="142"/>
        <v>-0.24711650879779279</v>
      </c>
      <c r="BD113">
        <f t="shared" si="143"/>
        <v>2.0969992732042097E-2</v>
      </c>
      <c r="BE113">
        <f t="shared" si="144"/>
        <v>3.1141079587347873</v>
      </c>
      <c r="BF113">
        <f t="shared" si="145"/>
        <v>72.763190843360263</v>
      </c>
      <c r="BG113">
        <f t="shared" si="153"/>
        <v>-3.2165364000412557</v>
      </c>
      <c r="BH113">
        <f t="shared" si="153"/>
        <v>-3.2383402230553662</v>
      </c>
      <c r="BI113">
        <f t="shared" si="153"/>
        <v>-3.2096679618759651</v>
      </c>
      <c r="BJ113">
        <f t="shared" si="153"/>
        <v>-3.2473877167086891</v>
      </c>
      <c r="BK113">
        <f t="shared" si="153"/>
        <v>-3.1977882008202352</v>
      </c>
      <c r="BL113">
        <f t="shared" si="153"/>
        <v>-3.2630573890356147</v>
      </c>
      <c r="BM113">
        <f t="shared" si="153"/>
        <v>-3.1772310222138316</v>
      </c>
      <c r="BN113">
        <f t="shared" si="146"/>
        <v>-3.2902460562656706</v>
      </c>
      <c r="BQ113">
        <f t="shared" si="86"/>
        <v>0.12696144041189208</v>
      </c>
      <c r="BR113" s="1">
        <v>25500</v>
      </c>
      <c r="BS113">
        <f t="shared" si="87"/>
        <v>0.12696144041189208</v>
      </c>
      <c r="BT113">
        <f t="shared" si="88"/>
        <v>0.12592528048296264</v>
      </c>
      <c r="BU113">
        <f t="shared" si="89"/>
        <v>1.0361599289294471E-3</v>
      </c>
      <c r="BV113">
        <f t="shared" si="90"/>
        <v>1.174778351701582</v>
      </c>
      <c r="BW113">
        <f t="shared" si="91"/>
        <v>0.3379214015104452</v>
      </c>
      <c r="BX113">
        <f t="shared" si="92"/>
        <v>-1.0128145836838707</v>
      </c>
      <c r="BY113">
        <f t="shared" si="93"/>
        <v>-0.55465135287437217</v>
      </c>
      <c r="BZ113">
        <f t="shared" si="94"/>
        <v>18.099556255162629</v>
      </c>
      <c r="CA113">
        <f t="shared" si="95"/>
        <v>18.099594736655611</v>
      </c>
      <c r="CB113">
        <f t="shared" si="96"/>
        <v>18.09975404388102</v>
      </c>
      <c r="CC113">
        <f t="shared" si="97"/>
        <v>18.100413299073402</v>
      </c>
      <c r="CD113">
        <f t="shared" si="98"/>
        <v>18.103137187187148</v>
      </c>
      <c r="CE113">
        <f t="shared" si="99"/>
        <v>18.11431986539213</v>
      </c>
      <c r="CF113">
        <f t="shared" si="100"/>
        <v>18.159104411132304</v>
      </c>
      <c r="CG113">
        <f t="shared" si="101"/>
        <v>18.324554043186584</v>
      </c>
      <c r="CI113">
        <v>20041</v>
      </c>
      <c r="CJ113" s="36">
        <f t="shared" si="102"/>
        <v>0.12592528048296264</v>
      </c>
      <c r="CK113" s="36">
        <f t="shared" si="103"/>
        <v>0.12592528048296264</v>
      </c>
      <c r="CL113">
        <f t="shared" si="104"/>
        <v>0</v>
      </c>
      <c r="CM113">
        <f t="shared" si="105"/>
        <v>0.26780884585019826</v>
      </c>
      <c r="CN113">
        <f t="shared" si="106"/>
        <v>8.2493086008602282E-3</v>
      </c>
      <c r="CO113">
        <f t="shared" si="107"/>
        <v>2.856155218648416</v>
      </c>
      <c r="CP113">
        <f t="shared" si="108"/>
        <v>6.959151791672773</v>
      </c>
      <c r="CQ113">
        <f t="shared" si="109"/>
        <v>2.3944452050183522</v>
      </c>
      <c r="CR113">
        <f t="shared" si="110"/>
        <v>2.3764389948092388</v>
      </c>
      <c r="CS113">
        <f t="shared" si="111"/>
        <v>2.4086619573239707</v>
      </c>
      <c r="CT113">
        <f t="shared" si="112"/>
        <v>2.3502766341757595</v>
      </c>
      <c r="CU113">
        <f t="shared" si="113"/>
        <v>2.4538885561271417</v>
      </c>
      <c r="CV113">
        <f t="shared" si="114"/>
        <v>2.2618913709348982</v>
      </c>
      <c r="CW113">
        <f t="shared" si="115"/>
        <v>2.5959872838457669</v>
      </c>
      <c r="CX113">
        <f t="shared" si="116"/>
        <v>1.8659092673480995</v>
      </c>
    </row>
    <row r="114" spans="1:102" x14ac:dyDescent="0.2">
      <c r="A114" s="23" t="s">
        <v>907</v>
      </c>
      <c r="B114" s="24" t="s">
        <v>899</v>
      </c>
      <c r="C114" s="23">
        <v>20039.525000000001</v>
      </c>
      <c r="D114" s="23" t="s">
        <v>873</v>
      </c>
      <c r="E114" s="25">
        <f t="shared" si="119"/>
        <v>-15701.116406454845</v>
      </c>
      <c r="F114" s="1">
        <f t="shared" si="147"/>
        <v>-15701</v>
      </c>
      <c r="G114" s="1">
        <f t="shared" si="120"/>
        <v>-9.8875679996126564E-2</v>
      </c>
      <c r="H114" s="1">
        <f t="shared" si="121"/>
        <v>-9.8875679996126564E-2</v>
      </c>
      <c r="Q114" s="173">
        <f t="shared" si="122"/>
        <v>5021.0250000000015</v>
      </c>
      <c r="S114" s="15">
        <f t="shared" si="123"/>
        <v>0.2</v>
      </c>
      <c r="T114" s="15"/>
      <c r="Z114">
        <f t="shared" si="124"/>
        <v>-15701</v>
      </c>
      <c r="AA114" s="158">
        <f t="shared" si="125"/>
        <v>-0.1133135567002337</v>
      </c>
      <c r="AB114" s="159">
        <f t="shared" si="126"/>
        <v>1.4437876704107136E-2</v>
      </c>
      <c r="AC114" s="159">
        <f t="shared" si="127"/>
        <v>-9.8875679996126564E-2</v>
      </c>
      <c r="AD114" s="160">
        <f t="shared" si="128"/>
        <v>4.1690456744599908E-5</v>
      </c>
      <c r="AH114">
        <f t="shared" si="129"/>
        <v>1.5927474248334555E-2</v>
      </c>
      <c r="AI114">
        <f t="shared" si="130"/>
        <v>0.86400451546317736</v>
      </c>
      <c r="AJ114">
        <f t="shared" si="131"/>
        <v>0.9705062013025515</v>
      </c>
      <c r="AK114">
        <f t="shared" si="132"/>
        <v>-0.30078148714450703</v>
      </c>
      <c r="AL114">
        <f t="shared" si="133"/>
        <v>-1.9954288473582367</v>
      </c>
      <c r="AM114">
        <f t="shared" si="134"/>
        <v>-1.5496061964851437</v>
      </c>
      <c r="AN114">
        <f t="shared" si="152"/>
        <v>4.6174685372950259</v>
      </c>
      <c r="AO114">
        <f t="shared" si="152"/>
        <v>4.6174685370724458</v>
      </c>
      <c r="AP114">
        <f t="shared" si="152"/>
        <v>4.6174685441868322</v>
      </c>
      <c r="AQ114">
        <f t="shared" si="152"/>
        <v>4.6174683167883721</v>
      </c>
      <c r="AR114">
        <f t="shared" si="152"/>
        <v>4.6174755854361287</v>
      </c>
      <c r="AS114">
        <f t="shared" si="152"/>
        <v>4.6172435216888301</v>
      </c>
      <c r="AT114">
        <f t="shared" si="152"/>
        <v>4.6249551888097491</v>
      </c>
      <c r="AU114">
        <f t="shared" si="135"/>
        <v>4.946079954622201</v>
      </c>
      <c r="AV114" s="158">
        <f t="shared" si="136"/>
        <v>-0.1133135567002337</v>
      </c>
      <c r="AW114" s="159">
        <f t="shared" si="137"/>
        <v>1.4437876704107136E-2</v>
      </c>
      <c r="AX114" s="160">
        <f t="shared" si="138"/>
        <v>4.1690456744599908E-5</v>
      </c>
      <c r="AY114" s="159">
        <f t="shared" si="139"/>
        <v>-9999</v>
      </c>
      <c r="BA114">
        <f t="shared" si="140"/>
        <v>0</v>
      </c>
      <c r="BB114">
        <f t="shared" si="141"/>
        <v>0.23721168832023132</v>
      </c>
      <c r="BC114">
        <f t="shared" si="142"/>
        <v>-0.24761170186529544</v>
      </c>
      <c r="BD114">
        <f t="shared" si="143"/>
        <v>2.0580152646521355E-2</v>
      </c>
      <c r="BE114">
        <f t="shared" si="144"/>
        <v>3.1146190347230749</v>
      </c>
      <c r="BF114">
        <f t="shared" si="145"/>
        <v>74.142025425861092</v>
      </c>
      <c r="BG114">
        <f t="shared" si="153"/>
        <v>-3.2151439238767945</v>
      </c>
      <c r="BH114">
        <f t="shared" si="153"/>
        <v>-3.2365668136253682</v>
      </c>
      <c r="BI114">
        <f t="shared" si="153"/>
        <v>-3.2083990240335938</v>
      </c>
      <c r="BJ114">
        <f t="shared" si="153"/>
        <v>-3.2454499148057501</v>
      </c>
      <c r="BK114">
        <f t="shared" si="153"/>
        <v>-3.1967359543747413</v>
      </c>
      <c r="BL114">
        <f t="shared" si="153"/>
        <v>-3.2608301386148684</v>
      </c>
      <c r="BM114">
        <f t="shared" si="153"/>
        <v>-3.176559310459858</v>
      </c>
      <c r="BN114">
        <f t="shared" si="146"/>
        <v>-3.28750656488823</v>
      </c>
      <c r="BQ114">
        <f t="shared" si="86"/>
        <v>0.12622146285118685</v>
      </c>
      <c r="BR114" s="1">
        <v>26000</v>
      </c>
      <c r="BS114">
        <f t="shared" si="87"/>
        <v>0.12622146285118685</v>
      </c>
      <c r="BT114">
        <f t="shared" si="88"/>
        <v>0.12943299289142129</v>
      </c>
      <c r="BU114">
        <f t="shared" si="89"/>
        <v>-3.2115300402344583E-3</v>
      </c>
      <c r="BV114">
        <f t="shared" si="90"/>
        <v>1.2460758645452994</v>
      </c>
      <c r="BW114">
        <f t="shared" si="91"/>
        <v>6.1419153557075848E-2</v>
      </c>
      <c r="BX114">
        <f t="shared" si="92"/>
        <v>-0.72956491481030117</v>
      </c>
      <c r="BY114">
        <f t="shared" si="93"/>
        <v>-0.38187277161318289</v>
      </c>
      <c r="BZ114">
        <f t="shared" si="94"/>
        <v>18.320252890180015</v>
      </c>
      <c r="CA114">
        <f t="shared" si="95"/>
        <v>18.320320794401429</v>
      </c>
      <c r="CB114">
        <f t="shared" si="96"/>
        <v>18.320559090149182</v>
      </c>
      <c r="CC114">
        <f t="shared" si="97"/>
        <v>18.321395077108072</v>
      </c>
      <c r="CD114">
        <f t="shared" si="98"/>
        <v>18.324324663782964</v>
      </c>
      <c r="CE114">
        <f t="shared" si="99"/>
        <v>18.33455208556941</v>
      </c>
      <c r="CF114">
        <f t="shared" si="100"/>
        <v>18.369808480550084</v>
      </c>
      <c r="CG114">
        <f t="shared" si="101"/>
        <v>18.486910224936594</v>
      </c>
      <c r="CI114">
        <v>20042</v>
      </c>
      <c r="CJ114" s="36">
        <f t="shared" si="102"/>
        <v>0.12943299289142129</v>
      </c>
      <c r="CK114" s="36">
        <f t="shared" si="103"/>
        <v>0.12943299289142129</v>
      </c>
      <c r="CL114">
        <f t="shared" si="104"/>
        <v>0</v>
      </c>
      <c r="CM114">
        <f t="shared" si="105"/>
        <v>0.26780025372351779</v>
      </c>
      <c r="CN114">
        <f t="shared" si="106"/>
        <v>8.2093181765444043E-3</v>
      </c>
      <c r="CO114">
        <f t="shared" si="107"/>
        <v>2.856195210426911</v>
      </c>
      <c r="CP114">
        <f t="shared" si="108"/>
        <v>6.9601403219108153</v>
      </c>
      <c r="CQ114">
        <f t="shared" si="109"/>
        <v>2.3945417213559352</v>
      </c>
      <c r="CR114">
        <f t="shared" si="110"/>
        <v>2.3765255992372523</v>
      </c>
      <c r="CS114">
        <f t="shared" si="111"/>
        <v>2.4087634814330969</v>
      </c>
      <c r="CT114">
        <f t="shared" si="112"/>
        <v>2.3503561654807061</v>
      </c>
      <c r="CU114">
        <f t="shared" si="113"/>
        <v>2.4539982012830523</v>
      </c>
      <c r="CV114">
        <f t="shared" si="114"/>
        <v>2.2619623817844063</v>
      </c>
      <c r="CW114">
        <f t="shared" si="115"/>
        <v>2.59609946043041</v>
      </c>
      <c r="CX114">
        <f t="shared" si="116"/>
        <v>1.8660534511048068</v>
      </c>
    </row>
    <row r="115" spans="1:102" x14ac:dyDescent="0.2">
      <c r="A115" s="23" t="s">
        <v>907</v>
      </c>
      <c r="B115" s="24" t="s">
        <v>899</v>
      </c>
      <c r="C115" s="23">
        <v>20091.333999999999</v>
      </c>
      <c r="D115" s="23" t="s">
        <v>873</v>
      </c>
      <c r="E115" s="25">
        <f t="shared" si="119"/>
        <v>-15640.121609560965</v>
      </c>
      <c r="F115" s="1">
        <f t="shared" si="147"/>
        <v>-15640</v>
      </c>
      <c r="G115" s="1">
        <f t="shared" si="120"/>
        <v>-0.10329519999868353</v>
      </c>
      <c r="H115" s="1">
        <f t="shared" si="121"/>
        <v>-0.10329519999868353</v>
      </c>
      <c r="Q115" s="173">
        <f t="shared" si="122"/>
        <v>5072.8339999999989</v>
      </c>
      <c r="S115" s="15">
        <f t="shared" si="123"/>
        <v>0.2</v>
      </c>
      <c r="T115" s="15"/>
      <c r="Z115">
        <f t="shared" si="124"/>
        <v>-15640</v>
      </c>
      <c r="AA115" s="158">
        <f t="shared" si="125"/>
        <v>-0.11319876208931562</v>
      </c>
      <c r="AB115" s="159">
        <f t="shared" si="126"/>
        <v>9.9035620906320898E-3</v>
      </c>
      <c r="AC115" s="159">
        <f t="shared" si="127"/>
        <v>-0.10329519999868353</v>
      </c>
      <c r="AD115" s="160">
        <f t="shared" si="128"/>
        <v>1.9616108416601011E-5</v>
      </c>
      <c r="AH115">
        <f t="shared" si="129"/>
        <v>1.5713963814212025E-2</v>
      </c>
      <c r="AI115">
        <f t="shared" si="130"/>
        <v>0.86934588750872765</v>
      </c>
      <c r="AJ115">
        <f t="shared" si="131"/>
        <v>0.96609032341068657</v>
      </c>
      <c r="AK115">
        <f t="shared" si="132"/>
        <v>-0.30313986493429784</v>
      </c>
      <c r="AL115">
        <f t="shared" si="133"/>
        <v>-1.9777403428612712</v>
      </c>
      <c r="AM115">
        <f t="shared" si="134"/>
        <v>-1.5199303605992469</v>
      </c>
      <c r="AN115">
        <f t="shared" si="152"/>
        <v>4.6367342651600971</v>
      </c>
      <c r="AO115">
        <f t="shared" si="152"/>
        <v>4.6367342650708228</v>
      </c>
      <c r="AP115">
        <f t="shared" si="152"/>
        <v>4.6367342686490147</v>
      </c>
      <c r="AQ115">
        <f t="shared" si="152"/>
        <v>4.6367341252323815</v>
      </c>
      <c r="AR115">
        <f t="shared" si="152"/>
        <v>4.63673987369208</v>
      </c>
      <c r="AS115">
        <f t="shared" si="152"/>
        <v>4.6365098030072227</v>
      </c>
      <c r="AT115">
        <f t="shared" si="152"/>
        <v>4.6463396291414671</v>
      </c>
      <c r="AU115">
        <f t="shared" si="135"/>
        <v>4.9658874087957017</v>
      </c>
      <c r="AV115" s="158">
        <f t="shared" si="136"/>
        <v>-0.11319876208931562</v>
      </c>
      <c r="AW115" s="159">
        <f t="shared" si="137"/>
        <v>9.9035620906320898E-3</v>
      </c>
      <c r="AX115" s="160">
        <f t="shared" si="138"/>
        <v>1.9616108416601011E-5</v>
      </c>
      <c r="AY115" s="159">
        <f t="shared" si="139"/>
        <v>-9999</v>
      </c>
      <c r="BA115">
        <f t="shared" si="140"/>
        <v>0</v>
      </c>
      <c r="BB115">
        <f t="shared" si="141"/>
        <v>0.23717897928677567</v>
      </c>
      <c r="BC115">
        <f t="shared" si="142"/>
        <v>-0.2491994655907892</v>
      </c>
      <c r="BD115">
        <f t="shared" si="143"/>
        <v>1.9329807972680631E-2</v>
      </c>
      <c r="BE115">
        <f t="shared" si="144"/>
        <v>3.1162581757106684</v>
      </c>
      <c r="BF115">
        <f t="shared" si="145"/>
        <v>78.939579326216318</v>
      </c>
      <c r="BG115">
        <f t="shared" si="153"/>
        <v>-3.210677514272168</v>
      </c>
      <c r="BH115">
        <f t="shared" si="153"/>
        <v>-3.2308697431301709</v>
      </c>
      <c r="BI115">
        <f t="shared" si="153"/>
        <v>-3.2043303699072712</v>
      </c>
      <c r="BJ115">
        <f t="shared" si="153"/>
        <v>-3.2392241739448213</v>
      </c>
      <c r="BK115">
        <f t="shared" si="153"/>
        <v>-3.1933638402679754</v>
      </c>
      <c r="BL115">
        <f t="shared" si="153"/>
        <v>-3.2536753396310707</v>
      </c>
      <c r="BM115">
        <f t="shared" si="153"/>
        <v>-3.1744083126724503</v>
      </c>
      <c r="BN115">
        <f t="shared" si="146"/>
        <v>-3.2787113557290777</v>
      </c>
      <c r="BQ115">
        <f t="shared" si="86"/>
        <v>0.1254367553941656</v>
      </c>
      <c r="BR115" s="1">
        <v>26500</v>
      </c>
      <c r="BS115">
        <f t="shared" si="87"/>
        <v>0.1254367553941656</v>
      </c>
      <c r="BT115">
        <f t="shared" si="88"/>
        <v>0.13295056379324807</v>
      </c>
      <c r="BU115">
        <f t="shared" si="89"/>
        <v>-7.513808399082467E-3</v>
      </c>
      <c r="BV115">
        <f t="shared" si="90"/>
        <v>1.3020428785892992</v>
      </c>
      <c r="BW115">
        <f t="shared" si="91"/>
        <v>-0.25016152765873906</v>
      </c>
      <c r="BX115">
        <f t="shared" si="92"/>
        <v>-0.41525999639730315</v>
      </c>
      <c r="BY115">
        <f t="shared" si="93"/>
        <v>-0.21066602043060895</v>
      </c>
      <c r="BZ115">
        <f t="shared" si="94"/>
        <v>18.552742360603947</v>
      </c>
      <c r="CA115">
        <f t="shared" si="95"/>
        <v>18.552809036622801</v>
      </c>
      <c r="CB115">
        <f t="shared" si="96"/>
        <v>18.553020250617479</v>
      </c>
      <c r="CC115">
        <f t="shared" si="97"/>
        <v>18.553689237114057</v>
      </c>
      <c r="CD115">
        <f t="shared" si="98"/>
        <v>18.555807246381836</v>
      </c>
      <c r="CE115">
        <f t="shared" si="99"/>
        <v>18.562503971411964</v>
      </c>
      <c r="CF115">
        <f t="shared" si="100"/>
        <v>18.583592522404818</v>
      </c>
      <c r="CG115">
        <f t="shared" si="101"/>
        <v>18.649266406686607</v>
      </c>
      <c r="CI115">
        <v>20043</v>
      </c>
      <c r="CJ115" s="36">
        <f t="shared" si="102"/>
        <v>0.13295056379324807</v>
      </c>
      <c r="CK115" s="36">
        <f t="shared" si="103"/>
        <v>0.13295056379324807</v>
      </c>
      <c r="CL115">
        <f t="shared" si="104"/>
        <v>0</v>
      </c>
      <c r="CM115">
        <f t="shared" si="105"/>
        <v>0.26779166319416958</v>
      </c>
      <c r="CN115">
        <f t="shared" si="106"/>
        <v>8.1693297236115677E-3</v>
      </c>
      <c r="CO115">
        <f t="shared" si="107"/>
        <v>2.8562352002208273</v>
      </c>
      <c r="CP115">
        <f t="shared" si="108"/>
        <v>6.9611290782669775</v>
      </c>
      <c r="CQ115">
        <f t="shared" si="109"/>
        <v>2.3946382360001728</v>
      </c>
      <c r="CR115">
        <f t="shared" si="110"/>
        <v>2.3766121995406473</v>
      </c>
      <c r="CS115">
        <f t="shared" si="111"/>
        <v>2.4088650035379251</v>
      </c>
      <c r="CT115">
        <f t="shared" si="112"/>
        <v>2.3504356941228521</v>
      </c>
      <c r="CU115">
        <f t="shared" si="113"/>
        <v>2.4541078410814112</v>
      </c>
      <c r="CV115">
        <f t="shared" si="114"/>
        <v>2.2620333975528761</v>
      </c>
      <c r="CW115">
        <f t="shared" si="115"/>
        <v>2.5962116218381586</v>
      </c>
      <c r="CX115">
        <f t="shared" si="116"/>
        <v>1.8661976348615141</v>
      </c>
    </row>
    <row r="116" spans="1:102" x14ac:dyDescent="0.2">
      <c r="A116" s="23" t="s">
        <v>907</v>
      </c>
      <c r="B116" s="24" t="s">
        <v>899</v>
      </c>
      <c r="C116" s="23">
        <v>20097.284</v>
      </c>
      <c r="D116" s="23" t="s">
        <v>873</v>
      </c>
      <c r="E116" s="25">
        <f t="shared" si="119"/>
        <v>-15633.116667533157</v>
      </c>
      <c r="F116" s="1">
        <f t="shared" si="147"/>
        <v>-15633</v>
      </c>
      <c r="G116" s="1">
        <f t="shared" si="120"/>
        <v>-9.9097439997422043E-2</v>
      </c>
      <c r="H116" s="1">
        <f t="shared" si="121"/>
        <v>-9.9097439997422043E-2</v>
      </c>
      <c r="Q116" s="173">
        <f t="shared" si="122"/>
        <v>5078.7839999999997</v>
      </c>
      <c r="S116" s="15">
        <f t="shared" si="123"/>
        <v>0.2</v>
      </c>
      <c r="T116" s="15"/>
      <c r="Z116">
        <f t="shared" si="124"/>
        <v>-15633</v>
      </c>
      <c r="AA116" s="158">
        <f t="shared" si="125"/>
        <v>-0.11318604005214974</v>
      </c>
      <c r="AB116" s="159">
        <f t="shared" si="126"/>
        <v>1.4088600054727701E-2</v>
      </c>
      <c r="AC116" s="159">
        <f t="shared" si="127"/>
        <v>-9.9097439997422043E-2</v>
      </c>
      <c r="AD116" s="160">
        <f t="shared" si="128"/>
        <v>3.9697730300414675E-5</v>
      </c>
      <c r="AH116">
        <f t="shared" si="129"/>
        <v>1.5689002116661327E-2</v>
      </c>
      <c r="AI116">
        <f t="shared" si="130"/>
        <v>0.86996573220361972</v>
      </c>
      <c r="AJ116">
        <f t="shared" si="131"/>
        <v>0.96556057513322247</v>
      </c>
      <c r="AK116">
        <f t="shared" si="132"/>
        <v>-0.30340626892324701</v>
      </c>
      <c r="AL116">
        <f t="shared" si="133"/>
        <v>-1.9756964934505898</v>
      </c>
      <c r="AM116">
        <f t="shared" si="134"/>
        <v>-1.5165528423643164</v>
      </c>
      <c r="AN116">
        <f t="shared" si="152"/>
        <v>4.6389527123306369</v>
      </c>
      <c r="AO116">
        <f t="shared" si="152"/>
        <v>4.6389527122520882</v>
      </c>
      <c r="AP116">
        <f t="shared" si="152"/>
        <v>4.638952715495293</v>
      </c>
      <c r="AQ116">
        <f t="shared" si="152"/>
        <v>4.6389525815857056</v>
      </c>
      <c r="AR116">
        <f t="shared" si="152"/>
        <v>4.6389581108197859</v>
      </c>
      <c r="AS116">
        <f t="shared" si="152"/>
        <v>4.6387301489465198</v>
      </c>
      <c r="AT116">
        <f t="shared" si="152"/>
        <v>4.648801612036233</v>
      </c>
      <c r="AU116">
        <f t="shared" si="135"/>
        <v>4.9681603953402025</v>
      </c>
      <c r="AV116" s="158">
        <f t="shared" si="136"/>
        <v>-0.11318604005214974</v>
      </c>
      <c r="AW116" s="159">
        <f t="shared" si="137"/>
        <v>1.4088600054727701E-2</v>
      </c>
      <c r="AX116" s="160">
        <f t="shared" si="138"/>
        <v>3.9697730300414675E-5</v>
      </c>
      <c r="AY116" s="159">
        <f t="shared" si="139"/>
        <v>-9999</v>
      </c>
      <c r="BA116">
        <f t="shared" si="140"/>
        <v>0</v>
      </c>
      <c r="BB116">
        <f t="shared" si="141"/>
        <v>0.23717535994137395</v>
      </c>
      <c r="BC116">
        <f t="shared" si="142"/>
        <v>-0.24938147074299907</v>
      </c>
      <c r="BD116">
        <f t="shared" si="143"/>
        <v>1.9186444111760181E-2</v>
      </c>
      <c r="BE116">
        <f t="shared" si="144"/>
        <v>3.1164461143181508</v>
      </c>
      <c r="BF116">
        <f t="shared" si="145"/>
        <v>79.529615820268191</v>
      </c>
      <c r="BG116">
        <f t="shared" si="153"/>
        <v>-3.2101653713288476</v>
      </c>
      <c r="BH116">
        <f t="shared" si="153"/>
        <v>-3.2302156494263525</v>
      </c>
      <c r="BI116">
        <f t="shared" si="153"/>
        <v>-3.2038639782514782</v>
      </c>
      <c r="BJ116">
        <f t="shared" si="153"/>
        <v>-3.2385093296191569</v>
      </c>
      <c r="BK116">
        <f t="shared" si="153"/>
        <v>-3.1929774594031013</v>
      </c>
      <c r="BL116">
        <f t="shared" si="153"/>
        <v>-3.2528539036917739</v>
      </c>
      <c r="BM116">
        <f t="shared" si="153"/>
        <v>-3.1741620026319244</v>
      </c>
      <c r="BN116">
        <f t="shared" si="146"/>
        <v>-3.2777020694321259</v>
      </c>
      <c r="BQ116">
        <f t="shared" si="86"/>
        <v>0.12494620493511456</v>
      </c>
      <c r="BR116" s="1">
        <v>27000</v>
      </c>
      <c r="BS116">
        <f t="shared" si="87"/>
        <v>0.12494620493511456</v>
      </c>
      <c r="BT116">
        <f t="shared" si="88"/>
        <v>0.13647799318844298</v>
      </c>
      <c r="BU116">
        <f t="shared" si="89"/>
        <v>-1.1531788253328417E-2</v>
      </c>
      <c r="BV116">
        <f t="shared" si="90"/>
        <v>1.3290485678544657</v>
      </c>
      <c r="BW116">
        <f t="shared" si="91"/>
        <v>-0.55500648743157299</v>
      </c>
      <c r="BX116">
        <f t="shared" si="92"/>
        <v>-7.9736315228435037E-2</v>
      </c>
      <c r="BY116">
        <f t="shared" si="93"/>
        <v>-3.9889294132712742E-2</v>
      </c>
      <c r="BZ116">
        <f t="shared" si="94"/>
        <v>18.79295356689736</v>
      </c>
      <c r="CA116">
        <f t="shared" si="95"/>
        <v>18.792969623297608</v>
      </c>
      <c r="CB116">
        <f t="shared" si="96"/>
        <v>18.793018342615458</v>
      </c>
      <c r="CC116">
        <f t="shared" si="97"/>
        <v>18.793166168946446</v>
      </c>
      <c r="CD116">
        <f t="shared" si="98"/>
        <v>18.793614702668368</v>
      </c>
      <c r="CE116">
        <f t="shared" si="99"/>
        <v>18.794975572288759</v>
      </c>
      <c r="CF116">
        <f t="shared" si="100"/>
        <v>18.799103897652195</v>
      </c>
      <c r="CG116">
        <f t="shared" si="101"/>
        <v>18.811622588436617</v>
      </c>
      <c r="CI116">
        <v>20044</v>
      </c>
      <c r="CJ116" s="36">
        <f t="shared" si="102"/>
        <v>0.13647799318844298</v>
      </c>
      <c r="CK116" s="36">
        <f t="shared" si="103"/>
        <v>0.13647799318844298</v>
      </c>
      <c r="CL116">
        <f t="shared" si="104"/>
        <v>0</v>
      </c>
      <c r="CM116">
        <f t="shared" si="105"/>
        <v>0.26778307426191628</v>
      </c>
      <c r="CN116">
        <f t="shared" si="106"/>
        <v>8.1293432417701393E-3</v>
      </c>
      <c r="CO116">
        <f t="shared" si="107"/>
        <v>2.8562751880305224</v>
      </c>
      <c r="CP116">
        <f t="shared" si="108"/>
        <v>6.9621180608248476</v>
      </c>
      <c r="CQ116">
        <f t="shared" si="109"/>
        <v>2.3947347489512452</v>
      </c>
      <c r="CR116">
        <f t="shared" si="110"/>
        <v>2.3766987957207752</v>
      </c>
      <c r="CS116">
        <f t="shared" si="111"/>
        <v>2.4089665236376692</v>
      </c>
      <c r="CT116">
        <f t="shared" si="112"/>
        <v>2.3505152201048087</v>
      </c>
      <c r="CU116">
        <f t="shared" si="113"/>
        <v>2.4542174755205566</v>
      </c>
      <c r="CV116">
        <f t="shared" si="114"/>
        <v>2.2621044182428145</v>
      </c>
      <c r="CW116">
        <f t="shared" si="115"/>
        <v>2.5963237680696789</v>
      </c>
      <c r="CX116">
        <f t="shared" si="116"/>
        <v>1.8663418186182215</v>
      </c>
    </row>
    <row r="117" spans="1:102" x14ac:dyDescent="0.2">
      <c r="A117" s="23" t="s">
        <v>907</v>
      </c>
      <c r="B117" s="24" t="s">
        <v>899</v>
      </c>
      <c r="C117" s="23">
        <v>20120.221000000001</v>
      </c>
      <c r="D117" s="23" t="s">
        <v>873</v>
      </c>
      <c r="E117" s="25">
        <f t="shared" si="119"/>
        <v>-15606.112910341259</v>
      </c>
      <c r="F117" s="1">
        <f t="shared" si="147"/>
        <v>-15606</v>
      </c>
      <c r="G117" s="1">
        <f t="shared" si="120"/>
        <v>-9.5906079997803317E-2</v>
      </c>
      <c r="H117" s="1">
        <f t="shared" si="121"/>
        <v>-9.5906079997803317E-2</v>
      </c>
      <c r="Q117" s="173">
        <f t="shared" si="122"/>
        <v>5101.7210000000014</v>
      </c>
      <c r="S117" s="15">
        <f t="shared" si="123"/>
        <v>0.2</v>
      </c>
      <c r="T117" s="15"/>
      <c r="Z117">
        <f t="shared" si="124"/>
        <v>-15606</v>
      </c>
      <c r="AA117" s="158">
        <f t="shared" si="125"/>
        <v>-0.11313784288817275</v>
      </c>
      <c r="AB117" s="159">
        <f t="shared" si="126"/>
        <v>1.7231762890369429E-2</v>
      </c>
      <c r="AC117" s="159">
        <f t="shared" si="127"/>
        <v>-9.5906079997803317E-2</v>
      </c>
      <c r="AD117" s="160">
        <f t="shared" si="128"/>
        <v>5.9386730461982598E-5</v>
      </c>
      <c r="AH117">
        <f t="shared" si="129"/>
        <v>1.5591829632251948E-2</v>
      </c>
      <c r="AI117">
        <f t="shared" si="130"/>
        <v>0.87236997166952601</v>
      </c>
      <c r="AJ117">
        <f t="shared" si="131"/>
        <v>0.96347215682335086</v>
      </c>
      <c r="AK117">
        <f t="shared" si="132"/>
        <v>-0.30442544356809081</v>
      </c>
      <c r="AL117">
        <f t="shared" si="133"/>
        <v>-1.9677856626132819</v>
      </c>
      <c r="AM117">
        <f t="shared" si="134"/>
        <v>-1.5035780015490599</v>
      </c>
      <c r="AN117">
        <f t="shared" si="152"/>
        <v>4.6475244412154373</v>
      </c>
      <c r="AO117">
        <f t="shared" si="152"/>
        <v>4.6475244411700505</v>
      </c>
      <c r="AP117">
        <f t="shared" si="152"/>
        <v>4.6475244432912355</v>
      </c>
      <c r="AQ117">
        <f t="shared" si="152"/>
        <v>4.6475243441547942</v>
      </c>
      <c r="AR117">
        <f t="shared" si="152"/>
        <v>4.6475289775926756</v>
      </c>
      <c r="AS117">
        <f t="shared" si="152"/>
        <v>4.6473127721437049</v>
      </c>
      <c r="AT117">
        <f t="shared" si="152"/>
        <v>4.6583132786626065</v>
      </c>
      <c r="AU117">
        <f t="shared" si="135"/>
        <v>4.9769276291547033</v>
      </c>
      <c r="AV117" s="158">
        <f t="shared" si="136"/>
        <v>-0.11313784288817275</v>
      </c>
      <c r="AW117" s="159">
        <f t="shared" si="137"/>
        <v>1.7231762890369429E-2</v>
      </c>
      <c r="AX117" s="160">
        <f t="shared" si="138"/>
        <v>5.9386730461982598E-5</v>
      </c>
      <c r="AY117" s="159">
        <f t="shared" si="139"/>
        <v>-9999</v>
      </c>
      <c r="BA117">
        <f t="shared" si="140"/>
        <v>0</v>
      </c>
      <c r="BB117">
        <f t="shared" si="141"/>
        <v>0.23716165755602392</v>
      </c>
      <c r="BC117">
        <f t="shared" si="142"/>
        <v>-0.25008311939730488</v>
      </c>
      <c r="BD117">
        <f t="shared" si="143"/>
        <v>1.8633690336406012E-2</v>
      </c>
      <c r="BE117">
        <f t="shared" si="144"/>
        <v>3.1171707222525478</v>
      </c>
      <c r="BF117">
        <f t="shared" si="145"/>
        <v>81.889534708506801</v>
      </c>
      <c r="BG117">
        <f t="shared" si="153"/>
        <v>-3.2081907028671228</v>
      </c>
      <c r="BH117">
        <f t="shared" si="153"/>
        <v>-3.2276920966797382</v>
      </c>
      <c r="BI117">
        <f t="shared" si="153"/>
        <v>-3.2020659789907424</v>
      </c>
      <c r="BJ117">
        <f t="shared" si="153"/>
        <v>-3.2357512975944611</v>
      </c>
      <c r="BK117">
        <f t="shared" si="153"/>
        <v>-3.191488221963882</v>
      </c>
      <c r="BL117">
        <f t="shared" si="153"/>
        <v>-3.2496847737081485</v>
      </c>
      <c r="BM117">
        <f t="shared" si="153"/>
        <v>-3.1732129306760974</v>
      </c>
      <c r="BN117">
        <f t="shared" si="146"/>
        <v>-3.2738091080010259</v>
      </c>
      <c r="BQ117">
        <f t="shared" si="86"/>
        <v>0.12510829340361515</v>
      </c>
      <c r="BR117" s="1">
        <v>27500</v>
      </c>
      <c r="BS117">
        <f t="shared" si="87"/>
        <v>0.12510829340361515</v>
      </c>
      <c r="BT117">
        <f t="shared" si="88"/>
        <v>0.14001528107700598</v>
      </c>
      <c r="BU117">
        <f t="shared" si="89"/>
        <v>-1.4906987673390819E-2</v>
      </c>
      <c r="BV117">
        <f t="shared" si="90"/>
        <v>1.3189844730030451</v>
      </c>
      <c r="BW117">
        <f t="shared" si="91"/>
        <v>-0.80061616263986812</v>
      </c>
      <c r="BX117">
        <f t="shared" si="92"/>
        <v>0.26021577976569132</v>
      </c>
      <c r="BY117">
        <f t="shared" si="93"/>
        <v>0.13084705351602949</v>
      </c>
      <c r="BZ117">
        <f t="shared" si="94"/>
        <v>19.034744588501692</v>
      </c>
      <c r="CA117">
        <f t="shared" si="95"/>
        <v>19.03469631172878</v>
      </c>
      <c r="CB117">
        <f t="shared" si="96"/>
        <v>19.034547520894744</v>
      </c>
      <c r="CC117">
        <f t="shared" si="97"/>
        <v>19.034088967979084</v>
      </c>
      <c r="CD117">
        <f t="shared" si="98"/>
        <v>19.032676017252253</v>
      </c>
      <c r="CE117">
        <f t="shared" si="99"/>
        <v>19.028324567031213</v>
      </c>
      <c r="CF117">
        <f t="shared" si="100"/>
        <v>19.014944535480282</v>
      </c>
      <c r="CG117">
        <f t="shared" si="101"/>
        <v>18.973978770186626</v>
      </c>
      <c r="CI117">
        <v>20045</v>
      </c>
      <c r="CJ117" s="36">
        <f t="shared" si="102"/>
        <v>0.14001528107700598</v>
      </c>
      <c r="CK117" s="36">
        <f t="shared" si="103"/>
        <v>0.14001528107700598</v>
      </c>
      <c r="CL117">
        <f t="shared" si="104"/>
        <v>0</v>
      </c>
      <c r="CM117">
        <f t="shared" si="105"/>
        <v>0.26777448692652051</v>
      </c>
      <c r="CN117">
        <f t="shared" si="106"/>
        <v>8.0893587307276291E-3</v>
      </c>
      <c r="CO117">
        <f t="shared" si="107"/>
        <v>2.8563151738563546</v>
      </c>
      <c r="CP117">
        <f t="shared" si="108"/>
        <v>6.9631072696680469</v>
      </c>
      <c r="CQ117">
        <f t="shared" si="109"/>
        <v>2.3948312602093313</v>
      </c>
      <c r="CR117">
        <f t="shared" si="110"/>
        <v>2.3767853877789871</v>
      </c>
      <c r="CS117">
        <f t="shared" si="111"/>
        <v>2.4090680417315427</v>
      </c>
      <c r="CT117">
        <f t="shared" si="112"/>
        <v>2.3505947434291863</v>
      </c>
      <c r="CU117">
        <f t="shared" si="113"/>
        <v>2.4543271045988266</v>
      </c>
      <c r="CV117">
        <f t="shared" si="114"/>
        <v>2.2621754438567288</v>
      </c>
      <c r="CW117">
        <f t="shared" si="115"/>
        <v>2.5964358991256367</v>
      </c>
      <c r="CX117">
        <f t="shared" si="116"/>
        <v>1.8664860023749288</v>
      </c>
    </row>
    <row r="118" spans="1:102" x14ac:dyDescent="0.2">
      <c r="A118" s="23" t="s">
        <v>907</v>
      </c>
      <c r="B118" s="24" t="s">
        <v>899</v>
      </c>
      <c r="C118" s="23">
        <v>20147.397000000001</v>
      </c>
      <c r="D118" s="23" t="s">
        <v>873</v>
      </c>
      <c r="E118" s="25">
        <f t="shared" si="119"/>
        <v>-15574.118573442493</v>
      </c>
      <c r="F118" s="1">
        <f t="shared" si="147"/>
        <v>-15574</v>
      </c>
      <c r="G118" s="1">
        <f t="shared" si="120"/>
        <v>-0.1007163199938077</v>
      </c>
      <c r="H118" s="1">
        <f t="shared" si="121"/>
        <v>-0.1007163199938077</v>
      </c>
      <c r="Q118" s="173">
        <f t="shared" si="122"/>
        <v>5128.8970000000008</v>
      </c>
      <c r="S118" s="15">
        <f t="shared" si="123"/>
        <v>0.2</v>
      </c>
      <c r="T118" s="15"/>
      <c r="Z118">
        <f t="shared" si="124"/>
        <v>-15574</v>
      </c>
      <c r="AA118" s="158">
        <f t="shared" si="125"/>
        <v>-0.11308252191150733</v>
      </c>
      <c r="AB118" s="159">
        <f t="shared" si="126"/>
        <v>1.2366201917699632E-2</v>
      </c>
      <c r="AC118" s="159">
        <f t="shared" si="127"/>
        <v>-0.1007163199938077</v>
      </c>
      <c r="AD118" s="160">
        <f t="shared" si="128"/>
        <v>3.058458997386361E-5</v>
      </c>
      <c r="AH118">
        <f t="shared" si="129"/>
        <v>1.5474823429603357E-2</v>
      </c>
      <c r="AI118">
        <f t="shared" si="130"/>
        <v>0.87524716487611631</v>
      </c>
      <c r="AJ118">
        <f t="shared" si="131"/>
        <v>0.96090317073042431</v>
      </c>
      <c r="AK118">
        <f t="shared" si="132"/>
        <v>-0.3056157799457016</v>
      </c>
      <c r="AL118">
        <f t="shared" si="133"/>
        <v>-1.9583529496679495</v>
      </c>
      <c r="AM118">
        <f t="shared" si="134"/>
        <v>-1.4883073345722475</v>
      </c>
      <c r="AN118">
        <f t="shared" si="152"/>
        <v>4.6577143133701053</v>
      </c>
      <c r="AO118">
        <f t="shared" si="152"/>
        <v>4.6577143133494401</v>
      </c>
      <c r="AP118">
        <f t="shared" si="152"/>
        <v>4.6577143144950295</v>
      </c>
      <c r="AQ118">
        <f t="shared" si="152"/>
        <v>4.6577142509887164</v>
      </c>
      <c r="AR118">
        <f t="shared" si="152"/>
        <v>4.6577177716038713</v>
      </c>
      <c r="AS118">
        <f t="shared" si="152"/>
        <v>4.6575229389304598</v>
      </c>
      <c r="AT118">
        <f t="shared" si="152"/>
        <v>4.6696180729661361</v>
      </c>
      <c r="AU118">
        <f t="shared" si="135"/>
        <v>4.9873184247867037</v>
      </c>
      <c r="AV118" s="158">
        <f t="shared" si="136"/>
        <v>-0.11308252191150733</v>
      </c>
      <c r="AW118" s="159">
        <f t="shared" si="137"/>
        <v>1.2366201917699632E-2</v>
      </c>
      <c r="AX118" s="160">
        <f t="shared" si="138"/>
        <v>3.058458997386361E-5</v>
      </c>
      <c r="AY118" s="159">
        <f t="shared" si="139"/>
        <v>-9999</v>
      </c>
      <c r="BA118">
        <f t="shared" si="140"/>
        <v>0</v>
      </c>
      <c r="BB118">
        <f t="shared" si="141"/>
        <v>0.23714594712951631</v>
      </c>
      <c r="BC118">
        <f t="shared" si="142"/>
        <v>-0.25091395269354239</v>
      </c>
      <c r="BD118">
        <f t="shared" si="143"/>
        <v>1.7979019364341046E-2</v>
      </c>
      <c r="BE118">
        <f t="shared" si="144"/>
        <v>3.1180289174351352</v>
      </c>
      <c r="BF118">
        <f t="shared" si="145"/>
        <v>84.872256437059349</v>
      </c>
      <c r="BG118">
        <f t="shared" si="153"/>
        <v>-3.2058518433740049</v>
      </c>
      <c r="BH118">
        <f t="shared" si="153"/>
        <v>-3.2246999724691161</v>
      </c>
      <c r="BI118">
        <f t="shared" si="153"/>
        <v>-3.1999369066982255</v>
      </c>
      <c r="BJ118">
        <f t="shared" si="153"/>
        <v>-3.2324809603217797</v>
      </c>
      <c r="BK118">
        <f t="shared" si="153"/>
        <v>-3.1897253878398026</v>
      </c>
      <c r="BL118">
        <f t="shared" si="153"/>
        <v>-3.2459272928839948</v>
      </c>
      <c r="BM118">
        <f t="shared" si="153"/>
        <v>-3.1720900752614289</v>
      </c>
      <c r="BN118">
        <f t="shared" si="146"/>
        <v>-3.2691952277863887</v>
      </c>
      <c r="BQ118">
        <f t="shared" si="86"/>
        <v>0.12618982787813252</v>
      </c>
      <c r="BR118" s="1">
        <v>28000</v>
      </c>
      <c r="BS118">
        <f t="shared" si="87"/>
        <v>0.12618982787813252</v>
      </c>
      <c r="BT118">
        <f t="shared" si="88"/>
        <v>0.14356242745893713</v>
      </c>
      <c r="BU118">
        <f t="shared" si="89"/>
        <v>-1.7372599580804612E-2</v>
      </c>
      <c r="BV118">
        <f t="shared" si="90"/>
        <v>1.2749958302979736</v>
      </c>
      <c r="BW118">
        <f t="shared" si="91"/>
        <v>-0.95031928014766076</v>
      </c>
      <c r="BX118">
        <f t="shared" si="92"/>
        <v>0.58615292776848849</v>
      </c>
      <c r="BY118">
        <f t="shared" si="93"/>
        <v>0.30176629944383104</v>
      </c>
      <c r="BZ118">
        <f t="shared" si="94"/>
        <v>19.271498893132225</v>
      </c>
      <c r="CA118">
        <f t="shared" si="95"/>
        <v>19.271425554855135</v>
      </c>
      <c r="CB118">
        <f t="shared" si="96"/>
        <v>19.271182045673086</v>
      </c>
      <c r="CC118">
        <f t="shared" si="97"/>
        <v>19.270373699132829</v>
      </c>
      <c r="CD118">
        <f t="shared" si="98"/>
        <v>19.267692424923716</v>
      </c>
      <c r="CE118">
        <f t="shared" si="99"/>
        <v>19.258821351758236</v>
      </c>
      <c r="CF118">
        <f t="shared" si="100"/>
        <v>19.229707704918606</v>
      </c>
      <c r="CG118">
        <f t="shared" si="101"/>
        <v>19.136334951936639</v>
      </c>
      <c r="CI118">
        <v>20046</v>
      </c>
      <c r="CJ118" s="36">
        <f t="shared" si="102"/>
        <v>0.14356242745893713</v>
      </c>
      <c r="CK118" s="36">
        <f t="shared" si="103"/>
        <v>0.14356242745893713</v>
      </c>
      <c r="CL118">
        <f t="shared" si="104"/>
        <v>0</v>
      </c>
      <c r="CM118">
        <f t="shared" si="105"/>
        <v>0.26776590118774501</v>
      </c>
      <c r="CN118">
        <f t="shared" si="106"/>
        <v>8.0493761901928619E-3</v>
      </c>
      <c r="CO118">
        <f t="shared" si="107"/>
        <v>2.856355157698681</v>
      </c>
      <c r="CP118">
        <f t="shared" si="108"/>
        <v>6.9640967048802356</v>
      </c>
      <c r="CQ118">
        <f t="shared" si="109"/>
        <v>2.3949277697746107</v>
      </c>
      <c r="CR118">
        <f t="shared" si="110"/>
        <v>2.3768719757166359</v>
      </c>
      <c r="CS118">
        <f t="shared" si="111"/>
        <v>2.4091695578187582</v>
      </c>
      <c r="CT118">
        <f t="shared" si="112"/>
        <v>2.3506742640985969</v>
      </c>
      <c r="CU118">
        <f t="shared" si="113"/>
        <v>2.4544367283145601</v>
      </c>
      <c r="CV118">
        <f t="shared" si="114"/>
        <v>2.2622464743971236</v>
      </c>
      <c r="CW118">
        <f t="shared" si="115"/>
        <v>2.5965480150066989</v>
      </c>
      <c r="CX118">
        <f t="shared" si="116"/>
        <v>1.8666301861316366</v>
      </c>
    </row>
    <row r="119" spans="1:102" x14ac:dyDescent="0.2">
      <c r="A119" s="23" t="s">
        <v>907</v>
      </c>
      <c r="B119" s="24" t="s">
        <v>899</v>
      </c>
      <c r="C119" s="23">
        <v>20153.34</v>
      </c>
      <c r="D119" s="23" t="s">
        <v>873</v>
      </c>
      <c r="E119" s="25">
        <f t="shared" si="119"/>
        <v>-15567.121872522956</v>
      </c>
      <c r="F119" s="1">
        <f t="shared" si="147"/>
        <v>-15567</v>
      </c>
      <c r="G119" s="1">
        <f t="shared" si="120"/>
        <v>-0.10351855999761028</v>
      </c>
      <c r="H119" s="1">
        <f t="shared" si="121"/>
        <v>-0.10351855999761028</v>
      </c>
      <c r="Q119" s="173">
        <f t="shared" si="122"/>
        <v>5134.84</v>
      </c>
      <c r="S119" s="15">
        <f t="shared" si="123"/>
        <v>0.2</v>
      </c>
      <c r="T119" s="15"/>
      <c r="Z119">
        <f t="shared" si="124"/>
        <v>-15567</v>
      </c>
      <c r="AA119" s="158">
        <f t="shared" si="125"/>
        <v>-0.1130706816713454</v>
      </c>
      <c r="AB119" s="159">
        <f t="shared" si="126"/>
        <v>9.55212167373512E-3</v>
      </c>
      <c r="AC119" s="159">
        <f t="shared" si="127"/>
        <v>-0.10351855999761028</v>
      </c>
      <c r="AD119" s="160">
        <f t="shared" si="128"/>
        <v>1.8248605693968046E-5</v>
      </c>
      <c r="AH119">
        <f t="shared" si="129"/>
        <v>1.5448961716552972E-2</v>
      </c>
      <c r="AI119">
        <f t="shared" si="130"/>
        <v>0.87588058056619789</v>
      </c>
      <c r="AJ119">
        <f t="shared" si="131"/>
        <v>0.96032748334688878</v>
      </c>
      <c r="AK119">
        <f t="shared" si="132"/>
        <v>-0.30587357607789911</v>
      </c>
      <c r="AL119">
        <f t="shared" si="133"/>
        <v>-1.9562812358849035</v>
      </c>
      <c r="AM119">
        <f t="shared" si="134"/>
        <v>-1.4849821190453059</v>
      </c>
      <c r="AN119">
        <f t="shared" si="152"/>
        <v>4.6599478317021834</v>
      </c>
      <c r="AO119">
        <f t="shared" si="152"/>
        <v>4.6599478316852068</v>
      </c>
      <c r="AP119">
        <f t="shared" si="152"/>
        <v>4.6599478326663712</v>
      </c>
      <c r="AQ119">
        <f t="shared" si="152"/>
        <v>4.6599477759607133</v>
      </c>
      <c r="AR119">
        <f t="shared" si="152"/>
        <v>4.6599510533218425</v>
      </c>
      <c r="AS119">
        <f t="shared" si="152"/>
        <v>4.6597619695793853</v>
      </c>
      <c r="AT119">
        <f t="shared" si="152"/>
        <v>4.6720955726157145</v>
      </c>
      <c r="AU119">
        <f t="shared" si="135"/>
        <v>4.9895914113312037</v>
      </c>
      <c r="AV119" s="158">
        <f t="shared" si="136"/>
        <v>-0.1130706816713454</v>
      </c>
      <c r="AW119" s="159">
        <f t="shared" si="137"/>
        <v>9.55212167373512E-3</v>
      </c>
      <c r="AX119" s="160">
        <f t="shared" si="138"/>
        <v>1.8248605693968046E-5</v>
      </c>
      <c r="AY119" s="159">
        <f t="shared" si="139"/>
        <v>-9999</v>
      </c>
      <c r="BA119">
        <f t="shared" si="140"/>
        <v>0</v>
      </c>
      <c r="BB119">
        <f t="shared" si="141"/>
        <v>0.23714258687757106</v>
      </c>
      <c r="BC119">
        <f t="shared" si="142"/>
        <v>-0.25109559089550759</v>
      </c>
      <c r="BD119">
        <f t="shared" si="143"/>
        <v>1.7835872907763572E-2</v>
      </c>
      <c r="BE119">
        <f t="shared" si="144"/>
        <v>3.1182165629491765</v>
      </c>
      <c r="BF119">
        <f t="shared" si="145"/>
        <v>85.553609297415065</v>
      </c>
      <c r="BG119">
        <f t="shared" si="153"/>
        <v>-3.2053404281797717</v>
      </c>
      <c r="BH119">
        <f t="shared" si="153"/>
        <v>-3.2240452690686605</v>
      </c>
      <c r="BI119">
        <f t="shared" si="153"/>
        <v>-3.1994714390990744</v>
      </c>
      <c r="BJ119">
        <f t="shared" si="153"/>
        <v>-3.2317653538979005</v>
      </c>
      <c r="BK119">
        <f t="shared" si="153"/>
        <v>-3.1893400768494775</v>
      </c>
      <c r="BL119">
        <f t="shared" si="153"/>
        <v>-3.2451051357637319</v>
      </c>
      <c r="BM119">
        <f t="shared" si="153"/>
        <v>-3.1718447287741993</v>
      </c>
      <c r="BN119">
        <f t="shared" si="146"/>
        <v>-3.2681859414894365</v>
      </c>
      <c r="BQ119">
        <f t="shared" si="86"/>
        <v>0.12829362944042916</v>
      </c>
      <c r="BR119" s="1">
        <v>28500</v>
      </c>
      <c r="BS119">
        <f t="shared" si="87"/>
        <v>0.12829362944042916</v>
      </c>
      <c r="BT119">
        <f t="shared" si="88"/>
        <v>0.14711943233423641</v>
      </c>
      <c r="BU119">
        <f t="shared" si="89"/>
        <v>-1.8825802893807256E-2</v>
      </c>
      <c r="BV119">
        <f t="shared" si="90"/>
        <v>1.2091436378086597</v>
      </c>
      <c r="BW119">
        <f t="shared" si="91"/>
        <v>-0.99983679979545237</v>
      </c>
      <c r="BX119">
        <f t="shared" si="92"/>
        <v>0.88462244591167516</v>
      </c>
      <c r="BY119">
        <f t="shared" si="93"/>
        <v>0.4736070770683688</v>
      </c>
      <c r="BZ119">
        <f t="shared" si="94"/>
        <v>19.498052073807447</v>
      </c>
      <c r="CA119">
        <f t="shared" si="95"/>
        <v>19.497998528795055</v>
      </c>
      <c r="CB119">
        <f t="shared" si="96"/>
        <v>19.497795025547671</v>
      </c>
      <c r="CC119">
        <f t="shared" si="97"/>
        <v>19.497021876743961</v>
      </c>
      <c r="CD119">
        <f t="shared" si="98"/>
        <v>19.494088640546156</v>
      </c>
      <c r="CE119">
        <f t="shared" si="99"/>
        <v>19.483018396929083</v>
      </c>
      <c r="CF119">
        <f t="shared" si="100"/>
        <v>19.442015014223895</v>
      </c>
      <c r="CG119">
        <f t="shared" si="101"/>
        <v>19.298691133686646</v>
      </c>
      <c r="CI119">
        <v>20047</v>
      </c>
      <c r="CJ119" s="36">
        <f t="shared" si="102"/>
        <v>0.14711943233423641</v>
      </c>
      <c r="CK119" s="36">
        <f t="shared" si="103"/>
        <v>0.14711943233423641</v>
      </c>
      <c r="CL119">
        <f t="shared" si="104"/>
        <v>0</v>
      </c>
      <c r="CM119">
        <f t="shared" si="105"/>
        <v>0.26775731704535255</v>
      </c>
      <c r="CN119">
        <f t="shared" si="106"/>
        <v>8.0093956198746402E-3</v>
      </c>
      <c r="CO119">
        <f t="shared" si="107"/>
        <v>2.8563951395578586</v>
      </c>
      <c r="CP119">
        <f t="shared" si="108"/>
        <v>6.965086366545103</v>
      </c>
      <c r="CQ119">
        <f t="shared" si="109"/>
        <v>2.395024277647261</v>
      </c>
      <c r="CR119">
        <f t="shared" si="110"/>
        <v>2.3769585595350722</v>
      </c>
      <c r="CS119">
        <f t="shared" si="111"/>
        <v>2.4092710718985288</v>
      </c>
      <c r="CT119">
        <f t="shared" si="112"/>
        <v>2.3507537821156492</v>
      </c>
      <c r="CU119">
        <f t="shared" si="113"/>
        <v>2.4545463466660959</v>
      </c>
      <c r="CV119">
        <f t="shared" si="114"/>
        <v>2.2623175098665032</v>
      </c>
      <c r="CW119">
        <f t="shared" si="115"/>
        <v>2.5966601157135316</v>
      </c>
      <c r="CX119">
        <f t="shared" si="116"/>
        <v>1.8667743698883439</v>
      </c>
    </row>
    <row r="120" spans="1:102" x14ac:dyDescent="0.2">
      <c r="A120" s="23" t="s">
        <v>908</v>
      </c>
      <c r="B120" s="24" t="s">
        <v>899</v>
      </c>
      <c r="C120" s="23">
        <v>20185.617999999999</v>
      </c>
      <c r="D120" s="23" t="s">
        <v>873</v>
      </c>
      <c r="E120" s="25">
        <f t="shared" si="119"/>
        <v>-15529.120944997994</v>
      </c>
      <c r="F120" s="1">
        <f t="shared" si="147"/>
        <v>-15529</v>
      </c>
      <c r="G120" s="1">
        <f t="shared" si="120"/>
        <v>-0.10273071999836247</v>
      </c>
      <c r="H120" s="1">
        <f t="shared" si="121"/>
        <v>-0.10273071999836247</v>
      </c>
      <c r="Q120" s="173">
        <f t="shared" si="122"/>
        <v>5167.1179999999986</v>
      </c>
      <c r="S120" s="15">
        <f t="shared" si="123"/>
        <v>0.2</v>
      </c>
      <c r="T120" s="15"/>
      <c r="Z120">
        <f t="shared" si="124"/>
        <v>-15529</v>
      </c>
      <c r="AA120" s="158">
        <f t="shared" si="125"/>
        <v>-0.11300804751059959</v>
      </c>
      <c r="AB120" s="159">
        <f t="shared" si="126"/>
        <v>1.0277327512237117E-2</v>
      </c>
      <c r="AC120" s="159">
        <f t="shared" si="127"/>
        <v>-0.10273071999836247</v>
      </c>
      <c r="AD120" s="160">
        <f t="shared" si="128"/>
        <v>2.1124692158757192E-5</v>
      </c>
      <c r="AH120">
        <f t="shared" si="129"/>
        <v>1.5306894415241717E-2</v>
      </c>
      <c r="AI120">
        <f t="shared" si="130"/>
        <v>0.87934451470752273</v>
      </c>
      <c r="AJ120">
        <f t="shared" si="131"/>
        <v>0.95711522589079989</v>
      </c>
      <c r="AK120">
        <f t="shared" si="132"/>
        <v>-0.30725645427249076</v>
      </c>
      <c r="AL120">
        <f t="shared" si="133"/>
        <v>-1.9449821733149744</v>
      </c>
      <c r="AM120">
        <f t="shared" si="134"/>
        <v>-1.4670248606821734</v>
      </c>
      <c r="AN120">
        <f t="shared" si="152"/>
        <v>4.672100967658559</v>
      </c>
      <c r="AO120">
        <f t="shared" si="152"/>
        <v>4.6721009676538268</v>
      </c>
      <c r="AP120">
        <f t="shared" si="152"/>
        <v>4.6721009680097447</v>
      </c>
      <c r="AQ120">
        <f t="shared" si="152"/>
        <v>4.6721009412396759</v>
      </c>
      <c r="AR120">
        <f t="shared" si="152"/>
        <v>4.6721029547767801</v>
      </c>
      <c r="AS120">
        <f t="shared" si="152"/>
        <v>4.6719517842934062</v>
      </c>
      <c r="AT120">
        <f t="shared" si="152"/>
        <v>4.6855734509142417</v>
      </c>
      <c r="AU120">
        <f t="shared" si="135"/>
        <v>5.0019304811442042</v>
      </c>
      <c r="AV120" s="158">
        <f t="shared" si="136"/>
        <v>-0.11300804751059959</v>
      </c>
      <c r="AW120" s="159">
        <f t="shared" si="137"/>
        <v>1.0277327512237117E-2</v>
      </c>
      <c r="AX120" s="160">
        <f t="shared" si="138"/>
        <v>2.1124692158757192E-5</v>
      </c>
      <c r="AY120" s="159">
        <f t="shared" si="139"/>
        <v>-9999</v>
      </c>
      <c r="BA120">
        <f t="shared" si="140"/>
        <v>0</v>
      </c>
      <c r="BB120">
        <f t="shared" si="141"/>
        <v>0.23712482300671001</v>
      </c>
      <c r="BC120">
        <f t="shared" si="142"/>
        <v>-0.25208097324712697</v>
      </c>
      <c r="BD120">
        <f t="shared" si="143"/>
        <v>1.7059174824194983E-2</v>
      </c>
      <c r="BE120">
        <f t="shared" si="144"/>
        <v>3.119234694201674</v>
      </c>
      <c r="BF120">
        <f t="shared" si="145"/>
        <v>89.449875613900005</v>
      </c>
      <c r="BG120">
        <f t="shared" si="153"/>
        <v>-3.2025654557715812</v>
      </c>
      <c r="BH120">
        <f t="shared" si="153"/>
        <v>-3.2204900909224734</v>
      </c>
      <c r="BI120">
        <f t="shared" si="153"/>
        <v>-3.1969462410185434</v>
      </c>
      <c r="BJ120">
        <f t="shared" si="153"/>
        <v>-3.2278792926518127</v>
      </c>
      <c r="BK120">
        <f t="shared" si="153"/>
        <v>-3.1872502696878251</v>
      </c>
      <c r="BL120">
        <f t="shared" si="153"/>
        <v>-3.2406407302115312</v>
      </c>
      <c r="BM120">
        <f t="shared" si="153"/>
        <v>-3.1705145402162778</v>
      </c>
      <c r="BN120">
        <f t="shared" si="146"/>
        <v>-3.262706958734555</v>
      </c>
      <c r="BQ120">
        <f t="shared" si="86"/>
        <v>0.13137089608447822</v>
      </c>
      <c r="BR120" s="1">
        <v>29000</v>
      </c>
      <c r="BS120">
        <f t="shared" si="87"/>
        <v>0.13137089608447822</v>
      </c>
      <c r="BT120">
        <f t="shared" si="88"/>
        <v>0.15068629570290382</v>
      </c>
      <c r="BU120">
        <f t="shared" si="89"/>
        <v>-1.9315399618425613E-2</v>
      </c>
      <c r="BV120">
        <f t="shared" si="90"/>
        <v>1.1348490464625334</v>
      </c>
      <c r="BW120">
        <f t="shared" si="91"/>
        <v>-0.96958108482730265</v>
      </c>
      <c r="BX120">
        <f t="shared" si="92"/>
        <v>1.1499720681476244</v>
      </c>
      <c r="BY120">
        <f t="shared" si="93"/>
        <v>0.64802566367789805</v>
      </c>
      <c r="BZ120">
        <f t="shared" si="94"/>
        <v>19.711655947276302</v>
      </c>
      <c r="CA120">
        <f t="shared" si="95"/>
        <v>19.711632988746572</v>
      </c>
      <c r="CB120">
        <f t="shared" si="96"/>
        <v>19.711526135912635</v>
      </c>
      <c r="CC120">
        <f t="shared" si="97"/>
        <v>19.71102900004222</v>
      </c>
      <c r="CD120">
        <f t="shared" si="98"/>
        <v>19.708719835096158</v>
      </c>
      <c r="CE120">
        <f t="shared" si="99"/>
        <v>19.698073790058249</v>
      </c>
      <c r="CF120">
        <f t="shared" si="100"/>
        <v>19.650552664896651</v>
      </c>
      <c r="CG120">
        <f t="shared" si="101"/>
        <v>19.461047315436659</v>
      </c>
      <c r="CI120">
        <v>20048</v>
      </c>
      <c r="CJ120" s="36">
        <f t="shared" si="102"/>
        <v>0.15068629570290382</v>
      </c>
      <c r="CK120" s="36">
        <f t="shared" si="103"/>
        <v>0.15068629570290382</v>
      </c>
      <c r="CL120">
        <f t="shared" si="104"/>
        <v>0</v>
      </c>
      <c r="CM120">
        <f t="shared" si="105"/>
        <v>0.26774873449910597</v>
      </c>
      <c r="CN120">
        <f t="shared" si="106"/>
        <v>7.9694170194813049E-3</v>
      </c>
      <c r="CO120">
        <f t="shared" si="107"/>
        <v>2.856435119434245</v>
      </c>
      <c r="CP120">
        <f t="shared" si="108"/>
        <v>6.9660762547463788</v>
      </c>
      <c r="CQ120">
        <f t="shared" si="109"/>
        <v>2.3951207838274602</v>
      </c>
      <c r="CR120">
        <f t="shared" si="110"/>
        <v>2.3770451392356495</v>
      </c>
      <c r="CS120">
        <f t="shared" si="111"/>
        <v>2.4093725839700655</v>
      </c>
      <c r="CT120">
        <f t="shared" si="112"/>
        <v>2.3508332974829553</v>
      </c>
      <c r="CU120">
        <f t="shared" si="113"/>
        <v>2.454655959651773</v>
      </c>
      <c r="CV120">
        <f t="shared" si="114"/>
        <v>2.26238855026737</v>
      </c>
      <c r="CW120">
        <f t="shared" si="115"/>
        <v>2.5967722012468015</v>
      </c>
      <c r="CX120">
        <f t="shared" si="116"/>
        <v>1.8669185536450512</v>
      </c>
    </row>
    <row r="121" spans="1:102" x14ac:dyDescent="0.2">
      <c r="A121" s="23" t="s">
        <v>907</v>
      </c>
      <c r="B121" s="24" t="s">
        <v>899</v>
      </c>
      <c r="C121" s="23">
        <v>20214.495999999999</v>
      </c>
      <c r="D121" s="23" t="s">
        <v>873</v>
      </c>
      <c r="E121" s="25">
        <f t="shared" si="119"/>
        <v>-15495.122841488919</v>
      </c>
      <c r="F121" s="1">
        <f t="shared" si="147"/>
        <v>-15495</v>
      </c>
      <c r="G121" s="1">
        <f t="shared" si="120"/>
        <v>-0.10434159999567783</v>
      </c>
      <c r="H121" s="1">
        <f t="shared" si="121"/>
        <v>-0.10434159999567783</v>
      </c>
      <c r="Q121" s="173">
        <f t="shared" si="122"/>
        <v>5195.9959999999992</v>
      </c>
      <c r="S121" s="15">
        <f t="shared" si="123"/>
        <v>0.2</v>
      </c>
      <c r="T121" s="15"/>
      <c r="Z121">
        <f t="shared" si="124"/>
        <v>-15495</v>
      </c>
      <c r="AA121" s="158">
        <f t="shared" si="125"/>
        <v>-0.11295436378896963</v>
      </c>
      <c r="AB121" s="159">
        <f t="shared" si="126"/>
        <v>8.6127637932918027E-3</v>
      </c>
      <c r="AC121" s="159">
        <f t="shared" si="127"/>
        <v>-0.10434159999567783</v>
      </c>
      <c r="AD121" s="160">
        <f t="shared" si="128"/>
        <v>1.4835940031807641E-5</v>
      </c>
      <c r="AH121">
        <f t="shared" si="129"/>
        <v>1.5177375929952846E-2</v>
      </c>
      <c r="AI121">
        <f t="shared" si="130"/>
        <v>0.88248039429255187</v>
      </c>
      <c r="AJ121">
        <f t="shared" si="131"/>
        <v>0.95411470264817444</v>
      </c>
      <c r="AK121">
        <f t="shared" si="132"/>
        <v>-0.30846947514727019</v>
      </c>
      <c r="AL121">
        <f t="shared" si="133"/>
        <v>-1.9347963022241454</v>
      </c>
      <c r="AM121">
        <f t="shared" si="134"/>
        <v>-1.4510900218702931</v>
      </c>
      <c r="AN121">
        <f t="shared" ref="AN121:AT130" si="154">$AU121+$AB$7*SIN(AO121)</f>
        <v>4.6830157216147876</v>
      </c>
      <c r="AO121">
        <f t="shared" si="154"/>
        <v>4.6830157216138346</v>
      </c>
      <c r="AP121">
        <f t="shared" si="154"/>
        <v>4.6830157217121302</v>
      </c>
      <c r="AQ121">
        <f t="shared" si="154"/>
        <v>4.6830157115729936</v>
      </c>
      <c r="AR121">
        <f t="shared" si="154"/>
        <v>4.6830167574408881</v>
      </c>
      <c r="AS121">
        <f t="shared" si="154"/>
        <v>4.68290906995749</v>
      </c>
      <c r="AT121">
        <f t="shared" si="154"/>
        <v>4.6976734378325009</v>
      </c>
      <c r="AU121">
        <f t="shared" si="135"/>
        <v>5.012970701503205</v>
      </c>
      <c r="AV121" s="158">
        <f t="shared" si="136"/>
        <v>-0.11295436378896963</v>
      </c>
      <c r="AW121" s="159">
        <f t="shared" si="137"/>
        <v>8.6127637932918027E-3</v>
      </c>
      <c r="AX121" s="160">
        <f t="shared" si="138"/>
        <v>1.4835940031807641E-5</v>
      </c>
      <c r="AY121" s="159">
        <f t="shared" si="139"/>
        <v>-9999</v>
      </c>
      <c r="BA121">
        <f t="shared" si="140"/>
        <v>0</v>
      </c>
      <c r="BB121">
        <f t="shared" si="141"/>
        <v>0.23710961105752781</v>
      </c>
      <c r="BC121">
        <f t="shared" si="142"/>
        <v>-0.25296171608651802</v>
      </c>
      <c r="BD121">
        <f t="shared" si="143"/>
        <v>1.6364766342038796E-2</v>
      </c>
      <c r="BE121">
        <f t="shared" si="144"/>
        <v>3.1201449368362097</v>
      </c>
      <c r="BF121">
        <f t="shared" si="145"/>
        <v>93.246444596598494</v>
      </c>
      <c r="BG121">
        <f t="shared" ref="BG121:BM130" si="155">$BN121+$BB$7*SIN(BH121)</f>
        <v>-3.2000843673203683</v>
      </c>
      <c r="BH121">
        <f t="shared" si="155"/>
        <v>-3.2173076487202135</v>
      </c>
      <c r="BI121">
        <f t="shared" si="155"/>
        <v>-3.1946891129838715</v>
      </c>
      <c r="BJ121">
        <f t="shared" si="155"/>
        <v>-3.2244004276257181</v>
      </c>
      <c r="BK121">
        <f t="shared" si="155"/>
        <v>-3.1853830552466738</v>
      </c>
      <c r="BL121">
        <f t="shared" si="155"/>
        <v>-3.2366445030252962</v>
      </c>
      <c r="BM121">
        <f t="shared" si="155"/>
        <v>-3.1693267211056027</v>
      </c>
      <c r="BN121">
        <f t="shared" si="146"/>
        <v>-3.2578047110065032</v>
      </c>
      <c r="BQ121">
        <f t="shared" si="86"/>
        <v>0.135285400415524</v>
      </c>
      <c r="BR121" s="1">
        <v>29500</v>
      </c>
      <c r="BS121">
        <f t="shared" si="87"/>
        <v>0.135285400415524</v>
      </c>
      <c r="BT121">
        <f t="shared" si="88"/>
        <v>0.15426301756493938</v>
      </c>
      <c r="BU121">
        <f t="shared" si="89"/>
        <v>-1.8977617149415361E-2</v>
      </c>
      <c r="BV121">
        <f t="shared" si="90"/>
        <v>1.0617099536093819</v>
      </c>
      <c r="BW121">
        <f t="shared" si="91"/>
        <v>-0.88696906571472933</v>
      </c>
      <c r="BX121">
        <f t="shared" si="92"/>
        <v>1.3827452380383154</v>
      </c>
      <c r="BY121">
        <f t="shared" si="93"/>
        <v>0.82764634313632512</v>
      </c>
      <c r="BZ121">
        <f t="shared" si="94"/>
        <v>19.911712156632742</v>
      </c>
      <c r="CA121">
        <f t="shared" si="95"/>
        <v>19.911706644636702</v>
      </c>
      <c r="CB121">
        <f t="shared" si="96"/>
        <v>19.911672357660034</v>
      </c>
      <c r="CC121">
        <f t="shared" si="97"/>
        <v>19.911459125301615</v>
      </c>
      <c r="CD121">
        <f t="shared" si="98"/>
        <v>19.910134847730653</v>
      </c>
      <c r="CE121">
        <f t="shared" si="99"/>
        <v>19.901979498009482</v>
      </c>
      <c r="CF121">
        <f t="shared" si="100"/>
        <v>19.854106006786903</v>
      </c>
      <c r="CG121">
        <f t="shared" si="101"/>
        <v>19.623403497186672</v>
      </c>
      <c r="CI121">
        <v>20049</v>
      </c>
      <c r="CJ121" s="36">
        <f t="shared" si="102"/>
        <v>0.15426301756493938</v>
      </c>
      <c r="CK121" s="36">
        <f t="shared" si="103"/>
        <v>0.15426301756493938</v>
      </c>
      <c r="CL121">
        <f t="shared" si="104"/>
        <v>0</v>
      </c>
      <c r="CM121">
        <f t="shared" si="105"/>
        <v>0.26774015354876834</v>
      </c>
      <c r="CN121">
        <f t="shared" si="106"/>
        <v>7.9294403887220661E-3</v>
      </c>
      <c r="CO121">
        <f t="shared" si="107"/>
        <v>2.8564750973281967</v>
      </c>
      <c r="CP121">
        <f t="shared" si="108"/>
        <v>6.9670663695678279</v>
      </c>
      <c r="CQ121">
        <f t="shared" si="109"/>
        <v>2.3952172883153855</v>
      </c>
      <c r="CR121">
        <f t="shared" si="110"/>
        <v>2.3771317148197215</v>
      </c>
      <c r="CS121">
        <f t="shared" si="111"/>
        <v>2.4094740940325803</v>
      </c>
      <c r="CT121">
        <f t="shared" si="112"/>
        <v>2.3509128102031269</v>
      </c>
      <c r="CU121">
        <f t="shared" si="113"/>
        <v>2.4547655672699298</v>
      </c>
      <c r="CV121">
        <f t="shared" si="114"/>
        <v>2.262459595602226</v>
      </c>
      <c r="CW121">
        <f t="shared" si="115"/>
        <v>2.5968842716071765</v>
      </c>
      <c r="CX121">
        <f t="shared" si="116"/>
        <v>1.8670627374017585</v>
      </c>
    </row>
    <row r="122" spans="1:102" x14ac:dyDescent="0.2">
      <c r="A122" s="23" t="s">
        <v>907</v>
      </c>
      <c r="B122" s="24" t="s">
        <v>899</v>
      </c>
      <c r="C122" s="23">
        <v>20237.432000000001</v>
      </c>
      <c r="D122" s="23" t="s">
        <v>873</v>
      </c>
      <c r="E122" s="25">
        <f t="shared" si="119"/>
        <v>-15468.120261598202</v>
      </c>
      <c r="F122" s="1">
        <f t="shared" si="147"/>
        <v>-15468</v>
      </c>
      <c r="G122" s="1">
        <f t="shared" si="120"/>
        <v>-0.10215023999626283</v>
      </c>
      <c r="H122" s="1">
        <f t="shared" si="121"/>
        <v>-0.10215023999626283</v>
      </c>
      <c r="Q122" s="173">
        <f t="shared" si="122"/>
        <v>5218.9320000000007</v>
      </c>
      <c r="S122" s="15">
        <f t="shared" si="123"/>
        <v>0.2</v>
      </c>
      <c r="T122" s="15"/>
      <c r="Z122">
        <f t="shared" si="124"/>
        <v>-15468</v>
      </c>
      <c r="AA122" s="158">
        <f t="shared" si="125"/>
        <v>-0.11291332489580209</v>
      </c>
      <c r="AB122" s="159">
        <f t="shared" si="126"/>
        <v>1.0763084899539269E-2</v>
      </c>
      <c r="AC122" s="159">
        <f t="shared" si="127"/>
        <v>-0.10215023999626283</v>
      </c>
      <c r="AD122" s="160">
        <f t="shared" si="128"/>
        <v>2.3168799310938048E-5</v>
      </c>
      <c r="AH122">
        <f t="shared" si="129"/>
        <v>1.507289824374887E-2</v>
      </c>
      <c r="AI122">
        <f t="shared" si="130"/>
        <v>0.88499543911627332</v>
      </c>
      <c r="AJ122">
        <f t="shared" si="131"/>
        <v>0.95164543141519609</v>
      </c>
      <c r="AK122">
        <f t="shared" si="132"/>
        <v>-0.30941594302687059</v>
      </c>
      <c r="AL122">
        <f t="shared" si="133"/>
        <v>-1.9266555341789569</v>
      </c>
      <c r="AM122">
        <f t="shared" si="134"/>
        <v>-1.4385229418362415</v>
      </c>
      <c r="AN122">
        <f t="shared" si="154"/>
        <v>4.6917111315063487</v>
      </c>
      <c r="AO122">
        <f t="shared" si="154"/>
        <v>4.691711131506203</v>
      </c>
      <c r="AP122">
        <f t="shared" si="154"/>
        <v>4.6917111315274642</v>
      </c>
      <c r="AQ122">
        <f t="shared" si="154"/>
        <v>4.6917111284124848</v>
      </c>
      <c r="AR122">
        <f t="shared" si="154"/>
        <v>4.6917115848100881</v>
      </c>
      <c r="AS122">
        <f t="shared" si="154"/>
        <v>4.6916448217948421</v>
      </c>
      <c r="AT122">
        <f t="shared" si="154"/>
        <v>4.707309633892935</v>
      </c>
      <c r="AU122">
        <f t="shared" si="135"/>
        <v>5.0217379353177058</v>
      </c>
      <c r="AV122" s="158">
        <f t="shared" si="136"/>
        <v>-0.11291332489580209</v>
      </c>
      <c r="AW122" s="159">
        <f t="shared" si="137"/>
        <v>1.0763084899539269E-2</v>
      </c>
      <c r="AX122" s="160">
        <f t="shared" si="138"/>
        <v>2.3168799310938048E-5</v>
      </c>
      <c r="AY122" s="159">
        <f t="shared" si="139"/>
        <v>-9999</v>
      </c>
      <c r="BA122">
        <f t="shared" si="140"/>
        <v>0</v>
      </c>
      <c r="BB122">
        <f t="shared" si="141"/>
        <v>0.2370979885983332</v>
      </c>
      <c r="BC122">
        <f t="shared" si="142"/>
        <v>-0.25366053132154165</v>
      </c>
      <c r="BD122">
        <f t="shared" si="143"/>
        <v>1.5813668692530643E-2</v>
      </c>
      <c r="BE122">
        <f t="shared" si="144"/>
        <v>3.1208673124692501</v>
      </c>
      <c r="BF122">
        <f t="shared" si="145"/>
        <v>96.496766827367551</v>
      </c>
      <c r="BG122">
        <f t="shared" si="155"/>
        <v>-3.1981152449719286</v>
      </c>
      <c r="BH122">
        <f t="shared" si="155"/>
        <v>-3.2147794479131404</v>
      </c>
      <c r="BI122">
        <f t="shared" si="155"/>
        <v>-3.192898150517089</v>
      </c>
      <c r="BJ122">
        <f t="shared" si="155"/>
        <v>-3.2216365938944187</v>
      </c>
      <c r="BK122">
        <f t="shared" si="155"/>
        <v>-3.183901957836544</v>
      </c>
      <c r="BL122">
        <f t="shared" si="155"/>
        <v>-3.2334698910835225</v>
      </c>
      <c r="BM122">
        <f t="shared" si="155"/>
        <v>-3.1683849720681239</v>
      </c>
      <c r="BN122">
        <f t="shared" si="146"/>
        <v>-3.2539117495754031</v>
      </c>
      <c r="BQ122">
        <f t="shared" si="86"/>
        <v>0.139874643559499</v>
      </c>
      <c r="BR122" s="1">
        <v>30000</v>
      </c>
      <c r="BS122">
        <f t="shared" si="87"/>
        <v>0.139874643559499</v>
      </c>
      <c r="BT122">
        <f t="shared" si="88"/>
        <v>0.15784959792034303</v>
      </c>
      <c r="BU122">
        <f t="shared" si="89"/>
        <v>-1.7974954360844037E-2</v>
      </c>
      <c r="BV122">
        <f t="shared" si="90"/>
        <v>0.9947654236532002</v>
      </c>
      <c r="BW122">
        <f t="shared" si="91"/>
        <v>-0.77507318439389405</v>
      </c>
      <c r="BX122">
        <f t="shared" si="92"/>
        <v>1.5866546649887208</v>
      </c>
      <c r="BY122">
        <f t="shared" si="93"/>
        <v>1.0159854243382804</v>
      </c>
      <c r="BZ122">
        <f t="shared" si="94"/>
        <v>20.098954267584105</v>
      </c>
      <c r="CA122">
        <f t="shared" si="95"/>
        <v>20.098953702587657</v>
      </c>
      <c r="CB122">
        <f t="shared" si="96"/>
        <v>20.098948284337997</v>
      </c>
      <c r="CC122">
        <f t="shared" si="97"/>
        <v>20.098896328435877</v>
      </c>
      <c r="CD122">
        <f t="shared" si="98"/>
        <v>20.09839853126838</v>
      </c>
      <c r="CE122">
        <f t="shared" si="99"/>
        <v>20.093666174592059</v>
      </c>
      <c r="CF122">
        <f t="shared" si="100"/>
        <v>20.051591485432006</v>
      </c>
      <c r="CG122">
        <f t="shared" si="101"/>
        <v>19.785759678936678</v>
      </c>
      <c r="CI122">
        <v>20050</v>
      </c>
      <c r="CJ122" s="36">
        <f t="shared" si="102"/>
        <v>0.15784959792034303</v>
      </c>
      <c r="CK122" s="36">
        <f t="shared" si="103"/>
        <v>0.15784959792034303</v>
      </c>
      <c r="CL122">
        <f t="shared" si="104"/>
        <v>0</v>
      </c>
      <c r="CM122">
        <f t="shared" si="105"/>
        <v>0.26773157419410309</v>
      </c>
      <c r="CN122">
        <f t="shared" si="106"/>
        <v>7.8894657273074435E-3</v>
      </c>
      <c r="CO122">
        <f t="shared" si="107"/>
        <v>2.856515073240069</v>
      </c>
      <c r="CP122">
        <f t="shared" si="108"/>
        <v>6.968056711093241</v>
      </c>
      <c r="CQ122">
        <f t="shared" si="109"/>
        <v>2.3953137911112128</v>
      </c>
      <c r="CR122">
        <f t="shared" si="110"/>
        <v>2.3772182862886413</v>
      </c>
      <c r="CS122">
        <f t="shared" si="111"/>
        <v>2.4095756020852841</v>
      </c>
      <c r="CT122">
        <f t="shared" si="112"/>
        <v>2.3509923202787726</v>
      </c>
      <c r="CU122">
        <f t="shared" si="113"/>
        <v>2.4548751695189077</v>
      </c>
      <c r="CV122">
        <f t="shared" si="114"/>
        <v>2.2625306458735701</v>
      </c>
      <c r="CW122">
        <f t="shared" si="115"/>
        <v>2.596996326795324</v>
      </c>
      <c r="CX122">
        <f t="shared" si="116"/>
        <v>1.8672069211584659</v>
      </c>
    </row>
    <row r="123" spans="1:102" x14ac:dyDescent="0.2">
      <c r="A123" s="23" t="s">
        <v>907</v>
      </c>
      <c r="B123" s="24" t="s">
        <v>899</v>
      </c>
      <c r="C123" s="23">
        <v>20356.352999999999</v>
      </c>
      <c r="D123" s="23" t="s">
        <v>873</v>
      </c>
      <c r="E123" s="25">
        <f t="shared" si="119"/>
        <v>-15328.114427835391</v>
      </c>
      <c r="F123" s="1">
        <f t="shared" si="147"/>
        <v>-15328</v>
      </c>
      <c r="G123" s="1">
        <f t="shared" si="120"/>
        <v>-9.7195039998041466E-2</v>
      </c>
      <c r="H123" s="1">
        <f t="shared" si="121"/>
        <v>-9.7195039998041466E-2</v>
      </c>
      <c r="Q123" s="173">
        <f t="shared" si="122"/>
        <v>5337.8529999999992</v>
      </c>
      <c r="S123" s="15">
        <f t="shared" si="123"/>
        <v>0.2</v>
      </c>
      <c r="T123" s="15"/>
      <c r="Z123">
        <f t="shared" si="124"/>
        <v>-15328</v>
      </c>
      <c r="AA123" s="158">
        <f t="shared" si="125"/>
        <v>-0.11272330920875467</v>
      </c>
      <c r="AB123" s="159">
        <f t="shared" si="126"/>
        <v>1.5528269210713208E-2</v>
      </c>
      <c r="AC123" s="159">
        <f t="shared" si="127"/>
        <v>-9.7195039998041466E-2</v>
      </c>
      <c r="AD123" s="160">
        <f t="shared" si="128"/>
        <v>4.8225428936076761E-5</v>
      </c>
      <c r="AH123">
        <f t="shared" si="129"/>
        <v>1.4507922536090477E-2</v>
      </c>
      <c r="AI123">
        <f t="shared" si="130"/>
        <v>0.89839342474831108</v>
      </c>
      <c r="AJ123">
        <f t="shared" si="131"/>
        <v>0.93757038542616111</v>
      </c>
      <c r="AK123">
        <f t="shared" si="132"/>
        <v>-0.31407065875195872</v>
      </c>
      <c r="AL123">
        <f t="shared" si="133"/>
        <v>-1.8836845259587214</v>
      </c>
      <c r="AM123">
        <f t="shared" si="134"/>
        <v>-1.3745440236203492</v>
      </c>
      <c r="AN123">
        <f t="shared" si="154"/>
        <v>4.7372019066549846</v>
      </c>
      <c r="AO123">
        <f t="shared" si="154"/>
        <v>4.7372019066560451</v>
      </c>
      <c r="AP123">
        <f t="shared" si="154"/>
        <v>4.7372019067855744</v>
      </c>
      <c r="AQ123">
        <f t="shared" si="154"/>
        <v>4.7372019226013595</v>
      </c>
      <c r="AR123">
        <f t="shared" si="154"/>
        <v>4.7372038536717245</v>
      </c>
      <c r="AS123">
        <f t="shared" si="154"/>
        <v>4.7374385143724469</v>
      </c>
      <c r="AT123">
        <f t="shared" si="154"/>
        <v>4.7576610791672467</v>
      </c>
      <c r="AU123">
        <f t="shared" si="135"/>
        <v>5.0671976662077087</v>
      </c>
      <c r="AV123" s="158">
        <f t="shared" si="136"/>
        <v>-0.11272330920875467</v>
      </c>
      <c r="AW123" s="159">
        <f t="shared" si="137"/>
        <v>1.5528269210713208E-2</v>
      </c>
      <c r="AX123" s="160">
        <f t="shared" si="138"/>
        <v>4.8225428936076761E-5</v>
      </c>
      <c r="AY123" s="159">
        <f t="shared" si="139"/>
        <v>-9999</v>
      </c>
      <c r="BA123">
        <f t="shared" si="140"/>
        <v>0</v>
      </c>
      <c r="BB123">
        <f t="shared" si="141"/>
        <v>0.2370441864727012</v>
      </c>
      <c r="BC123">
        <f t="shared" si="142"/>
        <v>-0.25727603214949546</v>
      </c>
      <c r="BD123">
        <f t="shared" si="143"/>
        <v>1.2960622019167381E-2</v>
      </c>
      <c r="BE123">
        <f t="shared" si="144"/>
        <v>3.1246069051126386</v>
      </c>
      <c r="BF123">
        <f t="shared" si="145"/>
        <v>117.74293705789836</v>
      </c>
      <c r="BG123">
        <f t="shared" si="155"/>
        <v>-3.187920053142355</v>
      </c>
      <c r="BH123">
        <f t="shared" si="155"/>
        <v>-3.2016576176712395</v>
      </c>
      <c r="BI123">
        <f t="shared" si="155"/>
        <v>-3.1836307706158999</v>
      </c>
      <c r="BJ123">
        <f t="shared" si="155"/>
        <v>-3.2072898733406623</v>
      </c>
      <c r="BK123">
        <f t="shared" si="155"/>
        <v>-3.176244237248234</v>
      </c>
      <c r="BL123">
        <f t="shared" si="155"/>
        <v>-3.2169941241695912</v>
      </c>
      <c r="BM123">
        <f t="shared" si="155"/>
        <v>-3.1635216125234051</v>
      </c>
      <c r="BN123">
        <f t="shared" si="146"/>
        <v>-3.2337260236363652</v>
      </c>
      <c r="BR123" s="1"/>
    </row>
    <row r="124" spans="1:102" x14ac:dyDescent="0.2">
      <c r="A124" s="23" t="s">
        <v>905</v>
      </c>
      <c r="B124" s="24" t="s">
        <v>899</v>
      </c>
      <c r="C124" s="23">
        <v>20457.435000000001</v>
      </c>
      <c r="D124" s="23" t="s">
        <v>873</v>
      </c>
      <c r="E124" s="25">
        <f t="shared" si="119"/>
        <v>-15209.110469843001</v>
      </c>
      <c r="F124" s="1">
        <f t="shared" si="147"/>
        <v>-15209</v>
      </c>
      <c r="G124" s="1">
        <f t="shared" si="120"/>
        <v>-9.3833119997725589E-2</v>
      </c>
      <c r="H124" s="1">
        <f t="shared" si="121"/>
        <v>-9.3833119997725589E-2</v>
      </c>
      <c r="Q124" s="173">
        <f t="shared" si="122"/>
        <v>5438.9350000000013</v>
      </c>
      <c r="S124" s="15">
        <f t="shared" si="123"/>
        <v>0.2</v>
      </c>
      <c r="T124" s="15"/>
      <c r="Z124">
        <f t="shared" si="124"/>
        <v>-15209</v>
      </c>
      <c r="AA124" s="158">
        <f t="shared" si="125"/>
        <v>-0.1125921361032737</v>
      </c>
      <c r="AB124" s="159">
        <f t="shared" si="126"/>
        <v>1.8759016105548115E-2</v>
      </c>
      <c r="AC124" s="159">
        <f t="shared" si="127"/>
        <v>-9.3833119997725589E-2</v>
      </c>
      <c r="AD124" s="160">
        <f t="shared" si="128"/>
        <v>7.0380137049642712E-5</v>
      </c>
      <c r="AH124">
        <f t="shared" si="129"/>
        <v>1.3996745258823275E-2</v>
      </c>
      <c r="AI124">
        <f t="shared" si="130"/>
        <v>0.91026154094841871</v>
      </c>
      <c r="AJ124">
        <f t="shared" si="131"/>
        <v>0.9238456983739648</v>
      </c>
      <c r="AK124">
        <f t="shared" si="132"/>
        <v>-0.31766536448016186</v>
      </c>
      <c r="AL124">
        <f t="shared" si="133"/>
        <v>-1.8461159218500751</v>
      </c>
      <c r="AM124">
        <f t="shared" si="134"/>
        <v>-1.321629229138457</v>
      </c>
      <c r="AN124">
        <f t="shared" si="154"/>
        <v>4.7764174761617122</v>
      </c>
      <c r="AO124">
        <f t="shared" si="154"/>
        <v>4.776417476282619</v>
      </c>
      <c r="AP124">
        <f t="shared" si="154"/>
        <v>4.7764174820070533</v>
      </c>
      <c r="AQ124">
        <f t="shared" si="154"/>
        <v>4.7764177530343366</v>
      </c>
      <c r="AR124">
        <f t="shared" si="154"/>
        <v>4.7764305836974472</v>
      </c>
      <c r="AS124">
        <f t="shared" si="154"/>
        <v>4.7770350883877173</v>
      </c>
      <c r="AT124">
        <f t="shared" si="154"/>
        <v>4.8009631073522216</v>
      </c>
      <c r="AU124">
        <f t="shared" si="135"/>
        <v>5.105838437464211</v>
      </c>
      <c r="AV124" s="158">
        <f t="shared" si="136"/>
        <v>-0.1125921361032737</v>
      </c>
      <c r="AW124" s="159">
        <f t="shared" si="137"/>
        <v>1.8759016105548115E-2</v>
      </c>
      <c r="AX124" s="160">
        <f t="shared" si="138"/>
        <v>7.0380137049642712E-5</v>
      </c>
      <c r="AY124" s="159">
        <f t="shared" si="139"/>
        <v>-9999</v>
      </c>
      <c r="BA124">
        <f t="shared" si="140"/>
        <v>0</v>
      </c>
      <c r="BB124">
        <f t="shared" si="141"/>
        <v>0.23700691720274936</v>
      </c>
      <c r="BC124">
        <f t="shared" si="142"/>
        <v>-0.2603396374421561</v>
      </c>
      <c r="BD124">
        <f t="shared" si="143"/>
        <v>1.0540717327295555E-2</v>
      </c>
      <c r="BE124">
        <f t="shared" si="144"/>
        <v>3.1277785744511295</v>
      </c>
      <c r="BF124">
        <f t="shared" si="145"/>
        <v>144.77752552496611</v>
      </c>
      <c r="BG124">
        <f t="shared" si="155"/>
        <v>-3.179271529508874</v>
      </c>
      <c r="BH124">
        <f t="shared" si="155"/>
        <v>-3.1904894708044154</v>
      </c>
      <c r="BI124">
        <f t="shared" si="155"/>
        <v>-3.1757755014008917</v>
      </c>
      <c r="BJ124">
        <f t="shared" si="155"/>
        <v>-3.1950770390160557</v>
      </c>
      <c r="BK124">
        <f t="shared" si="155"/>
        <v>-3.1697605485156717</v>
      </c>
      <c r="BL124">
        <f t="shared" si="155"/>
        <v>-3.2029726903753675</v>
      </c>
      <c r="BM124">
        <f t="shared" si="155"/>
        <v>-3.159410493182135</v>
      </c>
      <c r="BN124">
        <f t="shared" si="146"/>
        <v>-3.216568156588183</v>
      </c>
      <c r="BR124" s="1"/>
    </row>
    <row r="125" spans="1:102" x14ac:dyDescent="0.2">
      <c r="A125" s="23" t="s">
        <v>905</v>
      </c>
      <c r="B125" s="24" t="s">
        <v>909</v>
      </c>
      <c r="C125" s="23">
        <v>20459.558000000001</v>
      </c>
      <c r="D125" s="23" t="s">
        <v>873</v>
      </c>
      <c r="E125" s="25">
        <f t="shared" si="119"/>
        <v>-15206.611059435434</v>
      </c>
      <c r="F125" s="1">
        <f t="shared" si="147"/>
        <v>-15206.5</v>
      </c>
      <c r="G125" s="1">
        <f t="shared" si="120"/>
        <v>-9.4333919998462079E-2</v>
      </c>
      <c r="H125" s="1">
        <f t="shared" si="121"/>
        <v>-9.4333919998462079E-2</v>
      </c>
      <c r="Q125" s="173">
        <f t="shared" si="122"/>
        <v>5441.0580000000009</v>
      </c>
      <c r="S125" s="15">
        <f t="shared" si="123"/>
        <v>0.2</v>
      </c>
      <c r="T125" s="15"/>
      <c r="Z125">
        <f t="shared" si="124"/>
        <v>-15206.5</v>
      </c>
      <c r="AA125" s="158">
        <f t="shared" si="125"/>
        <v>-0.11258968204026</v>
      </c>
      <c r="AB125" s="159">
        <f t="shared" si="126"/>
        <v>1.8255762041797921E-2</v>
      </c>
      <c r="AC125" s="159">
        <f t="shared" si="127"/>
        <v>-9.4333919998462079E-2</v>
      </c>
      <c r="AD125" s="160">
        <f t="shared" si="128"/>
        <v>6.6654569545349972E-5</v>
      </c>
      <c r="AH125">
        <f t="shared" si="129"/>
        <v>1.3985698576862202E-2</v>
      </c>
      <c r="AI125">
        <f t="shared" si="130"/>
        <v>0.91051567839501568</v>
      </c>
      <c r="AJ125">
        <f t="shared" si="131"/>
        <v>0.92353921909745096</v>
      </c>
      <c r="AK125">
        <f t="shared" si="132"/>
        <v>-0.31773704695889993</v>
      </c>
      <c r="AL125">
        <f t="shared" si="133"/>
        <v>-1.8453159959181924</v>
      </c>
      <c r="AM125">
        <f t="shared" si="134"/>
        <v>-1.3205312296793026</v>
      </c>
      <c r="AN125">
        <f t="shared" si="154"/>
        <v>4.7772468885620309</v>
      </c>
      <c r="AO125">
        <f t="shared" si="154"/>
        <v>4.7772468886911801</v>
      </c>
      <c r="AP125">
        <f t="shared" si="154"/>
        <v>4.7772468947277744</v>
      </c>
      <c r="AQ125">
        <f t="shared" si="154"/>
        <v>4.777247176884571</v>
      </c>
      <c r="AR125">
        <f t="shared" si="154"/>
        <v>4.7772603638242641</v>
      </c>
      <c r="AS125">
        <f t="shared" si="154"/>
        <v>4.7778737134145537</v>
      </c>
      <c r="AT125">
        <f t="shared" si="154"/>
        <v>4.8018777208786076</v>
      </c>
      <c r="AU125">
        <f t="shared" si="135"/>
        <v>5.1066502183729616</v>
      </c>
      <c r="AV125" s="158">
        <f t="shared" si="136"/>
        <v>-0.11258968204026</v>
      </c>
      <c r="AW125" s="159">
        <f t="shared" si="137"/>
        <v>1.8255762041797921E-2</v>
      </c>
      <c r="AX125" s="160">
        <f t="shared" si="138"/>
        <v>6.6654569545349972E-5</v>
      </c>
      <c r="AY125" s="159">
        <f t="shared" si="139"/>
        <v>-9999</v>
      </c>
      <c r="BA125">
        <f t="shared" si="140"/>
        <v>0</v>
      </c>
      <c r="BB125">
        <f t="shared" si="141"/>
        <v>0.23700621717703596</v>
      </c>
      <c r="BC125">
        <f t="shared" si="142"/>
        <v>-0.26040391325205192</v>
      </c>
      <c r="BD125">
        <f t="shared" si="143"/>
        <v>1.0489923342410454E-2</v>
      </c>
      <c r="BE125">
        <f t="shared" si="144"/>
        <v>3.1278451464328558</v>
      </c>
      <c r="BF125">
        <f t="shared" si="145"/>
        <v>145.47862954916494</v>
      </c>
      <c r="BG125">
        <f t="shared" si="155"/>
        <v>-3.1790899866492182</v>
      </c>
      <c r="BH125">
        <f t="shared" si="155"/>
        <v>-3.1902547209533729</v>
      </c>
      <c r="BI125">
        <f t="shared" si="155"/>
        <v>-3.1756106628619309</v>
      </c>
      <c r="BJ125">
        <f t="shared" si="155"/>
        <v>-3.1948203119890568</v>
      </c>
      <c r="BK125">
        <f t="shared" si="155"/>
        <v>-3.1696245532712686</v>
      </c>
      <c r="BL125">
        <f t="shared" si="155"/>
        <v>-3.2026779771437068</v>
      </c>
      <c r="BM125">
        <f t="shared" si="155"/>
        <v>-3.1593243190411919</v>
      </c>
      <c r="BN125">
        <f t="shared" si="146"/>
        <v>-3.2162076971964146</v>
      </c>
      <c r="BR125" s="1"/>
    </row>
    <row r="126" spans="1:102" x14ac:dyDescent="0.2">
      <c r="A126" s="23" t="s">
        <v>905</v>
      </c>
      <c r="B126" s="24" t="s">
        <v>899</v>
      </c>
      <c r="C126" s="23">
        <v>20484.618999999999</v>
      </c>
      <c r="D126" s="23" t="s">
        <v>873</v>
      </c>
      <c r="E126" s="25">
        <f t="shared" si="119"/>
        <v>-15177.10671453479</v>
      </c>
      <c r="F126" s="1">
        <f t="shared" si="147"/>
        <v>-15177</v>
      </c>
      <c r="G126" s="1">
        <f t="shared" si="120"/>
        <v>-9.0643359995738138E-2</v>
      </c>
      <c r="H126" s="1">
        <f t="shared" si="121"/>
        <v>-9.0643359995738138E-2</v>
      </c>
      <c r="Q126" s="173">
        <f t="shared" si="122"/>
        <v>5466.1189999999988</v>
      </c>
      <c r="S126" s="15">
        <f t="shared" si="123"/>
        <v>0.2</v>
      </c>
      <c r="T126" s="15"/>
      <c r="Z126">
        <f t="shared" si="124"/>
        <v>-15177</v>
      </c>
      <c r="AA126" s="158">
        <f t="shared" si="125"/>
        <v>-0.11256166612298464</v>
      </c>
      <c r="AB126" s="159">
        <f t="shared" si="126"/>
        <v>2.1918306127246504E-2</v>
      </c>
      <c r="AC126" s="159">
        <f t="shared" si="127"/>
        <v>-9.0643359995738138E-2</v>
      </c>
      <c r="AD126" s="160">
        <f t="shared" si="128"/>
        <v>9.608242869753833E-5</v>
      </c>
      <c r="AH126">
        <f t="shared" si="129"/>
        <v>1.3854387090599343E-2</v>
      </c>
      <c r="AI126">
        <f t="shared" si="130"/>
        <v>0.91352957173445171</v>
      </c>
      <c r="AJ126">
        <f t="shared" si="131"/>
        <v>0.91986490193773907</v>
      </c>
      <c r="AK126">
        <f t="shared" si="132"/>
        <v>-0.31857046294162161</v>
      </c>
      <c r="AL126">
        <f t="shared" si="133"/>
        <v>-1.8358429950367769</v>
      </c>
      <c r="AM126">
        <f t="shared" si="134"/>
        <v>-1.3076158917853187</v>
      </c>
      <c r="AN126">
        <f t="shared" si="154"/>
        <v>4.7870514965109683</v>
      </c>
      <c r="AO126">
        <f t="shared" si="154"/>
        <v>4.7870514967773641</v>
      </c>
      <c r="AP126">
        <f t="shared" si="154"/>
        <v>4.7870515075963418</v>
      </c>
      <c r="AQ126">
        <f t="shared" si="154"/>
        <v>4.7870519469798651</v>
      </c>
      <c r="AR126">
        <f t="shared" si="154"/>
        <v>4.7870697891732252</v>
      </c>
      <c r="AS126">
        <f t="shared" si="154"/>
        <v>4.7877907531489026</v>
      </c>
      <c r="AT126">
        <f t="shared" si="154"/>
        <v>4.812685309491064</v>
      </c>
      <c r="AU126">
        <f t="shared" si="135"/>
        <v>5.1162292330962122</v>
      </c>
      <c r="AV126" s="158">
        <f t="shared" si="136"/>
        <v>-0.11256166612298464</v>
      </c>
      <c r="AW126" s="159">
        <f t="shared" si="137"/>
        <v>2.1918306127246504E-2</v>
      </c>
      <c r="AX126" s="160">
        <f t="shared" si="138"/>
        <v>9.608242869753833E-5</v>
      </c>
      <c r="AY126" s="159">
        <f t="shared" si="139"/>
        <v>-9999</v>
      </c>
      <c r="BA126">
        <f t="shared" si="140"/>
        <v>0</v>
      </c>
      <c r="BB126">
        <f t="shared" si="141"/>
        <v>0.23699821391525555</v>
      </c>
      <c r="BC126">
        <f t="shared" si="142"/>
        <v>-0.26116211728506517</v>
      </c>
      <c r="BD126">
        <f t="shared" si="143"/>
        <v>9.8906799420371665E-3</v>
      </c>
      <c r="BE126">
        <f t="shared" si="144"/>
        <v>3.1286305266551588</v>
      </c>
      <c r="BF126">
        <f t="shared" si="145"/>
        <v>154.29350501024592</v>
      </c>
      <c r="BG126">
        <f t="shared" si="155"/>
        <v>-3.1769482025358688</v>
      </c>
      <c r="BH126">
        <f t="shared" si="155"/>
        <v>-3.1874843187151485</v>
      </c>
      <c r="BI126">
        <f t="shared" si="155"/>
        <v>-3.1736661008636693</v>
      </c>
      <c r="BJ126">
        <f t="shared" si="155"/>
        <v>-3.1917904945506312</v>
      </c>
      <c r="BK126">
        <f t="shared" si="155"/>
        <v>-3.1680204227470186</v>
      </c>
      <c r="BL126">
        <f t="shared" si="155"/>
        <v>-3.1991999500033144</v>
      </c>
      <c r="BM126">
        <f t="shared" si="155"/>
        <v>-3.1583080126498757</v>
      </c>
      <c r="BN126">
        <f t="shared" si="146"/>
        <v>-3.2119542763735458</v>
      </c>
      <c r="BR126" s="1"/>
    </row>
    <row r="127" spans="1:102" x14ac:dyDescent="0.2">
      <c r="A127" s="23" t="s">
        <v>907</v>
      </c>
      <c r="B127" s="24" t="s">
        <v>899</v>
      </c>
      <c r="C127" s="23">
        <v>20491.412</v>
      </c>
      <c r="D127" s="23" t="s">
        <v>873</v>
      </c>
      <c r="E127" s="25">
        <f t="shared" si="119"/>
        <v>-15169.109307611277</v>
      </c>
      <c r="F127" s="1">
        <f t="shared" si="147"/>
        <v>-15169</v>
      </c>
      <c r="G127" s="1">
        <f t="shared" si="120"/>
        <v>-9.284591999676195E-2</v>
      </c>
      <c r="H127" s="1">
        <f t="shared" si="121"/>
        <v>-9.284591999676195E-2</v>
      </c>
      <c r="Q127" s="173">
        <f t="shared" si="122"/>
        <v>5472.9120000000003</v>
      </c>
      <c r="S127" s="15">
        <f t="shared" si="123"/>
        <v>0.2</v>
      </c>
      <c r="T127" s="15"/>
      <c r="Z127">
        <f t="shared" si="124"/>
        <v>-15169</v>
      </c>
      <c r="AA127" s="158">
        <f t="shared" si="125"/>
        <v>-0.1125543683203942</v>
      </c>
      <c r="AB127" s="159">
        <f t="shared" si="126"/>
        <v>1.9708448323632249E-2</v>
      </c>
      <c r="AC127" s="159">
        <f t="shared" si="127"/>
        <v>-9.284591999676195E-2</v>
      </c>
      <c r="AD127" s="160">
        <f t="shared" si="128"/>
        <v>7.7684587065056571E-5</v>
      </c>
      <c r="AH127">
        <f t="shared" si="129"/>
        <v>1.381847154662574E-2</v>
      </c>
      <c r="AI127">
        <f t="shared" si="130"/>
        <v>0.91435169895973378</v>
      </c>
      <c r="AJ127">
        <f t="shared" si="131"/>
        <v>0.9188499628294049</v>
      </c>
      <c r="AK127">
        <f t="shared" si="132"/>
        <v>-0.31879247693786994</v>
      </c>
      <c r="AL127">
        <f t="shared" si="133"/>
        <v>-1.8332632191574869</v>
      </c>
      <c r="AM127">
        <f t="shared" si="134"/>
        <v>-1.3041263607096154</v>
      </c>
      <c r="AN127">
        <f t="shared" si="154"/>
        <v>4.7897159712122788</v>
      </c>
      <c r="AO127">
        <f t="shared" si="154"/>
        <v>4.7897159715315558</v>
      </c>
      <c r="AP127">
        <f t="shared" si="154"/>
        <v>4.7897159840522221</v>
      </c>
      <c r="AQ127">
        <f t="shared" si="154"/>
        <v>4.7897164750569976</v>
      </c>
      <c r="AR127">
        <f t="shared" si="154"/>
        <v>4.7897357276246089</v>
      </c>
      <c r="AS127">
        <f t="shared" si="154"/>
        <v>4.7904868974092638</v>
      </c>
      <c r="AT127">
        <f t="shared" si="154"/>
        <v>4.8156209864888151</v>
      </c>
      <c r="AU127">
        <f t="shared" si="135"/>
        <v>5.1188269320042128</v>
      </c>
      <c r="AV127" s="158">
        <f t="shared" si="136"/>
        <v>-0.1125543683203942</v>
      </c>
      <c r="AW127" s="159">
        <f t="shared" si="137"/>
        <v>1.9708448323632249E-2</v>
      </c>
      <c r="AX127" s="160">
        <f t="shared" si="138"/>
        <v>7.7684587065056571E-5</v>
      </c>
      <c r="AY127" s="159">
        <f t="shared" si="139"/>
        <v>-9999</v>
      </c>
      <c r="BA127">
        <f t="shared" si="140"/>
        <v>0</v>
      </c>
      <c r="BB127">
        <f t="shared" si="141"/>
        <v>0.23699612516931745</v>
      </c>
      <c r="BC127">
        <f t="shared" si="142"/>
        <v>-0.26136765364308095</v>
      </c>
      <c r="BD127">
        <f t="shared" si="143"/>
        <v>9.728212147677516E-3</v>
      </c>
      <c r="BE127">
        <f t="shared" si="144"/>
        <v>3.1288434587535212</v>
      </c>
      <c r="BF127">
        <f t="shared" si="145"/>
        <v>156.87052674953574</v>
      </c>
      <c r="BG127">
        <f t="shared" si="155"/>
        <v>-3.176367510263991</v>
      </c>
      <c r="BH127">
        <f t="shared" si="155"/>
        <v>-3.186732913589168</v>
      </c>
      <c r="BI127">
        <f t="shared" si="155"/>
        <v>-3.1731389269432557</v>
      </c>
      <c r="BJ127">
        <f t="shared" si="155"/>
        <v>-3.1909687133976496</v>
      </c>
      <c r="BK127">
        <f t="shared" si="155"/>
        <v>-3.1675855941523738</v>
      </c>
      <c r="BL127">
        <f t="shared" si="155"/>
        <v>-3.1982566290014658</v>
      </c>
      <c r="BM127">
        <f t="shared" si="155"/>
        <v>-3.1580325738769366</v>
      </c>
      <c r="BN127">
        <f t="shared" si="146"/>
        <v>-3.2108008063198867</v>
      </c>
      <c r="BR127" s="1"/>
    </row>
    <row r="128" spans="1:102" x14ac:dyDescent="0.2">
      <c r="A128" s="23" t="s">
        <v>907</v>
      </c>
      <c r="B128" s="24" t="s">
        <v>899</v>
      </c>
      <c r="C128" s="23">
        <v>20492.256000000001</v>
      </c>
      <c r="D128" s="23" t="s">
        <v>873</v>
      </c>
      <c r="E128" s="25">
        <f t="shared" si="119"/>
        <v>-15168.115665414391</v>
      </c>
      <c r="F128" s="1">
        <f t="shared" si="147"/>
        <v>-15168</v>
      </c>
      <c r="G128" s="1">
        <f t="shared" si="120"/>
        <v>-9.8246239995205542E-2</v>
      </c>
      <c r="H128" s="1">
        <f t="shared" si="121"/>
        <v>-9.8246239995205542E-2</v>
      </c>
      <c r="Q128" s="173">
        <f t="shared" si="122"/>
        <v>5473.7560000000012</v>
      </c>
      <c r="S128" s="15">
        <f t="shared" si="123"/>
        <v>0.2</v>
      </c>
      <c r="T128" s="15"/>
      <c r="Z128">
        <f t="shared" si="124"/>
        <v>-15168</v>
      </c>
      <c r="AA128" s="158">
        <f t="shared" si="125"/>
        <v>-0.11255346509741856</v>
      </c>
      <c r="AB128" s="159">
        <f t="shared" si="126"/>
        <v>1.4307225102213023E-2</v>
      </c>
      <c r="AC128" s="159">
        <f t="shared" si="127"/>
        <v>-9.8246239995205542E-2</v>
      </c>
      <c r="AD128" s="160">
        <f t="shared" si="128"/>
        <v>4.0939338025078891E-5</v>
      </c>
      <c r="AH128">
        <f t="shared" si="129"/>
        <v>1.3813972923828024E-2</v>
      </c>
      <c r="AI128">
        <f t="shared" si="130"/>
        <v>0.91445460917022625</v>
      </c>
      <c r="AJ128">
        <f t="shared" si="131"/>
        <v>0.91872253636660017</v>
      </c>
      <c r="AK128">
        <f t="shared" si="132"/>
        <v>-0.31882010747606193</v>
      </c>
      <c r="AL128">
        <f t="shared" si="133"/>
        <v>-1.8329404206051545</v>
      </c>
      <c r="AM128">
        <f t="shared" si="134"/>
        <v>-1.3036905540573651</v>
      </c>
      <c r="AN128">
        <f t="shared" si="154"/>
        <v>4.7900491991629544</v>
      </c>
      <c r="AO128">
        <f t="shared" si="154"/>
        <v>4.790049199489407</v>
      </c>
      <c r="AP128">
        <f t="shared" si="154"/>
        <v>4.7900492122366467</v>
      </c>
      <c r="AQ128">
        <f t="shared" si="154"/>
        <v>4.7900497099859196</v>
      </c>
      <c r="AR128">
        <f t="shared" si="154"/>
        <v>4.7900691434184397</v>
      </c>
      <c r="AS128">
        <f t="shared" si="154"/>
        <v>4.7908241193351877</v>
      </c>
      <c r="AT128">
        <f t="shared" si="154"/>
        <v>4.815988090022965</v>
      </c>
      <c r="AU128">
        <f t="shared" si="135"/>
        <v>5.1191516443677125</v>
      </c>
      <c r="AV128" s="158">
        <f t="shared" si="136"/>
        <v>-0.11255346509741856</v>
      </c>
      <c r="AW128" s="159">
        <f t="shared" si="137"/>
        <v>1.4307225102213023E-2</v>
      </c>
      <c r="AX128" s="160">
        <f t="shared" si="138"/>
        <v>4.0939338025078891E-5</v>
      </c>
      <c r="AY128" s="159">
        <f t="shared" si="139"/>
        <v>-9999</v>
      </c>
      <c r="BA128">
        <f t="shared" si="140"/>
        <v>0</v>
      </c>
      <c r="BB128">
        <f t="shared" si="141"/>
        <v>0.23699586652337168</v>
      </c>
      <c r="BC128">
        <f t="shared" si="142"/>
        <v>-0.26139334337713738</v>
      </c>
      <c r="BD128">
        <f t="shared" si="143"/>
        <v>9.7079048102846847E-3</v>
      </c>
      <c r="BE128">
        <f t="shared" si="144"/>
        <v>3.1288700737349382</v>
      </c>
      <c r="BF128">
        <f t="shared" si="145"/>
        <v>157.19870068839043</v>
      </c>
      <c r="BG128">
        <f t="shared" si="155"/>
        <v>-3.1762949275463157</v>
      </c>
      <c r="BH128">
        <f t="shared" si="155"/>
        <v>-3.1866389847439969</v>
      </c>
      <c r="BI128">
        <f t="shared" si="155"/>
        <v>-3.1730730350243364</v>
      </c>
      <c r="BJ128">
        <f t="shared" si="155"/>
        <v>-3.1908659867855782</v>
      </c>
      <c r="BK128">
        <f t="shared" si="155"/>
        <v>-3.1675312461271248</v>
      </c>
      <c r="BL128">
        <f t="shared" si="155"/>
        <v>-3.1981387101588421</v>
      </c>
      <c r="BM128">
        <f t="shared" si="155"/>
        <v>-3.1579981489907616</v>
      </c>
      <c r="BN128">
        <f t="shared" si="146"/>
        <v>-3.2106566225631794</v>
      </c>
      <c r="BR128" s="1"/>
    </row>
    <row r="129" spans="1:70" x14ac:dyDescent="0.2">
      <c r="A129" s="23" t="s">
        <v>905</v>
      </c>
      <c r="B129" s="24" t="s">
        <v>899</v>
      </c>
      <c r="C129" s="23">
        <v>20930.554</v>
      </c>
      <c r="D129" s="23" t="s">
        <v>873</v>
      </c>
      <c r="E129" s="25">
        <f t="shared" si="119"/>
        <v>-14652.106912321386</v>
      </c>
      <c r="F129" s="1">
        <f t="shared" si="147"/>
        <v>-14652</v>
      </c>
      <c r="G129" s="1">
        <f t="shared" si="120"/>
        <v>-9.0811359998042462E-2</v>
      </c>
      <c r="H129" s="1">
        <f t="shared" si="121"/>
        <v>-9.0811359998042462E-2</v>
      </c>
      <c r="Q129" s="173">
        <f t="shared" si="122"/>
        <v>5912.0540000000001</v>
      </c>
      <c r="S129" s="15">
        <f t="shared" si="123"/>
        <v>0.2</v>
      </c>
      <c r="T129" s="15"/>
      <c r="Z129">
        <f t="shared" si="124"/>
        <v>-14652</v>
      </c>
      <c r="AA129" s="158">
        <f t="shared" si="125"/>
        <v>-0.11235762537367516</v>
      </c>
      <c r="AB129" s="159">
        <f t="shared" si="126"/>
        <v>2.1546265375632701E-2</v>
      </c>
      <c r="AC129" s="159">
        <f t="shared" si="127"/>
        <v>-9.0811359998042462E-2</v>
      </c>
      <c r="AD129" s="160">
        <f t="shared" si="128"/>
        <v>9.2848310327437714E-5</v>
      </c>
      <c r="AH129">
        <f t="shared" si="129"/>
        <v>1.1217200288520626E-2</v>
      </c>
      <c r="AI129">
        <f t="shared" si="130"/>
        <v>0.97192688499908053</v>
      </c>
      <c r="AJ129">
        <f t="shared" si="131"/>
        <v>0.83483723515471042</v>
      </c>
      <c r="AK129">
        <f t="shared" si="132"/>
        <v>-0.32890146706485146</v>
      </c>
      <c r="AL129">
        <f t="shared" si="133"/>
        <v>-1.6559441301349607</v>
      </c>
      <c r="AM129">
        <f t="shared" si="134"/>
        <v>-1.0889902374944982</v>
      </c>
      <c r="AN129">
        <f t="shared" si="154"/>
        <v>4.9672702428533784</v>
      </c>
      <c r="AO129">
        <f t="shared" si="154"/>
        <v>4.9672704115479043</v>
      </c>
      <c r="AP129">
        <f t="shared" si="154"/>
        <v>4.9672724384443141</v>
      </c>
      <c r="AQ129">
        <f t="shared" si="154"/>
        <v>4.9672967907525214</v>
      </c>
      <c r="AR129">
        <f t="shared" si="154"/>
        <v>4.9675891957690492</v>
      </c>
      <c r="AS129">
        <f t="shared" si="154"/>
        <v>4.9710749379769164</v>
      </c>
      <c r="AT129">
        <f t="shared" si="154"/>
        <v>5.0095650097479263</v>
      </c>
      <c r="AU129">
        <f t="shared" si="135"/>
        <v>5.2867032239337233</v>
      </c>
      <c r="AV129" s="158">
        <f t="shared" si="136"/>
        <v>-0.11235762537367516</v>
      </c>
      <c r="AW129" s="159">
        <f t="shared" si="137"/>
        <v>2.1546265375632701E-2</v>
      </c>
      <c r="AX129" s="160">
        <f t="shared" si="138"/>
        <v>9.2848310327437714E-5</v>
      </c>
      <c r="AY129" s="159">
        <f t="shared" si="139"/>
        <v>-9999</v>
      </c>
      <c r="BA129">
        <f t="shared" si="140"/>
        <v>0</v>
      </c>
      <c r="BB129">
        <f t="shared" si="141"/>
        <v>0.23693447863467298</v>
      </c>
      <c r="BC129">
        <f t="shared" si="142"/>
        <v>-0.27459625591491155</v>
      </c>
      <c r="BD129">
        <f t="shared" si="143"/>
        <v>-7.4914730712621305E-4</v>
      </c>
      <c r="BE129">
        <f t="shared" si="144"/>
        <v>-3.1406108937730259</v>
      </c>
      <c r="BF129">
        <f t="shared" si="145"/>
        <v>-2037.1579740790689</v>
      </c>
      <c r="BG129">
        <f t="shared" si="155"/>
        <v>-3.1389145615135976</v>
      </c>
      <c r="BH129">
        <f t="shared" si="155"/>
        <v>-3.1381109584740736</v>
      </c>
      <c r="BI129">
        <f t="shared" si="155"/>
        <v>-3.1391640871710789</v>
      </c>
      <c r="BJ129">
        <f t="shared" si="155"/>
        <v>-3.137783952222128</v>
      </c>
      <c r="BK129">
        <f t="shared" si="155"/>
        <v>-3.1395926308404922</v>
      </c>
      <c r="BL129">
        <f t="shared" si="155"/>
        <v>-3.137222339831002</v>
      </c>
      <c r="BM129">
        <f t="shared" si="155"/>
        <v>-3.1403286264599388</v>
      </c>
      <c r="BN129">
        <f t="shared" si="146"/>
        <v>-3.1362578041021547</v>
      </c>
      <c r="BR129" s="1"/>
    </row>
    <row r="130" spans="1:70" x14ac:dyDescent="0.2">
      <c r="A130" s="23" t="s">
        <v>905</v>
      </c>
      <c r="B130" s="24" t="s">
        <v>899</v>
      </c>
      <c r="C130" s="23">
        <v>21257.574000000001</v>
      </c>
      <c r="D130" s="23" t="s">
        <v>873</v>
      </c>
      <c r="E130" s="25">
        <f t="shared" si="119"/>
        <v>-14267.105880063709</v>
      </c>
      <c r="F130" s="1">
        <f t="shared" si="147"/>
        <v>-14267</v>
      </c>
      <c r="G130" s="1">
        <f t="shared" si="120"/>
        <v>-8.9934559997345787E-2</v>
      </c>
      <c r="H130" s="1">
        <f t="shared" si="121"/>
        <v>-8.9934559997345787E-2</v>
      </c>
      <c r="Q130" s="173">
        <f t="shared" si="122"/>
        <v>6239.0740000000005</v>
      </c>
      <c r="S130" s="15">
        <f t="shared" si="123"/>
        <v>0.2</v>
      </c>
      <c r="T130" s="15"/>
      <c r="Z130">
        <f t="shared" si="124"/>
        <v>-14267</v>
      </c>
      <c r="AA130" s="158">
        <f t="shared" si="125"/>
        <v>-0.11256655897250133</v>
      </c>
      <c r="AB130" s="159">
        <f t="shared" si="126"/>
        <v>2.263199897515554E-2</v>
      </c>
      <c r="AC130" s="159">
        <f t="shared" si="127"/>
        <v>-8.9934559997345787E-2</v>
      </c>
      <c r="AD130" s="160">
        <f t="shared" si="128"/>
        <v>1.024414755222883E-4</v>
      </c>
      <c r="AH130">
        <f t="shared" si="129"/>
        <v>8.9177919723733966E-3</v>
      </c>
      <c r="AI130">
        <f t="shared" si="130"/>
        <v>1.0205449214814568</v>
      </c>
      <c r="AJ130">
        <f t="shared" si="131"/>
        <v>0.74491673098949418</v>
      </c>
      <c r="AK130">
        <f t="shared" si="132"/>
        <v>-0.32945740396079615</v>
      </c>
      <c r="AL130">
        <f t="shared" si="133"/>
        <v>-1.5085171009489766</v>
      </c>
      <c r="AM130">
        <f t="shared" si="134"/>
        <v>-0.9395826183517807</v>
      </c>
      <c r="AN130">
        <f t="shared" si="154"/>
        <v>5.1069880434670374</v>
      </c>
      <c r="AO130">
        <f t="shared" si="154"/>
        <v>5.1069896493337277</v>
      </c>
      <c r="AP130">
        <f t="shared" si="154"/>
        <v>5.1070023034766239</v>
      </c>
      <c r="AQ130">
        <f t="shared" si="154"/>
        <v>5.1071020039911268</v>
      </c>
      <c r="AR130">
        <f t="shared" si="154"/>
        <v>5.1078866997228252</v>
      </c>
      <c r="AS130">
        <f t="shared" si="154"/>
        <v>5.1140119703527089</v>
      </c>
      <c r="AT130">
        <f t="shared" si="154"/>
        <v>5.1591023482046392</v>
      </c>
      <c r="AU130">
        <f t="shared" si="135"/>
        <v>5.4117174838812314</v>
      </c>
      <c r="AV130" s="158">
        <f t="shared" si="136"/>
        <v>-0.11256655897250133</v>
      </c>
      <c r="AW130" s="159">
        <f t="shared" si="137"/>
        <v>2.263199897515554E-2</v>
      </c>
      <c r="AX130" s="160">
        <f t="shared" si="138"/>
        <v>1.024414755222883E-4</v>
      </c>
      <c r="AY130" s="159">
        <f t="shared" si="139"/>
        <v>-9999</v>
      </c>
      <c r="BA130">
        <f t="shared" si="140"/>
        <v>0</v>
      </c>
      <c r="BB130">
        <f t="shared" si="141"/>
        <v>0.23698202187341111</v>
      </c>
      <c r="BC130">
        <f t="shared" si="142"/>
        <v>-0.28441302692006792</v>
      </c>
      <c r="BD130">
        <f t="shared" si="143"/>
        <v>-8.5507996022845274E-3</v>
      </c>
      <c r="BE130">
        <f t="shared" si="144"/>
        <v>-3.1303865720575326</v>
      </c>
      <c r="BF130">
        <f t="shared" si="145"/>
        <v>-178.47265030343951</v>
      </c>
      <c r="BG130">
        <f t="shared" si="155"/>
        <v>-3.1110262049043444</v>
      </c>
      <c r="BH130">
        <f t="shared" si="155"/>
        <v>-3.1019013250544654</v>
      </c>
      <c r="BI130">
        <f t="shared" si="155"/>
        <v>-3.1138663743678201</v>
      </c>
      <c r="BJ130">
        <f t="shared" si="155"/>
        <v>-3.0981760570026622</v>
      </c>
      <c r="BK130">
        <f t="shared" si="155"/>
        <v>-3.1187499144646269</v>
      </c>
      <c r="BL130">
        <f t="shared" si="155"/>
        <v>-3.0917691918188619</v>
      </c>
      <c r="BM130">
        <f t="shared" si="155"/>
        <v>-3.1271476134860112</v>
      </c>
      <c r="BN130">
        <f t="shared" si="146"/>
        <v>-3.0807470577698006</v>
      </c>
      <c r="BR130" s="1"/>
    </row>
    <row r="131" spans="1:70" x14ac:dyDescent="0.2">
      <c r="A131" s="23" t="s">
        <v>904</v>
      </c>
      <c r="B131" s="24" t="s">
        <v>899</v>
      </c>
      <c r="C131" s="23">
        <v>21608.365000000002</v>
      </c>
      <c r="D131" s="23" t="s">
        <v>873</v>
      </c>
      <c r="E131" s="25">
        <f t="shared" si="119"/>
        <v>-13854.119221429062</v>
      </c>
      <c r="F131" s="1">
        <f t="shared" si="147"/>
        <v>-13854</v>
      </c>
      <c r="G131" s="1">
        <f t="shared" si="120"/>
        <v>-0.10126671999387327</v>
      </c>
      <c r="H131" s="1">
        <f t="shared" si="121"/>
        <v>-0.10126671999387327</v>
      </c>
      <c r="Q131" s="173">
        <f t="shared" si="122"/>
        <v>6589.8650000000016</v>
      </c>
      <c r="S131" s="15">
        <f t="shared" si="123"/>
        <v>0.2</v>
      </c>
      <c r="T131" s="15"/>
      <c r="Z131">
        <f t="shared" si="124"/>
        <v>-13854</v>
      </c>
      <c r="AA131" s="158">
        <f t="shared" si="125"/>
        <v>-0.11312186723334196</v>
      </c>
      <c r="AB131" s="159">
        <f t="shared" si="126"/>
        <v>1.1855147239468691E-2</v>
      </c>
      <c r="AC131" s="159">
        <f t="shared" si="127"/>
        <v>-0.10126671999387327</v>
      </c>
      <c r="AD131" s="160">
        <f t="shared" si="128"/>
        <v>2.8108903213896429E-5</v>
      </c>
      <c r="AH131">
        <f t="shared" si="129"/>
        <v>6.1134762631290277E-3</v>
      </c>
      <c r="AI131">
        <f t="shared" si="130"/>
        <v>1.0777238374778033</v>
      </c>
      <c r="AJ131">
        <f t="shared" si="131"/>
        <v>0.61705926751352458</v>
      </c>
      <c r="AK131">
        <f t="shared" si="132"/>
        <v>-0.32081658297380833</v>
      </c>
      <c r="AL131">
        <f t="shared" si="133"/>
        <v>-1.3331072514647986</v>
      </c>
      <c r="AM131">
        <f t="shared" si="134"/>
        <v>-0.7866598787168142</v>
      </c>
      <c r="AN131">
        <f t="shared" ref="AN131:AT140" si="156">$AU131+$AB$7*SIN(AO131)</f>
        <v>5.264831194934696</v>
      </c>
      <c r="AO131">
        <f t="shared" si="156"/>
        <v>5.2648392546001945</v>
      </c>
      <c r="AP131">
        <f t="shared" si="156"/>
        <v>5.2648857795353941</v>
      </c>
      <c r="AQ131">
        <f t="shared" si="156"/>
        <v>5.265154279108625</v>
      </c>
      <c r="AR131">
        <f t="shared" si="156"/>
        <v>5.2667015373205182</v>
      </c>
      <c r="AS131">
        <f t="shared" si="156"/>
        <v>5.2755436053771856</v>
      </c>
      <c r="AT131">
        <f t="shared" si="156"/>
        <v>5.3238869459687637</v>
      </c>
      <c r="AU131">
        <f t="shared" si="135"/>
        <v>5.5458236900067401</v>
      </c>
      <c r="AV131" s="158">
        <f t="shared" si="136"/>
        <v>-0.11312186723334196</v>
      </c>
      <c r="AW131" s="159">
        <f t="shared" si="137"/>
        <v>1.1855147239468691E-2</v>
      </c>
      <c r="AX131" s="160">
        <f t="shared" si="138"/>
        <v>2.8108903213896429E-5</v>
      </c>
      <c r="AY131" s="159">
        <f t="shared" si="139"/>
        <v>-9999</v>
      </c>
      <c r="BA131">
        <f t="shared" si="140"/>
        <v>0</v>
      </c>
      <c r="BB131">
        <f t="shared" si="141"/>
        <v>0.23712254592349669</v>
      </c>
      <c r="BC131">
        <f t="shared" si="142"/>
        <v>-0.29495852279831375</v>
      </c>
      <c r="BD131">
        <f t="shared" si="143"/>
        <v>-1.6957039245652211E-2</v>
      </c>
      <c r="BE131">
        <f t="shared" si="144"/>
        <v>-3.1193685764264991</v>
      </c>
      <c r="BF131">
        <f t="shared" si="145"/>
        <v>-89.98878407234092</v>
      </c>
      <c r="BG131">
        <f t="shared" ref="BG131:BM140" si="157">$BN131+$BB$7*SIN(BH131)</f>
        <v>-3.0809847700539312</v>
      </c>
      <c r="BH131">
        <f t="shared" si="157"/>
        <v>-3.0631630698933576</v>
      </c>
      <c r="BI131">
        <f t="shared" si="157"/>
        <v>-3.086571081895416</v>
      </c>
      <c r="BJ131">
        <f t="shared" si="157"/>
        <v>-3.055817432159039</v>
      </c>
      <c r="BK131">
        <f t="shared" si="157"/>
        <v>-3.0962097415676832</v>
      </c>
      <c r="BL131">
        <f t="shared" si="157"/>
        <v>-3.0431320727006126</v>
      </c>
      <c r="BM131">
        <f t="shared" si="157"/>
        <v>-3.1128455585732784</v>
      </c>
      <c r="BN131">
        <f t="shared" si="146"/>
        <v>-3.0211991662496396</v>
      </c>
      <c r="BR131" s="1"/>
    </row>
    <row r="132" spans="1:70" x14ac:dyDescent="0.2">
      <c r="A132" s="23" t="s">
        <v>904</v>
      </c>
      <c r="B132" s="24" t="s">
        <v>899</v>
      </c>
      <c r="C132" s="23">
        <v>21693.314999999999</v>
      </c>
      <c r="D132" s="23" t="s">
        <v>873</v>
      </c>
      <c r="E132" s="25">
        <f t="shared" si="119"/>
        <v>-13754.10748609089</v>
      </c>
      <c r="F132" s="1">
        <f t="shared" si="147"/>
        <v>-13754</v>
      </c>
      <c r="G132" s="1">
        <f t="shared" si="120"/>
        <v>-9.1298719999031164E-2</v>
      </c>
      <c r="H132" s="1">
        <f t="shared" si="121"/>
        <v>-9.1298719999031164E-2</v>
      </c>
      <c r="Q132" s="173">
        <f t="shared" si="122"/>
        <v>6674.8149999999987</v>
      </c>
      <c r="S132" s="15">
        <f t="shared" si="123"/>
        <v>0.2</v>
      </c>
      <c r="T132" s="15"/>
      <c r="Z132">
        <f t="shared" si="124"/>
        <v>-13754</v>
      </c>
      <c r="AA132" s="158">
        <f t="shared" si="125"/>
        <v>-0.11330539749493584</v>
      </c>
      <c r="AB132" s="159">
        <f t="shared" si="126"/>
        <v>2.2006677495904681E-2</v>
      </c>
      <c r="AC132" s="159">
        <f t="shared" si="127"/>
        <v>-9.1298719999031164E-2</v>
      </c>
      <c r="AD132" s="160">
        <f t="shared" si="128"/>
        <v>9.6858770881751513E-5</v>
      </c>
      <c r="AH132">
        <f t="shared" si="129"/>
        <v>5.3843806585166009E-3</v>
      </c>
      <c r="AI132">
        <f t="shared" si="130"/>
        <v>1.0922183161918093</v>
      </c>
      <c r="AJ132">
        <f t="shared" si="131"/>
        <v>0.58067246894959612</v>
      </c>
      <c r="AK132">
        <f t="shared" si="132"/>
        <v>-0.31695434526444644</v>
      </c>
      <c r="AL132">
        <f t="shared" si="133"/>
        <v>-1.287661517430533</v>
      </c>
      <c r="AM132">
        <f t="shared" si="134"/>
        <v>-0.7505152053998243</v>
      </c>
      <c r="AN132">
        <f t="shared" si="156"/>
        <v>5.3043699621857838</v>
      </c>
      <c r="AO132">
        <f t="shared" si="156"/>
        <v>5.3043809190753048</v>
      </c>
      <c r="AP132">
        <f t="shared" si="156"/>
        <v>5.304440400321262</v>
      </c>
      <c r="AQ132">
        <f t="shared" si="156"/>
        <v>5.3047632121320305</v>
      </c>
      <c r="AR132">
        <f t="shared" si="156"/>
        <v>5.3065124576960194</v>
      </c>
      <c r="AS132">
        <f t="shared" si="156"/>
        <v>5.3159136771532998</v>
      </c>
      <c r="AT132">
        <f t="shared" si="156"/>
        <v>5.3644082226356131</v>
      </c>
      <c r="AU132">
        <f t="shared" si="135"/>
        <v>5.5782949263567421</v>
      </c>
      <c r="AV132" s="158">
        <f t="shared" si="136"/>
        <v>-0.11330539749493584</v>
      </c>
      <c r="AW132" s="159">
        <f t="shared" si="137"/>
        <v>2.2006677495904681E-2</v>
      </c>
      <c r="AX132" s="160">
        <f t="shared" si="138"/>
        <v>9.6858770881751513E-5</v>
      </c>
      <c r="AY132" s="159">
        <f t="shared" si="139"/>
        <v>-9999</v>
      </c>
      <c r="BA132">
        <f t="shared" si="140"/>
        <v>0</v>
      </c>
      <c r="BB132">
        <f t="shared" si="141"/>
        <v>0.23717074733923182</v>
      </c>
      <c r="BC132">
        <f t="shared" si="142"/>
        <v>-0.29751907961452034</v>
      </c>
      <c r="BD132">
        <f t="shared" si="143"/>
        <v>-1.900216838258514E-2</v>
      </c>
      <c r="BE132">
        <f t="shared" si="144"/>
        <v>-3.1166876838237356</v>
      </c>
      <c r="BF132">
        <f t="shared" si="145"/>
        <v>-80.301106223535456</v>
      </c>
      <c r="BG132">
        <f t="shared" si="157"/>
        <v>-3.0736782373411655</v>
      </c>
      <c r="BH132">
        <f t="shared" si="157"/>
        <v>-3.0538106677371122</v>
      </c>
      <c r="BI132">
        <f t="shared" si="157"/>
        <v>-3.0799207803485023</v>
      </c>
      <c r="BJ132">
        <f t="shared" si="157"/>
        <v>-3.0455951139571589</v>
      </c>
      <c r="BK132">
        <f t="shared" si="157"/>
        <v>-3.0907044126898979</v>
      </c>
      <c r="BL132">
        <f t="shared" si="157"/>
        <v>-3.0313875691125771</v>
      </c>
      <c r="BM132">
        <f t="shared" si="157"/>
        <v>-3.109339809390514</v>
      </c>
      <c r="BN132">
        <f t="shared" si="146"/>
        <v>-3.0067807905788984</v>
      </c>
      <c r="BR132" s="1"/>
    </row>
    <row r="133" spans="1:70" x14ac:dyDescent="0.2">
      <c r="A133" s="23" t="s">
        <v>905</v>
      </c>
      <c r="B133" s="24" t="s">
        <v>899</v>
      </c>
      <c r="C133" s="23">
        <v>22024.581999999999</v>
      </c>
      <c r="D133" s="23" t="s">
        <v>873</v>
      </c>
      <c r="E133" s="25">
        <f t="shared" si="119"/>
        <v>-13364.106455716897</v>
      </c>
      <c r="F133" s="1">
        <f t="shared" si="147"/>
        <v>-13364</v>
      </c>
      <c r="G133" s="1">
        <f t="shared" si="120"/>
        <v>-9.0423519995965762E-2</v>
      </c>
      <c r="H133" s="1">
        <f t="shared" si="121"/>
        <v>-9.0423519995965762E-2</v>
      </c>
      <c r="Q133" s="173">
        <f t="shared" si="122"/>
        <v>7006.0819999999985</v>
      </c>
      <c r="S133" s="15">
        <f t="shared" si="123"/>
        <v>0.2</v>
      </c>
      <c r="T133" s="15"/>
      <c r="Z133">
        <f t="shared" si="124"/>
        <v>-13364</v>
      </c>
      <c r="AA133" s="158">
        <f t="shared" si="125"/>
        <v>-0.11418555452920146</v>
      </c>
      <c r="AB133" s="159">
        <f t="shared" si="126"/>
        <v>2.3762034533235693E-2</v>
      </c>
      <c r="AC133" s="159">
        <f t="shared" si="127"/>
        <v>-9.0423519995965762E-2</v>
      </c>
      <c r="AD133" s="160">
        <f t="shared" si="128"/>
        <v>1.1292685703173712E-4</v>
      </c>
      <c r="AH133">
        <f t="shared" si="129"/>
        <v>2.3727508703133941E-3</v>
      </c>
      <c r="AI133">
        <f t="shared" si="130"/>
        <v>1.1502064893501227</v>
      </c>
      <c r="AJ133">
        <f t="shared" si="131"/>
        <v>0.41712127804696902</v>
      </c>
      <c r="AK133">
        <f t="shared" si="132"/>
        <v>-0.29394265661924251</v>
      </c>
      <c r="AL133">
        <f t="shared" si="133"/>
        <v>-1.0983826587174719</v>
      </c>
      <c r="AM133">
        <f t="shared" si="134"/>
        <v>-0.61199311610366347</v>
      </c>
      <c r="AN133">
        <f t="shared" si="156"/>
        <v>5.4637074823125742</v>
      </c>
      <c r="AO133">
        <f t="shared" si="156"/>
        <v>5.4637359939536054</v>
      </c>
      <c r="AP133">
        <f t="shared" si="156"/>
        <v>5.4638625169162811</v>
      </c>
      <c r="AQ133">
        <f t="shared" si="156"/>
        <v>5.4644237673506995</v>
      </c>
      <c r="AR133">
        <f t="shared" si="156"/>
        <v>5.4669094031935863</v>
      </c>
      <c r="AS133">
        <f t="shared" si="156"/>
        <v>5.4778397633702065</v>
      </c>
      <c r="AT133">
        <f t="shared" si="156"/>
        <v>5.5245142560133305</v>
      </c>
      <c r="AU133">
        <f t="shared" si="135"/>
        <v>5.7049327481217507</v>
      </c>
      <c r="AV133" s="158">
        <f t="shared" si="136"/>
        <v>-0.11418555452920146</v>
      </c>
      <c r="AW133" s="159">
        <f t="shared" si="137"/>
        <v>2.3762034533235693E-2</v>
      </c>
      <c r="AX133" s="160">
        <f t="shared" si="138"/>
        <v>1.1292685703173712E-4</v>
      </c>
      <c r="AY133" s="159">
        <f t="shared" si="139"/>
        <v>-9999</v>
      </c>
      <c r="BA133">
        <f t="shared" si="140"/>
        <v>0</v>
      </c>
      <c r="BB133">
        <f t="shared" si="141"/>
        <v>0.23741294872686147</v>
      </c>
      <c r="BC133">
        <f t="shared" si="142"/>
        <v>-0.30754925809368916</v>
      </c>
      <c r="BD133">
        <f t="shared" si="143"/>
        <v>-2.7028509924997498E-2</v>
      </c>
      <c r="BE133">
        <f t="shared" si="144"/>
        <v>-3.1061643041393769</v>
      </c>
      <c r="BF133">
        <f t="shared" si="145"/>
        <v>-56.446061755289286</v>
      </c>
      <c r="BG133">
        <f t="shared" si="157"/>
        <v>-3.0450144608943601</v>
      </c>
      <c r="BH133">
        <f t="shared" si="157"/>
        <v>-3.0174771509288538</v>
      </c>
      <c r="BI133">
        <f t="shared" si="157"/>
        <v>-3.0537704392946803</v>
      </c>
      <c r="BJ133">
        <f t="shared" si="157"/>
        <v>-3.0059048517009863</v>
      </c>
      <c r="BK133">
        <f t="shared" si="157"/>
        <v>-3.0689850387650601</v>
      </c>
      <c r="BL133">
        <f t="shared" si="157"/>
        <v>-2.9857520219026705</v>
      </c>
      <c r="BM133">
        <f t="shared" si="157"/>
        <v>-3.0954427785040166</v>
      </c>
      <c r="BN133">
        <f t="shared" si="146"/>
        <v>-2.9505491254630076</v>
      </c>
      <c r="BR133" s="1"/>
    </row>
    <row r="134" spans="1:70" x14ac:dyDescent="0.2">
      <c r="A134" s="23" t="s">
        <v>905</v>
      </c>
      <c r="B134" s="24" t="s">
        <v>899</v>
      </c>
      <c r="C134" s="23">
        <v>22278.555</v>
      </c>
      <c r="D134" s="23" t="s">
        <v>873</v>
      </c>
      <c r="E134" s="25">
        <f t="shared" si="119"/>
        <v>-13065.103742838237</v>
      </c>
      <c r="F134" s="1">
        <f t="shared" si="147"/>
        <v>-13065</v>
      </c>
      <c r="G134" s="1">
        <f t="shared" si="120"/>
        <v>-8.8119199994252995E-2</v>
      </c>
      <c r="H134" s="1">
        <f t="shared" si="121"/>
        <v>-8.8119199994252995E-2</v>
      </c>
      <c r="Q134" s="173">
        <f t="shared" si="122"/>
        <v>7260.0550000000003</v>
      </c>
      <c r="S134" s="15">
        <f t="shared" si="123"/>
        <v>0.2</v>
      </c>
      <c r="T134" s="15"/>
      <c r="Z134">
        <f t="shared" si="124"/>
        <v>-13065</v>
      </c>
      <c r="AA134" s="158">
        <f t="shared" si="125"/>
        <v>-0.11500953849371659</v>
      </c>
      <c r="AB134" s="159">
        <f t="shared" si="126"/>
        <v>2.6890338499463595E-2</v>
      </c>
      <c r="AC134" s="159">
        <f t="shared" si="127"/>
        <v>-8.8119199994252995E-2</v>
      </c>
      <c r="AD134" s="160">
        <f t="shared" si="128"/>
        <v>1.4461806092314682E-4</v>
      </c>
      <c r="AH134">
        <f t="shared" si="129"/>
        <v>-8.9424121708423507E-5</v>
      </c>
      <c r="AI134">
        <f t="shared" si="130"/>
        <v>1.1947826713005461</v>
      </c>
      <c r="AJ134">
        <f t="shared" si="131"/>
        <v>0.26821125071927282</v>
      </c>
      <c r="AK134">
        <f t="shared" si="132"/>
        <v>-0.26650325661103996</v>
      </c>
      <c r="AL134">
        <f t="shared" si="133"/>
        <v>-0.93964284887150129</v>
      </c>
      <c r="AM134">
        <f t="shared" si="134"/>
        <v>-0.5077412642175213</v>
      </c>
      <c r="AN134">
        <f t="shared" si="156"/>
        <v>5.5914808804285894</v>
      </c>
      <c r="AO134">
        <f t="shared" si="156"/>
        <v>5.5915280998960952</v>
      </c>
      <c r="AP134">
        <f t="shared" si="156"/>
        <v>5.5917138152046837</v>
      </c>
      <c r="AQ134">
        <f t="shared" si="156"/>
        <v>5.5924439612633075</v>
      </c>
      <c r="AR134">
        <f t="shared" si="156"/>
        <v>5.5953102972290001</v>
      </c>
      <c r="AS134">
        <f t="shared" si="156"/>
        <v>5.6064982145053781</v>
      </c>
      <c r="AT134">
        <f t="shared" si="156"/>
        <v>5.6492490710192573</v>
      </c>
      <c r="AU134">
        <f t="shared" si="135"/>
        <v>5.8020217448082576</v>
      </c>
      <c r="AV134" s="158">
        <f t="shared" si="136"/>
        <v>-0.11500953849371659</v>
      </c>
      <c r="AW134" s="159">
        <f t="shared" si="137"/>
        <v>2.6890338499463595E-2</v>
      </c>
      <c r="AX134" s="160">
        <f t="shared" si="138"/>
        <v>1.4461806092314682E-4</v>
      </c>
      <c r="AY134" s="159">
        <f t="shared" si="139"/>
        <v>-9999</v>
      </c>
      <c r="BA134">
        <f t="shared" si="140"/>
        <v>0</v>
      </c>
      <c r="BB134">
        <f t="shared" si="141"/>
        <v>0.23765882760542323</v>
      </c>
      <c r="BC134">
        <f t="shared" si="142"/>
        <v>-0.31530172754656671</v>
      </c>
      <c r="BD134">
        <f t="shared" si="143"/>
        <v>-3.324887953432884E-2</v>
      </c>
      <c r="BE134">
        <f t="shared" si="144"/>
        <v>-3.0980061036255631</v>
      </c>
      <c r="BF134">
        <f t="shared" si="145"/>
        <v>-45.878450127209149</v>
      </c>
      <c r="BG134">
        <f t="shared" si="157"/>
        <v>-3.0228160964106761</v>
      </c>
      <c r="BH134">
        <f t="shared" si="157"/>
        <v>-2.9898074187267301</v>
      </c>
      <c r="BI134">
        <f t="shared" si="157"/>
        <v>-3.0334367978308721</v>
      </c>
      <c r="BJ134">
        <f t="shared" si="157"/>
        <v>-2.9757114107932163</v>
      </c>
      <c r="BK134">
        <f t="shared" si="157"/>
        <v>-3.0520005877039611</v>
      </c>
      <c r="BL134">
        <f t="shared" si="157"/>
        <v>-2.9509912515268963</v>
      </c>
      <c r="BM134">
        <f t="shared" si="157"/>
        <v>-3.084485198070039</v>
      </c>
      <c r="BN134">
        <f t="shared" si="146"/>
        <v>-2.9074381822074913</v>
      </c>
      <c r="BR134" s="1"/>
    </row>
    <row r="135" spans="1:70" x14ac:dyDescent="0.2">
      <c r="A135" s="23" t="s">
        <v>905</v>
      </c>
      <c r="B135" s="24" t="s">
        <v>909</v>
      </c>
      <c r="C135" s="23">
        <v>22281.525000000001</v>
      </c>
      <c r="D135" s="23" t="s">
        <v>873</v>
      </c>
      <c r="E135" s="25">
        <f t="shared" si="119"/>
        <v>-13061.607158330238</v>
      </c>
      <c r="F135" s="1">
        <f t="shared" si="147"/>
        <v>-13061.5</v>
      </c>
      <c r="G135" s="1">
        <f t="shared" si="120"/>
        <v>-9.1020319996459875E-2</v>
      </c>
      <c r="H135" s="1">
        <f t="shared" si="121"/>
        <v>-9.1020319996459875E-2</v>
      </c>
      <c r="Q135" s="173">
        <f t="shared" si="122"/>
        <v>7263.0250000000015</v>
      </c>
      <c r="S135" s="15">
        <f t="shared" si="123"/>
        <v>0.2</v>
      </c>
      <c r="T135" s="15"/>
      <c r="Z135">
        <f t="shared" si="124"/>
        <v>-13061.5</v>
      </c>
      <c r="AA135" s="158">
        <f t="shared" si="125"/>
        <v>-0.11501978653369149</v>
      </c>
      <c r="AB135" s="159">
        <f t="shared" si="126"/>
        <v>2.3999466537231617E-2</v>
      </c>
      <c r="AC135" s="159">
        <f t="shared" si="127"/>
        <v>-9.1020319996459875E-2</v>
      </c>
      <c r="AD135" s="160">
        <f t="shared" si="128"/>
        <v>1.1519487881434003E-4</v>
      </c>
      <c r="AH135">
        <f t="shared" si="129"/>
        <v>-1.1886918619446241E-4</v>
      </c>
      <c r="AI135">
        <f t="shared" si="130"/>
        <v>1.1952966115244796</v>
      </c>
      <c r="AJ135">
        <f t="shared" si="131"/>
        <v>0.26635164104567877</v>
      </c>
      <c r="AK135">
        <f t="shared" si="132"/>
        <v>-0.26612686514202755</v>
      </c>
      <c r="AL135">
        <f t="shared" si="133"/>
        <v>-0.9377130291206377</v>
      </c>
      <c r="AM135">
        <f t="shared" si="134"/>
        <v>-0.50652819336334742</v>
      </c>
      <c r="AN135">
        <f t="shared" si="156"/>
        <v>5.5930052208928487</v>
      </c>
      <c r="AO135">
        <f t="shared" si="156"/>
        <v>5.5930526677629446</v>
      </c>
      <c r="AP135">
        <f t="shared" si="156"/>
        <v>5.5932390423574976</v>
      </c>
      <c r="AQ135">
        <f t="shared" si="156"/>
        <v>5.593970857463459</v>
      </c>
      <c r="AR135">
        <f t="shared" si="156"/>
        <v>5.5968401347108596</v>
      </c>
      <c r="AS135">
        <f t="shared" si="156"/>
        <v>5.6080256538664459</v>
      </c>
      <c r="AT135">
        <f t="shared" si="156"/>
        <v>5.6507182202817683</v>
      </c>
      <c r="AU135">
        <f t="shared" si="135"/>
        <v>5.8031582380805071</v>
      </c>
      <c r="AV135" s="158">
        <f t="shared" si="136"/>
        <v>-0.11501978653369149</v>
      </c>
      <c r="AW135" s="159">
        <f t="shared" si="137"/>
        <v>2.3999466537231617E-2</v>
      </c>
      <c r="AX135" s="160">
        <f t="shared" si="138"/>
        <v>1.1519487881434003E-4</v>
      </c>
      <c r="AY135" s="159">
        <f t="shared" si="139"/>
        <v>-9999</v>
      </c>
      <c r="BA135">
        <f t="shared" si="140"/>
        <v>0</v>
      </c>
      <c r="BB135">
        <f t="shared" si="141"/>
        <v>0.2376620241784122</v>
      </c>
      <c r="BC135">
        <f t="shared" si="142"/>
        <v>-0.3153928625291807</v>
      </c>
      <c r="BD135">
        <f t="shared" si="143"/>
        <v>-3.3322090847817606E-2</v>
      </c>
      <c r="BE135">
        <f t="shared" si="144"/>
        <v>-3.097910068583019</v>
      </c>
      <c r="BF135">
        <f t="shared" si="145"/>
        <v>-45.777555553006607</v>
      </c>
      <c r="BG135">
        <f t="shared" si="157"/>
        <v>-3.0225549278296473</v>
      </c>
      <c r="BH135">
        <f t="shared" si="157"/>
        <v>-2.9894846254923508</v>
      </c>
      <c r="BI135">
        <f t="shared" si="157"/>
        <v>-3.0331970791908569</v>
      </c>
      <c r="BJ135">
        <f t="shared" si="157"/>
        <v>-2.9753593840477692</v>
      </c>
      <c r="BK135">
        <f t="shared" si="157"/>
        <v>-3.0517997762805487</v>
      </c>
      <c r="BL135">
        <f t="shared" si="157"/>
        <v>-2.9505857196159249</v>
      </c>
      <c r="BM135">
        <f t="shared" si="157"/>
        <v>-3.084355099945991</v>
      </c>
      <c r="BN135">
        <f t="shared" si="146"/>
        <v>-2.9069335390590152</v>
      </c>
      <c r="BR135" s="1"/>
    </row>
    <row r="136" spans="1:70" x14ac:dyDescent="0.2">
      <c r="A136" s="23" t="s">
        <v>905</v>
      </c>
      <c r="B136" s="24" t="s">
        <v>909</v>
      </c>
      <c r="C136" s="23">
        <v>22671.41</v>
      </c>
      <c r="D136" s="23" t="s">
        <v>873</v>
      </c>
      <c r="E136" s="25">
        <f t="shared" si="119"/>
        <v>-12602.595087319954</v>
      </c>
      <c r="F136" s="1">
        <f t="shared" si="147"/>
        <v>-12602.5</v>
      </c>
      <c r="G136" s="1">
        <f t="shared" si="120"/>
        <v>-8.07671999973536E-2</v>
      </c>
      <c r="H136" s="1">
        <f t="shared" si="121"/>
        <v>-8.07671999973536E-2</v>
      </c>
      <c r="Q136" s="173">
        <f t="shared" si="122"/>
        <v>7652.91</v>
      </c>
      <c r="S136" s="15">
        <f t="shared" si="123"/>
        <v>0.2</v>
      </c>
      <c r="T136" s="15"/>
      <c r="Z136">
        <f t="shared" si="124"/>
        <v>-12602.5</v>
      </c>
      <c r="AA136" s="158">
        <f t="shared" si="125"/>
        <v>-0.11643497086613033</v>
      </c>
      <c r="AB136" s="159">
        <f t="shared" si="126"/>
        <v>3.5667770868776733E-2</v>
      </c>
      <c r="AC136" s="159">
        <f t="shared" si="127"/>
        <v>-8.07671999973536E-2</v>
      </c>
      <c r="AD136" s="160">
        <f t="shared" si="128"/>
        <v>2.5443797574951167E-4</v>
      </c>
      <c r="AH136">
        <f t="shared" si="129"/>
        <v>-4.055791831485217E-3</v>
      </c>
      <c r="AI136">
        <f t="shared" si="130"/>
        <v>1.2586314488198276</v>
      </c>
      <c r="AJ136">
        <f t="shared" si="131"/>
        <v>2.409969836196612E-3</v>
      </c>
      <c r="AK136">
        <f t="shared" si="132"/>
        <v>-0.20511959561344539</v>
      </c>
      <c r="AL136">
        <f t="shared" si="133"/>
        <v>-0.67051705235085968</v>
      </c>
      <c r="AM136">
        <f t="shared" si="134"/>
        <v>-0.34841099748058407</v>
      </c>
      <c r="AN136">
        <f t="shared" si="156"/>
        <v>5.7983866762188478</v>
      </c>
      <c r="AO136">
        <f t="shared" si="156"/>
        <v>5.7984579230526601</v>
      </c>
      <c r="AP136">
        <f t="shared" si="156"/>
        <v>5.798701844232629</v>
      </c>
      <c r="AQ136">
        <f t="shared" si="156"/>
        <v>5.79953669762914</v>
      </c>
      <c r="AR136">
        <f t="shared" si="156"/>
        <v>5.8023913337636026</v>
      </c>
      <c r="AS136">
        <f t="shared" si="156"/>
        <v>5.8121204520864316</v>
      </c>
      <c r="AT136">
        <f t="shared" si="156"/>
        <v>5.8449281938235202</v>
      </c>
      <c r="AU136">
        <f t="shared" si="135"/>
        <v>5.952201212927017</v>
      </c>
      <c r="AV136" s="158">
        <f t="shared" si="136"/>
        <v>-0.11643497086613033</v>
      </c>
      <c r="AW136" s="159">
        <f t="shared" si="137"/>
        <v>3.5667770868776733E-2</v>
      </c>
      <c r="AX136" s="160">
        <f t="shared" si="138"/>
        <v>2.5443797574951167E-4</v>
      </c>
      <c r="AY136" s="159">
        <f t="shared" si="139"/>
        <v>-9999</v>
      </c>
      <c r="BA136">
        <f t="shared" si="140"/>
        <v>0</v>
      </c>
      <c r="BB136">
        <f t="shared" si="141"/>
        <v>0.23814742000979194</v>
      </c>
      <c r="BC136">
        <f t="shared" si="142"/>
        <v>-0.32743514122842304</v>
      </c>
      <c r="BD136">
        <f t="shared" si="143"/>
        <v>-4.3013921938016189E-2</v>
      </c>
      <c r="BE136">
        <f t="shared" si="144"/>
        <v>-3.0851928916736182</v>
      </c>
      <c r="BF136">
        <f t="shared" si="145"/>
        <v>-35.451742142796604</v>
      </c>
      <c r="BG136">
        <f t="shared" si="157"/>
        <v>-2.988004405453367</v>
      </c>
      <c r="BH136">
        <f t="shared" si="157"/>
        <v>-2.9474013244864952</v>
      </c>
      <c r="BI136">
        <f t="shared" si="157"/>
        <v>-3.0013709205042582</v>
      </c>
      <c r="BJ136">
        <f t="shared" si="157"/>
        <v>-2.9295165090406443</v>
      </c>
      <c r="BK136">
        <f t="shared" si="157"/>
        <v>-3.0250041302320994</v>
      </c>
      <c r="BL136">
        <f t="shared" si="157"/>
        <v>-2.8977211535093255</v>
      </c>
      <c r="BM136">
        <f t="shared" si="157"/>
        <v>-3.0668664571033841</v>
      </c>
      <c r="BN136">
        <f t="shared" si="146"/>
        <v>-2.8407531947303131</v>
      </c>
      <c r="BR136" s="1"/>
    </row>
    <row r="137" spans="1:70" x14ac:dyDescent="0.2">
      <c r="A137" s="23" t="s">
        <v>905</v>
      </c>
      <c r="B137" s="24" t="s">
        <v>899</v>
      </c>
      <c r="C137" s="23">
        <v>22718.54</v>
      </c>
      <c r="D137" s="23" t="s">
        <v>873</v>
      </c>
      <c r="E137" s="25">
        <f t="shared" si="119"/>
        <v>-12547.108882652641</v>
      </c>
      <c r="F137" s="1">
        <f t="shared" si="147"/>
        <v>-12547</v>
      </c>
      <c r="G137" s="1">
        <f t="shared" si="120"/>
        <v>-9.2484959997818805E-2</v>
      </c>
      <c r="H137" s="1">
        <f t="shared" si="121"/>
        <v>-9.2484959997818805E-2</v>
      </c>
      <c r="Q137" s="173">
        <f t="shared" si="122"/>
        <v>7700.0400000000009</v>
      </c>
      <c r="S137" s="15">
        <f t="shared" si="123"/>
        <v>0.2</v>
      </c>
      <c r="T137" s="15"/>
      <c r="Z137">
        <f t="shared" si="124"/>
        <v>-12547</v>
      </c>
      <c r="AA137" s="158">
        <f t="shared" si="125"/>
        <v>-0.11661022591170428</v>
      </c>
      <c r="AB137" s="159">
        <f t="shared" si="126"/>
        <v>2.4125265913885474E-2</v>
      </c>
      <c r="AC137" s="159">
        <f t="shared" si="127"/>
        <v>-9.2484959997818805E-2</v>
      </c>
      <c r="AD137" s="160">
        <f t="shared" si="128"/>
        <v>1.1640569108313686E-4</v>
      </c>
      <c r="AH137">
        <f t="shared" si="129"/>
        <v>-4.5365259611943954E-3</v>
      </c>
      <c r="AI137">
        <f t="shared" si="130"/>
        <v>1.2654801982308255</v>
      </c>
      <c r="AJ137">
        <f t="shared" si="131"/>
        <v>-3.171469035305919E-2</v>
      </c>
      <c r="AK137">
        <f t="shared" si="132"/>
        <v>-0.19617476690590974</v>
      </c>
      <c r="AL137">
        <f t="shared" si="133"/>
        <v>-0.63638707086759816</v>
      </c>
      <c r="AM137">
        <f t="shared" si="134"/>
        <v>-0.32938575393077213</v>
      </c>
      <c r="AN137">
        <f t="shared" si="156"/>
        <v>5.8239135339099919</v>
      </c>
      <c r="AO137">
        <f t="shared" si="156"/>
        <v>5.8239860289518557</v>
      </c>
      <c r="AP137">
        <f t="shared" si="156"/>
        <v>5.8242310110597346</v>
      </c>
      <c r="AQ137">
        <f t="shared" si="156"/>
        <v>5.8250586585199677</v>
      </c>
      <c r="AR137">
        <f t="shared" si="156"/>
        <v>5.8278522908739525</v>
      </c>
      <c r="AS137">
        <f t="shared" si="156"/>
        <v>5.8372539243248935</v>
      </c>
      <c r="AT137">
        <f t="shared" si="156"/>
        <v>5.8685928201772448</v>
      </c>
      <c r="AU137">
        <f t="shared" si="135"/>
        <v>5.9702227491012678</v>
      </c>
      <c r="AV137" s="158">
        <f t="shared" si="136"/>
        <v>-0.11661022591170428</v>
      </c>
      <c r="AW137" s="159">
        <f t="shared" si="137"/>
        <v>2.4125265913885474E-2</v>
      </c>
      <c r="AX137" s="160">
        <f t="shared" si="138"/>
        <v>1.1640569108313686E-4</v>
      </c>
      <c r="AY137" s="159">
        <f t="shared" si="139"/>
        <v>-9999</v>
      </c>
      <c r="BA137">
        <f t="shared" si="140"/>
        <v>0</v>
      </c>
      <c r="BB137">
        <f t="shared" si="141"/>
        <v>0.23821525046607916</v>
      </c>
      <c r="BC137">
        <f t="shared" si="142"/>
        <v>-0.32890450928777326</v>
      </c>
      <c r="BD137">
        <f t="shared" si="143"/>
        <v>-4.4198942247158153E-2</v>
      </c>
      <c r="BE137">
        <f t="shared" si="144"/>
        <v>-3.0836373770544405</v>
      </c>
      <c r="BF137">
        <f t="shared" si="145"/>
        <v>-34.499708841758213</v>
      </c>
      <c r="BG137">
        <f t="shared" si="157"/>
        <v>-2.9837834115888864</v>
      </c>
      <c r="BH137">
        <f t="shared" si="157"/>
        <v>-2.9423485897561901</v>
      </c>
      <c r="BI137">
        <f t="shared" si="157"/>
        <v>-2.9974662403305792</v>
      </c>
      <c r="BJ137">
        <f t="shared" si="157"/>
        <v>-2.9240203577758304</v>
      </c>
      <c r="BK137">
        <f t="shared" si="157"/>
        <v>-3.0216968538320828</v>
      </c>
      <c r="BL137">
        <f t="shared" si="157"/>
        <v>-2.8913757858007276</v>
      </c>
      <c r="BM137">
        <f t="shared" si="157"/>
        <v>-3.0646889201074283</v>
      </c>
      <c r="BN137">
        <f t="shared" si="146"/>
        <v>-2.8327509962330515</v>
      </c>
      <c r="BR137" s="1"/>
    </row>
    <row r="138" spans="1:70" x14ac:dyDescent="0.2">
      <c r="A138" s="23" t="s">
        <v>905</v>
      </c>
      <c r="B138" s="24" t="s">
        <v>909</v>
      </c>
      <c r="C138" s="23">
        <v>23099.508000000002</v>
      </c>
      <c r="D138" s="23" t="s">
        <v>873</v>
      </c>
      <c r="E138" s="25">
        <f t="shared" si="119"/>
        <v>-12098.594806274614</v>
      </c>
      <c r="F138" s="1">
        <f t="shared" si="147"/>
        <v>-12098.5</v>
      </c>
      <c r="G138" s="1">
        <f t="shared" si="120"/>
        <v>-8.0528479993517976E-2</v>
      </c>
      <c r="H138" s="1">
        <f t="shared" si="121"/>
        <v>-8.0528479993517976E-2</v>
      </c>
      <c r="Q138" s="173">
        <f t="shared" si="122"/>
        <v>8081.0080000000016</v>
      </c>
      <c r="S138" s="15">
        <f t="shared" si="123"/>
        <v>0.2</v>
      </c>
      <c r="T138" s="15"/>
      <c r="Z138">
        <f t="shared" si="124"/>
        <v>-12098.5</v>
      </c>
      <c r="AA138" s="158">
        <f t="shared" si="125"/>
        <v>-0.1179651849310185</v>
      </c>
      <c r="AB138" s="159">
        <f t="shared" si="126"/>
        <v>3.7436704937500523E-2</v>
      </c>
      <c r="AC138" s="159">
        <f t="shared" si="127"/>
        <v>-8.0528479993517976E-2</v>
      </c>
      <c r="AD138" s="160">
        <f t="shared" si="128"/>
        <v>2.8030137531549521E-4</v>
      </c>
      <c r="AH138">
        <f t="shared" si="129"/>
        <v>-8.3645431345297366E-3</v>
      </c>
      <c r="AI138">
        <f t="shared" si="130"/>
        <v>1.3102655261380387</v>
      </c>
      <c r="AJ138">
        <f t="shared" si="131"/>
        <v>-0.31429149682612179</v>
      </c>
      <c r="AK138">
        <f t="shared" si="132"/>
        <v>-0.11269240486187375</v>
      </c>
      <c r="AL138">
        <f t="shared" si="133"/>
        <v>-0.34839684032241114</v>
      </c>
      <c r="AM138">
        <f t="shared" si="134"/>
        <v>-0.17598209583503993</v>
      </c>
      <c r="AN138">
        <f t="shared" si="156"/>
        <v>6.0346891370443494</v>
      </c>
      <c r="AO138">
        <f t="shared" si="156"/>
        <v>6.0347492049975422</v>
      </c>
      <c r="AP138">
        <f t="shared" si="156"/>
        <v>6.0349369347227295</v>
      </c>
      <c r="AQ138">
        <f t="shared" si="156"/>
        <v>6.0355235868572361</v>
      </c>
      <c r="AR138">
        <f t="shared" si="156"/>
        <v>6.0373563049025378</v>
      </c>
      <c r="AS138">
        <f t="shared" si="156"/>
        <v>6.0430763754163284</v>
      </c>
      <c r="AT138">
        <f t="shared" si="156"/>
        <v>6.0608787533296002</v>
      </c>
      <c r="AU138">
        <f t="shared" si="135"/>
        <v>6.1158562441310282</v>
      </c>
      <c r="AV138" s="158">
        <f t="shared" si="136"/>
        <v>-0.1179651849310185</v>
      </c>
      <c r="AW138" s="159">
        <f t="shared" si="137"/>
        <v>3.7436704937500523E-2</v>
      </c>
      <c r="AX138" s="160">
        <f t="shared" si="138"/>
        <v>2.8030137531549521E-4</v>
      </c>
      <c r="AY138" s="159">
        <f t="shared" si="139"/>
        <v>-9999</v>
      </c>
      <c r="BA138">
        <f t="shared" si="140"/>
        <v>0</v>
      </c>
      <c r="BB138">
        <f t="shared" si="141"/>
        <v>0.23883953722960005</v>
      </c>
      <c r="BC138">
        <f t="shared" si="142"/>
        <v>-0.34089797952269668</v>
      </c>
      <c r="BD138">
        <f t="shared" si="143"/>
        <v>-5.3891567367970981E-2</v>
      </c>
      <c r="BE138">
        <f t="shared" si="144"/>
        <v>-3.0709087586151256</v>
      </c>
      <c r="BF138">
        <f t="shared" si="145"/>
        <v>-28.283206934207662</v>
      </c>
      <c r="BG138">
        <f t="shared" si="157"/>
        <v>-2.9492920738274773</v>
      </c>
      <c r="BH138">
        <f t="shared" si="157"/>
        <v>-2.9018291209969465</v>
      </c>
      <c r="BI138">
        <f t="shared" si="157"/>
        <v>-2.9654100096363103</v>
      </c>
      <c r="BJ138">
        <f t="shared" si="157"/>
        <v>-2.8800246581173021</v>
      </c>
      <c r="BK138">
        <f t="shared" si="157"/>
        <v>-2.9943635436525766</v>
      </c>
      <c r="BL138">
        <f t="shared" si="157"/>
        <v>-2.8405258252424148</v>
      </c>
      <c r="BM138">
        <f t="shared" si="157"/>
        <v>-3.0465150174174132</v>
      </c>
      <c r="BN138">
        <f t="shared" si="146"/>
        <v>-2.7680845813497772</v>
      </c>
      <c r="BR138" s="1"/>
    </row>
    <row r="139" spans="1:70" x14ac:dyDescent="0.2">
      <c r="A139" s="23" t="s">
        <v>905</v>
      </c>
      <c r="B139" s="24" t="s">
        <v>899</v>
      </c>
      <c r="C139" s="23">
        <v>23119.460999999999</v>
      </c>
      <c r="D139" s="23" t="s">
        <v>873</v>
      </c>
      <c r="E139" s="25">
        <f t="shared" si="119"/>
        <v>-12075.104115807253</v>
      </c>
      <c r="F139" s="1">
        <f t="shared" si="147"/>
        <v>-12075</v>
      </c>
      <c r="G139" s="1">
        <f t="shared" si="120"/>
        <v>-8.8435999998182524E-2</v>
      </c>
      <c r="H139" s="1">
        <f t="shared" si="121"/>
        <v>-8.8435999998182524E-2</v>
      </c>
      <c r="Q139" s="173">
        <f t="shared" si="122"/>
        <v>8100.9609999999993</v>
      </c>
      <c r="S139" s="15">
        <f t="shared" si="123"/>
        <v>0.2</v>
      </c>
      <c r="T139" s="15"/>
      <c r="Z139">
        <f t="shared" si="124"/>
        <v>-12075</v>
      </c>
      <c r="AA139" s="158">
        <f t="shared" si="125"/>
        <v>-0.11803034892350692</v>
      </c>
      <c r="AB139" s="159">
        <f t="shared" si="126"/>
        <v>2.9594348925324393E-2</v>
      </c>
      <c r="AC139" s="159">
        <f t="shared" si="127"/>
        <v>-8.8435999998182524E-2</v>
      </c>
      <c r="AD139" s="160">
        <f t="shared" si="128"/>
        <v>1.7516509766276982E-4</v>
      </c>
      <c r="AH139">
        <f t="shared" si="129"/>
        <v>-8.5595063554147373E-3</v>
      </c>
      <c r="AI139">
        <f t="shared" si="130"/>
        <v>1.3119851665154962</v>
      </c>
      <c r="AJ139">
        <f t="shared" si="131"/>
        <v>-0.32905744116681807</v>
      </c>
      <c r="AK139">
        <f t="shared" si="132"/>
        <v>-0.10784030182433883</v>
      </c>
      <c r="AL139">
        <f t="shared" si="133"/>
        <v>-0.33280182449795809</v>
      </c>
      <c r="AM139">
        <f t="shared" si="134"/>
        <v>-0.16795395513941336</v>
      </c>
      <c r="AN139">
        <f t="shared" si="156"/>
        <v>6.0459167423918583</v>
      </c>
      <c r="AO139">
        <f t="shared" si="156"/>
        <v>6.0459749673754155</v>
      </c>
      <c r="AP139">
        <f t="shared" si="156"/>
        <v>6.0461564323130261</v>
      </c>
      <c r="AQ139">
        <f t="shared" si="156"/>
        <v>6.0467219379148114</v>
      </c>
      <c r="AR139">
        <f t="shared" si="156"/>
        <v>6.0484837497750865</v>
      </c>
      <c r="AS139">
        <f t="shared" si="156"/>
        <v>6.0539678825497543</v>
      </c>
      <c r="AT139">
        <f t="shared" si="156"/>
        <v>6.0709947767957555</v>
      </c>
      <c r="AU139">
        <f t="shared" si="135"/>
        <v>6.1234869846732787</v>
      </c>
      <c r="AV139" s="158">
        <f t="shared" si="136"/>
        <v>-0.11803034892350692</v>
      </c>
      <c r="AW139" s="159">
        <f t="shared" si="137"/>
        <v>2.9594348925324393E-2</v>
      </c>
      <c r="AX139" s="160">
        <f t="shared" si="138"/>
        <v>1.7516509766276982E-4</v>
      </c>
      <c r="AY139" s="159">
        <f t="shared" si="139"/>
        <v>-9999</v>
      </c>
      <c r="BA139">
        <f t="shared" si="140"/>
        <v>0</v>
      </c>
      <c r="BB139">
        <f t="shared" si="141"/>
        <v>0.23887609452537428</v>
      </c>
      <c r="BC139">
        <f t="shared" si="142"/>
        <v>-0.34153259197338121</v>
      </c>
      <c r="BD139">
        <f t="shared" si="143"/>
        <v>-5.4405437534120027E-2</v>
      </c>
      <c r="BE139">
        <f t="shared" si="144"/>
        <v>-3.0702336283210099</v>
      </c>
      <c r="BF139">
        <f t="shared" si="145"/>
        <v>-28.015394483785936</v>
      </c>
      <c r="BG139">
        <f t="shared" si="157"/>
        <v>-2.9474652517191005</v>
      </c>
      <c r="BH139">
        <f t="shared" si="157"/>
        <v>-2.8997219703195385</v>
      </c>
      <c r="BI139">
        <f t="shared" si="157"/>
        <v>-2.9637043768174602</v>
      </c>
      <c r="BJ139">
        <f t="shared" si="157"/>
        <v>-2.8777411458438786</v>
      </c>
      <c r="BK139">
        <f t="shared" si="157"/>
        <v>-2.9928996977443805</v>
      </c>
      <c r="BL139">
        <f t="shared" si="157"/>
        <v>-2.837883930322199</v>
      </c>
      <c r="BM139">
        <f t="shared" si="157"/>
        <v>-3.0455323432787242</v>
      </c>
      <c r="BN139">
        <f t="shared" si="146"/>
        <v>-2.7646962630671532</v>
      </c>
      <c r="BR139" s="1"/>
    </row>
    <row r="140" spans="1:70" x14ac:dyDescent="0.2">
      <c r="A140" s="23" t="s">
        <v>905</v>
      </c>
      <c r="B140" s="24" t="s">
        <v>909</v>
      </c>
      <c r="C140" s="23">
        <v>23346.67</v>
      </c>
      <c r="D140" s="23" t="s">
        <v>873</v>
      </c>
      <c r="E140" s="25">
        <f t="shared" si="119"/>
        <v>-11807.610691740732</v>
      </c>
      <c r="F140" s="1">
        <f t="shared" si="147"/>
        <v>-11807.5</v>
      </c>
      <c r="G140" s="1">
        <f t="shared" si="120"/>
        <v>-9.4021599998086458E-2</v>
      </c>
      <c r="H140" s="1">
        <f t="shared" si="121"/>
        <v>-9.4021599998086458E-2</v>
      </c>
      <c r="Q140" s="173">
        <f t="shared" si="122"/>
        <v>8328.1699999999983</v>
      </c>
      <c r="S140" s="15">
        <f t="shared" si="123"/>
        <v>0.2</v>
      </c>
      <c r="T140" s="15"/>
      <c r="Z140">
        <f t="shared" si="124"/>
        <v>-11807.5</v>
      </c>
      <c r="AA140" s="158">
        <f t="shared" si="125"/>
        <v>-0.1187024149365329</v>
      </c>
      <c r="AB140" s="159">
        <f t="shared" si="126"/>
        <v>2.4680814938446441E-2</v>
      </c>
      <c r="AC140" s="159">
        <f t="shared" si="127"/>
        <v>-9.4021599998086458E-2</v>
      </c>
      <c r="AD140" s="160">
        <f t="shared" si="128"/>
        <v>1.218285252051682E-4</v>
      </c>
      <c r="AH140">
        <f t="shared" si="129"/>
        <v>-1.0710609043133286E-2</v>
      </c>
      <c r="AI140">
        <f t="shared" si="130"/>
        <v>1.3262467638433157</v>
      </c>
      <c r="AJ140">
        <f t="shared" si="131"/>
        <v>-0.49272296099743107</v>
      </c>
      <c r="AK140">
        <f t="shared" si="132"/>
        <v>-5.0272496506839209E-2</v>
      </c>
      <c r="AL140">
        <f t="shared" si="133"/>
        <v>-0.15289091903860186</v>
      </c>
      <c r="AM140">
        <f t="shared" si="134"/>
        <v>-7.6594721857157419E-2</v>
      </c>
      <c r="AN140">
        <f t="shared" si="156"/>
        <v>6.1745763209373523</v>
      </c>
      <c r="AO140">
        <f t="shared" si="156"/>
        <v>6.17460642241827</v>
      </c>
      <c r="AP140">
        <f t="shared" si="156"/>
        <v>6.1746981518496407</v>
      </c>
      <c r="AQ140">
        <f t="shared" si="156"/>
        <v>6.1749776769197462</v>
      </c>
      <c r="AR140">
        <f t="shared" si="156"/>
        <v>6.1758294152472217</v>
      </c>
      <c r="AS140">
        <f t="shared" si="156"/>
        <v>6.1784242601085158</v>
      </c>
      <c r="AT140">
        <f t="shared" si="156"/>
        <v>6.1863252412647887</v>
      </c>
      <c r="AU140">
        <f t="shared" si="135"/>
        <v>6.2103475419095346</v>
      </c>
      <c r="AV140" s="158">
        <f t="shared" si="136"/>
        <v>-0.1187024149365329</v>
      </c>
      <c r="AW140" s="159">
        <f t="shared" si="137"/>
        <v>2.4680814938446441E-2</v>
      </c>
      <c r="AX140" s="160">
        <f t="shared" si="138"/>
        <v>1.218285252051682E-4</v>
      </c>
      <c r="AY140" s="159">
        <f t="shared" si="139"/>
        <v>-9999</v>
      </c>
      <c r="BA140">
        <f t="shared" si="140"/>
        <v>0</v>
      </c>
      <c r="BB140">
        <f t="shared" si="141"/>
        <v>0.23932036085471498</v>
      </c>
      <c r="BC140">
        <f t="shared" si="142"/>
        <v>-0.34880269565436289</v>
      </c>
      <c r="BD140">
        <f t="shared" si="143"/>
        <v>-6.0299566399975447E-2</v>
      </c>
      <c r="BE140">
        <f t="shared" si="144"/>
        <v>-3.0624874255812107</v>
      </c>
      <c r="BF140">
        <f t="shared" si="145"/>
        <v>-25.269593451879707</v>
      </c>
      <c r="BG140">
        <f t="shared" si="157"/>
        <v>-2.9265256891549263</v>
      </c>
      <c r="BH140">
        <f t="shared" si="157"/>
        <v>-2.8758531294580352</v>
      </c>
      <c r="BI140">
        <f t="shared" si="157"/>
        <v>-2.9440948694787168</v>
      </c>
      <c r="BJ140">
        <f t="shared" si="157"/>
        <v>-2.8519107820095111</v>
      </c>
      <c r="BK140">
        <f t="shared" si="157"/>
        <v>-2.9759970061509824</v>
      </c>
      <c r="BL140">
        <f t="shared" si="157"/>
        <v>-2.807983623288195</v>
      </c>
      <c r="BM140">
        <f t="shared" si="157"/>
        <v>-3.0341126451162155</v>
      </c>
      <c r="BN140">
        <f t="shared" si="146"/>
        <v>-2.7261271081479204</v>
      </c>
      <c r="BR140" s="1"/>
    </row>
    <row r="141" spans="1:70" x14ac:dyDescent="0.2">
      <c r="A141" s="23" t="s">
        <v>905</v>
      </c>
      <c r="B141" s="24" t="s">
        <v>899</v>
      </c>
      <c r="C141" s="23">
        <v>23349.645</v>
      </c>
      <c r="D141" s="23" t="s">
        <v>873</v>
      </c>
      <c r="E141" s="25">
        <f t="shared" si="119"/>
        <v>-11804.108220726826</v>
      </c>
      <c r="F141" s="1">
        <f t="shared" si="147"/>
        <v>-11804</v>
      </c>
      <c r="G141" s="1">
        <f t="shared" si="120"/>
        <v>-9.1922719995636726E-2</v>
      </c>
      <c r="H141" s="1">
        <f t="shared" si="121"/>
        <v>-9.1922719995636726E-2</v>
      </c>
      <c r="Q141" s="173">
        <f t="shared" si="122"/>
        <v>8331.1450000000004</v>
      </c>
      <c r="S141" s="15">
        <f t="shared" si="123"/>
        <v>0.2</v>
      </c>
      <c r="T141" s="15"/>
      <c r="Z141">
        <f t="shared" si="124"/>
        <v>-11804</v>
      </c>
      <c r="AA141" s="158">
        <f t="shared" si="125"/>
        <v>-0.11871022019451695</v>
      </c>
      <c r="AB141" s="159">
        <f t="shared" si="126"/>
        <v>2.6787500198880224E-2</v>
      </c>
      <c r="AC141" s="159">
        <f t="shared" si="127"/>
        <v>-9.1922719995636726E-2</v>
      </c>
      <c r="AD141" s="160">
        <f t="shared" si="128"/>
        <v>1.435140333810016E-4</v>
      </c>
      <c r="AH141">
        <f t="shared" si="129"/>
        <v>-1.073778488440422E-2</v>
      </c>
      <c r="AI141">
        <f t="shared" si="130"/>
        <v>1.3263653203295547</v>
      </c>
      <c r="AJ141">
        <f t="shared" si="131"/>
        <v>-0.49478965813978659</v>
      </c>
      <c r="AK141">
        <f t="shared" si="132"/>
        <v>-4.9496994953770725E-2</v>
      </c>
      <c r="AL141">
        <f t="shared" si="133"/>
        <v>-0.15051431214805744</v>
      </c>
      <c r="AM141">
        <f t="shared" si="134"/>
        <v>-7.5399555149824188E-2</v>
      </c>
      <c r="AN141">
        <f t="shared" ref="AN141:AT150" si="158">$AU141+$AB$7*SIN(AO141)</f>
        <v>6.1762677785241324</v>
      </c>
      <c r="AO141">
        <f t="shared" si="158"/>
        <v>6.1762974404898072</v>
      </c>
      <c r="AP141">
        <f t="shared" si="158"/>
        <v>6.1763878140530064</v>
      </c>
      <c r="AQ141">
        <f t="shared" si="158"/>
        <v>6.1766631572652795</v>
      </c>
      <c r="AR141">
        <f t="shared" si="158"/>
        <v>6.1775020018774791</v>
      </c>
      <c r="AS141">
        <f t="shared" si="158"/>
        <v>6.18005711957783</v>
      </c>
      <c r="AT141">
        <f t="shared" si="158"/>
        <v>6.1878359086940584</v>
      </c>
      <c r="AU141">
        <f t="shared" si="135"/>
        <v>6.2114840351817842</v>
      </c>
      <c r="AV141" s="158">
        <f t="shared" si="136"/>
        <v>-0.11871022019451695</v>
      </c>
      <c r="AW141" s="159">
        <f t="shared" si="137"/>
        <v>2.6787500198880224E-2</v>
      </c>
      <c r="AX141" s="160">
        <f t="shared" si="138"/>
        <v>1.435140333810016E-4</v>
      </c>
      <c r="AY141" s="159">
        <f t="shared" si="139"/>
        <v>-9999</v>
      </c>
      <c r="BA141">
        <f t="shared" si="140"/>
        <v>0</v>
      </c>
      <c r="BB141">
        <f t="shared" si="141"/>
        <v>0.23932652226900109</v>
      </c>
      <c r="BC141">
        <f t="shared" si="142"/>
        <v>-0.34889839497302888</v>
      </c>
      <c r="BD141">
        <f t="shared" si="143"/>
        <v>-6.0377242358803269E-2</v>
      </c>
      <c r="BE141">
        <f t="shared" si="144"/>
        <v>-3.0623853112753356</v>
      </c>
      <c r="BF141">
        <f t="shared" si="145"/>
        <v>-25.236981804876187</v>
      </c>
      <c r="BG141">
        <f t="shared" ref="BG141:BM150" si="159">$BN141+$BB$7*SIN(BH141)</f>
        <v>-2.9262499176319303</v>
      </c>
      <c r="BH141">
        <f t="shared" si="159"/>
        <v>-2.8755422681708933</v>
      </c>
      <c r="BI141">
        <f t="shared" si="159"/>
        <v>-2.9438358765580852</v>
      </c>
      <c r="BJ141">
        <f t="shared" si="159"/>
        <v>-2.8515748436276409</v>
      </c>
      <c r="BK141">
        <f t="shared" si="159"/>
        <v>-2.9757728475223231</v>
      </c>
      <c r="BL141">
        <f t="shared" si="159"/>
        <v>-2.8075945731248595</v>
      </c>
      <c r="BM141">
        <f t="shared" si="159"/>
        <v>-3.0339602797253886</v>
      </c>
      <c r="BN141">
        <f t="shared" si="146"/>
        <v>-2.7256224649994443</v>
      </c>
      <c r="BR141" s="1"/>
    </row>
    <row r="142" spans="1:70" x14ac:dyDescent="0.2">
      <c r="A142" s="23" t="s">
        <v>910</v>
      </c>
      <c r="B142" s="24" t="s">
        <v>899</v>
      </c>
      <c r="C142" s="23">
        <v>23498.293000000001</v>
      </c>
      <c r="D142" s="23" t="s">
        <v>873</v>
      </c>
      <c r="E142" s="25">
        <f t="shared" si="119"/>
        <v>-11629.104754752148</v>
      </c>
      <c r="F142" s="1">
        <f t="shared" si="147"/>
        <v>-11629</v>
      </c>
      <c r="G142" s="1">
        <f t="shared" si="120"/>
        <v>-8.8978719995793654E-2</v>
      </c>
      <c r="H142" s="1">
        <f t="shared" si="121"/>
        <v>-8.8978719995793654E-2</v>
      </c>
      <c r="Q142" s="173">
        <f t="shared" si="122"/>
        <v>8479.7930000000015</v>
      </c>
      <c r="S142" s="15">
        <f t="shared" si="123"/>
        <v>0.2</v>
      </c>
      <c r="T142" s="15"/>
      <c r="Z142">
        <f t="shared" si="124"/>
        <v>-11629</v>
      </c>
      <c r="AA142" s="158">
        <f t="shared" si="125"/>
        <v>-0.11906123932727178</v>
      </c>
      <c r="AB142" s="159">
        <f t="shared" si="126"/>
        <v>3.0082519331478125E-2</v>
      </c>
      <c r="AC142" s="159">
        <f t="shared" si="127"/>
        <v>-8.8978719995793654E-2</v>
      </c>
      <c r="AD142" s="160">
        <f t="shared" si="128"/>
        <v>1.8099159386575101E-4</v>
      </c>
      <c r="AH142">
        <f t="shared" si="129"/>
        <v>-1.2057949090875673E-2</v>
      </c>
      <c r="AI142">
        <f t="shared" si="130"/>
        <v>1.3299358465201911</v>
      </c>
      <c r="AJ142">
        <f t="shared" si="131"/>
        <v>-0.59464368463269046</v>
      </c>
      <c r="AK142">
        <f t="shared" si="132"/>
        <v>-1.0325308918931549E-2</v>
      </c>
      <c r="AL142">
        <f t="shared" si="133"/>
        <v>-3.1284688338191528E-2</v>
      </c>
      <c r="AM142">
        <f t="shared" si="134"/>
        <v>-1.5643620098848749E-2</v>
      </c>
      <c r="AN142">
        <f t="shared" si="158"/>
        <v>6.2609822111346878</v>
      </c>
      <c r="AO142">
        <f t="shared" si="158"/>
        <v>6.2609885557260334</v>
      </c>
      <c r="AP142">
        <f t="shared" si="158"/>
        <v>6.2610077808209059</v>
      </c>
      <c r="AQ142">
        <f t="shared" si="158"/>
        <v>6.2610660357872776</v>
      </c>
      <c r="AR142">
        <f t="shared" si="158"/>
        <v>6.26124255675282</v>
      </c>
      <c r="AS142">
        <f t="shared" si="158"/>
        <v>6.2617774366317489</v>
      </c>
      <c r="AT142">
        <f t="shared" si="158"/>
        <v>6.2633981505991319</v>
      </c>
      <c r="AU142">
        <f t="shared" si="135"/>
        <v>6.2683086987942875</v>
      </c>
      <c r="AV142" s="158">
        <f t="shared" si="136"/>
        <v>-0.11906123932727178</v>
      </c>
      <c r="AW142" s="159">
        <f t="shared" si="137"/>
        <v>3.0082519331478125E-2</v>
      </c>
      <c r="AX142" s="160">
        <f t="shared" si="138"/>
        <v>1.8099159386575101E-4</v>
      </c>
      <c r="AY142" s="159">
        <f t="shared" si="139"/>
        <v>-9999</v>
      </c>
      <c r="BA142">
        <f t="shared" si="140"/>
        <v>0</v>
      </c>
      <c r="BB142">
        <f t="shared" si="141"/>
        <v>0.23964636635968095</v>
      </c>
      <c r="BC142">
        <f t="shared" si="142"/>
        <v>-0.35370288532995081</v>
      </c>
      <c r="BD142">
        <f t="shared" si="143"/>
        <v>-6.427987965288684E-2</v>
      </c>
      <c r="BE142">
        <f t="shared" si="144"/>
        <v>-3.0572537410345597</v>
      </c>
      <c r="BF142">
        <f t="shared" si="145"/>
        <v>-23.699788035907101</v>
      </c>
      <c r="BG142">
        <f t="shared" si="159"/>
        <v>-2.912400851177801</v>
      </c>
      <c r="BH142">
        <f t="shared" si="159"/>
        <v>-2.8600473760607752</v>
      </c>
      <c r="BI142">
        <f t="shared" si="159"/>
        <v>-2.9308041267520122</v>
      </c>
      <c r="BJ142">
        <f t="shared" si="159"/>
        <v>-2.8348468355595444</v>
      </c>
      <c r="BK142">
        <f t="shared" si="159"/>
        <v>-2.9644621958326081</v>
      </c>
      <c r="BL142">
        <f t="shared" si="159"/>
        <v>-2.7882168829996909</v>
      </c>
      <c r="BM142">
        <f t="shared" si="159"/>
        <v>-3.0262400308737614</v>
      </c>
      <c r="BN142">
        <f t="shared" si="146"/>
        <v>-2.7003903075756472</v>
      </c>
      <c r="BR142" s="1"/>
    </row>
    <row r="143" spans="1:70" x14ac:dyDescent="0.2">
      <c r="A143" s="23" t="s">
        <v>911</v>
      </c>
      <c r="B143" s="24" t="s">
        <v>899</v>
      </c>
      <c r="C143" s="23">
        <v>23498.294999999998</v>
      </c>
      <c r="D143" s="23" t="s">
        <v>873</v>
      </c>
      <c r="E143" s="25">
        <f t="shared" si="119"/>
        <v>-11629.10240014979</v>
      </c>
      <c r="F143" s="1">
        <f t="shared" si="147"/>
        <v>-11629</v>
      </c>
      <c r="G143" s="1">
        <f t="shared" si="120"/>
        <v>-8.6978719999024179E-2</v>
      </c>
      <c r="H143" s="1">
        <f t="shared" si="121"/>
        <v>-8.6978719999024179E-2</v>
      </c>
      <c r="Q143" s="173">
        <f t="shared" si="122"/>
        <v>8479.7949999999983</v>
      </c>
      <c r="S143" s="15">
        <f t="shared" si="123"/>
        <v>0.2</v>
      </c>
      <c r="T143" s="15"/>
      <c r="Z143">
        <f t="shared" si="124"/>
        <v>-11629</v>
      </c>
      <c r="AA143" s="158">
        <f t="shared" si="125"/>
        <v>-0.11906123932727178</v>
      </c>
      <c r="AB143" s="159">
        <f t="shared" si="126"/>
        <v>3.20825193282476E-2</v>
      </c>
      <c r="AC143" s="159">
        <f t="shared" si="127"/>
        <v>-8.6978719999024179E-2</v>
      </c>
      <c r="AD143" s="160">
        <f t="shared" si="128"/>
        <v>2.0585760928947618E-4</v>
      </c>
      <c r="AH143">
        <f t="shared" si="129"/>
        <v>-1.2057949090875673E-2</v>
      </c>
      <c r="AI143">
        <f t="shared" si="130"/>
        <v>1.3299358465201911</v>
      </c>
      <c r="AJ143">
        <f t="shared" si="131"/>
        <v>-0.59464368463269046</v>
      </c>
      <c r="AK143">
        <f t="shared" si="132"/>
        <v>-1.0325308918931549E-2</v>
      </c>
      <c r="AL143">
        <f t="shared" si="133"/>
        <v>-3.1284688338191528E-2</v>
      </c>
      <c r="AM143">
        <f t="shared" si="134"/>
        <v>-1.5643620098848749E-2</v>
      </c>
      <c r="AN143">
        <f t="shared" si="158"/>
        <v>6.2609822111346878</v>
      </c>
      <c r="AO143">
        <f t="shared" si="158"/>
        <v>6.2609885557260334</v>
      </c>
      <c r="AP143">
        <f t="shared" si="158"/>
        <v>6.2610077808209059</v>
      </c>
      <c r="AQ143">
        <f t="shared" si="158"/>
        <v>6.2610660357872776</v>
      </c>
      <c r="AR143">
        <f t="shared" si="158"/>
        <v>6.26124255675282</v>
      </c>
      <c r="AS143">
        <f t="shared" si="158"/>
        <v>6.2617774366317489</v>
      </c>
      <c r="AT143">
        <f t="shared" si="158"/>
        <v>6.2633981505991319</v>
      </c>
      <c r="AU143">
        <f t="shared" si="135"/>
        <v>6.2683086987942875</v>
      </c>
      <c r="AV143" s="158">
        <f t="shared" si="136"/>
        <v>-0.11906123932727178</v>
      </c>
      <c r="AW143" s="159">
        <f t="shared" si="137"/>
        <v>3.20825193282476E-2</v>
      </c>
      <c r="AX143" s="160">
        <f t="shared" si="138"/>
        <v>2.0585760928947618E-4</v>
      </c>
      <c r="AY143" s="159">
        <f t="shared" si="139"/>
        <v>-9999</v>
      </c>
      <c r="BA143">
        <f t="shared" si="140"/>
        <v>0</v>
      </c>
      <c r="BB143">
        <f t="shared" si="141"/>
        <v>0.23964636635968095</v>
      </c>
      <c r="BC143">
        <f t="shared" si="142"/>
        <v>-0.35370288532995081</v>
      </c>
      <c r="BD143">
        <f t="shared" si="143"/>
        <v>-6.427987965288684E-2</v>
      </c>
      <c r="BE143">
        <f t="shared" si="144"/>
        <v>-3.0572537410345597</v>
      </c>
      <c r="BF143">
        <f t="shared" si="145"/>
        <v>-23.699788035907101</v>
      </c>
      <c r="BG143">
        <f t="shared" si="159"/>
        <v>-2.912400851177801</v>
      </c>
      <c r="BH143">
        <f t="shared" si="159"/>
        <v>-2.8600473760607752</v>
      </c>
      <c r="BI143">
        <f t="shared" si="159"/>
        <v>-2.9308041267520122</v>
      </c>
      <c r="BJ143">
        <f t="shared" si="159"/>
        <v>-2.8348468355595444</v>
      </c>
      <c r="BK143">
        <f t="shared" si="159"/>
        <v>-2.9644621958326081</v>
      </c>
      <c r="BL143">
        <f t="shared" si="159"/>
        <v>-2.7882168829996909</v>
      </c>
      <c r="BM143">
        <f t="shared" si="159"/>
        <v>-3.0262400308737614</v>
      </c>
      <c r="BN143">
        <f t="shared" si="146"/>
        <v>-2.7003903075756472</v>
      </c>
      <c r="BR143" s="1"/>
    </row>
    <row r="144" spans="1:70" x14ac:dyDescent="0.2">
      <c r="A144" s="23" t="s">
        <v>910</v>
      </c>
      <c r="B144" s="24" t="s">
        <v>899</v>
      </c>
      <c r="C144" s="23">
        <v>23502.535</v>
      </c>
      <c r="D144" s="23" t="s">
        <v>873</v>
      </c>
      <c r="E144" s="25">
        <f t="shared" si="119"/>
        <v>-11624.110643141737</v>
      </c>
      <c r="F144" s="1">
        <f t="shared" si="147"/>
        <v>-11624</v>
      </c>
      <c r="G144" s="1">
        <f t="shared" si="120"/>
        <v>-9.3980319998081541E-2</v>
      </c>
      <c r="H144" s="1">
        <f t="shared" si="121"/>
        <v>-9.3980319998081541E-2</v>
      </c>
      <c r="Q144" s="173">
        <f t="shared" si="122"/>
        <v>8484.0349999999999</v>
      </c>
      <c r="S144" s="15">
        <f t="shared" si="123"/>
        <v>0.2</v>
      </c>
      <c r="T144" s="15"/>
      <c r="Z144">
        <f t="shared" si="124"/>
        <v>-11624</v>
      </c>
      <c r="AA144" s="158">
        <f t="shared" si="125"/>
        <v>-0.1190700621564828</v>
      </c>
      <c r="AB144" s="159">
        <f t="shared" si="126"/>
        <v>2.5089742158401263E-2</v>
      </c>
      <c r="AC144" s="159">
        <f t="shared" si="127"/>
        <v>-9.3980319998081541E-2</v>
      </c>
      <c r="AD144" s="160">
        <f t="shared" si="128"/>
        <v>1.2589903231501154E-4</v>
      </c>
      <c r="AH144">
        <f t="shared" si="129"/>
        <v>-1.2094479524623789E-2</v>
      </c>
      <c r="AI144">
        <f t="shared" si="130"/>
        <v>1.3299691724225124</v>
      </c>
      <c r="AJ144">
        <f t="shared" si="131"/>
        <v>-0.59738487060958756</v>
      </c>
      <c r="AK144">
        <f t="shared" si="132"/>
        <v>-9.1989170052098664E-3</v>
      </c>
      <c r="AL144">
        <f t="shared" si="133"/>
        <v>-2.7870891541764416E-2</v>
      </c>
      <c r="AM144">
        <f t="shared" si="134"/>
        <v>-1.3936347913249049E-2</v>
      </c>
      <c r="AN144">
        <f t="shared" si="158"/>
        <v>6.2634051864357589</v>
      </c>
      <c r="AO144">
        <f t="shared" si="158"/>
        <v>6.2634108402063218</v>
      </c>
      <c r="AP144">
        <f t="shared" si="158"/>
        <v>6.2634279711369656</v>
      </c>
      <c r="AQ144">
        <f t="shared" si="158"/>
        <v>6.2634798778391225</v>
      </c>
      <c r="AR144">
        <f t="shared" si="158"/>
        <v>6.2636371547694338</v>
      </c>
      <c r="AS144">
        <f t="shared" si="158"/>
        <v>6.2641136997887763</v>
      </c>
      <c r="AT144">
        <f t="shared" si="158"/>
        <v>6.2655575928384364</v>
      </c>
      <c r="AU144">
        <f t="shared" si="135"/>
        <v>6.2699322606117889</v>
      </c>
      <c r="AV144" s="158">
        <f t="shared" si="136"/>
        <v>-0.1190700621564828</v>
      </c>
      <c r="AW144" s="159">
        <f t="shared" si="137"/>
        <v>2.5089742158401263E-2</v>
      </c>
      <c r="AX144" s="160">
        <f t="shared" si="138"/>
        <v>1.2589903231501154E-4</v>
      </c>
      <c r="AY144" s="159">
        <f t="shared" si="139"/>
        <v>-9999</v>
      </c>
      <c r="BA144">
        <f t="shared" si="140"/>
        <v>0</v>
      </c>
      <c r="BB144">
        <f t="shared" si="141"/>
        <v>0.23965584751106239</v>
      </c>
      <c r="BC144">
        <f t="shared" si="142"/>
        <v>-0.35384072472022265</v>
      </c>
      <c r="BD144">
        <f t="shared" si="143"/>
        <v>-6.4391931902259503E-2</v>
      </c>
      <c r="BE144">
        <f t="shared" si="144"/>
        <v>-3.0571063715174973</v>
      </c>
      <c r="BF144">
        <f t="shared" si="145"/>
        <v>-23.658399376928802</v>
      </c>
      <c r="BG144">
        <f t="shared" si="159"/>
        <v>-2.9120034068622296</v>
      </c>
      <c r="BH144">
        <f t="shared" si="159"/>
        <v>-2.8596060589162615</v>
      </c>
      <c r="BI144">
        <f t="shared" si="159"/>
        <v>-2.930429399184534</v>
      </c>
      <c r="BJ144">
        <f t="shared" si="159"/>
        <v>-2.8343709007317934</v>
      </c>
      <c r="BK144">
        <f t="shared" si="159"/>
        <v>-2.9641360309087057</v>
      </c>
      <c r="BL144">
        <f t="shared" si="159"/>
        <v>-2.7876654299214692</v>
      </c>
      <c r="BM144">
        <f t="shared" si="159"/>
        <v>-3.0260164568960488</v>
      </c>
      <c r="BN144">
        <f t="shared" si="146"/>
        <v>-2.6996693887921102</v>
      </c>
      <c r="BR144" s="1"/>
    </row>
    <row r="145" spans="1:70" x14ac:dyDescent="0.2">
      <c r="A145" s="23" t="s">
        <v>910</v>
      </c>
      <c r="B145" s="24" t="s">
        <v>899</v>
      </c>
      <c r="C145" s="23">
        <v>23677.518</v>
      </c>
      <c r="D145" s="23" t="s">
        <v>873</v>
      </c>
      <c r="E145" s="25">
        <f t="shared" si="119"/>
        <v>-11418.102950561635</v>
      </c>
      <c r="F145" s="1">
        <f t="shared" si="147"/>
        <v>-11418</v>
      </c>
      <c r="G145" s="1">
        <f t="shared" si="120"/>
        <v>-8.7446239998826059E-2</v>
      </c>
      <c r="H145" s="1">
        <f t="shared" si="121"/>
        <v>-8.7446239998826059E-2</v>
      </c>
      <c r="Q145" s="173">
        <f t="shared" si="122"/>
        <v>8659.018</v>
      </c>
      <c r="S145" s="15">
        <f t="shared" si="123"/>
        <v>0.2</v>
      </c>
      <c r="T145" s="15"/>
      <c r="Z145">
        <f t="shared" si="124"/>
        <v>-11418</v>
      </c>
      <c r="AA145" s="158">
        <f t="shared" si="125"/>
        <v>-0.11936809917718547</v>
      </c>
      <c r="AB145" s="159">
        <f t="shared" si="126"/>
        <v>3.1921859178359407E-2</v>
      </c>
      <c r="AC145" s="159">
        <f t="shared" si="127"/>
        <v>-8.7446239998826059E-2</v>
      </c>
      <c r="AD145" s="160">
        <f t="shared" si="128"/>
        <v>2.0380101868060175E-4</v>
      </c>
      <c r="AH145">
        <f t="shared" si="129"/>
        <v>-1.3534926870800837E-2</v>
      </c>
      <c r="AI145">
        <f t="shared" si="130"/>
        <v>1.3280037002333251</v>
      </c>
      <c r="AJ145">
        <f t="shared" si="131"/>
        <v>-0.7038444996355272</v>
      </c>
      <c r="AK145">
        <f t="shared" si="132"/>
        <v>3.7119367673944026E-2</v>
      </c>
      <c r="AL145">
        <f t="shared" si="133"/>
        <v>0.11268809786599629</v>
      </c>
      <c r="AM145">
        <f t="shared" si="134"/>
        <v>5.6403748991301544E-2</v>
      </c>
      <c r="AN145">
        <f t="shared" si="158"/>
        <v>6.363200101664046</v>
      </c>
      <c r="AO145">
        <f t="shared" si="158"/>
        <v>6.3631775991279609</v>
      </c>
      <c r="AP145">
        <f t="shared" si="158"/>
        <v>6.3631092112435201</v>
      </c>
      <c r="AQ145">
        <f t="shared" si="158"/>
        <v>6.3629013746239087</v>
      </c>
      <c r="AR145">
        <f t="shared" si="158"/>
        <v>6.3622697625328817</v>
      </c>
      <c r="AS145">
        <f t="shared" si="158"/>
        <v>6.3603504966586284</v>
      </c>
      <c r="AT145">
        <f t="shared" si="158"/>
        <v>6.3545201827386446</v>
      </c>
      <c r="AU145">
        <f t="shared" si="135"/>
        <v>6.3368230074927929</v>
      </c>
      <c r="AV145" s="158">
        <f t="shared" si="136"/>
        <v>-0.11936809917718547</v>
      </c>
      <c r="AW145" s="159">
        <f t="shared" si="137"/>
        <v>3.1921859178359407E-2</v>
      </c>
      <c r="AX145" s="160">
        <f t="shared" si="138"/>
        <v>2.0380101868060175E-4</v>
      </c>
      <c r="AY145" s="159">
        <f t="shared" si="139"/>
        <v>-9999</v>
      </c>
      <c r="BA145">
        <f t="shared" si="140"/>
        <v>0</v>
      </c>
      <c r="BB145">
        <f t="shared" si="141"/>
        <v>0.24006338867282095</v>
      </c>
      <c r="BC145">
        <f t="shared" si="142"/>
        <v>-0.35954767121086073</v>
      </c>
      <c r="BD145">
        <f t="shared" si="143"/>
        <v>-6.9035482780886892E-2</v>
      </c>
      <c r="BE145">
        <f t="shared" si="144"/>
        <v>-3.0509975835241958</v>
      </c>
      <c r="BF145">
        <f t="shared" si="145"/>
        <v>-22.061155207211119</v>
      </c>
      <c r="BG145">
        <f t="shared" si="159"/>
        <v>-2.8955426285443222</v>
      </c>
      <c r="BH145">
        <f t="shared" si="159"/>
        <v>-2.8414915464706647</v>
      </c>
      <c r="BI145">
        <f t="shared" si="159"/>
        <v>-2.914872629159635</v>
      </c>
      <c r="BJ145">
        <f t="shared" si="159"/>
        <v>-2.8148615197735936</v>
      </c>
      <c r="BK145">
        <f t="shared" si="159"/>
        <v>-2.9505486825509921</v>
      </c>
      <c r="BL145">
        <f t="shared" si="159"/>
        <v>-2.7650555468136115</v>
      </c>
      <c r="BM145">
        <f t="shared" si="159"/>
        <v>-3.0166547635298371</v>
      </c>
      <c r="BN145">
        <f t="shared" si="146"/>
        <v>-2.6699675349103833</v>
      </c>
      <c r="BR145" s="1"/>
    </row>
    <row r="146" spans="1:70" x14ac:dyDescent="0.2">
      <c r="A146" s="23" t="s">
        <v>910</v>
      </c>
      <c r="B146" s="24" t="s">
        <v>899</v>
      </c>
      <c r="C146" s="23">
        <v>23694.507000000001</v>
      </c>
      <c r="D146" s="23" t="s">
        <v>873</v>
      </c>
      <c r="E146" s="25">
        <f t="shared" si="119"/>
        <v>-11398.101780795179</v>
      </c>
      <c r="F146" s="1">
        <f t="shared" si="147"/>
        <v>-11398</v>
      </c>
      <c r="G146" s="1">
        <f t="shared" si="120"/>
        <v>-8.6452639996423386E-2</v>
      </c>
      <c r="H146" s="1">
        <f t="shared" si="121"/>
        <v>-8.6452639996423386E-2</v>
      </c>
      <c r="Q146" s="173">
        <f t="shared" si="122"/>
        <v>8676.0070000000014</v>
      </c>
      <c r="S146" s="15">
        <f t="shared" si="123"/>
        <v>0.2</v>
      </c>
      <c r="T146" s="15"/>
      <c r="Z146">
        <f t="shared" si="124"/>
        <v>-11398</v>
      </c>
      <c r="AA146" s="158">
        <f t="shared" si="125"/>
        <v>-0.11938981500425788</v>
      </c>
      <c r="AB146" s="159">
        <f t="shared" si="126"/>
        <v>3.2937175007834496E-2</v>
      </c>
      <c r="AC146" s="159">
        <f t="shared" si="127"/>
        <v>-8.6452639996423386E-2</v>
      </c>
      <c r="AD146" s="160">
        <f t="shared" si="128"/>
        <v>2.1697149949934346E-4</v>
      </c>
      <c r="AH146">
        <f t="shared" si="129"/>
        <v>-1.3667645442485742E-2</v>
      </c>
      <c r="AI146">
        <f t="shared" si="130"/>
        <v>1.3274681462212023</v>
      </c>
      <c r="AJ146">
        <f t="shared" si="131"/>
        <v>-0.71344688464742279</v>
      </c>
      <c r="AK146">
        <f t="shared" si="132"/>
        <v>4.1579899395207932E-2</v>
      </c>
      <c r="AL146">
        <f t="shared" si="133"/>
        <v>0.12629802754668304</v>
      </c>
      <c r="AM146">
        <f t="shared" si="134"/>
        <v>6.3233089722738764E-2</v>
      </c>
      <c r="AN146">
        <f t="shared" si="158"/>
        <v>6.3728759730114168</v>
      </c>
      <c r="AO146">
        <f t="shared" si="158"/>
        <v>6.3728508610852899</v>
      </c>
      <c r="AP146">
        <f t="shared" si="158"/>
        <v>6.3727744802054147</v>
      </c>
      <c r="AQ146">
        <f t="shared" si="158"/>
        <v>6.3725421619858276</v>
      </c>
      <c r="AR146">
        <f t="shared" si="158"/>
        <v>6.3718355782278353</v>
      </c>
      <c r="AS146">
        <f t="shared" si="158"/>
        <v>6.3696868117547512</v>
      </c>
      <c r="AT146">
        <f t="shared" si="158"/>
        <v>6.3631546927015927</v>
      </c>
      <c r="AU146">
        <f t="shared" si="135"/>
        <v>6.343317254762793</v>
      </c>
      <c r="AV146" s="158">
        <f t="shared" si="136"/>
        <v>-0.11938981500425788</v>
      </c>
      <c r="AW146" s="159">
        <f t="shared" si="137"/>
        <v>3.2937175007834496E-2</v>
      </c>
      <c r="AX146" s="160">
        <f t="shared" si="138"/>
        <v>2.1697149949934346E-4</v>
      </c>
      <c r="AY146" s="159">
        <f t="shared" si="139"/>
        <v>-9999</v>
      </c>
      <c r="BA146">
        <f t="shared" si="140"/>
        <v>0</v>
      </c>
      <c r="BB146">
        <f t="shared" si="141"/>
        <v>0.24010473800780441</v>
      </c>
      <c r="BC146">
        <f t="shared" si="142"/>
        <v>-0.36010468013189662</v>
      </c>
      <c r="BD146">
        <f t="shared" si="143"/>
        <v>-6.9489149656896426E-2</v>
      </c>
      <c r="BE146">
        <f t="shared" si="144"/>
        <v>-3.0504005874083759</v>
      </c>
      <c r="BF146">
        <f t="shared" si="145"/>
        <v>-21.916531697661462</v>
      </c>
      <c r="BG146">
        <f t="shared" si="159"/>
        <v>-2.8939354790314109</v>
      </c>
      <c r="BH146">
        <f t="shared" si="159"/>
        <v>-2.8397399153383946</v>
      </c>
      <c r="BI146">
        <f t="shared" si="159"/>
        <v>-2.9133498515823248</v>
      </c>
      <c r="BJ146">
        <f t="shared" si="159"/>
        <v>-2.8129778358288293</v>
      </c>
      <c r="BK146">
        <f t="shared" si="159"/>
        <v>-2.9492137343618428</v>
      </c>
      <c r="BL146">
        <f t="shared" si="159"/>
        <v>-2.7628720925517563</v>
      </c>
      <c r="BM146">
        <f t="shared" si="159"/>
        <v>-3.0157298594214326</v>
      </c>
      <c r="BN146">
        <f t="shared" si="146"/>
        <v>-2.667083859776235</v>
      </c>
      <c r="BR146" s="1"/>
    </row>
    <row r="147" spans="1:70" x14ac:dyDescent="0.2">
      <c r="A147" s="23" t="s">
        <v>905</v>
      </c>
      <c r="B147" s="24" t="s">
        <v>909</v>
      </c>
      <c r="C147" s="23">
        <v>23724.646000000001</v>
      </c>
      <c r="D147" s="23" t="s">
        <v>873</v>
      </c>
      <c r="E147" s="25">
        <f t="shared" si="119"/>
        <v>-11362.619100496686</v>
      </c>
      <c r="F147" s="1">
        <f t="shared" si="147"/>
        <v>-11362.5</v>
      </c>
      <c r="G147" s="1">
        <f t="shared" si="120"/>
        <v>-0.10116399999606074</v>
      </c>
      <c r="H147" s="1">
        <f t="shared" si="121"/>
        <v>-0.10116399999606074</v>
      </c>
      <c r="Q147" s="173">
        <f t="shared" si="122"/>
        <v>8706.1460000000006</v>
      </c>
      <c r="S147" s="15">
        <f t="shared" si="123"/>
        <v>0.2</v>
      </c>
      <c r="T147" s="15"/>
      <c r="Z147">
        <f t="shared" si="124"/>
        <v>-11362.5</v>
      </c>
      <c r="AA147" s="158">
        <f t="shared" si="125"/>
        <v>-0.11942502337750885</v>
      </c>
      <c r="AB147" s="159">
        <f t="shared" si="126"/>
        <v>1.826102338144811E-2</v>
      </c>
      <c r="AC147" s="159">
        <f t="shared" si="127"/>
        <v>-0.10116399999606074</v>
      </c>
      <c r="AD147" s="160">
        <f t="shared" si="128"/>
        <v>6.6692994987558915E-5</v>
      </c>
      <c r="AH147">
        <f t="shared" si="129"/>
        <v>-1.3899922534817042E-2</v>
      </c>
      <c r="AI147">
        <f t="shared" si="130"/>
        <v>1.3263696704350381</v>
      </c>
      <c r="AJ147">
        <f t="shared" si="131"/>
        <v>-0.73014455321739113</v>
      </c>
      <c r="AK147">
        <f t="shared" si="132"/>
        <v>4.9468303421393446E-2</v>
      </c>
      <c r="AL147">
        <f t="shared" si="133"/>
        <v>0.15042640041430713</v>
      </c>
      <c r="AM147">
        <f t="shared" si="134"/>
        <v>7.535534953624172E-2</v>
      </c>
      <c r="AN147">
        <f t="shared" si="158"/>
        <v>6.3900402709669581</v>
      </c>
      <c r="AO147">
        <f t="shared" si="158"/>
        <v>6.3900106252845053</v>
      </c>
      <c r="AP147">
        <f t="shared" si="158"/>
        <v>6.3899203019382522</v>
      </c>
      <c r="AQ147">
        <f t="shared" si="158"/>
        <v>6.3896451135616967</v>
      </c>
      <c r="AR147">
        <f t="shared" si="158"/>
        <v>6.3888067462066465</v>
      </c>
      <c r="AS147">
        <f t="shared" si="158"/>
        <v>6.3862530985839117</v>
      </c>
      <c r="AT147">
        <f t="shared" si="158"/>
        <v>6.3784788299753945</v>
      </c>
      <c r="AU147">
        <f t="shared" si="135"/>
        <v>6.3548445436670438</v>
      </c>
      <c r="AV147" s="158">
        <f t="shared" si="136"/>
        <v>-0.11942502337750885</v>
      </c>
      <c r="AW147" s="159">
        <f t="shared" si="137"/>
        <v>1.826102338144811E-2</v>
      </c>
      <c r="AX147" s="160">
        <f t="shared" si="138"/>
        <v>6.6692994987558915E-5</v>
      </c>
      <c r="AY147" s="159">
        <f t="shared" si="139"/>
        <v>-9999</v>
      </c>
      <c r="BA147">
        <f t="shared" si="140"/>
        <v>0</v>
      </c>
      <c r="BB147">
        <f t="shared" si="141"/>
        <v>0.24017892136223939</v>
      </c>
      <c r="BC147">
        <f t="shared" si="142"/>
        <v>-0.3610946637930556</v>
      </c>
      <c r="BD147">
        <f t="shared" si="143"/>
        <v>-7.0295658301037262E-2</v>
      </c>
      <c r="BE147">
        <f t="shared" si="144"/>
        <v>-3.0493391938484544</v>
      </c>
      <c r="BF147">
        <f t="shared" si="145"/>
        <v>-21.66402598042114</v>
      </c>
      <c r="BG147">
        <f t="shared" si="159"/>
        <v>-2.8910788303580004</v>
      </c>
      <c r="BH147">
        <f t="shared" si="159"/>
        <v>-2.836633849816776</v>
      </c>
      <c r="BI147">
        <f t="shared" si="159"/>
        <v>-2.9106414456232903</v>
      </c>
      <c r="BJ147">
        <f t="shared" si="159"/>
        <v>-2.8096388998308481</v>
      </c>
      <c r="BK147">
        <f t="shared" si="159"/>
        <v>-2.9468371960185684</v>
      </c>
      <c r="BL147">
        <f t="shared" si="159"/>
        <v>-2.7590016710683392</v>
      </c>
      <c r="BM147">
        <f t="shared" si="159"/>
        <v>-3.0140810041129336</v>
      </c>
      <c r="BN147">
        <f t="shared" si="146"/>
        <v>-2.6619653364131217</v>
      </c>
      <c r="BR147" s="1"/>
    </row>
    <row r="148" spans="1:70" x14ac:dyDescent="0.2">
      <c r="A148" s="23" t="s">
        <v>905</v>
      </c>
      <c r="B148" s="24" t="s">
        <v>899</v>
      </c>
      <c r="C148" s="23">
        <v>23857.585999999999</v>
      </c>
      <c r="D148" s="23" t="s">
        <v>873</v>
      </c>
      <c r="E148" s="25">
        <f t="shared" si="119"/>
        <v>-11206.108681475418</v>
      </c>
      <c r="F148" s="1">
        <f t="shared" si="147"/>
        <v>-11206</v>
      </c>
      <c r="G148" s="1">
        <f t="shared" si="120"/>
        <v>-9.2314079996867804E-2</v>
      </c>
      <c r="H148" s="1">
        <f t="shared" si="121"/>
        <v>-9.2314079996867804E-2</v>
      </c>
      <c r="Q148" s="173">
        <f t="shared" si="122"/>
        <v>8839.0859999999993</v>
      </c>
      <c r="S148" s="15">
        <f t="shared" si="123"/>
        <v>0.2</v>
      </c>
      <c r="T148" s="15"/>
      <c r="Z148">
        <f t="shared" si="124"/>
        <v>-11206</v>
      </c>
      <c r="AA148" s="158">
        <f t="shared" si="125"/>
        <v>-0.11952727431529254</v>
      </c>
      <c r="AB148" s="159">
        <f t="shared" si="126"/>
        <v>2.7213194318424741E-2</v>
      </c>
      <c r="AC148" s="159">
        <f t="shared" si="127"/>
        <v>-9.2314079996867804E-2</v>
      </c>
      <c r="AD148" s="160">
        <f t="shared" si="128"/>
        <v>1.4811158900246893E-4</v>
      </c>
      <c r="AH148">
        <f t="shared" si="129"/>
        <v>-1.4871533662028629E-2</v>
      </c>
      <c r="AI148">
        <f t="shared" si="130"/>
        <v>1.3193238197012687</v>
      </c>
      <c r="AJ148">
        <f t="shared" si="131"/>
        <v>-0.79819737165982696</v>
      </c>
      <c r="AK148">
        <f t="shared" si="132"/>
        <v>8.3645519872005247E-2</v>
      </c>
      <c r="AL148">
        <f t="shared" si="133"/>
        <v>0.25618974632328939</v>
      </c>
      <c r="AM148">
        <f t="shared" si="134"/>
        <v>0.12880010842827008</v>
      </c>
      <c r="AN148">
        <f t="shared" si="158"/>
        <v>6.4654930670674888</v>
      </c>
      <c r="AO148">
        <f t="shared" si="158"/>
        <v>6.4654454035328355</v>
      </c>
      <c r="AP148">
        <f t="shared" si="158"/>
        <v>6.4652985812551531</v>
      </c>
      <c r="AQ148">
        <f t="shared" si="158"/>
        <v>6.4648463363049835</v>
      </c>
      <c r="AR148">
        <f t="shared" si="158"/>
        <v>6.4634535578766377</v>
      </c>
      <c r="AS148">
        <f t="shared" si="158"/>
        <v>6.4591664266446216</v>
      </c>
      <c r="AT148">
        <f t="shared" si="158"/>
        <v>6.4459902713649564</v>
      </c>
      <c r="AU148">
        <f t="shared" si="135"/>
        <v>6.4056620285547972</v>
      </c>
      <c r="AV148" s="158">
        <f t="shared" si="136"/>
        <v>-0.11952727431529254</v>
      </c>
      <c r="AW148" s="159">
        <f t="shared" si="137"/>
        <v>2.7213194318424741E-2</v>
      </c>
      <c r="AX148" s="160">
        <f t="shared" si="138"/>
        <v>1.4811158900246893E-4</v>
      </c>
      <c r="AY148" s="159">
        <f t="shared" si="139"/>
        <v>-9999</v>
      </c>
      <c r="BA148">
        <f t="shared" si="140"/>
        <v>0</v>
      </c>
      <c r="BB148">
        <f t="shared" si="141"/>
        <v>0.24051811962940128</v>
      </c>
      <c r="BC148">
        <f t="shared" si="142"/>
        <v>-0.36547880969411906</v>
      </c>
      <c r="BD148">
        <f t="shared" si="143"/>
        <v>-7.3870322234072777E-2</v>
      </c>
      <c r="BE148">
        <f t="shared" si="144"/>
        <v>-3.0446335394355084</v>
      </c>
      <c r="BF148">
        <f t="shared" si="145"/>
        <v>-20.611088775988048</v>
      </c>
      <c r="BG148">
        <f t="shared" si="159"/>
        <v>-2.8784247890659289</v>
      </c>
      <c r="BH148">
        <f t="shared" si="159"/>
        <v>-2.8229878319667217</v>
      </c>
      <c r="BI148">
        <f t="shared" si="159"/>
        <v>-2.8986173313414372</v>
      </c>
      <c r="BJ148">
        <f t="shared" si="159"/>
        <v>-2.7949901854882229</v>
      </c>
      <c r="BK148">
        <f t="shared" si="159"/>
        <v>-2.9362520509627315</v>
      </c>
      <c r="BL148">
        <f t="shared" si="159"/>
        <v>-2.7420200028951514</v>
      </c>
      <c r="BM148">
        <f t="shared" si="159"/>
        <v>-3.0067009036034649</v>
      </c>
      <c r="BN148">
        <f t="shared" si="146"/>
        <v>-2.639400578488412</v>
      </c>
      <c r="BR148" s="1"/>
    </row>
    <row r="149" spans="1:70" x14ac:dyDescent="0.2">
      <c r="A149" s="23" t="s">
        <v>912</v>
      </c>
      <c r="B149" s="24" t="s">
        <v>899</v>
      </c>
      <c r="C149" s="23">
        <v>24196.498</v>
      </c>
      <c r="D149" s="23" t="s">
        <v>873</v>
      </c>
      <c r="E149" s="25">
        <f t="shared" ref="E149:E212" si="160">+(C149-C$7)/C$8</f>
        <v>-10807.107183571579</v>
      </c>
      <c r="F149" s="1">
        <f t="shared" si="147"/>
        <v>-10807</v>
      </c>
      <c r="G149" s="1">
        <f t="shared" ref="G149:G212" si="161">+C149-(C$7+F149*C$8)</f>
        <v>-9.1041759995277971E-2</v>
      </c>
      <c r="H149" s="1">
        <f t="shared" ref="H149:H212" si="162">G149</f>
        <v>-9.1041759995277971E-2</v>
      </c>
      <c r="Q149" s="173">
        <f t="shared" ref="Q149:Q212" si="163">+C149-15018.5</f>
        <v>9177.9979999999996</v>
      </c>
      <c r="S149" s="15">
        <f t="shared" ref="S149:S212" si="164">S$14</f>
        <v>0.2</v>
      </c>
      <c r="T149" s="15"/>
      <c r="Z149">
        <f t="shared" ref="Z149:Z212" si="165">F149</f>
        <v>-10807</v>
      </c>
      <c r="AA149" s="158">
        <f t="shared" ref="AA149:AA212" si="166">AB$3+AB$4*Z149+AB$5*Z149^2+AH149</f>
        <v>-0.11936419120783959</v>
      </c>
      <c r="AB149" s="159">
        <f t="shared" ref="AB149:AB212" si="167">+G149-AA149</f>
        <v>2.8322431212561616E-2</v>
      </c>
      <c r="AC149" s="159">
        <f t="shared" ref="AC149:AC212" si="168">+G149-P149</f>
        <v>-9.1041759995277971E-2</v>
      </c>
      <c r="AD149" s="160">
        <f t="shared" ref="AD149:AD212" si="169">S149*(G149-AA149)^2</f>
        <v>1.6043202195805691E-4</v>
      </c>
      <c r="AH149">
        <f t="shared" ref="AH149:AH212" si="170">$AB$6*($AB$11/AI149*AJ149+$AB$12)</f>
        <v>-1.6929272572994616E-2</v>
      </c>
      <c r="AI149">
        <f t="shared" ref="AI149:AI212" si="171">1+$AB$7*COS(AL149)</f>
        <v>1.2867309012427419</v>
      </c>
      <c r="AJ149">
        <f t="shared" ref="AJ149:AJ212" si="172">SIN(AL149+RADIANS($AB$9))</f>
        <v>-0.92705594219376952</v>
      </c>
      <c r="AK149">
        <f t="shared" ref="AK149:AK212" si="173">$AB$7*SIN(AL149)</f>
        <v>0.1635532485027168</v>
      </c>
      <c r="AL149">
        <f t="shared" ref="AL149:AL212" si="174">2*ATAN(AM149)</f>
        <v>0.51837549745592426</v>
      </c>
      <c r="AM149">
        <f t="shared" ref="AM149:AM212" si="175">TAN(AN149/2)*SQRT((1+$AB$7)/(1-$AB$7))</f>
        <v>0.26515199719105448</v>
      </c>
      <c r="AN149">
        <f t="shared" si="158"/>
        <v>6.6551827723544745</v>
      </c>
      <c r="AO149">
        <f t="shared" si="158"/>
        <v>6.6551102841737206</v>
      </c>
      <c r="AP149">
        <f t="shared" si="158"/>
        <v>6.654874582897885</v>
      </c>
      <c r="AQ149">
        <f t="shared" si="158"/>
        <v>6.6541083304090956</v>
      </c>
      <c r="AR149">
        <f t="shared" si="158"/>
        <v>6.6516188577803854</v>
      </c>
      <c r="AS149">
        <f t="shared" si="158"/>
        <v>6.6435472102363935</v>
      </c>
      <c r="AT149">
        <f t="shared" si="158"/>
        <v>6.6175409786382957</v>
      </c>
      <c r="AU149">
        <f t="shared" ref="AU149:AU212" si="176">RADIANS($AB$9)+$AB$18*(F149-AB$15)</f>
        <v>6.535222261591306</v>
      </c>
      <c r="AV149" s="158">
        <f t="shared" ref="AV149:AV212" si="177">AA149+BA149</f>
        <v>-0.11936419120783959</v>
      </c>
      <c r="AW149" s="159">
        <f t="shared" ref="AW149:AW212" si="178">IF(S149&lt;&gt;0,G149-AV149,-9999)</f>
        <v>2.8322431212561616E-2</v>
      </c>
      <c r="AX149" s="160">
        <f t="shared" ref="AX149:AX212" si="179">S149*(G149-AV149)^2</f>
        <v>1.6043202195805691E-4</v>
      </c>
      <c r="AY149" s="159">
        <f t="shared" ref="AY149:AY212" si="180">IF(U149&lt;&gt;0,G149-AH149-BA149,-9999)</f>
        <v>-9999</v>
      </c>
      <c r="BA149">
        <f t="shared" ref="BA149:BA212" si="181">$BB$6*($BB$11/BB149*BC149+$BB$12)</f>
        <v>0</v>
      </c>
      <c r="BB149">
        <f t="shared" ref="BB149:BB212" si="182">1+$BB$7*COS(BE149)</f>
        <v>0.24147560766912823</v>
      </c>
      <c r="BC149">
        <f t="shared" ref="BC149:BC212" si="183">SIN(BE149+RADIANS($BB$9))</f>
        <v>-0.37680479453093285</v>
      </c>
      <c r="BD149">
        <f t="shared" ref="BD149:BD212" si="184">$BB$7*SIN(BE149)</f>
        <v>-8.3128198328291561E-2</v>
      </c>
      <c r="BE149">
        <f t="shared" ref="BE149:BE212" si="185">2*ATAN(BF149)</f>
        <v>-3.0324362758491845</v>
      </c>
      <c r="BF149">
        <f t="shared" ref="BF149:BF212" si="186">TAN(BG149/2)*SQRT((1+$BB$7)/(1-$BB$7))</f>
        <v>-18.304141218464729</v>
      </c>
      <c r="BG149">
        <f t="shared" si="159"/>
        <v>-2.8457120722388773</v>
      </c>
      <c r="BH149">
        <f t="shared" si="159"/>
        <v>-2.788539632958789</v>
      </c>
      <c r="BI149">
        <f t="shared" si="159"/>
        <v>-2.8673276482712775</v>
      </c>
      <c r="BJ149">
        <f t="shared" si="159"/>
        <v>-2.7581758070490285</v>
      </c>
      <c r="BK149">
        <f t="shared" si="159"/>
        <v>-2.9084383674016836</v>
      </c>
      <c r="BL149">
        <f t="shared" si="159"/>
        <v>-2.6993503550060969</v>
      </c>
      <c r="BM149">
        <f t="shared" si="159"/>
        <v>-2.9870211902730599</v>
      </c>
      <c r="BN149">
        <f t="shared" ref="BN149:BN212" si="187">RADIANS($BB$9)+$BB$18*(F149-BB$15)</f>
        <v>-2.5818712595621545</v>
      </c>
      <c r="BR149" s="1"/>
    </row>
    <row r="150" spans="1:70" x14ac:dyDescent="0.2">
      <c r="A150" s="23" t="s">
        <v>905</v>
      </c>
      <c r="B150" s="24" t="s">
        <v>899</v>
      </c>
      <c r="C150" s="23">
        <v>24229.624</v>
      </c>
      <c r="D150" s="23" t="s">
        <v>873</v>
      </c>
      <c r="E150" s="25">
        <f t="shared" si="160"/>
        <v>-10768.107904645005</v>
      </c>
      <c r="F150" s="1">
        <f t="shared" si="147"/>
        <v>-10768</v>
      </c>
      <c r="G150" s="1">
        <f t="shared" si="161"/>
        <v>-9.1654239997296827E-2</v>
      </c>
      <c r="H150" s="1">
        <f t="shared" si="162"/>
        <v>-9.1654239997296827E-2</v>
      </c>
      <c r="Q150" s="173">
        <f t="shared" si="163"/>
        <v>9211.1239999999998</v>
      </c>
      <c r="S150" s="15">
        <f t="shared" si="164"/>
        <v>0.2</v>
      </c>
      <c r="T150" s="15"/>
      <c r="Z150">
        <f t="shared" si="165"/>
        <v>-10768</v>
      </c>
      <c r="AA150" s="158">
        <f t="shared" si="166"/>
        <v>-0.1193138023300106</v>
      </c>
      <c r="AB150" s="159">
        <f t="shared" si="167"/>
        <v>2.7659562332713772E-2</v>
      </c>
      <c r="AC150" s="159">
        <f t="shared" si="168"/>
        <v>-9.1654239997296827E-2</v>
      </c>
      <c r="AD150" s="160">
        <f t="shared" si="169"/>
        <v>1.5301027768745571E-4</v>
      </c>
      <c r="AH150">
        <f t="shared" si="170"/>
        <v>-1.7096293329601071E-2</v>
      </c>
      <c r="AI150">
        <f t="shared" si="171"/>
        <v>1.2825787336647552</v>
      </c>
      <c r="AJ150">
        <f t="shared" si="172"/>
        <v>-0.93608510331848716</v>
      </c>
      <c r="AK150">
        <f t="shared" si="173"/>
        <v>0.17062688564141884</v>
      </c>
      <c r="AL150">
        <f t="shared" si="174"/>
        <v>0.5432240955877079</v>
      </c>
      <c r="AM150">
        <f t="shared" si="175"/>
        <v>0.27849443472484053</v>
      </c>
      <c r="AN150">
        <f t="shared" si="158"/>
        <v>6.6734409920027291</v>
      </c>
      <c r="AO150">
        <f t="shared" si="158"/>
        <v>6.6733679206682686</v>
      </c>
      <c r="AP150">
        <f t="shared" si="158"/>
        <v>6.6731285796263844</v>
      </c>
      <c r="AQ150">
        <f t="shared" si="158"/>
        <v>6.6723447962421716</v>
      </c>
      <c r="AR150">
        <f t="shared" si="158"/>
        <v>6.6697798561695949</v>
      </c>
      <c r="AS150">
        <f t="shared" si="158"/>
        <v>6.6614046310099191</v>
      </c>
      <c r="AT150">
        <f t="shared" si="158"/>
        <v>6.6342462632545978</v>
      </c>
      <c r="AU150">
        <f t="shared" si="176"/>
        <v>6.5478860437678064</v>
      </c>
      <c r="AV150" s="158">
        <f t="shared" si="177"/>
        <v>-0.1193138023300106</v>
      </c>
      <c r="AW150" s="159">
        <f t="shared" si="178"/>
        <v>2.7659562332713772E-2</v>
      </c>
      <c r="AX150" s="160">
        <f t="shared" si="179"/>
        <v>1.5301027768745571E-4</v>
      </c>
      <c r="AY150" s="159">
        <f t="shared" si="180"/>
        <v>-9999</v>
      </c>
      <c r="BA150">
        <f t="shared" si="181"/>
        <v>0</v>
      </c>
      <c r="BB150">
        <f t="shared" si="182"/>
        <v>0.24157657247858089</v>
      </c>
      <c r="BC150">
        <f t="shared" si="183"/>
        <v>-0.37792339857274887</v>
      </c>
      <c r="BD150">
        <f t="shared" si="184"/>
        <v>-8.4044367478664075E-2</v>
      </c>
      <c r="BE150">
        <f t="shared" si="185"/>
        <v>-3.0312283647701244</v>
      </c>
      <c r="BF150">
        <f t="shared" si="186"/>
        <v>-18.103406120753906</v>
      </c>
      <c r="BG150">
        <f t="shared" si="159"/>
        <v>-2.8424797164925351</v>
      </c>
      <c r="BH150">
        <f t="shared" si="159"/>
        <v>-2.7851984538712569</v>
      </c>
      <c r="BI150">
        <f t="shared" si="159"/>
        <v>-2.8642196203411383</v>
      </c>
      <c r="BJ150">
        <f t="shared" si="159"/>
        <v>-2.7546190911170383</v>
      </c>
      <c r="BK150">
        <f t="shared" si="159"/>
        <v>-2.9056540419583929</v>
      </c>
      <c r="BL150">
        <f t="shared" si="159"/>
        <v>-2.6952300008488326</v>
      </c>
      <c r="BM150">
        <f t="shared" si="159"/>
        <v>-2.9850276757371184</v>
      </c>
      <c r="BN150">
        <f t="shared" si="187"/>
        <v>-2.5762480930505651</v>
      </c>
      <c r="BR150" s="1"/>
    </row>
    <row r="151" spans="1:70" x14ac:dyDescent="0.2">
      <c r="A151" s="23" t="s">
        <v>905</v>
      </c>
      <c r="B151" s="24" t="s">
        <v>899</v>
      </c>
      <c r="C151" s="23">
        <v>24449.620999999999</v>
      </c>
      <c r="D151" s="23" t="s">
        <v>873</v>
      </c>
      <c r="E151" s="25">
        <f t="shared" si="160"/>
        <v>-10509.105176696894</v>
      </c>
      <c r="F151" s="1">
        <f t="shared" si="147"/>
        <v>-10509</v>
      </c>
      <c r="G151" s="1">
        <f t="shared" si="161"/>
        <v>-8.9337119999981951E-2</v>
      </c>
      <c r="H151" s="1">
        <f t="shared" si="162"/>
        <v>-8.9337119999981951E-2</v>
      </c>
      <c r="Q151" s="173">
        <f t="shared" si="163"/>
        <v>9431.1209999999992</v>
      </c>
      <c r="S151" s="15">
        <f t="shared" si="164"/>
        <v>0.2</v>
      </c>
      <c r="T151" s="15"/>
      <c r="Z151">
        <f t="shared" si="165"/>
        <v>-10509</v>
      </c>
      <c r="AA151" s="158">
        <f t="shared" si="166"/>
        <v>-0.11881951608487379</v>
      </c>
      <c r="AB151" s="159">
        <f t="shared" si="167"/>
        <v>2.9482396084891838E-2</v>
      </c>
      <c r="AC151" s="159">
        <f t="shared" si="168"/>
        <v>-8.9337119999981951E-2</v>
      </c>
      <c r="AD151" s="160">
        <f t="shared" si="169"/>
        <v>1.7384233578128912E-4</v>
      </c>
      <c r="AH151">
        <f t="shared" si="170"/>
        <v>-1.8047351837826332E-2</v>
      </c>
      <c r="AI151">
        <f t="shared" si="171"/>
        <v>1.2516430117325876</v>
      </c>
      <c r="AJ151">
        <f t="shared" si="172"/>
        <v>-0.98030465494281271</v>
      </c>
      <c r="AK151">
        <f t="shared" si="173"/>
        <v>0.21363536568044902</v>
      </c>
      <c r="AL151">
        <f t="shared" si="174"/>
        <v>0.70389116876367108</v>
      </c>
      <c r="AM151">
        <f t="shared" si="175"/>
        <v>0.36723488991558018</v>
      </c>
      <c r="AN151">
        <f t="shared" ref="AN151:AT160" si="188">$AU151+$AB$7*SIN(AO151)</f>
        <v>6.7930830902206019</v>
      </c>
      <c r="AO151">
        <f t="shared" si="188"/>
        <v>6.7930135575976767</v>
      </c>
      <c r="AP151">
        <f t="shared" si="188"/>
        <v>6.7927722403223294</v>
      </c>
      <c r="AQ151">
        <f t="shared" si="188"/>
        <v>6.7919349860126355</v>
      </c>
      <c r="AR151">
        <f t="shared" si="188"/>
        <v>6.7890331409006546</v>
      </c>
      <c r="AS151">
        <f t="shared" si="188"/>
        <v>6.7790113632751829</v>
      </c>
      <c r="AT151">
        <f t="shared" si="188"/>
        <v>6.7448044124441831</v>
      </c>
      <c r="AU151">
        <f t="shared" si="176"/>
        <v>6.6319865459143124</v>
      </c>
      <c r="AV151" s="158">
        <f t="shared" si="177"/>
        <v>-0.11881951608487379</v>
      </c>
      <c r="AW151" s="159">
        <f t="shared" si="178"/>
        <v>2.9482396084891838E-2</v>
      </c>
      <c r="AX151" s="160">
        <f t="shared" si="179"/>
        <v>1.7384233578128912E-4</v>
      </c>
      <c r="AY151" s="159">
        <f t="shared" si="180"/>
        <v>-9999</v>
      </c>
      <c r="BA151">
        <f t="shared" si="181"/>
        <v>0</v>
      </c>
      <c r="BB151">
        <f t="shared" si="182"/>
        <v>0.24228164457270562</v>
      </c>
      <c r="BC151">
        <f t="shared" si="183"/>
        <v>-0.38540446978554632</v>
      </c>
      <c r="BD151">
        <f t="shared" si="184"/>
        <v>-9.0180069676078431E-2</v>
      </c>
      <c r="BE151">
        <f t="shared" si="185"/>
        <v>-3.023134571998463</v>
      </c>
      <c r="BF151">
        <f t="shared" si="186"/>
        <v>-16.863861937527648</v>
      </c>
      <c r="BG151">
        <f t="shared" ref="BG151:BM160" si="189">$BN151+$BB$7*SIN(BH151)</f>
        <v>-2.820856526786315</v>
      </c>
      <c r="BH151">
        <f t="shared" si="189"/>
        <v>-2.7631229254582768</v>
      </c>
      <c r="BI151">
        <f t="shared" si="189"/>
        <v>-2.8433521082036828</v>
      </c>
      <c r="BJ151">
        <f t="shared" si="189"/>
        <v>-2.7311890495236648</v>
      </c>
      <c r="BK151">
        <f t="shared" si="189"/>
        <v>-2.8868571623122516</v>
      </c>
      <c r="BL151">
        <f t="shared" si="189"/>
        <v>-2.6681050682077032</v>
      </c>
      <c r="BM151">
        <f t="shared" si="189"/>
        <v>-2.9714553122736378</v>
      </c>
      <c r="BN151">
        <f t="shared" si="187"/>
        <v>-2.5389045000633454</v>
      </c>
      <c r="BR151" s="1"/>
    </row>
    <row r="152" spans="1:70" x14ac:dyDescent="0.2">
      <c r="A152" s="23" t="s">
        <v>910</v>
      </c>
      <c r="B152" s="24" t="s">
        <v>899</v>
      </c>
      <c r="C152" s="23">
        <v>24535.416000000001</v>
      </c>
      <c r="D152" s="23" t="s">
        <v>873</v>
      </c>
      <c r="E152" s="25">
        <f t="shared" si="160"/>
        <v>-10408.09862186065</v>
      </c>
      <c r="F152" s="1">
        <f t="shared" si="147"/>
        <v>-10408</v>
      </c>
      <c r="G152" s="1">
        <f t="shared" si="161"/>
        <v>-8.3769439996103756E-2</v>
      </c>
      <c r="H152" s="1">
        <f t="shared" si="162"/>
        <v>-8.3769439996103756E-2</v>
      </c>
      <c r="Q152" s="173">
        <f t="shared" si="163"/>
        <v>9516.9160000000011</v>
      </c>
      <c r="S152" s="15">
        <f t="shared" si="164"/>
        <v>0.2</v>
      </c>
      <c r="T152" s="15"/>
      <c r="Z152">
        <f t="shared" si="165"/>
        <v>-10408</v>
      </c>
      <c r="AA152" s="158">
        <f t="shared" si="166"/>
        <v>-0.11855173636679465</v>
      </c>
      <c r="AB152" s="159">
        <f t="shared" si="167"/>
        <v>3.4782296370690899E-2</v>
      </c>
      <c r="AC152" s="159">
        <f t="shared" si="168"/>
        <v>-8.3769439996103756E-2</v>
      </c>
      <c r="AD152" s="160">
        <f t="shared" si="169"/>
        <v>2.4196162816371544E-4</v>
      </c>
      <c r="AH152">
        <f t="shared" si="170"/>
        <v>-1.8343917678379399E-2</v>
      </c>
      <c r="AI152">
        <f t="shared" si="171"/>
        <v>1.2382784169444849</v>
      </c>
      <c r="AJ152">
        <f t="shared" si="172"/>
        <v>-0.99044429216859808</v>
      </c>
      <c r="AK152">
        <f t="shared" si="173"/>
        <v>0.22844620995257647</v>
      </c>
      <c r="AL152">
        <f t="shared" si="174"/>
        <v>0.76433488041676378</v>
      </c>
      <c r="AM152">
        <f t="shared" si="175"/>
        <v>0.40192811605365669</v>
      </c>
      <c r="AN152">
        <f t="shared" si="188"/>
        <v>6.8389100643673348</v>
      </c>
      <c r="AO152">
        <f t="shared" si="188"/>
        <v>6.8388447589408212</v>
      </c>
      <c r="AP152">
        <f t="shared" si="188"/>
        <v>6.8386119040003841</v>
      </c>
      <c r="AQ152">
        <f t="shared" si="188"/>
        <v>6.8377819032766363</v>
      </c>
      <c r="AR152">
        <f t="shared" si="188"/>
        <v>6.8348268650444357</v>
      </c>
      <c r="AS152">
        <f t="shared" si="188"/>
        <v>6.8243492564087882</v>
      </c>
      <c r="AT152">
        <f t="shared" si="188"/>
        <v>6.7877118277429691</v>
      </c>
      <c r="AU152">
        <f t="shared" si="176"/>
        <v>6.6647824946278149</v>
      </c>
      <c r="AV152" s="158">
        <f t="shared" si="177"/>
        <v>-0.11855173636679465</v>
      </c>
      <c r="AW152" s="159">
        <f t="shared" si="178"/>
        <v>3.4782296370690899E-2</v>
      </c>
      <c r="AX152" s="160">
        <f t="shared" si="179"/>
        <v>2.4196162816371544E-4</v>
      </c>
      <c r="AY152" s="159">
        <f t="shared" si="180"/>
        <v>-9999</v>
      </c>
      <c r="BA152">
        <f t="shared" si="181"/>
        <v>0</v>
      </c>
      <c r="BB152">
        <f t="shared" si="182"/>
        <v>0.24257321145424837</v>
      </c>
      <c r="BC152">
        <f t="shared" si="183"/>
        <v>-0.38834644373799271</v>
      </c>
      <c r="BD152">
        <f t="shared" si="184"/>
        <v>-9.2597036191745113E-2</v>
      </c>
      <c r="BE152">
        <f t="shared" si="185"/>
        <v>-3.0199441654883667</v>
      </c>
      <c r="BF152">
        <f t="shared" si="186"/>
        <v>-16.420532882973855</v>
      </c>
      <c r="BG152">
        <f t="shared" si="189"/>
        <v>-2.8123507586720429</v>
      </c>
      <c r="BH152">
        <f t="shared" si="189"/>
        <v>-2.7545663187335196</v>
      </c>
      <c r="BI152">
        <f t="shared" si="189"/>
        <v>-2.8351072439314979</v>
      </c>
      <c r="BJ152">
        <f t="shared" si="189"/>
        <v>-2.7221419812807897</v>
      </c>
      <c r="BK152">
        <f t="shared" si="189"/>
        <v>-2.8793807205327808</v>
      </c>
      <c r="BL152">
        <f t="shared" si="189"/>
        <v>-2.6576425083488759</v>
      </c>
      <c r="BM152">
        <f t="shared" si="189"/>
        <v>-2.9660009533815725</v>
      </c>
      <c r="BN152">
        <f t="shared" si="187"/>
        <v>-2.5243419406358969</v>
      </c>
      <c r="BR152" s="1"/>
    </row>
    <row r="153" spans="1:70" x14ac:dyDescent="0.2">
      <c r="A153" s="23" t="s">
        <v>910</v>
      </c>
      <c r="B153" s="24" t="s">
        <v>899</v>
      </c>
      <c r="C153" s="23">
        <v>24552.398000000001</v>
      </c>
      <c r="D153" s="23" t="s">
        <v>873</v>
      </c>
      <c r="E153" s="25">
        <f t="shared" si="160"/>
        <v>-10388.105693202466</v>
      </c>
      <c r="F153" s="1">
        <f t="shared" ref="F153:F216" si="190">ROUND(2*E153,0)/2</f>
        <v>-10388</v>
      </c>
      <c r="G153" s="1">
        <f t="shared" si="161"/>
        <v>-8.9775839995127171E-2</v>
      </c>
      <c r="H153" s="1">
        <f t="shared" si="162"/>
        <v>-8.9775839995127171E-2</v>
      </c>
      <c r="Q153" s="173">
        <f t="shared" si="163"/>
        <v>9533.898000000001</v>
      </c>
      <c r="S153" s="15">
        <f t="shared" si="164"/>
        <v>0.2</v>
      </c>
      <c r="T153" s="15"/>
      <c r="Z153">
        <f t="shared" si="165"/>
        <v>-10388</v>
      </c>
      <c r="AA153" s="158">
        <f t="shared" si="166"/>
        <v>-0.11849376571314302</v>
      </c>
      <c r="AB153" s="159">
        <f t="shared" si="167"/>
        <v>2.8717925718015846E-2</v>
      </c>
      <c r="AC153" s="159">
        <f t="shared" si="168"/>
        <v>-8.9775839995127171E-2</v>
      </c>
      <c r="AD153" s="160">
        <f t="shared" si="169"/>
        <v>1.6494385150909519E-4</v>
      </c>
      <c r="AH153">
        <f t="shared" si="170"/>
        <v>-1.8397746335604419E-2</v>
      </c>
      <c r="AI153">
        <f t="shared" si="171"/>
        <v>1.2355629915016058</v>
      </c>
      <c r="AJ153">
        <f t="shared" si="172"/>
        <v>-0.99200444357646833</v>
      </c>
      <c r="AK153">
        <f t="shared" si="173"/>
        <v>0.23124522018429017</v>
      </c>
      <c r="AL153">
        <f t="shared" si="174"/>
        <v>0.77614886554709828</v>
      </c>
      <c r="AM153">
        <f t="shared" si="175"/>
        <v>0.4088057697079206</v>
      </c>
      <c r="AN153">
        <f t="shared" si="188"/>
        <v>6.8479258032757544</v>
      </c>
      <c r="AO153">
        <f t="shared" si="188"/>
        <v>6.8478614759545575</v>
      </c>
      <c r="AP153">
        <f t="shared" si="188"/>
        <v>6.8476308079624379</v>
      </c>
      <c r="AQ153">
        <f t="shared" si="188"/>
        <v>6.8468039443799826</v>
      </c>
      <c r="AR153">
        <f t="shared" si="188"/>
        <v>6.8438434694411105</v>
      </c>
      <c r="AS153">
        <f t="shared" si="188"/>
        <v>6.8332885278377615</v>
      </c>
      <c r="AT153">
        <f t="shared" si="188"/>
        <v>6.7961930061119604</v>
      </c>
      <c r="AU153">
        <f t="shared" si="176"/>
        <v>6.6712767418978149</v>
      </c>
      <c r="AV153" s="158">
        <f t="shared" si="177"/>
        <v>-0.11849376571314302</v>
      </c>
      <c r="AW153" s="159">
        <f t="shared" si="178"/>
        <v>2.8717925718015846E-2</v>
      </c>
      <c r="AX153" s="160">
        <f t="shared" si="179"/>
        <v>1.6494385150909519E-4</v>
      </c>
      <c r="AY153" s="159">
        <f t="shared" si="180"/>
        <v>-9999</v>
      </c>
      <c r="BA153">
        <f t="shared" si="181"/>
        <v>0</v>
      </c>
      <c r="BB153">
        <f t="shared" si="182"/>
        <v>0.2426320745207311</v>
      </c>
      <c r="BC153">
        <f t="shared" si="183"/>
        <v>-0.38893064796946714</v>
      </c>
      <c r="BD153">
        <f t="shared" si="184"/>
        <v>-9.3077261312603021E-2</v>
      </c>
      <c r="BE153">
        <f t="shared" si="185"/>
        <v>-3.019310119039269</v>
      </c>
      <c r="BF153">
        <f t="shared" si="186"/>
        <v>-16.335179969246852</v>
      </c>
      <c r="BG153">
        <f t="shared" si="189"/>
        <v>-2.8106615875012793</v>
      </c>
      <c r="BH153">
        <f t="shared" si="189"/>
        <v>-2.7528753023859553</v>
      </c>
      <c r="BI153">
        <f t="shared" si="189"/>
        <v>-2.8334674397509318</v>
      </c>
      <c r="BJ153">
        <f t="shared" si="189"/>
        <v>-2.7203564523150514</v>
      </c>
      <c r="BK153">
        <f t="shared" si="189"/>
        <v>-2.8778903666357363</v>
      </c>
      <c r="BL153">
        <f t="shared" si="189"/>
        <v>-2.6555785474124707</v>
      </c>
      <c r="BM153">
        <f t="shared" si="189"/>
        <v>-2.9649098336418449</v>
      </c>
      <c r="BN153">
        <f t="shared" si="187"/>
        <v>-2.5214582655017486</v>
      </c>
      <c r="BR153" s="1"/>
    </row>
    <row r="154" spans="1:70" x14ac:dyDescent="0.2">
      <c r="A154" s="23" t="s">
        <v>898</v>
      </c>
      <c r="B154" s="24" t="s">
        <v>899</v>
      </c>
      <c r="C154" s="23">
        <v>24552.400000000001</v>
      </c>
      <c r="D154" s="23" t="s">
        <v>873</v>
      </c>
      <c r="E154" s="25">
        <f t="shared" si="160"/>
        <v>-10388.103338600104</v>
      </c>
      <c r="F154" s="1">
        <f t="shared" si="190"/>
        <v>-10388</v>
      </c>
      <c r="G154" s="1">
        <f t="shared" si="161"/>
        <v>-8.7775839994719718E-2</v>
      </c>
      <c r="H154" s="1">
        <f t="shared" si="162"/>
        <v>-8.7775839994719718E-2</v>
      </c>
      <c r="Q154" s="173">
        <f t="shared" si="163"/>
        <v>9533.9000000000015</v>
      </c>
      <c r="S154" s="15">
        <f t="shared" si="164"/>
        <v>0.2</v>
      </c>
      <c r="T154" s="15"/>
      <c r="Z154">
        <f t="shared" si="165"/>
        <v>-10388</v>
      </c>
      <c r="AA154" s="158">
        <f t="shared" si="166"/>
        <v>-0.11849376571314302</v>
      </c>
      <c r="AB154" s="159">
        <f t="shared" si="167"/>
        <v>3.07179257184233E-2</v>
      </c>
      <c r="AC154" s="159">
        <f t="shared" si="168"/>
        <v>-8.7775839994719718E-2</v>
      </c>
      <c r="AD154" s="160">
        <f t="shared" si="169"/>
        <v>1.8871819208851433E-4</v>
      </c>
      <c r="AH154">
        <f t="shared" si="170"/>
        <v>-1.8397746335604419E-2</v>
      </c>
      <c r="AI154">
        <f t="shared" si="171"/>
        <v>1.2355629915016058</v>
      </c>
      <c r="AJ154">
        <f t="shared" si="172"/>
        <v>-0.99200444357646833</v>
      </c>
      <c r="AK154">
        <f t="shared" si="173"/>
        <v>0.23124522018429017</v>
      </c>
      <c r="AL154">
        <f t="shared" si="174"/>
        <v>0.77614886554709828</v>
      </c>
      <c r="AM154">
        <f t="shared" si="175"/>
        <v>0.4088057697079206</v>
      </c>
      <c r="AN154">
        <f t="shared" si="188"/>
        <v>6.8479258032757544</v>
      </c>
      <c r="AO154">
        <f t="shared" si="188"/>
        <v>6.8478614759545575</v>
      </c>
      <c r="AP154">
        <f t="shared" si="188"/>
        <v>6.8476308079624379</v>
      </c>
      <c r="AQ154">
        <f t="shared" si="188"/>
        <v>6.8468039443799826</v>
      </c>
      <c r="AR154">
        <f t="shared" si="188"/>
        <v>6.8438434694411105</v>
      </c>
      <c r="AS154">
        <f t="shared" si="188"/>
        <v>6.8332885278377615</v>
      </c>
      <c r="AT154">
        <f t="shared" si="188"/>
        <v>6.7961930061119604</v>
      </c>
      <c r="AU154">
        <f t="shared" si="176"/>
        <v>6.6712767418978149</v>
      </c>
      <c r="AV154" s="158">
        <f t="shared" si="177"/>
        <v>-0.11849376571314302</v>
      </c>
      <c r="AW154" s="159">
        <f t="shared" si="178"/>
        <v>3.07179257184233E-2</v>
      </c>
      <c r="AX154" s="160">
        <f t="shared" si="179"/>
        <v>1.8871819208851433E-4</v>
      </c>
      <c r="AY154" s="159">
        <f t="shared" si="180"/>
        <v>-9999</v>
      </c>
      <c r="BA154">
        <f t="shared" si="181"/>
        <v>0</v>
      </c>
      <c r="BB154">
        <f t="shared" si="182"/>
        <v>0.2426320745207311</v>
      </c>
      <c r="BC154">
        <f t="shared" si="183"/>
        <v>-0.38893064796946714</v>
      </c>
      <c r="BD154">
        <f t="shared" si="184"/>
        <v>-9.3077261312603021E-2</v>
      </c>
      <c r="BE154">
        <f t="shared" si="185"/>
        <v>-3.019310119039269</v>
      </c>
      <c r="BF154">
        <f t="shared" si="186"/>
        <v>-16.335179969246852</v>
      </c>
      <c r="BG154">
        <f t="shared" si="189"/>
        <v>-2.8106615875012793</v>
      </c>
      <c r="BH154">
        <f t="shared" si="189"/>
        <v>-2.7528753023859553</v>
      </c>
      <c r="BI154">
        <f t="shared" si="189"/>
        <v>-2.8334674397509318</v>
      </c>
      <c r="BJ154">
        <f t="shared" si="189"/>
        <v>-2.7203564523150514</v>
      </c>
      <c r="BK154">
        <f t="shared" si="189"/>
        <v>-2.8778903666357363</v>
      </c>
      <c r="BL154">
        <f t="shared" si="189"/>
        <v>-2.6555785474124707</v>
      </c>
      <c r="BM154">
        <f t="shared" si="189"/>
        <v>-2.9649098336418449</v>
      </c>
      <c r="BN154">
        <f t="shared" si="187"/>
        <v>-2.5214582655017486</v>
      </c>
      <c r="BR154" s="1"/>
    </row>
    <row r="155" spans="1:70" x14ac:dyDescent="0.2">
      <c r="A155" s="23" t="s">
        <v>898</v>
      </c>
      <c r="B155" s="24" t="s">
        <v>899</v>
      </c>
      <c r="C155" s="23">
        <v>24553.248</v>
      </c>
      <c r="D155" s="23" t="s">
        <v>873</v>
      </c>
      <c r="E155" s="25">
        <f t="shared" si="160"/>
        <v>-10387.104987198494</v>
      </c>
      <c r="F155" s="1">
        <f t="shared" si="190"/>
        <v>-10387</v>
      </c>
      <c r="G155" s="1">
        <f t="shared" si="161"/>
        <v>-8.917615999962436E-2</v>
      </c>
      <c r="H155" s="1">
        <f t="shared" si="162"/>
        <v>-8.917615999962436E-2</v>
      </c>
      <c r="Q155" s="173">
        <f t="shared" si="163"/>
        <v>9534.7479999999996</v>
      </c>
      <c r="S155" s="15">
        <f t="shared" si="164"/>
        <v>0.2</v>
      </c>
      <c r="T155" s="15"/>
      <c r="Z155">
        <f t="shared" si="165"/>
        <v>-10387</v>
      </c>
      <c r="AA155" s="158">
        <f t="shared" si="166"/>
        <v>-0.11849082449045099</v>
      </c>
      <c r="AB155" s="159">
        <f t="shared" si="167"/>
        <v>2.9314664490826634E-2</v>
      </c>
      <c r="AC155" s="159">
        <f t="shared" si="168"/>
        <v>-8.917615999962436E-2</v>
      </c>
      <c r="AD155" s="160">
        <f t="shared" si="169"/>
        <v>1.7186991084194641E-4</v>
      </c>
      <c r="AH155">
        <f t="shared" si="170"/>
        <v>-1.8400395492512947E-2</v>
      </c>
      <c r="AI155">
        <f t="shared" si="171"/>
        <v>1.2354266693029901</v>
      </c>
      <c r="AJ155">
        <f t="shared" si="172"/>
        <v>-0.9920786473324702</v>
      </c>
      <c r="AK155">
        <f t="shared" si="173"/>
        <v>0.23138400593854153</v>
      </c>
      <c r="AL155">
        <f t="shared" si="174"/>
        <v>0.77673820226416068</v>
      </c>
      <c r="AM155">
        <f t="shared" si="175"/>
        <v>0.40914972512178654</v>
      </c>
      <c r="AN155">
        <f t="shared" si="188"/>
        <v>6.8483760702806649</v>
      </c>
      <c r="AO155">
        <f t="shared" si="188"/>
        <v>6.8483117929424537</v>
      </c>
      <c r="AP155">
        <f t="shared" si="188"/>
        <v>6.8480812383969676</v>
      </c>
      <c r="AQ155">
        <f t="shared" si="188"/>
        <v>6.8472545457996761</v>
      </c>
      <c r="AR155">
        <f t="shared" si="188"/>
        <v>6.8442938425716697</v>
      </c>
      <c r="AS155">
        <f t="shared" si="188"/>
        <v>6.8337351473986176</v>
      </c>
      <c r="AT155">
        <f t="shared" si="188"/>
        <v>6.7966169274317068</v>
      </c>
      <c r="AU155">
        <f t="shared" si="176"/>
        <v>6.6716014542613147</v>
      </c>
      <c r="AV155" s="158">
        <f t="shared" si="177"/>
        <v>-0.11849082449045099</v>
      </c>
      <c r="AW155" s="159">
        <f t="shared" si="178"/>
        <v>2.9314664490826634E-2</v>
      </c>
      <c r="AX155" s="160">
        <f t="shared" si="179"/>
        <v>1.7186991084194641E-4</v>
      </c>
      <c r="AY155" s="159">
        <f t="shared" si="180"/>
        <v>-9999</v>
      </c>
      <c r="BA155">
        <f t="shared" si="181"/>
        <v>0</v>
      </c>
      <c r="BB155">
        <f t="shared" si="182"/>
        <v>0.24263502751305466</v>
      </c>
      <c r="BC155">
        <f t="shared" si="183"/>
        <v>-0.38895987234894147</v>
      </c>
      <c r="BD155">
        <f t="shared" si="184"/>
        <v>-9.3101286608052322E-2</v>
      </c>
      <c r="BE155">
        <f t="shared" si="185"/>
        <v>-3.0192783968848489</v>
      </c>
      <c r="BF155">
        <f t="shared" si="186"/>
        <v>-16.330932868785524</v>
      </c>
      <c r="BG155">
        <f t="shared" si="189"/>
        <v>-2.8105770868829181</v>
      </c>
      <c r="BH155">
        <f t="shared" si="189"/>
        <v>-2.7527907804304932</v>
      </c>
      <c r="BI155">
        <f t="shared" si="189"/>
        <v>-2.8333853874193888</v>
      </c>
      <c r="BJ155">
        <f t="shared" si="189"/>
        <v>-2.7202672276293569</v>
      </c>
      <c r="BK155">
        <f t="shared" si="189"/>
        <v>-2.877815762960898</v>
      </c>
      <c r="BL155">
        <f t="shared" si="189"/>
        <v>-2.6554754178021911</v>
      </c>
      <c r="BM155">
        <f t="shared" si="189"/>
        <v>-2.964855180980305</v>
      </c>
      <c r="BN155">
        <f t="shared" si="187"/>
        <v>-2.5213140817450412</v>
      </c>
      <c r="BR155" s="1"/>
    </row>
    <row r="156" spans="1:70" x14ac:dyDescent="0.2">
      <c r="A156" s="23" t="s">
        <v>910</v>
      </c>
      <c r="B156" s="24" t="s">
        <v>899</v>
      </c>
      <c r="C156" s="23">
        <v>24553.248</v>
      </c>
      <c r="D156" s="23" t="s">
        <v>873</v>
      </c>
      <c r="E156" s="25">
        <f t="shared" si="160"/>
        <v>-10387.104987198494</v>
      </c>
      <c r="F156" s="1">
        <f t="shared" si="190"/>
        <v>-10387</v>
      </c>
      <c r="G156" s="1">
        <f t="shared" si="161"/>
        <v>-8.917615999962436E-2</v>
      </c>
      <c r="H156" s="1">
        <f t="shared" si="162"/>
        <v>-8.917615999962436E-2</v>
      </c>
      <c r="Q156" s="173">
        <f t="shared" si="163"/>
        <v>9534.7479999999996</v>
      </c>
      <c r="S156" s="15">
        <f t="shared" si="164"/>
        <v>0.2</v>
      </c>
      <c r="T156" s="15"/>
      <c r="Z156">
        <f t="shared" si="165"/>
        <v>-10387</v>
      </c>
      <c r="AA156" s="158">
        <f t="shared" si="166"/>
        <v>-0.11849082449045099</v>
      </c>
      <c r="AB156" s="159">
        <f t="shared" si="167"/>
        <v>2.9314664490826634E-2</v>
      </c>
      <c r="AC156" s="159">
        <f t="shared" si="168"/>
        <v>-8.917615999962436E-2</v>
      </c>
      <c r="AD156" s="160">
        <f t="shared" si="169"/>
        <v>1.7186991084194641E-4</v>
      </c>
      <c r="AH156">
        <f t="shared" si="170"/>
        <v>-1.8400395492512947E-2</v>
      </c>
      <c r="AI156">
        <f t="shared" si="171"/>
        <v>1.2354266693029901</v>
      </c>
      <c r="AJ156">
        <f t="shared" si="172"/>
        <v>-0.9920786473324702</v>
      </c>
      <c r="AK156">
        <f t="shared" si="173"/>
        <v>0.23138400593854153</v>
      </c>
      <c r="AL156">
        <f t="shared" si="174"/>
        <v>0.77673820226416068</v>
      </c>
      <c r="AM156">
        <f t="shared" si="175"/>
        <v>0.40914972512178654</v>
      </c>
      <c r="AN156">
        <f t="shared" si="188"/>
        <v>6.8483760702806649</v>
      </c>
      <c r="AO156">
        <f t="shared" si="188"/>
        <v>6.8483117929424537</v>
      </c>
      <c r="AP156">
        <f t="shared" si="188"/>
        <v>6.8480812383969676</v>
      </c>
      <c r="AQ156">
        <f t="shared" si="188"/>
        <v>6.8472545457996761</v>
      </c>
      <c r="AR156">
        <f t="shared" si="188"/>
        <v>6.8442938425716697</v>
      </c>
      <c r="AS156">
        <f t="shared" si="188"/>
        <v>6.8337351473986176</v>
      </c>
      <c r="AT156">
        <f t="shared" si="188"/>
        <v>6.7966169274317068</v>
      </c>
      <c r="AU156">
        <f t="shared" si="176"/>
        <v>6.6716014542613147</v>
      </c>
      <c r="AV156" s="158">
        <f t="shared" si="177"/>
        <v>-0.11849082449045099</v>
      </c>
      <c r="AW156" s="159">
        <f t="shared" si="178"/>
        <v>2.9314664490826634E-2</v>
      </c>
      <c r="AX156" s="160">
        <f t="shared" si="179"/>
        <v>1.7186991084194641E-4</v>
      </c>
      <c r="AY156" s="159">
        <f t="shared" si="180"/>
        <v>-9999</v>
      </c>
      <c r="BA156">
        <f t="shared" si="181"/>
        <v>0</v>
      </c>
      <c r="BB156">
        <f t="shared" si="182"/>
        <v>0.24263502751305466</v>
      </c>
      <c r="BC156">
        <f t="shared" si="183"/>
        <v>-0.38895987234894147</v>
      </c>
      <c r="BD156">
        <f t="shared" si="184"/>
        <v>-9.3101286608052322E-2</v>
      </c>
      <c r="BE156">
        <f t="shared" si="185"/>
        <v>-3.0192783968848489</v>
      </c>
      <c r="BF156">
        <f t="shared" si="186"/>
        <v>-16.330932868785524</v>
      </c>
      <c r="BG156">
        <f t="shared" si="189"/>
        <v>-2.8105770868829181</v>
      </c>
      <c r="BH156">
        <f t="shared" si="189"/>
        <v>-2.7527907804304932</v>
      </c>
      <c r="BI156">
        <f t="shared" si="189"/>
        <v>-2.8333853874193888</v>
      </c>
      <c r="BJ156">
        <f t="shared" si="189"/>
        <v>-2.7202672276293569</v>
      </c>
      <c r="BK156">
        <f t="shared" si="189"/>
        <v>-2.877815762960898</v>
      </c>
      <c r="BL156">
        <f t="shared" si="189"/>
        <v>-2.6554754178021911</v>
      </c>
      <c r="BM156">
        <f t="shared" si="189"/>
        <v>-2.964855180980305</v>
      </c>
      <c r="BN156">
        <f t="shared" si="187"/>
        <v>-2.5213140817450412</v>
      </c>
      <c r="BR156" s="1"/>
    </row>
    <row r="157" spans="1:70" x14ac:dyDescent="0.2">
      <c r="A157" s="23" t="s">
        <v>910</v>
      </c>
      <c r="B157" s="24" t="s">
        <v>899</v>
      </c>
      <c r="C157" s="23">
        <v>24557.5</v>
      </c>
      <c r="D157" s="23" t="s">
        <v>873</v>
      </c>
      <c r="E157" s="25">
        <f t="shared" si="160"/>
        <v>-10382.099102576271</v>
      </c>
      <c r="F157" s="1">
        <f t="shared" si="190"/>
        <v>-10382</v>
      </c>
      <c r="G157" s="1">
        <f t="shared" si="161"/>
        <v>-8.4177759996237E-2</v>
      </c>
      <c r="H157" s="1">
        <f t="shared" si="162"/>
        <v>-8.4177759996237E-2</v>
      </c>
      <c r="Q157" s="173">
        <f t="shared" si="163"/>
        <v>9539</v>
      </c>
      <c r="S157" s="15">
        <f t="shared" si="164"/>
        <v>0.2</v>
      </c>
      <c r="T157" s="15"/>
      <c r="Z157">
        <f t="shared" si="165"/>
        <v>-10382</v>
      </c>
      <c r="AA157" s="158">
        <f t="shared" si="166"/>
        <v>-0.11847605746639378</v>
      </c>
      <c r="AB157" s="159">
        <f t="shared" si="167"/>
        <v>3.429829747015678E-2</v>
      </c>
      <c r="AC157" s="159">
        <f t="shared" si="168"/>
        <v>-8.4177759996237E-2</v>
      </c>
      <c r="AD157" s="160">
        <f t="shared" si="169"/>
        <v>2.3527464187027259E-4</v>
      </c>
      <c r="AH157">
        <f t="shared" si="170"/>
        <v>-1.8413580957968106E-2</v>
      </c>
      <c r="AI157">
        <f t="shared" si="171"/>
        <v>1.2347442855503854</v>
      </c>
      <c r="AJ157">
        <f t="shared" si="172"/>
        <v>-0.99244425770912947</v>
      </c>
      <c r="AK157">
        <f t="shared" si="173"/>
        <v>0.23207627027489378</v>
      </c>
      <c r="AL157">
        <f t="shared" si="174"/>
        <v>0.77968293472354222</v>
      </c>
      <c r="AM157">
        <f t="shared" si="175"/>
        <v>0.41086960793962762</v>
      </c>
      <c r="AN157">
        <f t="shared" si="188"/>
        <v>6.8506266600388637</v>
      </c>
      <c r="AO157">
        <f t="shared" si="188"/>
        <v>6.8505626341103012</v>
      </c>
      <c r="AP157">
        <f t="shared" si="188"/>
        <v>6.8503326525478974</v>
      </c>
      <c r="AQ157">
        <f t="shared" si="188"/>
        <v>6.8495068348538428</v>
      </c>
      <c r="AR157">
        <f t="shared" si="188"/>
        <v>6.8465450521454816</v>
      </c>
      <c r="AS157">
        <f t="shared" si="188"/>
        <v>6.835967750867102</v>
      </c>
      <c r="AT157">
        <f t="shared" si="188"/>
        <v>6.7987363361003395</v>
      </c>
      <c r="AU157">
        <f t="shared" si="176"/>
        <v>6.6732250160788151</v>
      </c>
      <c r="AV157" s="158">
        <f t="shared" si="177"/>
        <v>-0.11847605746639378</v>
      </c>
      <c r="AW157" s="159">
        <f t="shared" si="178"/>
        <v>3.429829747015678E-2</v>
      </c>
      <c r="AX157" s="160">
        <f t="shared" si="179"/>
        <v>2.3527464187027259E-4</v>
      </c>
      <c r="AY157" s="159">
        <f t="shared" si="180"/>
        <v>-9999</v>
      </c>
      <c r="BA157">
        <f t="shared" si="181"/>
        <v>0</v>
      </c>
      <c r="BB157">
        <f t="shared" si="182"/>
        <v>0.24264980654827717</v>
      </c>
      <c r="BC157">
        <f t="shared" si="183"/>
        <v>-0.38910601447902154</v>
      </c>
      <c r="BD157">
        <f t="shared" si="184"/>
        <v>-9.3221433141011723E-2</v>
      </c>
      <c r="BE157">
        <f t="shared" si="185"/>
        <v>-3.0191197577751216</v>
      </c>
      <c r="BF157">
        <f t="shared" si="186"/>
        <v>-16.309726543879428</v>
      </c>
      <c r="BG157">
        <f t="shared" si="189"/>
        <v>-2.8101545237441052</v>
      </c>
      <c r="BH157">
        <f t="shared" si="189"/>
        <v>-2.7523682117885673</v>
      </c>
      <c r="BI157">
        <f t="shared" si="189"/>
        <v>-2.832975037015192</v>
      </c>
      <c r="BJ157">
        <f t="shared" si="189"/>
        <v>-2.7198211781319066</v>
      </c>
      <c r="BK157">
        <f t="shared" si="189"/>
        <v>-2.877442621661082</v>
      </c>
      <c r="BL157">
        <f t="shared" si="189"/>
        <v>-2.6549598676569119</v>
      </c>
      <c r="BM157">
        <f t="shared" si="189"/>
        <v>-2.9645817793240425</v>
      </c>
      <c r="BN157">
        <f t="shared" si="187"/>
        <v>-2.5205931629615042</v>
      </c>
      <c r="BR157" s="1"/>
    </row>
    <row r="158" spans="1:70" x14ac:dyDescent="0.2">
      <c r="A158" s="23" t="s">
        <v>898</v>
      </c>
      <c r="B158" s="24" t="s">
        <v>899</v>
      </c>
      <c r="C158" s="23">
        <v>24557.501</v>
      </c>
      <c r="D158" s="23" t="s">
        <v>873</v>
      </c>
      <c r="E158" s="25">
        <f t="shared" si="160"/>
        <v>-10382.097925275089</v>
      </c>
      <c r="F158" s="1">
        <f t="shared" si="190"/>
        <v>-10382</v>
      </c>
      <c r="G158" s="1">
        <f t="shared" si="161"/>
        <v>-8.3177759996033274E-2</v>
      </c>
      <c r="H158" s="1">
        <f t="shared" si="162"/>
        <v>-8.3177759996033274E-2</v>
      </c>
      <c r="Q158" s="173">
        <f t="shared" si="163"/>
        <v>9539.0010000000002</v>
      </c>
      <c r="S158" s="15">
        <f t="shared" si="164"/>
        <v>0.2</v>
      </c>
      <c r="T158" s="15"/>
      <c r="Z158">
        <f t="shared" si="165"/>
        <v>-10382</v>
      </c>
      <c r="AA158" s="158">
        <f t="shared" si="166"/>
        <v>-0.11847605746639378</v>
      </c>
      <c r="AB158" s="159">
        <f t="shared" si="167"/>
        <v>3.5298297470360507E-2</v>
      </c>
      <c r="AC158" s="159">
        <f t="shared" si="168"/>
        <v>-8.3177759996033274E-2</v>
      </c>
      <c r="AD158" s="160">
        <f t="shared" si="169"/>
        <v>2.4919396086121181E-4</v>
      </c>
      <c r="AH158">
        <f t="shared" si="170"/>
        <v>-1.8413580957968106E-2</v>
      </c>
      <c r="AI158">
        <f t="shared" si="171"/>
        <v>1.2347442855503854</v>
      </c>
      <c r="AJ158">
        <f t="shared" si="172"/>
        <v>-0.99244425770912947</v>
      </c>
      <c r="AK158">
        <f t="shared" si="173"/>
        <v>0.23207627027489378</v>
      </c>
      <c r="AL158">
        <f t="shared" si="174"/>
        <v>0.77968293472354222</v>
      </c>
      <c r="AM158">
        <f t="shared" si="175"/>
        <v>0.41086960793962762</v>
      </c>
      <c r="AN158">
        <f t="shared" si="188"/>
        <v>6.8506266600388637</v>
      </c>
      <c r="AO158">
        <f t="shared" si="188"/>
        <v>6.8505626341103012</v>
      </c>
      <c r="AP158">
        <f t="shared" si="188"/>
        <v>6.8503326525478974</v>
      </c>
      <c r="AQ158">
        <f t="shared" si="188"/>
        <v>6.8495068348538428</v>
      </c>
      <c r="AR158">
        <f t="shared" si="188"/>
        <v>6.8465450521454816</v>
      </c>
      <c r="AS158">
        <f t="shared" si="188"/>
        <v>6.835967750867102</v>
      </c>
      <c r="AT158">
        <f t="shared" si="188"/>
        <v>6.7987363361003395</v>
      </c>
      <c r="AU158">
        <f t="shared" si="176"/>
        <v>6.6732250160788151</v>
      </c>
      <c r="AV158" s="158">
        <f t="shared" si="177"/>
        <v>-0.11847605746639378</v>
      </c>
      <c r="AW158" s="159">
        <f t="shared" si="178"/>
        <v>3.5298297470360507E-2</v>
      </c>
      <c r="AX158" s="160">
        <f t="shared" si="179"/>
        <v>2.4919396086121181E-4</v>
      </c>
      <c r="AY158" s="159">
        <f t="shared" si="180"/>
        <v>-9999</v>
      </c>
      <c r="BA158">
        <f t="shared" si="181"/>
        <v>0</v>
      </c>
      <c r="BB158">
        <f t="shared" si="182"/>
        <v>0.24264980654827717</v>
      </c>
      <c r="BC158">
        <f t="shared" si="183"/>
        <v>-0.38910601447902154</v>
      </c>
      <c r="BD158">
        <f t="shared" si="184"/>
        <v>-9.3221433141011723E-2</v>
      </c>
      <c r="BE158">
        <f t="shared" si="185"/>
        <v>-3.0191197577751216</v>
      </c>
      <c r="BF158">
        <f t="shared" si="186"/>
        <v>-16.309726543879428</v>
      </c>
      <c r="BG158">
        <f t="shared" si="189"/>
        <v>-2.8101545237441052</v>
      </c>
      <c r="BH158">
        <f t="shared" si="189"/>
        <v>-2.7523682117885673</v>
      </c>
      <c r="BI158">
        <f t="shared" si="189"/>
        <v>-2.832975037015192</v>
      </c>
      <c r="BJ158">
        <f t="shared" si="189"/>
        <v>-2.7198211781319066</v>
      </c>
      <c r="BK158">
        <f t="shared" si="189"/>
        <v>-2.877442621661082</v>
      </c>
      <c r="BL158">
        <f t="shared" si="189"/>
        <v>-2.6549598676569119</v>
      </c>
      <c r="BM158">
        <f t="shared" si="189"/>
        <v>-2.9645817793240425</v>
      </c>
      <c r="BN158">
        <f t="shared" si="187"/>
        <v>-2.5205931629615042</v>
      </c>
      <c r="BR158" s="1"/>
    </row>
    <row r="159" spans="1:70" x14ac:dyDescent="0.2">
      <c r="A159" s="23" t="s">
        <v>913</v>
      </c>
      <c r="B159" s="24" t="s">
        <v>899</v>
      </c>
      <c r="C159" s="23">
        <v>24620.355</v>
      </c>
      <c r="D159" s="23" t="s">
        <v>873</v>
      </c>
      <c r="E159" s="25">
        <f t="shared" si="160"/>
        <v>-10308.099836835472</v>
      </c>
      <c r="F159" s="1">
        <f t="shared" si="190"/>
        <v>-10308</v>
      </c>
      <c r="G159" s="1">
        <f t="shared" si="161"/>
        <v>-8.480143999986467E-2</v>
      </c>
      <c r="H159" s="1">
        <f t="shared" si="162"/>
        <v>-8.480143999986467E-2</v>
      </c>
      <c r="Q159" s="173">
        <f t="shared" si="163"/>
        <v>9601.8549999999996</v>
      </c>
      <c r="S159" s="15">
        <f t="shared" si="164"/>
        <v>0.2</v>
      </c>
      <c r="T159" s="15"/>
      <c r="Z159">
        <f t="shared" si="165"/>
        <v>-10308</v>
      </c>
      <c r="AA159" s="158">
        <f t="shared" si="166"/>
        <v>-0.11824568463910909</v>
      </c>
      <c r="AB159" s="159">
        <f t="shared" si="167"/>
        <v>3.3444244639244419E-2</v>
      </c>
      <c r="AC159" s="159">
        <f t="shared" si="168"/>
        <v>-8.480143999986467E-2</v>
      </c>
      <c r="AD159" s="160">
        <f t="shared" si="169"/>
        <v>2.237034998979258E-4</v>
      </c>
      <c r="AH159">
        <f t="shared" si="170"/>
        <v>-1.859702024097102E-2</v>
      </c>
      <c r="AI159">
        <f t="shared" si="171"/>
        <v>1.224502871964956</v>
      </c>
      <c r="AJ159">
        <f t="shared" si="172"/>
        <v>-0.99681710890412489</v>
      </c>
      <c r="AK159">
        <f t="shared" si="173"/>
        <v>0.24199738697505191</v>
      </c>
      <c r="AL159">
        <f t="shared" si="174"/>
        <v>0.8228822168923946</v>
      </c>
      <c r="AM159">
        <f t="shared" si="175"/>
        <v>0.43634561961717416</v>
      </c>
      <c r="AN159">
        <f t="shared" si="188"/>
        <v>6.8837887430837004</v>
      </c>
      <c r="AO159">
        <f t="shared" si="188"/>
        <v>6.8837287023824132</v>
      </c>
      <c r="AP159">
        <f t="shared" si="188"/>
        <v>6.8835082565630445</v>
      </c>
      <c r="AQ159">
        <f t="shared" si="188"/>
        <v>6.8826991513809448</v>
      </c>
      <c r="AR159">
        <f t="shared" si="188"/>
        <v>6.8797333048290126</v>
      </c>
      <c r="AS159">
        <f t="shared" si="188"/>
        <v>6.8689122431099809</v>
      </c>
      <c r="AT159">
        <f t="shared" si="188"/>
        <v>6.8300642013932373</v>
      </c>
      <c r="AU159">
        <f t="shared" si="176"/>
        <v>6.6972537309778168</v>
      </c>
      <c r="AV159" s="158">
        <f t="shared" si="177"/>
        <v>-0.11824568463910909</v>
      </c>
      <c r="AW159" s="159">
        <f t="shared" si="178"/>
        <v>3.3444244639244419E-2</v>
      </c>
      <c r="AX159" s="160">
        <f t="shared" si="179"/>
        <v>2.237034998979258E-4</v>
      </c>
      <c r="AY159" s="159">
        <f t="shared" si="180"/>
        <v>-9999</v>
      </c>
      <c r="BA159">
        <f t="shared" si="181"/>
        <v>0</v>
      </c>
      <c r="BB159">
        <f t="shared" si="182"/>
        <v>0.2428712894649242</v>
      </c>
      <c r="BC159">
        <f t="shared" si="183"/>
        <v>-0.39127285608327655</v>
      </c>
      <c r="BD159">
        <f t="shared" si="184"/>
        <v>-9.5003509417913176E-2</v>
      </c>
      <c r="BE159">
        <f t="shared" si="185"/>
        <v>-3.0167663734530028</v>
      </c>
      <c r="BF159">
        <f t="shared" si="186"/>
        <v>-16.001457303588353</v>
      </c>
      <c r="BG159">
        <f t="shared" si="189"/>
        <v>-2.80388891216431</v>
      </c>
      <c r="BH159">
        <f t="shared" si="189"/>
        <v>-2.7461221529521671</v>
      </c>
      <c r="BI159">
        <f t="shared" si="189"/>
        <v>-2.8268845586208475</v>
      </c>
      <c r="BJ159">
        <f t="shared" si="189"/>
        <v>-2.7132340414282492</v>
      </c>
      <c r="BK159">
        <f t="shared" si="189"/>
        <v>-2.8718961194282997</v>
      </c>
      <c r="BL159">
        <f t="shared" si="189"/>
        <v>-2.6473488871695015</v>
      </c>
      <c r="BM159">
        <f t="shared" si="189"/>
        <v>-2.9605083305278583</v>
      </c>
      <c r="BN159">
        <f t="shared" si="187"/>
        <v>-2.5099235649651557</v>
      </c>
      <c r="BR159" s="1"/>
    </row>
    <row r="160" spans="1:70" x14ac:dyDescent="0.2">
      <c r="A160" s="23" t="s">
        <v>910</v>
      </c>
      <c r="B160" s="24" t="s">
        <v>899</v>
      </c>
      <c r="C160" s="23">
        <v>24732.472000000002</v>
      </c>
      <c r="D160" s="23" t="s">
        <v>873</v>
      </c>
      <c r="E160" s="25">
        <f t="shared" si="160"/>
        <v>-10176.10436030916</v>
      </c>
      <c r="F160" s="1">
        <f t="shared" si="190"/>
        <v>-10176</v>
      </c>
      <c r="G160" s="1">
        <f t="shared" si="161"/>
        <v>-8.8643679995584534E-2</v>
      </c>
      <c r="H160" s="1">
        <f t="shared" si="162"/>
        <v>-8.8643679995584534E-2</v>
      </c>
      <c r="Q160" s="173">
        <f t="shared" si="163"/>
        <v>9713.9720000000016</v>
      </c>
      <c r="S160" s="15">
        <f t="shared" si="164"/>
        <v>0.2</v>
      </c>
      <c r="T160" s="15"/>
      <c r="Z160">
        <f t="shared" si="165"/>
        <v>-10176</v>
      </c>
      <c r="AA160" s="158">
        <f t="shared" si="166"/>
        <v>-0.11778044752576883</v>
      </c>
      <c r="AB160" s="159">
        <f t="shared" si="167"/>
        <v>2.9136767530184293E-2</v>
      </c>
      <c r="AC160" s="159">
        <f t="shared" si="168"/>
        <v>-8.8643679995584534E-2</v>
      </c>
      <c r="AD160" s="160">
        <f t="shared" si="169"/>
        <v>1.6979024442160035E-4</v>
      </c>
      <c r="AH160">
        <f t="shared" si="170"/>
        <v>-1.8870470603798421E-2</v>
      </c>
      <c r="AI160">
        <f t="shared" si="171"/>
        <v>1.2056737972493758</v>
      </c>
      <c r="AJ160">
        <f t="shared" si="172"/>
        <v>-0.99998962772901745</v>
      </c>
      <c r="AK160">
        <f t="shared" si="173"/>
        <v>0.25819094474494847</v>
      </c>
      <c r="AL160">
        <f t="shared" si="174"/>
        <v>0.89813462502323282</v>
      </c>
      <c r="AM160">
        <f t="shared" si="175"/>
        <v>0.48190526048021098</v>
      </c>
      <c r="AN160">
        <f t="shared" si="188"/>
        <v>6.942245202001347</v>
      </c>
      <c r="AO160">
        <f t="shared" si="188"/>
        <v>6.942193174389188</v>
      </c>
      <c r="AP160">
        <f t="shared" si="188"/>
        <v>6.9419938311913754</v>
      </c>
      <c r="AQ160">
        <f t="shared" si="188"/>
        <v>6.9412303345396626</v>
      </c>
      <c r="AR160">
        <f t="shared" si="188"/>
        <v>6.9383102501918863</v>
      </c>
      <c r="AS160">
        <f t="shared" si="188"/>
        <v>6.9272017582305514</v>
      </c>
      <c r="AT160">
        <f t="shared" si="188"/>
        <v>6.8857532534634034</v>
      </c>
      <c r="AU160">
        <f t="shared" si="176"/>
        <v>6.7401157629598192</v>
      </c>
      <c r="AV160" s="158">
        <f t="shared" si="177"/>
        <v>-0.11778044752576883</v>
      </c>
      <c r="AW160" s="159">
        <f t="shared" si="178"/>
        <v>2.9136767530184293E-2</v>
      </c>
      <c r="AX160" s="160">
        <f t="shared" si="179"/>
        <v>1.6979024442160035E-4</v>
      </c>
      <c r="AY160" s="159">
        <f t="shared" si="180"/>
        <v>-9999</v>
      </c>
      <c r="BA160">
        <f t="shared" si="181"/>
        <v>0</v>
      </c>
      <c r="BB160">
        <f t="shared" si="182"/>
        <v>0.24327930454285618</v>
      </c>
      <c r="BC160">
        <f t="shared" si="183"/>
        <v>-0.39515628607797731</v>
      </c>
      <c r="BD160">
        <f t="shared" si="184"/>
        <v>-9.8200510106020641E-2</v>
      </c>
      <c r="BE160">
        <f t="shared" si="185"/>
        <v>-3.0125427090346628</v>
      </c>
      <c r="BF160">
        <f t="shared" si="186"/>
        <v>-15.476361405078737</v>
      </c>
      <c r="BG160">
        <f t="shared" si="189"/>
        <v>-2.7926584207875704</v>
      </c>
      <c r="BH160">
        <f t="shared" si="189"/>
        <v>-2.7350167894184421</v>
      </c>
      <c r="BI160">
        <f t="shared" si="189"/>
        <v>-2.8159400790386124</v>
      </c>
      <c r="BJ160">
        <f t="shared" si="189"/>
        <v>-2.7015508021276053</v>
      </c>
      <c r="BK160">
        <f t="shared" si="189"/>
        <v>-2.8618900105451486</v>
      </c>
      <c r="BL160">
        <f t="shared" si="189"/>
        <v>-2.6338626719776643</v>
      </c>
      <c r="BM160">
        <f t="shared" si="189"/>
        <v>-2.9531143400538329</v>
      </c>
      <c r="BN160">
        <f t="shared" si="187"/>
        <v>-2.4908913090797773</v>
      </c>
      <c r="BR160" s="1"/>
    </row>
    <row r="161" spans="1:70" x14ac:dyDescent="0.2">
      <c r="A161" s="23" t="s">
        <v>910</v>
      </c>
      <c r="B161" s="24" t="s">
        <v>899</v>
      </c>
      <c r="C161" s="23">
        <v>24743.512999999999</v>
      </c>
      <c r="D161" s="23" t="s">
        <v>873</v>
      </c>
      <c r="E161" s="25">
        <f t="shared" si="160"/>
        <v>-10163.105777968152</v>
      </c>
      <c r="F161" s="1">
        <f t="shared" si="190"/>
        <v>-10163</v>
      </c>
      <c r="G161" s="1">
        <f t="shared" si="161"/>
        <v>-8.9847839997673873E-2</v>
      </c>
      <c r="H161" s="1">
        <f t="shared" si="162"/>
        <v>-8.9847839997673873E-2</v>
      </c>
      <c r="Q161" s="173">
        <f t="shared" si="163"/>
        <v>9725.012999999999</v>
      </c>
      <c r="S161" s="15">
        <f t="shared" si="164"/>
        <v>0.2</v>
      </c>
      <c r="T161" s="15"/>
      <c r="Z161">
        <f t="shared" si="165"/>
        <v>-10163</v>
      </c>
      <c r="AA161" s="158">
        <f t="shared" si="166"/>
        <v>-0.11773091953824248</v>
      </c>
      <c r="AB161" s="159">
        <f t="shared" si="167"/>
        <v>2.7883079540568609E-2</v>
      </c>
      <c r="AC161" s="159">
        <f t="shared" si="168"/>
        <v>-8.9847839997673873E-2</v>
      </c>
      <c r="AD161" s="160">
        <f t="shared" si="169"/>
        <v>1.5549322493313517E-4</v>
      </c>
      <c r="AH161">
        <f t="shared" si="170"/>
        <v>-1.8893729306960094E-2</v>
      </c>
      <c r="AI161">
        <f t="shared" si="171"/>
        <v>1.203787528321417</v>
      </c>
      <c r="AJ161">
        <f t="shared" si="172"/>
        <v>-0.99999627349824693</v>
      </c>
      <c r="AK161">
        <f t="shared" si="173"/>
        <v>0.25968234080105268</v>
      </c>
      <c r="AL161">
        <f t="shared" si="174"/>
        <v>0.90541926641795989</v>
      </c>
      <c r="AM161">
        <f t="shared" si="175"/>
        <v>0.48640135874958573</v>
      </c>
      <c r="AN161">
        <f t="shared" ref="AN161:AT170" si="191">$AU161+$AB$7*SIN(AO161)</f>
        <v>6.9479529597732004</v>
      </c>
      <c r="AO161">
        <f t="shared" si="191"/>
        <v>6.9479017612981844</v>
      </c>
      <c r="AP161">
        <f t="shared" si="191"/>
        <v>6.9477047205314779</v>
      </c>
      <c r="AQ161">
        <f t="shared" si="191"/>
        <v>6.9469466794500967</v>
      </c>
      <c r="AR161">
        <f t="shared" si="191"/>
        <v>6.944034575408689</v>
      </c>
      <c r="AS161">
        <f t="shared" si="191"/>
        <v>6.9329079607266157</v>
      </c>
      <c r="AT161">
        <f t="shared" si="191"/>
        <v>6.8912236896873216</v>
      </c>
      <c r="AU161">
        <f t="shared" si="176"/>
        <v>6.7443370236853202</v>
      </c>
      <c r="AV161" s="158">
        <f t="shared" si="177"/>
        <v>-0.11773091953824248</v>
      </c>
      <c r="AW161" s="159">
        <f t="shared" si="178"/>
        <v>2.7883079540568609E-2</v>
      </c>
      <c r="AX161" s="160">
        <f t="shared" si="179"/>
        <v>1.5549322493313517E-4</v>
      </c>
      <c r="AY161" s="159">
        <f t="shared" si="180"/>
        <v>-9999</v>
      </c>
      <c r="BA161">
        <f t="shared" si="181"/>
        <v>0</v>
      </c>
      <c r="BB161">
        <f t="shared" si="182"/>
        <v>0.24332039411883011</v>
      </c>
      <c r="BC161">
        <f t="shared" si="183"/>
        <v>-0.39554000519822752</v>
      </c>
      <c r="BD161">
        <f t="shared" si="184"/>
        <v>-9.8516623783721863E-2</v>
      </c>
      <c r="BE161">
        <f t="shared" si="185"/>
        <v>-3.0121249561469114</v>
      </c>
      <c r="BF161">
        <f t="shared" si="186"/>
        <v>-15.426284789501706</v>
      </c>
      <c r="BG161">
        <f t="shared" ref="BG161:BM170" si="192">$BN161+$BB$7*SIN(BH161)</f>
        <v>-2.7915486693719278</v>
      </c>
      <c r="BH161">
        <f t="shared" si="192"/>
        <v>-2.7339255356104943</v>
      </c>
      <c r="BI161">
        <f t="shared" si="192"/>
        <v>-2.8148566475778347</v>
      </c>
      <c r="BJ161">
        <f t="shared" si="192"/>
        <v>-2.700404794557973</v>
      </c>
      <c r="BK161">
        <f t="shared" si="192"/>
        <v>-2.8608967270889116</v>
      </c>
      <c r="BL161">
        <f t="shared" si="192"/>
        <v>-2.6325408025157251</v>
      </c>
      <c r="BM161">
        <f t="shared" si="192"/>
        <v>-2.9523771556982612</v>
      </c>
      <c r="BN161">
        <f t="shared" si="187"/>
        <v>-2.4890169202425807</v>
      </c>
      <c r="BR161" s="1"/>
    </row>
    <row r="162" spans="1:70" x14ac:dyDescent="0.2">
      <c r="A162" s="23" t="s">
        <v>910</v>
      </c>
      <c r="B162" s="24" t="s">
        <v>899</v>
      </c>
      <c r="C162" s="23">
        <v>24760.503000000001</v>
      </c>
      <c r="D162" s="23" t="s">
        <v>873</v>
      </c>
      <c r="E162" s="25">
        <f t="shared" si="160"/>
        <v>-10143.103430900517</v>
      </c>
      <c r="F162" s="1">
        <f t="shared" si="190"/>
        <v>-10143</v>
      </c>
      <c r="G162" s="1">
        <f t="shared" si="161"/>
        <v>-8.7854239998705452E-2</v>
      </c>
      <c r="H162" s="1">
        <f t="shared" si="162"/>
        <v>-8.7854239998705452E-2</v>
      </c>
      <c r="Q162" s="173">
        <f t="shared" si="163"/>
        <v>9742.0030000000006</v>
      </c>
      <c r="S162" s="15">
        <f t="shared" si="164"/>
        <v>0.2</v>
      </c>
      <c r="T162" s="15"/>
      <c r="Z162">
        <f t="shared" si="165"/>
        <v>-10143</v>
      </c>
      <c r="AA162" s="158">
        <f t="shared" si="166"/>
        <v>-0.11765344004735474</v>
      </c>
      <c r="AB162" s="159">
        <f t="shared" si="167"/>
        <v>2.9799200048649291E-2</v>
      </c>
      <c r="AC162" s="159">
        <f t="shared" si="168"/>
        <v>-8.7854239998705452E-2</v>
      </c>
      <c r="AD162" s="160">
        <f t="shared" si="169"/>
        <v>1.7759846470788399E-4</v>
      </c>
      <c r="AH162">
        <f t="shared" si="170"/>
        <v>-1.8928242353419032E-2</v>
      </c>
      <c r="AI162">
        <f t="shared" si="171"/>
        <v>1.2008761712198928</v>
      </c>
      <c r="AJ162">
        <f t="shared" si="172"/>
        <v>-0.99990349958688152</v>
      </c>
      <c r="AK162">
        <f t="shared" si="173"/>
        <v>0.26194090680781951</v>
      </c>
      <c r="AL162">
        <f t="shared" si="174"/>
        <v>0.91658183206095678</v>
      </c>
      <c r="AM162">
        <f t="shared" si="175"/>
        <v>0.49332195602894602</v>
      </c>
      <c r="AN162">
        <f t="shared" si="191"/>
        <v>6.9567166432988516</v>
      </c>
      <c r="AO162">
        <f t="shared" si="191"/>
        <v>6.9566667287068675</v>
      </c>
      <c r="AP162">
        <f t="shared" si="191"/>
        <v>6.9564732929163302</v>
      </c>
      <c r="AQ162">
        <f t="shared" si="191"/>
        <v>6.9557239460333538</v>
      </c>
      <c r="AR162">
        <f t="shared" si="191"/>
        <v>6.9528252749044368</v>
      </c>
      <c r="AS162">
        <f t="shared" si="191"/>
        <v>6.9416743205643456</v>
      </c>
      <c r="AT162">
        <f t="shared" si="191"/>
        <v>6.8996346267774031</v>
      </c>
      <c r="AU162">
        <f t="shared" si="176"/>
        <v>6.7508312709553202</v>
      </c>
      <c r="AV162" s="158">
        <f t="shared" si="177"/>
        <v>-0.11765344004735474</v>
      </c>
      <c r="AW162" s="159">
        <f t="shared" si="178"/>
        <v>2.9799200048649291E-2</v>
      </c>
      <c r="AX162" s="160">
        <f t="shared" si="179"/>
        <v>1.7759846470788399E-4</v>
      </c>
      <c r="AY162" s="159">
        <f t="shared" si="180"/>
        <v>-9999</v>
      </c>
      <c r="BA162">
        <f t="shared" si="181"/>
        <v>0</v>
      </c>
      <c r="BB162">
        <f t="shared" si="182"/>
        <v>0.24338392864704661</v>
      </c>
      <c r="BC162">
        <f t="shared" si="183"/>
        <v>-0.39613078196685364</v>
      </c>
      <c r="BD162">
        <f t="shared" si="184"/>
        <v>-9.9003392308792224E-2</v>
      </c>
      <c r="BE162">
        <f t="shared" si="185"/>
        <v>-3.011481633740583</v>
      </c>
      <c r="BF162">
        <f t="shared" si="186"/>
        <v>-15.349796860695175</v>
      </c>
      <c r="BG162">
        <f t="shared" si="192"/>
        <v>-2.7898400647169161</v>
      </c>
      <c r="BH162">
        <f t="shared" si="192"/>
        <v>-2.7322475278412863</v>
      </c>
      <c r="BI162">
        <f t="shared" si="192"/>
        <v>-2.8131878834664508</v>
      </c>
      <c r="BJ162">
        <f t="shared" si="192"/>
        <v>-2.6986433167567796</v>
      </c>
      <c r="BK162">
        <f t="shared" si="192"/>
        <v>-2.8593658448070736</v>
      </c>
      <c r="BL162">
        <f t="shared" si="192"/>
        <v>-2.6305093876639054</v>
      </c>
      <c r="BM162">
        <f t="shared" si="192"/>
        <v>-2.9512398457069873</v>
      </c>
      <c r="BN162">
        <f t="shared" si="187"/>
        <v>-2.4861332451084328</v>
      </c>
      <c r="BR162" s="1"/>
    </row>
    <row r="163" spans="1:70" x14ac:dyDescent="0.2">
      <c r="A163" s="23" t="s">
        <v>898</v>
      </c>
      <c r="B163" s="24" t="s">
        <v>899</v>
      </c>
      <c r="C163" s="23">
        <v>24760.504000000001</v>
      </c>
      <c r="D163" s="23" t="s">
        <v>873</v>
      </c>
      <c r="E163" s="25">
        <f t="shared" si="160"/>
        <v>-10143.102253599334</v>
      </c>
      <c r="F163" s="1">
        <f t="shared" si="190"/>
        <v>-10143</v>
      </c>
      <c r="G163" s="1">
        <f t="shared" si="161"/>
        <v>-8.6854239998501725E-2</v>
      </c>
      <c r="H163" s="1">
        <f t="shared" si="162"/>
        <v>-8.6854239998501725E-2</v>
      </c>
      <c r="Q163" s="173">
        <f t="shared" si="163"/>
        <v>9742.0040000000008</v>
      </c>
      <c r="S163" s="15">
        <f t="shared" si="164"/>
        <v>0.2</v>
      </c>
      <c r="T163" s="15"/>
      <c r="Z163">
        <f t="shared" si="165"/>
        <v>-10143</v>
      </c>
      <c r="AA163" s="158">
        <f t="shared" si="166"/>
        <v>-0.11765344004735474</v>
      </c>
      <c r="AB163" s="159">
        <f t="shared" si="167"/>
        <v>3.0799200048853018E-2</v>
      </c>
      <c r="AC163" s="159">
        <f t="shared" si="168"/>
        <v>-8.6854239998501725E-2</v>
      </c>
      <c r="AD163" s="160">
        <f t="shared" si="169"/>
        <v>1.8971814472985355E-4</v>
      </c>
      <c r="AH163">
        <f t="shared" si="170"/>
        <v>-1.8928242353419032E-2</v>
      </c>
      <c r="AI163">
        <f t="shared" si="171"/>
        <v>1.2008761712198928</v>
      </c>
      <c r="AJ163">
        <f t="shared" si="172"/>
        <v>-0.99990349958688152</v>
      </c>
      <c r="AK163">
        <f t="shared" si="173"/>
        <v>0.26194090680781951</v>
      </c>
      <c r="AL163">
        <f t="shared" si="174"/>
        <v>0.91658183206095678</v>
      </c>
      <c r="AM163">
        <f t="shared" si="175"/>
        <v>0.49332195602894602</v>
      </c>
      <c r="AN163">
        <f t="shared" si="191"/>
        <v>6.9567166432988516</v>
      </c>
      <c r="AO163">
        <f t="shared" si="191"/>
        <v>6.9566667287068675</v>
      </c>
      <c r="AP163">
        <f t="shared" si="191"/>
        <v>6.9564732929163302</v>
      </c>
      <c r="AQ163">
        <f t="shared" si="191"/>
        <v>6.9557239460333538</v>
      </c>
      <c r="AR163">
        <f t="shared" si="191"/>
        <v>6.9528252749044368</v>
      </c>
      <c r="AS163">
        <f t="shared" si="191"/>
        <v>6.9416743205643456</v>
      </c>
      <c r="AT163">
        <f t="shared" si="191"/>
        <v>6.8996346267774031</v>
      </c>
      <c r="AU163">
        <f t="shared" si="176"/>
        <v>6.7508312709553202</v>
      </c>
      <c r="AV163" s="158">
        <f t="shared" si="177"/>
        <v>-0.11765344004735474</v>
      </c>
      <c r="AW163" s="159">
        <f t="shared" si="178"/>
        <v>3.0799200048853018E-2</v>
      </c>
      <c r="AX163" s="160">
        <f t="shared" si="179"/>
        <v>1.8971814472985355E-4</v>
      </c>
      <c r="AY163" s="159">
        <f t="shared" si="180"/>
        <v>-9999</v>
      </c>
      <c r="BA163">
        <f t="shared" si="181"/>
        <v>0</v>
      </c>
      <c r="BB163">
        <f t="shared" si="182"/>
        <v>0.24338392864704661</v>
      </c>
      <c r="BC163">
        <f t="shared" si="183"/>
        <v>-0.39613078196685364</v>
      </c>
      <c r="BD163">
        <f t="shared" si="184"/>
        <v>-9.9003392308792224E-2</v>
      </c>
      <c r="BE163">
        <f t="shared" si="185"/>
        <v>-3.011481633740583</v>
      </c>
      <c r="BF163">
        <f t="shared" si="186"/>
        <v>-15.349796860695175</v>
      </c>
      <c r="BG163">
        <f t="shared" si="192"/>
        <v>-2.7898400647169161</v>
      </c>
      <c r="BH163">
        <f t="shared" si="192"/>
        <v>-2.7322475278412863</v>
      </c>
      <c r="BI163">
        <f t="shared" si="192"/>
        <v>-2.8131878834664508</v>
      </c>
      <c r="BJ163">
        <f t="shared" si="192"/>
        <v>-2.6986433167567796</v>
      </c>
      <c r="BK163">
        <f t="shared" si="192"/>
        <v>-2.8593658448070736</v>
      </c>
      <c r="BL163">
        <f t="shared" si="192"/>
        <v>-2.6305093876639054</v>
      </c>
      <c r="BM163">
        <f t="shared" si="192"/>
        <v>-2.9512398457069873</v>
      </c>
      <c r="BN163">
        <f t="shared" si="187"/>
        <v>-2.4861332451084328</v>
      </c>
      <c r="BR163" s="1"/>
    </row>
    <row r="164" spans="1:70" x14ac:dyDescent="0.2">
      <c r="A164" s="23" t="s">
        <v>898</v>
      </c>
      <c r="B164" s="24" t="s">
        <v>899</v>
      </c>
      <c r="C164" s="23">
        <v>24766.445</v>
      </c>
      <c r="D164" s="23" t="s">
        <v>873</v>
      </c>
      <c r="E164" s="25">
        <f t="shared" si="160"/>
        <v>-10136.107907282161</v>
      </c>
      <c r="F164" s="1">
        <f t="shared" si="190"/>
        <v>-10136</v>
      </c>
      <c r="G164" s="1">
        <f t="shared" si="161"/>
        <v>-9.1656479999073781E-2</v>
      </c>
      <c r="H164" s="1">
        <f t="shared" si="162"/>
        <v>-9.1656479999073781E-2</v>
      </c>
      <c r="Q164" s="173">
        <f t="shared" si="163"/>
        <v>9747.9449999999997</v>
      </c>
      <c r="S164" s="15">
        <f t="shared" si="164"/>
        <v>0.2</v>
      </c>
      <c r="T164" s="15"/>
      <c r="Z164">
        <f t="shared" si="165"/>
        <v>-10136</v>
      </c>
      <c r="AA164" s="158">
        <f t="shared" si="166"/>
        <v>-0.11762595613040733</v>
      </c>
      <c r="AB164" s="159">
        <f t="shared" si="167"/>
        <v>2.5969476131333546E-2</v>
      </c>
      <c r="AC164" s="159">
        <f t="shared" si="168"/>
        <v>-9.1656479999073781E-2</v>
      </c>
      <c r="AD164" s="160">
        <f t="shared" si="169"/>
        <v>1.3488273810718056E-4</v>
      </c>
      <c r="AH164">
        <f t="shared" si="170"/>
        <v>-1.8939959551053442E-2</v>
      </c>
      <c r="AI164">
        <f t="shared" si="171"/>
        <v>1.1998546211358092</v>
      </c>
      <c r="AJ164">
        <f t="shared" si="172"/>
        <v>-0.99984182070600902</v>
      </c>
      <c r="AK164">
        <f t="shared" si="173"/>
        <v>0.26272115490368975</v>
      </c>
      <c r="AL164">
        <f t="shared" si="174"/>
        <v>0.92047595312561559</v>
      </c>
      <c r="AM164">
        <f t="shared" si="175"/>
        <v>0.49574519662209199</v>
      </c>
      <c r="AN164">
        <f t="shared" si="191"/>
        <v>6.9597789132661161</v>
      </c>
      <c r="AO164">
        <f t="shared" si="191"/>
        <v>6.9597294500286369</v>
      </c>
      <c r="AP164">
        <f t="shared" si="191"/>
        <v>6.9595372928779087</v>
      </c>
      <c r="AQ164">
        <f t="shared" si="191"/>
        <v>6.9587910725658668</v>
      </c>
      <c r="AR164">
        <f t="shared" si="191"/>
        <v>6.9558974293024454</v>
      </c>
      <c r="AS164">
        <f t="shared" si="191"/>
        <v>6.9447389677282327</v>
      </c>
      <c r="AT164">
        <f t="shared" si="191"/>
        <v>6.9025769762319475</v>
      </c>
      <c r="AU164">
        <f t="shared" si="176"/>
        <v>6.7531042574998201</v>
      </c>
      <c r="AV164" s="158">
        <f t="shared" si="177"/>
        <v>-0.11762595613040733</v>
      </c>
      <c r="AW164" s="159">
        <f t="shared" si="178"/>
        <v>2.5969476131333546E-2</v>
      </c>
      <c r="AX164" s="160">
        <f t="shared" si="179"/>
        <v>1.3488273810718056E-4</v>
      </c>
      <c r="AY164" s="159">
        <f t="shared" si="180"/>
        <v>-9999</v>
      </c>
      <c r="BA164">
        <f t="shared" si="181"/>
        <v>0</v>
      </c>
      <c r="BB164">
        <f t="shared" si="182"/>
        <v>0.24340625748170308</v>
      </c>
      <c r="BC164">
        <f t="shared" si="183"/>
        <v>-0.39633767962355476</v>
      </c>
      <c r="BD164">
        <f t="shared" si="184"/>
        <v>-9.9173887190041804E-2</v>
      </c>
      <c r="BE164">
        <f t="shared" si="185"/>
        <v>-3.0112562917173351</v>
      </c>
      <c r="BF164">
        <f t="shared" si="186"/>
        <v>-15.323183094688742</v>
      </c>
      <c r="BG164">
        <f t="shared" si="192"/>
        <v>-2.7892416828240281</v>
      </c>
      <c r="BH164">
        <f t="shared" si="192"/>
        <v>-2.7316604657523347</v>
      </c>
      <c r="BI164">
        <f t="shared" si="192"/>
        <v>-2.8126032588274001</v>
      </c>
      <c r="BJ164">
        <f t="shared" si="192"/>
        <v>-2.6980272604079958</v>
      </c>
      <c r="BK164">
        <f t="shared" si="192"/>
        <v>-2.8588292466556098</v>
      </c>
      <c r="BL164">
        <f t="shared" si="192"/>
        <v>-2.6297990324349323</v>
      </c>
      <c r="BM164">
        <f t="shared" si="192"/>
        <v>-2.9508408742249461</v>
      </c>
      <c r="BN164">
        <f t="shared" si="187"/>
        <v>-2.4851239588114806</v>
      </c>
      <c r="BR164" s="1"/>
    </row>
    <row r="165" spans="1:70" x14ac:dyDescent="0.2">
      <c r="A165" s="23" t="s">
        <v>910</v>
      </c>
      <c r="B165" s="24" t="s">
        <v>899</v>
      </c>
      <c r="C165" s="23">
        <v>24766.449000000001</v>
      </c>
      <c r="D165" s="23" t="s">
        <v>873</v>
      </c>
      <c r="E165" s="25">
        <f t="shared" si="160"/>
        <v>-10136.103198077435</v>
      </c>
      <c r="F165" s="1">
        <f t="shared" si="190"/>
        <v>-10136</v>
      </c>
      <c r="G165" s="1">
        <f t="shared" si="161"/>
        <v>-8.7656479998258874E-2</v>
      </c>
      <c r="H165" s="1">
        <f t="shared" si="162"/>
        <v>-8.7656479998258874E-2</v>
      </c>
      <c r="Q165" s="173">
        <f t="shared" si="163"/>
        <v>9747.9490000000005</v>
      </c>
      <c r="S165" s="15">
        <f t="shared" si="164"/>
        <v>0.2</v>
      </c>
      <c r="T165" s="15"/>
      <c r="Z165">
        <f t="shared" si="165"/>
        <v>-10136</v>
      </c>
      <c r="AA165" s="158">
        <f t="shared" si="166"/>
        <v>-0.11762595613040733</v>
      </c>
      <c r="AB165" s="159">
        <f t="shared" si="167"/>
        <v>2.9969476132148454E-2</v>
      </c>
      <c r="AC165" s="159">
        <f t="shared" si="168"/>
        <v>-8.7656479998258874E-2</v>
      </c>
      <c r="AD165" s="160">
        <f t="shared" si="169"/>
        <v>1.7963389992708316E-4</v>
      </c>
      <c r="AH165">
        <f t="shared" si="170"/>
        <v>-1.8939959551053442E-2</v>
      </c>
      <c r="AI165">
        <f t="shared" si="171"/>
        <v>1.1998546211358092</v>
      </c>
      <c r="AJ165">
        <f t="shared" si="172"/>
        <v>-0.99984182070600902</v>
      </c>
      <c r="AK165">
        <f t="shared" si="173"/>
        <v>0.26272115490368975</v>
      </c>
      <c r="AL165">
        <f t="shared" si="174"/>
        <v>0.92047595312561559</v>
      </c>
      <c r="AM165">
        <f t="shared" si="175"/>
        <v>0.49574519662209199</v>
      </c>
      <c r="AN165">
        <f t="shared" si="191"/>
        <v>6.9597789132661161</v>
      </c>
      <c r="AO165">
        <f t="shared" si="191"/>
        <v>6.9597294500286369</v>
      </c>
      <c r="AP165">
        <f t="shared" si="191"/>
        <v>6.9595372928779087</v>
      </c>
      <c r="AQ165">
        <f t="shared" si="191"/>
        <v>6.9587910725658668</v>
      </c>
      <c r="AR165">
        <f t="shared" si="191"/>
        <v>6.9558974293024454</v>
      </c>
      <c r="AS165">
        <f t="shared" si="191"/>
        <v>6.9447389677282327</v>
      </c>
      <c r="AT165">
        <f t="shared" si="191"/>
        <v>6.9025769762319475</v>
      </c>
      <c r="AU165">
        <f t="shared" si="176"/>
        <v>6.7531042574998201</v>
      </c>
      <c r="AV165" s="158">
        <f t="shared" si="177"/>
        <v>-0.11762595613040733</v>
      </c>
      <c r="AW165" s="159">
        <f t="shared" si="178"/>
        <v>2.9969476132148454E-2</v>
      </c>
      <c r="AX165" s="160">
        <f t="shared" si="179"/>
        <v>1.7963389992708316E-4</v>
      </c>
      <c r="AY165" s="159">
        <f t="shared" si="180"/>
        <v>-9999</v>
      </c>
      <c r="BA165">
        <f t="shared" si="181"/>
        <v>0</v>
      </c>
      <c r="BB165">
        <f t="shared" si="182"/>
        <v>0.24340625748170308</v>
      </c>
      <c r="BC165">
        <f t="shared" si="183"/>
        <v>-0.39633767962355476</v>
      </c>
      <c r="BD165">
        <f t="shared" si="184"/>
        <v>-9.9173887190041804E-2</v>
      </c>
      <c r="BE165">
        <f t="shared" si="185"/>
        <v>-3.0112562917173351</v>
      </c>
      <c r="BF165">
        <f t="shared" si="186"/>
        <v>-15.323183094688742</v>
      </c>
      <c r="BG165">
        <f t="shared" si="192"/>
        <v>-2.7892416828240281</v>
      </c>
      <c r="BH165">
        <f t="shared" si="192"/>
        <v>-2.7316604657523347</v>
      </c>
      <c r="BI165">
        <f t="shared" si="192"/>
        <v>-2.8126032588274001</v>
      </c>
      <c r="BJ165">
        <f t="shared" si="192"/>
        <v>-2.6980272604079958</v>
      </c>
      <c r="BK165">
        <f t="shared" si="192"/>
        <v>-2.8588292466556098</v>
      </c>
      <c r="BL165">
        <f t="shared" si="192"/>
        <v>-2.6297990324349323</v>
      </c>
      <c r="BM165">
        <f t="shared" si="192"/>
        <v>-2.9508408742249461</v>
      </c>
      <c r="BN165">
        <f t="shared" si="187"/>
        <v>-2.4851239588114806</v>
      </c>
      <c r="BR165" s="1"/>
    </row>
    <row r="166" spans="1:70" x14ac:dyDescent="0.2">
      <c r="A166" s="23" t="s">
        <v>898</v>
      </c>
      <c r="B166" s="24" t="s">
        <v>899</v>
      </c>
      <c r="C166" s="23">
        <v>24771.542000000001</v>
      </c>
      <c r="D166" s="23" t="s">
        <v>873</v>
      </c>
      <c r="E166" s="25">
        <f t="shared" si="160"/>
        <v>-10130.107203161868</v>
      </c>
      <c r="F166" s="1">
        <f t="shared" si="190"/>
        <v>-10130</v>
      </c>
      <c r="G166" s="1">
        <f t="shared" si="161"/>
        <v>-9.1058399993926287E-2</v>
      </c>
      <c r="H166" s="1">
        <f t="shared" si="162"/>
        <v>-9.1058399993926287E-2</v>
      </c>
      <c r="Q166" s="173">
        <f t="shared" si="163"/>
        <v>9753.0420000000013</v>
      </c>
      <c r="S166" s="15">
        <f t="shared" si="164"/>
        <v>0.2</v>
      </c>
      <c r="T166" s="15"/>
      <c r="Z166">
        <f t="shared" si="165"/>
        <v>-10130</v>
      </c>
      <c r="AA166" s="158">
        <f t="shared" si="166"/>
        <v>-0.11760224781212687</v>
      </c>
      <c r="AB166" s="159">
        <f t="shared" si="167"/>
        <v>2.6543847818200586E-2</v>
      </c>
      <c r="AC166" s="159">
        <f t="shared" si="168"/>
        <v>-9.1058399993926287E-2</v>
      </c>
      <c r="AD166" s="160">
        <f t="shared" si="169"/>
        <v>1.409151713991584E-4</v>
      </c>
      <c r="AH166">
        <f t="shared" si="170"/>
        <v>-1.89498537260538E-2</v>
      </c>
      <c r="AI166">
        <f t="shared" si="171"/>
        <v>1.1989779838704355</v>
      </c>
      <c r="AJ166">
        <f t="shared" si="172"/>
        <v>-0.99977699697383815</v>
      </c>
      <c r="AK166">
        <f t="shared" si="173"/>
        <v>0.26338571859180809</v>
      </c>
      <c r="AL166">
        <f t="shared" si="174"/>
        <v>0.92380849447119318</v>
      </c>
      <c r="AM166">
        <f t="shared" si="175"/>
        <v>0.49782269350409908</v>
      </c>
      <c r="AN166">
        <f t="shared" si="191"/>
        <v>6.9624016404025202</v>
      </c>
      <c r="AO166">
        <f t="shared" si="191"/>
        <v>6.9623525647371425</v>
      </c>
      <c r="AP166">
        <f t="shared" si="191"/>
        <v>6.9621615101719492</v>
      </c>
      <c r="AQ166">
        <f t="shared" si="191"/>
        <v>6.9614180033910271</v>
      </c>
      <c r="AR166">
        <f t="shared" si="191"/>
        <v>6.9585288028302585</v>
      </c>
      <c r="AS166">
        <f t="shared" si="191"/>
        <v>6.9473643230677826</v>
      </c>
      <c r="AT166">
        <f t="shared" si="191"/>
        <v>6.9050983755365865</v>
      </c>
      <c r="AU166">
        <f t="shared" si="176"/>
        <v>6.7550525316808203</v>
      </c>
      <c r="AV166" s="158">
        <f t="shared" si="177"/>
        <v>-0.11760224781212687</v>
      </c>
      <c r="AW166" s="159">
        <f t="shared" si="178"/>
        <v>2.6543847818200586E-2</v>
      </c>
      <c r="AX166" s="160">
        <f t="shared" si="179"/>
        <v>1.409151713991584E-4</v>
      </c>
      <c r="AY166" s="159">
        <f t="shared" si="180"/>
        <v>-9999</v>
      </c>
      <c r="BA166">
        <f t="shared" si="181"/>
        <v>0</v>
      </c>
      <c r="BB166">
        <f t="shared" si="182"/>
        <v>0.24342543440630471</v>
      </c>
      <c r="BC166">
        <f t="shared" si="183"/>
        <v>-0.39651507234462857</v>
      </c>
      <c r="BD166">
        <f t="shared" si="184"/>
        <v>-9.9320077602352633E-2</v>
      </c>
      <c r="BE166">
        <f t="shared" si="185"/>
        <v>-3.0110630674592374</v>
      </c>
      <c r="BF166">
        <f t="shared" si="186"/>
        <v>-15.300435635829768</v>
      </c>
      <c r="BG166">
        <f t="shared" si="192"/>
        <v>-2.7887286314292723</v>
      </c>
      <c r="BH166">
        <f t="shared" si="192"/>
        <v>-2.7311573685957757</v>
      </c>
      <c r="BI166">
        <f t="shared" si="192"/>
        <v>-2.812101922109985</v>
      </c>
      <c r="BJ166">
        <f t="shared" si="192"/>
        <v>-2.6974994021796759</v>
      </c>
      <c r="BK166">
        <f t="shared" si="192"/>
        <v>-2.8583689793698066</v>
      </c>
      <c r="BL166">
        <f t="shared" si="192"/>
        <v>-2.6291904210597461</v>
      </c>
      <c r="BM166">
        <f t="shared" si="192"/>
        <v>-2.9504985211035284</v>
      </c>
      <c r="BN166">
        <f t="shared" si="187"/>
        <v>-2.4842588562712362</v>
      </c>
      <c r="BR166" s="1"/>
    </row>
    <row r="167" spans="1:70" x14ac:dyDescent="0.2">
      <c r="A167" s="23" t="s">
        <v>910</v>
      </c>
      <c r="B167" s="24" t="s">
        <v>899</v>
      </c>
      <c r="C167" s="23">
        <v>24771.543000000001</v>
      </c>
      <c r="D167" s="23" t="s">
        <v>873</v>
      </c>
      <c r="E167" s="25">
        <f t="shared" si="160"/>
        <v>-10130.106025860687</v>
      </c>
      <c r="F167" s="1">
        <f t="shared" si="190"/>
        <v>-10130</v>
      </c>
      <c r="G167" s="1">
        <f t="shared" si="161"/>
        <v>-9.005839999372256E-2</v>
      </c>
      <c r="H167" s="1">
        <f t="shared" si="162"/>
        <v>-9.005839999372256E-2</v>
      </c>
      <c r="Q167" s="173">
        <f t="shared" si="163"/>
        <v>9753.0430000000015</v>
      </c>
      <c r="S167" s="15">
        <f t="shared" si="164"/>
        <v>0.2</v>
      </c>
      <c r="T167" s="15"/>
      <c r="Z167">
        <f t="shared" si="165"/>
        <v>-10130</v>
      </c>
      <c r="AA167" s="158">
        <f t="shared" si="166"/>
        <v>-0.11760224781212687</v>
      </c>
      <c r="AB167" s="159">
        <f t="shared" si="167"/>
        <v>2.7543847818404313E-2</v>
      </c>
      <c r="AC167" s="159">
        <f t="shared" si="168"/>
        <v>-9.005839999372256E-2</v>
      </c>
      <c r="AD167" s="160">
        <f t="shared" si="169"/>
        <v>1.5173271052868322E-4</v>
      </c>
      <c r="AH167">
        <f t="shared" si="170"/>
        <v>-1.89498537260538E-2</v>
      </c>
      <c r="AI167">
        <f t="shared" si="171"/>
        <v>1.1989779838704355</v>
      </c>
      <c r="AJ167">
        <f t="shared" si="172"/>
        <v>-0.99977699697383815</v>
      </c>
      <c r="AK167">
        <f t="shared" si="173"/>
        <v>0.26338571859180809</v>
      </c>
      <c r="AL167">
        <f t="shared" si="174"/>
        <v>0.92380849447119318</v>
      </c>
      <c r="AM167">
        <f t="shared" si="175"/>
        <v>0.49782269350409908</v>
      </c>
      <c r="AN167">
        <f t="shared" si="191"/>
        <v>6.9624016404025202</v>
      </c>
      <c r="AO167">
        <f t="shared" si="191"/>
        <v>6.9623525647371425</v>
      </c>
      <c r="AP167">
        <f t="shared" si="191"/>
        <v>6.9621615101719492</v>
      </c>
      <c r="AQ167">
        <f t="shared" si="191"/>
        <v>6.9614180033910271</v>
      </c>
      <c r="AR167">
        <f t="shared" si="191"/>
        <v>6.9585288028302585</v>
      </c>
      <c r="AS167">
        <f t="shared" si="191"/>
        <v>6.9473643230677826</v>
      </c>
      <c r="AT167">
        <f t="shared" si="191"/>
        <v>6.9050983755365865</v>
      </c>
      <c r="AU167">
        <f t="shared" si="176"/>
        <v>6.7550525316808203</v>
      </c>
      <c r="AV167" s="158">
        <f t="shared" si="177"/>
        <v>-0.11760224781212687</v>
      </c>
      <c r="AW167" s="159">
        <f t="shared" si="178"/>
        <v>2.7543847818404313E-2</v>
      </c>
      <c r="AX167" s="160">
        <f t="shared" si="179"/>
        <v>1.5173271052868322E-4</v>
      </c>
      <c r="AY167" s="159">
        <f t="shared" si="180"/>
        <v>-9999</v>
      </c>
      <c r="BA167">
        <f t="shared" si="181"/>
        <v>0</v>
      </c>
      <c r="BB167">
        <f t="shared" si="182"/>
        <v>0.24342543440630471</v>
      </c>
      <c r="BC167">
        <f t="shared" si="183"/>
        <v>-0.39651507234462857</v>
      </c>
      <c r="BD167">
        <f t="shared" si="184"/>
        <v>-9.9320077602352633E-2</v>
      </c>
      <c r="BE167">
        <f t="shared" si="185"/>
        <v>-3.0110630674592374</v>
      </c>
      <c r="BF167">
        <f t="shared" si="186"/>
        <v>-15.300435635829768</v>
      </c>
      <c r="BG167">
        <f t="shared" si="192"/>
        <v>-2.7887286314292723</v>
      </c>
      <c r="BH167">
        <f t="shared" si="192"/>
        <v>-2.7311573685957757</v>
      </c>
      <c r="BI167">
        <f t="shared" si="192"/>
        <v>-2.812101922109985</v>
      </c>
      <c r="BJ167">
        <f t="shared" si="192"/>
        <v>-2.6974994021796759</v>
      </c>
      <c r="BK167">
        <f t="shared" si="192"/>
        <v>-2.8583689793698066</v>
      </c>
      <c r="BL167">
        <f t="shared" si="192"/>
        <v>-2.6291904210597461</v>
      </c>
      <c r="BM167">
        <f t="shared" si="192"/>
        <v>-2.9504985211035284</v>
      </c>
      <c r="BN167">
        <f t="shared" si="187"/>
        <v>-2.4842588562712362</v>
      </c>
      <c r="BR167" s="1"/>
    </row>
    <row r="168" spans="1:70" x14ac:dyDescent="0.2">
      <c r="A168" s="23" t="s">
        <v>910</v>
      </c>
      <c r="B168" s="24" t="s">
        <v>899</v>
      </c>
      <c r="C168" s="23">
        <v>24772.396000000001</v>
      </c>
      <c r="D168" s="23" t="s">
        <v>873</v>
      </c>
      <c r="E168" s="25">
        <f t="shared" si="160"/>
        <v>-10129.101787953172</v>
      </c>
      <c r="F168" s="1">
        <f t="shared" si="190"/>
        <v>-10129</v>
      </c>
      <c r="G168" s="1">
        <f t="shared" si="161"/>
        <v>-8.6458719997608569E-2</v>
      </c>
      <c r="H168" s="1">
        <f t="shared" si="162"/>
        <v>-8.6458719997608569E-2</v>
      </c>
      <c r="Q168" s="173">
        <f t="shared" si="163"/>
        <v>9753.8960000000006</v>
      </c>
      <c r="S168" s="15">
        <f t="shared" si="164"/>
        <v>0.2</v>
      </c>
      <c r="T168" s="15"/>
      <c r="Z168">
        <f t="shared" si="165"/>
        <v>-10129</v>
      </c>
      <c r="AA168" s="158">
        <f t="shared" si="166"/>
        <v>-0.11759828291945941</v>
      </c>
      <c r="AB168" s="159">
        <f t="shared" si="167"/>
        <v>3.1139562921850841E-2</v>
      </c>
      <c r="AC168" s="159">
        <f t="shared" si="168"/>
        <v>-8.6458719997608569E-2</v>
      </c>
      <c r="AD168" s="160">
        <f t="shared" si="169"/>
        <v>1.9393447579278155E-4</v>
      </c>
      <c r="AH168">
        <f t="shared" si="170"/>
        <v>-1.8951489386952045E-2</v>
      </c>
      <c r="AI168">
        <f t="shared" si="171"/>
        <v>1.1988317873656857</v>
      </c>
      <c r="AJ168">
        <f t="shared" si="172"/>
        <v>-0.99976512377127347</v>
      </c>
      <c r="AK168">
        <f t="shared" si="173"/>
        <v>0.26349610083686853</v>
      </c>
      <c r="AL168">
        <f t="shared" si="174"/>
        <v>0.92436344435030016</v>
      </c>
      <c r="AM168">
        <f t="shared" si="175"/>
        <v>0.49816898218886141</v>
      </c>
      <c r="AN168">
        <f t="shared" si="191"/>
        <v>6.9628385751547581</v>
      </c>
      <c r="AO168">
        <f t="shared" si="191"/>
        <v>6.9627895641424962</v>
      </c>
      <c r="AP168">
        <f t="shared" si="191"/>
        <v>6.9625986939207838</v>
      </c>
      <c r="AQ168">
        <f t="shared" si="191"/>
        <v>6.9618556423776505</v>
      </c>
      <c r="AR168">
        <f t="shared" si="191"/>
        <v>6.9589671941516142</v>
      </c>
      <c r="AS168">
        <f t="shared" si="191"/>
        <v>6.9478017487064401</v>
      </c>
      <c r="AT168">
        <f t="shared" si="191"/>
        <v>6.9055185534408325</v>
      </c>
      <c r="AU168">
        <f t="shared" si="176"/>
        <v>6.7553772440443201</v>
      </c>
      <c r="AV168" s="158">
        <f t="shared" si="177"/>
        <v>-0.11759828291945941</v>
      </c>
      <c r="AW168" s="159">
        <f t="shared" si="178"/>
        <v>3.1139562921850841E-2</v>
      </c>
      <c r="AX168" s="160">
        <f t="shared" si="179"/>
        <v>1.9393447579278155E-4</v>
      </c>
      <c r="AY168" s="159">
        <f t="shared" si="180"/>
        <v>-9999</v>
      </c>
      <c r="BA168">
        <f t="shared" si="181"/>
        <v>0</v>
      </c>
      <c r="BB168">
        <f t="shared" si="182"/>
        <v>0.24342863396601866</v>
      </c>
      <c r="BC168">
        <f t="shared" si="183"/>
        <v>-0.39654464245182347</v>
      </c>
      <c r="BD168">
        <f t="shared" si="184"/>
        <v>-9.9344447332004621E-2</v>
      </c>
      <c r="BE168">
        <f t="shared" si="185"/>
        <v>-3.0110308567793016</v>
      </c>
      <c r="BF168">
        <f t="shared" si="186"/>
        <v>-15.296650149576474</v>
      </c>
      <c r="BG168">
        <f t="shared" si="192"/>
        <v>-2.7886431091727992</v>
      </c>
      <c r="BH168">
        <f t="shared" si="192"/>
        <v>-2.7310735279322254</v>
      </c>
      <c r="BI168">
        <f t="shared" si="192"/>
        <v>-2.8120183453626244</v>
      </c>
      <c r="BJ168">
        <f t="shared" si="192"/>
        <v>-2.6974114428606817</v>
      </c>
      <c r="BK168">
        <f t="shared" si="192"/>
        <v>-2.8582922388885521</v>
      </c>
      <c r="BL168">
        <f t="shared" si="192"/>
        <v>-2.6290890095868802</v>
      </c>
      <c r="BM168">
        <f t="shared" si="192"/>
        <v>-2.9504414283362976</v>
      </c>
      <c r="BN168">
        <f t="shared" si="187"/>
        <v>-2.4841146725145289</v>
      </c>
      <c r="BR168" s="1"/>
    </row>
    <row r="169" spans="1:70" x14ac:dyDescent="0.2">
      <c r="A169" s="23" t="s">
        <v>898</v>
      </c>
      <c r="B169" s="24" t="s">
        <v>899</v>
      </c>
      <c r="C169" s="23">
        <v>24772.399000000001</v>
      </c>
      <c r="D169" s="23" t="s">
        <v>873</v>
      </c>
      <c r="E169" s="25">
        <f t="shared" si="160"/>
        <v>-10129.098256049629</v>
      </c>
      <c r="F169" s="1">
        <f t="shared" si="190"/>
        <v>-10129</v>
      </c>
      <c r="G169" s="1">
        <f t="shared" si="161"/>
        <v>-8.3458719996997388E-2</v>
      </c>
      <c r="H169" s="1">
        <f t="shared" si="162"/>
        <v>-8.3458719996997388E-2</v>
      </c>
      <c r="Q169" s="173">
        <f t="shared" si="163"/>
        <v>9753.8990000000013</v>
      </c>
      <c r="S169" s="15">
        <f t="shared" si="164"/>
        <v>0.2</v>
      </c>
      <c r="T169" s="15"/>
      <c r="Z169">
        <f t="shared" si="165"/>
        <v>-10129</v>
      </c>
      <c r="AA169" s="158">
        <f t="shared" si="166"/>
        <v>-0.11759828291945941</v>
      </c>
      <c r="AB169" s="159">
        <f t="shared" si="167"/>
        <v>3.4139562922462022E-2</v>
      </c>
      <c r="AC169" s="159">
        <f t="shared" si="168"/>
        <v>-8.3458719996997388E-2</v>
      </c>
      <c r="AD169" s="160">
        <f t="shared" si="169"/>
        <v>2.3310195130734872E-4</v>
      </c>
      <c r="AH169">
        <f t="shared" si="170"/>
        <v>-1.8951489386952045E-2</v>
      </c>
      <c r="AI169">
        <f t="shared" si="171"/>
        <v>1.1988317873656857</v>
      </c>
      <c r="AJ169">
        <f t="shared" si="172"/>
        <v>-0.99976512377127347</v>
      </c>
      <c r="AK169">
        <f t="shared" si="173"/>
        <v>0.26349610083686853</v>
      </c>
      <c r="AL169">
        <f t="shared" si="174"/>
        <v>0.92436344435030016</v>
      </c>
      <c r="AM169">
        <f t="shared" si="175"/>
        <v>0.49816898218886141</v>
      </c>
      <c r="AN169">
        <f t="shared" si="191"/>
        <v>6.9628385751547581</v>
      </c>
      <c r="AO169">
        <f t="shared" si="191"/>
        <v>6.9627895641424962</v>
      </c>
      <c r="AP169">
        <f t="shared" si="191"/>
        <v>6.9625986939207838</v>
      </c>
      <c r="AQ169">
        <f t="shared" si="191"/>
        <v>6.9618556423776505</v>
      </c>
      <c r="AR169">
        <f t="shared" si="191"/>
        <v>6.9589671941516142</v>
      </c>
      <c r="AS169">
        <f t="shared" si="191"/>
        <v>6.9478017487064401</v>
      </c>
      <c r="AT169">
        <f t="shared" si="191"/>
        <v>6.9055185534408325</v>
      </c>
      <c r="AU169">
        <f t="shared" si="176"/>
        <v>6.7553772440443201</v>
      </c>
      <c r="AV169" s="158">
        <f t="shared" si="177"/>
        <v>-0.11759828291945941</v>
      </c>
      <c r="AW169" s="159">
        <f t="shared" si="178"/>
        <v>3.4139562922462022E-2</v>
      </c>
      <c r="AX169" s="160">
        <f t="shared" si="179"/>
        <v>2.3310195130734872E-4</v>
      </c>
      <c r="AY169" s="159">
        <f t="shared" si="180"/>
        <v>-9999</v>
      </c>
      <c r="BA169">
        <f t="shared" si="181"/>
        <v>0</v>
      </c>
      <c r="BB169">
        <f t="shared" si="182"/>
        <v>0.24342863396601866</v>
      </c>
      <c r="BC169">
        <f t="shared" si="183"/>
        <v>-0.39654464245182347</v>
      </c>
      <c r="BD169">
        <f t="shared" si="184"/>
        <v>-9.9344447332004621E-2</v>
      </c>
      <c r="BE169">
        <f t="shared" si="185"/>
        <v>-3.0110308567793016</v>
      </c>
      <c r="BF169">
        <f t="shared" si="186"/>
        <v>-15.296650149576474</v>
      </c>
      <c r="BG169">
        <f t="shared" si="192"/>
        <v>-2.7886431091727992</v>
      </c>
      <c r="BH169">
        <f t="shared" si="192"/>
        <v>-2.7310735279322254</v>
      </c>
      <c r="BI169">
        <f t="shared" si="192"/>
        <v>-2.8120183453626244</v>
      </c>
      <c r="BJ169">
        <f t="shared" si="192"/>
        <v>-2.6974114428606817</v>
      </c>
      <c r="BK169">
        <f t="shared" si="192"/>
        <v>-2.8582922388885521</v>
      </c>
      <c r="BL169">
        <f t="shared" si="192"/>
        <v>-2.6290890095868802</v>
      </c>
      <c r="BM169">
        <f t="shared" si="192"/>
        <v>-2.9504414283362976</v>
      </c>
      <c r="BN169">
        <f t="shared" si="187"/>
        <v>-2.4841146725145289</v>
      </c>
      <c r="BR169" s="1"/>
    </row>
    <row r="170" spans="1:70" x14ac:dyDescent="0.2">
      <c r="A170" s="23" t="s">
        <v>898</v>
      </c>
      <c r="B170" s="24" t="s">
        <v>899</v>
      </c>
      <c r="C170" s="23">
        <v>24788.537</v>
      </c>
      <c r="D170" s="23" t="s">
        <v>873</v>
      </c>
      <c r="E170" s="25">
        <f t="shared" si="160"/>
        <v>-10110.098969588329</v>
      </c>
      <c r="F170" s="1">
        <f t="shared" si="190"/>
        <v>-10110</v>
      </c>
      <c r="G170" s="1">
        <f t="shared" si="161"/>
        <v>-8.4064799997577211E-2</v>
      </c>
      <c r="H170" s="1">
        <f t="shared" si="162"/>
        <v>-8.4064799997577211E-2</v>
      </c>
      <c r="Q170" s="173">
        <f t="shared" si="163"/>
        <v>9770.0370000000003</v>
      </c>
      <c r="S170" s="15">
        <f t="shared" si="164"/>
        <v>0.2</v>
      </c>
      <c r="T170" s="15"/>
      <c r="Z170">
        <f t="shared" si="165"/>
        <v>-10110</v>
      </c>
      <c r="AA170" s="158">
        <f t="shared" si="166"/>
        <v>-0.1175222183739591</v>
      </c>
      <c r="AB170" s="159">
        <f t="shared" si="167"/>
        <v>3.3457418376381887E-2</v>
      </c>
      <c r="AC170" s="159">
        <f t="shared" si="168"/>
        <v>-8.4064799997577211E-2</v>
      </c>
      <c r="AD170" s="160">
        <f t="shared" si="169"/>
        <v>2.2387976888245129E-4</v>
      </c>
      <c r="AH170">
        <f t="shared" si="170"/>
        <v>-1.8981842851655183E-2</v>
      </c>
      <c r="AI170">
        <f t="shared" si="171"/>
        <v>1.1960493028125092</v>
      </c>
      <c r="AJ170">
        <f t="shared" si="172"/>
        <v>-0.9994818655819746</v>
      </c>
      <c r="AK170">
        <f t="shared" si="173"/>
        <v>0.26557286324094836</v>
      </c>
      <c r="AL170">
        <f t="shared" si="174"/>
        <v>0.9348817664923198</v>
      </c>
      <c r="AM170">
        <f t="shared" si="175"/>
        <v>0.50475062580544594</v>
      </c>
      <c r="AN170">
        <f t="shared" si="191"/>
        <v>6.9711301991986092</v>
      </c>
      <c r="AO170">
        <f t="shared" si="191"/>
        <v>6.9710824192562431</v>
      </c>
      <c r="AP170">
        <f t="shared" si="191"/>
        <v>6.9708950816138069</v>
      </c>
      <c r="AQ170">
        <f t="shared" si="191"/>
        <v>6.9701608380670672</v>
      </c>
      <c r="AR170">
        <f t="shared" si="191"/>
        <v>6.9672873231313162</v>
      </c>
      <c r="AS170">
        <f t="shared" si="191"/>
        <v>6.9561055532858651</v>
      </c>
      <c r="AT170">
        <f t="shared" si="191"/>
        <v>6.9134989143393604</v>
      </c>
      <c r="AU170">
        <f t="shared" si="176"/>
        <v>6.7615467789508212</v>
      </c>
      <c r="AV170" s="158">
        <f t="shared" si="177"/>
        <v>-0.1175222183739591</v>
      </c>
      <c r="AW170" s="159">
        <f t="shared" si="178"/>
        <v>3.3457418376381887E-2</v>
      </c>
      <c r="AX170" s="160">
        <f t="shared" si="179"/>
        <v>2.2387976888245129E-4</v>
      </c>
      <c r="AY170" s="159">
        <f t="shared" si="180"/>
        <v>-9999</v>
      </c>
      <c r="BA170">
        <f t="shared" si="181"/>
        <v>0</v>
      </c>
      <c r="BB170">
        <f t="shared" si="182"/>
        <v>0.24348961070103237</v>
      </c>
      <c r="BC170">
        <f t="shared" si="183"/>
        <v>-0.39710672695991733</v>
      </c>
      <c r="BD170">
        <f t="shared" si="184"/>
        <v>-9.980772515667613E-2</v>
      </c>
      <c r="BE170">
        <f t="shared" si="185"/>
        <v>-3.0104184935562812</v>
      </c>
      <c r="BF170">
        <f t="shared" si="186"/>
        <v>-15.22503669951686</v>
      </c>
      <c r="BG170">
        <f t="shared" si="192"/>
        <v>-2.7870174437861888</v>
      </c>
      <c r="BH170">
        <f t="shared" si="192"/>
        <v>-2.7294810349267866</v>
      </c>
      <c r="BI170">
        <f t="shared" si="192"/>
        <v>-2.8104292676614815</v>
      </c>
      <c r="BJ170">
        <f t="shared" si="192"/>
        <v>-2.6957411409632046</v>
      </c>
      <c r="BK170">
        <f t="shared" si="192"/>
        <v>-2.8568325800321612</v>
      </c>
      <c r="BL170">
        <f t="shared" si="192"/>
        <v>-2.6271634828374038</v>
      </c>
      <c r="BM170">
        <f t="shared" si="192"/>
        <v>-2.9493548217513261</v>
      </c>
      <c r="BN170">
        <f t="shared" si="187"/>
        <v>-2.4813751811370879</v>
      </c>
      <c r="BR170" s="1"/>
    </row>
    <row r="171" spans="1:70" x14ac:dyDescent="0.2">
      <c r="A171" s="23" t="s">
        <v>910</v>
      </c>
      <c r="B171" s="24" t="s">
        <v>899</v>
      </c>
      <c r="C171" s="23">
        <v>24788.541000000001</v>
      </c>
      <c r="D171" s="23" t="s">
        <v>873</v>
      </c>
      <c r="E171" s="25">
        <f t="shared" si="160"/>
        <v>-10110.094260383603</v>
      </c>
      <c r="F171" s="1">
        <f t="shared" si="190"/>
        <v>-10110</v>
      </c>
      <c r="G171" s="1">
        <f t="shared" si="161"/>
        <v>-8.0064799996762304E-2</v>
      </c>
      <c r="H171" s="1">
        <f t="shared" si="162"/>
        <v>-8.0064799996762304E-2</v>
      </c>
      <c r="Q171" s="173">
        <f t="shared" si="163"/>
        <v>9770.0410000000011</v>
      </c>
      <c r="S171" s="15">
        <f t="shared" si="164"/>
        <v>0.2</v>
      </c>
      <c r="T171" s="15"/>
      <c r="Z171">
        <f t="shared" si="165"/>
        <v>-10110</v>
      </c>
      <c r="AA171" s="158">
        <f t="shared" si="166"/>
        <v>-0.1175222183739591</v>
      </c>
      <c r="AB171" s="159">
        <f t="shared" si="167"/>
        <v>3.7457418377196794E-2</v>
      </c>
      <c r="AC171" s="159">
        <f t="shared" si="168"/>
        <v>-8.0064799996762304E-2</v>
      </c>
      <c r="AD171" s="160">
        <f t="shared" si="169"/>
        <v>2.8061163829687201E-4</v>
      </c>
      <c r="AH171">
        <f t="shared" si="170"/>
        <v>-1.8981842851655183E-2</v>
      </c>
      <c r="AI171">
        <f t="shared" si="171"/>
        <v>1.1960493028125092</v>
      </c>
      <c r="AJ171">
        <f t="shared" si="172"/>
        <v>-0.9994818655819746</v>
      </c>
      <c r="AK171">
        <f t="shared" si="173"/>
        <v>0.26557286324094836</v>
      </c>
      <c r="AL171">
        <f t="shared" si="174"/>
        <v>0.9348817664923198</v>
      </c>
      <c r="AM171">
        <f t="shared" si="175"/>
        <v>0.50475062580544594</v>
      </c>
      <c r="AN171">
        <f t="shared" ref="AN171:AT180" si="193">$AU171+$AB$7*SIN(AO171)</f>
        <v>6.9711301991986092</v>
      </c>
      <c r="AO171">
        <f t="shared" si="193"/>
        <v>6.9710824192562431</v>
      </c>
      <c r="AP171">
        <f t="shared" si="193"/>
        <v>6.9708950816138069</v>
      </c>
      <c r="AQ171">
        <f t="shared" si="193"/>
        <v>6.9701608380670672</v>
      </c>
      <c r="AR171">
        <f t="shared" si="193"/>
        <v>6.9672873231313162</v>
      </c>
      <c r="AS171">
        <f t="shared" si="193"/>
        <v>6.9561055532858651</v>
      </c>
      <c r="AT171">
        <f t="shared" si="193"/>
        <v>6.9134989143393604</v>
      </c>
      <c r="AU171">
        <f t="shared" si="176"/>
        <v>6.7615467789508212</v>
      </c>
      <c r="AV171" s="158">
        <f t="shared" si="177"/>
        <v>-0.1175222183739591</v>
      </c>
      <c r="AW171" s="159">
        <f t="shared" si="178"/>
        <v>3.7457418377196794E-2</v>
      </c>
      <c r="AX171" s="160">
        <f t="shared" si="179"/>
        <v>2.8061163829687201E-4</v>
      </c>
      <c r="AY171" s="159">
        <f t="shared" si="180"/>
        <v>-9999</v>
      </c>
      <c r="BA171">
        <f t="shared" si="181"/>
        <v>0</v>
      </c>
      <c r="BB171">
        <f t="shared" si="182"/>
        <v>0.24348961070103237</v>
      </c>
      <c r="BC171">
        <f t="shared" si="183"/>
        <v>-0.39710672695991733</v>
      </c>
      <c r="BD171">
        <f t="shared" si="184"/>
        <v>-9.980772515667613E-2</v>
      </c>
      <c r="BE171">
        <f t="shared" si="185"/>
        <v>-3.0104184935562812</v>
      </c>
      <c r="BF171">
        <f t="shared" si="186"/>
        <v>-15.22503669951686</v>
      </c>
      <c r="BG171">
        <f t="shared" ref="BG171:BM180" si="194">$BN171+$BB$7*SIN(BH171)</f>
        <v>-2.7870174437861888</v>
      </c>
      <c r="BH171">
        <f t="shared" si="194"/>
        <v>-2.7294810349267866</v>
      </c>
      <c r="BI171">
        <f t="shared" si="194"/>
        <v>-2.8104292676614815</v>
      </c>
      <c r="BJ171">
        <f t="shared" si="194"/>
        <v>-2.6957411409632046</v>
      </c>
      <c r="BK171">
        <f t="shared" si="194"/>
        <v>-2.8568325800321612</v>
      </c>
      <c r="BL171">
        <f t="shared" si="194"/>
        <v>-2.6271634828374038</v>
      </c>
      <c r="BM171">
        <f t="shared" si="194"/>
        <v>-2.9493548217513261</v>
      </c>
      <c r="BN171">
        <f t="shared" si="187"/>
        <v>-2.4813751811370879</v>
      </c>
      <c r="BR171" s="1"/>
    </row>
    <row r="172" spans="1:70" x14ac:dyDescent="0.2">
      <c r="A172" s="23" t="s">
        <v>905</v>
      </c>
      <c r="B172" s="24" t="s">
        <v>909</v>
      </c>
      <c r="C172" s="23">
        <v>24914.667000000001</v>
      </c>
      <c r="D172" s="23" t="s">
        <v>873</v>
      </c>
      <c r="E172" s="25">
        <f t="shared" si="160"/>
        <v>-9961.6059716106483</v>
      </c>
      <c r="F172" s="1">
        <f t="shared" si="190"/>
        <v>-9961.5</v>
      </c>
      <c r="G172" s="1">
        <f t="shared" si="161"/>
        <v>-9.0012319997185841E-2</v>
      </c>
      <c r="H172" s="1">
        <f t="shared" si="162"/>
        <v>-9.0012319997185841E-2</v>
      </c>
      <c r="Q172" s="173">
        <f t="shared" si="163"/>
        <v>9896.1670000000013</v>
      </c>
      <c r="S172" s="15">
        <f t="shared" si="164"/>
        <v>0.2</v>
      </c>
      <c r="T172" s="15"/>
      <c r="Z172">
        <f t="shared" si="165"/>
        <v>-9961.5</v>
      </c>
      <c r="AA172" s="158">
        <f t="shared" si="166"/>
        <v>-0.11688054479903529</v>
      </c>
      <c r="AB172" s="159">
        <f t="shared" si="167"/>
        <v>2.6868224801849444E-2</v>
      </c>
      <c r="AC172" s="159">
        <f t="shared" si="168"/>
        <v>-9.0012319997185841E-2</v>
      </c>
      <c r="AD172" s="160">
        <f t="shared" si="169"/>
        <v>1.4438030080054351E-4</v>
      </c>
      <c r="AH172">
        <f t="shared" si="170"/>
        <v>-1.9172400476088765E-2</v>
      </c>
      <c r="AI172">
        <f t="shared" si="171"/>
        <v>1.1740524668019421</v>
      </c>
      <c r="AJ172">
        <f t="shared" si="172"/>
        <v>-0.99365434025159072</v>
      </c>
      <c r="AK172">
        <f t="shared" si="173"/>
        <v>0.28048175274592335</v>
      </c>
      <c r="AL172">
        <f t="shared" si="174"/>
        <v>1.0154046613632535</v>
      </c>
      <c r="AM172">
        <f t="shared" si="175"/>
        <v>0.55634601324576916</v>
      </c>
      <c r="AN172">
        <f t="shared" si="193"/>
        <v>7.0352667715445012</v>
      </c>
      <c r="AO172">
        <f t="shared" si="193"/>
        <v>7.0352285996404982</v>
      </c>
      <c r="AP172">
        <f t="shared" si="193"/>
        <v>7.0350702666058504</v>
      </c>
      <c r="AQ172">
        <f t="shared" si="193"/>
        <v>7.0344137679554164</v>
      </c>
      <c r="AR172">
        <f t="shared" si="193"/>
        <v>7.0316959979854019</v>
      </c>
      <c r="AS172">
        <f t="shared" si="193"/>
        <v>7.0205170049907686</v>
      </c>
      <c r="AT172">
        <f t="shared" si="193"/>
        <v>6.975667125716182</v>
      </c>
      <c r="AU172">
        <f t="shared" si="176"/>
        <v>6.8097665649305732</v>
      </c>
      <c r="AV172" s="158">
        <f t="shared" si="177"/>
        <v>-0.11688054479903529</v>
      </c>
      <c r="AW172" s="159">
        <f t="shared" si="178"/>
        <v>2.6868224801849444E-2</v>
      </c>
      <c r="AX172" s="160">
        <f t="shared" si="179"/>
        <v>1.4438030080054351E-4</v>
      </c>
      <c r="AY172" s="159">
        <f t="shared" si="180"/>
        <v>-9999</v>
      </c>
      <c r="BA172">
        <f t="shared" si="181"/>
        <v>0</v>
      </c>
      <c r="BB172">
        <f t="shared" si="182"/>
        <v>0.24397840311658492</v>
      </c>
      <c r="BC172">
        <f t="shared" si="183"/>
        <v>-0.40151631632273604</v>
      </c>
      <c r="BD172">
        <f t="shared" si="184"/>
        <v>-0.10344513600975713</v>
      </c>
      <c r="BE172">
        <f t="shared" si="185"/>
        <v>-3.0056088050680279</v>
      </c>
      <c r="BF172">
        <f t="shared" si="186"/>
        <v>-14.684958081033882</v>
      </c>
      <c r="BG172">
        <f t="shared" si="194"/>
        <v>-2.7742632905509428</v>
      </c>
      <c r="BH172">
        <f t="shared" si="194"/>
        <v>-2.7170651791241021</v>
      </c>
      <c r="BI172">
        <f t="shared" si="194"/>
        <v>-2.7979362356182071</v>
      </c>
      <c r="BJ172">
        <f t="shared" si="194"/>
        <v>-2.6827467194628953</v>
      </c>
      <c r="BK172">
        <f t="shared" si="194"/>
        <v>-2.8453197594280883</v>
      </c>
      <c r="BL172">
        <f t="shared" si="194"/>
        <v>-2.6121991607952988</v>
      </c>
      <c r="BM172">
        <f t="shared" si="194"/>
        <v>-2.9407401717173163</v>
      </c>
      <c r="BN172">
        <f t="shared" si="187"/>
        <v>-2.4599638932660373</v>
      </c>
      <c r="BR172" s="1"/>
    </row>
    <row r="173" spans="1:70" x14ac:dyDescent="0.2">
      <c r="A173" s="23" t="s">
        <v>905</v>
      </c>
      <c r="B173" s="24" t="s">
        <v>899</v>
      </c>
      <c r="C173" s="23">
        <v>25205.588</v>
      </c>
      <c r="D173" s="23" t="s">
        <v>873</v>
      </c>
      <c r="E173" s="25">
        <f t="shared" si="160"/>
        <v>-9619.1043346910883</v>
      </c>
      <c r="F173" s="1">
        <f t="shared" si="190"/>
        <v>-9619</v>
      </c>
      <c r="G173" s="1">
        <f t="shared" si="161"/>
        <v>-8.8621919996512588E-2</v>
      </c>
      <c r="H173" s="1">
        <f t="shared" si="162"/>
        <v>-8.8621919996512588E-2</v>
      </c>
      <c r="Q173" s="173">
        <f t="shared" si="163"/>
        <v>10187.088</v>
      </c>
      <c r="S173" s="15">
        <f t="shared" si="164"/>
        <v>0.2</v>
      </c>
      <c r="T173" s="15"/>
      <c r="Z173">
        <f t="shared" si="165"/>
        <v>-9619</v>
      </c>
      <c r="AA173" s="158">
        <f t="shared" si="166"/>
        <v>-0.11509800499799844</v>
      </c>
      <c r="AB173" s="159">
        <f t="shared" si="167"/>
        <v>2.647608500148585E-2</v>
      </c>
      <c r="AC173" s="159">
        <f t="shared" si="168"/>
        <v>-8.8621919996512588E-2</v>
      </c>
      <c r="AD173" s="160">
        <f t="shared" si="169"/>
        <v>1.4019661540118082E-4</v>
      </c>
      <c r="AH173">
        <f t="shared" si="170"/>
        <v>-1.9312632227916605E-2</v>
      </c>
      <c r="AI173">
        <f t="shared" si="171"/>
        <v>1.1227386190650137</v>
      </c>
      <c r="AJ173">
        <f t="shared" si="172"/>
        <v>-0.95905994703051189</v>
      </c>
      <c r="AK173">
        <f t="shared" si="173"/>
        <v>0.30643026321380185</v>
      </c>
      <c r="AL173">
        <f t="shared" si="174"/>
        <v>1.1898215903986866</v>
      </c>
      <c r="AM173">
        <f t="shared" si="175"/>
        <v>0.67669149414472307</v>
      </c>
      <c r="AN173">
        <f t="shared" si="193"/>
        <v>7.1786090667712594</v>
      </c>
      <c r="AO173">
        <f t="shared" si="193"/>
        <v>7.1785900460767795</v>
      </c>
      <c r="AP173">
        <f t="shared" si="193"/>
        <v>7.1784978869649656</v>
      </c>
      <c r="AQ173">
        <f t="shared" si="193"/>
        <v>7.1780515074397178</v>
      </c>
      <c r="AR173">
        <f t="shared" si="193"/>
        <v>7.1758929401084659</v>
      </c>
      <c r="AS173">
        <f t="shared" si="193"/>
        <v>7.1655351113284249</v>
      </c>
      <c r="AT173">
        <f t="shared" si="193"/>
        <v>7.1175289633273486</v>
      </c>
      <c r="AU173">
        <f t="shared" si="176"/>
        <v>6.9209805494293306</v>
      </c>
      <c r="AV173" s="158">
        <f t="shared" si="177"/>
        <v>-0.11509800499799844</v>
      </c>
      <c r="AW173" s="159">
        <f t="shared" si="178"/>
        <v>2.647608500148585E-2</v>
      </c>
      <c r="AX173" s="160">
        <f t="shared" si="179"/>
        <v>1.4019661540118082E-4</v>
      </c>
      <c r="AY173" s="159">
        <f t="shared" si="180"/>
        <v>-9999</v>
      </c>
      <c r="BA173">
        <f t="shared" si="181"/>
        <v>0</v>
      </c>
      <c r="BB173">
        <f t="shared" si="182"/>
        <v>0.24519023802926765</v>
      </c>
      <c r="BC173">
        <f t="shared" si="183"/>
        <v>-0.41179614242422435</v>
      </c>
      <c r="BD173">
        <f t="shared" si="184"/>
        <v>-0.1119454079090004</v>
      </c>
      <c r="BE173">
        <f t="shared" si="185"/>
        <v>-2.9943564807620948</v>
      </c>
      <c r="BF173">
        <f t="shared" si="186"/>
        <v>-13.559070259597597</v>
      </c>
      <c r="BG173">
        <f t="shared" si="194"/>
        <v>-2.7445276884825547</v>
      </c>
      <c r="BH173">
        <f t="shared" si="194"/>
        <v>-2.6886224373871954</v>
      </c>
      <c r="BI173">
        <f t="shared" si="194"/>
        <v>-2.7686319962845953</v>
      </c>
      <c r="BJ173">
        <f t="shared" si="194"/>
        <v>-2.6531775432630771</v>
      </c>
      <c r="BK173">
        <f t="shared" si="194"/>
        <v>-2.818054093143024</v>
      </c>
      <c r="BL173">
        <f t="shared" si="194"/>
        <v>-2.578274377415672</v>
      </c>
      <c r="BM173">
        <f t="shared" si="194"/>
        <v>-2.92002143530889</v>
      </c>
      <c r="BN173">
        <f t="shared" si="187"/>
        <v>-2.4105809565937486</v>
      </c>
      <c r="BR173" s="1"/>
    </row>
    <row r="174" spans="1:70" x14ac:dyDescent="0.2">
      <c r="A174" s="23" t="s">
        <v>905</v>
      </c>
      <c r="B174" s="24" t="s">
        <v>899</v>
      </c>
      <c r="C174" s="23">
        <v>25526.66</v>
      </c>
      <c r="D174" s="23" t="s">
        <v>873</v>
      </c>
      <c r="E174" s="25">
        <f t="shared" si="160"/>
        <v>-9241.1058898588562</v>
      </c>
      <c r="F174" s="1">
        <f t="shared" si="190"/>
        <v>-9241</v>
      </c>
      <c r="G174" s="1">
        <f t="shared" si="161"/>
        <v>-8.9942879996669944E-2</v>
      </c>
      <c r="H174" s="1">
        <f t="shared" si="162"/>
        <v>-8.9942879996669944E-2</v>
      </c>
      <c r="Q174" s="173">
        <f t="shared" si="163"/>
        <v>10508.16</v>
      </c>
      <c r="S174" s="15">
        <f t="shared" si="164"/>
        <v>0.2</v>
      </c>
      <c r="T174" s="15"/>
      <c r="Z174">
        <f t="shared" si="165"/>
        <v>-9241</v>
      </c>
      <c r="AA174" s="158">
        <f t="shared" si="166"/>
        <v>-0.11269047675177414</v>
      </c>
      <c r="AB174" s="159">
        <f t="shared" si="167"/>
        <v>2.2747596755104196E-2</v>
      </c>
      <c r="AC174" s="159">
        <f t="shared" si="168"/>
        <v>-8.9942879996669944E-2</v>
      </c>
      <c r="AD174" s="160">
        <f t="shared" si="169"/>
        <v>1.0349063162656541E-4</v>
      </c>
      <c r="AH174">
        <f t="shared" si="170"/>
        <v>-1.9032540005890566E-2</v>
      </c>
      <c r="AI174">
        <f t="shared" si="171"/>
        <v>1.0675163863416692</v>
      </c>
      <c r="AJ174">
        <f t="shared" si="172"/>
        <v>-0.89510990066421814</v>
      </c>
      <c r="AK174">
        <f t="shared" si="173"/>
        <v>0.32311888276395867</v>
      </c>
      <c r="AL174">
        <f t="shared" si="174"/>
        <v>1.3648079321935622</v>
      </c>
      <c r="AM174">
        <f t="shared" si="175"/>
        <v>0.8126451265940734</v>
      </c>
      <c r="AN174">
        <f t="shared" si="193"/>
        <v>7.3294372881212819</v>
      </c>
      <c r="AO174">
        <f t="shared" si="193"/>
        <v>7.3294309280407557</v>
      </c>
      <c r="AP174">
        <f t="shared" si="193"/>
        <v>7.3293924581607293</v>
      </c>
      <c r="AQ174">
        <f t="shared" si="193"/>
        <v>7.3291598219427367</v>
      </c>
      <c r="AR174">
        <f t="shared" si="193"/>
        <v>7.3277550036688464</v>
      </c>
      <c r="AS174">
        <f t="shared" si="193"/>
        <v>7.3193428156177252</v>
      </c>
      <c r="AT174">
        <f t="shared" si="193"/>
        <v>7.2712613186578725</v>
      </c>
      <c r="AU174">
        <f t="shared" si="176"/>
        <v>7.0437218228323388</v>
      </c>
      <c r="AV174" s="158">
        <f t="shared" si="177"/>
        <v>-0.11269047675177414</v>
      </c>
      <c r="AW174" s="159">
        <f t="shared" si="178"/>
        <v>2.2747596755104196E-2</v>
      </c>
      <c r="AX174" s="160">
        <f t="shared" si="179"/>
        <v>1.0349063162656541E-4</v>
      </c>
      <c r="AY174" s="159">
        <f t="shared" si="180"/>
        <v>-9999</v>
      </c>
      <c r="BA174">
        <f t="shared" si="181"/>
        <v>0</v>
      </c>
      <c r="BB174">
        <f t="shared" si="182"/>
        <v>0.24666974649403017</v>
      </c>
      <c r="BC174">
        <f t="shared" si="183"/>
        <v>-0.42331323037935015</v>
      </c>
      <c r="BD174">
        <f t="shared" si="184"/>
        <v>-0.12150341670445888</v>
      </c>
      <c r="BE174">
        <f t="shared" si="185"/>
        <v>-2.981681423096965</v>
      </c>
      <c r="BF174">
        <f t="shared" si="186"/>
        <v>-12.480275730032542</v>
      </c>
      <c r="BG174">
        <f t="shared" si="194"/>
        <v>-2.7112153091866458</v>
      </c>
      <c r="BH174">
        <f t="shared" si="194"/>
        <v>-2.657498844030437</v>
      </c>
      <c r="BI174">
        <f t="shared" si="194"/>
        <v>-2.7355129321653222</v>
      </c>
      <c r="BJ174">
        <f t="shared" si="194"/>
        <v>-2.621168032223546</v>
      </c>
      <c r="BK174">
        <f t="shared" si="194"/>
        <v>-2.7867964450142773</v>
      </c>
      <c r="BL174">
        <f t="shared" si="194"/>
        <v>-2.5418188441296792</v>
      </c>
      <c r="BM174">
        <f t="shared" si="194"/>
        <v>-2.8957106046777472</v>
      </c>
      <c r="BN174">
        <f t="shared" si="187"/>
        <v>-2.3560794965583467</v>
      </c>
      <c r="BR174" s="1"/>
    </row>
    <row r="175" spans="1:70" x14ac:dyDescent="0.2">
      <c r="A175" s="23" t="s">
        <v>905</v>
      </c>
      <c r="B175" s="24" t="s">
        <v>909</v>
      </c>
      <c r="C175" s="23">
        <v>25586.543000000001</v>
      </c>
      <c r="D175" s="23" t="s">
        <v>873</v>
      </c>
      <c r="E175" s="25">
        <f t="shared" si="160"/>
        <v>-9170.6055632284151</v>
      </c>
      <c r="F175" s="1">
        <f t="shared" si="190"/>
        <v>-9170.5</v>
      </c>
      <c r="G175" s="1">
        <f t="shared" si="161"/>
        <v>-8.9665439994860208E-2</v>
      </c>
      <c r="H175" s="1">
        <f t="shared" si="162"/>
        <v>-8.9665439994860208E-2</v>
      </c>
      <c r="Q175" s="173">
        <f t="shared" si="163"/>
        <v>10568.043000000001</v>
      </c>
      <c r="S175" s="15">
        <f t="shared" si="164"/>
        <v>0.2</v>
      </c>
      <c r="T175" s="15"/>
      <c r="Z175">
        <f t="shared" si="165"/>
        <v>-9170.5</v>
      </c>
      <c r="AA175" s="158">
        <f t="shared" si="166"/>
        <v>-0.11219584654050732</v>
      </c>
      <c r="AB175" s="159">
        <f t="shared" si="167"/>
        <v>2.2530406545647114E-2</v>
      </c>
      <c r="AC175" s="159">
        <f t="shared" si="168"/>
        <v>-8.9665439994860208E-2</v>
      </c>
      <c r="AD175" s="160">
        <f t="shared" si="169"/>
        <v>1.0152384382242767E-4</v>
      </c>
      <c r="AH175">
        <f t="shared" si="170"/>
        <v>-1.8935316933882493E-2</v>
      </c>
      <c r="AI175">
        <f t="shared" si="171"/>
        <v>1.0575573115940062</v>
      </c>
      <c r="AJ175">
        <f t="shared" si="172"/>
        <v>-0.88098960830782258</v>
      </c>
      <c r="AK175">
        <f t="shared" si="173"/>
        <v>0.32504066008014582</v>
      </c>
      <c r="AL175">
        <f t="shared" si="174"/>
        <v>1.3955358331520267</v>
      </c>
      <c r="AM175">
        <f t="shared" si="175"/>
        <v>0.83847989992733563</v>
      </c>
      <c r="AN175">
        <f t="shared" si="193"/>
        <v>7.3567357149911858</v>
      </c>
      <c r="AO175">
        <f t="shared" si="193"/>
        <v>7.3567307591620432</v>
      </c>
      <c r="AP175">
        <f t="shared" si="193"/>
        <v>7.3566992865244929</v>
      </c>
      <c r="AQ175">
        <f t="shared" si="193"/>
        <v>7.3564994580238983</v>
      </c>
      <c r="AR175">
        <f t="shared" si="193"/>
        <v>7.3552324027817333</v>
      </c>
      <c r="AS175">
        <f t="shared" si="193"/>
        <v>7.3472658901312897</v>
      </c>
      <c r="AT175">
        <f t="shared" si="193"/>
        <v>7.2995679902890975</v>
      </c>
      <c r="AU175">
        <f t="shared" si="176"/>
        <v>7.066614044459091</v>
      </c>
      <c r="AV175" s="158">
        <f t="shared" si="177"/>
        <v>-0.11219584654050732</v>
      </c>
      <c r="AW175" s="159">
        <f t="shared" si="178"/>
        <v>2.2530406545647114E-2</v>
      </c>
      <c r="AX175" s="160">
        <f t="shared" si="179"/>
        <v>1.0152384382242767E-4</v>
      </c>
      <c r="AY175" s="159">
        <f t="shared" si="180"/>
        <v>-9999</v>
      </c>
      <c r="BA175">
        <f t="shared" si="181"/>
        <v>0</v>
      </c>
      <c r="BB175">
        <f t="shared" si="182"/>
        <v>0.2469627248588353</v>
      </c>
      <c r="BC175">
        <f t="shared" si="183"/>
        <v>-0.42548050433845636</v>
      </c>
      <c r="BD175">
        <f t="shared" si="184"/>
        <v>-0.12330617732374925</v>
      </c>
      <c r="BE175">
        <f t="shared" si="185"/>
        <v>-2.9792879039532654</v>
      </c>
      <c r="BF175">
        <f t="shared" si="186"/>
        <v>-12.295435615259109</v>
      </c>
      <c r="BG175">
        <f t="shared" si="194"/>
        <v>-2.7049475553551305</v>
      </c>
      <c r="BH175">
        <f t="shared" si="194"/>
        <v>-2.6517197114131026</v>
      </c>
      <c r="BI175">
        <f t="shared" si="194"/>
        <v>-2.7292480256809726</v>
      </c>
      <c r="BJ175">
        <f t="shared" si="194"/>
        <v>-2.6152670829661506</v>
      </c>
      <c r="BK175">
        <f t="shared" si="194"/>
        <v>-2.7808306741681141</v>
      </c>
      <c r="BL175">
        <f t="shared" si="194"/>
        <v>-2.5351369185341994</v>
      </c>
      <c r="BM175">
        <f t="shared" si="194"/>
        <v>-2.8910017410227566</v>
      </c>
      <c r="BN175">
        <f t="shared" si="187"/>
        <v>-2.3459145417104743</v>
      </c>
      <c r="BR175" s="1"/>
    </row>
    <row r="176" spans="1:70" x14ac:dyDescent="0.2">
      <c r="A176" s="23" t="s">
        <v>905</v>
      </c>
      <c r="B176" s="24" t="s">
        <v>899</v>
      </c>
      <c r="C176" s="23">
        <v>25950.511999999999</v>
      </c>
      <c r="D176" s="23" t="s">
        <v>873</v>
      </c>
      <c r="E176" s="25">
        <f t="shared" si="160"/>
        <v>-8742.1044296286564</v>
      </c>
      <c r="F176" s="1">
        <f t="shared" si="190"/>
        <v>-8742</v>
      </c>
      <c r="G176" s="1">
        <f t="shared" si="161"/>
        <v>-8.8702559998637298E-2</v>
      </c>
      <c r="H176" s="1">
        <f t="shared" si="162"/>
        <v>-8.8702559998637298E-2</v>
      </c>
      <c r="Q176" s="173">
        <f t="shared" si="163"/>
        <v>10932.011999999999</v>
      </c>
      <c r="S176" s="15">
        <f t="shared" si="164"/>
        <v>0.2</v>
      </c>
      <c r="T176" s="15"/>
      <c r="Z176">
        <f t="shared" si="165"/>
        <v>-8742</v>
      </c>
      <c r="AA176" s="158">
        <f t="shared" si="166"/>
        <v>-0.10892170159829392</v>
      </c>
      <c r="AB176" s="159">
        <f t="shared" si="167"/>
        <v>2.0219141599656626E-2</v>
      </c>
      <c r="AC176" s="159">
        <f t="shared" si="168"/>
        <v>-8.8702559998637298E-2</v>
      </c>
      <c r="AD176" s="160">
        <f t="shared" si="169"/>
        <v>8.1762737405393021E-5</v>
      </c>
      <c r="AH176">
        <f t="shared" si="170"/>
        <v>-1.808083413674377E-2</v>
      </c>
      <c r="AI176">
        <f t="shared" si="171"/>
        <v>1.0000892174740907</v>
      </c>
      <c r="AJ176">
        <f t="shared" si="172"/>
        <v>-0.78516314535654574</v>
      </c>
      <c r="AK176">
        <f t="shared" si="173"/>
        <v>0.33009735967364046</v>
      </c>
      <c r="AL176">
        <f t="shared" si="174"/>
        <v>1.570526050558799</v>
      </c>
      <c r="AM176">
        <f t="shared" si="175"/>
        <v>0.99972976028194427</v>
      </c>
      <c r="AN176">
        <f t="shared" si="193"/>
        <v>7.5173197918260657</v>
      </c>
      <c r="AO176">
        <f t="shared" si="193"/>
        <v>7.517319074426303</v>
      </c>
      <c r="AP176">
        <f t="shared" si="193"/>
        <v>7.517312495493905</v>
      </c>
      <c r="AQ176">
        <f t="shared" si="193"/>
        <v>7.5172521689965324</v>
      </c>
      <c r="AR176">
        <f t="shared" si="193"/>
        <v>7.5166994801610993</v>
      </c>
      <c r="AS176">
        <f t="shared" si="193"/>
        <v>7.5116759025128639</v>
      </c>
      <c r="AT176">
        <f t="shared" si="193"/>
        <v>7.4688919741508988</v>
      </c>
      <c r="AU176">
        <f t="shared" si="176"/>
        <v>7.2057532922188496</v>
      </c>
      <c r="AV176" s="158">
        <f t="shared" si="177"/>
        <v>-0.10892170159829392</v>
      </c>
      <c r="AW176" s="159">
        <f t="shared" si="178"/>
        <v>2.0219141599656626E-2</v>
      </c>
      <c r="AX176" s="160">
        <f t="shared" si="179"/>
        <v>8.1762737405393021E-5</v>
      </c>
      <c r="AY176" s="159">
        <f t="shared" si="180"/>
        <v>-9999</v>
      </c>
      <c r="BA176">
        <f t="shared" si="181"/>
        <v>0</v>
      </c>
      <c r="BB176">
        <f t="shared" si="182"/>
        <v>0.24886266096908571</v>
      </c>
      <c r="BC176">
        <f t="shared" si="183"/>
        <v>-0.43877746959885988</v>
      </c>
      <c r="BD176">
        <f t="shared" si="184"/>
        <v>-0.1343958668701663</v>
      </c>
      <c r="BE176">
        <f t="shared" si="185"/>
        <v>-2.9645429554339717</v>
      </c>
      <c r="BF176">
        <f t="shared" si="186"/>
        <v>-11.266739546391218</v>
      </c>
      <c r="BG176">
        <f t="shared" si="194"/>
        <v>-2.6665044411662864</v>
      </c>
      <c r="BH176">
        <f t="shared" si="194"/>
        <v>-2.6167227531023598</v>
      </c>
      <c r="BI176">
        <f t="shared" si="194"/>
        <v>-2.6905975246261722</v>
      </c>
      <c r="BJ176">
        <f t="shared" si="194"/>
        <v>-2.5798350964073293</v>
      </c>
      <c r="BK176">
        <f t="shared" si="194"/>
        <v>-2.743652794928543</v>
      </c>
      <c r="BL176">
        <f t="shared" si="194"/>
        <v>-2.4953342435110097</v>
      </c>
      <c r="BM176">
        <f t="shared" si="194"/>
        <v>-2.8611496261347793</v>
      </c>
      <c r="BN176">
        <f t="shared" si="187"/>
        <v>-2.2841318019613479</v>
      </c>
      <c r="BR176" s="1"/>
    </row>
    <row r="177" spans="1:70" x14ac:dyDescent="0.2">
      <c r="A177" s="23" t="s">
        <v>905</v>
      </c>
      <c r="B177" s="24" t="s">
        <v>909</v>
      </c>
      <c r="C177" s="23">
        <v>26003.603999999999</v>
      </c>
      <c r="D177" s="23" t="s">
        <v>873</v>
      </c>
      <c r="E177" s="25">
        <f t="shared" si="160"/>
        <v>-8679.5991553193635</v>
      </c>
      <c r="F177" s="1">
        <f t="shared" si="190"/>
        <v>-8679.5</v>
      </c>
      <c r="G177" s="1">
        <f t="shared" si="161"/>
        <v>-8.4222559999034274E-2</v>
      </c>
      <c r="H177" s="1">
        <f t="shared" si="162"/>
        <v>-8.4222559999034274E-2</v>
      </c>
      <c r="Q177" s="173">
        <f t="shared" si="163"/>
        <v>10985.103999999999</v>
      </c>
      <c r="S177" s="15">
        <f t="shared" si="164"/>
        <v>0.2</v>
      </c>
      <c r="T177" s="15"/>
      <c r="Z177">
        <f t="shared" si="165"/>
        <v>-8679.5</v>
      </c>
      <c r="AA177" s="158">
        <f t="shared" si="166"/>
        <v>-0.10840927555234611</v>
      </c>
      <c r="AB177" s="159">
        <f t="shared" si="167"/>
        <v>2.4186715553311838E-2</v>
      </c>
      <c r="AC177" s="159">
        <f t="shared" si="168"/>
        <v>-8.4222559999034274E-2</v>
      </c>
      <c r="AD177" s="160">
        <f t="shared" si="169"/>
        <v>1.1699944185136337E-4</v>
      </c>
      <c r="AH177">
        <f t="shared" si="170"/>
        <v>-1.7921939373019356E-2</v>
      </c>
      <c r="AI177">
        <f t="shared" si="171"/>
        <v>0.99218660556722327</v>
      </c>
      <c r="AJ177">
        <f t="shared" si="172"/>
        <v>-0.7701122298992743</v>
      </c>
      <c r="AK177">
        <f t="shared" si="173"/>
        <v>0.33000488737396644</v>
      </c>
      <c r="AL177">
        <f t="shared" si="174"/>
        <v>1.5944685062315505</v>
      </c>
      <c r="AM177">
        <f t="shared" si="175"/>
        <v>1.0239568536455441</v>
      </c>
      <c r="AN177">
        <f t="shared" si="193"/>
        <v>7.5400079446974226</v>
      </c>
      <c r="AO177">
        <f t="shared" si="193"/>
        <v>7.5400074439694489</v>
      </c>
      <c r="AP177">
        <f t="shared" si="193"/>
        <v>7.540002532385258</v>
      </c>
      <c r="AQ177">
        <f t="shared" si="193"/>
        <v>7.5399543591478153</v>
      </c>
      <c r="AR177">
        <f t="shared" si="193"/>
        <v>7.5394822500847063</v>
      </c>
      <c r="AS177">
        <f t="shared" si="193"/>
        <v>7.5348912093097375</v>
      </c>
      <c r="AT177">
        <f t="shared" si="193"/>
        <v>7.4931768229114519</v>
      </c>
      <c r="AU177">
        <f t="shared" si="176"/>
        <v>7.2260478149376013</v>
      </c>
      <c r="AV177" s="158">
        <f t="shared" si="177"/>
        <v>-0.10840927555234611</v>
      </c>
      <c r="AW177" s="159">
        <f t="shared" si="178"/>
        <v>2.4186715553311838E-2</v>
      </c>
      <c r="AX177" s="160">
        <f t="shared" si="179"/>
        <v>1.1699944185136337E-4</v>
      </c>
      <c r="AY177" s="159">
        <f t="shared" si="180"/>
        <v>-9999</v>
      </c>
      <c r="BA177">
        <f t="shared" si="181"/>
        <v>0</v>
      </c>
      <c r="BB177">
        <f t="shared" si="182"/>
        <v>0.24915725074325723</v>
      </c>
      <c r="BC177">
        <f t="shared" si="183"/>
        <v>-0.44073419069041653</v>
      </c>
      <c r="BD177">
        <f t="shared" si="184"/>
        <v>-0.13603204404404937</v>
      </c>
      <c r="BE177">
        <f t="shared" si="185"/>
        <v>-2.9623642627343307</v>
      </c>
      <c r="BF177">
        <f t="shared" si="186"/>
        <v>-11.12905895814689</v>
      </c>
      <c r="BG177">
        <f t="shared" si="194"/>
        <v>-2.6608495024602292</v>
      </c>
      <c r="BH177">
        <f t="shared" si="194"/>
        <v>-2.6116322400564025</v>
      </c>
      <c r="BI177">
        <f t="shared" si="194"/>
        <v>-2.6848802834465051</v>
      </c>
      <c r="BJ177">
        <f t="shared" si="194"/>
        <v>-2.5747258163185807</v>
      </c>
      <c r="BK177">
        <f t="shared" si="194"/>
        <v>-2.7380989734194894</v>
      </c>
      <c r="BL177">
        <f t="shared" si="194"/>
        <v>-2.4896461541912935</v>
      </c>
      <c r="BM177">
        <f t="shared" si="194"/>
        <v>-2.856614261946945</v>
      </c>
      <c r="BN177">
        <f t="shared" si="187"/>
        <v>-2.2751203171671346</v>
      </c>
      <c r="BR177" s="1"/>
    </row>
    <row r="178" spans="1:70" x14ac:dyDescent="0.2">
      <c r="A178" s="23" t="s">
        <v>905</v>
      </c>
      <c r="B178" s="24" t="s">
        <v>899</v>
      </c>
      <c r="C178" s="23">
        <v>26271.587</v>
      </c>
      <c r="D178" s="23" t="s">
        <v>873</v>
      </c>
      <c r="E178" s="25">
        <f t="shared" si="160"/>
        <v>-8364.102452892881</v>
      </c>
      <c r="F178" s="1">
        <f t="shared" si="190"/>
        <v>-8364</v>
      </c>
      <c r="G178" s="1">
        <f t="shared" si="161"/>
        <v>-8.7023519998183474E-2</v>
      </c>
      <c r="H178" s="1">
        <f t="shared" si="162"/>
        <v>-8.7023519998183474E-2</v>
      </c>
      <c r="Q178" s="173">
        <f t="shared" si="163"/>
        <v>11253.087</v>
      </c>
      <c r="S178" s="15">
        <f t="shared" si="164"/>
        <v>0.2</v>
      </c>
      <c r="T178" s="15"/>
      <c r="Z178">
        <f t="shared" si="165"/>
        <v>-8364</v>
      </c>
      <c r="AA178" s="158">
        <f t="shared" si="166"/>
        <v>-0.10570571058662841</v>
      </c>
      <c r="AB178" s="159">
        <f t="shared" si="167"/>
        <v>1.8682190588444933E-2</v>
      </c>
      <c r="AC178" s="159">
        <f t="shared" si="168"/>
        <v>-8.7023519998183474E-2</v>
      </c>
      <c r="AD178" s="160">
        <f t="shared" si="169"/>
        <v>6.9804849036596086E-5</v>
      </c>
      <c r="AH178">
        <f t="shared" si="170"/>
        <v>-1.7005351748086522E-2</v>
      </c>
      <c r="AI178">
        <f t="shared" si="171"/>
        <v>0.95426766828758514</v>
      </c>
      <c r="AJ178">
        <f t="shared" si="172"/>
        <v>-0.69159878794953344</v>
      </c>
      <c r="AK178">
        <f t="shared" si="173"/>
        <v>0.32691409981738639</v>
      </c>
      <c r="AL178">
        <f t="shared" si="174"/>
        <v>1.7097853361317472</v>
      </c>
      <c r="AM178">
        <f t="shared" si="175"/>
        <v>1.1496283080254863</v>
      </c>
      <c r="AN178">
        <f t="shared" si="193"/>
        <v>7.6518729571414399</v>
      </c>
      <c r="AO178">
        <f t="shared" si="193"/>
        <v>7.6518729075295919</v>
      </c>
      <c r="AP178">
        <f t="shared" si="193"/>
        <v>7.6518721588117389</v>
      </c>
      <c r="AQ178">
        <f t="shared" si="193"/>
        <v>7.6518608598586555</v>
      </c>
      <c r="AR178">
        <f t="shared" si="193"/>
        <v>7.6516904221530293</v>
      </c>
      <c r="AS178">
        <f t="shared" si="193"/>
        <v>7.6491364422649921</v>
      </c>
      <c r="AT178">
        <f t="shared" si="193"/>
        <v>7.6140551055495793</v>
      </c>
      <c r="AU178">
        <f t="shared" si="176"/>
        <v>7.3284945656218579</v>
      </c>
      <c r="AV178" s="158">
        <f t="shared" si="177"/>
        <v>-0.10570571058662841</v>
      </c>
      <c r="AW178" s="159">
        <f t="shared" si="178"/>
        <v>1.8682190588444933E-2</v>
      </c>
      <c r="AX178" s="160">
        <f t="shared" si="179"/>
        <v>6.9804849036596086E-5</v>
      </c>
      <c r="AY178" s="159">
        <f t="shared" si="180"/>
        <v>-9999</v>
      </c>
      <c r="BA178">
        <f t="shared" si="181"/>
        <v>0</v>
      </c>
      <c r="BB178">
        <f t="shared" si="182"/>
        <v>0.25071422103254193</v>
      </c>
      <c r="BC178">
        <f t="shared" si="183"/>
        <v>-0.45067550073349499</v>
      </c>
      <c r="BD178">
        <f t="shared" si="184"/>
        <v>-0.14436194981834971</v>
      </c>
      <c r="BE178">
        <f t="shared" si="185"/>
        <v>-2.9512587874291176</v>
      </c>
      <c r="BF178">
        <f t="shared" si="186"/>
        <v>-10.476110013595438</v>
      </c>
      <c r="BG178">
        <f t="shared" si="194"/>
        <v>-2.6321303472304765</v>
      </c>
      <c r="BH178">
        <f t="shared" si="194"/>
        <v>-2.5859641138821474</v>
      </c>
      <c r="BI178">
        <f t="shared" si="194"/>
        <v>-2.6557242785322157</v>
      </c>
      <c r="BJ178">
        <f t="shared" si="194"/>
        <v>-2.5491400618835254</v>
      </c>
      <c r="BK178">
        <f t="shared" si="194"/>
        <v>-2.7095590785762504</v>
      </c>
      <c r="BL178">
        <f t="shared" si="194"/>
        <v>-2.4613933776316141</v>
      </c>
      <c r="BM178">
        <f t="shared" si="194"/>
        <v>-2.8329915608838183</v>
      </c>
      <c r="BN178">
        <f t="shared" si="187"/>
        <v>-2.229630341925946</v>
      </c>
      <c r="BR178" s="1"/>
    </row>
    <row r="179" spans="1:70" x14ac:dyDescent="0.2">
      <c r="A179" s="23" t="s">
        <v>905</v>
      </c>
      <c r="B179" s="24" t="s">
        <v>909</v>
      </c>
      <c r="C179" s="23">
        <v>26375.633000000002</v>
      </c>
      <c r="D179" s="23" t="s">
        <v>873</v>
      </c>
      <c r="E179" s="25">
        <f t="shared" si="160"/>
        <v>-8241.6089741995802</v>
      </c>
      <c r="F179" s="1">
        <f t="shared" si="190"/>
        <v>-8241.5</v>
      </c>
      <c r="G179" s="1">
        <f t="shared" si="161"/>
        <v>-9.256271999765886E-2</v>
      </c>
      <c r="H179" s="1">
        <f t="shared" si="162"/>
        <v>-9.256271999765886E-2</v>
      </c>
      <c r="Q179" s="173">
        <f t="shared" si="163"/>
        <v>11357.133000000002</v>
      </c>
      <c r="S179" s="15">
        <f t="shared" si="164"/>
        <v>0.2</v>
      </c>
      <c r="T179" s="15"/>
      <c r="Z179">
        <f t="shared" si="165"/>
        <v>-8241.5</v>
      </c>
      <c r="AA179" s="158">
        <f t="shared" si="166"/>
        <v>-0.10460823315231611</v>
      </c>
      <c r="AB179" s="159">
        <f t="shared" si="167"/>
        <v>1.2045513154657253E-2</v>
      </c>
      <c r="AC179" s="159">
        <f t="shared" si="168"/>
        <v>-9.256271999765886E-2</v>
      </c>
      <c r="AD179" s="160">
        <f t="shared" si="169"/>
        <v>2.9018877431804188E-5</v>
      </c>
      <c r="AH179">
        <f t="shared" si="170"/>
        <v>-1.6602766536926227E-2</v>
      </c>
      <c r="AI179">
        <f t="shared" si="171"/>
        <v>0.94043845315478058</v>
      </c>
      <c r="AJ179">
        <f t="shared" si="172"/>
        <v>-0.66033085092936716</v>
      </c>
      <c r="AK179">
        <f t="shared" si="173"/>
        <v>0.32467937563182409</v>
      </c>
      <c r="AL179">
        <f t="shared" si="174"/>
        <v>1.7522263358714685</v>
      </c>
      <c r="AM179">
        <f t="shared" si="175"/>
        <v>1.2001344951993564</v>
      </c>
      <c r="AN179">
        <f t="shared" si="193"/>
        <v>7.6941624656445855</v>
      </c>
      <c r="AO179">
        <f t="shared" si="193"/>
        <v>7.6941624513226161</v>
      </c>
      <c r="AP179">
        <f t="shared" si="193"/>
        <v>7.6941621786875052</v>
      </c>
      <c r="AQ179">
        <f t="shared" si="193"/>
        <v>7.6941569888534955</v>
      </c>
      <c r="AR179">
        <f t="shared" si="193"/>
        <v>7.6940582279298777</v>
      </c>
      <c r="AS179">
        <f t="shared" si="193"/>
        <v>7.6921902290967168</v>
      </c>
      <c r="AT179">
        <f t="shared" si="193"/>
        <v>7.6601913974718849</v>
      </c>
      <c r="AU179">
        <f t="shared" si="176"/>
        <v>7.3682718301506114</v>
      </c>
      <c r="AV179" s="158">
        <f t="shared" si="177"/>
        <v>-0.10460823315231611</v>
      </c>
      <c r="AW179" s="159">
        <f t="shared" si="178"/>
        <v>1.2045513154657253E-2</v>
      </c>
      <c r="AX179" s="160">
        <f t="shared" si="179"/>
        <v>2.9018877431804188E-5</v>
      </c>
      <c r="AY179" s="159">
        <f t="shared" si="180"/>
        <v>-9999</v>
      </c>
      <c r="BA179">
        <f t="shared" si="181"/>
        <v>0</v>
      </c>
      <c r="BB179">
        <f t="shared" si="182"/>
        <v>0.25135074101967914</v>
      </c>
      <c r="BC179">
        <f t="shared" si="183"/>
        <v>-0.45456321572207692</v>
      </c>
      <c r="BD179">
        <f t="shared" si="184"/>
        <v>-0.14762736245846325</v>
      </c>
      <c r="BE179">
        <f t="shared" si="185"/>
        <v>-2.9468989088164581</v>
      </c>
      <c r="BF179">
        <f t="shared" si="186"/>
        <v>-10.240074217355064</v>
      </c>
      <c r="BG179">
        <f t="shared" si="194"/>
        <v>-2.6209051280149449</v>
      </c>
      <c r="BH179">
        <f t="shared" si="194"/>
        <v>-2.5760033048304423</v>
      </c>
      <c r="BI179">
        <f t="shared" si="194"/>
        <v>-2.6442753663317871</v>
      </c>
      <c r="BJ179">
        <f t="shared" si="194"/>
        <v>-2.5392914481563156</v>
      </c>
      <c r="BK179">
        <f t="shared" si="194"/>
        <v>-2.6982531313958358</v>
      </c>
      <c r="BL179">
        <f t="shared" si="194"/>
        <v>-2.4506313924505401</v>
      </c>
      <c r="BM179">
        <f t="shared" si="194"/>
        <v>-2.823485470314631</v>
      </c>
      <c r="BN179">
        <f t="shared" si="187"/>
        <v>-2.2119678317292881</v>
      </c>
      <c r="BR179" s="1"/>
    </row>
    <row r="180" spans="1:70" x14ac:dyDescent="0.2">
      <c r="A180" s="23" t="s">
        <v>905</v>
      </c>
      <c r="B180" s="24" t="s">
        <v>909</v>
      </c>
      <c r="C180" s="23">
        <v>26652.545999999998</v>
      </c>
      <c r="D180" s="23" t="s">
        <v>873</v>
      </c>
      <c r="E180" s="25">
        <f t="shared" si="160"/>
        <v>-7915.5989722254853</v>
      </c>
      <c r="F180" s="1">
        <f t="shared" si="190"/>
        <v>-7915.5</v>
      </c>
      <c r="G180" s="1">
        <f t="shared" si="161"/>
        <v>-8.4067039999354165E-2</v>
      </c>
      <c r="H180" s="1">
        <f t="shared" si="162"/>
        <v>-8.4067039999354165E-2</v>
      </c>
      <c r="Q180" s="173">
        <f t="shared" si="163"/>
        <v>11634.045999999998</v>
      </c>
      <c r="S180" s="15">
        <f t="shared" si="164"/>
        <v>0.2</v>
      </c>
      <c r="T180" s="15"/>
      <c r="Z180">
        <f t="shared" si="165"/>
        <v>-7915.5</v>
      </c>
      <c r="AA180" s="158">
        <f t="shared" si="166"/>
        <v>-0.10157592312511159</v>
      </c>
      <c r="AB180" s="159">
        <f t="shared" si="167"/>
        <v>1.7508883125757421E-2</v>
      </c>
      <c r="AC180" s="159">
        <f t="shared" si="168"/>
        <v>-8.4067039999354165E-2</v>
      </c>
      <c r="AD180" s="160">
        <f t="shared" si="169"/>
        <v>6.1312197662286588E-5</v>
      </c>
      <c r="AH180">
        <f t="shared" si="170"/>
        <v>-1.5422603552090255E-2</v>
      </c>
      <c r="AI180">
        <f t="shared" si="171"/>
        <v>0.90603472885610958</v>
      </c>
      <c r="AJ180">
        <f t="shared" si="172"/>
        <v>-0.57617275645767219</v>
      </c>
      <c r="AK180">
        <f t="shared" si="173"/>
        <v>0.31644083592691002</v>
      </c>
      <c r="AL180">
        <f t="shared" si="174"/>
        <v>1.8594472833428088</v>
      </c>
      <c r="AM180">
        <f t="shared" si="175"/>
        <v>1.3401008805708008</v>
      </c>
      <c r="AN180">
        <f t="shared" si="193"/>
        <v>7.8038100611629586</v>
      </c>
      <c r="AO180">
        <f t="shared" si="193"/>
        <v>7.8038100611280274</v>
      </c>
      <c r="AP180">
        <f t="shared" si="193"/>
        <v>7.8038100590179758</v>
      </c>
      <c r="AQ180">
        <f t="shared" si="193"/>
        <v>7.8038099315576721</v>
      </c>
      <c r="AR180">
        <f t="shared" si="193"/>
        <v>7.8038022327589021</v>
      </c>
      <c r="AS180">
        <f t="shared" si="193"/>
        <v>7.8033393819317016</v>
      </c>
      <c r="AT180">
        <f t="shared" si="193"/>
        <v>7.7806957412515416</v>
      </c>
      <c r="AU180">
        <f t="shared" si="176"/>
        <v>7.4741280606516174</v>
      </c>
      <c r="AV180" s="158">
        <f t="shared" si="177"/>
        <v>-0.10157592312511159</v>
      </c>
      <c r="AW180" s="159">
        <f t="shared" si="178"/>
        <v>1.7508883125757421E-2</v>
      </c>
      <c r="AX180" s="160">
        <f t="shared" si="179"/>
        <v>6.1312197662286588E-5</v>
      </c>
      <c r="AY180" s="159">
        <f t="shared" si="180"/>
        <v>-9999</v>
      </c>
      <c r="BA180">
        <f t="shared" si="181"/>
        <v>0</v>
      </c>
      <c r="BB180">
        <f t="shared" si="182"/>
        <v>0.2531341340871287</v>
      </c>
      <c r="BC180">
        <f t="shared" si="183"/>
        <v>-0.46498125673057689</v>
      </c>
      <c r="BD180">
        <f t="shared" si="184"/>
        <v>-0.15639990234153939</v>
      </c>
      <c r="BE180">
        <f t="shared" si="185"/>
        <v>-2.9351672464324228</v>
      </c>
      <c r="BF180">
        <f t="shared" si="186"/>
        <v>-9.6543011371085523</v>
      </c>
      <c r="BG180">
        <f t="shared" si="194"/>
        <v>-2.5908439466478566</v>
      </c>
      <c r="BH180">
        <f t="shared" si="194"/>
        <v>-2.5494779546799524</v>
      </c>
      <c r="BI180">
        <f t="shared" si="194"/>
        <v>-2.6134768835983109</v>
      </c>
      <c r="BJ180">
        <f t="shared" si="194"/>
        <v>-2.5132837118060145</v>
      </c>
      <c r="BK180">
        <f t="shared" si="194"/>
        <v>-2.667564404452575</v>
      </c>
      <c r="BL180">
        <f t="shared" si="194"/>
        <v>-2.4225570279499822</v>
      </c>
      <c r="BM180">
        <f t="shared" si="194"/>
        <v>-2.7972516002800734</v>
      </c>
      <c r="BN180">
        <f t="shared" si="187"/>
        <v>-2.1649639270426717</v>
      </c>
      <c r="BR180" s="1"/>
    </row>
    <row r="181" spans="1:70" x14ac:dyDescent="0.2">
      <c r="A181" s="23" t="s">
        <v>905</v>
      </c>
      <c r="B181" s="24" t="s">
        <v>899</v>
      </c>
      <c r="C181" s="23">
        <v>26683.546999999999</v>
      </c>
      <c r="D181" s="23" t="s">
        <v>873</v>
      </c>
      <c r="E181" s="25">
        <f t="shared" si="160"/>
        <v>-7879.1014583088436</v>
      </c>
      <c r="F181" s="1">
        <f t="shared" si="190"/>
        <v>-7879</v>
      </c>
      <c r="G181" s="1">
        <f t="shared" si="161"/>
        <v>-8.6178719997406006E-2</v>
      </c>
      <c r="H181" s="1">
        <f t="shared" si="162"/>
        <v>-8.6178719997406006E-2</v>
      </c>
      <c r="Q181" s="173">
        <f t="shared" si="163"/>
        <v>11665.046999999999</v>
      </c>
      <c r="S181" s="15">
        <f t="shared" si="164"/>
        <v>0.2</v>
      </c>
      <c r="T181" s="15"/>
      <c r="Z181">
        <f t="shared" si="165"/>
        <v>-7879</v>
      </c>
      <c r="AA181" s="158">
        <f t="shared" si="166"/>
        <v>-0.10122728633283271</v>
      </c>
      <c r="AB181" s="159">
        <f t="shared" si="167"/>
        <v>1.50485663354267E-2</v>
      </c>
      <c r="AC181" s="159">
        <f t="shared" si="168"/>
        <v>-8.6178719997406006E-2</v>
      </c>
      <c r="AD181" s="160">
        <f t="shared" si="169"/>
        <v>4.5291869750347553E-5</v>
      </c>
      <c r="AH181">
        <f t="shared" si="170"/>
        <v>-1.5281599931745661E-2</v>
      </c>
      <c r="AI181">
        <f t="shared" si="171"/>
        <v>0.90239533486959922</v>
      </c>
      <c r="AJ181">
        <f t="shared" si="172"/>
        <v>-0.5667183021517942</v>
      </c>
      <c r="AK181">
        <f t="shared" si="173"/>
        <v>0.31533728635866826</v>
      </c>
      <c r="AL181">
        <f t="shared" si="174"/>
        <v>1.8709682702284356</v>
      </c>
      <c r="AM181">
        <f t="shared" si="175"/>
        <v>1.3563319510977512</v>
      </c>
      <c r="AN181">
        <f t="shared" ref="AN181:AT190" si="195">$AU181+$AB$7*SIN(AO181)</f>
        <v>7.8158373187790282</v>
      </c>
      <c r="AO181">
        <f t="shared" si="195"/>
        <v>7.8158373187702104</v>
      </c>
      <c r="AP181">
        <f t="shared" si="195"/>
        <v>7.8158373180697085</v>
      </c>
      <c r="AQ181">
        <f t="shared" si="195"/>
        <v>7.8158372624226278</v>
      </c>
      <c r="AR181">
        <f t="shared" si="195"/>
        <v>7.8158328421401304</v>
      </c>
      <c r="AS181">
        <f t="shared" si="195"/>
        <v>7.8154833409747182</v>
      </c>
      <c r="AT181">
        <f t="shared" si="195"/>
        <v>7.7939768025410698</v>
      </c>
      <c r="AU181">
        <f t="shared" si="176"/>
        <v>7.4859800619193688</v>
      </c>
      <c r="AV181" s="158">
        <f t="shared" si="177"/>
        <v>-0.10122728633283271</v>
      </c>
      <c r="AW181" s="159">
        <f t="shared" si="178"/>
        <v>1.50485663354267E-2</v>
      </c>
      <c r="AX181" s="160">
        <f t="shared" si="179"/>
        <v>4.5291869750347553E-5</v>
      </c>
      <c r="AY181" s="159">
        <f t="shared" si="180"/>
        <v>-9999</v>
      </c>
      <c r="BA181">
        <f t="shared" si="181"/>
        <v>0</v>
      </c>
      <c r="BB181">
        <f t="shared" si="182"/>
        <v>0.25334203761793239</v>
      </c>
      <c r="BC181">
        <f t="shared" si="183"/>
        <v>-0.46615399972960186</v>
      </c>
      <c r="BD181">
        <f t="shared" si="184"/>
        <v>-0.15738944796168847</v>
      </c>
      <c r="BE181">
        <f t="shared" si="185"/>
        <v>-2.9338421313500862</v>
      </c>
      <c r="BF181">
        <f t="shared" si="186"/>
        <v>-9.5922812554516312</v>
      </c>
      <c r="BG181">
        <f t="shared" ref="BG181:BM190" si="196">$BN181+$BB$7*SIN(BH181)</f>
        <v>-2.5874619524898734</v>
      </c>
      <c r="BH181">
        <f t="shared" si="196"/>
        <v>-2.546504632834937</v>
      </c>
      <c r="BI181">
        <f t="shared" si="196"/>
        <v>-2.6099998707633532</v>
      </c>
      <c r="BJ181">
        <f t="shared" si="196"/>
        <v>-2.5103880884572054</v>
      </c>
      <c r="BK181">
        <f t="shared" si="196"/>
        <v>-2.6640747703258736</v>
      </c>
      <c r="BL181">
        <f t="shared" si="196"/>
        <v>-2.4194647334523869</v>
      </c>
      <c r="BM181">
        <f t="shared" si="196"/>
        <v>-2.7942282445212299</v>
      </c>
      <c r="BN181">
        <f t="shared" si="187"/>
        <v>-2.1597012199228511</v>
      </c>
      <c r="BR181" s="1"/>
    </row>
    <row r="182" spans="1:70" x14ac:dyDescent="0.2">
      <c r="A182" s="23" t="s">
        <v>898</v>
      </c>
      <c r="B182" s="24" t="s">
        <v>899</v>
      </c>
      <c r="C182" s="23">
        <v>26924.788</v>
      </c>
      <c r="D182" s="23" t="s">
        <v>873</v>
      </c>
      <c r="E182" s="25">
        <f t="shared" si="160"/>
        <v>-7595.088144068508</v>
      </c>
      <c r="F182" s="1">
        <f t="shared" si="190"/>
        <v>-7595</v>
      </c>
      <c r="G182" s="1">
        <f t="shared" si="161"/>
        <v>-7.4869599997327896E-2</v>
      </c>
      <c r="H182" s="1">
        <f t="shared" si="162"/>
        <v>-7.4869599997327896E-2</v>
      </c>
      <c r="Q182" s="173">
        <f t="shared" si="163"/>
        <v>11906.288</v>
      </c>
      <c r="S182" s="15">
        <f t="shared" si="164"/>
        <v>0.2</v>
      </c>
      <c r="T182" s="15"/>
      <c r="Z182">
        <f t="shared" si="165"/>
        <v>-7595</v>
      </c>
      <c r="AA182" s="158">
        <f t="shared" si="166"/>
        <v>-9.8460044117288439E-2</v>
      </c>
      <c r="AB182" s="159">
        <f t="shared" si="167"/>
        <v>2.3590444119960544E-2</v>
      </c>
      <c r="AC182" s="159">
        <f t="shared" si="168"/>
        <v>-7.4869599997327896E-2</v>
      </c>
      <c r="AD182" s="160">
        <f t="shared" si="169"/>
        <v>1.1130181075539621E-4</v>
      </c>
      <c r="AH182">
        <f t="shared" si="170"/>
        <v>-1.413170913081844E-2</v>
      </c>
      <c r="AI182">
        <f t="shared" si="171"/>
        <v>0.8754849287575609</v>
      </c>
      <c r="AJ182">
        <f t="shared" si="172"/>
        <v>-0.49332703178698945</v>
      </c>
      <c r="AK182">
        <f t="shared" si="173"/>
        <v>0.30571272766562524</v>
      </c>
      <c r="AL182">
        <f t="shared" si="174"/>
        <v>1.9575750900834683</v>
      </c>
      <c r="AM182">
        <f t="shared" si="175"/>
        <v>1.4870576257786547</v>
      </c>
      <c r="AN182">
        <f t="shared" si="195"/>
        <v>7.9078174997291537</v>
      </c>
      <c r="AO182">
        <f t="shared" si="195"/>
        <v>7.9078174997483694</v>
      </c>
      <c r="AP182">
        <f t="shared" si="195"/>
        <v>7.9078174986665113</v>
      </c>
      <c r="AQ182">
        <f t="shared" si="195"/>
        <v>7.9078175595733891</v>
      </c>
      <c r="AR182">
        <f t="shared" si="195"/>
        <v>7.9078141305084451</v>
      </c>
      <c r="AS182">
        <f t="shared" si="195"/>
        <v>7.9080068488151829</v>
      </c>
      <c r="AT182">
        <f t="shared" si="195"/>
        <v>7.895822094836884</v>
      </c>
      <c r="AU182">
        <f t="shared" si="176"/>
        <v>7.5781983731533744</v>
      </c>
      <c r="AV182" s="158">
        <f t="shared" si="177"/>
        <v>-9.8460044117288439E-2</v>
      </c>
      <c r="AW182" s="159">
        <f t="shared" si="178"/>
        <v>2.3590444119960544E-2</v>
      </c>
      <c r="AX182" s="160">
        <f t="shared" si="179"/>
        <v>1.1130181075539621E-4</v>
      </c>
      <c r="AY182" s="159">
        <f t="shared" si="180"/>
        <v>-9999</v>
      </c>
      <c r="BA182">
        <f t="shared" si="181"/>
        <v>0</v>
      </c>
      <c r="BB182">
        <f t="shared" si="182"/>
        <v>0.25501754206751537</v>
      </c>
      <c r="BC182">
        <f t="shared" si="183"/>
        <v>-0.47532051052205743</v>
      </c>
      <c r="BD182">
        <f t="shared" si="184"/>
        <v>-0.16513839193567256</v>
      </c>
      <c r="BE182">
        <f t="shared" si="185"/>
        <v>-2.9234523964484036</v>
      </c>
      <c r="BF182">
        <f t="shared" si="186"/>
        <v>-9.1320275640484763</v>
      </c>
      <c r="BG182">
        <f t="shared" si="196"/>
        <v>-2.5610424550122644</v>
      </c>
      <c r="BH182">
        <f t="shared" si="196"/>
        <v>-2.5233284789112327</v>
      </c>
      <c r="BI182">
        <f t="shared" si="196"/>
        <v>-2.5827594492224422</v>
      </c>
      <c r="BJ182">
        <f t="shared" si="196"/>
        <v>-2.4879506607112134</v>
      </c>
      <c r="BK182">
        <f t="shared" si="196"/>
        <v>-2.6365616970546637</v>
      </c>
      <c r="BL182">
        <f t="shared" si="196"/>
        <v>-2.3957517417896015</v>
      </c>
      <c r="BM182">
        <f t="shared" si="196"/>
        <v>-2.7700990139472514</v>
      </c>
      <c r="BN182">
        <f t="shared" si="187"/>
        <v>-2.118753033017946</v>
      </c>
      <c r="BR182" s="1"/>
    </row>
    <row r="183" spans="1:70" x14ac:dyDescent="0.2">
      <c r="A183" s="23" t="s">
        <v>898</v>
      </c>
      <c r="B183" s="24" t="s">
        <v>899</v>
      </c>
      <c r="C183" s="23">
        <v>26932.429</v>
      </c>
      <c r="D183" s="23" t="s">
        <v>873</v>
      </c>
      <c r="E183" s="25">
        <f t="shared" si="160"/>
        <v>-7586.0923857433881</v>
      </c>
      <c r="F183" s="1">
        <f t="shared" si="190"/>
        <v>-7586</v>
      </c>
      <c r="G183" s="1">
        <f t="shared" si="161"/>
        <v>-7.8472479995980393E-2</v>
      </c>
      <c r="H183" s="1">
        <f t="shared" si="162"/>
        <v>-7.8472479995980393E-2</v>
      </c>
      <c r="Q183" s="173">
        <f t="shared" si="163"/>
        <v>11913.929</v>
      </c>
      <c r="S183" s="15">
        <f t="shared" si="164"/>
        <v>0.2</v>
      </c>
      <c r="T183" s="15"/>
      <c r="Z183">
        <f t="shared" si="165"/>
        <v>-7586</v>
      </c>
      <c r="AA183" s="158">
        <f t="shared" si="166"/>
        <v>-9.837088235490507E-2</v>
      </c>
      <c r="AB183" s="159">
        <f t="shared" si="167"/>
        <v>1.9898402358924677E-2</v>
      </c>
      <c r="AC183" s="159">
        <f t="shared" si="168"/>
        <v>-7.8472479995980393E-2</v>
      </c>
      <c r="AD183" s="160">
        <f t="shared" si="169"/>
        <v>7.9189283287531837E-5</v>
      </c>
      <c r="AH183">
        <f t="shared" si="170"/>
        <v>-1.4093853456254291E-2</v>
      </c>
      <c r="AI183">
        <f t="shared" si="171"/>
        <v>0.87467196704356076</v>
      </c>
      <c r="AJ183">
        <f t="shared" si="172"/>
        <v>-0.49101091296858357</v>
      </c>
      <c r="AK183">
        <f t="shared" si="173"/>
        <v>0.30538035133016678</v>
      </c>
      <c r="AL183">
        <f t="shared" si="174"/>
        <v>1.960235768995892</v>
      </c>
      <c r="AM183">
        <f t="shared" si="175"/>
        <v>1.4913382694827377</v>
      </c>
      <c r="AN183">
        <f t="shared" si="195"/>
        <v>7.9106875738058715</v>
      </c>
      <c r="AO183">
        <f t="shared" si="195"/>
        <v>7.9106875738303799</v>
      </c>
      <c r="AP183">
        <f t="shared" si="195"/>
        <v>7.9106875725203585</v>
      </c>
      <c r="AQ183">
        <f t="shared" si="195"/>
        <v>7.9106876425433068</v>
      </c>
      <c r="AR183">
        <f t="shared" si="195"/>
        <v>7.9106838995733533</v>
      </c>
      <c r="AS183">
        <f t="shared" si="195"/>
        <v>7.9108836295332985</v>
      </c>
      <c r="AT183">
        <f t="shared" si="195"/>
        <v>7.8990058325042991</v>
      </c>
      <c r="AU183">
        <f t="shared" si="176"/>
        <v>7.5811207844248747</v>
      </c>
      <c r="AV183" s="158">
        <f t="shared" si="177"/>
        <v>-9.837088235490507E-2</v>
      </c>
      <c r="AW183" s="159">
        <f t="shared" si="178"/>
        <v>1.9898402358924677E-2</v>
      </c>
      <c r="AX183" s="160">
        <f t="shared" si="179"/>
        <v>7.9189283287531837E-5</v>
      </c>
      <c r="AY183" s="159">
        <f t="shared" si="180"/>
        <v>-9999</v>
      </c>
      <c r="BA183">
        <f t="shared" si="181"/>
        <v>0</v>
      </c>
      <c r="BB183">
        <f t="shared" si="182"/>
        <v>0.25507233337166813</v>
      </c>
      <c r="BC183">
        <f t="shared" si="183"/>
        <v>-0.4756121795160792</v>
      </c>
      <c r="BD183">
        <f t="shared" si="184"/>
        <v>-0.16538537604605463</v>
      </c>
      <c r="BE183">
        <f t="shared" si="185"/>
        <v>-2.9231208541572973</v>
      </c>
      <c r="BF183">
        <f t="shared" si="186"/>
        <v>-9.1180586324338684</v>
      </c>
      <c r="BG183">
        <f t="shared" si="196"/>
        <v>-2.5602022789454129</v>
      </c>
      <c r="BH183">
        <f t="shared" si="196"/>
        <v>-2.5225925685856838</v>
      </c>
      <c r="BI183">
        <f t="shared" si="196"/>
        <v>-2.5818909638210825</v>
      </c>
      <c r="BJ183">
        <f t="shared" si="196"/>
        <v>-2.4872420106847573</v>
      </c>
      <c r="BK183">
        <f t="shared" si="196"/>
        <v>-2.6356794812890891</v>
      </c>
      <c r="BL183">
        <f t="shared" si="196"/>
        <v>-2.3950102764153502</v>
      </c>
      <c r="BM183">
        <f t="shared" si="196"/>
        <v>-2.7693166480997466</v>
      </c>
      <c r="BN183">
        <f t="shared" si="187"/>
        <v>-2.1174553792075796</v>
      </c>
      <c r="BR183" s="1"/>
    </row>
    <row r="184" spans="1:70" x14ac:dyDescent="0.2">
      <c r="A184" s="23" t="s">
        <v>898</v>
      </c>
      <c r="B184" s="24" t="s">
        <v>899</v>
      </c>
      <c r="C184" s="23">
        <v>27063.234</v>
      </c>
      <c r="D184" s="23" t="s">
        <v>873</v>
      </c>
      <c r="E184" s="25">
        <f t="shared" si="160"/>
        <v>-7432.0955047438601</v>
      </c>
      <c r="F184" s="1">
        <f t="shared" si="190"/>
        <v>-7432</v>
      </c>
      <c r="G184" s="1">
        <f t="shared" si="161"/>
        <v>-8.1121759994857712E-2</v>
      </c>
      <c r="H184" s="1">
        <f t="shared" si="162"/>
        <v>-8.1121759994857712E-2</v>
      </c>
      <c r="Q184" s="173">
        <f t="shared" si="163"/>
        <v>12044.734</v>
      </c>
      <c r="S184" s="15">
        <f t="shared" si="164"/>
        <v>0.2</v>
      </c>
      <c r="T184" s="15"/>
      <c r="Z184">
        <f t="shared" si="165"/>
        <v>-7432</v>
      </c>
      <c r="AA184" s="158">
        <f t="shared" si="166"/>
        <v>-9.6832642395420818E-2</v>
      </c>
      <c r="AB184" s="159">
        <f t="shared" si="167"/>
        <v>1.5710882400563106E-2</v>
      </c>
      <c r="AC184" s="159">
        <f t="shared" si="168"/>
        <v>-8.1121759994857712E-2</v>
      </c>
      <c r="AD184" s="160">
        <f t="shared" si="169"/>
        <v>4.9366365160864716E-5</v>
      </c>
      <c r="AH184">
        <f t="shared" si="170"/>
        <v>-1.3434012601922039E-2</v>
      </c>
      <c r="AI184">
        <f t="shared" si="171"/>
        <v>0.8611277508466304</v>
      </c>
      <c r="AJ184">
        <f t="shared" si="172"/>
        <v>-0.4515230019832846</v>
      </c>
      <c r="AK184">
        <f t="shared" si="173"/>
        <v>0.29946414349359235</v>
      </c>
      <c r="AL184">
        <f t="shared" si="174"/>
        <v>2.0050140652894015</v>
      </c>
      <c r="AM184">
        <f t="shared" si="175"/>
        <v>1.5660292928983877</v>
      </c>
      <c r="AN184">
        <f t="shared" si="195"/>
        <v>7.9593916565902898</v>
      </c>
      <c r="AO184">
        <f t="shared" si="195"/>
        <v>7.9593916569117464</v>
      </c>
      <c r="AP184">
        <f t="shared" si="195"/>
        <v>7.9593916476561661</v>
      </c>
      <c r="AQ184">
        <f t="shared" si="195"/>
        <v>7.9593919141479024</v>
      </c>
      <c r="AR184">
        <f t="shared" si="195"/>
        <v>7.959384240903618</v>
      </c>
      <c r="AS184">
        <f t="shared" si="195"/>
        <v>7.959604958653542</v>
      </c>
      <c r="AT184">
        <f t="shared" si="195"/>
        <v>7.9530606825693777</v>
      </c>
      <c r="AU184">
        <f t="shared" si="176"/>
        <v>7.6311264884038774</v>
      </c>
      <c r="AV184" s="158">
        <f t="shared" si="177"/>
        <v>-9.6832642395420818E-2</v>
      </c>
      <c r="AW184" s="159">
        <f t="shared" si="178"/>
        <v>1.5710882400563106E-2</v>
      </c>
      <c r="AX184" s="160">
        <f t="shared" si="179"/>
        <v>4.9366365160864716E-5</v>
      </c>
      <c r="AY184" s="159">
        <f t="shared" si="180"/>
        <v>-9999</v>
      </c>
      <c r="BA184">
        <f t="shared" si="181"/>
        <v>0</v>
      </c>
      <c r="BB184">
        <f t="shared" si="182"/>
        <v>0.25602624557095566</v>
      </c>
      <c r="BC184">
        <f t="shared" si="183"/>
        <v>-0.48061390721648134</v>
      </c>
      <c r="BD184">
        <f t="shared" si="184"/>
        <v>-0.169624891566592</v>
      </c>
      <c r="BE184">
        <f t="shared" si="185"/>
        <v>-2.9174260458872743</v>
      </c>
      <c r="BF184">
        <f t="shared" si="186"/>
        <v>-8.8845430031955193</v>
      </c>
      <c r="BG184">
        <f t="shared" si="196"/>
        <v>-2.5457991642496482</v>
      </c>
      <c r="BH184">
        <f t="shared" si="196"/>
        <v>-2.5099831290750996</v>
      </c>
      <c r="BI184">
        <f t="shared" si="196"/>
        <v>-2.5669825881879165</v>
      </c>
      <c r="BJ184">
        <f t="shared" si="196"/>
        <v>-2.4751350733745969</v>
      </c>
      <c r="BK184">
        <f t="shared" si="196"/>
        <v>-2.6204873428969764</v>
      </c>
      <c r="BL184">
        <f t="shared" si="196"/>
        <v>-2.3824171268240328</v>
      </c>
      <c r="BM184">
        <f t="shared" si="196"/>
        <v>-2.7557586994318104</v>
      </c>
      <c r="BN184">
        <f t="shared" si="187"/>
        <v>-2.0952510806746378</v>
      </c>
      <c r="BR184" s="1"/>
    </row>
    <row r="185" spans="1:70" x14ac:dyDescent="0.2">
      <c r="A185" s="23" t="s">
        <v>898</v>
      </c>
      <c r="B185" s="24" t="s">
        <v>899</v>
      </c>
      <c r="C185" s="23">
        <v>27308.715</v>
      </c>
      <c r="D185" s="23" t="s">
        <v>873</v>
      </c>
      <c r="E185" s="25">
        <f t="shared" si="160"/>
        <v>-7143.0904334954766</v>
      </c>
      <c r="F185" s="1">
        <f t="shared" si="190"/>
        <v>-7143</v>
      </c>
      <c r="G185" s="1">
        <f t="shared" si="161"/>
        <v>-7.6814239997474942E-2</v>
      </c>
      <c r="H185" s="1">
        <f t="shared" si="162"/>
        <v>-7.6814239997474942E-2</v>
      </c>
      <c r="Q185" s="173">
        <f t="shared" si="163"/>
        <v>12290.215</v>
      </c>
      <c r="S185" s="15">
        <f t="shared" si="164"/>
        <v>0.2</v>
      </c>
      <c r="T185" s="15"/>
      <c r="Z185">
        <f t="shared" si="165"/>
        <v>-7143</v>
      </c>
      <c r="AA185" s="158">
        <f t="shared" si="166"/>
        <v>-9.3888352941936606E-2</v>
      </c>
      <c r="AB185" s="159">
        <f t="shared" si="167"/>
        <v>1.7074112944461664E-2</v>
      </c>
      <c r="AC185" s="159">
        <f t="shared" si="168"/>
        <v>-7.6814239997474942E-2</v>
      </c>
      <c r="AD185" s="160">
        <f t="shared" si="169"/>
        <v>5.8305066568046673E-5</v>
      </c>
      <c r="AH185">
        <f t="shared" si="170"/>
        <v>-1.2140671749832049E-2</v>
      </c>
      <c r="AI185">
        <f t="shared" si="171"/>
        <v>0.83751085447432638</v>
      </c>
      <c r="AJ185">
        <f t="shared" si="172"/>
        <v>-0.37835727075174103</v>
      </c>
      <c r="AK185">
        <f t="shared" si="173"/>
        <v>0.28733526134048165</v>
      </c>
      <c r="AL185">
        <f t="shared" si="174"/>
        <v>2.0854645799376144</v>
      </c>
      <c r="AM185">
        <f t="shared" si="175"/>
        <v>1.7143267239738416</v>
      </c>
      <c r="AN185">
        <f t="shared" si="195"/>
        <v>8.0488199559599565</v>
      </c>
      <c r="AO185">
        <f t="shared" si="195"/>
        <v>8.0488199519540178</v>
      </c>
      <c r="AP185">
        <f t="shared" si="195"/>
        <v>8.0488200146354814</v>
      </c>
      <c r="AQ185">
        <f t="shared" si="195"/>
        <v>8.0488190338480265</v>
      </c>
      <c r="AR185">
        <f t="shared" si="195"/>
        <v>8.0488343798363431</v>
      </c>
      <c r="AS185">
        <f t="shared" si="195"/>
        <v>8.0485941304070554</v>
      </c>
      <c r="AT185">
        <f t="shared" si="195"/>
        <v>8.0523224010647656</v>
      </c>
      <c r="AU185">
        <f t="shared" si="176"/>
        <v>7.7249683614553843</v>
      </c>
      <c r="AV185" s="158">
        <f t="shared" si="177"/>
        <v>-9.3888352941936606E-2</v>
      </c>
      <c r="AW185" s="159">
        <f t="shared" si="178"/>
        <v>1.7074112944461664E-2</v>
      </c>
      <c r="AX185" s="160">
        <f t="shared" si="179"/>
        <v>5.8305066568046673E-5</v>
      </c>
      <c r="AY185" s="159">
        <f t="shared" si="180"/>
        <v>-9999</v>
      </c>
      <c r="BA185">
        <f t="shared" si="181"/>
        <v>0</v>
      </c>
      <c r="BB185">
        <f t="shared" si="182"/>
        <v>0.25790118018307551</v>
      </c>
      <c r="BC185">
        <f t="shared" si="183"/>
        <v>-0.49005476341113252</v>
      </c>
      <c r="BD185">
        <f t="shared" si="184"/>
        <v>-0.17764822753000908</v>
      </c>
      <c r="BE185">
        <f t="shared" si="185"/>
        <v>-2.9066281102476617</v>
      </c>
      <c r="BF185">
        <f t="shared" si="186"/>
        <v>-8.4727257336096056</v>
      </c>
      <c r="BG185">
        <f t="shared" si="196"/>
        <v>-2.518639078853675</v>
      </c>
      <c r="BH185">
        <f t="shared" si="196"/>
        <v>-2.4862150642109535</v>
      </c>
      <c r="BI185">
        <f t="shared" si="196"/>
        <v>-2.5387736100659377</v>
      </c>
      <c r="BJ185">
        <f t="shared" si="196"/>
        <v>-2.4524897990129393</v>
      </c>
      <c r="BK185">
        <f t="shared" si="196"/>
        <v>-2.5914957624403243</v>
      </c>
      <c r="BL185">
        <f t="shared" si="196"/>
        <v>-2.3592575800937707</v>
      </c>
      <c r="BM185">
        <f t="shared" si="196"/>
        <v>-2.7294333464678213</v>
      </c>
      <c r="BN185">
        <f t="shared" si="187"/>
        <v>-2.0535819749861957</v>
      </c>
      <c r="BR185" s="1"/>
    </row>
    <row r="186" spans="1:70" x14ac:dyDescent="0.2">
      <c r="A186" s="23" t="s">
        <v>905</v>
      </c>
      <c r="B186" s="24" t="s">
        <v>899</v>
      </c>
      <c r="C186" s="23">
        <v>27365.620999999999</v>
      </c>
      <c r="D186" s="23" t="s">
        <v>873</v>
      </c>
      <c r="E186" s="25">
        <f t="shared" si="160"/>
        <v>-7076.0949324813037</v>
      </c>
      <c r="F186" s="1">
        <f t="shared" si="190"/>
        <v>-7076</v>
      </c>
      <c r="G186" s="1">
        <f t="shared" si="161"/>
        <v>-8.0635679998522392E-2</v>
      </c>
      <c r="H186" s="1">
        <f t="shared" si="162"/>
        <v>-8.0635679998522392E-2</v>
      </c>
      <c r="Q186" s="173">
        <f t="shared" si="163"/>
        <v>12347.120999999999</v>
      </c>
      <c r="S186" s="15">
        <f t="shared" si="164"/>
        <v>0.2</v>
      </c>
      <c r="T186" s="15"/>
      <c r="Z186">
        <f t="shared" si="165"/>
        <v>-7076</v>
      </c>
      <c r="AA186" s="158">
        <f t="shared" si="166"/>
        <v>-9.3196343687892397E-2</v>
      </c>
      <c r="AB186" s="159">
        <f t="shared" si="167"/>
        <v>1.2560663689370005E-2</v>
      </c>
      <c r="AC186" s="159">
        <f t="shared" si="168"/>
        <v>-8.0635679998522392E-2</v>
      </c>
      <c r="AD186" s="160">
        <f t="shared" si="169"/>
        <v>3.1554054463491622E-5</v>
      </c>
      <c r="AH186">
        <f t="shared" si="170"/>
        <v>-1.1831878654882839E-2</v>
      </c>
      <c r="AI186">
        <f t="shared" si="171"/>
        <v>0.83235653162278234</v>
      </c>
      <c r="AJ186">
        <f t="shared" si="172"/>
        <v>-0.36160585747537494</v>
      </c>
      <c r="AK186">
        <f t="shared" si="173"/>
        <v>0.28435882672026069</v>
      </c>
      <c r="AL186">
        <f t="shared" si="174"/>
        <v>2.1034958428380826</v>
      </c>
      <c r="AM186">
        <f t="shared" si="175"/>
        <v>1.7503970101733277</v>
      </c>
      <c r="AN186">
        <f t="shared" si="195"/>
        <v>8.0692056462868749</v>
      </c>
      <c r="AO186">
        <f t="shared" si="195"/>
        <v>8.0692056354965853</v>
      </c>
      <c r="AP186">
        <f t="shared" si="195"/>
        <v>8.0692057885553528</v>
      </c>
      <c r="AQ186">
        <f t="shared" si="195"/>
        <v>8.0692036174277995</v>
      </c>
      <c r="AR186">
        <f t="shared" si="195"/>
        <v>8.0692344126992293</v>
      </c>
      <c r="AS186">
        <f t="shared" si="195"/>
        <v>8.0687972062092506</v>
      </c>
      <c r="AT186">
        <f t="shared" si="195"/>
        <v>8.0749245312194482</v>
      </c>
      <c r="AU186">
        <f t="shared" si="176"/>
        <v>7.7467240898098861</v>
      </c>
      <c r="AV186" s="158">
        <f t="shared" si="177"/>
        <v>-9.3196343687892397E-2</v>
      </c>
      <c r="AW186" s="159">
        <f t="shared" si="178"/>
        <v>1.2560663689370005E-2</v>
      </c>
      <c r="AX186" s="160">
        <f t="shared" si="179"/>
        <v>3.1554054463491622E-5</v>
      </c>
      <c r="AY186" s="159">
        <f t="shared" si="180"/>
        <v>-9999</v>
      </c>
      <c r="BA186">
        <f t="shared" si="181"/>
        <v>0</v>
      </c>
      <c r="BB186">
        <f t="shared" si="182"/>
        <v>0.25835193322232497</v>
      </c>
      <c r="BC186">
        <f t="shared" si="183"/>
        <v>-0.49225337694284915</v>
      </c>
      <c r="BD186">
        <f t="shared" si="184"/>
        <v>-0.17952074020336334</v>
      </c>
      <c r="BE186">
        <f t="shared" si="185"/>
        <v>-2.9041040790989996</v>
      </c>
      <c r="BF186">
        <f t="shared" si="186"/>
        <v>-8.3818390798736377</v>
      </c>
      <c r="BG186">
        <f t="shared" si="196"/>
        <v>-2.5123191693234816</v>
      </c>
      <c r="BH186">
        <f t="shared" si="196"/>
        <v>-2.4806816884767682</v>
      </c>
      <c r="BI186">
        <f t="shared" si="196"/>
        <v>-2.5321930478056949</v>
      </c>
      <c r="BJ186">
        <f t="shared" si="196"/>
        <v>-2.4472492156181898</v>
      </c>
      <c r="BK186">
        <f t="shared" si="196"/>
        <v>-2.5846870745431207</v>
      </c>
      <c r="BL186">
        <f t="shared" si="196"/>
        <v>-2.3539747988227022</v>
      </c>
      <c r="BM186">
        <f t="shared" si="196"/>
        <v>-2.7231636306892502</v>
      </c>
      <c r="BN186">
        <f t="shared" si="187"/>
        <v>-2.0439216632867994</v>
      </c>
      <c r="BR186" s="1"/>
    </row>
    <row r="187" spans="1:70" x14ac:dyDescent="0.2">
      <c r="A187" s="23" t="s">
        <v>914</v>
      </c>
      <c r="B187" s="24" t="s">
        <v>899</v>
      </c>
      <c r="C187" s="23">
        <v>27421.685000000001</v>
      </c>
      <c r="D187" s="23" t="s">
        <v>873</v>
      </c>
      <c r="E187" s="25">
        <f t="shared" si="160"/>
        <v>-7010.0907190616499</v>
      </c>
      <c r="F187" s="1">
        <f t="shared" si="190"/>
        <v>-7010</v>
      </c>
      <c r="G187" s="1">
        <f t="shared" si="161"/>
        <v>-7.7056799997080816E-2</v>
      </c>
      <c r="H187" s="1">
        <f t="shared" si="162"/>
        <v>-7.7056799997080816E-2</v>
      </c>
      <c r="Q187" s="173">
        <f t="shared" si="163"/>
        <v>12403.185000000001</v>
      </c>
      <c r="S187" s="15">
        <f t="shared" si="164"/>
        <v>0.2</v>
      </c>
      <c r="T187" s="15"/>
      <c r="Z187">
        <f t="shared" si="165"/>
        <v>-7010</v>
      </c>
      <c r="AA187" s="158">
        <f t="shared" si="166"/>
        <v>-9.2511568082353085E-2</v>
      </c>
      <c r="AB187" s="159">
        <f t="shared" si="167"/>
        <v>1.5454768085272269E-2</v>
      </c>
      <c r="AC187" s="159">
        <f t="shared" si="168"/>
        <v>-7.7056799997080816E-2</v>
      </c>
      <c r="AD187" s="160">
        <f t="shared" si="169"/>
        <v>4.7769971313910057E-5</v>
      </c>
      <c r="AH187">
        <f t="shared" si="170"/>
        <v>-1.1524772639982519E-2</v>
      </c>
      <c r="AI187">
        <f t="shared" si="171"/>
        <v>0.82739279441767555</v>
      </c>
      <c r="AJ187">
        <f t="shared" si="172"/>
        <v>-0.34519089379929685</v>
      </c>
      <c r="AK187">
        <f t="shared" si="173"/>
        <v>0.28137346606303804</v>
      </c>
      <c r="AL187">
        <f t="shared" si="174"/>
        <v>2.1210433998703229</v>
      </c>
      <c r="AM187">
        <f t="shared" si="175"/>
        <v>1.7866097480564214</v>
      </c>
      <c r="AN187">
        <f t="shared" si="195"/>
        <v>8.0891654053789708</v>
      </c>
      <c r="AO187">
        <f t="shared" si="195"/>
        <v>8.0891653822041771</v>
      </c>
      <c r="AP187">
        <f t="shared" si="195"/>
        <v>8.0891656834889822</v>
      </c>
      <c r="AQ187">
        <f t="shared" si="195"/>
        <v>8.0891617665947866</v>
      </c>
      <c r="AR187">
        <f t="shared" si="195"/>
        <v>8.0892126837180882</v>
      </c>
      <c r="AS187">
        <f t="shared" si="195"/>
        <v>8.0885499475830596</v>
      </c>
      <c r="AT187">
        <f t="shared" si="195"/>
        <v>8.0970374431898069</v>
      </c>
      <c r="AU187">
        <f t="shared" si="176"/>
        <v>7.7681551058008873</v>
      </c>
      <c r="AV187" s="158">
        <f t="shared" si="177"/>
        <v>-9.2511568082353085E-2</v>
      </c>
      <c r="AW187" s="159">
        <f t="shared" si="178"/>
        <v>1.5454768085272269E-2</v>
      </c>
      <c r="AX187" s="160">
        <f t="shared" si="179"/>
        <v>4.7769971313910057E-5</v>
      </c>
      <c r="AY187" s="159">
        <f t="shared" si="180"/>
        <v>-9999</v>
      </c>
      <c r="BA187">
        <f t="shared" si="181"/>
        <v>0</v>
      </c>
      <c r="BB187">
        <f t="shared" si="182"/>
        <v>0.25880196483984874</v>
      </c>
      <c r="BC187">
        <f t="shared" si="183"/>
        <v>-0.49442275488204734</v>
      </c>
      <c r="BD187">
        <f t="shared" si="184"/>
        <v>-0.18136985359468458</v>
      </c>
      <c r="BE187">
        <f t="shared" si="185"/>
        <v>-2.9016100745891067</v>
      </c>
      <c r="BF187">
        <f t="shared" si="186"/>
        <v>-8.2939027321955958</v>
      </c>
      <c r="BG187">
        <f t="shared" si="196"/>
        <v>-2.5060853207440452</v>
      </c>
      <c r="BH187">
        <f t="shared" si="196"/>
        <v>-2.475221305246202</v>
      </c>
      <c r="BI187">
        <f t="shared" si="196"/>
        <v>-2.5256964205327743</v>
      </c>
      <c r="BJ187">
        <f t="shared" si="196"/>
        <v>-2.4420888568088612</v>
      </c>
      <c r="BK187">
        <f t="shared" si="196"/>
        <v>-2.5779485580903527</v>
      </c>
      <c r="BL187">
        <f t="shared" si="196"/>
        <v>-2.3488020396927118</v>
      </c>
      <c r="BM187">
        <f t="shared" si="196"/>
        <v>-2.7169255188686701</v>
      </c>
      <c r="BN187">
        <f t="shared" si="187"/>
        <v>-2.0344055353441099</v>
      </c>
      <c r="BR187" s="1"/>
    </row>
    <row r="188" spans="1:70" x14ac:dyDescent="0.2">
      <c r="A188" s="23" t="s">
        <v>905</v>
      </c>
      <c r="B188" s="24" t="s">
        <v>899</v>
      </c>
      <c r="C188" s="23">
        <v>27861.678</v>
      </c>
      <c r="D188" s="23" t="s">
        <v>873</v>
      </c>
      <c r="E188" s="25">
        <f t="shared" si="160"/>
        <v>-6492.0864404666072</v>
      </c>
      <c r="F188" s="1">
        <f t="shared" si="190"/>
        <v>-6492</v>
      </c>
      <c r="G188" s="1">
        <f t="shared" si="161"/>
        <v>-7.3422559995378833E-2</v>
      </c>
      <c r="H188" s="1">
        <f t="shared" si="162"/>
        <v>-7.3422559995378833E-2</v>
      </c>
      <c r="Q188" s="173">
        <f t="shared" si="163"/>
        <v>12843.178</v>
      </c>
      <c r="S188" s="15">
        <f t="shared" si="164"/>
        <v>0.2</v>
      </c>
      <c r="T188" s="15"/>
      <c r="Z188">
        <f t="shared" si="165"/>
        <v>-6492</v>
      </c>
      <c r="AA188" s="158">
        <f t="shared" si="166"/>
        <v>-8.7048356384994655E-2</v>
      </c>
      <c r="AB188" s="159">
        <f t="shared" si="167"/>
        <v>1.3625796389615821E-2</v>
      </c>
      <c r="AC188" s="159">
        <f t="shared" si="168"/>
        <v>-7.3422559995378833E-2</v>
      </c>
      <c r="AD188" s="160">
        <f t="shared" si="169"/>
        <v>3.7132465450253511E-5</v>
      </c>
      <c r="AH188">
        <f t="shared" si="170"/>
        <v>-9.0316596275791649E-3</v>
      </c>
      <c r="AI188">
        <f t="shared" si="171"/>
        <v>0.7921228156881418</v>
      </c>
      <c r="AJ188">
        <f t="shared" si="172"/>
        <v>-0.21965838495093612</v>
      </c>
      <c r="AK188">
        <f t="shared" si="173"/>
        <v>0.25642026258827549</v>
      </c>
      <c r="AL188">
        <f t="shared" si="174"/>
        <v>2.2520212839588147</v>
      </c>
      <c r="AM188">
        <f t="shared" si="175"/>
        <v>2.098018895277344</v>
      </c>
      <c r="AN188">
        <f t="shared" si="195"/>
        <v>8.2419238640717367</v>
      </c>
      <c r="AO188">
        <f t="shared" si="195"/>
        <v>8.2419230444480345</v>
      </c>
      <c r="AP188">
        <f t="shared" si="195"/>
        <v>8.2419296081890785</v>
      </c>
      <c r="AQ188">
        <f t="shared" si="195"/>
        <v>8.2418770412349449</v>
      </c>
      <c r="AR188">
        <f t="shared" si="195"/>
        <v>8.2422978439760435</v>
      </c>
      <c r="AS188">
        <f t="shared" si="195"/>
        <v>8.2389170401117191</v>
      </c>
      <c r="AT188">
        <f t="shared" si="195"/>
        <v>8.2653341681466159</v>
      </c>
      <c r="AU188">
        <f t="shared" si="176"/>
        <v>7.9363561100938984</v>
      </c>
      <c r="AV188" s="158">
        <f t="shared" si="177"/>
        <v>-8.7048356384994655E-2</v>
      </c>
      <c r="AW188" s="159">
        <f t="shared" si="178"/>
        <v>1.3625796389615821E-2</v>
      </c>
      <c r="AX188" s="160">
        <f t="shared" si="179"/>
        <v>3.7132465450253511E-5</v>
      </c>
      <c r="AY188" s="159">
        <f t="shared" si="180"/>
        <v>-9999</v>
      </c>
      <c r="BA188">
        <f t="shared" si="181"/>
        <v>0</v>
      </c>
      <c r="BB188">
        <f t="shared" si="182"/>
        <v>0.26254607442714184</v>
      </c>
      <c r="BC188">
        <f t="shared" si="183"/>
        <v>-0.51157009158564426</v>
      </c>
      <c r="BD188">
        <f t="shared" si="184"/>
        <v>-0.19603892158295366</v>
      </c>
      <c r="BE188">
        <f t="shared" si="185"/>
        <v>-2.8817695885594654</v>
      </c>
      <c r="BF188">
        <f t="shared" si="186"/>
        <v>-7.6541933742715136</v>
      </c>
      <c r="BG188">
        <f t="shared" si="196"/>
        <v>-2.4568869748426923</v>
      </c>
      <c r="BH188">
        <f t="shared" si="196"/>
        <v>-2.4319787969748137</v>
      </c>
      <c r="BI188">
        <f t="shared" si="196"/>
        <v>-2.4742528805659538</v>
      </c>
      <c r="BJ188">
        <f t="shared" si="196"/>
        <v>-2.4015776998171821</v>
      </c>
      <c r="BK188">
        <f t="shared" si="196"/>
        <v>-2.5240199518116357</v>
      </c>
      <c r="BL188">
        <f t="shared" si="196"/>
        <v>-2.309237377387519</v>
      </c>
      <c r="BM188">
        <f t="shared" si="196"/>
        <v>-2.6657972240983194</v>
      </c>
      <c r="BN188">
        <f t="shared" si="187"/>
        <v>-1.9597183493696706</v>
      </c>
      <c r="BR188" s="1"/>
    </row>
    <row r="189" spans="1:70" x14ac:dyDescent="0.2">
      <c r="A189" s="23" t="s">
        <v>905</v>
      </c>
      <c r="B189" s="24" t="s">
        <v>909</v>
      </c>
      <c r="C189" s="23">
        <v>27870.597000000002</v>
      </c>
      <c r="D189" s="23" t="s">
        <v>873</v>
      </c>
      <c r="E189" s="25">
        <f t="shared" si="160"/>
        <v>-6481.5860912319831</v>
      </c>
      <c r="F189" s="1">
        <f t="shared" si="190"/>
        <v>-6481.5</v>
      </c>
      <c r="G189" s="1">
        <f t="shared" si="161"/>
        <v>-7.3125919996527955E-2</v>
      </c>
      <c r="H189" s="1">
        <f t="shared" si="162"/>
        <v>-7.3125919996527955E-2</v>
      </c>
      <c r="Q189" s="173">
        <f t="shared" si="163"/>
        <v>12852.097000000002</v>
      </c>
      <c r="S189" s="15">
        <f t="shared" si="164"/>
        <v>0.2</v>
      </c>
      <c r="T189" s="15"/>
      <c r="Z189">
        <f t="shared" si="165"/>
        <v>-6481.5</v>
      </c>
      <c r="AA189" s="158">
        <f t="shared" si="166"/>
        <v>-8.6936266458426434E-2</v>
      </c>
      <c r="AB189" s="159">
        <f t="shared" si="167"/>
        <v>1.3810346461898479E-2</v>
      </c>
      <c r="AC189" s="159">
        <f t="shared" si="168"/>
        <v>-7.3125919996527955E-2</v>
      </c>
      <c r="AD189" s="160">
        <f t="shared" si="169"/>
        <v>3.8145133879534366E-5</v>
      </c>
      <c r="AH189">
        <f t="shared" si="170"/>
        <v>-8.9798838185730177E-3</v>
      </c>
      <c r="AI189">
        <f t="shared" si="171"/>
        <v>0.79147181967501767</v>
      </c>
      <c r="AJ189">
        <f t="shared" si="172"/>
        <v>-0.21717834127006636</v>
      </c>
      <c r="AK189">
        <f t="shared" si="173"/>
        <v>0.25589113473041242</v>
      </c>
      <c r="AL189">
        <f t="shared" si="174"/>
        <v>2.2545626900885494</v>
      </c>
      <c r="AM189">
        <f t="shared" si="175"/>
        <v>2.1049011823827333</v>
      </c>
      <c r="AN189">
        <f t="shared" si="195"/>
        <v>8.2449536203306213</v>
      </c>
      <c r="AO189">
        <f t="shared" si="195"/>
        <v>8.2449527587669138</v>
      </c>
      <c r="AP189">
        <f t="shared" si="195"/>
        <v>8.2449596076259652</v>
      </c>
      <c r="AQ189">
        <f t="shared" si="195"/>
        <v>8.2449051606032207</v>
      </c>
      <c r="AR189">
        <f t="shared" si="195"/>
        <v>8.2453378047685657</v>
      </c>
      <c r="AS189">
        <f t="shared" si="195"/>
        <v>8.2418873188136352</v>
      </c>
      <c r="AT189">
        <f t="shared" si="195"/>
        <v>8.2686491316401298</v>
      </c>
      <c r="AU189">
        <f t="shared" si="176"/>
        <v>7.9397655899106487</v>
      </c>
      <c r="AV189" s="158">
        <f t="shared" si="177"/>
        <v>-8.6936266458426434E-2</v>
      </c>
      <c r="AW189" s="159">
        <f t="shared" si="178"/>
        <v>1.3810346461898479E-2</v>
      </c>
      <c r="AX189" s="160">
        <f t="shared" si="179"/>
        <v>3.8145133879534366E-5</v>
      </c>
      <c r="AY189" s="159">
        <f t="shared" si="180"/>
        <v>-9999</v>
      </c>
      <c r="BA189">
        <f t="shared" si="181"/>
        <v>0</v>
      </c>
      <c r="BB189">
        <f t="shared" si="182"/>
        <v>0.2626259477246915</v>
      </c>
      <c r="BC189">
        <f t="shared" si="183"/>
        <v>-0.51191986718245608</v>
      </c>
      <c r="BD189">
        <f t="shared" si="184"/>
        <v>-0.19633914064525387</v>
      </c>
      <c r="BE189">
        <f t="shared" si="185"/>
        <v>-2.881362464389511</v>
      </c>
      <c r="BF189">
        <f t="shared" si="186"/>
        <v>-7.642082655811488</v>
      </c>
      <c r="BG189">
        <f t="shared" si="196"/>
        <v>-2.4558848925528411</v>
      </c>
      <c r="BH189">
        <f t="shared" si="196"/>
        <v>-2.431094246274355</v>
      </c>
      <c r="BI189">
        <f t="shared" si="196"/>
        <v>-2.4732023714774112</v>
      </c>
      <c r="BJ189">
        <f t="shared" si="196"/>
        <v>-2.4007549833377553</v>
      </c>
      <c r="BK189">
        <f t="shared" si="196"/>
        <v>-2.5229084474117824</v>
      </c>
      <c r="BL189">
        <f t="shared" si="196"/>
        <v>-2.3084535736925971</v>
      </c>
      <c r="BM189">
        <f t="shared" si="196"/>
        <v>-2.6647205375438094</v>
      </c>
      <c r="BN189">
        <f t="shared" si="187"/>
        <v>-1.9582044199242428</v>
      </c>
      <c r="BR189" s="1"/>
    </row>
    <row r="190" spans="1:70" x14ac:dyDescent="0.2">
      <c r="A190" s="23" t="s">
        <v>905</v>
      </c>
      <c r="B190" s="24" t="s">
        <v>899</v>
      </c>
      <c r="C190" s="23">
        <v>27884.609</v>
      </c>
      <c r="D190" s="23" t="s">
        <v>873</v>
      </c>
      <c r="E190" s="25">
        <f t="shared" si="160"/>
        <v>-6465.0897470817963</v>
      </c>
      <c r="F190" s="1">
        <f t="shared" si="190"/>
        <v>-6465</v>
      </c>
      <c r="G190" s="1">
        <f t="shared" si="161"/>
        <v>-7.6231199996982468E-2</v>
      </c>
      <c r="H190" s="1">
        <f t="shared" si="162"/>
        <v>-7.6231199996982468E-2</v>
      </c>
      <c r="Q190" s="173">
        <f t="shared" si="163"/>
        <v>12866.109</v>
      </c>
      <c r="S190" s="15">
        <f t="shared" si="164"/>
        <v>0.2</v>
      </c>
      <c r="T190" s="15"/>
      <c r="Z190">
        <f t="shared" si="165"/>
        <v>-6465</v>
      </c>
      <c r="AA190" s="158">
        <f t="shared" si="166"/>
        <v>-8.6760036061559229E-2</v>
      </c>
      <c r="AB190" s="159">
        <f t="shared" si="167"/>
        <v>1.052883606457676E-2</v>
      </c>
      <c r="AC190" s="159">
        <f t="shared" si="168"/>
        <v>-7.6231199996982468E-2</v>
      </c>
      <c r="AD190" s="160">
        <f t="shared" si="169"/>
        <v>2.2171277774946452E-5</v>
      </c>
      <c r="AH190">
        <f t="shared" si="170"/>
        <v>-8.8984415332209171E-3</v>
      </c>
      <c r="AI190">
        <f t="shared" si="171"/>
        <v>0.79045369536872678</v>
      </c>
      <c r="AJ190">
        <f t="shared" si="172"/>
        <v>-0.21328652467595316</v>
      </c>
      <c r="AK190">
        <f t="shared" si="173"/>
        <v>0.25505807385504203</v>
      </c>
      <c r="AL190">
        <f t="shared" si="174"/>
        <v>2.258547911874575</v>
      </c>
      <c r="AM190">
        <f t="shared" si="175"/>
        <v>2.1157678649619718</v>
      </c>
      <c r="AN190">
        <f t="shared" si="195"/>
        <v>8.2497096464490838</v>
      </c>
      <c r="AO190">
        <f t="shared" si="195"/>
        <v>8.2497087156370057</v>
      </c>
      <c r="AP190">
        <f t="shared" si="195"/>
        <v>8.2497160306518822</v>
      </c>
      <c r="AQ190">
        <f t="shared" si="195"/>
        <v>8.2496585403620077</v>
      </c>
      <c r="AR190">
        <f t="shared" si="195"/>
        <v>8.2501101560000443</v>
      </c>
      <c r="AS190">
        <f t="shared" si="195"/>
        <v>8.2465492330665793</v>
      </c>
      <c r="AT190">
        <f t="shared" si="195"/>
        <v>8.2738506361616473</v>
      </c>
      <c r="AU190">
        <f t="shared" si="176"/>
        <v>7.9451233439083984</v>
      </c>
      <c r="AV190" s="158">
        <f t="shared" si="177"/>
        <v>-8.6760036061559229E-2</v>
      </c>
      <c r="AW190" s="159">
        <f t="shared" si="178"/>
        <v>1.052883606457676E-2</v>
      </c>
      <c r="AX190" s="160">
        <f t="shared" si="179"/>
        <v>2.2171277774946452E-5</v>
      </c>
      <c r="AY190" s="159">
        <f t="shared" si="180"/>
        <v>-9999</v>
      </c>
      <c r="BA190">
        <f t="shared" si="181"/>
        <v>0</v>
      </c>
      <c r="BB190">
        <f t="shared" si="182"/>
        <v>0.26275178931536847</v>
      </c>
      <c r="BC190">
        <f t="shared" si="183"/>
        <v>-0.51246968987234864</v>
      </c>
      <c r="BD190">
        <f t="shared" si="184"/>
        <v>-0.19681114541746711</v>
      </c>
      <c r="BE190">
        <f t="shared" si="185"/>
        <v>-2.880722293997473</v>
      </c>
      <c r="BF190">
        <f t="shared" si="186"/>
        <v>-7.623115533467125</v>
      </c>
      <c r="BG190">
        <f t="shared" si="196"/>
        <v>-2.4543098146798621</v>
      </c>
      <c r="BH190">
        <f t="shared" si="196"/>
        <v>-2.4297035287677495</v>
      </c>
      <c r="BI190">
        <f t="shared" si="196"/>
        <v>-2.4715509939946023</v>
      </c>
      <c r="BJ190">
        <f t="shared" si="196"/>
        <v>-2.399461917492729</v>
      </c>
      <c r="BK190">
        <f t="shared" si="196"/>
        <v>-2.5211603813366166</v>
      </c>
      <c r="BL190">
        <f t="shared" si="196"/>
        <v>-2.3072232778137751</v>
      </c>
      <c r="BM190">
        <f t="shared" si="196"/>
        <v>-2.6630253294534483</v>
      </c>
      <c r="BN190">
        <f t="shared" si="187"/>
        <v>-1.9558253879385701</v>
      </c>
      <c r="BR190" s="1"/>
    </row>
    <row r="191" spans="1:70" x14ac:dyDescent="0.2">
      <c r="A191" s="23" t="s">
        <v>905</v>
      </c>
      <c r="B191" s="24" t="s">
        <v>899</v>
      </c>
      <c r="C191" s="23">
        <v>28093.562000000002</v>
      </c>
      <c r="D191" s="23" t="s">
        <v>873</v>
      </c>
      <c r="E191" s="25">
        <f t="shared" si="160"/>
        <v>-6219.0891333782347</v>
      </c>
      <c r="F191" s="1">
        <f t="shared" si="190"/>
        <v>-6219</v>
      </c>
      <c r="G191" s="1">
        <f t="shared" si="161"/>
        <v>-7.5709919994551456E-2</v>
      </c>
      <c r="H191" s="1">
        <f t="shared" si="162"/>
        <v>-7.5709919994551456E-2</v>
      </c>
      <c r="Q191" s="173">
        <f t="shared" si="163"/>
        <v>13075.062000000002</v>
      </c>
      <c r="S191" s="15">
        <f t="shared" si="164"/>
        <v>0.2</v>
      </c>
      <c r="T191" s="15"/>
      <c r="Z191">
        <f t="shared" si="165"/>
        <v>-6219</v>
      </c>
      <c r="AA191" s="158">
        <f t="shared" si="166"/>
        <v>-8.4120972090091881E-2</v>
      </c>
      <c r="AB191" s="159">
        <f t="shared" si="167"/>
        <v>8.411052095540425E-3</v>
      </c>
      <c r="AC191" s="159">
        <f t="shared" si="168"/>
        <v>-7.5709919994551456E-2</v>
      </c>
      <c r="AD191" s="160">
        <f t="shared" si="169"/>
        <v>1.4149159470778996E-5</v>
      </c>
      <c r="AH191">
        <f t="shared" si="170"/>
        <v>-7.6738553578519497E-3</v>
      </c>
      <c r="AI191">
        <f t="shared" si="171"/>
        <v>0.77596212935773623</v>
      </c>
      <c r="AJ191">
        <f t="shared" si="172"/>
        <v>-0.15605449907702917</v>
      </c>
      <c r="AK191">
        <f t="shared" si="173"/>
        <v>0.24242794257541084</v>
      </c>
      <c r="AL191">
        <f t="shared" si="174"/>
        <v>2.3167906313052891</v>
      </c>
      <c r="AM191">
        <f t="shared" si="175"/>
        <v>2.2857729867513679</v>
      </c>
      <c r="AN191">
        <f t="shared" ref="AN191:AT200" si="197">$AU191+$AB$7*SIN(AO191)</f>
        <v>8.3199131077980883</v>
      </c>
      <c r="AO191">
        <f t="shared" si="197"/>
        <v>8.319910541542658</v>
      </c>
      <c r="AP191">
        <f t="shared" si="197"/>
        <v>8.3199278460590804</v>
      </c>
      <c r="AQ191">
        <f t="shared" si="197"/>
        <v>8.3198111484452308</v>
      </c>
      <c r="AR191">
        <f t="shared" si="197"/>
        <v>8.3205976061380618</v>
      </c>
      <c r="AS191">
        <f t="shared" si="197"/>
        <v>8.3152734241636423</v>
      </c>
      <c r="AT191">
        <f t="shared" si="197"/>
        <v>8.3502843402447144</v>
      </c>
      <c r="AU191">
        <f t="shared" si="176"/>
        <v>8.0250025853294034</v>
      </c>
      <c r="AV191" s="158">
        <f t="shared" si="177"/>
        <v>-8.4120972090091881E-2</v>
      </c>
      <c r="AW191" s="159">
        <f t="shared" si="178"/>
        <v>8.411052095540425E-3</v>
      </c>
      <c r="AX191" s="160">
        <f t="shared" si="179"/>
        <v>1.4149159470778996E-5</v>
      </c>
      <c r="AY191" s="159">
        <f t="shared" si="180"/>
        <v>-9999</v>
      </c>
      <c r="BA191">
        <f t="shared" si="181"/>
        <v>0</v>
      </c>
      <c r="BB191">
        <f t="shared" si="182"/>
        <v>0.26467583072348855</v>
      </c>
      <c r="BC191">
        <f t="shared" si="183"/>
        <v>-0.52069249838104192</v>
      </c>
      <c r="BD191">
        <f t="shared" si="184"/>
        <v>-0.20388211592985422</v>
      </c>
      <c r="BE191">
        <f t="shared" si="185"/>
        <v>-2.8711188052128214</v>
      </c>
      <c r="BF191">
        <f t="shared" si="186"/>
        <v>-7.3492961927997271</v>
      </c>
      <c r="BG191">
        <f t="shared" ref="BG191:BM200" si="198">$BN191+$BB$7*SIN(BH191)</f>
        <v>-2.4307725781066898</v>
      </c>
      <c r="BH191">
        <f t="shared" si="198"/>
        <v>-2.4088617779483252</v>
      </c>
      <c r="BI191">
        <f t="shared" si="198"/>
        <v>-2.4468497441164052</v>
      </c>
      <c r="BJ191">
        <f t="shared" si="198"/>
        <v>-2.3801432571469574</v>
      </c>
      <c r="BK191">
        <f t="shared" si="198"/>
        <v>-2.4948973927344555</v>
      </c>
      <c r="BL191">
        <f t="shared" si="198"/>
        <v>-2.2890776689428325</v>
      </c>
      <c r="BM191">
        <f t="shared" si="198"/>
        <v>-2.6372745536957063</v>
      </c>
      <c r="BN191">
        <f t="shared" si="187"/>
        <v>-1.920356183788547</v>
      </c>
      <c r="BR191" s="1"/>
    </row>
    <row r="192" spans="1:70" x14ac:dyDescent="0.2">
      <c r="A192" s="23" t="s">
        <v>915</v>
      </c>
      <c r="B192" s="24" t="s">
        <v>899</v>
      </c>
      <c r="C192" s="23">
        <v>28123.292000000001</v>
      </c>
      <c r="D192" s="23" t="s">
        <v>873</v>
      </c>
      <c r="E192" s="25">
        <f t="shared" si="160"/>
        <v>-6184.0879692628278</v>
      </c>
      <c r="F192" s="1">
        <f t="shared" si="190"/>
        <v>-6184</v>
      </c>
      <c r="G192" s="1">
        <f t="shared" si="161"/>
        <v>-7.4721119995956542E-2</v>
      </c>
      <c r="H192" s="1">
        <f t="shared" si="162"/>
        <v>-7.4721119995956542E-2</v>
      </c>
      <c r="Q192" s="173">
        <f t="shared" si="163"/>
        <v>13104.792000000001</v>
      </c>
      <c r="S192" s="15">
        <f t="shared" si="164"/>
        <v>0.2</v>
      </c>
      <c r="T192" s="15"/>
      <c r="Z192">
        <f t="shared" si="165"/>
        <v>-6184</v>
      </c>
      <c r="AA192" s="158">
        <f t="shared" si="166"/>
        <v>-8.3743930800515398E-2</v>
      </c>
      <c r="AB192" s="159">
        <f t="shared" si="167"/>
        <v>9.0228108045588562E-3</v>
      </c>
      <c r="AC192" s="159">
        <f t="shared" si="168"/>
        <v>-7.4721119995956542E-2</v>
      </c>
      <c r="AD192" s="160">
        <f t="shared" si="169"/>
        <v>1.6282222962972806E-5</v>
      </c>
      <c r="AH192">
        <f t="shared" si="170"/>
        <v>-7.4982548257483319E-3</v>
      </c>
      <c r="AI192">
        <f t="shared" si="171"/>
        <v>0.77400213840561127</v>
      </c>
      <c r="AJ192">
        <f t="shared" si="172"/>
        <v>-0.14803351429969416</v>
      </c>
      <c r="AK192">
        <f t="shared" si="173"/>
        <v>0.24060183161819432</v>
      </c>
      <c r="AL192">
        <f t="shared" si="174"/>
        <v>2.324905991061132</v>
      </c>
      <c r="AM192">
        <f t="shared" si="175"/>
        <v>2.311267664026623</v>
      </c>
      <c r="AN192">
        <f t="shared" si="197"/>
        <v>8.3297978322745525</v>
      </c>
      <c r="AO192">
        <f t="shared" si="197"/>
        <v>8.3297949206480233</v>
      </c>
      <c r="AP192">
        <f t="shared" si="197"/>
        <v>8.329814176451837</v>
      </c>
      <c r="AQ192">
        <f t="shared" si="197"/>
        <v>8.3296868164095201</v>
      </c>
      <c r="AR192">
        <f t="shared" si="197"/>
        <v>8.3305286064605273</v>
      </c>
      <c r="AS192">
        <f t="shared" si="197"/>
        <v>8.3249390163769394</v>
      </c>
      <c r="AT192">
        <f t="shared" si="197"/>
        <v>8.3609898119694801</v>
      </c>
      <c r="AU192">
        <f t="shared" si="176"/>
        <v>8.0363675180519039</v>
      </c>
      <c r="AV192" s="158">
        <f t="shared" si="177"/>
        <v>-8.3743930800515398E-2</v>
      </c>
      <c r="AW192" s="159">
        <f t="shared" si="178"/>
        <v>9.0228108045588562E-3</v>
      </c>
      <c r="AX192" s="160">
        <f t="shared" si="179"/>
        <v>1.6282222962972806E-5</v>
      </c>
      <c r="AY192" s="159">
        <f t="shared" si="180"/>
        <v>-9999</v>
      </c>
      <c r="BA192">
        <f t="shared" si="181"/>
        <v>0</v>
      </c>
      <c r="BB192">
        <f t="shared" si="182"/>
        <v>0.26495695869540969</v>
      </c>
      <c r="BC192">
        <f t="shared" si="183"/>
        <v>-0.52186629987777777</v>
      </c>
      <c r="BD192">
        <f t="shared" si="184"/>
        <v>-0.2048933345619727</v>
      </c>
      <c r="BE192">
        <f t="shared" si="185"/>
        <v>-2.8697433413621392</v>
      </c>
      <c r="BF192">
        <f t="shared" si="186"/>
        <v>-7.3116528344565861</v>
      </c>
      <c r="BG192">
        <f t="shared" si="198"/>
        <v>-2.4274155683033318</v>
      </c>
      <c r="BH192">
        <f t="shared" si="198"/>
        <v>-2.4058793759074977</v>
      </c>
      <c r="BI192">
        <f t="shared" si="198"/>
        <v>-2.4433235301767842</v>
      </c>
      <c r="BJ192">
        <f t="shared" si="198"/>
        <v>-2.3773872873033222</v>
      </c>
      <c r="BK192">
        <f t="shared" si="198"/>
        <v>-2.4911309286387007</v>
      </c>
      <c r="BL192">
        <f t="shared" si="198"/>
        <v>-2.2865250520916884</v>
      </c>
      <c r="BM192">
        <f t="shared" si="198"/>
        <v>-2.6335378127534934</v>
      </c>
      <c r="BN192">
        <f t="shared" si="187"/>
        <v>-1.9153097523037874</v>
      </c>
      <c r="BR192" s="1"/>
    </row>
    <row r="193" spans="1:70" x14ac:dyDescent="0.2">
      <c r="A193" s="23" t="s">
        <v>911</v>
      </c>
      <c r="B193" s="24" t="s">
        <v>899</v>
      </c>
      <c r="C193" s="23">
        <v>28538.651999999998</v>
      </c>
      <c r="D193" s="23" t="s">
        <v>873</v>
      </c>
      <c r="E193" s="25">
        <f t="shared" si="160"/>
        <v>-5695.084150662904</v>
      </c>
      <c r="F193" s="1">
        <f t="shared" si="190"/>
        <v>-5695</v>
      </c>
      <c r="G193" s="1">
        <f t="shared" si="161"/>
        <v>-7.1477599998615915E-2</v>
      </c>
      <c r="H193" s="1">
        <f t="shared" si="162"/>
        <v>-7.1477599998615915E-2</v>
      </c>
      <c r="Q193" s="173">
        <f t="shared" si="163"/>
        <v>13520.151999999998</v>
      </c>
      <c r="S193" s="15">
        <f t="shared" si="164"/>
        <v>0.2</v>
      </c>
      <c r="T193" s="15"/>
      <c r="Z193">
        <f t="shared" si="165"/>
        <v>-5695</v>
      </c>
      <c r="AA193" s="158">
        <f t="shared" si="166"/>
        <v>-7.8448232858276651E-2</v>
      </c>
      <c r="AB193" s="159">
        <f t="shared" si="167"/>
        <v>6.9706328596607359E-3</v>
      </c>
      <c r="AC193" s="159">
        <f t="shared" si="168"/>
        <v>-7.1477599998615915E-2</v>
      </c>
      <c r="AD193" s="160">
        <f t="shared" si="169"/>
        <v>9.7179444928364025E-6</v>
      </c>
      <c r="AH193">
        <f t="shared" si="170"/>
        <v>-5.0220242397294099E-3</v>
      </c>
      <c r="AI193">
        <f t="shared" si="171"/>
        <v>0.74908626036371828</v>
      </c>
      <c r="AJ193">
        <f t="shared" si="172"/>
        <v>-3.9180858001081655E-2</v>
      </c>
      <c r="AK193">
        <f t="shared" si="173"/>
        <v>0.21449142193804074</v>
      </c>
      <c r="AL193">
        <f t="shared" si="174"/>
        <v>2.4342946837940405</v>
      </c>
      <c r="AM193">
        <f t="shared" si="175"/>
        <v>2.7087848367867968</v>
      </c>
      <c r="AN193">
        <f t="shared" si="197"/>
        <v>8.465441473318247</v>
      </c>
      <c r="AO193">
        <f t="shared" si="197"/>
        <v>8.4654293364000459</v>
      </c>
      <c r="AP193">
        <f t="shared" si="197"/>
        <v>8.4654933827196999</v>
      </c>
      <c r="AQ193">
        <f t="shared" si="197"/>
        <v>8.4651553452787756</v>
      </c>
      <c r="AR193">
        <f t="shared" si="197"/>
        <v>8.4669376763727282</v>
      </c>
      <c r="AS193">
        <f t="shared" si="197"/>
        <v>8.4574884816833897</v>
      </c>
      <c r="AT193">
        <f t="shared" si="197"/>
        <v>8.5062236653660701</v>
      </c>
      <c r="AU193">
        <f t="shared" si="176"/>
        <v>8.1951518638034155</v>
      </c>
      <c r="AV193" s="158">
        <f t="shared" si="177"/>
        <v>-7.8448232858276651E-2</v>
      </c>
      <c r="AW193" s="159">
        <f t="shared" si="178"/>
        <v>6.9706328596607359E-3</v>
      </c>
      <c r="AX193" s="160">
        <f t="shared" si="179"/>
        <v>9.7179444928364025E-6</v>
      </c>
      <c r="AY193" s="159">
        <f t="shared" si="180"/>
        <v>-9999</v>
      </c>
      <c r="BA193">
        <f t="shared" si="181"/>
        <v>0</v>
      </c>
      <c r="BB193">
        <f t="shared" si="182"/>
        <v>0.26908390519013425</v>
      </c>
      <c r="BC193">
        <f t="shared" si="183"/>
        <v>-0.53836943301540097</v>
      </c>
      <c r="BD193">
        <f t="shared" si="184"/>
        <v>-0.21916024608975387</v>
      </c>
      <c r="BE193">
        <f t="shared" si="185"/>
        <v>-2.8502796867835181</v>
      </c>
      <c r="BF193">
        <f t="shared" si="186"/>
        <v>-6.816847537690502</v>
      </c>
      <c r="BG193">
        <f t="shared" si="198"/>
        <v>-2.3802989354738786</v>
      </c>
      <c r="BH193">
        <f t="shared" si="198"/>
        <v>-2.3637167841162539</v>
      </c>
      <c r="BI193">
        <f t="shared" si="198"/>
        <v>-2.3937798215248014</v>
      </c>
      <c r="BJ193">
        <f t="shared" si="198"/>
        <v>-2.3386048628060792</v>
      </c>
      <c r="BK193">
        <f t="shared" si="198"/>
        <v>-2.437781987758719</v>
      </c>
      <c r="BL193">
        <f t="shared" si="198"/>
        <v>-2.2515486188432106</v>
      </c>
      <c r="BM193">
        <f t="shared" si="198"/>
        <v>-2.5794030126612695</v>
      </c>
      <c r="BN193">
        <f t="shared" si="187"/>
        <v>-1.8448038952738628</v>
      </c>
      <c r="BR193" s="1"/>
    </row>
    <row r="194" spans="1:70" x14ac:dyDescent="0.2">
      <c r="A194" s="23" t="s">
        <v>916</v>
      </c>
      <c r="B194" s="24" t="s">
        <v>899</v>
      </c>
      <c r="C194" s="23">
        <v>28839.347000000002</v>
      </c>
      <c r="D194" s="23" t="s">
        <v>873</v>
      </c>
      <c r="E194" s="25">
        <f t="shared" si="160"/>
        <v>-5341.0755719988374</v>
      </c>
      <c r="F194" s="1">
        <f t="shared" si="190"/>
        <v>-5341</v>
      </c>
      <c r="G194" s="1">
        <f t="shared" si="161"/>
        <v>-6.4190879995294381E-2</v>
      </c>
      <c r="H194" s="1">
        <f t="shared" si="162"/>
        <v>-6.4190879995294381E-2</v>
      </c>
      <c r="Q194" s="173">
        <f t="shared" si="163"/>
        <v>13820.847000000002</v>
      </c>
      <c r="S194" s="15">
        <f t="shared" si="164"/>
        <v>0.2</v>
      </c>
      <c r="T194" s="15"/>
      <c r="Z194">
        <f t="shared" si="165"/>
        <v>-5341</v>
      </c>
      <c r="AA194" s="158">
        <f t="shared" si="166"/>
        <v>-7.4597400659657559E-2</v>
      </c>
      <c r="AB194" s="159">
        <f t="shared" si="167"/>
        <v>1.0406520664363178E-2</v>
      </c>
      <c r="AC194" s="159">
        <f t="shared" si="168"/>
        <v>-6.4190879995294381E-2</v>
      </c>
      <c r="AD194" s="160">
        <f t="shared" si="169"/>
        <v>2.165913446756357E-5</v>
      </c>
      <c r="AH194">
        <f t="shared" si="170"/>
        <v>-3.2181628214803699E-3</v>
      </c>
      <c r="AI194">
        <f t="shared" si="171"/>
        <v>0.73370233678214625</v>
      </c>
      <c r="AJ194">
        <f t="shared" si="172"/>
        <v>3.5891151507801131E-2</v>
      </c>
      <c r="AK194">
        <f t="shared" si="173"/>
        <v>0.19506365470783377</v>
      </c>
      <c r="AL194">
        <f t="shared" si="174"/>
        <v>2.509384435065241</v>
      </c>
      <c r="AM194">
        <f t="shared" si="175"/>
        <v>3.0574380237131091</v>
      </c>
      <c r="AN194">
        <f t="shared" si="197"/>
        <v>8.5610652292816241</v>
      </c>
      <c r="AO194">
        <f t="shared" si="197"/>
        <v>8.5610397042758315</v>
      </c>
      <c r="AP194">
        <f t="shared" si="197"/>
        <v>8.5611587318496554</v>
      </c>
      <c r="AQ194">
        <f t="shared" si="197"/>
        <v>8.5606035437131514</v>
      </c>
      <c r="AR194">
        <f t="shared" si="197"/>
        <v>8.563190070623838</v>
      </c>
      <c r="AS194">
        <f t="shared" si="197"/>
        <v>8.5510722030670276</v>
      </c>
      <c r="AT194">
        <f t="shared" si="197"/>
        <v>8.606451217564425</v>
      </c>
      <c r="AU194">
        <f t="shared" si="176"/>
        <v>8.310100040482423</v>
      </c>
      <c r="AV194" s="158">
        <f t="shared" si="177"/>
        <v>-7.4597400659657559E-2</v>
      </c>
      <c r="AW194" s="159">
        <f t="shared" si="178"/>
        <v>1.0406520664363178E-2</v>
      </c>
      <c r="AX194" s="160">
        <f t="shared" si="179"/>
        <v>2.165913446756357E-5</v>
      </c>
      <c r="AY194" s="159">
        <f t="shared" si="180"/>
        <v>-9999</v>
      </c>
      <c r="BA194">
        <f t="shared" si="181"/>
        <v>0</v>
      </c>
      <c r="BB194">
        <f t="shared" si="182"/>
        <v>0.27231381915469233</v>
      </c>
      <c r="BC194">
        <f t="shared" si="183"/>
        <v>-0.55044215397518759</v>
      </c>
      <c r="BD194">
        <f t="shared" si="184"/>
        <v>-0.22965707767233354</v>
      </c>
      <c r="BE194">
        <f t="shared" si="185"/>
        <v>-2.8358869348257727</v>
      </c>
      <c r="BF194">
        <f t="shared" si="186"/>
        <v>-6.4912089148803753</v>
      </c>
      <c r="BG194">
        <f t="shared" si="198"/>
        <v>-2.345932789626592</v>
      </c>
      <c r="BH194">
        <f t="shared" si="198"/>
        <v>-2.3325593949348664</v>
      </c>
      <c r="BI194">
        <f t="shared" si="198"/>
        <v>-2.3576251933830297</v>
      </c>
      <c r="BJ194">
        <f t="shared" si="198"/>
        <v>-2.3100921440952518</v>
      </c>
      <c r="BK194">
        <f t="shared" si="198"/>
        <v>-2.3983879711823093</v>
      </c>
      <c r="BL194">
        <f t="shared" si="198"/>
        <v>-2.2269199981923995</v>
      </c>
      <c r="BM194">
        <f t="shared" si="198"/>
        <v>-2.5379396290221492</v>
      </c>
      <c r="BN194">
        <f t="shared" si="187"/>
        <v>-1.793762845399439</v>
      </c>
      <c r="BR194" s="1"/>
    </row>
    <row r="195" spans="1:70" x14ac:dyDescent="0.2">
      <c r="A195" s="23" t="s">
        <v>911</v>
      </c>
      <c r="B195" s="24" t="s">
        <v>899</v>
      </c>
      <c r="C195" s="23">
        <v>28877.562000000002</v>
      </c>
      <c r="D195" s="23" t="s">
        <v>873</v>
      </c>
      <c r="E195" s="25">
        <f t="shared" si="160"/>
        <v>-5296.0850073614229</v>
      </c>
      <c r="F195" s="1">
        <f t="shared" si="190"/>
        <v>-5296</v>
      </c>
      <c r="G195" s="1">
        <f t="shared" si="161"/>
        <v>-7.2205279993795557E-2</v>
      </c>
      <c r="H195" s="1">
        <f t="shared" si="162"/>
        <v>-7.2205279993795557E-2</v>
      </c>
      <c r="Q195" s="173">
        <f t="shared" si="163"/>
        <v>13859.062000000002</v>
      </c>
      <c r="S195" s="15">
        <f t="shared" si="164"/>
        <v>0.2</v>
      </c>
      <c r="T195" s="15"/>
      <c r="Z195">
        <f t="shared" si="165"/>
        <v>-5296</v>
      </c>
      <c r="AA195" s="158">
        <f t="shared" si="166"/>
        <v>-7.410771466787533E-2</v>
      </c>
      <c r="AB195" s="159">
        <f t="shared" si="167"/>
        <v>1.9024346740797726E-3</v>
      </c>
      <c r="AC195" s="159">
        <f t="shared" si="168"/>
        <v>-7.2205279993795557E-2</v>
      </c>
      <c r="AD195" s="160">
        <f t="shared" si="169"/>
        <v>7.2385153782820216E-7</v>
      </c>
      <c r="AH195">
        <f t="shared" si="170"/>
        <v>-2.9890389982420319E-3</v>
      </c>
      <c r="AI195">
        <f t="shared" si="171"/>
        <v>0.73189413740576781</v>
      </c>
      <c r="AJ195">
        <f t="shared" si="172"/>
        <v>4.5212780154189433E-2</v>
      </c>
      <c r="AK195">
        <f t="shared" si="173"/>
        <v>0.19257082142907608</v>
      </c>
      <c r="AL195">
        <f t="shared" si="174"/>
        <v>2.5187137717095496</v>
      </c>
      <c r="AM195">
        <f t="shared" si="175"/>
        <v>3.1064064113413621</v>
      </c>
      <c r="AN195">
        <f t="shared" si="197"/>
        <v>8.5730827609768774</v>
      </c>
      <c r="AO195">
        <f t="shared" si="197"/>
        <v>8.5730550770084655</v>
      </c>
      <c r="AP195">
        <f t="shared" si="197"/>
        <v>8.5731823906917359</v>
      </c>
      <c r="AQ195">
        <f t="shared" si="197"/>
        <v>8.5725967442271962</v>
      </c>
      <c r="AR195">
        <f t="shared" si="197"/>
        <v>8.5752875001739799</v>
      </c>
      <c r="AS195">
        <f t="shared" si="197"/>
        <v>8.5628555402692452</v>
      </c>
      <c r="AT195">
        <f t="shared" si="197"/>
        <v>8.618907165289432</v>
      </c>
      <c r="AU195">
        <f t="shared" si="176"/>
        <v>8.3247120968399244</v>
      </c>
      <c r="AV195" s="158">
        <f t="shared" si="177"/>
        <v>-7.410771466787533E-2</v>
      </c>
      <c r="AW195" s="159">
        <f t="shared" si="178"/>
        <v>1.9024346740797726E-3</v>
      </c>
      <c r="AX195" s="160">
        <f t="shared" si="179"/>
        <v>7.2385153782820216E-7</v>
      </c>
      <c r="AY195" s="159">
        <f t="shared" si="180"/>
        <v>-9999</v>
      </c>
      <c r="BA195">
        <f t="shared" si="181"/>
        <v>0</v>
      </c>
      <c r="BB195">
        <f t="shared" si="182"/>
        <v>0.27273967872258609</v>
      </c>
      <c r="BC195">
        <f t="shared" si="183"/>
        <v>-0.55198482059488085</v>
      </c>
      <c r="BD195">
        <f t="shared" si="184"/>
        <v>-0.23100211300700008</v>
      </c>
      <c r="BE195">
        <f t="shared" si="185"/>
        <v>-2.8340380215502132</v>
      </c>
      <c r="BF195">
        <f t="shared" si="186"/>
        <v>-6.4515696024779219</v>
      </c>
      <c r="BG195">
        <f t="shared" si="198"/>
        <v>-2.3415479280254394</v>
      </c>
      <c r="BH195">
        <f t="shared" si="198"/>
        <v>-2.3285571768596198</v>
      </c>
      <c r="BI195">
        <f t="shared" si="198"/>
        <v>-2.3530136772049706</v>
      </c>
      <c r="BJ195">
        <f t="shared" si="198"/>
        <v>-2.3064344466553335</v>
      </c>
      <c r="BK195">
        <f t="shared" si="198"/>
        <v>-2.393338269513098</v>
      </c>
      <c r="BL195">
        <f t="shared" si="198"/>
        <v>-2.2238234511791446</v>
      </c>
      <c r="BM195">
        <f t="shared" si="198"/>
        <v>-2.5325304664934922</v>
      </c>
      <c r="BN195">
        <f t="shared" si="187"/>
        <v>-1.7872745763476052</v>
      </c>
      <c r="BR195" s="1"/>
    </row>
    <row r="196" spans="1:70" x14ac:dyDescent="0.2">
      <c r="A196" s="23" t="s">
        <v>917</v>
      </c>
      <c r="B196" s="24" t="s">
        <v>899</v>
      </c>
      <c r="C196" s="23">
        <v>28877.564999999999</v>
      </c>
      <c r="D196" s="23" t="s">
        <v>873</v>
      </c>
      <c r="E196" s="25">
        <f t="shared" si="160"/>
        <v>-5296.0814754578832</v>
      </c>
      <c r="F196" s="1">
        <f t="shared" si="190"/>
        <v>-5296</v>
      </c>
      <c r="G196" s="1">
        <f t="shared" si="161"/>
        <v>-6.9205279996822355E-2</v>
      </c>
      <c r="H196" s="1">
        <f t="shared" si="162"/>
        <v>-6.9205279996822355E-2</v>
      </c>
      <c r="Q196" s="173">
        <f t="shared" si="163"/>
        <v>13859.064999999999</v>
      </c>
      <c r="S196" s="15">
        <f t="shared" si="164"/>
        <v>0.2</v>
      </c>
      <c r="T196" s="15"/>
      <c r="Z196">
        <f t="shared" si="165"/>
        <v>-5296</v>
      </c>
      <c r="AA196" s="158">
        <f t="shared" si="166"/>
        <v>-7.410771466787533E-2</v>
      </c>
      <c r="AB196" s="159">
        <f t="shared" si="167"/>
        <v>4.9024346710529743E-3</v>
      </c>
      <c r="AC196" s="159">
        <f t="shared" si="168"/>
        <v>-6.9205279996822355E-2</v>
      </c>
      <c r="AD196" s="160">
        <f t="shared" si="169"/>
        <v>4.8067731407884571E-6</v>
      </c>
      <c r="AH196">
        <f t="shared" si="170"/>
        <v>-2.9890389982420319E-3</v>
      </c>
      <c r="AI196">
        <f t="shared" si="171"/>
        <v>0.73189413740576781</v>
      </c>
      <c r="AJ196">
        <f t="shared" si="172"/>
        <v>4.5212780154189433E-2</v>
      </c>
      <c r="AK196">
        <f t="shared" si="173"/>
        <v>0.19257082142907608</v>
      </c>
      <c r="AL196">
        <f t="shared" si="174"/>
        <v>2.5187137717095496</v>
      </c>
      <c r="AM196">
        <f t="shared" si="175"/>
        <v>3.1064064113413621</v>
      </c>
      <c r="AN196">
        <f t="shared" si="197"/>
        <v>8.5730827609768774</v>
      </c>
      <c r="AO196">
        <f t="shared" si="197"/>
        <v>8.5730550770084655</v>
      </c>
      <c r="AP196">
        <f t="shared" si="197"/>
        <v>8.5731823906917359</v>
      </c>
      <c r="AQ196">
        <f t="shared" si="197"/>
        <v>8.5725967442271962</v>
      </c>
      <c r="AR196">
        <f t="shared" si="197"/>
        <v>8.5752875001739799</v>
      </c>
      <c r="AS196">
        <f t="shared" si="197"/>
        <v>8.5628555402692452</v>
      </c>
      <c r="AT196">
        <f t="shared" si="197"/>
        <v>8.618907165289432</v>
      </c>
      <c r="AU196">
        <f t="shared" si="176"/>
        <v>8.3247120968399244</v>
      </c>
      <c r="AV196" s="158">
        <f t="shared" si="177"/>
        <v>-7.410771466787533E-2</v>
      </c>
      <c r="AW196" s="159">
        <f t="shared" si="178"/>
        <v>4.9024346710529743E-3</v>
      </c>
      <c r="AX196" s="160">
        <f t="shared" si="179"/>
        <v>4.8067731407884571E-6</v>
      </c>
      <c r="AY196" s="159">
        <f t="shared" si="180"/>
        <v>-9999</v>
      </c>
      <c r="BA196">
        <f t="shared" si="181"/>
        <v>0</v>
      </c>
      <c r="BB196">
        <f t="shared" si="182"/>
        <v>0.27273967872258609</v>
      </c>
      <c r="BC196">
        <f t="shared" si="183"/>
        <v>-0.55198482059488085</v>
      </c>
      <c r="BD196">
        <f t="shared" si="184"/>
        <v>-0.23100211300700008</v>
      </c>
      <c r="BE196">
        <f t="shared" si="185"/>
        <v>-2.8340380215502132</v>
      </c>
      <c r="BF196">
        <f t="shared" si="186"/>
        <v>-6.4515696024779219</v>
      </c>
      <c r="BG196">
        <f t="shared" si="198"/>
        <v>-2.3415479280254394</v>
      </c>
      <c r="BH196">
        <f t="shared" si="198"/>
        <v>-2.3285571768596198</v>
      </c>
      <c r="BI196">
        <f t="shared" si="198"/>
        <v>-2.3530136772049706</v>
      </c>
      <c r="BJ196">
        <f t="shared" si="198"/>
        <v>-2.3064344466553335</v>
      </c>
      <c r="BK196">
        <f t="shared" si="198"/>
        <v>-2.393338269513098</v>
      </c>
      <c r="BL196">
        <f t="shared" si="198"/>
        <v>-2.2238234511791446</v>
      </c>
      <c r="BM196">
        <f t="shared" si="198"/>
        <v>-2.5325304664934922</v>
      </c>
      <c r="BN196">
        <f t="shared" si="187"/>
        <v>-1.7872745763476052</v>
      </c>
      <c r="BR196" s="1"/>
    </row>
    <row r="197" spans="1:70" x14ac:dyDescent="0.2">
      <c r="A197" s="23" t="s">
        <v>917</v>
      </c>
      <c r="B197" s="24" t="s">
        <v>899</v>
      </c>
      <c r="C197" s="23">
        <v>29198.638999999999</v>
      </c>
      <c r="D197" s="23" t="s">
        <v>873</v>
      </c>
      <c r="E197" s="25">
        <f t="shared" si="160"/>
        <v>-4918.080676023289</v>
      </c>
      <c r="F197" s="1">
        <f t="shared" si="190"/>
        <v>-4918</v>
      </c>
      <c r="G197" s="1">
        <f t="shared" si="161"/>
        <v>-6.8526239996572258E-2</v>
      </c>
      <c r="H197" s="1">
        <f t="shared" si="162"/>
        <v>-6.8526239996572258E-2</v>
      </c>
      <c r="Q197" s="173">
        <f t="shared" si="163"/>
        <v>14180.138999999999</v>
      </c>
      <c r="S197" s="15">
        <f t="shared" si="164"/>
        <v>0.2</v>
      </c>
      <c r="T197" s="15"/>
      <c r="Z197">
        <f t="shared" si="165"/>
        <v>-4918</v>
      </c>
      <c r="AA197" s="158">
        <f t="shared" si="166"/>
        <v>-6.9998790461601929E-2</v>
      </c>
      <c r="AB197" s="159">
        <f t="shared" si="167"/>
        <v>1.4725504650296706E-3</v>
      </c>
      <c r="AC197" s="159">
        <f t="shared" si="168"/>
        <v>-6.8526239996572258E-2</v>
      </c>
      <c r="AD197" s="160">
        <f t="shared" si="169"/>
        <v>4.3368097441181978E-7</v>
      </c>
      <c r="AH197">
        <f t="shared" si="170"/>
        <v>-1.0719896356144966E-3</v>
      </c>
      <c r="AI197">
        <f t="shared" si="171"/>
        <v>0.71793438228493467</v>
      </c>
      <c r="AJ197">
        <f t="shared" si="172"/>
        <v>0.12158164306317742</v>
      </c>
      <c r="AK197">
        <f t="shared" si="173"/>
        <v>0.17147379428438916</v>
      </c>
      <c r="AL197">
        <f t="shared" si="174"/>
        <v>2.5953687652801465</v>
      </c>
      <c r="AM197">
        <f t="shared" si="175"/>
        <v>3.5700090034172538</v>
      </c>
      <c r="AN197">
        <f t="shared" si="197"/>
        <v>8.6729206868051225</v>
      </c>
      <c r="AO197">
        <f t="shared" si="197"/>
        <v>8.6728710941742033</v>
      </c>
      <c r="AP197">
        <f t="shared" si="197"/>
        <v>8.6730767683868226</v>
      </c>
      <c r="AQ197">
        <f t="shared" si="197"/>
        <v>8.6722235227668847</v>
      </c>
      <c r="AR197">
        <f t="shared" si="197"/>
        <v>8.6757588071744731</v>
      </c>
      <c r="AS197">
        <f t="shared" si="197"/>
        <v>8.6610337053268776</v>
      </c>
      <c r="AT197">
        <f t="shared" si="197"/>
        <v>8.7211054568879458</v>
      </c>
      <c r="AU197">
        <f t="shared" si="176"/>
        <v>8.4474533702429326</v>
      </c>
      <c r="AV197" s="158">
        <f t="shared" si="177"/>
        <v>-6.9998790461601929E-2</v>
      </c>
      <c r="AW197" s="159">
        <f t="shared" si="178"/>
        <v>1.4725504650296706E-3</v>
      </c>
      <c r="AX197" s="160">
        <f t="shared" si="179"/>
        <v>4.3368097441181978E-7</v>
      </c>
      <c r="AY197" s="159">
        <f t="shared" si="180"/>
        <v>-9999</v>
      </c>
      <c r="BA197">
        <f t="shared" si="181"/>
        <v>0</v>
      </c>
      <c r="BB197">
        <f t="shared" si="182"/>
        <v>0.27645924528444776</v>
      </c>
      <c r="BC197">
        <f t="shared" si="183"/>
        <v>-0.56501917829940407</v>
      </c>
      <c r="BD197">
        <f t="shared" si="184"/>
        <v>-0.2424011703434521</v>
      </c>
      <c r="BE197">
        <f t="shared" si="185"/>
        <v>-2.8183241887371686</v>
      </c>
      <c r="BF197">
        <f t="shared" si="186"/>
        <v>-6.1328360820863006</v>
      </c>
      <c r="BG197">
        <f t="shared" si="198"/>
        <v>-2.3045599354315938</v>
      </c>
      <c r="BH197">
        <f t="shared" si="198"/>
        <v>-2.2945455974585567</v>
      </c>
      <c r="BI197">
        <f t="shared" si="198"/>
        <v>-2.3141480018808953</v>
      </c>
      <c r="BJ197">
        <f t="shared" si="198"/>
        <v>-2.2753612450143077</v>
      </c>
      <c r="BK197">
        <f t="shared" si="198"/>
        <v>-2.3505833940612968</v>
      </c>
      <c r="BL197">
        <f t="shared" si="198"/>
        <v>-2.19805056483324</v>
      </c>
      <c r="BM197">
        <f t="shared" si="198"/>
        <v>-2.4858507904637279</v>
      </c>
      <c r="BN197">
        <f t="shared" si="187"/>
        <v>-1.7327731163122033</v>
      </c>
      <c r="BR197" s="1"/>
    </row>
    <row r="198" spans="1:70" x14ac:dyDescent="0.2">
      <c r="A198" s="23" t="s">
        <v>917</v>
      </c>
      <c r="B198" s="24" t="s">
        <v>899</v>
      </c>
      <c r="C198" s="23">
        <v>29306.516</v>
      </c>
      <c r="D198" s="23" t="s">
        <v>873</v>
      </c>
      <c r="E198" s="25">
        <f t="shared" si="160"/>
        <v>-4791.0769565050286</v>
      </c>
      <c r="F198" s="1">
        <f t="shared" si="190"/>
        <v>-4791</v>
      </c>
      <c r="G198" s="1">
        <f t="shared" si="161"/>
        <v>-6.536687999687274E-2</v>
      </c>
      <c r="H198" s="1">
        <f t="shared" si="162"/>
        <v>-6.536687999687274E-2</v>
      </c>
      <c r="Q198" s="173">
        <f t="shared" si="163"/>
        <v>14288.016</v>
      </c>
      <c r="S198" s="15">
        <f t="shared" si="164"/>
        <v>0.2</v>
      </c>
      <c r="T198" s="15"/>
      <c r="Z198">
        <f t="shared" si="165"/>
        <v>-4791</v>
      </c>
      <c r="AA198" s="158">
        <f t="shared" si="166"/>
        <v>-6.8621637758494378E-2</v>
      </c>
      <c r="AB198" s="159">
        <f t="shared" si="167"/>
        <v>3.2547577616216378E-3</v>
      </c>
      <c r="AC198" s="159">
        <f t="shared" si="168"/>
        <v>-6.536687999687274E-2</v>
      </c>
      <c r="AD198" s="160">
        <f t="shared" si="169"/>
        <v>2.1186896173672587E-6</v>
      </c>
      <c r="AH198">
        <f t="shared" si="170"/>
        <v>-4.3252504003070516E-4</v>
      </c>
      <c r="AI198">
        <f t="shared" si="171"/>
        <v>0.71371584605204874</v>
      </c>
      <c r="AJ198">
        <f t="shared" si="172"/>
        <v>0.1464776589320885</v>
      </c>
      <c r="AK198">
        <f t="shared" si="173"/>
        <v>0.16433398316103753</v>
      </c>
      <c r="AL198">
        <f t="shared" si="174"/>
        <v>2.6204921520763782</v>
      </c>
      <c r="AM198">
        <f t="shared" si="175"/>
        <v>3.7507855272652644</v>
      </c>
      <c r="AN198">
        <f t="shared" si="197"/>
        <v>8.7060512743844765</v>
      </c>
      <c r="AO198">
        <f t="shared" si="197"/>
        <v>8.7059930701148964</v>
      </c>
      <c r="AP198">
        <f t="shared" si="197"/>
        <v>8.7062273313186811</v>
      </c>
      <c r="AQ198">
        <f t="shared" si="197"/>
        <v>8.7052841816675208</v>
      </c>
      <c r="AR198">
        <f t="shared" si="197"/>
        <v>8.7090766352984215</v>
      </c>
      <c r="AS198">
        <f t="shared" si="197"/>
        <v>8.6937494322109377</v>
      </c>
      <c r="AT198">
        <f t="shared" si="197"/>
        <v>8.7545006237253045</v>
      </c>
      <c r="AU198">
        <f t="shared" si="176"/>
        <v>8.4886918404074336</v>
      </c>
      <c r="AV198" s="158">
        <f t="shared" si="177"/>
        <v>-6.8621637758494378E-2</v>
      </c>
      <c r="AW198" s="159">
        <f t="shared" si="178"/>
        <v>3.2547577616216378E-3</v>
      </c>
      <c r="AX198" s="160">
        <f t="shared" si="179"/>
        <v>2.1186896173672587E-6</v>
      </c>
      <c r="AY198" s="159">
        <f t="shared" si="180"/>
        <v>-9999</v>
      </c>
      <c r="BA198">
        <f t="shared" si="181"/>
        <v>0</v>
      </c>
      <c r="BB198">
        <f t="shared" si="182"/>
        <v>0.27776802312494564</v>
      </c>
      <c r="BC198">
        <f t="shared" si="183"/>
        <v>-0.56943052124693117</v>
      </c>
      <c r="BD198">
        <f t="shared" si="184"/>
        <v>-0.24627326833697777</v>
      </c>
      <c r="BE198">
        <f t="shared" si="185"/>
        <v>-2.8129677607855994</v>
      </c>
      <c r="BF198">
        <f t="shared" si="186"/>
        <v>-6.0310965782507386</v>
      </c>
      <c r="BG198">
        <f t="shared" si="198"/>
        <v>-2.2920668716820645</v>
      </c>
      <c r="BH198">
        <f t="shared" si="198"/>
        <v>-2.2829548640497639</v>
      </c>
      <c r="BI198">
        <f t="shared" si="198"/>
        <v>-2.3010401360797061</v>
      </c>
      <c r="BJ198">
        <f t="shared" si="198"/>
        <v>-2.2647667959470792</v>
      </c>
      <c r="BK198">
        <f t="shared" si="198"/>
        <v>-2.3360938543942358</v>
      </c>
      <c r="BL198">
        <f t="shared" si="198"/>
        <v>-2.1894661982355057</v>
      </c>
      <c r="BM198">
        <f t="shared" si="198"/>
        <v>-2.4696664541609263</v>
      </c>
      <c r="BN198">
        <f t="shared" si="187"/>
        <v>-1.714461779210362</v>
      </c>
      <c r="BR198" s="1"/>
    </row>
    <row r="199" spans="1:70" x14ac:dyDescent="0.2">
      <c r="A199" s="23" t="s">
        <v>917</v>
      </c>
      <c r="B199" s="24" t="s">
        <v>899</v>
      </c>
      <c r="C199" s="23">
        <v>29311.612000000001</v>
      </c>
      <c r="D199" s="23" t="s">
        <v>873</v>
      </c>
      <c r="E199" s="25">
        <f t="shared" si="160"/>
        <v>-4785.0774296859181</v>
      </c>
      <c r="F199" s="1">
        <f t="shared" si="190"/>
        <v>-4785</v>
      </c>
      <c r="G199" s="1">
        <f t="shared" si="161"/>
        <v>-6.5768799995566951E-2</v>
      </c>
      <c r="H199" s="1">
        <f t="shared" si="162"/>
        <v>-6.5768799995566951E-2</v>
      </c>
      <c r="Q199" s="173">
        <f t="shared" si="163"/>
        <v>14293.112000000001</v>
      </c>
      <c r="S199" s="15">
        <f t="shared" si="164"/>
        <v>0.2</v>
      </c>
      <c r="T199" s="15"/>
      <c r="Z199">
        <f t="shared" si="165"/>
        <v>-4785</v>
      </c>
      <c r="AA199" s="158">
        <f t="shared" si="166"/>
        <v>-6.8556634706434846E-2</v>
      </c>
      <c r="AB199" s="159">
        <f t="shared" si="167"/>
        <v>2.7878347108678952E-3</v>
      </c>
      <c r="AC199" s="159">
        <f t="shared" si="168"/>
        <v>-6.5768799995566951E-2</v>
      </c>
      <c r="AD199" s="160">
        <f t="shared" si="169"/>
        <v>1.5544044750239762E-6</v>
      </c>
      <c r="AH199">
        <f t="shared" si="170"/>
        <v>-4.0238912878127141E-4</v>
      </c>
      <c r="AI199">
        <f t="shared" si="171"/>
        <v>0.71352218220926589</v>
      </c>
      <c r="AJ199">
        <f t="shared" si="172"/>
        <v>0.14764452219841903</v>
      </c>
      <c r="AK199">
        <f t="shared" si="173"/>
        <v>0.16399614244586794</v>
      </c>
      <c r="AL199">
        <f t="shared" si="174"/>
        <v>2.6216718416949605</v>
      </c>
      <c r="AM199">
        <f t="shared" si="175"/>
        <v>3.759693248422451</v>
      </c>
      <c r="AN199">
        <f t="shared" si="197"/>
        <v>8.7076117210366952</v>
      </c>
      <c r="AO199">
        <f t="shared" si="197"/>
        <v>8.7075530986885621</v>
      </c>
      <c r="AP199">
        <f t="shared" si="197"/>
        <v>8.7077887212011227</v>
      </c>
      <c r="AQ199">
        <f t="shared" si="197"/>
        <v>8.7068413827211053</v>
      </c>
      <c r="AR199">
        <f t="shared" si="197"/>
        <v>8.7106454947382606</v>
      </c>
      <c r="AS199">
        <f t="shared" si="197"/>
        <v>8.6952922484685438</v>
      </c>
      <c r="AT199">
        <f t="shared" si="197"/>
        <v>8.75606705929812</v>
      </c>
      <c r="AU199">
        <f t="shared" si="176"/>
        <v>8.4906401145884338</v>
      </c>
      <c r="AV199" s="158">
        <f t="shared" si="177"/>
        <v>-6.8556634706434846E-2</v>
      </c>
      <c r="AW199" s="159">
        <f t="shared" si="178"/>
        <v>2.7878347108678952E-3</v>
      </c>
      <c r="AX199" s="160">
        <f t="shared" si="179"/>
        <v>1.5544044750239762E-6</v>
      </c>
      <c r="AY199" s="159">
        <f t="shared" si="180"/>
        <v>-9999</v>
      </c>
      <c r="BA199">
        <f t="shared" si="181"/>
        <v>0</v>
      </c>
      <c r="BB199">
        <f t="shared" si="182"/>
        <v>0.27783061475612914</v>
      </c>
      <c r="BC199">
        <f t="shared" si="183"/>
        <v>-0.56963935066903459</v>
      </c>
      <c r="BD199">
        <f t="shared" si="184"/>
        <v>-0.24645675104309001</v>
      </c>
      <c r="BE199">
        <f t="shared" si="185"/>
        <v>-2.8127137002316047</v>
      </c>
      <c r="BF199">
        <f t="shared" si="186"/>
        <v>-6.0263525671930696</v>
      </c>
      <c r="BG199">
        <f t="shared" si="198"/>
        <v>-2.2914757809657935</v>
      </c>
      <c r="BH199">
        <f t="shared" si="198"/>
        <v>-2.2824051707423609</v>
      </c>
      <c r="BI199">
        <f t="shared" si="198"/>
        <v>-2.3004202619386636</v>
      </c>
      <c r="BJ199">
        <f t="shared" si="198"/>
        <v>-2.2642641811078108</v>
      </c>
      <c r="BK199">
        <f t="shared" si="198"/>
        <v>-2.3354078785381494</v>
      </c>
      <c r="BL199">
        <f t="shared" si="198"/>
        <v>-2.1890613151240368</v>
      </c>
      <c r="BM199">
        <f t="shared" si="198"/>
        <v>-2.4688955810177169</v>
      </c>
      <c r="BN199">
        <f t="shared" si="187"/>
        <v>-1.7135966766701176</v>
      </c>
      <c r="BR199" s="1"/>
    </row>
    <row r="200" spans="1:70" x14ac:dyDescent="0.2">
      <c r="A200" s="23" t="s">
        <v>918</v>
      </c>
      <c r="B200" s="24" t="s">
        <v>899</v>
      </c>
      <c r="C200" s="23">
        <v>29571.532999999999</v>
      </c>
      <c r="D200" s="23" t="s">
        <v>873</v>
      </c>
      <c r="E200" s="25">
        <f t="shared" si="160"/>
        <v>-4479.0721293818178</v>
      </c>
      <c r="F200" s="1">
        <f t="shared" si="190"/>
        <v>-4479</v>
      </c>
      <c r="G200" s="1">
        <f t="shared" si="161"/>
        <v>-6.126671999663813E-2</v>
      </c>
      <c r="H200" s="1">
        <f t="shared" si="162"/>
        <v>-6.126671999663813E-2</v>
      </c>
      <c r="Q200" s="173">
        <f t="shared" si="163"/>
        <v>14553.032999999999</v>
      </c>
      <c r="S200" s="15">
        <f t="shared" si="164"/>
        <v>0.2</v>
      </c>
      <c r="T200" s="15"/>
      <c r="Z200">
        <f t="shared" si="165"/>
        <v>-4479</v>
      </c>
      <c r="AA200" s="158">
        <f t="shared" si="166"/>
        <v>-6.5250265031912558E-2</v>
      </c>
      <c r="AB200" s="159">
        <f t="shared" si="167"/>
        <v>3.9835450352744273E-3</v>
      </c>
      <c r="AC200" s="159">
        <f t="shared" si="168"/>
        <v>-6.126671999663813E-2</v>
      </c>
      <c r="AD200" s="160">
        <f t="shared" si="169"/>
        <v>3.1737262096119079E-6</v>
      </c>
      <c r="AH200">
        <f t="shared" si="170"/>
        <v>1.1238739442691675E-3</v>
      </c>
      <c r="AI200">
        <f t="shared" si="171"/>
        <v>0.70429820418511757</v>
      </c>
      <c r="AJ200">
        <f t="shared" si="172"/>
        <v>0.20605579924244413</v>
      </c>
      <c r="AK200">
        <f t="shared" si="173"/>
        <v>0.14671306272830636</v>
      </c>
      <c r="AL200">
        <f t="shared" si="174"/>
        <v>2.6810281116550359</v>
      </c>
      <c r="AM200">
        <f t="shared" si="175"/>
        <v>4.2654631830848189</v>
      </c>
      <c r="AN200">
        <f t="shared" si="197"/>
        <v>8.786658002966746</v>
      </c>
      <c r="AO200">
        <f t="shared" si="197"/>
        <v>8.7865773417969049</v>
      </c>
      <c r="AP200">
        <f t="shared" si="197"/>
        <v>8.7868815469044961</v>
      </c>
      <c r="AQ200">
        <f t="shared" si="197"/>
        <v>8.7857339103408911</v>
      </c>
      <c r="AR200">
        <f t="shared" si="197"/>
        <v>8.7900583659055709</v>
      </c>
      <c r="AS200">
        <f t="shared" si="197"/>
        <v>8.7736898306080011</v>
      </c>
      <c r="AT200">
        <f t="shared" si="197"/>
        <v>8.8346524634098866</v>
      </c>
      <c r="AU200">
        <f t="shared" si="176"/>
        <v>8.5900020978194416</v>
      </c>
      <c r="AV200" s="158">
        <f t="shared" si="177"/>
        <v>-6.5250265031912558E-2</v>
      </c>
      <c r="AW200" s="159">
        <f t="shared" si="178"/>
        <v>3.9835450352744273E-3</v>
      </c>
      <c r="AX200" s="160">
        <f t="shared" si="179"/>
        <v>3.1737262096119079E-6</v>
      </c>
      <c r="AY200" s="159">
        <f t="shared" si="180"/>
        <v>-9999</v>
      </c>
      <c r="BA200">
        <f t="shared" si="181"/>
        <v>0</v>
      </c>
      <c r="BB200">
        <f t="shared" si="182"/>
        <v>0.28111642898789435</v>
      </c>
      <c r="BC200">
        <f t="shared" si="183"/>
        <v>-0.58034221469986214</v>
      </c>
      <c r="BD200">
        <f t="shared" si="184"/>
        <v>-0.25588271228652587</v>
      </c>
      <c r="BE200">
        <f t="shared" si="185"/>
        <v>-2.7996318398099094</v>
      </c>
      <c r="BF200">
        <f t="shared" si="186"/>
        <v>-5.7915184925013747</v>
      </c>
      <c r="BG200">
        <f t="shared" si="198"/>
        <v>-2.2612207305297378</v>
      </c>
      <c r="BH200">
        <f t="shared" si="198"/>
        <v>-2.2541136213907729</v>
      </c>
      <c r="BI200">
        <f t="shared" si="198"/>
        <v>-2.268734748945465</v>
      </c>
      <c r="BJ200">
        <f t="shared" si="198"/>
        <v>-2.2383641482679146</v>
      </c>
      <c r="BK200">
        <f t="shared" si="198"/>
        <v>-2.3002645286700356</v>
      </c>
      <c r="BL200">
        <f t="shared" si="198"/>
        <v>-2.1684653143109984</v>
      </c>
      <c r="BM200">
        <f t="shared" si="198"/>
        <v>-2.4288300715307032</v>
      </c>
      <c r="BN200">
        <f t="shared" si="187"/>
        <v>-1.6694764471176495</v>
      </c>
      <c r="BR200" s="1"/>
    </row>
    <row r="201" spans="1:70" x14ac:dyDescent="0.2">
      <c r="A201" s="23" t="s">
        <v>918</v>
      </c>
      <c r="B201" s="24" t="s">
        <v>899</v>
      </c>
      <c r="C201" s="23">
        <v>29931.681</v>
      </c>
      <c r="D201" s="23" t="s">
        <v>873</v>
      </c>
      <c r="E201" s="25">
        <f t="shared" si="160"/>
        <v>-4055.0694635952063</v>
      </c>
      <c r="F201" s="1">
        <f t="shared" si="190"/>
        <v>-4055</v>
      </c>
      <c r="G201" s="1">
        <f t="shared" si="161"/>
        <v>-5.9002399997552857E-2</v>
      </c>
      <c r="H201" s="1">
        <f t="shared" si="162"/>
        <v>-5.9002399997552857E-2</v>
      </c>
      <c r="Q201" s="173">
        <f t="shared" si="163"/>
        <v>14913.181</v>
      </c>
      <c r="S201" s="15">
        <f t="shared" si="164"/>
        <v>0.2</v>
      </c>
      <c r="T201" s="15"/>
      <c r="Z201">
        <f t="shared" si="165"/>
        <v>-4055</v>
      </c>
      <c r="AA201" s="158">
        <f t="shared" si="166"/>
        <v>-6.0706068667153994E-2</v>
      </c>
      <c r="AB201" s="159">
        <f t="shared" si="167"/>
        <v>1.7036686696011369E-3</v>
      </c>
      <c r="AC201" s="159">
        <f t="shared" si="168"/>
        <v>-5.9002399997552857E-2</v>
      </c>
      <c r="AD201" s="160">
        <f t="shared" si="169"/>
        <v>5.8049738715610154E-7</v>
      </c>
      <c r="AH201">
        <f t="shared" si="170"/>
        <v>3.195414569306004E-3</v>
      </c>
      <c r="AI201">
        <f t="shared" si="171"/>
        <v>0.69352879655180688</v>
      </c>
      <c r="AJ201">
        <f t="shared" si="172"/>
        <v>0.28352315709990011</v>
      </c>
      <c r="AK201">
        <f t="shared" si="173"/>
        <v>0.12263635790532375</v>
      </c>
      <c r="AL201">
        <f t="shared" si="174"/>
        <v>2.7609516124588205</v>
      </c>
      <c r="AM201">
        <f t="shared" si="175"/>
        <v>5.1907002625595826</v>
      </c>
      <c r="AN201">
        <f t="shared" ref="AN201:AT210" si="199">$AU201+$AB$7*SIN(AO201)</f>
        <v>8.8946289460402763</v>
      </c>
      <c r="AO201">
        <f t="shared" si="199"/>
        <v>8.8945195979170126</v>
      </c>
      <c r="AP201">
        <f t="shared" si="199"/>
        <v>8.8949035459695551</v>
      </c>
      <c r="AQ201">
        <f t="shared" si="199"/>
        <v>8.8935550289137382</v>
      </c>
      <c r="AR201">
        <f t="shared" si="199"/>
        <v>8.8982866575265103</v>
      </c>
      <c r="AS201">
        <f t="shared" si="199"/>
        <v>8.8816259428461599</v>
      </c>
      <c r="AT201">
        <f t="shared" si="199"/>
        <v>8.9396010906660042</v>
      </c>
      <c r="AU201">
        <f t="shared" si="176"/>
        <v>8.72768013994345</v>
      </c>
      <c r="AV201" s="158">
        <f t="shared" si="177"/>
        <v>-6.0706068667153994E-2</v>
      </c>
      <c r="AW201" s="159">
        <f t="shared" si="178"/>
        <v>1.7036686696011369E-3</v>
      </c>
      <c r="AX201" s="160">
        <f t="shared" si="179"/>
        <v>5.8049738715610154E-7</v>
      </c>
      <c r="AY201" s="159">
        <f t="shared" si="180"/>
        <v>-9999</v>
      </c>
      <c r="BA201">
        <f t="shared" si="181"/>
        <v>0</v>
      </c>
      <c r="BB201">
        <f t="shared" si="182"/>
        <v>0.28598947897315441</v>
      </c>
      <c r="BC201">
        <f t="shared" si="183"/>
        <v>-0.59535712068427815</v>
      </c>
      <c r="BD201">
        <f t="shared" si="184"/>
        <v>-0.26918121587733151</v>
      </c>
      <c r="BE201">
        <f t="shared" si="185"/>
        <v>-2.7810706329988357</v>
      </c>
      <c r="BF201">
        <f t="shared" si="186"/>
        <v>-5.4872937746394648</v>
      </c>
      <c r="BG201">
        <f t="shared" ref="BG201:BM210" si="200">$BN201+$BB$7*SIN(BH201)</f>
        <v>-2.218908853017437</v>
      </c>
      <c r="BH201">
        <f t="shared" si="200"/>
        <v>-2.2140492563659819</v>
      </c>
      <c r="BI201">
        <f t="shared" si="200"/>
        <v>-2.2245930059586021</v>
      </c>
      <c r="BJ201">
        <f t="shared" si="200"/>
        <v>-2.2015250313314314</v>
      </c>
      <c r="BK201">
        <f t="shared" si="200"/>
        <v>-2.2511228917263546</v>
      </c>
      <c r="BL201">
        <f t="shared" si="200"/>
        <v>-2.1399349830488399</v>
      </c>
      <c r="BM201">
        <f t="shared" si="200"/>
        <v>-2.3708706328190576</v>
      </c>
      <c r="BN201">
        <f t="shared" si="187"/>
        <v>-1.6083425342737065</v>
      </c>
      <c r="BR201" s="1"/>
    </row>
    <row r="202" spans="1:70" x14ac:dyDescent="0.2">
      <c r="A202" s="23" t="s">
        <v>918</v>
      </c>
      <c r="B202" s="24" t="s">
        <v>899</v>
      </c>
      <c r="C202" s="23">
        <v>30287.585999999999</v>
      </c>
      <c r="D202" s="23" t="s">
        <v>873</v>
      </c>
      <c r="E202" s="25">
        <f t="shared" si="160"/>
        <v>-3636.0620867201906</v>
      </c>
      <c r="F202" s="1">
        <f t="shared" si="190"/>
        <v>-3636</v>
      </c>
      <c r="G202" s="1">
        <f t="shared" si="161"/>
        <v>-5.2736479996383423E-2</v>
      </c>
      <c r="H202" s="1">
        <f t="shared" si="162"/>
        <v>-5.2736479996383423E-2</v>
      </c>
      <c r="Q202" s="173">
        <f t="shared" si="163"/>
        <v>15269.085999999999</v>
      </c>
      <c r="S202" s="15">
        <f t="shared" si="164"/>
        <v>0.2</v>
      </c>
      <c r="T202" s="15"/>
      <c r="Z202">
        <f t="shared" si="165"/>
        <v>-3636</v>
      </c>
      <c r="AA202" s="158">
        <f t="shared" si="166"/>
        <v>-5.627233295027205E-2</v>
      </c>
      <c r="AB202" s="159">
        <f t="shared" si="167"/>
        <v>3.5358529538886269E-3</v>
      </c>
      <c r="AC202" s="159">
        <f t="shared" si="168"/>
        <v>-5.2736479996383423E-2</v>
      </c>
      <c r="AD202" s="160">
        <f t="shared" si="169"/>
        <v>2.5004512223045858E-6</v>
      </c>
      <c r="AH202">
        <f t="shared" si="170"/>
        <v>5.1786888477381599E-3</v>
      </c>
      <c r="AI202">
        <f t="shared" si="171"/>
        <v>0.68502107810236912</v>
      </c>
      <c r="AJ202">
        <f t="shared" si="172"/>
        <v>0.35628135985511328</v>
      </c>
      <c r="AK202">
        <f t="shared" si="173"/>
        <v>9.8755018016668861E-2</v>
      </c>
      <c r="AL202">
        <f t="shared" si="174"/>
        <v>2.8377706323254324</v>
      </c>
      <c r="AM202">
        <f t="shared" si="175"/>
        <v>6.5320862330162326</v>
      </c>
      <c r="AN202">
        <f t="shared" si="199"/>
        <v>8.999855584761292</v>
      </c>
      <c r="AO202">
        <f t="shared" si="199"/>
        <v>8.9997282209953955</v>
      </c>
      <c r="AP202">
        <f t="shared" si="199"/>
        <v>9.000151703186976</v>
      </c>
      <c r="AQ202">
        <f t="shared" si="199"/>
        <v>8.9987433186121315</v>
      </c>
      <c r="AR202">
        <f t="shared" si="199"/>
        <v>9.0034237574802223</v>
      </c>
      <c r="AS202">
        <f t="shared" si="199"/>
        <v>8.987830658671335</v>
      </c>
      <c r="AT202">
        <f t="shared" si="199"/>
        <v>9.0393694906125486</v>
      </c>
      <c r="AU202">
        <f t="shared" si="176"/>
        <v>8.8637346202499607</v>
      </c>
      <c r="AV202" s="158">
        <f t="shared" si="177"/>
        <v>-5.627233295027205E-2</v>
      </c>
      <c r="AW202" s="159">
        <f t="shared" si="178"/>
        <v>3.5358529538886269E-3</v>
      </c>
      <c r="AX202" s="160">
        <f t="shared" si="179"/>
        <v>2.5004512223045858E-6</v>
      </c>
      <c r="AY202" s="159">
        <f t="shared" si="180"/>
        <v>-9999</v>
      </c>
      <c r="BA202">
        <f t="shared" si="181"/>
        <v>0</v>
      </c>
      <c r="BB202">
        <f t="shared" si="182"/>
        <v>0.29120402952506408</v>
      </c>
      <c r="BC202">
        <f t="shared" si="183"/>
        <v>-0.61043476014162301</v>
      </c>
      <c r="BD202">
        <f t="shared" si="184"/>
        <v>-0.28262665011764154</v>
      </c>
      <c r="BE202">
        <f t="shared" si="185"/>
        <v>-2.7621713180037459</v>
      </c>
      <c r="BF202">
        <f t="shared" si="186"/>
        <v>-5.2077957226220555</v>
      </c>
      <c r="BG202">
        <f t="shared" si="200"/>
        <v>-2.1765790378261425</v>
      </c>
      <c r="BH202">
        <f t="shared" si="200"/>
        <v>-2.1734277606532584</v>
      </c>
      <c r="BI202">
        <f t="shared" si="200"/>
        <v>-2.1806755827847102</v>
      </c>
      <c r="BJ202">
        <f t="shared" si="200"/>
        <v>-2.1638900585746423</v>
      </c>
      <c r="BK202">
        <f t="shared" si="200"/>
        <v>-2.2021690802689378</v>
      </c>
      <c r="BL202">
        <f t="shared" si="200"/>
        <v>-2.1114299074592937</v>
      </c>
      <c r="BM202">
        <f t="shared" si="200"/>
        <v>-2.3107959382787771</v>
      </c>
      <c r="BN202">
        <f t="shared" si="187"/>
        <v>-1.5479295402133011</v>
      </c>
      <c r="BR202" s="1"/>
    </row>
    <row r="203" spans="1:70" x14ac:dyDescent="0.2">
      <c r="A203" s="23" t="s">
        <v>919</v>
      </c>
      <c r="B203" s="24" t="s">
        <v>899</v>
      </c>
      <c r="C203" s="23">
        <v>30576.383999999998</v>
      </c>
      <c r="D203" s="23" t="s">
        <v>873</v>
      </c>
      <c r="E203" s="25">
        <f t="shared" si="160"/>
        <v>-3296.0598602081982</v>
      </c>
      <c r="F203" s="1">
        <f t="shared" si="190"/>
        <v>-3296</v>
      </c>
      <c r="G203" s="1">
        <f t="shared" si="161"/>
        <v>-5.0845279998611659E-2</v>
      </c>
      <c r="H203" s="1">
        <f t="shared" si="162"/>
        <v>-5.0845279998611659E-2</v>
      </c>
      <c r="Q203" s="173">
        <f t="shared" si="163"/>
        <v>15557.883999999998</v>
      </c>
      <c r="S203" s="15">
        <f t="shared" si="164"/>
        <v>0.2</v>
      </c>
      <c r="T203" s="15"/>
      <c r="Z203">
        <f t="shared" si="165"/>
        <v>-3296</v>
      </c>
      <c r="AA203" s="158">
        <f t="shared" si="166"/>
        <v>-5.2726130816242549E-2</v>
      </c>
      <c r="AB203" s="159">
        <f t="shared" si="167"/>
        <v>1.88085081763089E-3</v>
      </c>
      <c r="AC203" s="159">
        <f t="shared" si="168"/>
        <v>-5.0845279998611659E-2</v>
      </c>
      <c r="AD203" s="160">
        <f t="shared" si="169"/>
        <v>7.0751995963655752E-7</v>
      </c>
      <c r="AH203">
        <f t="shared" si="170"/>
        <v>6.7313615534666084E-3</v>
      </c>
      <c r="AI203">
        <f t="shared" si="171"/>
        <v>0.67957955883972199</v>
      </c>
      <c r="AJ203">
        <f t="shared" si="172"/>
        <v>0.41266121772219017</v>
      </c>
      <c r="AK203">
        <f t="shared" si="173"/>
        <v>7.9341135043048683E-2</v>
      </c>
      <c r="AL203">
        <f t="shared" si="174"/>
        <v>2.8988592839502827</v>
      </c>
      <c r="AM203">
        <f t="shared" si="175"/>
        <v>8.1989980674922762</v>
      </c>
      <c r="AN203">
        <f t="shared" si="199"/>
        <v>9.0843830301497839</v>
      </c>
      <c r="AO203">
        <f t="shared" si="199"/>
        <v>9.0842541549887486</v>
      </c>
      <c r="AP203">
        <f t="shared" si="199"/>
        <v>9.08466832356822</v>
      </c>
      <c r="AQ203">
        <f t="shared" si="199"/>
        <v>9.0833370856783038</v>
      </c>
      <c r="AR203">
        <f t="shared" si="199"/>
        <v>9.0876137800322567</v>
      </c>
      <c r="AS203">
        <f t="shared" si="199"/>
        <v>9.0738513106114471</v>
      </c>
      <c r="AT203">
        <f t="shared" si="199"/>
        <v>9.1179083423978149</v>
      </c>
      <c r="AU203">
        <f t="shared" si="176"/>
        <v>8.9741368238399666</v>
      </c>
      <c r="AV203" s="158">
        <f t="shared" si="177"/>
        <v>-5.2726130816242549E-2</v>
      </c>
      <c r="AW203" s="159">
        <f t="shared" si="178"/>
        <v>1.88085081763089E-3</v>
      </c>
      <c r="AX203" s="160">
        <f t="shared" si="179"/>
        <v>7.0751995963655752E-7</v>
      </c>
      <c r="AY203" s="159">
        <f t="shared" si="180"/>
        <v>-9999</v>
      </c>
      <c r="BA203">
        <f t="shared" si="181"/>
        <v>0</v>
      </c>
      <c r="BB203">
        <f t="shared" si="182"/>
        <v>0.29575657166935876</v>
      </c>
      <c r="BC203">
        <f t="shared" si="183"/>
        <v>-0.62286938738509945</v>
      </c>
      <c r="BD203">
        <f t="shared" si="184"/>
        <v>-0.29378690367565929</v>
      </c>
      <c r="BE203">
        <f t="shared" si="185"/>
        <v>-2.7463755496474538</v>
      </c>
      <c r="BF203">
        <f t="shared" si="186"/>
        <v>-4.9944680960226489</v>
      </c>
      <c r="BG203">
        <f t="shared" si="200"/>
        <v>-2.141790168297625</v>
      </c>
      <c r="BH203">
        <f t="shared" si="200"/>
        <v>-2.1396850738543112</v>
      </c>
      <c r="BI203">
        <f t="shared" si="200"/>
        <v>-2.1447858787660281</v>
      </c>
      <c r="BJ203">
        <f t="shared" si="200"/>
        <v>-2.1323552376202226</v>
      </c>
      <c r="BK203">
        <f t="shared" si="200"/>
        <v>-2.1622417761435715</v>
      </c>
      <c r="BL203">
        <f t="shared" si="200"/>
        <v>-2.0878042170692943</v>
      </c>
      <c r="BM203">
        <f t="shared" si="200"/>
        <v>-2.2600020135499714</v>
      </c>
      <c r="BN203">
        <f t="shared" si="187"/>
        <v>-1.4989070629327808</v>
      </c>
      <c r="BR203" s="1"/>
    </row>
    <row r="204" spans="1:70" x14ac:dyDescent="0.2">
      <c r="A204" s="23" t="s">
        <v>919</v>
      </c>
      <c r="B204" s="24" t="s">
        <v>899</v>
      </c>
      <c r="C204" s="23">
        <v>30696.155999999999</v>
      </c>
      <c r="D204" s="23" t="s">
        <v>873</v>
      </c>
      <c r="E204" s="25">
        <f t="shared" si="160"/>
        <v>-3155.0521431402308</v>
      </c>
      <c r="F204" s="1">
        <f t="shared" si="190"/>
        <v>-3155</v>
      </c>
      <c r="G204" s="1">
        <f t="shared" si="161"/>
        <v>-4.4290399997407803E-2</v>
      </c>
      <c r="H204" s="1">
        <f t="shared" si="162"/>
        <v>-4.4290399997407803E-2</v>
      </c>
      <c r="Q204" s="173">
        <f t="shared" si="163"/>
        <v>15677.655999999999</v>
      </c>
      <c r="S204" s="15">
        <f t="shared" si="164"/>
        <v>0.2</v>
      </c>
      <c r="T204" s="15"/>
      <c r="Z204">
        <f t="shared" si="165"/>
        <v>-3155</v>
      </c>
      <c r="AA204" s="158">
        <f t="shared" si="166"/>
        <v>-5.1270940143042384E-2</v>
      </c>
      <c r="AB204" s="159">
        <f t="shared" si="167"/>
        <v>6.9805401456345811E-3</v>
      </c>
      <c r="AC204" s="159">
        <f t="shared" si="168"/>
        <v>-4.4290399997407803E-2</v>
      </c>
      <c r="AD204" s="160">
        <f t="shared" si="169"/>
        <v>9.7455881449632134E-6</v>
      </c>
      <c r="AH204">
        <f t="shared" si="170"/>
        <v>7.3584866203491922E-3</v>
      </c>
      <c r="AI204">
        <f t="shared" si="171"/>
        <v>0.6776915141241967</v>
      </c>
      <c r="AJ204">
        <f t="shared" si="172"/>
        <v>0.43536324146493327</v>
      </c>
      <c r="AK204">
        <f t="shared" si="173"/>
        <v>7.1284744200379432E-2</v>
      </c>
      <c r="AL204">
        <f t="shared" si="174"/>
        <v>2.9239272981922517</v>
      </c>
      <c r="AM204">
        <f t="shared" si="175"/>
        <v>9.1521105241288456</v>
      </c>
      <c r="AN204">
        <f t="shared" si="199"/>
        <v>9.1192522270094685</v>
      </c>
      <c r="AO204">
        <f t="shared" si="199"/>
        <v>9.1191269047144381</v>
      </c>
      <c r="AP204">
        <f t="shared" si="199"/>
        <v>9.1195249838637533</v>
      </c>
      <c r="AQ204">
        <f t="shared" si="199"/>
        <v>9.1182603350896656</v>
      </c>
      <c r="AR204">
        <f t="shared" si="199"/>
        <v>9.1222762312419849</v>
      </c>
      <c r="AS204">
        <f t="shared" si="199"/>
        <v>9.1095059722508047</v>
      </c>
      <c r="AT204">
        <f t="shared" si="199"/>
        <v>9.1499423447923824</v>
      </c>
      <c r="AU204">
        <f t="shared" si="176"/>
        <v>9.0199212670934692</v>
      </c>
      <c r="AV204" s="158">
        <f t="shared" si="177"/>
        <v>-5.1270940143042384E-2</v>
      </c>
      <c r="AW204" s="159">
        <f t="shared" si="178"/>
        <v>6.9805401456345811E-3</v>
      </c>
      <c r="AX204" s="160">
        <f t="shared" si="179"/>
        <v>9.7455881449632134E-6</v>
      </c>
      <c r="AY204" s="159">
        <f t="shared" si="180"/>
        <v>-9999</v>
      </c>
      <c r="BA204">
        <f t="shared" si="181"/>
        <v>0</v>
      </c>
      <c r="BB204">
        <f t="shared" si="182"/>
        <v>0.29773575030372723</v>
      </c>
      <c r="BC204">
        <f t="shared" si="183"/>
        <v>-0.62808395418042628</v>
      </c>
      <c r="BD204">
        <f t="shared" si="184"/>
        <v>-0.29848697579083261</v>
      </c>
      <c r="BE204">
        <f t="shared" si="185"/>
        <v>-2.7396922521525982</v>
      </c>
      <c r="BF204">
        <f t="shared" si="186"/>
        <v>-4.9091928883015452</v>
      </c>
      <c r="BG204">
        <f t="shared" si="200"/>
        <v>-2.1272335936606432</v>
      </c>
      <c r="BH204">
        <f t="shared" si="200"/>
        <v>-2.1254818782665539</v>
      </c>
      <c r="BI204">
        <f t="shared" si="200"/>
        <v>-2.1298253767377378</v>
      </c>
      <c r="BJ204">
        <f t="shared" si="200"/>
        <v>-2.1189989050150126</v>
      </c>
      <c r="BK204">
        <f t="shared" si="200"/>
        <v>-2.1456451425221368</v>
      </c>
      <c r="BL204">
        <f t="shared" si="200"/>
        <v>-2.0778182153217797</v>
      </c>
      <c r="BM204">
        <f t="shared" si="200"/>
        <v>-2.2384006415980329</v>
      </c>
      <c r="BN204">
        <f t="shared" si="187"/>
        <v>-1.4785771532370355</v>
      </c>
      <c r="BR204" s="1"/>
    </row>
    <row r="205" spans="1:70" x14ac:dyDescent="0.2">
      <c r="A205" s="23" t="s">
        <v>919</v>
      </c>
      <c r="B205" s="24" t="s">
        <v>899</v>
      </c>
      <c r="C205" s="23">
        <v>30892.367999999999</v>
      </c>
      <c r="D205" s="23" t="s">
        <v>873</v>
      </c>
      <c r="E205" s="25">
        <f t="shared" si="160"/>
        <v>-2924.0515237856262</v>
      </c>
      <c r="F205" s="1">
        <f t="shared" si="190"/>
        <v>-2924</v>
      </c>
      <c r="G205" s="1">
        <f t="shared" si="161"/>
        <v>-4.3764319998444989E-2</v>
      </c>
      <c r="H205" s="1">
        <f t="shared" si="162"/>
        <v>-4.3764319998444989E-2</v>
      </c>
      <c r="Q205" s="173">
        <f t="shared" si="163"/>
        <v>15873.867999999999</v>
      </c>
      <c r="S205" s="15">
        <f t="shared" si="164"/>
        <v>0.2</v>
      </c>
      <c r="T205" s="15"/>
      <c r="Z205">
        <f t="shared" si="165"/>
        <v>-2924</v>
      </c>
      <c r="AA205" s="158">
        <f t="shared" si="166"/>
        <v>-4.8908275271802776E-2</v>
      </c>
      <c r="AB205" s="159">
        <f t="shared" si="167"/>
        <v>5.1439552733577865E-3</v>
      </c>
      <c r="AC205" s="159">
        <f t="shared" si="168"/>
        <v>-4.3764319998444989E-2</v>
      </c>
      <c r="AD205" s="160">
        <f t="shared" si="169"/>
        <v>5.2920551708610762E-6</v>
      </c>
      <c r="AH205">
        <f t="shared" si="170"/>
        <v>8.3628390504962048E-3</v>
      </c>
      <c r="AI205">
        <f t="shared" si="171"/>
        <v>0.67505266074882797</v>
      </c>
      <c r="AJ205">
        <f t="shared" si="172"/>
        <v>0.47171308194061656</v>
      </c>
      <c r="AK205">
        <f t="shared" si="173"/>
        <v>5.808185204390548E-2</v>
      </c>
      <c r="AL205">
        <f t="shared" si="174"/>
        <v>2.9647181598836299</v>
      </c>
      <c r="AM205">
        <f t="shared" si="175"/>
        <v>11.277958397165605</v>
      </c>
      <c r="AN205">
        <f t="shared" si="199"/>
        <v>9.1761839243015402</v>
      </c>
      <c r="AO205">
        <f t="shared" si="199"/>
        <v>9.1760699608485616</v>
      </c>
      <c r="AP205">
        <f t="shared" si="199"/>
        <v>9.1764261465550288</v>
      </c>
      <c r="AQ205">
        <f t="shared" si="199"/>
        <v>9.1753128031179969</v>
      </c>
      <c r="AR205">
        <f t="shared" si="199"/>
        <v>9.1787917818149758</v>
      </c>
      <c r="AS205">
        <f t="shared" si="199"/>
        <v>9.1679103504667747</v>
      </c>
      <c r="AT205">
        <f t="shared" si="199"/>
        <v>9.2018481493476596</v>
      </c>
      <c r="AU205">
        <f t="shared" si="176"/>
        <v>9.0949298230619746</v>
      </c>
      <c r="AV205" s="158">
        <f t="shared" si="177"/>
        <v>-4.8908275271802776E-2</v>
      </c>
      <c r="AW205" s="159">
        <f t="shared" si="178"/>
        <v>5.1439552733577865E-3</v>
      </c>
      <c r="AX205" s="160">
        <f t="shared" si="179"/>
        <v>5.2920551708610762E-6</v>
      </c>
      <c r="AY205" s="159">
        <f t="shared" si="180"/>
        <v>-9999</v>
      </c>
      <c r="BA205">
        <f t="shared" si="181"/>
        <v>0</v>
      </c>
      <c r="BB205">
        <f t="shared" si="182"/>
        <v>0.30110145674863864</v>
      </c>
      <c r="BC205">
        <f t="shared" si="183"/>
        <v>-0.63670593134349207</v>
      </c>
      <c r="BD205">
        <f t="shared" si="184"/>
        <v>-0.30628479779341167</v>
      </c>
      <c r="BE205">
        <f t="shared" si="185"/>
        <v>-2.7285618659639654</v>
      </c>
      <c r="BF205">
        <f t="shared" si="186"/>
        <v>-4.773219052628825</v>
      </c>
      <c r="BG205">
        <f t="shared" si="200"/>
        <v>-2.1032068683555534</v>
      </c>
      <c r="BH205">
        <f t="shared" si="200"/>
        <v>-2.1019422588131964</v>
      </c>
      <c r="BI205">
        <f t="shared" si="200"/>
        <v>-2.1052050757768588</v>
      </c>
      <c r="BJ205">
        <f t="shared" si="200"/>
        <v>-2.0967494044680715</v>
      </c>
      <c r="BK205">
        <f t="shared" si="200"/>
        <v>-2.1184190719987877</v>
      </c>
      <c r="BL205">
        <f t="shared" si="200"/>
        <v>-2.0611574798805465</v>
      </c>
      <c r="BM205">
        <f t="shared" si="200"/>
        <v>-2.2023327909603441</v>
      </c>
      <c r="BN205">
        <f t="shared" si="187"/>
        <v>-1.4452707054376233</v>
      </c>
      <c r="BR205" s="1"/>
    </row>
    <row r="206" spans="1:70" x14ac:dyDescent="0.2">
      <c r="A206" s="23" t="s">
        <v>910</v>
      </c>
      <c r="B206" s="24" t="s">
        <v>899</v>
      </c>
      <c r="C206" s="23">
        <v>30948.43</v>
      </c>
      <c r="D206" s="23" t="s">
        <v>873</v>
      </c>
      <c r="E206" s="25">
        <f t="shared" si="160"/>
        <v>-2858.049664968335</v>
      </c>
      <c r="F206" s="1">
        <f t="shared" si="190"/>
        <v>-2858</v>
      </c>
      <c r="G206" s="1">
        <f t="shared" si="161"/>
        <v>-4.2185439997410867E-2</v>
      </c>
      <c r="H206" s="1">
        <f t="shared" si="162"/>
        <v>-4.2185439997410867E-2</v>
      </c>
      <c r="Q206" s="173">
        <f t="shared" si="163"/>
        <v>15929.93</v>
      </c>
      <c r="S206" s="15">
        <f t="shared" si="164"/>
        <v>0.2</v>
      </c>
      <c r="T206" s="15"/>
      <c r="Z206">
        <f t="shared" si="165"/>
        <v>-2858</v>
      </c>
      <c r="AA206" s="158">
        <f t="shared" si="166"/>
        <v>-4.8238350289764476E-2</v>
      </c>
      <c r="AB206" s="159">
        <f t="shared" si="167"/>
        <v>6.0529102923536082E-3</v>
      </c>
      <c r="AC206" s="159">
        <f t="shared" si="168"/>
        <v>-4.2185439997410867E-2</v>
      </c>
      <c r="AD206" s="160">
        <f t="shared" si="169"/>
        <v>7.3275446014560485E-6</v>
      </c>
      <c r="AH206">
        <f t="shared" si="170"/>
        <v>8.6442882712768985E-3</v>
      </c>
      <c r="AI206">
        <f t="shared" si="171"/>
        <v>0.67440083661377037</v>
      </c>
      <c r="AJ206">
        <f t="shared" si="172"/>
        <v>0.48190866556095008</v>
      </c>
      <c r="AK206">
        <f t="shared" si="173"/>
        <v>5.4308927677259415E-2</v>
      </c>
      <c r="AL206">
        <f t="shared" si="174"/>
        <v>2.9763172755522169</v>
      </c>
      <c r="AM206">
        <f t="shared" si="175"/>
        <v>12.073457590861416</v>
      </c>
      <c r="AN206">
        <f t="shared" si="199"/>
        <v>9.1924112476998392</v>
      </c>
      <c r="AO206">
        <f t="shared" si="199"/>
        <v>9.1923017717282995</v>
      </c>
      <c r="AP206">
        <f t="shared" si="199"/>
        <v>9.1926425738186275</v>
      </c>
      <c r="AQ206">
        <f t="shared" si="199"/>
        <v>9.1915815558504352</v>
      </c>
      <c r="AR206">
        <f t="shared" si="199"/>
        <v>9.1948839458735012</v>
      </c>
      <c r="AS206">
        <f t="shared" si="199"/>
        <v>9.1845967713475964</v>
      </c>
      <c r="AT206">
        <f t="shared" si="199"/>
        <v>9.2165621691608504</v>
      </c>
      <c r="AU206">
        <f t="shared" si="176"/>
        <v>9.1163608390529767</v>
      </c>
      <c r="AV206" s="158">
        <f t="shared" si="177"/>
        <v>-4.8238350289764476E-2</v>
      </c>
      <c r="AW206" s="159">
        <f t="shared" si="178"/>
        <v>6.0529102923536082E-3</v>
      </c>
      <c r="AX206" s="160">
        <f t="shared" si="179"/>
        <v>7.3275446014560485E-6</v>
      </c>
      <c r="AY206" s="159">
        <f t="shared" si="180"/>
        <v>-9999</v>
      </c>
      <c r="BA206">
        <f t="shared" si="181"/>
        <v>0</v>
      </c>
      <c r="BB206">
        <f t="shared" si="182"/>
        <v>0.30209235605184237</v>
      </c>
      <c r="BC206">
        <f t="shared" si="183"/>
        <v>-0.63918818396831623</v>
      </c>
      <c r="BD206">
        <f t="shared" si="184"/>
        <v>-0.30853601351699245</v>
      </c>
      <c r="BE206">
        <f t="shared" si="185"/>
        <v>-2.7253384928217099</v>
      </c>
      <c r="BF206">
        <f t="shared" si="186"/>
        <v>-4.735179911094602</v>
      </c>
      <c r="BG206">
        <f t="shared" si="200"/>
        <v>-2.0962991753496381</v>
      </c>
      <c r="BH206">
        <f t="shared" si="200"/>
        <v>-2.0951542936033931</v>
      </c>
      <c r="BI206">
        <f t="shared" si="200"/>
        <v>-2.0981433757195216</v>
      </c>
      <c r="BJ206">
        <f t="shared" si="200"/>
        <v>-2.0903066457110162</v>
      </c>
      <c r="BK206">
        <f t="shared" si="200"/>
        <v>-2.1106336040152831</v>
      </c>
      <c r="BL206">
        <f t="shared" si="200"/>
        <v>-2.0563196124722616</v>
      </c>
      <c r="BM206">
        <f t="shared" si="200"/>
        <v>-2.1918732944422512</v>
      </c>
      <c r="BN206">
        <f t="shared" si="187"/>
        <v>-1.4357545774949343</v>
      </c>
      <c r="BR206" s="1"/>
    </row>
    <row r="207" spans="1:70" x14ac:dyDescent="0.2">
      <c r="A207" s="23" t="s">
        <v>910</v>
      </c>
      <c r="B207" s="24" t="s">
        <v>899</v>
      </c>
      <c r="C207" s="23">
        <v>30960.323</v>
      </c>
      <c r="D207" s="23" t="s">
        <v>873</v>
      </c>
      <c r="E207" s="25">
        <f t="shared" si="160"/>
        <v>-2844.0480220209906</v>
      </c>
      <c r="F207" s="1">
        <f t="shared" si="190"/>
        <v>-2844</v>
      </c>
      <c r="G207" s="1">
        <f t="shared" si="161"/>
        <v>-4.0789919996313984E-2</v>
      </c>
      <c r="H207" s="1">
        <f t="shared" si="162"/>
        <v>-4.0789919996313984E-2</v>
      </c>
      <c r="Q207" s="173">
        <f t="shared" si="163"/>
        <v>15941.823</v>
      </c>
      <c r="S207" s="15">
        <f t="shared" si="164"/>
        <v>0.2</v>
      </c>
      <c r="T207" s="15"/>
      <c r="Z207">
        <f t="shared" si="165"/>
        <v>-2844</v>
      </c>
      <c r="AA207" s="158">
        <f t="shared" si="166"/>
        <v>-4.8096547551329846E-2</v>
      </c>
      <c r="AB207" s="159">
        <f t="shared" si="167"/>
        <v>7.3066275550158627E-3</v>
      </c>
      <c r="AC207" s="159">
        <f t="shared" si="168"/>
        <v>-4.0789919996313984E-2</v>
      </c>
      <c r="AD207" s="160">
        <f t="shared" si="169"/>
        <v>1.0677361245543417E-5</v>
      </c>
      <c r="AH207">
        <f t="shared" si="170"/>
        <v>8.7036649773287091E-3</v>
      </c>
      <c r="AI207">
        <f t="shared" si="171"/>
        <v>0.67426835191142609</v>
      </c>
      <c r="AJ207">
        <f t="shared" si="172"/>
        <v>0.48406058526712026</v>
      </c>
      <c r="AK207">
        <f t="shared" si="173"/>
        <v>5.3508581150764234E-2</v>
      </c>
      <c r="AL207">
        <f t="shared" si="174"/>
        <v>2.9787748473715649</v>
      </c>
      <c r="AM207">
        <f t="shared" si="175"/>
        <v>12.256520462971167</v>
      </c>
      <c r="AN207">
        <f t="shared" si="199"/>
        <v>9.1958514061302896</v>
      </c>
      <c r="AO207">
        <f t="shared" si="199"/>
        <v>9.1957429508153563</v>
      </c>
      <c r="AP207">
        <f t="shared" si="199"/>
        <v>9.1960803030640168</v>
      </c>
      <c r="AQ207">
        <f t="shared" si="199"/>
        <v>9.1950308755524386</v>
      </c>
      <c r="AR207">
        <f t="shared" si="199"/>
        <v>9.1982945704154169</v>
      </c>
      <c r="AS207">
        <f t="shared" si="199"/>
        <v>9.1881363270209171</v>
      </c>
      <c r="AT207">
        <f t="shared" si="199"/>
        <v>9.219677304123314</v>
      </c>
      <c r="AU207">
        <f t="shared" si="176"/>
        <v>9.1209068121419765</v>
      </c>
      <c r="AV207" s="158">
        <f t="shared" si="177"/>
        <v>-4.8096547551329846E-2</v>
      </c>
      <c r="AW207" s="159">
        <f t="shared" si="178"/>
        <v>7.3066275550158627E-3</v>
      </c>
      <c r="AX207" s="160">
        <f t="shared" si="179"/>
        <v>1.0677361245543417E-5</v>
      </c>
      <c r="AY207" s="159">
        <f t="shared" si="180"/>
        <v>-9999</v>
      </c>
      <c r="BA207">
        <f t="shared" si="181"/>
        <v>0</v>
      </c>
      <c r="BB207">
        <f t="shared" si="182"/>
        <v>0.30230426839633773</v>
      </c>
      <c r="BC207">
        <f t="shared" si="183"/>
        <v>-0.63971583200296378</v>
      </c>
      <c r="BD207">
        <f t="shared" si="184"/>
        <v>-0.30901491423595817</v>
      </c>
      <c r="BE207">
        <f t="shared" si="185"/>
        <v>-2.7246521936789048</v>
      </c>
      <c r="BF207">
        <f t="shared" si="186"/>
        <v>-4.7271557242540387</v>
      </c>
      <c r="BG207">
        <f t="shared" si="200"/>
        <v>-2.0948313663524001</v>
      </c>
      <c r="BH207">
        <f t="shared" si="200"/>
        <v>-2.0937108326405509</v>
      </c>
      <c r="BI207">
        <f t="shared" si="200"/>
        <v>-2.096643786140171</v>
      </c>
      <c r="BJ207">
        <f t="shared" si="200"/>
        <v>-2.0889350303510046</v>
      </c>
      <c r="BK207">
        <f t="shared" si="200"/>
        <v>-2.1089818223453807</v>
      </c>
      <c r="BL207">
        <f t="shared" si="200"/>
        <v>-2.0552885853297296</v>
      </c>
      <c r="BM207">
        <f t="shared" si="200"/>
        <v>-2.189645807834613</v>
      </c>
      <c r="BN207">
        <f t="shared" si="187"/>
        <v>-1.4337360049010304</v>
      </c>
      <c r="BR207" s="1"/>
    </row>
    <row r="208" spans="1:70" x14ac:dyDescent="0.2">
      <c r="A208" s="23" t="s">
        <v>919</v>
      </c>
      <c r="B208" s="24" t="s">
        <v>899</v>
      </c>
      <c r="C208" s="23">
        <v>30971.359</v>
      </c>
      <c r="D208" s="23" t="s">
        <v>873</v>
      </c>
      <c r="E208" s="25">
        <f t="shared" si="160"/>
        <v>-2831.0553261858868</v>
      </c>
      <c r="F208" s="1">
        <f t="shared" si="190"/>
        <v>-2831</v>
      </c>
      <c r="G208" s="1">
        <f t="shared" si="161"/>
        <v>-4.6994079995783977E-2</v>
      </c>
      <c r="H208" s="1">
        <f t="shared" si="162"/>
        <v>-4.6994079995783977E-2</v>
      </c>
      <c r="Q208" s="173">
        <f t="shared" si="163"/>
        <v>15952.859</v>
      </c>
      <c r="S208" s="15">
        <f t="shared" si="164"/>
        <v>0.2</v>
      </c>
      <c r="T208" s="15"/>
      <c r="Z208">
        <f t="shared" si="165"/>
        <v>-2831</v>
      </c>
      <c r="AA208" s="158">
        <f t="shared" si="166"/>
        <v>-4.7964969319936088E-2</v>
      </c>
      <c r="AB208" s="159">
        <f t="shared" si="167"/>
        <v>9.7088932415211049E-4</v>
      </c>
      <c r="AC208" s="159">
        <f t="shared" si="168"/>
        <v>-4.6994079995783977E-2</v>
      </c>
      <c r="AD208" s="160">
        <f t="shared" si="169"/>
        <v>1.8852521595050839E-7</v>
      </c>
      <c r="AH208">
        <f t="shared" si="170"/>
        <v>8.7586978294189408E-3</v>
      </c>
      <c r="AI208">
        <f t="shared" si="171"/>
        <v>0.67414713743629184</v>
      </c>
      <c r="AJ208">
        <f t="shared" si="172"/>
        <v>0.4860554251889011</v>
      </c>
      <c r="AK208">
        <f t="shared" si="173"/>
        <v>5.2765393794641159E-2</v>
      </c>
      <c r="AL208">
        <f t="shared" si="174"/>
        <v>2.9810560158821553</v>
      </c>
      <c r="AM208">
        <f t="shared" si="175"/>
        <v>12.431447718308306</v>
      </c>
      <c r="AN208">
        <f t="shared" si="199"/>
        <v>9.1990452323477427</v>
      </c>
      <c r="AO208">
        <f t="shared" si="199"/>
        <v>9.1989377460403041</v>
      </c>
      <c r="AP208">
        <f t="shared" si="199"/>
        <v>9.1992718373662044</v>
      </c>
      <c r="AQ208">
        <f t="shared" si="199"/>
        <v>9.198233323210891</v>
      </c>
      <c r="AR208">
        <f t="shared" si="199"/>
        <v>9.2014607082729007</v>
      </c>
      <c r="AS208">
        <f t="shared" si="199"/>
        <v>9.1914230641428176</v>
      </c>
      <c r="AT208">
        <f t="shared" si="199"/>
        <v>9.2225681011299958</v>
      </c>
      <c r="AU208">
        <f t="shared" si="176"/>
        <v>9.1251280728674757</v>
      </c>
      <c r="AV208" s="158">
        <f t="shared" si="177"/>
        <v>-4.7964969319936088E-2</v>
      </c>
      <c r="AW208" s="159">
        <f t="shared" si="178"/>
        <v>9.7088932415211049E-4</v>
      </c>
      <c r="AX208" s="160">
        <f t="shared" si="179"/>
        <v>1.8852521595050839E-7</v>
      </c>
      <c r="AY208" s="159">
        <f t="shared" si="180"/>
        <v>-9999</v>
      </c>
      <c r="BA208">
        <f t="shared" si="181"/>
        <v>0</v>
      </c>
      <c r="BB208">
        <f t="shared" si="182"/>
        <v>0.30250158844187214</v>
      </c>
      <c r="BC208">
        <f t="shared" si="183"/>
        <v>-0.64020614181798419</v>
      </c>
      <c r="BD208">
        <f t="shared" si="184"/>
        <v>-0.30946004102648633</v>
      </c>
      <c r="BE208">
        <f t="shared" si="185"/>
        <v>-2.7240141078933431</v>
      </c>
      <c r="BF208">
        <f t="shared" si="186"/>
        <v>-4.7197185646977875</v>
      </c>
      <c r="BG208">
        <f t="shared" si="200"/>
        <v>-2.093467596161886</v>
      </c>
      <c r="BH208">
        <f t="shared" si="200"/>
        <v>-2.0923693485610775</v>
      </c>
      <c r="BI208">
        <f t="shared" si="200"/>
        <v>-2.0952507830024123</v>
      </c>
      <c r="BJ208">
        <f t="shared" si="200"/>
        <v>-2.087659823936769</v>
      </c>
      <c r="BK208">
        <f t="shared" si="200"/>
        <v>-2.1074479301267166</v>
      </c>
      <c r="BL208">
        <f t="shared" si="200"/>
        <v>-2.0543296589438724</v>
      </c>
      <c r="BM208">
        <f t="shared" si="200"/>
        <v>-2.1875746694878444</v>
      </c>
      <c r="BN208">
        <f t="shared" si="187"/>
        <v>-1.4318616160638342</v>
      </c>
      <c r="BR208" s="1"/>
    </row>
    <row r="209" spans="1:70" x14ac:dyDescent="0.2">
      <c r="A209" s="23" t="s">
        <v>918</v>
      </c>
      <c r="B209" s="24" t="s">
        <v>899</v>
      </c>
      <c r="C209" s="23">
        <v>31731.59</v>
      </c>
      <c r="D209" s="23" t="s">
        <v>873</v>
      </c>
      <c r="E209" s="25">
        <f t="shared" si="160"/>
        <v>-1936.0344719436848</v>
      </c>
      <c r="F209" s="1">
        <f t="shared" si="190"/>
        <v>-1936</v>
      </c>
      <c r="G209" s="1">
        <f t="shared" si="161"/>
        <v>-2.9280479997396469E-2</v>
      </c>
      <c r="H209" s="1">
        <f t="shared" si="162"/>
        <v>-2.9280479997396469E-2</v>
      </c>
      <c r="Q209" s="173">
        <f t="shared" si="163"/>
        <v>16713.09</v>
      </c>
      <c r="S209" s="15">
        <f t="shared" si="164"/>
        <v>0.2</v>
      </c>
      <c r="T209" s="15"/>
      <c r="Z209">
        <f t="shared" si="165"/>
        <v>-1936</v>
      </c>
      <c r="AA209" s="158">
        <f t="shared" si="166"/>
        <v>-3.9148674272255005E-2</v>
      </c>
      <c r="AB209" s="159">
        <f t="shared" si="167"/>
        <v>9.8681942748585355E-3</v>
      </c>
      <c r="AC209" s="159">
        <f t="shared" si="168"/>
        <v>-2.9280479997396469E-2</v>
      </c>
      <c r="AD209" s="160">
        <f t="shared" si="169"/>
        <v>1.9476251649270156E-5</v>
      </c>
      <c r="AH209">
        <f t="shared" si="170"/>
        <v>1.2289114710915729E-2</v>
      </c>
      <c r="AI209">
        <f t="shared" si="171"/>
        <v>0.66990646050670344</v>
      </c>
      <c r="AJ209">
        <f t="shared" si="172"/>
        <v>0.61571140864964458</v>
      </c>
      <c r="AK209">
        <f t="shared" si="173"/>
        <v>1.5905999037656995E-3</v>
      </c>
      <c r="AL209">
        <f t="shared" si="174"/>
        <v>3.1367740570321549</v>
      </c>
      <c r="AM209">
        <f t="shared" si="175"/>
        <v>415.05780910751758</v>
      </c>
      <c r="AN209">
        <f t="shared" si="199"/>
        <v>9.4179881821444873</v>
      </c>
      <c r="AO209">
        <f t="shared" si="199"/>
        <v>9.4179843253549844</v>
      </c>
      <c r="AP209">
        <f t="shared" si="199"/>
        <v>9.4179960094175836</v>
      </c>
      <c r="AQ209">
        <f t="shared" si="199"/>
        <v>9.4179606127930899</v>
      </c>
      <c r="AR209">
        <f t="shared" si="199"/>
        <v>9.418067846104293</v>
      </c>
      <c r="AS209">
        <f t="shared" si="199"/>
        <v>9.4177429848562966</v>
      </c>
      <c r="AT209">
        <f t="shared" si="199"/>
        <v>9.4187271436004334</v>
      </c>
      <c r="AU209">
        <f t="shared" si="176"/>
        <v>9.4157456381999971</v>
      </c>
      <c r="AV209" s="158">
        <f t="shared" si="177"/>
        <v>-3.9148674272255005E-2</v>
      </c>
      <c r="AW209" s="159">
        <f t="shared" si="178"/>
        <v>9.8681942748585355E-3</v>
      </c>
      <c r="AX209" s="160">
        <f t="shared" si="179"/>
        <v>1.9476251649270156E-5</v>
      </c>
      <c r="AY209" s="159">
        <f t="shared" si="180"/>
        <v>-9999</v>
      </c>
      <c r="BA209">
        <f t="shared" si="181"/>
        <v>0</v>
      </c>
      <c r="BB209">
        <f t="shared" si="182"/>
        <v>0.31746742801652739</v>
      </c>
      <c r="BC209">
        <f t="shared" si="183"/>
        <v>-0.67484920993369502</v>
      </c>
      <c r="BD209">
        <f t="shared" si="184"/>
        <v>-0.3412020505504792</v>
      </c>
      <c r="BE209">
        <f t="shared" si="185"/>
        <v>-2.6780203381202021</v>
      </c>
      <c r="BF209">
        <f t="shared" si="186"/>
        <v>-4.2367812818180051</v>
      </c>
      <c r="BG209">
        <f t="shared" si="200"/>
        <v>-1.9975138361654317</v>
      </c>
      <c r="BH209">
        <f t="shared" si="200"/>
        <v>-1.9973380602793207</v>
      </c>
      <c r="BI209">
        <f t="shared" si="200"/>
        <v>-1.9978945022055541</v>
      </c>
      <c r="BJ209">
        <f t="shared" si="200"/>
        <v>-1.9961306694131102</v>
      </c>
      <c r="BK209">
        <f t="shared" si="200"/>
        <v>-2.0016984338501582</v>
      </c>
      <c r="BL209">
        <f t="shared" si="200"/>
        <v>-1.9838834740639144</v>
      </c>
      <c r="BM209">
        <f t="shared" si="200"/>
        <v>-2.0386476541483054</v>
      </c>
      <c r="BN209">
        <f t="shared" si="187"/>
        <v>-1.3028171538106998</v>
      </c>
      <c r="BR209" s="1"/>
    </row>
    <row r="210" spans="1:70" x14ac:dyDescent="0.2">
      <c r="A210" s="23" t="s">
        <v>918</v>
      </c>
      <c r="B210" s="24" t="s">
        <v>899</v>
      </c>
      <c r="C210" s="23">
        <v>31747.725999999999</v>
      </c>
      <c r="D210" s="23" t="s">
        <v>873</v>
      </c>
      <c r="E210" s="25">
        <f t="shared" si="160"/>
        <v>-1917.0375400847486</v>
      </c>
      <c r="F210" s="1">
        <f t="shared" si="190"/>
        <v>-1917</v>
      </c>
      <c r="G210" s="1">
        <f t="shared" si="161"/>
        <v>-3.1886559998383746E-2</v>
      </c>
      <c r="H210" s="1">
        <f t="shared" si="162"/>
        <v>-3.1886559998383746E-2</v>
      </c>
      <c r="Q210" s="173">
        <f t="shared" si="163"/>
        <v>16729.225999999999</v>
      </c>
      <c r="S210" s="15">
        <f t="shared" si="164"/>
        <v>0.2</v>
      </c>
      <c r="T210" s="15"/>
      <c r="Z210">
        <f t="shared" si="165"/>
        <v>-1917</v>
      </c>
      <c r="AA210" s="158">
        <f t="shared" si="166"/>
        <v>-3.8967130355864139E-2</v>
      </c>
      <c r="AB210" s="159">
        <f t="shared" si="167"/>
        <v>7.0805703574803938E-3</v>
      </c>
      <c r="AC210" s="159">
        <f t="shared" si="168"/>
        <v>-3.1886559998383746E-2</v>
      </c>
      <c r="AD210" s="160">
        <f t="shared" si="169"/>
        <v>1.0026895317446007E-5</v>
      </c>
      <c r="AH210">
        <f t="shared" si="170"/>
        <v>1.2358102048754593E-2</v>
      </c>
      <c r="AI210">
        <f t="shared" si="171"/>
        <v>0.66990301324200718</v>
      </c>
      <c r="AJ210">
        <f t="shared" si="172"/>
        <v>0.61830156083668508</v>
      </c>
      <c r="AK210">
        <f t="shared" si="173"/>
        <v>5.0413942507131497E-4</v>
      </c>
      <c r="AL210">
        <f t="shared" si="174"/>
        <v>3.1400654084063158</v>
      </c>
      <c r="AM210">
        <f t="shared" si="175"/>
        <v>1309.5471721833828</v>
      </c>
      <c r="AN210">
        <f t="shared" si="199"/>
        <v>9.422625949418185</v>
      </c>
      <c r="AO210">
        <f t="shared" si="199"/>
        <v>9.4226247268396275</v>
      </c>
      <c r="AP210">
        <f t="shared" si="199"/>
        <v>9.4226284305388734</v>
      </c>
      <c r="AQ210">
        <f t="shared" si="199"/>
        <v>9.4226172104924171</v>
      </c>
      <c r="AR210">
        <f t="shared" si="199"/>
        <v>9.422651200681976</v>
      </c>
      <c r="AS210">
        <f t="shared" si="199"/>
        <v>9.4225482302462105</v>
      </c>
      <c r="AT210">
        <f t="shared" si="199"/>
        <v>9.4228601704990389</v>
      </c>
      <c r="AU210">
        <f t="shared" si="176"/>
        <v>9.4219151731064965</v>
      </c>
      <c r="AV210" s="158">
        <f t="shared" si="177"/>
        <v>-3.8967130355864139E-2</v>
      </c>
      <c r="AW210" s="159">
        <f t="shared" si="178"/>
        <v>7.0805703574803938E-3</v>
      </c>
      <c r="AX210" s="160">
        <f t="shared" si="179"/>
        <v>1.0026895317446007E-5</v>
      </c>
      <c r="AY210" s="159">
        <f t="shared" si="180"/>
        <v>-9999</v>
      </c>
      <c r="BA210">
        <f t="shared" si="181"/>
        <v>0</v>
      </c>
      <c r="BB210">
        <f t="shared" si="182"/>
        <v>0.31781750618527638</v>
      </c>
      <c r="BC210">
        <f t="shared" si="183"/>
        <v>-0.6756052330669603</v>
      </c>
      <c r="BD210">
        <f t="shared" si="184"/>
        <v>-0.3419014423060403</v>
      </c>
      <c r="BE210">
        <f t="shared" si="185"/>
        <v>-2.6769953744309163</v>
      </c>
      <c r="BF210">
        <f t="shared" si="186"/>
        <v>-4.2270906293158648</v>
      </c>
      <c r="BG210">
        <f t="shared" si="200"/>
        <v>-1.9954282981449185</v>
      </c>
      <c r="BH210">
        <f t="shared" si="200"/>
        <v>-1.9952618725360769</v>
      </c>
      <c r="BI210">
        <f t="shared" si="200"/>
        <v>-1.9957911481702806</v>
      </c>
      <c r="BJ210">
        <f t="shared" si="200"/>
        <v>-1.9941057628122412</v>
      </c>
      <c r="BK210">
        <f t="shared" si="200"/>
        <v>-1.9994509308394113</v>
      </c>
      <c r="BL210">
        <f t="shared" si="200"/>
        <v>-1.9822744163227932</v>
      </c>
      <c r="BM210">
        <f t="shared" si="200"/>
        <v>-2.0353518960735242</v>
      </c>
      <c r="BN210">
        <f t="shared" si="187"/>
        <v>-1.3000776624332593</v>
      </c>
      <c r="BR210" s="1"/>
    </row>
    <row r="211" spans="1:70" x14ac:dyDescent="0.2">
      <c r="A211" s="23" t="s">
        <v>918</v>
      </c>
      <c r="B211" s="24" t="s">
        <v>899</v>
      </c>
      <c r="C211" s="23">
        <v>31748.576000000001</v>
      </c>
      <c r="D211" s="23" t="s">
        <v>873</v>
      </c>
      <c r="E211" s="25">
        <f t="shared" si="160"/>
        <v>-1916.0368340807736</v>
      </c>
      <c r="F211" s="1">
        <f t="shared" si="190"/>
        <v>-1916</v>
      </c>
      <c r="G211" s="1">
        <f t="shared" si="161"/>
        <v>-3.1286879995604977E-2</v>
      </c>
      <c r="H211" s="1">
        <f t="shared" si="162"/>
        <v>-3.1286879995604977E-2</v>
      </c>
      <c r="Q211" s="173">
        <f t="shared" si="163"/>
        <v>16730.076000000001</v>
      </c>
      <c r="S211" s="15">
        <f t="shared" si="164"/>
        <v>0.2</v>
      </c>
      <c r="T211" s="15"/>
      <c r="Z211">
        <f t="shared" si="165"/>
        <v>-1916</v>
      </c>
      <c r="AA211" s="158">
        <f t="shared" si="166"/>
        <v>-3.8957582376762195E-2</v>
      </c>
      <c r="AB211" s="159">
        <f t="shared" si="167"/>
        <v>7.6707023811572184E-3</v>
      </c>
      <c r="AC211" s="159">
        <f t="shared" si="168"/>
        <v>-3.1286879995604977E-2</v>
      </c>
      <c r="AD211" s="160">
        <f t="shared" si="169"/>
        <v>1.1767935004058205E-5</v>
      </c>
      <c r="AH211">
        <f t="shared" si="170"/>
        <v>1.2361725603066699E-2</v>
      </c>
      <c r="AI211">
        <f t="shared" si="171"/>
        <v>0.6699029308635942</v>
      </c>
      <c r="AJ211">
        <f t="shared" si="172"/>
        <v>0.61843769873911736</v>
      </c>
      <c r="AK211">
        <f t="shared" si="173"/>
        <v>4.4695729259126187E-4</v>
      </c>
      <c r="AL211">
        <f t="shared" si="174"/>
        <v>3.140238636661937</v>
      </c>
      <c r="AM211">
        <f t="shared" si="175"/>
        <v>1477.086182080528</v>
      </c>
      <c r="AN211">
        <f t="shared" ref="AN211:AT220" si="201">$AU211+$AB$7*SIN(AO211)</f>
        <v>9.4228700418907216</v>
      </c>
      <c r="AO211">
        <f t="shared" si="201"/>
        <v>9.4228689579797802</v>
      </c>
      <c r="AP211">
        <f t="shared" si="201"/>
        <v>9.4228722415954866</v>
      </c>
      <c r="AQ211">
        <f t="shared" si="201"/>
        <v>9.4228622941618418</v>
      </c>
      <c r="AR211">
        <f t="shared" si="201"/>
        <v>9.4228924290628253</v>
      </c>
      <c r="AS211">
        <f t="shared" si="201"/>
        <v>9.4228011379476353</v>
      </c>
      <c r="AT211">
        <f t="shared" si="201"/>
        <v>9.423077696556069</v>
      </c>
      <c r="AU211">
        <f t="shared" si="176"/>
        <v>9.4222398854699954</v>
      </c>
      <c r="AV211" s="158">
        <f t="shared" si="177"/>
        <v>-3.8957582376762195E-2</v>
      </c>
      <c r="AW211" s="159">
        <f t="shared" si="178"/>
        <v>7.6707023811572184E-3</v>
      </c>
      <c r="AX211" s="160">
        <f t="shared" si="179"/>
        <v>1.1767935004058205E-5</v>
      </c>
      <c r="AY211" s="159">
        <f t="shared" si="180"/>
        <v>-9999</v>
      </c>
      <c r="BA211">
        <f t="shared" si="181"/>
        <v>0</v>
      </c>
      <c r="BB211">
        <f t="shared" si="182"/>
        <v>0.31783597218432813</v>
      </c>
      <c r="BC211">
        <f t="shared" si="183"/>
        <v>-0.67564504933069969</v>
      </c>
      <c r="BD211">
        <f t="shared" si="184"/>
        <v>-0.34193828430365225</v>
      </c>
      <c r="BE211">
        <f t="shared" si="185"/>
        <v>-2.6769413676268985</v>
      </c>
      <c r="BF211">
        <f t="shared" si="186"/>
        <v>-4.2265811793071357</v>
      </c>
      <c r="BG211">
        <f t="shared" ref="BG211:BM220" si="202">$BN211+$BB$7*SIN(BH211)</f>
        <v>-1.9953184719057435</v>
      </c>
      <c r="BH211">
        <f t="shared" si="202"/>
        <v>-1.9951525297147836</v>
      </c>
      <c r="BI211">
        <f t="shared" si="202"/>
        <v>-1.9956803964057304</v>
      </c>
      <c r="BJ211">
        <f t="shared" si="202"/>
        <v>-1.9939990928073126</v>
      </c>
      <c r="BK211">
        <f t="shared" si="202"/>
        <v>-1.9993326377173288</v>
      </c>
      <c r="BL211">
        <f t="shared" si="202"/>
        <v>-1.9821895761680453</v>
      </c>
      <c r="BM211">
        <f t="shared" si="202"/>
        <v>-2.0351782822297766</v>
      </c>
      <c r="BN211">
        <f t="shared" si="187"/>
        <v>-1.299933478676552</v>
      </c>
      <c r="BR211" s="1"/>
    </row>
    <row r="212" spans="1:70" x14ac:dyDescent="0.2">
      <c r="A212" s="23" t="s">
        <v>919</v>
      </c>
      <c r="B212" s="24" t="s">
        <v>899</v>
      </c>
      <c r="C212" s="23">
        <v>32415.366000000002</v>
      </c>
      <c r="D212" s="23" t="s">
        <v>873</v>
      </c>
      <c r="E212" s="25">
        <f t="shared" si="160"/>
        <v>-1131.0241795058369</v>
      </c>
      <c r="F212" s="1">
        <f t="shared" si="190"/>
        <v>-1131</v>
      </c>
      <c r="G212" s="1">
        <f t="shared" si="161"/>
        <v>-2.0538079996185843E-2</v>
      </c>
      <c r="H212" s="1">
        <f t="shared" si="162"/>
        <v>-2.0538079996185843E-2</v>
      </c>
      <c r="Q212" s="173">
        <f t="shared" si="163"/>
        <v>17396.866000000002</v>
      </c>
      <c r="S212" s="15">
        <f t="shared" si="164"/>
        <v>0.2</v>
      </c>
      <c r="T212" s="15"/>
      <c r="Z212">
        <f t="shared" si="165"/>
        <v>-1131</v>
      </c>
      <c r="AA212" s="158">
        <f t="shared" si="166"/>
        <v>-3.1690653181109613E-2</v>
      </c>
      <c r="AB212" s="159">
        <f t="shared" si="167"/>
        <v>1.115257318492377E-2</v>
      </c>
      <c r="AC212" s="159">
        <f t="shared" si="168"/>
        <v>-2.0538079996185843E-2</v>
      </c>
      <c r="AD212" s="160">
        <f t="shared" si="169"/>
        <v>2.4875977729016142E-5</v>
      </c>
      <c r="AH212">
        <f t="shared" si="170"/>
        <v>1.4965815760708812E-2</v>
      </c>
      <c r="AI212">
        <f t="shared" si="171"/>
        <v>0.67290762869348586</v>
      </c>
      <c r="AJ212">
        <f t="shared" si="172"/>
        <v>0.7195416325178251</v>
      </c>
      <c r="AK212">
        <f t="shared" si="173"/>
        <v>-4.4439345813681058E-2</v>
      </c>
      <c r="AL212">
        <f t="shared" si="174"/>
        <v>-3.0065576852945206</v>
      </c>
      <c r="AM212">
        <f t="shared" si="175"/>
        <v>-14.788465739171938</v>
      </c>
      <c r="AN212">
        <f t="shared" si="201"/>
        <v>9.614769216355965</v>
      </c>
      <c r="AO212">
        <f t="shared" si="201"/>
        <v>9.6148644924002618</v>
      </c>
      <c r="AP212">
        <f t="shared" si="201"/>
        <v>9.6145705763885836</v>
      </c>
      <c r="AQ212">
        <f t="shared" si="201"/>
        <v>9.6154773281191712</v>
      </c>
      <c r="AR212">
        <f t="shared" si="201"/>
        <v>9.6126804417120937</v>
      </c>
      <c r="AS212">
        <f t="shared" si="201"/>
        <v>9.6213123565999741</v>
      </c>
      <c r="AT212">
        <f t="shared" si="201"/>
        <v>9.5947167493817869</v>
      </c>
      <c r="AU212">
        <f t="shared" si="176"/>
        <v>9.6771390908175121</v>
      </c>
      <c r="AV212" s="158">
        <f t="shared" si="177"/>
        <v>-3.1690653181109613E-2</v>
      </c>
      <c r="AW212" s="159">
        <f t="shared" si="178"/>
        <v>1.115257318492377E-2</v>
      </c>
      <c r="AX212" s="160">
        <f t="shared" si="179"/>
        <v>2.4875977729016142E-5</v>
      </c>
      <c r="AY212" s="159">
        <f t="shared" si="180"/>
        <v>-9999</v>
      </c>
      <c r="BA212">
        <f t="shared" si="181"/>
        <v>0</v>
      </c>
      <c r="BB212">
        <f t="shared" si="182"/>
        <v>0.333706073163202</v>
      </c>
      <c r="BC212">
        <f t="shared" si="183"/>
        <v>-0.7077407246405788</v>
      </c>
      <c r="BD212">
        <f t="shared" si="184"/>
        <v>-0.37191659572896951</v>
      </c>
      <c r="BE212">
        <f t="shared" si="185"/>
        <v>-2.6324855891717651</v>
      </c>
      <c r="BF212">
        <f t="shared" si="186"/>
        <v>-3.8432267673936971</v>
      </c>
      <c r="BG212">
        <f t="shared" si="202"/>
        <v>-1.9070718943963361</v>
      </c>
      <c r="BH212">
        <f t="shared" si="202"/>
        <v>-1.9070879263273399</v>
      </c>
      <c r="BI212">
        <f t="shared" si="202"/>
        <v>-1.907024252011297</v>
      </c>
      <c r="BJ212">
        <f t="shared" si="202"/>
        <v>-1.9072770800582748</v>
      </c>
      <c r="BK212">
        <f t="shared" si="202"/>
        <v>-1.9062721088132331</v>
      </c>
      <c r="BL212">
        <f t="shared" si="202"/>
        <v>-1.9102498652271105</v>
      </c>
      <c r="BM212">
        <f t="shared" si="202"/>
        <v>-1.8942302580305626</v>
      </c>
      <c r="BN212">
        <f t="shared" si="187"/>
        <v>-1.186749229661233</v>
      </c>
      <c r="BR212" s="1"/>
    </row>
    <row r="213" spans="1:70" x14ac:dyDescent="0.2">
      <c r="A213" s="23" t="s">
        <v>919</v>
      </c>
      <c r="B213" s="24" t="s">
        <v>899</v>
      </c>
      <c r="C213" s="23">
        <v>32426.411</v>
      </c>
      <c r="D213" s="23" t="s">
        <v>873</v>
      </c>
      <c r="E213" s="25">
        <f t="shared" ref="E213:E276" si="203">+(C213-C$7)/C$8</f>
        <v>-1118.0208879601046</v>
      </c>
      <c r="F213" s="1">
        <f t="shared" si="190"/>
        <v>-1118</v>
      </c>
      <c r="G213" s="1">
        <f t="shared" ref="G213:G256" si="204">+C213-(C$7+F213*C$8)</f>
        <v>-1.7742239997460274E-2</v>
      </c>
      <c r="H213" s="1">
        <f t="shared" ref="H213:H224" si="205">G213</f>
        <v>-1.7742239997460274E-2</v>
      </c>
      <c r="Q213" s="173">
        <f t="shared" ref="Q213:Q276" si="206">+C213-15018.5</f>
        <v>17407.911</v>
      </c>
      <c r="S213" s="15">
        <f t="shared" ref="S213:S224" si="207">S$14</f>
        <v>0.2</v>
      </c>
      <c r="T213" s="15"/>
      <c r="Z213">
        <f t="shared" ref="Z213:Z276" si="208">F213</f>
        <v>-1118</v>
      </c>
      <c r="AA213" s="158">
        <f t="shared" ref="AA213:AA276" si="209">AB$3+AB$4*Z213+AB$5*Z213^2+AH213</f>
        <v>-3.1574371432519684E-2</v>
      </c>
      <c r="AB213" s="159">
        <f t="shared" ref="AB213:AB276" si="210">+G213-AA213</f>
        <v>1.383213143505941E-2</v>
      </c>
      <c r="AC213" s="159">
        <f t="shared" ref="AC213:AC276" si="211">+G213-P213</f>
        <v>-1.7742239997460274E-2</v>
      </c>
      <c r="AD213" s="160">
        <f t="shared" ref="AD213:AD276" si="212">S213*(G213-AA213)^2</f>
        <v>3.8265572007351743E-5</v>
      </c>
      <c r="AH213">
        <f t="shared" ref="AH213:AH276" si="213">$AB$6*($AB$11/AI213*AJ213+$AB$12)</f>
        <v>1.5004673974839939E-2</v>
      </c>
      <c r="AI213">
        <f t="shared" ref="AI213:AI276" si="214">1+$AB$7*COS(AL213)</f>
        <v>0.67300946975286324</v>
      </c>
      <c r="AJ213">
        <f t="shared" ref="AJ213:AJ276" si="215">SIN(AL213+RADIANS($AB$9))</f>
        <v>0.72111803405888231</v>
      </c>
      <c r="AK213">
        <f t="shared" ref="AK213:AK276" si="216">$AB$7*SIN(AL213)</f>
        <v>-4.5182606741563748E-2</v>
      </c>
      <c r="AL213">
        <f t="shared" ref="AL213:AL276" si="217">2*ATAN(AM213)</f>
        <v>-3.0042850051611594</v>
      </c>
      <c r="AM213">
        <f t="shared" ref="AM213:AM276" si="218">TAN(AN213/2)*SQRT((1+$AB$7)/(1-$AB$7))</f>
        <v>-14.542939183121517</v>
      </c>
      <c r="AN213">
        <f t="shared" si="201"/>
        <v>9.6179570646892447</v>
      </c>
      <c r="AO213">
        <f t="shared" si="201"/>
        <v>9.6180535287202051</v>
      </c>
      <c r="AP213">
        <f t="shared" si="201"/>
        <v>9.6177557639357119</v>
      </c>
      <c r="AQ213">
        <f t="shared" si="201"/>
        <v>9.6186749590081124</v>
      </c>
      <c r="AR213">
        <f t="shared" si="201"/>
        <v>9.6158379494305244</v>
      </c>
      <c r="AS213">
        <f t="shared" si="201"/>
        <v>9.62459923536227</v>
      </c>
      <c r="AT213">
        <f t="shared" si="201"/>
        <v>9.5975894573963618</v>
      </c>
      <c r="AU213">
        <f t="shared" ref="AU213:AU276" si="219">RADIANS($AB$9)+$AB$18*(F213-AB$15)</f>
        <v>9.6813603515430131</v>
      </c>
      <c r="AV213" s="158">
        <f t="shared" ref="AV213:AV276" si="220">AA213+BA213</f>
        <v>-3.1574371432519684E-2</v>
      </c>
      <c r="AW213" s="159">
        <f t="shared" ref="AW213:AW276" si="221">IF(S213&lt;&gt;0,G213-AV213,-9999)</f>
        <v>1.383213143505941E-2</v>
      </c>
      <c r="AX213" s="160">
        <f t="shared" ref="AX213:AX276" si="222">S213*(G213-AV213)^2</f>
        <v>3.8265572007351743E-5</v>
      </c>
      <c r="AY213" s="159">
        <f t="shared" ref="AY213:AY276" si="223">IF(U213&lt;&gt;0,G213-AH213-BA213,-9999)</f>
        <v>-9999</v>
      </c>
      <c r="BA213">
        <f t="shared" ref="BA213:BA276" si="224">$BB$6*($BB$11/BB213*BC213+$BB$12)</f>
        <v>0</v>
      </c>
      <c r="BB213">
        <f t="shared" ref="BB213:BB276" si="225">1+$BB$7*COS(BE213)</f>
        <v>0.33399408064847314</v>
      </c>
      <c r="BC213">
        <f t="shared" ref="BC213:BC276" si="226">SIN(BE213+RADIANS($BB$9))</f>
        <v>-0.70828721690806151</v>
      </c>
      <c r="BD213">
        <f t="shared" ref="BD213:BD276" si="227">$BB$7*SIN(BE213)</f>
        <v>-0.37243209650479037</v>
      </c>
      <c r="BE213">
        <f t="shared" ref="BE213:BE276" si="228">2*ATAN(BF213)</f>
        <v>-2.6317117382228661</v>
      </c>
      <c r="BF213">
        <f t="shared" ref="BF213:BF276" si="229">TAN(BG213/2)*SQRT((1+$BB$7)/(1-$BB$7))</f>
        <v>-3.8371338610979886</v>
      </c>
      <c r="BG213">
        <f t="shared" si="202"/>
        <v>-1.9055737489610443</v>
      </c>
      <c r="BH213">
        <f t="shared" si="202"/>
        <v>-1.9055905218951059</v>
      </c>
      <c r="BI213">
        <f t="shared" si="202"/>
        <v>-1.905523617521006</v>
      </c>
      <c r="BJ213">
        <f t="shared" si="202"/>
        <v>-1.9057904110091273</v>
      </c>
      <c r="BK213">
        <f t="shared" si="202"/>
        <v>-1.9047253009978977</v>
      </c>
      <c r="BL213">
        <f t="shared" si="202"/>
        <v>-1.9089582169018688</v>
      </c>
      <c r="BM213">
        <f t="shared" si="202"/>
        <v>-1.8918187345523703</v>
      </c>
      <c r="BN213">
        <f t="shared" ref="BN213:BN276" si="230">RADIANS($BB$9)+$BB$18*(F213-BB$15)</f>
        <v>-1.1848748408240368</v>
      </c>
      <c r="BR213" s="1"/>
    </row>
    <row r="214" spans="1:70" x14ac:dyDescent="0.2">
      <c r="A214" s="23" t="s">
        <v>919</v>
      </c>
      <c r="B214" s="24" t="s">
        <v>899</v>
      </c>
      <c r="C214" s="23">
        <v>32432.350999999999</v>
      </c>
      <c r="D214" s="23" t="s">
        <v>873</v>
      </c>
      <c r="E214" s="25">
        <f t="shared" si="203"/>
        <v>-1111.0277189441113</v>
      </c>
      <c r="F214" s="1">
        <f t="shared" si="190"/>
        <v>-1111</v>
      </c>
      <c r="G214" s="1">
        <f t="shared" si="204"/>
        <v>-2.3544479998236056E-2</v>
      </c>
      <c r="H214" s="1">
        <f t="shared" si="205"/>
        <v>-2.3544479998236056E-2</v>
      </c>
      <c r="Q214" s="173">
        <f t="shared" si="206"/>
        <v>17413.850999999999</v>
      </c>
      <c r="S214" s="15">
        <f t="shared" si="207"/>
        <v>0.2</v>
      </c>
      <c r="T214" s="15"/>
      <c r="Z214">
        <f t="shared" si="208"/>
        <v>-1111</v>
      </c>
      <c r="AA214" s="158">
        <f t="shared" si="209"/>
        <v>-3.1511816090490252E-2</v>
      </c>
      <c r="AB214" s="159">
        <f t="shared" si="210"/>
        <v>7.9673360922541958E-3</v>
      </c>
      <c r="AC214" s="159">
        <f t="shared" si="211"/>
        <v>-2.3544479998236056E-2</v>
      </c>
      <c r="AD214" s="160">
        <f t="shared" si="212"/>
        <v>1.2695688881387272E-5</v>
      </c>
      <c r="AH214">
        <f t="shared" si="213"/>
        <v>1.5025536961013424E-2</v>
      </c>
      <c r="AI214">
        <f t="shared" si="214"/>
        <v>0.67306501997035251</v>
      </c>
      <c r="AJ214">
        <f t="shared" si="215"/>
        <v>0.72196552279026815</v>
      </c>
      <c r="AK214">
        <f t="shared" si="216"/>
        <v>-4.558282194292506E-2</v>
      </c>
      <c r="AL214">
        <f t="shared" si="217"/>
        <v>-3.0030609661992211</v>
      </c>
      <c r="AM214">
        <f t="shared" si="218"/>
        <v>-14.414034141691593</v>
      </c>
      <c r="AN214">
        <f t="shared" si="201"/>
        <v>9.6196738015370986</v>
      </c>
      <c r="AO214">
        <f t="shared" si="201"/>
        <v>9.6197708975298273</v>
      </c>
      <c r="AP214">
        <f t="shared" si="201"/>
        <v>9.619471080931735</v>
      </c>
      <c r="AQ214">
        <f t="shared" si="201"/>
        <v>9.6203969229801523</v>
      </c>
      <c r="AR214">
        <f t="shared" si="201"/>
        <v>9.6175384406205602</v>
      </c>
      <c r="AS214">
        <f t="shared" si="201"/>
        <v>9.6263690861833595</v>
      </c>
      <c r="AT214">
        <f t="shared" si="201"/>
        <v>9.5991369169275167</v>
      </c>
      <c r="AU214">
        <f t="shared" si="219"/>
        <v>9.6836333380875139</v>
      </c>
      <c r="AV214" s="158">
        <f t="shared" si="220"/>
        <v>-3.1511816090490252E-2</v>
      </c>
      <c r="AW214" s="159">
        <f t="shared" si="221"/>
        <v>7.9673360922541958E-3</v>
      </c>
      <c r="AX214" s="160">
        <f t="shared" si="222"/>
        <v>1.2695688881387272E-5</v>
      </c>
      <c r="AY214" s="159">
        <f t="shared" si="223"/>
        <v>-9999</v>
      </c>
      <c r="BA214">
        <f t="shared" si="224"/>
        <v>0</v>
      </c>
      <c r="BB214">
        <f t="shared" si="225"/>
        <v>0.33414953240310286</v>
      </c>
      <c r="BC214">
        <f t="shared" si="226"/>
        <v>-0.70858169554628359</v>
      </c>
      <c r="BD214">
        <f t="shared" si="227"/>
        <v>-0.37270994877950275</v>
      </c>
      <c r="BE214">
        <f t="shared" si="228"/>
        <v>-2.6312944976353609</v>
      </c>
      <c r="BF214">
        <f t="shared" si="229"/>
        <v>-3.8338562235401188</v>
      </c>
      <c r="BG214">
        <f t="shared" si="202"/>
        <v>-1.9047665235786306</v>
      </c>
      <c r="BH214">
        <f t="shared" si="202"/>
        <v>-1.9047836771366784</v>
      </c>
      <c r="BI214">
        <f t="shared" si="202"/>
        <v>-1.9047150952550029</v>
      </c>
      <c r="BJ214">
        <f t="shared" si="202"/>
        <v>-1.904989212248156</v>
      </c>
      <c r="BK214">
        <f t="shared" si="202"/>
        <v>-1.9038922853326068</v>
      </c>
      <c r="BL214">
        <f t="shared" si="202"/>
        <v>-1.9082612167890955</v>
      </c>
      <c r="BM214">
        <f t="shared" si="202"/>
        <v>-1.8905191930261906</v>
      </c>
      <c r="BN214">
        <f t="shared" si="230"/>
        <v>-1.1838655545270851</v>
      </c>
      <c r="BR214" s="1"/>
    </row>
    <row r="215" spans="1:70" x14ac:dyDescent="0.2">
      <c r="A215" s="23" t="s">
        <v>919</v>
      </c>
      <c r="B215" s="24" t="s">
        <v>899</v>
      </c>
      <c r="C215" s="23">
        <v>32443.395</v>
      </c>
      <c r="D215" s="23" t="s">
        <v>873</v>
      </c>
      <c r="E215" s="25">
        <f t="shared" si="203"/>
        <v>-1098.0256046995562</v>
      </c>
      <c r="F215" s="1">
        <f t="shared" si="190"/>
        <v>-1098</v>
      </c>
      <c r="G215" s="1">
        <f t="shared" si="204"/>
        <v>-2.1748639996076236E-2</v>
      </c>
      <c r="H215" s="1">
        <f t="shared" si="205"/>
        <v>-2.1748639996076236E-2</v>
      </c>
      <c r="Q215" s="173">
        <f t="shared" si="206"/>
        <v>17424.895</v>
      </c>
      <c r="S215" s="15">
        <f t="shared" si="207"/>
        <v>0.2</v>
      </c>
      <c r="T215" s="15"/>
      <c r="Z215">
        <f t="shared" si="208"/>
        <v>-1098</v>
      </c>
      <c r="AA215" s="158">
        <f t="shared" si="209"/>
        <v>-3.1395749663460225E-2</v>
      </c>
      <c r="AB215" s="159">
        <f t="shared" si="210"/>
        <v>9.6471096673839893E-3</v>
      </c>
      <c r="AC215" s="159">
        <f t="shared" si="211"/>
        <v>-2.1748639996076236E-2</v>
      </c>
      <c r="AD215" s="160">
        <f t="shared" si="212"/>
        <v>1.8613344986906724E-5</v>
      </c>
      <c r="AH215">
        <f t="shared" si="213"/>
        <v>1.5064169600751548E-2</v>
      </c>
      <c r="AI215">
        <f t="shared" si="214"/>
        <v>0.6731695093076917</v>
      </c>
      <c r="AJ215">
        <f t="shared" si="215"/>
        <v>0.72353693430390464</v>
      </c>
      <c r="AK215">
        <f t="shared" si="216"/>
        <v>-4.6326074483937954E-2</v>
      </c>
      <c r="AL215">
        <f t="shared" si="217"/>
        <v>-3.0007872082414151</v>
      </c>
      <c r="AM215">
        <f t="shared" si="218"/>
        <v>-14.180520791814507</v>
      </c>
      <c r="AN215">
        <f t="shared" si="201"/>
        <v>9.6228624096917539</v>
      </c>
      <c r="AO215">
        <f t="shared" si="201"/>
        <v>9.6229606648615569</v>
      </c>
      <c r="AP215">
        <f t="shared" si="201"/>
        <v>9.6226570763783315</v>
      </c>
      <c r="AQ215">
        <f t="shared" si="201"/>
        <v>9.6235951628180008</v>
      </c>
      <c r="AR215">
        <f t="shared" si="201"/>
        <v>9.6206970503694684</v>
      </c>
      <c r="AS215">
        <f t="shared" si="201"/>
        <v>9.6296559394638894</v>
      </c>
      <c r="AT215">
        <f t="shared" si="201"/>
        <v>9.6020119313704129</v>
      </c>
      <c r="AU215">
        <f t="shared" si="219"/>
        <v>9.6878545988130149</v>
      </c>
      <c r="AV215" s="158">
        <f t="shared" si="220"/>
        <v>-3.1395749663460225E-2</v>
      </c>
      <c r="AW215" s="159">
        <f t="shared" si="221"/>
        <v>9.6471096673839893E-3</v>
      </c>
      <c r="AX215" s="160">
        <f t="shared" si="222"/>
        <v>1.8613344986906724E-5</v>
      </c>
      <c r="AY215" s="159">
        <f t="shared" si="223"/>
        <v>-9999</v>
      </c>
      <c r="BA215">
        <f t="shared" si="224"/>
        <v>0</v>
      </c>
      <c r="BB215">
        <f t="shared" si="225"/>
        <v>0.33443891970985717</v>
      </c>
      <c r="BC215">
        <f t="shared" si="226"/>
        <v>-0.70912898195204643</v>
      </c>
      <c r="BD215">
        <f t="shared" si="227"/>
        <v>-0.373226472160328</v>
      </c>
      <c r="BE215">
        <f t="shared" si="228"/>
        <v>-2.6305185942631368</v>
      </c>
      <c r="BF215">
        <f t="shared" si="229"/>
        <v>-3.8277750265880424</v>
      </c>
      <c r="BG215">
        <f t="shared" si="202"/>
        <v>-1.9032664004715645</v>
      </c>
      <c r="BH215">
        <f t="shared" si="202"/>
        <v>-1.9032842275495512</v>
      </c>
      <c r="BI215">
        <f t="shared" si="202"/>
        <v>-1.9032126430921017</v>
      </c>
      <c r="BJ215">
        <f t="shared" si="202"/>
        <v>-1.9034999999931159</v>
      </c>
      <c r="BK215">
        <f t="shared" si="202"/>
        <v>-1.9023450307894585</v>
      </c>
      <c r="BL215">
        <f t="shared" si="202"/>
        <v>-1.9069639965822602</v>
      </c>
      <c r="BM215">
        <f t="shared" si="202"/>
        <v>-1.888103849211253</v>
      </c>
      <c r="BN215">
        <f t="shared" si="230"/>
        <v>-1.1819911656898885</v>
      </c>
      <c r="BR215" s="1"/>
    </row>
    <row r="216" spans="1:70" x14ac:dyDescent="0.2">
      <c r="A216" s="23" t="s">
        <v>920</v>
      </c>
      <c r="B216" s="24" t="s">
        <v>899</v>
      </c>
      <c r="C216" s="23">
        <v>32443.395</v>
      </c>
      <c r="D216" s="23" t="s">
        <v>873</v>
      </c>
      <c r="E216" s="25">
        <f t="shared" si="203"/>
        <v>-1098.0256046995562</v>
      </c>
      <c r="F216" s="1">
        <f t="shared" si="190"/>
        <v>-1098</v>
      </c>
      <c r="G216" s="1">
        <f t="shared" si="204"/>
        <v>-2.1748639996076236E-2</v>
      </c>
      <c r="H216" s="1">
        <f t="shared" si="205"/>
        <v>-2.1748639996076236E-2</v>
      </c>
      <c r="Q216" s="173">
        <f t="shared" si="206"/>
        <v>17424.895</v>
      </c>
      <c r="S216" s="15">
        <f t="shared" si="207"/>
        <v>0.2</v>
      </c>
      <c r="T216" s="15"/>
      <c r="Z216">
        <f t="shared" si="208"/>
        <v>-1098</v>
      </c>
      <c r="AA216" s="158">
        <f t="shared" si="209"/>
        <v>-3.1395749663460225E-2</v>
      </c>
      <c r="AB216" s="159">
        <f t="shared" si="210"/>
        <v>9.6471096673839893E-3</v>
      </c>
      <c r="AC216" s="159">
        <f t="shared" si="211"/>
        <v>-2.1748639996076236E-2</v>
      </c>
      <c r="AD216" s="160">
        <f t="shared" si="212"/>
        <v>1.8613344986906724E-5</v>
      </c>
      <c r="AH216">
        <f t="shared" si="213"/>
        <v>1.5064169600751548E-2</v>
      </c>
      <c r="AI216">
        <f t="shared" si="214"/>
        <v>0.6731695093076917</v>
      </c>
      <c r="AJ216">
        <f t="shared" si="215"/>
        <v>0.72353693430390464</v>
      </c>
      <c r="AK216">
        <f t="shared" si="216"/>
        <v>-4.6326074483937954E-2</v>
      </c>
      <c r="AL216">
        <f t="shared" si="217"/>
        <v>-3.0007872082414151</v>
      </c>
      <c r="AM216">
        <f t="shared" si="218"/>
        <v>-14.180520791814507</v>
      </c>
      <c r="AN216">
        <f t="shared" si="201"/>
        <v>9.6228624096917539</v>
      </c>
      <c r="AO216">
        <f t="shared" si="201"/>
        <v>9.6229606648615569</v>
      </c>
      <c r="AP216">
        <f t="shared" si="201"/>
        <v>9.6226570763783315</v>
      </c>
      <c r="AQ216">
        <f t="shared" si="201"/>
        <v>9.6235951628180008</v>
      </c>
      <c r="AR216">
        <f t="shared" si="201"/>
        <v>9.6206970503694684</v>
      </c>
      <c r="AS216">
        <f t="shared" si="201"/>
        <v>9.6296559394638894</v>
      </c>
      <c r="AT216">
        <f t="shared" si="201"/>
        <v>9.6020119313704129</v>
      </c>
      <c r="AU216">
        <f t="shared" si="219"/>
        <v>9.6878545988130149</v>
      </c>
      <c r="AV216" s="158">
        <f t="shared" si="220"/>
        <v>-3.1395749663460225E-2</v>
      </c>
      <c r="AW216" s="159">
        <f t="shared" si="221"/>
        <v>9.6471096673839893E-3</v>
      </c>
      <c r="AX216" s="160">
        <f t="shared" si="222"/>
        <v>1.8613344986906724E-5</v>
      </c>
      <c r="AY216" s="159">
        <f t="shared" si="223"/>
        <v>-9999</v>
      </c>
      <c r="BA216">
        <f t="shared" si="224"/>
        <v>0</v>
      </c>
      <c r="BB216">
        <f t="shared" si="225"/>
        <v>0.33443891970985717</v>
      </c>
      <c r="BC216">
        <f t="shared" si="226"/>
        <v>-0.70912898195204643</v>
      </c>
      <c r="BD216">
        <f t="shared" si="227"/>
        <v>-0.373226472160328</v>
      </c>
      <c r="BE216">
        <f t="shared" si="228"/>
        <v>-2.6305185942631368</v>
      </c>
      <c r="BF216">
        <f t="shared" si="229"/>
        <v>-3.8277750265880424</v>
      </c>
      <c r="BG216">
        <f t="shared" si="202"/>
        <v>-1.9032664004715645</v>
      </c>
      <c r="BH216">
        <f t="shared" si="202"/>
        <v>-1.9032842275495512</v>
      </c>
      <c r="BI216">
        <f t="shared" si="202"/>
        <v>-1.9032126430921017</v>
      </c>
      <c r="BJ216">
        <f t="shared" si="202"/>
        <v>-1.9034999999931159</v>
      </c>
      <c r="BK216">
        <f t="shared" si="202"/>
        <v>-1.9023450307894585</v>
      </c>
      <c r="BL216">
        <f t="shared" si="202"/>
        <v>-1.9069639965822602</v>
      </c>
      <c r="BM216">
        <f t="shared" si="202"/>
        <v>-1.888103849211253</v>
      </c>
      <c r="BN216">
        <f t="shared" si="230"/>
        <v>-1.1819911656898885</v>
      </c>
      <c r="BR216" s="1"/>
    </row>
    <row r="217" spans="1:70" x14ac:dyDescent="0.2">
      <c r="A217" s="23" t="s">
        <v>921</v>
      </c>
      <c r="B217" s="24" t="s">
        <v>899</v>
      </c>
      <c r="C217" s="23">
        <v>32466.329000000002</v>
      </c>
      <c r="D217" s="23" t="s">
        <v>873</v>
      </c>
      <c r="E217" s="25">
        <f t="shared" si="203"/>
        <v>-1071.0253794112009</v>
      </c>
      <c r="F217" s="1">
        <f t="shared" ref="F217:F280" si="231">ROUND(2*E217,0)/2</f>
        <v>-1071</v>
      </c>
      <c r="G217" s="1">
        <f t="shared" si="204"/>
        <v>-2.155727999706869E-2</v>
      </c>
      <c r="H217" s="1">
        <f t="shared" si="205"/>
        <v>-2.155727999706869E-2</v>
      </c>
      <c r="Q217" s="173">
        <f t="shared" si="206"/>
        <v>17447.829000000002</v>
      </c>
      <c r="S217" s="15">
        <f t="shared" si="207"/>
        <v>0.2</v>
      </c>
      <c r="T217" s="15"/>
      <c r="Z217">
        <f t="shared" si="208"/>
        <v>-1071</v>
      </c>
      <c r="AA217" s="158">
        <f t="shared" si="209"/>
        <v>-3.1155137729880839E-2</v>
      </c>
      <c r="AB217" s="159">
        <f t="shared" si="210"/>
        <v>9.5978577328121491E-3</v>
      </c>
      <c r="AC217" s="159">
        <f t="shared" si="211"/>
        <v>-2.155727999706869E-2</v>
      </c>
      <c r="AD217" s="160">
        <f t="shared" si="212"/>
        <v>1.8423774611860396E-5</v>
      </c>
      <c r="AH217">
        <f t="shared" si="213"/>
        <v>1.5143936220225172E-2</v>
      </c>
      <c r="AI217">
        <f t="shared" si="214"/>
        <v>0.67339203414352145</v>
      </c>
      <c r="AJ217">
        <f t="shared" si="215"/>
        <v>0.7267902531014111</v>
      </c>
      <c r="AK217">
        <f t="shared" si="216"/>
        <v>-4.7869734304253002E-2</v>
      </c>
      <c r="AL217">
        <f t="shared" si="217"/>
        <v>-2.9960624880072366</v>
      </c>
      <c r="AM217">
        <f t="shared" si="218"/>
        <v>-13.718591655697889</v>
      </c>
      <c r="AN217">
        <f t="shared" si="201"/>
        <v>9.6294865243407166</v>
      </c>
      <c r="AO217">
        <f t="shared" si="201"/>
        <v>9.6295871262386594</v>
      </c>
      <c r="AP217">
        <f t="shared" si="201"/>
        <v>9.6292758663864007</v>
      </c>
      <c r="AQ217">
        <f t="shared" si="201"/>
        <v>9.630238962117275</v>
      </c>
      <c r="AR217">
        <f t="shared" si="201"/>
        <v>9.6272595871937696</v>
      </c>
      <c r="AS217">
        <f t="shared" si="201"/>
        <v>9.6364824315416087</v>
      </c>
      <c r="AT217">
        <f t="shared" si="201"/>
        <v>9.6079880302780705</v>
      </c>
      <c r="AU217">
        <f t="shared" si="219"/>
        <v>9.696621832627514</v>
      </c>
      <c r="AV217" s="158">
        <f t="shared" si="220"/>
        <v>-3.1155137729880839E-2</v>
      </c>
      <c r="AW217" s="159">
        <f t="shared" si="221"/>
        <v>9.5978577328121491E-3</v>
      </c>
      <c r="AX217" s="160">
        <f t="shared" si="222"/>
        <v>1.8423774611860396E-5</v>
      </c>
      <c r="AY217" s="159">
        <f t="shared" si="223"/>
        <v>-9999</v>
      </c>
      <c r="BA217">
        <f t="shared" si="224"/>
        <v>0</v>
      </c>
      <c r="BB217">
        <f t="shared" si="225"/>
        <v>0.3350428412359463</v>
      </c>
      <c r="BC217">
        <f t="shared" si="226"/>
        <v>-0.71026731006701915</v>
      </c>
      <c r="BD217">
        <f t="shared" si="227"/>
        <v>-0.3743013867549293</v>
      </c>
      <c r="BE217">
        <f t="shared" si="228"/>
        <v>-2.6289028112859656</v>
      </c>
      <c r="BF217">
        <f t="shared" si="229"/>
        <v>-3.8151690012459327</v>
      </c>
      <c r="BG217">
        <f t="shared" si="202"/>
        <v>-1.9001466299785565</v>
      </c>
      <c r="BH217">
        <f t="shared" si="202"/>
        <v>-1.9001657218862507</v>
      </c>
      <c r="BI217">
        <f t="shared" si="202"/>
        <v>-1.9000883587381843</v>
      </c>
      <c r="BJ217">
        <f t="shared" si="202"/>
        <v>-1.9004017371105113</v>
      </c>
      <c r="BK217">
        <f t="shared" si="202"/>
        <v>-1.8991305405074663</v>
      </c>
      <c r="BL217">
        <f t="shared" si="202"/>
        <v>-1.9042581099508782</v>
      </c>
      <c r="BM217">
        <f t="shared" si="202"/>
        <v>-1.8830794412493281</v>
      </c>
      <c r="BN217">
        <f t="shared" si="230"/>
        <v>-1.1780982042587884</v>
      </c>
      <c r="BR217" s="1"/>
    </row>
    <row r="218" spans="1:70" x14ac:dyDescent="0.2">
      <c r="A218" s="23" t="s">
        <v>922</v>
      </c>
      <c r="B218" s="24" t="s">
        <v>899</v>
      </c>
      <c r="C218" s="23">
        <v>32623.471000000001</v>
      </c>
      <c r="D218" s="23" t="s">
        <v>873</v>
      </c>
      <c r="E218" s="25">
        <f t="shared" si="203"/>
        <v>-886.0219172038876</v>
      </c>
      <c r="F218" s="1">
        <f t="shared" si="231"/>
        <v>-886</v>
      </c>
      <c r="G218" s="1">
        <f t="shared" si="204"/>
        <v>-1.8616479996126145E-2</v>
      </c>
      <c r="H218" s="1">
        <f t="shared" si="205"/>
        <v>-1.8616479996126145E-2</v>
      </c>
      <c r="Q218" s="173">
        <f t="shared" si="206"/>
        <v>17604.971000000001</v>
      </c>
      <c r="S218" s="15">
        <f t="shared" si="207"/>
        <v>0.2</v>
      </c>
      <c r="T218" s="15"/>
      <c r="Z218">
        <f t="shared" si="208"/>
        <v>-886</v>
      </c>
      <c r="AA218" s="158">
        <f t="shared" si="209"/>
        <v>-2.9523055341841541E-2</v>
      </c>
      <c r="AB218" s="159">
        <f t="shared" si="210"/>
        <v>1.0906575345715395E-2</v>
      </c>
      <c r="AC218" s="159">
        <f t="shared" si="211"/>
        <v>-1.8616479996126145E-2</v>
      </c>
      <c r="AD218" s="160">
        <f t="shared" si="212"/>
        <v>2.3790677154353384E-5</v>
      </c>
      <c r="AH218">
        <f t="shared" si="213"/>
        <v>1.5673157044727402E-2</v>
      </c>
      <c r="AI218">
        <f t="shared" si="214"/>
        <v>0.67511792864652098</v>
      </c>
      <c r="AJ218">
        <f t="shared" si="215"/>
        <v>0.74870194824300695</v>
      </c>
      <c r="AK218">
        <f t="shared" si="216"/>
        <v>-5.844582565367145E-2</v>
      </c>
      <c r="AL218">
        <f t="shared" si="217"/>
        <v>-2.9635979472069969</v>
      </c>
      <c r="AM218">
        <f t="shared" si="218"/>
        <v>-11.206607756129053</v>
      </c>
      <c r="AN218">
        <f t="shared" si="201"/>
        <v>9.6749383494167986</v>
      </c>
      <c r="AO218">
        <f t="shared" si="201"/>
        <v>9.6750527171730383</v>
      </c>
      <c r="AP218">
        <f t="shared" si="201"/>
        <v>9.674695125286437</v>
      </c>
      <c r="AQ218">
        <f t="shared" si="201"/>
        <v>9.6758133110415585</v>
      </c>
      <c r="AR218">
        <f t="shared" si="201"/>
        <v>9.6723178158955392</v>
      </c>
      <c r="AS218">
        <f t="shared" si="201"/>
        <v>9.6832553648676036</v>
      </c>
      <c r="AT218">
        <f t="shared" si="201"/>
        <v>9.6491298308148821</v>
      </c>
      <c r="AU218">
        <f t="shared" si="219"/>
        <v>9.7566936198750192</v>
      </c>
      <c r="AV218" s="158">
        <f t="shared" si="220"/>
        <v>-2.9523055341841541E-2</v>
      </c>
      <c r="AW218" s="159">
        <f t="shared" si="221"/>
        <v>1.0906575345715395E-2</v>
      </c>
      <c r="AX218" s="160">
        <f t="shared" si="222"/>
        <v>2.3790677154353384E-5</v>
      </c>
      <c r="AY218" s="159">
        <f t="shared" si="223"/>
        <v>-9999</v>
      </c>
      <c r="BA218">
        <f t="shared" si="224"/>
        <v>0</v>
      </c>
      <c r="BB218">
        <f t="shared" si="225"/>
        <v>0.3392883603062623</v>
      </c>
      <c r="BC218">
        <f t="shared" si="226"/>
        <v>-0.71812801299723905</v>
      </c>
      <c r="BD218">
        <f t="shared" si="227"/>
        <v>-0.3817455701006085</v>
      </c>
      <c r="BE218">
        <f t="shared" si="228"/>
        <v>-2.6176720949709531</v>
      </c>
      <c r="BF218">
        <f t="shared" si="229"/>
        <v>-3.7296504277056073</v>
      </c>
      <c r="BG218">
        <f t="shared" si="202"/>
        <v>-1.8786174753656697</v>
      </c>
      <c r="BH218">
        <f t="shared" si="202"/>
        <v>-1.8786411058267436</v>
      </c>
      <c r="BI218">
        <f t="shared" si="202"/>
        <v>-1.8785388873166451</v>
      </c>
      <c r="BJ218">
        <f t="shared" si="202"/>
        <v>-1.8789808187771844</v>
      </c>
      <c r="BK218">
        <f t="shared" si="202"/>
        <v>-1.8770657370147878</v>
      </c>
      <c r="BL218">
        <f t="shared" si="202"/>
        <v>-1.8852830706564669</v>
      </c>
      <c r="BM218">
        <f t="shared" si="202"/>
        <v>-1.8483664604203811</v>
      </c>
      <c r="BN218">
        <f t="shared" si="230"/>
        <v>-1.1514242092679172</v>
      </c>
      <c r="BR218" s="1"/>
    </row>
    <row r="219" spans="1:70" x14ac:dyDescent="0.2">
      <c r="A219" s="23" t="s">
        <v>922</v>
      </c>
      <c r="B219" s="24" t="s">
        <v>899</v>
      </c>
      <c r="C219" s="23">
        <v>32809.495000000003</v>
      </c>
      <c r="D219" s="23" t="s">
        <v>873</v>
      </c>
      <c r="E219" s="25">
        <f t="shared" si="203"/>
        <v>-667.01564228277471</v>
      </c>
      <c r="F219" s="1">
        <f t="shared" si="231"/>
        <v>-667</v>
      </c>
      <c r="G219" s="1">
        <f t="shared" si="204"/>
        <v>-1.3286559995322023E-2</v>
      </c>
      <c r="H219" s="1">
        <f t="shared" si="205"/>
        <v>-1.3286559995322023E-2</v>
      </c>
      <c r="Q219" s="173">
        <f t="shared" si="206"/>
        <v>17790.995000000003</v>
      </c>
      <c r="S219" s="15">
        <f t="shared" si="207"/>
        <v>0.2</v>
      </c>
      <c r="T219" s="15"/>
      <c r="Z219">
        <f t="shared" si="208"/>
        <v>-667</v>
      </c>
      <c r="AA219" s="158">
        <f t="shared" si="209"/>
        <v>-2.7629439760635949E-2</v>
      </c>
      <c r="AB219" s="159">
        <f t="shared" si="210"/>
        <v>1.4342879765313926E-2</v>
      </c>
      <c r="AC219" s="159">
        <f t="shared" si="211"/>
        <v>-1.3286559995322023E-2</v>
      </c>
      <c r="AD219" s="160">
        <f t="shared" si="212"/>
        <v>4.1143639992450334E-5</v>
      </c>
      <c r="AH219">
        <f t="shared" si="213"/>
        <v>1.6259478511140901E-2</v>
      </c>
      <c r="AI219">
        <f t="shared" si="214"/>
        <v>0.67762049088558329</v>
      </c>
      <c r="AJ219">
        <f t="shared" si="215"/>
        <v>0.77377174863860732</v>
      </c>
      <c r="AK219">
        <f t="shared" si="216"/>
        <v>-7.0962855962919943E-2</v>
      </c>
      <c r="AL219">
        <f t="shared" si="217"/>
        <v>-2.9249258842159178</v>
      </c>
      <c r="AM219">
        <f t="shared" si="218"/>
        <v>-9.1946254415926543</v>
      </c>
      <c r="AN219">
        <f t="shared" si="201"/>
        <v>9.7289127052915063</v>
      </c>
      <c r="AO219">
        <f t="shared" si="201"/>
        <v>9.7290378324245967</v>
      </c>
      <c r="AP219">
        <f t="shared" si="201"/>
        <v>9.728640547038653</v>
      </c>
      <c r="AQ219">
        <f t="shared" si="201"/>
        <v>9.7299021208004177</v>
      </c>
      <c r="AR219">
        <f t="shared" si="201"/>
        <v>9.7258977319774989</v>
      </c>
      <c r="AS219">
        <f t="shared" si="201"/>
        <v>9.7386257117626602</v>
      </c>
      <c r="AT219">
        <f t="shared" si="201"/>
        <v>9.698339715541227</v>
      </c>
      <c r="AU219">
        <f t="shared" si="219"/>
        <v>9.8278056274815242</v>
      </c>
      <c r="AV219" s="158">
        <f t="shared" si="220"/>
        <v>-2.7629439760635949E-2</v>
      </c>
      <c r="AW219" s="159">
        <f t="shared" si="221"/>
        <v>1.4342879765313926E-2</v>
      </c>
      <c r="AX219" s="160">
        <f t="shared" si="222"/>
        <v>4.1143639992450334E-5</v>
      </c>
      <c r="AY219" s="159">
        <f t="shared" si="223"/>
        <v>-9999</v>
      </c>
      <c r="BA219">
        <f t="shared" si="224"/>
        <v>0</v>
      </c>
      <c r="BB219">
        <f t="shared" si="225"/>
        <v>0.3445690996801607</v>
      </c>
      <c r="BC219">
        <f t="shared" si="226"/>
        <v>-0.72757496609493844</v>
      </c>
      <c r="BD219">
        <f t="shared" si="227"/>
        <v>-0.39074273636774226</v>
      </c>
      <c r="BE219">
        <f t="shared" si="228"/>
        <v>-2.6040002838281735</v>
      </c>
      <c r="BF219">
        <f t="shared" si="229"/>
        <v>-3.6302576027710423</v>
      </c>
      <c r="BG219">
        <f t="shared" si="202"/>
        <v>-1.8527734489449956</v>
      </c>
      <c r="BH219">
        <f t="shared" si="202"/>
        <v>-1.8527959432963783</v>
      </c>
      <c r="BI219">
        <f t="shared" si="202"/>
        <v>-1.8526899901648801</v>
      </c>
      <c r="BJ219">
        <f t="shared" si="202"/>
        <v>-1.8531887136152092</v>
      </c>
      <c r="BK219">
        <f t="shared" si="202"/>
        <v>-1.8508336704438473</v>
      </c>
      <c r="BL219">
        <f t="shared" si="202"/>
        <v>-1.8617915078978364</v>
      </c>
      <c r="BM219">
        <f t="shared" si="202"/>
        <v>-1.8066333586143852</v>
      </c>
      <c r="BN219">
        <f t="shared" si="230"/>
        <v>-1.1198479665489938</v>
      </c>
      <c r="BR219" s="1"/>
    </row>
    <row r="220" spans="1:70" x14ac:dyDescent="0.2">
      <c r="A220" s="23" t="s">
        <v>923</v>
      </c>
      <c r="B220" s="24" t="s">
        <v>899</v>
      </c>
      <c r="C220" s="23">
        <v>33001.468000000001</v>
      </c>
      <c r="D220" s="23" t="s">
        <v>873</v>
      </c>
      <c r="E220" s="25">
        <f t="shared" si="203"/>
        <v>-441.00560263504047</v>
      </c>
      <c r="F220" s="1">
        <f t="shared" si="231"/>
        <v>-441</v>
      </c>
      <c r="G220" s="1">
        <f t="shared" si="204"/>
        <v>-4.7588799934601411E-3</v>
      </c>
      <c r="H220" s="1">
        <f t="shared" si="205"/>
        <v>-4.7588799934601411E-3</v>
      </c>
      <c r="Q220" s="173">
        <f t="shared" si="206"/>
        <v>17982.968000000001</v>
      </c>
      <c r="S220" s="15">
        <f t="shared" si="207"/>
        <v>0.2</v>
      </c>
      <c r="T220" s="15"/>
      <c r="Z220">
        <f t="shared" si="208"/>
        <v>-441</v>
      </c>
      <c r="AA220" s="158">
        <f t="shared" si="209"/>
        <v>-2.5720770905925772E-2</v>
      </c>
      <c r="AB220" s="159">
        <f t="shared" si="210"/>
        <v>2.0961890912465631E-2</v>
      </c>
      <c r="AC220" s="159">
        <f t="shared" si="211"/>
        <v>-4.7588799934601411E-3</v>
      </c>
      <c r="AD220" s="160">
        <f t="shared" si="212"/>
        <v>8.7880174125221856E-5</v>
      </c>
      <c r="AH220">
        <f t="shared" si="213"/>
        <v>1.6817084657065735E-2</v>
      </c>
      <c r="AI220">
        <f t="shared" si="214"/>
        <v>0.68073633671785549</v>
      </c>
      <c r="AJ220">
        <f t="shared" si="215"/>
        <v>0.79862980554967333</v>
      </c>
      <c r="AK220">
        <f t="shared" si="216"/>
        <v>-8.3874836100775021E-2</v>
      </c>
      <c r="AL220">
        <f t="shared" si="217"/>
        <v>-2.8846847089772374</v>
      </c>
      <c r="AM220">
        <f t="shared" si="218"/>
        <v>-7.7420244879198785</v>
      </c>
      <c r="AN220">
        <f t="shared" si="201"/>
        <v>9.7848450198073706</v>
      </c>
      <c r="AO220">
        <f t="shared" si="201"/>
        <v>9.7849747825466817</v>
      </c>
      <c r="AP220">
        <f t="shared" si="201"/>
        <v>9.7845547549629952</v>
      </c>
      <c r="AQ220">
        <f t="shared" si="201"/>
        <v>9.7859145783774455</v>
      </c>
      <c r="AR220">
        <f t="shared" si="201"/>
        <v>9.7815147140397105</v>
      </c>
      <c r="AS220">
        <f t="shared" si="201"/>
        <v>9.7957776514887485</v>
      </c>
      <c r="AT220">
        <f t="shared" si="201"/>
        <v>9.7498098618974165</v>
      </c>
      <c r="AU220">
        <f t="shared" si="219"/>
        <v>9.9011906216325283</v>
      </c>
      <c r="AV220" s="158">
        <f t="shared" si="220"/>
        <v>-2.5720770905925772E-2</v>
      </c>
      <c r="AW220" s="159">
        <f t="shared" si="221"/>
        <v>2.0961890912465631E-2</v>
      </c>
      <c r="AX220" s="160">
        <f t="shared" si="222"/>
        <v>8.7880174125221856E-5</v>
      </c>
      <c r="AY220" s="159">
        <f t="shared" si="223"/>
        <v>-9999</v>
      </c>
      <c r="BA220">
        <f t="shared" si="224"/>
        <v>0</v>
      </c>
      <c r="BB220">
        <f t="shared" si="225"/>
        <v>0.3503306236622169</v>
      </c>
      <c r="BC220">
        <f t="shared" si="226"/>
        <v>-0.73749119114980433</v>
      </c>
      <c r="BD220">
        <f t="shared" si="227"/>
        <v>-0.40024898821496346</v>
      </c>
      <c r="BE220">
        <f t="shared" si="228"/>
        <v>-2.5894326925054698</v>
      </c>
      <c r="BF220">
        <f t="shared" si="229"/>
        <v>-3.529641066040015</v>
      </c>
      <c r="BG220">
        <f t="shared" si="202"/>
        <v>-1.8256735263808868</v>
      </c>
      <c r="BH220">
        <f t="shared" si="202"/>
        <v>-1.82569117372182</v>
      </c>
      <c r="BI220">
        <f t="shared" si="202"/>
        <v>-1.8255994364855441</v>
      </c>
      <c r="BJ220">
        <f t="shared" si="202"/>
        <v>-1.8260759677719509</v>
      </c>
      <c r="BK220">
        <f t="shared" si="202"/>
        <v>-1.8235910415877095</v>
      </c>
      <c r="BL220">
        <f t="shared" si="202"/>
        <v>-1.8362990444461649</v>
      </c>
      <c r="BM220">
        <f t="shared" si="202"/>
        <v>-1.7628485539561087</v>
      </c>
      <c r="BN220">
        <f t="shared" si="230"/>
        <v>-1.0872624375331186</v>
      </c>
      <c r="BR220" s="1"/>
    </row>
    <row r="221" spans="1:70" x14ac:dyDescent="0.2">
      <c r="A221" s="23" t="s">
        <v>924</v>
      </c>
      <c r="B221" s="24" t="s">
        <v>899</v>
      </c>
      <c r="C221" s="23">
        <v>33159.449999999997</v>
      </c>
      <c r="D221" s="23" t="s">
        <v>873</v>
      </c>
      <c r="E221" s="25">
        <f t="shared" si="203"/>
        <v>-255.01320743557039</v>
      </c>
      <c r="F221" s="1">
        <f t="shared" si="231"/>
        <v>-255</v>
      </c>
      <c r="G221" s="1">
        <f t="shared" si="204"/>
        <v>-1.1218400002690032E-2</v>
      </c>
      <c r="H221" s="1">
        <f t="shared" si="205"/>
        <v>-1.1218400002690032E-2</v>
      </c>
      <c r="Q221" s="173">
        <f t="shared" si="206"/>
        <v>18140.949999999997</v>
      </c>
      <c r="S221" s="15">
        <f t="shared" si="207"/>
        <v>0.2</v>
      </c>
      <c r="T221" s="15"/>
      <c r="Z221">
        <f t="shared" si="208"/>
        <v>-255</v>
      </c>
      <c r="AA221" s="158">
        <f t="shared" si="209"/>
        <v>-2.4185973576573053E-2</v>
      </c>
      <c r="AB221" s="159">
        <f t="shared" si="210"/>
        <v>1.2967573573883021E-2</v>
      </c>
      <c r="AC221" s="159">
        <f t="shared" si="211"/>
        <v>-1.1218400002690032E-2</v>
      </c>
      <c r="AD221" s="160">
        <f t="shared" si="212"/>
        <v>3.3631592878813857E-5</v>
      </c>
      <c r="AH221">
        <f t="shared" si="213"/>
        <v>1.7238434468653384E-2</v>
      </c>
      <c r="AI221">
        <f t="shared" si="214"/>
        <v>0.68371709808738235</v>
      </c>
      <c r="AJ221">
        <f t="shared" si="215"/>
        <v>0.81829247646524661</v>
      </c>
      <c r="AK221">
        <f t="shared" si="216"/>
        <v>-9.4495506670951621E-2</v>
      </c>
      <c r="AL221">
        <f t="shared" si="217"/>
        <v>-2.8512656562321985</v>
      </c>
      <c r="AM221">
        <f t="shared" si="218"/>
        <v>-6.8403281427310425</v>
      </c>
      <c r="AN221">
        <f t="shared" ref="AN221:AT230" si="232">$AU221+$AB$7*SIN(AO221)</f>
        <v>9.8310865813582122</v>
      </c>
      <c r="AO221">
        <f t="shared" si="232"/>
        <v>9.8312154256765503</v>
      </c>
      <c r="AP221">
        <f t="shared" si="232"/>
        <v>9.8307905246586369</v>
      </c>
      <c r="AQ221">
        <f t="shared" si="232"/>
        <v>9.8321920520410266</v>
      </c>
      <c r="AR221">
        <f t="shared" si="232"/>
        <v>9.8275723345591857</v>
      </c>
      <c r="AS221">
        <f t="shared" si="232"/>
        <v>9.8428350363112784</v>
      </c>
      <c r="AT221">
        <f t="shared" si="232"/>
        <v>9.7927764581653136</v>
      </c>
      <c r="AU221">
        <f t="shared" si="219"/>
        <v>9.9615871212435323</v>
      </c>
      <c r="AV221" s="158">
        <f t="shared" si="220"/>
        <v>-2.4185973576573053E-2</v>
      </c>
      <c r="AW221" s="159">
        <f t="shared" si="221"/>
        <v>1.2967573573883021E-2</v>
      </c>
      <c r="AX221" s="160">
        <f t="shared" si="222"/>
        <v>3.3631592878813857E-5</v>
      </c>
      <c r="AY221" s="159">
        <f t="shared" si="223"/>
        <v>-9999</v>
      </c>
      <c r="BA221">
        <f t="shared" si="224"/>
        <v>0</v>
      </c>
      <c r="BB221">
        <f t="shared" si="225"/>
        <v>0.35532878467858298</v>
      </c>
      <c r="BC221">
        <f t="shared" si="226"/>
        <v>-0.74578464250806809</v>
      </c>
      <c r="BD221">
        <f t="shared" si="227"/>
        <v>-0.40825062799000467</v>
      </c>
      <c r="BE221">
        <f t="shared" si="228"/>
        <v>-2.5770688094671836</v>
      </c>
      <c r="BF221">
        <f t="shared" si="229"/>
        <v>-3.4482178542113617</v>
      </c>
      <c r="BG221">
        <f t="shared" ref="BG221:BM230" si="233">$BN221+$BB$7*SIN(BH221)</f>
        <v>-1.803024203408635</v>
      </c>
      <c r="BH221">
        <f t="shared" si="233"/>
        <v>-1.8030370700898248</v>
      </c>
      <c r="BI221">
        <f t="shared" si="233"/>
        <v>-1.802963797015869</v>
      </c>
      <c r="BJ221">
        <f t="shared" si="233"/>
        <v>-1.8033807689193175</v>
      </c>
      <c r="BK221">
        <f t="shared" si="233"/>
        <v>-1.8009980270357371</v>
      </c>
      <c r="BL221">
        <f t="shared" si="233"/>
        <v>-1.8143057243440186</v>
      </c>
      <c r="BM221">
        <f t="shared" si="233"/>
        <v>-1.7262746318555671</v>
      </c>
      <c r="BN221">
        <f t="shared" si="230"/>
        <v>-1.0604442587855401</v>
      </c>
      <c r="BR221" s="1"/>
    </row>
    <row r="222" spans="1:70" x14ac:dyDescent="0.2">
      <c r="A222" s="23" t="s">
        <v>923</v>
      </c>
      <c r="B222" s="24" t="s">
        <v>899</v>
      </c>
      <c r="C222" s="23">
        <v>33188.339999999997</v>
      </c>
      <c r="D222" s="23" t="s">
        <v>873</v>
      </c>
      <c r="E222" s="25">
        <f t="shared" si="203"/>
        <v>-221.00097631232404</v>
      </c>
      <c r="F222" s="1">
        <f t="shared" si="231"/>
        <v>-221</v>
      </c>
      <c r="G222" s="1">
        <f t="shared" si="204"/>
        <v>-8.2927999756066129E-4</v>
      </c>
      <c r="H222" s="1">
        <f t="shared" si="205"/>
        <v>-8.2927999756066129E-4</v>
      </c>
      <c r="Q222" s="173">
        <f t="shared" si="206"/>
        <v>18169.839999999997</v>
      </c>
      <c r="S222" s="15">
        <f t="shared" si="207"/>
        <v>0.2</v>
      </c>
      <c r="T222" s="15"/>
      <c r="Z222">
        <f t="shared" si="208"/>
        <v>-221</v>
      </c>
      <c r="AA222" s="158">
        <f t="shared" si="209"/>
        <v>-2.3909037015751658E-2</v>
      </c>
      <c r="AB222" s="159">
        <f t="shared" si="210"/>
        <v>2.3079757018190997E-2</v>
      </c>
      <c r="AC222" s="159">
        <f t="shared" si="211"/>
        <v>-8.2927999756066129E-4</v>
      </c>
      <c r="AD222" s="160">
        <f t="shared" si="212"/>
        <v>1.0653503680374733E-4</v>
      </c>
      <c r="AH222">
        <f t="shared" si="213"/>
        <v>1.7311690129188116E-2</v>
      </c>
      <c r="AI222">
        <f t="shared" si="214"/>
        <v>0.684303399633302</v>
      </c>
      <c r="AJ222">
        <f t="shared" si="215"/>
        <v>0.82180714706292901</v>
      </c>
      <c r="AK222">
        <f t="shared" si="216"/>
        <v>-9.6436151624667121E-2</v>
      </c>
      <c r="AL222">
        <f t="shared" si="217"/>
        <v>-2.8451241948493053</v>
      </c>
      <c r="AM222">
        <f t="shared" si="218"/>
        <v>-6.6965962579103371</v>
      </c>
      <c r="AN222">
        <f t="shared" si="232"/>
        <v>9.839561925310079</v>
      </c>
      <c r="AO222">
        <f t="shared" si="232"/>
        <v>9.8396901703056407</v>
      </c>
      <c r="AP222">
        <f t="shared" si="232"/>
        <v>9.8392656830302876</v>
      </c>
      <c r="AQ222">
        <f t="shared" si="232"/>
        <v>9.8406710274875788</v>
      </c>
      <c r="AR222">
        <f t="shared" si="232"/>
        <v>9.8360216863851377</v>
      </c>
      <c r="AS222">
        <f t="shared" si="232"/>
        <v>9.8514400317320501</v>
      </c>
      <c r="AT222">
        <f t="shared" si="232"/>
        <v>9.8006952785035217</v>
      </c>
      <c r="AU222">
        <f t="shared" si="219"/>
        <v>9.9726273416025322</v>
      </c>
      <c r="AV222" s="158">
        <f t="shared" si="220"/>
        <v>-2.3909037015751658E-2</v>
      </c>
      <c r="AW222" s="159">
        <f t="shared" si="221"/>
        <v>2.3079757018190997E-2</v>
      </c>
      <c r="AX222" s="160">
        <f t="shared" si="222"/>
        <v>1.0653503680374733E-4</v>
      </c>
      <c r="AY222" s="159">
        <f t="shared" si="223"/>
        <v>-9999</v>
      </c>
      <c r="BA222">
        <f t="shared" si="224"/>
        <v>0</v>
      </c>
      <c r="BB222">
        <f t="shared" si="225"/>
        <v>0.35626884539054504</v>
      </c>
      <c r="BC222">
        <f t="shared" si="226"/>
        <v>-0.74731389335029996</v>
      </c>
      <c r="BD222">
        <f t="shared" si="227"/>
        <v>-0.40973131647874328</v>
      </c>
      <c r="BE222">
        <f t="shared" si="228"/>
        <v>-2.5747703227965331</v>
      </c>
      <c r="BF222">
        <f t="shared" si="229"/>
        <v>-3.4334623377248166</v>
      </c>
      <c r="BG222">
        <f t="shared" si="233"/>
        <v>-1.798848918100187</v>
      </c>
      <c r="BH222">
        <f t="shared" si="233"/>
        <v>-1.7988609294064994</v>
      </c>
      <c r="BI222">
        <f t="shared" si="233"/>
        <v>-1.7987912977259137</v>
      </c>
      <c r="BJ222">
        <f t="shared" si="233"/>
        <v>-1.7991946749221159</v>
      </c>
      <c r="BK222">
        <f t="shared" si="233"/>
        <v>-1.7968480869907655</v>
      </c>
      <c r="BL222">
        <f t="shared" si="233"/>
        <v>-1.8101824857969229</v>
      </c>
      <c r="BM222">
        <f t="shared" si="233"/>
        <v>-1.7195370983590186</v>
      </c>
      <c r="BN222">
        <f t="shared" si="230"/>
        <v>-1.0555420110574878</v>
      </c>
      <c r="BR222" s="1"/>
    </row>
    <row r="223" spans="1:70" x14ac:dyDescent="0.2">
      <c r="A223" s="23" t="s">
        <v>923</v>
      </c>
      <c r="B223" s="24" t="s">
        <v>899</v>
      </c>
      <c r="C223" s="23">
        <v>33211.271000000001</v>
      </c>
      <c r="D223" s="23" t="s">
        <v>873</v>
      </c>
      <c r="E223" s="25">
        <f t="shared" si="203"/>
        <v>-194.00428292750857</v>
      </c>
      <c r="F223" s="1">
        <f t="shared" si="231"/>
        <v>-194</v>
      </c>
      <c r="G223" s="1">
        <f t="shared" si="204"/>
        <v>-3.6379199955263175E-3</v>
      </c>
      <c r="H223" s="1">
        <f t="shared" si="205"/>
        <v>-3.6379199955263175E-3</v>
      </c>
      <c r="Q223" s="173">
        <f t="shared" si="206"/>
        <v>18192.771000000001</v>
      </c>
      <c r="S223" s="15">
        <f t="shared" si="207"/>
        <v>0.2</v>
      </c>
      <c r="T223" s="15"/>
      <c r="Z223">
        <f t="shared" si="208"/>
        <v>-194</v>
      </c>
      <c r="AA223" s="158">
        <f t="shared" si="209"/>
        <v>-2.3689925574612955E-2</v>
      </c>
      <c r="AB223" s="159">
        <f t="shared" si="210"/>
        <v>2.0052005579086637E-2</v>
      </c>
      <c r="AC223" s="159">
        <f t="shared" si="211"/>
        <v>-3.6379199955263175E-3</v>
      </c>
      <c r="AD223" s="160">
        <f t="shared" si="212"/>
        <v>8.0416585548744336E-5</v>
      </c>
      <c r="AH223">
        <f t="shared" si="213"/>
        <v>1.7369022499163195E-2</v>
      </c>
      <c r="AI223">
        <f t="shared" si="214"/>
        <v>0.68477821915696158</v>
      </c>
      <c r="AJ223">
        <f t="shared" si="215"/>
        <v>0.82458042855714453</v>
      </c>
      <c r="AK223">
        <f t="shared" si="216"/>
        <v>-9.7977057035868606E-2</v>
      </c>
      <c r="AL223">
        <f t="shared" si="217"/>
        <v>-2.8402395619290899</v>
      </c>
      <c r="AM223">
        <f t="shared" si="218"/>
        <v>-6.5864312737737638</v>
      </c>
      <c r="AN223">
        <f t="shared" si="232"/>
        <v>9.8462975915914672</v>
      </c>
      <c r="AO223">
        <f t="shared" si="232"/>
        <v>9.8464252707296716</v>
      </c>
      <c r="AP223">
        <f t="shared" si="232"/>
        <v>9.846001389959131</v>
      </c>
      <c r="AQ223">
        <f t="shared" si="232"/>
        <v>9.8474089383657848</v>
      </c>
      <c r="AR223">
        <f t="shared" si="232"/>
        <v>9.8427384105813758</v>
      </c>
      <c r="AS223">
        <f t="shared" si="232"/>
        <v>9.8582742499671863</v>
      </c>
      <c r="AT223">
        <f t="shared" si="232"/>
        <v>9.8069986633807797</v>
      </c>
      <c r="AU223">
        <f t="shared" si="219"/>
        <v>9.981394575417033</v>
      </c>
      <c r="AV223" s="158">
        <f t="shared" si="220"/>
        <v>-2.3689925574612955E-2</v>
      </c>
      <c r="AW223" s="159">
        <f t="shared" si="221"/>
        <v>2.0052005579086637E-2</v>
      </c>
      <c r="AX223" s="160">
        <f t="shared" si="222"/>
        <v>8.0416585548744336E-5</v>
      </c>
      <c r="AY223" s="159">
        <f t="shared" si="223"/>
        <v>-9999</v>
      </c>
      <c r="BA223">
        <f t="shared" si="224"/>
        <v>0</v>
      </c>
      <c r="BB223">
        <f t="shared" si="225"/>
        <v>0.35702136131031137</v>
      </c>
      <c r="BC223">
        <f t="shared" si="226"/>
        <v>-0.74853125419467548</v>
      </c>
      <c r="BD223">
        <f t="shared" si="227"/>
        <v>-0.41091120854386648</v>
      </c>
      <c r="BE223">
        <f t="shared" si="228"/>
        <v>-2.5729363556649232</v>
      </c>
      <c r="BF223">
        <f t="shared" si="229"/>
        <v>-3.4217721458097099</v>
      </c>
      <c r="BG223">
        <f t="shared" si="233"/>
        <v>-1.7955253565244371</v>
      </c>
      <c r="BH223">
        <f t="shared" si="233"/>
        <v>-1.7955367009676397</v>
      </c>
      <c r="BI223">
        <f t="shared" si="233"/>
        <v>-1.795469979512156</v>
      </c>
      <c r="BJ223">
        <f t="shared" si="233"/>
        <v>-1.7958621173940721</v>
      </c>
      <c r="BK223">
        <f t="shared" si="233"/>
        <v>-1.7935477031512268</v>
      </c>
      <c r="BL223">
        <f t="shared" si="233"/>
        <v>-1.8068849875241233</v>
      </c>
      <c r="BM223">
        <f t="shared" si="233"/>
        <v>-1.7141753345651536</v>
      </c>
      <c r="BN223">
        <f t="shared" si="230"/>
        <v>-1.0516490496263877</v>
      </c>
      <c r="BR223" s="1"/>
    </row>
    <row r="224" spans="1:70" x14ac:dyDescent="0.2">
      <c r="A224" s="23" t="s">
        <v>925</v>
      </c>
      <c r="B224" s="24" t="s">
        <v>899</v>
      </c>
      <c r="C224" s="23">
        <v>33357.368999999999</v>
      </c>
      <c r="D224" s="23" t="s">
        <v>873</v>
      </c>
      <c r="E224" s="25">
        <f t="shared" si="203"/>
        <v>-22.002934964750406</v>
      </c>
      <c r="F224" s="1">
        <f t="shared" si="231"/>
        <v>-22</v>
      </c>
      <c r="G224" s="1">
        <f t="shared" si="204"/>
        <v>-2.4929599967435934E-3</v>
      </c>
      <c r="H224" s="1">
        <f t="shared" si="205"/>
        <v>-2.4929599967435934E-3</v>
      </c>
      <c r="Q224" s="173">
        <f t="shared" si="206"/>
        <v>18338.868999999999</v>
      </c>
      <c r="S224" s="15">
        <f t="shared" si="207"/>
        <v>0.2</v>
      </c>
      <c r="T224" s="15"/>
      <c r="Z224">
        <f t="shared" si="208"/>
        <v>-22</v>
      </c>
      <c r="AA224" s="158">
        <f t="shared" si="209"/>
        <v>-2.231115404624431E-2</v>
      </c>
      <c r="AB224" s="159">
        <f t="shared" si="210"/>
        <v>1.9818194049500717E-2</v>
      </c>
      <c r="AC224" s="159">
        <f t="shared" si="211"/>
        <v>-2.4929599967435934E-3</v>
      </c>
      <c r="AD224" s="160">
        <f t="shared" si="212"/>
        <v>7.8552163076733123E-5</v>
      </c>
      <c r="AH224">
        <f t="shared" si="213"/>
        <v>1.7716526553023065E-2</v>
      </c>
      <c r="AI224">
        <f t="shared" si="214"/>
        <v>0.68799695435003816</v>
      </c>
      <c r="AJ224">
        <f t="shared" si="215"/>
        <v>0.84187223608361939</v>
      </c>
      <c r="AK224">
        <f t="shared" si="216"/>
        <v>-0.10778856306869583</v>
      </c>
      <c r="AL224">
        <f t="shared" si="217"/>
        <v>-2.8089566615691663</v>
      </c>
      <c r="AM224">
        <f t="shared" si="218"/>
        <v>-5.9570366196556535</v>
      </c>
      <c r="AN224">
        <f t="shared" si="232"/>
        <v>9.8893207341308269</v>
      </c>
      <c r="AO224">
        <f t="shared" si="232"/>
        <v>9.8894430592495635</v>
      </c>
      <c r="AP224">
        <f t="shared" si="232"/>
        <v>9.8890285781697447</v>
      </c>
      <c r="AQ224">
        <f t="shared" si="232"/>
        <v>9.8904333364817987</v>
      </c>
      <c r="AR224">
        <f t="shared" si="232"/>
        <v>9.8856763217970904</v>
      </c>
      <c r="AS224">
        <f t="shared" si="232"/>
        <v>9.9018316926132552</v>
      </c>
      <c r="AT224">
        <f t="shared" si="232"/>
        <v>9.8474761164629125</v>
      </c>
      <c r="AU224">
        <f t="shared" si="219"/>
        <v>10.037245101939037</v>
      </c>
      <c r="AV224" s="158">
        <f t="shared" si="220"/>
        <v>-2.231115404624431E-2</v>
      </c>
      <c r="AW224" s="159">
        <f t="shared" si="221"/>
        <v>1.9818194049500717E-2</v>
      </c>
      <c r="AX224" s="160">
        <f t="shared" si="222"/>
        <v>7.8552163076733123E-5</v>
      </c>
      <c r="AY224" s="159">
        <f t="shared" si="223"/>
        <v>-9999</v>
      </c>
      <c r="BA224">
        <f t="shared" si="224"/>
        <v>0</v>
      </c>
      <c r="BB224">
        <f t="shared" si="225"/>
        <v>0.36194352243587258</v>
      </c>
      <c r="BC224">
        <f t="shared" si="226"/>
        <v>-0.75634848940963495</v>
      </c>
      <c r="BD224">
        <f t="shared" si="227"/>
        <v>-0.41851341980477058</v>
      </c>
      <c r="BE224">
        <f t="shared" si="228"/>
        <v>-2.5610676380585784</v>
      </c>
      <c r="BF224">
        <f t="shared" si="229"/>
        <v>-3.3478552905769301</v>
      </c>
      <c r="BG224">
        <f t="shared" si="233"/>
        <v>-1.7741855710397609</v>
      </c>
      <c r="BH224">
        <f t="shared" si="233"/>
        <v>-1.7741930371917918</v>
      </c>
      <c r="BI224">
        <f t="shared" si="233"/>
        <v>-1.7741445931368154</v>
      </c>
      <c r="BJ224">
        <f t="shared" si="233"/>
        <v>-1.7744587195732426</v>
      </c>
      <c r="BK224">
        <f t="shared" si="233"/>
        <v>-1.7724132435552635</v>
      </c>
      <c r="BL224">
        <f t="shared" si="233"/>
        <v>-1.7853878368764247</v>
      </c>
      <c r="BM224">
        <f t="shared" si="233"/>
        <v>-1.6797841474322053</v>
      </c>
      <c r="BN224">
        <f t="shared" si="230"/>
        <v>-1.0268494434727131</v>
      </c>
      <c r="BR224" s="1"/>
    </row>
    <row r="225" spans="1:70" x14ac:dyDescent="0.2">
      <c r="A225" s="25" t="s">
        <v>926</v>
      </c>
      <c r="B225" s="25"/>
      <c r="C225" s="28">
        <v>33376.058299999997</v>
      </c>
      <c r="D225" s="28" t="s">
        <v>869</v>
      </c>
      <c r="E225" s="1">
        <f t="shared" si="203"/>
        <v>0</v>
      </c>
      <c r="F225" s="1">
        <f t="shared" si="231"/>
        <v>0</v>
      </c>
      <c r="G225" s="1">
        <f t="shared" si="204"/>
        <v>0</v>
      </c>
      <c r="J225" s="1">
        <f>G225</f>
        <v>0</v>
      </c>
      <c r="Q225" s="173">
        <f t="shared" si="206"/>
        <v>18357.558299999997</v>
      </c>
      <c r="S225" s="15">
        <f>S$16</f>
        <v>1</v>
      </c>
      <c r="Z225">
        <f t="shared" si="208"/>
        <v>0</v>
      </c>
      <c r="AA225" s="158">
        <f t="shared" si="209"/>
        <v>-2.2136954303791933E-2</v>
      </c>
      <c r="AB225" s="159">
        <f t="shared" si="210"/>
        <v>2.2136954303791933E-2</v>
      </c>
      <c r="AC225" s="159">
        <f t="shared" si="211"/>
        <v>0</v>
      </c>
      <c r="AD225" s="160">
        <f t="shared" si="212"/>
        <v>4.900447458481722E-4</v>
      </c>
      <c r="AH225">
        <f t="shared" si="213"/>
        <v>1.7758735838497023E-2</v>
      </c>
      <c r="AI225">
        <f t="shared" si="214"/>
        <v>0.68843310987488526</v>
      </c>
      <c r="AJ225">
        <f t="shared" si="215"/>
        <v>0.84403653029489933</v>
      </c>
      <c r="AK225">
        <f t="shared" si="216"/>
        <v>-0.10904287139025236</v>
      </c>
      <c r="AL225">
        <f t="shared" si="217"/>
        <v>-2.8049336753477108</v>
      </c>
      <c r="AM225">
        <f t="shared" si="218"/>
        <v>-5.8845136199595451</v>
      </c>
      <c r="AN225">
        <f t="shared" si="232"/>
        <v>9.8948386138482913</v>
      </c>
      <c r="AO225">
        <f t="shared" si="232"/>
        <v>9.8949600514193428</v>
      </c>
      <c r="AP225">
        <f t="shared" si="232"/>
        <v>9.8945474306799586</v>
      </c>
      <c r="AQ225">
        <f t="shared" si="232"/>
        <v>9.8959497867474884</v>
      </c>
      <c r="AR225">
        <f t="shared" si="232"/>
        <v>9.8911877179140308</v>
      </c>
      <c r="AS225">
        <f t="shared" si="232"/>
        <v>9.9074060519688985</v>
      </c>
      <c r="AT225">
        <f t="shared" si="232"/>
        <v>9.8526951676823487</v>
      </c>
      <c r="AU225">
        <f t="shared" si="219"/>
        <v>10.044388773936038</v>
      </c>
      <c r="AV225" s="158">
        <f t="shared" si="220"/>
        <v>-2.2136954303791933E-2</v>
      </c>
      <c r="AW225" s="159">
        <f t="shared" si="221"/>
        <v>2.2136954303791933E-2</v>
      </c>
      <c r="AX225" s="160">
        <f t="shared" si="222"/>
        <v>4.900447458481722E-4</v>
      </c>
      <c r="AY225" s="159">
        <f t="shared" si="223"/>
        <v>-9999</v>
      </c>
      <c r="BA225">
        <f t="shared" si="224"/>
        <v>0</v>
      </c>
      <c r="BB225">
        <f t="shared" si="225"/>
        <v>0.36258956140108034</v>
      </c>
      <c r="BC225">
        <f t="shared" si="226"/>
        <v>-0.75735621389381957</v>
      </c>
      <c r="BD225">
        <f t="shared" si="227"/>
        <v>-0.41949670306613723</v>
      </c>
      <c r="BE225">
        <f t="shared" si="228"/>
        <v>-2.5595257978836403</v>
      </c>
      <c r="BF225">
        <f t="shared" si="229"/>
        <v>-3.3384680200569794</v>
      </c>
      <c r="BG225">
        <f t="shared" si="233"/>
        <v>-1.7714347681931675</v>
      </c>
      <c r="BH225">
        <f t="shared" si="233"/>
        <v>-1.7714417943469258</v>
      </c>
      <c r="BI225">
        <f t="shared" si="233"/>
        <v>-1.7713955888626001</v>
      </c>
      <c r="BJ225">
        <f t="shared" si="233"/>
        <v>-1.7716992537512397</v>
      </c>
      <c r="BK225">
        <f t="shared" si="233"/>
        <v>-1.7696951777986929</v>
      </c>
      <c r="BL225">
        <f t="shared" si="233"/>
        <v>-1.7825758793126498</v>
      </c>
      <c r="BM225">
        <f t="shared" si="233"/>
        <v>-1.6753561831286028</v>
      </c>
      <c r="BN225">
        <f t="shared" si="230"/>
        <v>-1.0236774008251497</v>
      </c>
      <c r="BR225" s="1"/>
    </row>
    <row r="226" spans="1:70" x14ac:dyDescent="0.2">
      <c r="A226" s="23" t="s">
        <v>924</v>
      </c>
      <c r="B226" s="24" t="s">
        <v>899</v>
      </c>
      <c r="C226" s="23">
        <v>33509.408000000003</v>
      </c>
      <c r="D226" s="23" t="s">
        <v>873</v>
      </c>
      <c r="E226" s="25">
        <f t="shared" si="203"/>
        <v>156.99275931519088</v>
      </c>
      <c r="F226" s="1">
        <f t="shared" si="231"/>
        <v>157</v>
      </c>
      <c r="G226" s="1">
        <f t="shared" si="204"/>
        <v>-6.1502399912569672E-3</v>
      </c>
      <c r="H226" s="1">
        <f t="shared" ref="H226:H231" si="234">G226</f>
        <v>-6.1502399912569672E-3</v>
      </c>
      <c r="Q226" s="173">
        <f t="shared" si="206"/>
        <v>18490.908000000003</v>
      </c>
      <c r="S226" s="15">
        <f t="shared" ref="S226:S231" si="235">S$14</f>
        <v>0.2</v>
      </c>
      <c r="T226" s="15"/>
      <c r="Z226">
        <f t="shared" si="208"/>
        <v>157</v>
      </c>
      <c r="AA226" s="158">
        <f t="shared" si="209"/>
        <v>-2.0908294425035175E-2</v>
      </c>
      <c r="AB226" s="159">
        <f t="shared" si="210"/>
        <v>1.4758054433778207E-2</v>
      </c>
      <c r="AC226" s="159">
        <f t="shared" si="211"/>
        <v>-6.1502399912569672E-3</v>
      </c>
      <c r="AD226" s="160">
        <f t="shared" si="212"/>
        <v>4.3560034134072125E-5</v>
      </c>
      <c r="AH226">
        <f t="shared" si="213"/>
        <v>1.8044909713247723E-2</v>
      </c>
      <c r="AI226">
        <f t="shared" si="214"/>
        <v>0.69170972851218382</v>
      </c>
      <c r="AJ226">
        <f t="shared" si="215"/>
        <v>0.85916156620795414</v>
      </c>
      <c r="AK226">
        <f t="shared" si="216"/>
        <v>-0.1179889118910543</v>
      </c>
      <c r="AL226">
        <f t="shared" si="217"/>
        <v>-2.7760708340532072</v>
      </c>
      <c r="AM226">
        <f t="shared" si="218"/>
        <v>-5.410573188500944</v>
      </c>
      <c r="AN226">
        <f t="shared" si="232"/>
        <v>9.9343213241862642</v>
      </c>
      <c r="AO226">
        <f t="shared" si="232"/>
        <v>9.9344352705473824</v>
      </c>
      <c r="AP226">
        <f t="shared" si="232"/>
        <v>9.9340398674379013</v>
      </c>
      <c r="AQ226">
        <f t="shared" si="232"/>
        <v>9.9354123231050337</v>
      </c>
      <c r="AR226">
        <f t="shared" si="232"/>
        <v>9.930652986397444</v>
      </c>
      <c r="AS226">
        <f t="shared" si="232"/>
        <v>9.947212073278866</v>
      </c>
      <c r="AT226">
        <f t="shared" si="232"/>
        <v>9.8902299841854724</v>
      </c>
      <c r="AU226">
        <f t="shared" si="219"/>
        <v>10.09536861500554</v>
      </c>
      <c r="AV226" s="158">
        <f t="shared" si="220"/>
        <v>-2.0908294425035175E-2</v>
      </c>
      <c r="AW226" s="159">
        <f t="shared" si="221"/>
        <v>1.4758054433778207E-2</v>
      </c>
      <c r="AX226" s="160">
        <f t="shared" si="222"/>
        <v>4.3560034134072125E-5</v>
      </c>
      <c r="AY226" s="159">
        <f t="shared" si="223"/>
        <v>-9999</v>
      </c>
      <c r="BA226">
        <f t="shared" si="224"/>
        <v>0</v>
      </c>
      <c r="BB226">
        <f t="shared" si="225"/>
        <v>0.36731331400840961</v>
      </c>
      <c r="BC226">
        <f t="shared" si="226"/>
        <v>-0.76460029075240576</v>
      </c>
      <c r="BD226">
        <f t="shared" si="227"/>
        <v>-0.42658775004353405</v>
      </c>
      <c r="BE226">
        <f t="shared" si="228"/>
        <v>-2.5483597647294802</v>
      </c>
      <c r="BF226">
        <f t="shared" si="229"/>
        <v>-3.2719002712944043</v>
      </c>
      <c r="BG226">
        <f t="shared" si="233"/>
        <v>-1.7516593436386056</v>
      </c>
      <c r="BH226">
        <f t="shared" si="233"/>
        <v>-1.7516636573116569</v>
      </c>
      <c r="BI226">
        <f t="shared" si="233"/>
        <v>-1.7516322281488983</v>
      </c>
      <c r="BJ226">
        <f t="shared" si="233"/>
        <v>-1.7518610955787299</v>
      </c>
      <c r="BK226">
        <f t="shared" si="233"/>
        <v>-1.7501878755771958</v>
      </c>
      <c r="BL226">
        <f t="shared" si="233"/>
        <v>-1.7620868960905758</v>
      </c>
      <c r="BM226">
        <f t="shared" si="233"/>
        <v>-1.6435670133987157</v>
      </c>
      <c r="BN226">
        <f t="shared" si="230"/>
        <v>-1.0010405510220863</v>
      </c>
      <c r="BR226" s="1"/>
    </row>
    <row r="227" spans="1:70" x14ac:dyDescent="0.2">
      <c r="A227" s="23" t="s">
        <v>925</v>
      </c>
      <c r="B227" s="24" t="s">
        <v>899</v>
      </c>
      <c r="C227" s="23">
        <v>33514.502</v>
      </c>
      <c r="D227" s="23" t="s">
        <v>873</v>
      </c>
      <c r="E227" s="25">
        <f t="shared" si="203"/>
        <v>162.98993153193473</v>
      </c>
      <c r="F227" s="1">
        <f t="shared" si="231"/>
        <v>163</v>
      </c>
      <c r="G227" s="1">
        <f t="shared" si="204"/>
        <v>-8.5521599976345897E-3</v>
      </c>
      <c r="H227" s="1">
        <f t="shared" si="234"/>
        <v>-8.5521599976345897E-3</v>
      </c>
      <c r="Q227" s="173">
        <f t="shared" si="206"/>
        <v>18496.002</v>
      </c>
      <c r="S227" s="15">
        <f t="shared" si="235"/>
        <v>0.2</v>
      </c>
      <c r="T227" s="15"/>
      <c r="Z227">
        <f t="shared" si="208"/>
        <v>163</v>
      </c>
      <c r="AA227" s="158">
        <f t="shared" si="209"/>
        <v>-2.0861849279798367E-2</v>
      </c>
      <c r="AB227" s="159">
        <f t="shared" si="210"/>
        <v>1.2309689282163777E-2</v>
      </c>
      <c r="AC227" s="159">
        <f t="shared" si="211"/>
        <v>-8.5521599976345897E-3</v>
      </c>
      <c r="AD227" s="160">
        <f t="shared" si="212"/>
        <v>3.0305690044683556E-5</v>
      </c>
      <c r="AH227">
        <f t="shared" si="213"/>
        <v>1.8055317001869992E-2</v>
      </c>
      <c r="AI227">
        <f t="shared" si="214"/>
        <v>0.69184071723968166</v>
      </c>
      <c r="AJ227">
        <f t="shared" si="215"/>
        <v>0.85972829984987109</v>
      </c>
      <c r="AK227">
        <f t="shared" si="216"/>
        <v>-0.11833060158687873</v>
      </c>
      <c r="AL227">
        <f t="shared" si="217"/>
        <v>-2.7749622610694913</v>
      </c>
      <c r="AM227">
        <f t="shared" si="218"/>
        <v>-5.3938427248003968</v>
      </c>
      <c r="AN227">
        <f t="shared" si="232"/>
        <v>9.9358340034975292</v>
      </c>
      <c r="AO227">
        <f t="shared" si="232"/>
        <v>9.9359476267874616</v>
      </c>
      <c r="AP227">
        <f t="shared" si="232"/>
        <v>9.9355530108210779</v>
      </c>
      <c r="AQ227">
        <f t="shared" si="232"/>
        <v>9.9369238954181505</v>
      </c>
      <c r="AR227">
        <f t="shared" si="232"/>
        <v>9.9321659930593889</v>
      </c>
      <c r="AS227">
        <f t="shared" si="232"/>
        <v>9.9487343109533253</v>
      </c>
      <c r="AT227">
        <f t="shared" si="232"/>
        <v>9.8916747924555644</v>
      </c>
      <c r="AU227">
        <f t="shared" si="219"/>
        <v>10.097316889186541</v>
      </c>
      <c r="AV227" s="158">
        <f t="shared" si="220"/>
        <v>-2.0861849279798367E-2</v>
      </c>
      <c r="AW227" s="159">
        <f t="shared" si="221"/>
        <v>1.2309689282163777E-2</v>
      </c>
      <c r="AX227" s="160">
        <f t="shared" si="222"/>
        <v>3.0305690044683556E-5</v>
      </c>
      <c r="AY227" s="159">
        <f t="shared" si="223"/>
        <v>-9999</v>
      </c>
      <c r="BA227">
        <f t="shared" si="224"/>
        <v>0</v>
      </c>
      <c r="BB227">
        <f t="shared" si="225"/>
        <v>0.36749788150133889</v>
      </c>
      <c r="BC227">
        <f t="shared" si="226"/>
        <v>-0.76487898131119425</v>
      </c>
      <c r="BD227">
        <f t="shared" si="227"/>
        <v>-0.42686136064644198</v>
      </c>
      <c r="BE227">
        <f t="shared" si="228"/>
        <v>-2.5479272433576954</v>
      </c>
      <c r="BF227">
        <f t="shared" si="229"/>
        <v>-3.2693706581732305</v>
      </c>
      <c r="BG227">
        <f t="shared" si="233"/>
        <v>-1.7508984746387477</v>
      </c>
      <c r="BH227">
        <f t="shared" si="233"/>
        <v>-1.750902699903782</v>
      </c>
      <c r="BI227">
        <f t="shared" si="233"/>
        <v>-1.7508717862590868</v>
      </c>
      <c r="BJ227">
        <f t="shared" si="233"/>
        <v>-1.7510978410869309</v>
      </c>
      <c r="BK227">
        <f t="shared" si="233"/>
        <v>-1.7494382936330886</v>
      </c>
      <c r="BL227">
        <f t="shared" si="233"/>
        <v>-1.7612889908178619</v>
      </c>
      <c r="BM227">
        <f t="shared" si="233"/>
        <v>-1.6423455787771299</v>
      </c>
      <c r="BN227">
        <f t="shared" si="230"/>
        <v>-1.0001754484818415</v>
      </c>
      <c r="BR227" s="1"/>
    </row>
    <row r="228" spans="1:70" x14ac:dyDescent="0.2">
      <c r="A228" s="23" t="s">
        <v>924</v>
      </c>
      <c r="B228" s="24" t="s">
        <v>899</v>
      </c>
      <c r="C228" s="23">
        <v>33532.339999999997</v>
      </c>
      <c r="D228" s="23" t="s">
        <v>873</v>
      </c>
      <c r="E228" s="25">
        <f t="shared" si="203"/>
        <v>183.99063000117488</v>
      </c>
      <c r="F228" s="1">
        <f t="shared" si="231"/>
        <v>184</v>
      </c>
      <c r="G228" s="1">
        <f t="shared" si="204"/>
        <v>-7.958879999932833E-3</v>
      </c>
      <c r="H228" s="1">
        <f t="shared" si="234"/>
        <v>-7.958879999932833E-3</v>
      </c>
      <c r="Q228" s="173">
        <f t="shared" si="206"/>
        <v>18513.839999999997</v>
      </c>
      <c r="S228" s="15">
        <f t="shared" si="235"/>
        <v>0.2</v>
      </c>
      <c r="T228" s="15"/>
      <c r="Z228">
        <f t="shared" si="208"/>
        <v>184</v>
      </c>
      <c r="AA228" s="158">
        <f t="shared" si="209"/>
        <v>-2.06995902316831E-2</v>
      </c>
      <c r="AB228" s="159">
        <f t="shared" si="210"/>
        <v>1.2740710231750267E-2</v>
      </c>
      <c r="AC228" s="159">
        <f t="shared" si="211"/>
        <v>-7.958879999932833E-3</v>
      </c>
      <c r="AD228" s="160">
        <f t="shared" si="212"/>
        <v>3.2465139441885191E-5</v>
      </c>
      <c r="AH228">
        <f t="shared" si="213"/>
        <v>1.8091432372302915E-2</v>
      </c>
      <c r="AI228">
        <f t="shared" si="214"/>
        <v>0.69230255636860805</v>
      </c>
      <c r="AJ228">
        <f t="shared" si="215"/>
        <v>0.86170522942352823</v>
      </c>
      <c r="AK228">
        <f t="shared" si="216"/>
        <v>-0.11952639041639609</v>
      </c>
      <c r="AL228">
        <f t="shared" si="217"/>
        <v>-2.7710789314717443</v>
      </c>
      <c r="AM228">
        <f t="shared" si="218"/>
        <v>-5.336016700076172</v>
      </c>
      <c r="AN228">
        <f t="shared" si="232"/>
        <v>9.9411306503691996</v>
      </c>
      <c r="AO228">
        <f t="shared" si="232"/>
        <v>9.9412431236609979</v>
      </c>
      <c r="AP228">
        <f t="shared" si="232"/>
        <v>9.9408513326930308</v>
      </c>
      <c r="AQ228">
        <f t="shared" si="232"/>
        <v>9.9422164799650332</v>
      </c>
      <c r="AR228">
        <f t="shared" si="232"/>
        <v>9.937464355050281</v>
      </c>
      <c r="AS228">
        <f t="shared" si="232"/>
        <v>9.9540627802041808</v>
      </c>
      <c r="AT228">
        <f t="shared" si="232"/>
        <v>9.8967377809066495</v>
      </c>
      <c r="AU228">
        <f t="shared" si="219"/>
        <v>10.104135848820041</v>
      </c>
      <c r="AV228" s="158">
        <f t="shared" si="220"/>
        <v>-2.06995902316831E-2</v>
      </c>
      <c r="AW228" s="159">
        <f t="shared" si="221"/>
        <v>1.2740710231750267E-2</v>
      </c>
      <c r="AX228" s="160">
        <f t="shared" si="222"/>
        <v>3.2465139441885191E-5</v>
      </c>
      <c r="AY228" s="159">
        <f t="shared" si="223"/>
        <v>-9999</v>
      </c>
      <c r="BA228">
        <f t="shared" si="224"/>
        <v>0</v>
      </c>
      <c r="BB228">
        <f t="shared" si="225"/>
        <v>0.3681462679986035</v>
      </c>
      <c r="BC228">
        <f t="shared" si="226"/>
        <v>-0.7658554785381031</v>
      </c>
      <c r="BD228">
        <f t="shared" si="227"/>
        <v>-0.42782053769557798</v>
      </c>
      <c r="BE228">
        <f t="shared" si="228"/>
        <v>-2.546409985593991</v>
      </c>
      <c r="BF228">
        <f t="shared" si="229"/>
        <v>-3.2605251459449356</v>
      </c>
      <c r="BG228">
        <f t="shared" si="233"/>
        <v>-1.7482324147516004</v>
      </c>
      <c r="BH228">
        <f t="shared" si="233"/>
        <v>-1.7482363394499041</v>
      </c>
      <c r="BI228">
        <f t="shared" si="233"/>
        <v>-1.7482071981231446</v>
      </c>
      <c r="BJ228">
        <f t="shared" si="233"/>
        <v>-1.7484234629128361</v>
      </c>
      <c r="BK228">
        <f t="shared" si="233"/>
        <v>-1.7468122454967487</v>
      </c>
      <c r="BL228">
        <f t="shared" si="233"/>
        <v>-1.7584875736488479</v>
      </c>
      <c r="BM228">
        <f t="shared" si="233"/>
        <v>-1.6380667746169977</v>
      </c>
      <c r="BN228">
        <f t="shared" si="230"/>
        <v>-0.99714758959098593</v>
      </c>
      <c r="BR228" s="1"/>
    </row>
    <row r="229" spans="1:70" x14ac:dyDescent="0.2">
      <c r="A229" s="23" t="s">
        <v>925</v>
      </c>
      <c r="B229" s="24" t="s">
        <v>899</v>
      </c>
      <c r="C229" s="23">
        <v>33538.281999999999</v>
      </c>
      <c r="D229" s="23" t="s">
        <v>873</v>
      </c>
      <c r="E229" s="25">
        <f t="shared" si="203"/>
        <v>190.98615361953512</v>
      </c>
      <c r="F229" s="1">
        <f t="shared" si="231"/>
        <v>191</v>
      </c>
      <c r="G229" s="1">
        <f t="shared" si="204"/>
        <v>-1.1761119996663183E-2</v>
      </c>
      <c r="H229" s="1">
        <f t="shared" si="234"/>
        <v>-1.1761119996663183E-2</v>
      </c>
      <c r="Q229" s="173">
        <f t="shared" si="206"/>
        <v>18519.781999999999</v>
      </c>
      <c r="S229" s="15">
        <f t="shared" si="235"/>
        <v>0.2</v>
      </c>
      <c r="T229" s="15"/>
      <c r="Z229">
        <f t="shared" si="208"/>
        <v>191</v>
      </c>
      <c r="AA229" s="158">
        <f t="shared" si="209"/>
        <v>-2.0645607437386991E-2</v>
      </c>
      <c r="AB229" s="159">
        <f t="shared" si="210"/>
        <v>8.8844874407238081E-3</v>
      </c>
      <c r="AC229" s="159">
        <f t="shared" si="211"/>
        <v>-1.1761119996663183E-2</v>
      </c>
      <c r="AD229" s="160">
        <f t="shared" si="212"/>
        <v>1.5786823416875819E-5</v>
      </c>
      <c r="AH229">
        <f t="shared" si="213"/>
        <v>1.8103363409508841E-2</v>
      </c>
      <c r="AI229">
        <f t="shared" si="214"/>
        <v>0.69245767293482829</v>
      </c>
      <c r="AJ229">
        <f t="shared" si="215"/>
        <v>0.86236190525764778</v>
      </c>
      <c r="AK229">
        <f t="shared" si="216"/>
        <v>-0.11992494272087598</v>
      </c>
      <c r="AL229">
        <f t="shared" si="217"/>
        <v>-2.7697833317146658</v>
      </c>
      <c r="AM229">
        <f t="shared" si="218"/>
        <v>-5.3169898132000197</v>
      </c>
      <c r="AN229">
        <f t="shared" si="232"/>
        <v>9.9428969885590579</v>
      </c>
      <c r="AO229">
        <f t="shared" si="232"/>
        <v>9.9430090719998567</v>
      </c>
      <c r="AP229">
        <f t="shared" si="232"/>
        <v>9.9426182465698574</v>
      </c>
      <c r="AQ229">
        <f t="shared" si="232"/>
        <v>9.9439813995977246</v>
      </c>
      <c r="AR229">
        <f t="shared" si="232"/>
        <v>9.939231461249479</v>
      </c>
      <c r="AS229">
        <f t="shared" si="232"/>
        <v>9.9558391612662334</v>
      </c>
      <c r="AT229">
        <f t="shared" si="232"/>
        <v>9.898427582727086</v>
      </c>
      <c r="AU229">
        <f t="shared" si="219"/>
        <v>10.10640883536454</v>
      </c>
      <c r="AV229" s="158">
        <f t="shared" si="220"/>
        <v>-2.0645607437386991E-2</v>
      </c>
      <c r="AW229" s="159">
        <f t="shared" si="221"/>
        <v>8.8844874407238081E-3</v>
      </c>
      <c r="AX229" s="160">
        <f t="shared" si="222"/>
        <v>1.5786823416875819E-5</v>
      </c>
      <c r="AY229" s="159">
        <f t="shared" si="223"/>
        <v>-9999</v>
      </c>
      <c r="BA229">
        <f t="shared" si="224"/>
        <v>0</v>
      </c>
      <c r="BB229">
        <f t="shared" si="225"/>
        <v>0.3683632302863693</v>
      </c>
      <c r="BC229">
        <f t="shared" si="226"/>
        <v>-0.7661813516435475</v>
      </c>
      <c r="BD229">
        <f t="shared" si="227"/>
        <v>-0.42814079724309856</v>
      </c>
      <c r="BE229">
        <f t="shared" si="228"/>
        <v>-2.545903041473355</v>
      </c>
      <c r="BF229">
        <f t="shared" si="229"/>
        <v>-3.2575794406914125</v>
      </c>
      <c r="BG229">
        <f t="shared" si="233"/>
        <v>-1.7473426814845365</v>
      </c>
      <c r="BH229">
        <f t="shared" si="233"/>
        <v>-1.7473465090475502</v>
      </c>
      <c r="BI229">
        <f t="shared" si="233"/>
        <v>-1.7473179472582872</v>
      </c>
      <c r="BJ229">
        <f t="shared" si="233"/>
        <v>-1.7475309690337637</v>
      </c>
      <c r="BK229">
        <f t="shared" si="233"/>
        <v>-1.7459360184013102</v>
      </c>
      <c r="BL229">
        <f t="shared" si="233"/>
        <v>-1.7575507362166944</v>
      </c>
      <c r="BM229">
        <f t="shared" si="233"/>
        <v>-1.6366392002407428</v>
      </c>
      <c r="BN229">
        <f t="shared" si="230"/>
        <v>-0.99613830329403419</v>
      </c>
      <c r="BR229" s="1"/>
    </row>
    <row r="230" spans="1:70" x14ac:dyDescent="0.2">
      <c r="A230" s="23" t="s">
        <v>924</v>
      </c>
      <c r="B230" s="24" t="s">
        <v>899</v>
      </c>
      <c r="C230" s="23">
        <v>33543.383000000002</v>
      </c>
      <c r="D230" s="23" t="s">
        <v>873</v>
      </c>
      <c r="E230" s="25">
        <f t="shared" si="203"/>
        <v>196.99156694455291</v>
      </c>
      <c r="F230" s="1">
        <f t="shared" si="231"/>
        <v>197</v>
      </c>
      <c r="G230" s="1">
        <f t="shared" si="204"/>
        <v>-7.163039997976739E-3</v>
      </c>
      <c r="H230" s="1">
        <f t="shared" si="234"/>
        <v>-7.163039997976739E-3</v>
      </c>
      <c r="Q230" s="173">
        <f t="shared" si="206"/>
        <v>18524.883000000002</v>
      </c>
      <c r="S230" s="15">
        <f t="shared" si="235"/>
        <v>0.2</v>
      </c>
      <c r="T230" s="15"/>
      <c r="Z230">
        <f t="shared" si="208"/>
        <v>197</v>
      </c>
      <c r="AA230" s="158">
        <f t="shared" si="209"/>
        <v>-2.0599377765542107E-2</v>
      </c>
      <c r="AB230" s="159">
        <f t="shared" si="210"/>
        <v>1.3436337767565368E-2</v>
      </c>
      <c r="AC230" s="159">
        <f t="shared" si="211"/>
        <v>-7.163039997976739E-3</v>
      </c>
      <c r="AD230" s="160">
        <f t="shared" si="212"/>
        <v>3.6107034520820703E-5</v>
      </c>
      <c r="AH230">
        <f t="shared" si="213"/>
        <v>1.8113547180208595E-2</v>
      </c>
      <c r="AI230">
        <f t="shared" si="214"/>
        <v>0.69259109659403761</v>
      </c>
      <c r="AJ230">
        <f t="shared" si="215"/>
        <v>0.86292385226668311</v>
      </c>
      <c r="AK230">
        <f t="shared" si="216"/>
        <v>-0.12026654119084879</v>
      </c>
      <c r="AL230">
        <f t="shared" si="217"/>
        <v>-2.7686723543951288</v>
      </c>
      <c r="AM230">
        <f t="shared" si="218"/>
        <v>-5.3007783280691294</v>
      </c>
      <c r="AN230">
        <f t="shared" si="232"/>
        <v>9.9444113087134589</v>
      </c>
      <c r="AO230">
        <f t="shared" si="232"/>
        <v>9.9445230554564485</v>
      </c>
      <c r="AP230">
        <f t="shared" si="232"/>
        <v>9.9441330670001253</v>
      </c>
      <c r="AQ230">
        <f t="shared" si="232"/>
        <v>9.9454944783919323</v>
      </c>
      <c r="AR230">
        <f t="shared" si="232"/>
        <v>9.9407465176024434</v>
      </c>
      <c r="AS230">
        <f t="shared" si="232"/>
        <v>9.9573618647382034</v>
      </c>
      <c r="AT230">
        <f t="shared" si="232"/>
        <v>9.8998768394099788</v>
      </c>
      <c r="AU230">
        <f t="shared" si="219"/>
        <v>10.10835710954554</v>
      </c>
      <c r="AV230" s="158">
        <f t="shared" si="220"/>
        <v>-2.0599377765542107E-2</v>
      </c>
      <c r="AW230" s="159">
        <f t="shared" si="221"/>
        <v>1.3436337767565368E-2</v>
      </c>
      <c r="AX230" s="160">
        <f t="shared" si="222"/>
        <v>3.6107034520820703E-5</v>
      </c>
      <c r="AY230" s="159">
        <f t="shared" si="223"/>
        <v>-9999</v>
      </c>
      <c r="BA230">
        <f t="shared" si="224"/>
        <v>0</v>
      </c>
      <c r="BB230">
        <f t="shared" si="225"/>
        <v>0.36854953113589595</v>
      </c>
      <c r="BC230">
        <f t="shared" si="226"/>
        <v>-0.76646082053604325</v>
      </c>
      <c r="BD230">
        <f t="shared" si="227"/>
        <v>-0.42841551849755533</v>
      </c>
      <c r="BE230">
        <f t="shared" si="228"/>
        <v>-2.5454680418284625</v>
      </c>
      <c r="BF230">
        <f t="shared" si="229"/>
        <v>-3.2550556591912536</v>
      </c>
      <c r="BG230">
        <f t="shared" si="233"/>
        <v>-1.746579635154379</v>
      </c>
      <c r="BH230">
        <f t="shared" si="233"/>
        <v>-1.7465833806691782</v>
      </c>
      <c r="BI230">
        <f t="shared" si="233"/>
        <v>-1.7465553110893934</v>
      </c>
      <c r="BJ230">
        <f t="shared" si="233"/>
        <v>-1.7467655618730966</v>
      </c>
      <c r="BK230">
        <f t="shared" si="233"/>
        <v>-1.7451846134652831</v>
      </c>
      <c r="BL230">
        <f t="shared" si="233"/>
        <v>-1.7567465232438728</v>
      </c>
      <c r="BM230">
        <f t="shared" si="233"/>
        <v>-1.6354150457465264</v>
      </c>
      <c r="BN230">
        <f t="shared" si="230"/>
        <v>-0.99527320075378978</v>
      </c>
      <c r="BR230" s="1"/>
    </row>
    <row r="231" spans="1:70" x14ac:dyDescent="0.2">
      <c r="A231" s="23" t="s">
        <v>925</v>
      </c>
      <c r="B231" s="24" t="s">
        <v>899</v>
      </c>
      <c r="C231" s="23">
        <v>33594.341</v>
      </c>
      <c r="D231" s="23" t="s">
        <v>873</v>
      </c>
      <c r="E231" s="25">
        <f t="shared" si="203"/>
        <v>256.9844805332819</v>
      </c>
      <c r="F231" s="1">
        <f t="shared" si="231"/>
        <v>257</v>
      </c>
      <c r="G231" s="1">
        <f t="shared" si="204"/>
        <v>-1.318223999987822E-2</v>
      </c>
      <c r="H231" s="1">
        <f t="shared" si="234"/>
        <v>-1.318223999987822E-2</v>
      </c>
      <c r="Q231" s="173">
        <f t="shared" si="206"/>
        <v>18575.841</v>
      </c>
      <c r="S231" s="15">
        <f t="shared" si="235"/>
        <v>0.2</v>
      </c>
      <c r="T231" s="15"/>
      <c r="Z231">
        <f t="shared" si="208"/>
        <v>257</v>
      </c>
      <c r="AA231" s="158">
        <f t="shared" si="209"/>
        <v>-2.013918673184055E-2</v>
      </c>
      <c r="AB231" s="159">
        <f t="shared" si="210"/>
        <v>6.9569467319623296E-3</v>
      </c>
      <c r="AC231" s="159">
        <f t="shared" si="211"/>
        <v>-1.318223999987822E-2</v>
      </c>
      <c r="AD231" s="160">
        <f t="shared" si="212"/>
        <v>9.6798215662722683E-6</v>
      </c>
      <c r="AH231">
        <f t="shared" si="213"/>
        <v>1.8213201123191462E-2</v>
      </c>
      <c r="AI231">
        <f t="shared" si="214"/>
        <v>0.69394912331675196</v>
      </c>
      <c r="AJ231">
        <f t="shared" si="215"/>
        <v>0.86849644926494929</v>
      </c>
      <c r="AK231">
        <f t="shared" si="216"/>
        <v>-0.12368158999900396</v>
      </c>
      <c r="AL231">
        <f t="shared" si="217"/>
        <v>-2.7575387360482013</v>
      </c>
      <c r="AM231">
        <f t="shared" si="218"/>
        <v>-5.1434352389768998</v>
      </c>
      <c r="AN231">
        <f t="shared" ref="AN231:AT240" si="236">$AU231+$AB$7*SIN(AO231)</f>
        <v>9.9595707618908413</v>
      </c>
      <c r="AO231">
        <f t="shared" si="236"/>
        <v>9.9596790186683162</v>
      </c>
      <c r="AP231">
        <f t="shared" si="236"/>
        <v>9.9592978611846501</v>
      </c>
      <c r="AQ231">
        <f t="shared" si="236"/>
        <v>9.9606402475325844</v>
      </c>
      <c r="AR231">
        <f t="shared" si="236"/>
        <v>9.9559172625761629</v>
      </c>
      <c r="AS231">
        <f t="shared" si="236"/>
        <v>9.9725937196159489</v>
      </c>
      <c r="AT231">
        <f t="shared" si="236"/>
        <v>9.9144132411680879</v>
      </c>
      <c r="AU231">
        <f t="shared" si="219"/>
        <v>10.127839851355542</v>
      </c>
      <c r="AV231" s="158">
        <f t="shared" si="220"/>
        <v>-2.013918673184055E-2</v>
      </c>
      <c r="AW231" s="159">
        <f t="shared" si="221"/>
        <v>6.9569467319623296E-3</v>
      </c>
      <c r="AX231" s="160">
        <f t="shared" si="222"/>
        <v>9.6798215662722683E-6</v>
      </c>
      <c r="AY231" s="159">
        <f t="shared" si="223"/>
        <v>-9999</v>
      </c>
      <c r="BA231">
        <f t="shared" si="224"/>
        <v>0</v>
      </c>
      <c r="BB231">
        <f t="shared" si="225"/>
        <v>0.37042961947346542</v>
      </c>
      <c r="BC231">
        <f t="shared" si="226"/>
        <v>-0.76926310444323898</v>
      </c>
      <c r="BD231">
        <f t="shared" si="227"/>
        <v>-0.4311736159389864</v>
      </c>
      <c r="BE231">
        <f t="shared" si="228"/>
        <v>-2.5410936604775158</v>
      </c>
      <c r="BF231">
        <f t="shared" si="229"/>
        <v>-3.2298735779563992</v>
      </c>
      <c r="BG231">
        <f t="shared" ref="BG231:BM240" si="237">$BN231+$BB$7*SIN(BH231)</f>
        <v>-1.7389278170661919</v>
      </c>
      <c r="BH231">
        <f t="shared" si="237"/>
        <v>-1.7389308028616379</v>
      </c>
      <c r="BI231">
        <f t="shared" si="237"/>
        <v>-1.7389074188360416</v>
      </c>
      <c r="BJ231">
        <f t="shared" si="237"/>
        <v>-1.7390904707499297</v>
      </c>
      <c r="BK231">
        <f t="shared" si="237"/>
        <v>-1.7376522103861816</v>
      </c>
      <c r="BL231">
        <f t="shared" si="237"/>
        <v>-1.7486426689131103</v>
      </c>
      <c r="BM231">
        <f t="shared" si="237"/>
        <v>-1.6231471957180519</v>
      </c>
      <c r="BN231">
        <f t="shared" si="230"/>
        <v>-0.986622175351345</v>
      </c>
      <c r="BR231" s="1"/>
    </row>
    <row r="232" spans="1:70" x14ac:dyDescent="0.2">
      <c r="A232" s="23" t="s">
        <v>927</v>
      </c>
      <c r="B232" s="24" t="s">
        <v>899</v>
      </c>
      <c r="C232" s="23">
        <v>33616.431400000001</v>
      </c>
      <c r="D232" s="23" t="s">
        <v>873</v>
      </c>
      <c r="E232" s="25">
        <f t="shared" si="203"/>
        <v>282.99153454522406</v>
      </c>
      <c r="F232" s="1">
        <f t="shared" si="231"/>
        <v>283</v>
      </c>
      <c r="G232" s="1">
        <f t="shared" si="204"/>
        <v>-7.1905599979800172E-3</v>
      </c>
      <c r="J232" s="1">
        <f>G232</f>
        <v>-7.1905599979800172E-3</v>
      </c>
      <c r="Q232" s="173">
        <f t="shared" si="206"/>
        <v>18597.931400000001</v>
      </c>
      <c r="S232" s="15">
        <f>S$16</f>
        <v>1</v>
      </c>
      <c r="T232" s="15"/>
      <c r="Z232">
        <f t="shared" si="208"/>
        <v>283</v>
      </c>
      <c r="AA232" s="158">
        <f t="shared" si="209"/>
        <v>-1.9940966142161266E-2</v>
      </c>
      <c r="AB232" s="159">
        <f t="shared" si="210"/>
        <v>1.2750406144181249E-2</v>
      </c>
      <c r="AC232" s="159">
        <f t="shared" si="211"/>
        <v>-7.1905599979800172E-3</v>
      </c>
      <c r="AD232" s="160">
        <f t="shared" si="212"/>
        <v>1.6257285684157495E-4</v>
      </c>
      <c r="AH232">
        <f t="shared" si="213"/>
        <v>1.8255144886376973E-2</v>
      </c>
      <c r="AI232">
        <f t="shared" si="214"/>
        <v>0.69455110755316585</v>
      </c>
      <c r="AJ232">
        <f t="shared" si="215"/>
        <v>0.87088458083878939</v>
      </c>
      <c r="AK232">
        <f t="shared" si="216"/>
        <v>-0.12516089215992671</v>
      </c>
      <c r="AL232">
        <f t="shared" si="217"/>
        <v>-2.7527004700344633</v>
      </c>
      <c r="AM232">
        <f t="shared" si="218"/>
        <v>-5.0778342436635446</v>
      </c>
      <c r="AN232">
        <f t="shared" si="236"/>
        <v>9.9661491840611998</v>
      </c>
      <c r="AO232">
        <f t="shared" si="236"/>
        <v>9.9662558633452996</v>
      </c>
      <c r="AP232">
        <f t="shared" si="236"/>
        <v>9.9658787825866586</v>
      </c>
      <c r="AQ232">
        <f t="shared" si="236"/>
        <v>9.9672120386676539</v>
      </c>
      <c r="AR232">
        <f t="shared" si="236"/>
        <v>9.962502777390057</v>
      </c>
      <c r="AS232">
        <f t="shared" si="236"/>
        <v>9.9791970527349925</v>
      </c>
      <c r="AT232">
        <f t="shared" si="236"/>
        <v>9.920737397447283</v>
      </c>
      <c r="AU232">
        <f t="shared" si="219"/>
        <v>10.136282372806544</v>
      </c>
      <c r="AV232" s="158">
        <f t="shared" si="220"/>
        <v>-1.9940966142161266E-2</v>
      </c>
      <c r="AW232" s="159">
        <f t="shared" si="221"/>
        <v>1.2750406144181249E-2</v>
      </c>
      <c r="AX232" s="160">
        <f t="shared" si="222"/>
        <v>1.6257285684157495E-4</v>
      </c>
      <c r="AY232" s="159">
        <f t="shared" si="223"/>
        <v>-9999</v>
      </c>
      <c r="BA232">
        <f t="shared" si="224"/>
        <v>0</v>
      </c>
      <c r="BB232">
        <f t="shared" si="225"/>
        <v>0.37125408738321208</v>
      </c>
      <c r="BC232">
        <f t="shared" si="226"/>
        <v>-0.77048173425287736</v>
      </c>
      <c r="BD232">
        <f t="shared" si="227"/>
        <v>-0.43237498596231078</v>
      </c>
      <c r="BE232">
        <f t="shared" si="228"/>
        <v>-2.5391841729109315</v>
      </c>
      <c r="BF232">
        <f t="shared" si="229"/>
        <v>-3.2189924184116121</v>
      </c>
      <c r="BG232">
        <f t="shared" si="237"/>
        <v>-1.7355998688418679</v>
      </c>
      <c r="BH232">
        <f t="shared" si="237"/>
        <v>-1.7356025591006485</v>
      </c>
      <c r="BI232">
        <f t="shared" si="237"/>
        <v>-1.7355810682198398</v>
      </c>
      <c r="BJ232">
        <f t="shared" si="237"/>
        <v>-1.7357526686678304</v>
      </c>
      <c r="BK232">
        <f t="shared" si="237"/>
        <v>-1.7343774986846716</v>
      </c>
      <c r="BL232">
        <f t="shared" si="237"/>
        <v>-1.7450959188141404</v>
      </c>
      <c r="BM232">
        <f t="shared" si="237"/>
        <v>-1.6178163173109124</v>
      </c>
      <c r="BN232">
        <f t="shared" si="230"/>
        <v>-0.98287339767695225</v>
      </c>
      <c r="BR232" s="1"/>
    </row>
    <row r="233" spans="1:70" x14ac:dyDescent="0.2">
      <c r="A233" s="23" t="s">
        <v>928</v>
      </c>
      <c r="B233" s="24" t="s">
        <v>899</v>
      </c>
      <c r="C233" s="23">
        <v>33949.392999999996</v>
      </c>
      <c r="D233" s="23" t="s">
        <v>873</v>
      </c>
      <c r="E233" s="25">
        <f t="shared" si="203"/>
        <v>674.98761950077846</v>
      </c>
      <c r="F233" s="1">
        <f t="shared" si="231"/>
        <v>675</v>
      </c>
      <c r="G233" s="1">
        <f t="shared" si="204"/>
        <v>-1.0516000002098735E-2</v>
      </c>
      <c r="H233" s="1">
        <f t="shared" ref="H233:H245" si="238">G233</f>
        <v>-1.0516000002098735E-2</v>
      </c>
      <c r="Q233" s="173">
        <f t="shared" si="206"/>
        <v>18930.892999999996</v>
      </c>
      <c r="S233" s="15">
        <f t="shared" ref="S233:S245" si="239">S$14</f>
        <v>0.2</v>
      </c>
      <c r="T233" s="15"/>
      <c r="Z233">
        <f t="shared" si="208"/>
        <v>675</v>
      </c>
      <c r="AA233" s="158">
        <f t="shared" si="209"/>
        <v>-1.7042556787672379E-2</v>
      </c>
      <c r="AB233" s="159">
        <f t="shared" si="210"/>
        <v>6.5265567855736437E-3</v>
      </c>
      <c r="AC233" s="159">
        <f t="shared" si="211"/>
        <v>-1.0516000002098735E-2</v>
      </c>
      <c r="AD233" s="160">
        <f t="shared" si="212"/>
        <v>8.5191886950634748E-6</v>
      </c>
      <c r="AH233">
        <f t="shared" si="213"/>
        <v>1.8794149802534868E-2</v>
      </c>
      <c r="AI233">
        <f t="shared" si="214"/>
        <v>0.70464669569272009</v>
      </c>
      <c r="AJ233">
        <f t="shared" si="215"/>
        <v>0.90485597663703143</v>
      </c>
      <c r="AK233">
        <f t="shared" si="216"/>
        <v>-0.14741336594094076</v>
      </c>
      <c r="AL233">
        <f t="shared" si="217"/>
        <v>-2.6786584412646226</v>
      </c>
      <c r="AM233">
        <f t="shared" si="218"/>
        <v>-4.2428355939459417</v>
      </c>
      <c r="AN233">
        <f t="shared" si="236"/>
        <v>10.06607312219109</v>
      </c>
      <c r="AO233">
        <f t="shared" si="236"/>
        <v>10.066152883761008</v>
      </c>
      <c r="AP233">
        <f t="shared" si="236"/>
        <v>10.065851359855763</v>
      </c>
      <c r="AQ233">
        <f t="shared" si="236"/>
        <v>10.066991572437495</v>
      </c>
      <c r="AR233">
        <f t="shared" si="236"/>
        <v>10.062684944263941</v>
      </c>
      <c r="AS233">
        <f t="shared" si="236"/>
        <v>10.079024920537826</v>
      </c>
      <c r="AT233">
        <f t="shared" si="236"/>
        <v>10.018031293029436</v>
      </c>
      <c r="AU233">
        <f t="shared" si="219"/>
        <v>10.263569619298551</v>
      </c>
      <c r="AV233" s="158">
        <f t="shared" si="220"/>
        <v>-1.7042556787672379E-2</v>
      </c>
      <c r="AW233" s="159">
        <f t="shared" si="221"/>
        <v>6.5265567855736437E-3</v>
      </c>
      <c r="AX233" s="160">
        <f t="shared" si="222"/>
        <v>8.5191886950634748E-6</v>
      </c>
      <c r="AY233" s="159">
        <f t="shared" si="223"/>
        <v>-9999</v>
      </c>
      <c r="BA233">
        <f t="shared" si="224"/>
        <v>0</v>
      </c>
      <c r="BB233">
        <f t="shared" si="225"/>
        <v>0.38444840500573685</v>
      </c>
      <c r="BC233">
        <f t="shared" si="226"/>
        <v>-0.78917719535686637</v>
      </c>
      <c r="BD233">
        <f t="shared" si="227"/>
        <v>-0.45096095731032498</v>
      </c>
      <c r="BE233">
        <f t="shared" si="228"/>
        <v>-2.5093125559205922</v>
      </c>
      <c r="BF233">
        <f t="shared" si="229"/>
        <v>-3.0570661644934751</v>
      </c>
      <c r="BG233">
        <f t="shared" si="237"/>
        <v>-1.6844925304697975</v>
      </c>
      <c r="BH233">
        <f t="shared" si="237"/>
        <v>-1.6844928084678044</v>
      </c>
      <c r="BI233">
        <f t="shared" si="237"/>
        <v>-1.6844895972127092</v>
      </c>
      <c r="BJ233">
        <f t="shared" si="237"/>
        <v>-1.6845266860749692</v>
      </c>
      <c r="BK233">
        <f t="shared" si="237"/>
        <v>-1.6840975863528158</v>
      </c>
      <c r="BL233">
        <f t="shared" si="237"/>
        <v>-1.6889672371540114</v>
      </c>
      <c r="BM233">
        <f t="shared" si="237"/>
        <v>-1.5363745881174322</v>
      </c>
      <c r="BN233">
        <f t="shared" si="230"/>
        <v>-0.92635336504764665</v>
      </c>
      <c r="BR233" s="1"/>
    </row>
    <row r="234" spans="1:70" x14ac:dyDescent="0.2">
      <c r="A234" s="23" t="s">
        <v>929</v>
      </c>
      <c r="B234" s="24" t="s">
        <v>899</v>
      </c>
      <c r="C234" s="23">
        <v>34236.491999999998</v>
      </c>
      <c r="D234" s="23" t="s">
        <v>873</v>
      </c>
      <c r="E234" s="25">
        <f t="shared" si="203"/>
        <v>1012.9896113060111</v>
      </c>
      <c r="F234" s="1">
        <f t="shared" si="231"/>
        <v>1013</v>
      </c>
      <c r="G234" s="1">
        <f t="shared" si="204"/>
        <v>-8.8241599951288663E-3</v>
      </c>
      <c r="H234" s="1">
        <f t="shared" si="238"/>
        <v>-8.8241599951288663E-3</v>
      </c>
      <c r="Q234" s="173">
        <f t="shared" si="206"/>
        <v>19217.991999999998</v>
      </c>
      <c r="S234" s="15">
        <f t="shared" si="239"/>
        <v>0.2</v>
      </c>
      <c r="T234" s="15"/>
      <c r="Z234">
        <f t="shared" si="208"/>
        <v>1013</v>
      </c>
      <c r="AA234" s="158">
        <f t="shared" si="209"/>
        <v>-1.4685386206771556E-2</v>
      </c>
      <c r="AB234" s="159">
        <f t="shared" si="210"/>
        <v>5.8612262116426901E-3</v>
      </c>
      <c r="AC234" s="159">
        <f t="shared" si="211"/>
        <v>-8.8241599951288663E-3</v>
      </c>
      <c r="AD234" s="160">
        <f t="shared" si="212"/>
        <v>6.8707945408094649E-6</v>
      </c>
      <c r="AH234">
        <f t="shared" si="213"/>
        <v>1.911207097495524E-2</v>
      </c>
      <c r="AI234">
        <f t="shared" si="214"/>
        <v>0.71496618103122622</v>
      </c>
      <c r="AJ234">
        <f t="shared" si="215"/>
        <v>0.93086248993076803</v>
      </c>
      <c r="AK234">
        <f t="shared" si="216"/>
        <v>-0.16649323369837787</v>
      </c>
      <c r="AL234">
        <f t="shared" si="217"/>
        <v>-2.6129333481918002</v>
      </c>
      <c r="AM234">
        <f t="shared" si="218"/>
        <v>-3.6946317699221245</v>
      </c>
      <c r="AN234">
        <f t="shared" si="236"/>
        <v>10.153493048585586</v>
      </c>
      <c r="AO234">
        <f t="shared" si="236"/>
        <v>10.153548601394586</v>
      </c>
      <c r="AP234">
        <f t="shared" si="236"/>
        <v>10.153323029441973</v>
      </c>
      <c r="AQ234">
        <f t="shared" si="236"/>
        <v>10.15423924589223</v>
      </c>
      <c r="AR234">
        <f t="shared" si="236"/>
        <v>10.15052244815794</v>
      </c>
      <c r="AS234">
        <f t="shared" si="236"/>
        <v>10.165677890493242</v>
      </c>
      <c r="AT234">
        <f t="shared" si="236"/>
        <v>10.105095847817639</v>
      </c>
      <c r="AU234">
        <f t="shared" si="219"/>
        <v>10.373322398161559</v>
      </c>
      <c r="AV234" s="158">
        <f t="shared" si="220"/>
        <v>-1.4685386206771556E-2</v>
      </c>
      <c r="AW234" s="159">
        <f t="shared" si="221"/>
        <v>5.8612262116426901E-3</v>
      </c>
      <c r="AX234" s="160">
        <f t="shared" si="222"/>
        <v>6.8707945408094649E-6</v>
      </c>
      <c r="AY234" s="159">
        <f t="shared" si="223"/>
        <v>-9999</v>
      </c>
      <c r="BA234">
        <f t="shared" si="224"/>
        <v>0</v>
      </c>
      <c r="BB234">
        <f t="shared" si="225"/>
        <v>0.39710513441343986</v>
      </c>
      <c r="BC234">
        <f t="shared" si="226"/>
        <v>-0.80579677718316711</v>
      </c>
      <c r="BD234">
        <f t="shared" si="227"/>
        <v>-0.4677470814100177</v>
      </c>
      <c r="BE234">
        <f t="shared" si="228"/>
        <v>-2.4817609764598609</v>
      </c>
      <c r="BF234">
        <f t="shared" si="229"/>
        <v>-2.9202977612935741</v>
      </c>
      <c r="BG234">
        <f t="shared" si="237"/>
        <v>-1.6389154357237921</v>
      </c>
      <c r="BH234">
        <f t="shared" si="237"/>
        <v>-1.6389154166954234</v>
      </c>
      <c r="BI234">
        <f t="shared" si="237"/>
        <v>-1.6389157830532133</v>
      </c>
      <c r="BJ234">
        <f t="shared" si="237"/>
        <v>-1.6389087291321598</v>
      </c>
      <c r="BK234">
        <f t="shared" si="237"/>
        <v>-1.6390444187156135</v>
      </c>
      <c r="BL234">
        <f t="shared" si="237"/>
        <v>-1.636385146043644</v>
      </c>
      <c r="BM234">
        <f t="shared" si="237"/>
        <v>-1.4645846473037707</v>
      </c>
      <c r="BN234">
        <f t="shared" si="230"/>
        <v>-0.87761925528054119</v>
      </c>
      <c r="BR234" s="1"/>
    </row>
    <row r="235" spans="1:70" x14ac:dyDescent="0.2">
      <c r="A235" s="23" t="s">
        <v>929</v>
      </c>
      <c r="B235" s="24" t="s">
        <v>899</v>
      </c>
      <c r="C235" s="23">
        <v>34271.321000000004</v>
      </c>
      <c r="D235" s="23" t="s">
        <v>873</v>
      </c>
      <c r="E235" s="25">
        <f t="shared" si="203"/>
        <v>1053.9938341440777</v>
      </c>
      <c r="F235" s="1">
        <f t="shared" si="231"/>
        <v>1054</v>
      </c>
      <c r="G235" s="1">
        <f t="shared" si="204"/>
        <v>-5.2372799909790047E-3</v>
      </c>
      <c r="H235" s="1">
        <f t="shared" si="238"/>
        <v>-5.2372799909790047E-3</v>
      </c>
      <c r="Q235" s="173">
        <f t="shared" si="206"/>
        <v>19252.821000000004</v>
      </c>
      <c r="S235" s="15">
        <f t="shared" si="239"/>
        <v>0.2</v>
      </c>
      <c r="T235" s="15"/>
      <c r="Z235">
        <f t="shared" si="208"/>
        <v>1054</v>
      </c>
      <c r="AA235" s="158">
        <f t="shared" si="209"/>
        <v>-1.4408809275699385E-2</v>
      </c>
      <c r="AB235" s="159">
        <f t="shared" si="210"/>
        <v>9.1715292847203804E-3</v>
      </c>
      <c r="AC235" s="159">
        <f t="shared" si="211"/>
        <v>-5.2372799909790047E-3</v>
      </c>
      <c r="AD235" s="160">
        <f t="shared" si="212"/>
        <v>1.6823389884096709E-5</v>
      </c>
      <c r="AH235">
        <f t="shared" si="213"/>
        <v>1.9140976950552478E-2</v>
      </c>
      <c r="AI235">
        <f t="shared" si="214"/>
        <v>0.71632529414829549</v>
      </c>
      <c r="AJ235">
        <f t="shared" si="215"/>
        <v>0.93379392142558693</v>
      </c>
      <c r="AK235">
        <f t="shared" si="216"/>
        <v>-0.16879850734889612</v>
      </c>
      <c r="AL235">
        <f t="shared" si="217"/>
        <v>-2.6048263446073436</v>
      </c>
      <c r="AM235">
        <f t="shared" si="218"/>
        <v>-3.6361226602164036</v>
      </c>
      <c r="AN235">
        <f t="shared" si="236"/>
        <v>10.164186327881579</v>
      </c>
      <c r="AO235">
        <f t="shared" si="236"/>
        <v>10.164239093007859</v>
      </c>
      <c r="AP235">
        <f t="shared" si="236"/>
        <v>10.164022763136082</v>
      </c>
      <c r="AQ235">
        <f t="shared" si="236"/>
        <v>10.164909957767009</v>
      </c>
      <c r="AR235">
        <f t="shared" si="236"/>
        <v>10.161276015516602</v>
      </c>
      <c r="AS235">
        <f t="shared" si="236"/>
        <v>10.176238104290242</v>
      </c>
      <c r="AT235">
        <f t="shared" si="236"/>
        <v>10.115871403741121</v>
      </c>
      <c r="AU235">
        <f t="shared" si="219"/>
        <v>10.386635605065059</v>
      </c>
      <c r="AV235" s="158">
        <f t="shared" si="220"/>
        <v>-1.4408809275699385E-2</v>
      </c>
      <c r="AW235" s="159">
        <f t="shared" si="221"/>
        <v>9.1715292847203804E-3</v>
      </c>
      <c r="AX235" s="160">
        <f t="shared" si="222"/>
        <v>1.6823389884096709E-5</v>
      </c>
      <c r="AY235" s="159">
        <f t="shared" si="223"/>
        <v>-9999</v>
      </c>
      <c r="BA235">
        <f t="shared" si="224"/>
        <v>0</v>
      </c>
      <c r="BB235">
        <f t="shared" si="225"/>
        <v>0.39873037998076644</v>
      </c>
      <c r="BC235">
        <f t="shared" si="226"/>
        <v>-0.80784499300670509</v>
      </c>
      <c r="BD235">
        <f t="shared" si="227"/>
        <v>-0.46983443377444423</v>
      </c>
      <c r="BE235">
        <f t="shared" si="228"/>
        <v>-2.4782940908330735</v>
      </c>
      <c r="BF235">
        <f t="shared" si="229"/>
        <v>-2.9038644489410395</v>
      </c>
      <c r="BG235">
        <f t="shared" si="237"/>
        <v>-1.6332843061251556</v>
      </c>
      <c r="BH235">
        <f t="shared" si="237"/>
        <v>-1.633284287458507</v>
      </c>
      <c r="BI235">
        <f t="shared" si="237"/>
        <v>-1.6332846791907052</v>
      </c>
      <c r="BJ235">
        <f t="shared" si="237"/>
        <v>-1.6332764579121464</v>
      </c>
      <c r="BK235">
        <f t="shared" si="237"/>
        <v>-1.633448771813349</v>
      </c>
      <c r="BL235">
        <f t="shared" si="237"/>
        <v>-1.6297320085005653</v>
      </c>
      <c r="BM235">
        <f t="shared" si="237"/>
        <v>-1.4557804862522088</v>
      </c>
      <c r="BN235">
        <f t="shared" si="230"/>
        <v>-0.87170772125553742</v>
      </c>
      <c r="BR235" s="1"/>
    </row>
    <row r="236" spans="1:70" x14ac:dyDescent="0.2">
      <c r="A236" s="23" t="s">
        <v>930</v>
      </c>
      <c r="B236" s="24" t="s">
        <v>899</v>
      </c>
      <c r="C236" s="23">
        <v>34451.400999999998</v>
      </c>
      <c r="D236" s="23" t="s">
        <v>873</v>
      </c>
      <c r="E236" s="25">
        <f t="shared" si="203"/>
        <v>1266.0022308444634</v>
      </c>
      <c r="F236" s="1">
        <f t="shared" si="231"/>
        <v>1266</v>
      </c>
      <c r="G236" s="1">
        <f t="shared" si="204"/>
        <v>1.8948799988720566E-3</v>
      </c>
      <c r="H236" s="1">
        <f t="shared" si="238"/>
        <v>1.8948799988720566E-3</v>
      </c>
      <c r="Q236" s="173">
        <f t="shared" si="206"/>
        <v>19432.900999999998</v>
      </c>
      <c r="S236" s="15">
        <f t="shared" si="239"/>
        <v>0.2</v>
      </c>
      <c r="T236" s="15"/>
      <c r="Z236">
        <f t="shared" si="208"/>
        <v>1266</v>
      </c>
      <c r="AA236" s="158">
        <f t="shared" si="209"/>
        <v>-1.3012113427596943E-2</v>
      </c>
      <c r="AB236" s="159">
        <f t="shared" si="210"/>
        <v>1.4906993426468999E-2</v>
      </c>
      <c r="AC236" s="159">
        <f t="shared" si="211"/>
        <v>1.8948799988720566E-3</v>
      </c>
      <c r="AD236" s="160">
        <f t="shared" si="212"/>
        <v>4.4443690603357996E-5</v>
      </c>
      <c r="AH236">
        <f t="shared" si="213"/>
        <v>1.9255975195898556E-2</v>
      </c>
      <c r="AI236">
        <f t="shared" si="214"/>
        <v>0.72374031777176828</v>
      </c>
      <c r="AJ236">
        <f t="shared" si="215"/>
        <v>0.94813041015928867</v>
      </c>
      <c r="AK236">
        <f t="shared" si="216"/>
        <v>-0.18067889416980282</v>
      </c>
      <c r="AL236">
        <f t="shared" si="217"/>
        <v>-2.5623977858993583</v>
      </c>
      <c r="AM236">
        <f t="shared" si="218"/>
        <v>-3.3559927225849457</v>
      </c>
      <c r="AN236">
        <f t="shared" si="236"/>
        <v>10.219812955306763</v>
      </c>
      <c r="AO236">
        <f t="shared" si="236"/>
        <v>10.219852245018302</v>
      </c>
      <c r="AP236">
        <f t="shared" si="236"/>
        <v>10.21968228085546</v>
      </c>
      <c r="AQ236">
        <f t="shared" si="236"/>
        <v>10.220417744311757</v>
      </c>
      <c r="AR236">
        <f t="shared" si="236"/>
        <v>10.217239226954675</v>
      </c>
      <c r="AS236">
        <f t="shared" si="236"/>
        <v>10.231051119722576</v>
      </c>
      <c r="AT236">
        <f t="shared" si="236"/>
        <v>10.172364160139416</v>
      </c>
      <c r="AU236">
        <f t="shared" si="219"/>
        <v>10.455474626127064</v>
      </c>
      <c r="AV236" s="158">
        <f t="shared" si="220"/>
        <v>-1.3012113427596943E-2</v>
      </c>
      <c r="AW236" s="159">
        <f t="shared" si="221"/>
        <v>1.4906993426468999E-2</v>
      </c>
      <c r="AX236" s="160">
        <f t="shared" si="222"/>
        <v>4.4443690603357996E-5</v>
      </c>
      <c r="AY236" s="159">
        <f t="shared" si="223"/>
        <v>-9999</v>
      </c>
      <c r="BA236">
        <f t="shared" si="224"/>
        <v>0</v>
      </c>
      <c r="BB236">
        <f t="shared" si="225"/>
        <v>0.40747321050093199</v>
      </c>
      <c r="BC236">
        <f t="shared" si="226"/>
        <v>-0.81854842064916344</v>
      </c>
      <c r="BD236">
        <f t="shared" si="227"/>
        <v>-0.48081343039078389</v>
      </c>
      <c r="BE236">
        <f t="shared" si="228"/>
        <v>-2.4599011940006177</v>
      </c>
      <c r="BF236">
        <f t="shared" si="229"/>
        <v>-2.8193735717906634</v>
      </c>
      <c r="BG236">
        <f t="shared" si="237"/>
        <v>-1.6037913281903724</v>
      </c>
      <c r="BH236">
        <f t="shared" si="237"/>
        <v>-1.6037913248512574</v>
      </c>
      <c r="BI236">
        <f t="shared" si="237"/>
        <v>-1.603791457498781</v>
      </c>
      <c r="BJ236">
        <f t="shared" si="237"/>
        <v>-1.6037861876187529</v>
      </c>
      <c r="BK236">
        <f t="shared" si="237"/>
        <v>-1.6039949084527181</v>
      </c>
      <c r="BL236">
        <f t="shared" si="237"/>
        <v>-1.5943550149329537</v>
      </c>
      <c r="BM236">
        <f t="shared" si="237"/>
        <v>-1.4099331715900405</v>
      </c>
      <c r="BN236">
        <f t="shared" si="230"/>
        <v>-0.84114076483356592</v>
      </c>
      <c r="BR236" s="1"/>
    </row>
    <row r="237" spans="1:70" x14ac:dyDescent="0.2">
      <c r="A237" s="23" t="s">
        <v>930</v>
      </c>
      <c r="B237" s="24" t="s">
        <v>899</v>
      </c>
      <c r="C237" s="23">
        <v>34479.43</v>
      </c>
      <c r="D237" s="23" t="s">
        <v>873</v>
      </c>
      <c r="E237" s="25">
        <f t="shared" si="203"/>
        <v>1299.0008056507481</v>
      </c>
      <c r="F237" s="1">
        <f t="shared" si="231"/>
        <v>1299</v>
      </c>
      <c r="G237" s="1">
        <f t="shared" si="204"/>
        <v>6.8432000261964276E-4</v>
      </c>
      <c r="H237" s="1">
        <f t="shared" si="238"/>
        <v>6.8432000261964276E-4</v>
      </c>
      <c r="Q237" s="173">
        <f t="shared" si="206"/>
        <v>19460.93</v>
      </c>
      <c r="S237" s="15">
        <f t="shared" si="239"/>
        <v>0.2</v>
      </c>
      <c r="T237" s="15"/>
      <c r="Z237">
        <f t="shared" si="208"/>
        <v>1299</v>
      </c>
      <c r="AA237" s="158">
        <f t="shared" si="209"/>
        <v>-1.2799823599360327E-2</v>
      </c>
      <c r="AB237" s="159">
        <f t="shared" si="210"/>
        <v>1.348414360197997E-2</v>
      </c>
      <c r="AC237" s="159">
        <f t="shared" si="211"/>
        <v>6.8432000261964276E-4</v>
      </c>
      <c r="AD237" s="160">
        <f t="shared" si="212"/>
        <v>3.6364425735763469E-5</v>
      </c>
      <c r="AH237">
        <f t="shared" si="213"/>
        <v>1.926859607979288E-2</v>
      </c>
      <c r="AI237">
        <f t="shared" si="214"/>
        <v>0.7249542696561776</v>
      </c>
      <c r="AJ237">
        <f t="shared" si="215"/>
        <v>0.95023416138575334</v>
      </c>
      <c r="AK237">
        <f t="shared" si="216"/>
        <v>-0.18252156322719723</v>
      </c>
      <c r="AL237">
        <f t="shared" si="217"/>
        <v>-2.5557130621377251</v>
      </c>
      <c r="AM237">
        <f t="shared" si="218"/>
        <v>-3.315460876920505</v>
      </c>
      <c r="AN237">
        <f t="shared" si="236"/>
        <v>10.228524293994546</v>
      </c>
      <c r="AO237">
        <f t="shared" si="236"/>
        <v>10.228561650861231</v>
      </c>
      <c r="AP237">
        <f t="shared" si="236"/>
        <v>10.228398593649043</v>
      </c>
      <c r="AQ237">
        <f t="shared" si="236"/>
        <v>10.229110517028881</v>
      </c>
      <c r="AR237">
        <f t="shared" si="236"/>
        <v>10.226006042503156</v>
      </c>
      <c r="AS237">
        <f t="shared" si="236"/>
        <v>10.239618012845161</v>
      </c>
      <c r="AT237">
        <f t="shared" si="236"/>
        <v>10.181277072317011</v>
      </c>
      <c r="AU237">
        <f t="shared" si="219"/>
        <v>10.466190134122565</v>
      </c>
      <c r="AV237" s="158">
        <f t="shared" si="220"/>
        <v>-1.2799823599360327E-2</v>
      </c>
      <c r="AW237" s="159">
        <f t="shared" si="221"/>
        <v>1.348414360197997E-2</v>
      </c>
      <c r="AX237" s="160">
        <f t="shared" si="222"/>
        <v>3.6364425735763469E-5</v>
      </c>
      <c r="AY237" s="159">
        <f t="shared" si="223"/>
        <v>-9999</v>
      </c>
      <c r="BA237">
        <f t="shared" si="224"/>
        <v>0</v>
      </c>
      <c r="BB237">
        <f t="shared" si="225"/>
        <v>0.4088875351063308</v>
      </c>
      <c r="BC237">
        <f t="shared" si="226"/>
        <v>-0.82023156283035181</v>
      </c>
      <c r="BD237">
        <f t="shared" si="227"/>
        <v>-0.48255114233162566</v>
      </c>
      <c r="BE237">
        <f t="shared" si="228"/>
        <v>-2.4569649772674569</v>
      </c>
      <c r="BF237">
        <f t="shared" si="229"/>
        <v>-2.8062898109766565</v>
      </c>
      <c r="BG237">
        <f t="shared" si="237"/>
        <v>-1.5991420562998402</v>
      </c>
      <c r="BH237">
        <f t="shared" si="237"/>
        <v>-1.5991420543897723</v>
      </c>
      <c r="BI237">
        <f t="shared" si="237"/>
        <v>-1.599142142709276</v>
      </c>
      <c r="BJ237">
        <f t="shared" si="237"/>
        <v>-1.5991380586216006</v>
      </c>
      <c r="BK237">
        <f t="shared" si="237"/>
        <v>-1.5993263044065289</v>
      </c>
      <c r="BL237">
        <f t="shared" si="237"/>
        <v>-1.5886993910550928</v>
      </c>
      <c r="BM237">
        <f t="shared" si="237"/>
        <v>-1.4027483958311779</v>
      </c>
      <c r="BN237">
        <f t="shared" si="230"/>
        <v>-0.83638270086222144</v>
      </c>
      <c r="BR237" s="1"/>
    </row>
    <row r="238" spans="1:70" x14ac:dyDescent="0.2">
      <c r="A238" s="23" t="s">
        <v>930</v>
      </c>
      <c r="B238" s="24" t="s">
        <v>899</v>
      </c>
      <c r="C238" s="23">
        <v>34603.440000000002</v>
      </c>
      <c r="D238" s="23" t="s">
        <v>873</v>
      </c>
      <c r="E238" s="25">
        <f t="shared" si="203"/>
        <v>1444.9979251244047</v>
      </c>
      <c r="F238" s="1">
        <f t="shared" si="231"/>
        <v>1445</v>
      </c>
      <c r="G238" s="1">
        <f t="shared" si="204"/>
        <v>-1.7623999956413172E-3</v>
      </c>
      <c r="H238" s="1">
        <f t="shared" si="238"/>
        <v>-1.7623999956413172E-3</v>
      </c>
      <c r="Q238" s="173">
        <f t="shared" si="206"/>
        <v>19584.940000000002</v>
      </c>
      <c r="S238" s="15">
        <f t="shared" si="239"/>
        <v>0.2</v>
      </c>
      <c r="T238" s="15"/>
      <c r="Z238">
        <f t="shared" si="208"/>
        <v>1445</v>
      </c>
      <c r="AA238" s="158">
        <f t="shared" si="209"/>
        <v>-1.1877531928189165E-2</v>
      </c>
      <c r="AB238" s="159">
        <f t="shared" si="210"/>
        <v>1.0115131932547847E-2</v>
      </c>
      <c r="AC238" s="159">
        <f t="shared" si="211"/>
        <v>-1.7623999956413172E-3</v>
      </c>
      <c r="AD238" s="160">
        <f t="shared" si="212"/>
        <v>2.0463178802569834E-5</v>
      </c>
      <c r="AH238">
        <f t="shared" si="213"/>
        <v>1.9306988652869814E-2</v>
      </c>
      <c r="AI238">
        <f t="shared" si="214"/>
        <v>0.73052432192726546</v>
      </c>
      <c r="AJ238">
        <f t="shared" si="215"/>
        <v>0.95910893636549888</v>
      </c>
      <c r="AK238">
        <f t="shared" si="216"/>
        <v>-0.19064924272209002</v>
      </c>
      <c r="AL238">
        <f t="shared" si="217"/>
        <v>-2.5258627170423238</v>
      </c>
      <c r="AM238">
        <f t="shared" si="218"/>
        <v>-3.1449012922493269</v>
      </c>
      <c r="AN238">
        <f t="shared" si="236"/>
        <v>10.267244287407925</v>
      </c>
      <c r="AO238">
        <f t="shared" si="236"/>
        <v>10.267273702524461</v>
      </c>
      <c r="AP238">
        <f t="shared" si="236"/>
        <v>10.267139833193333</v>
      </c>
      <c r="AQ238">
        <f t="shared" si="236"/>
        <v>10.267749240159395</v>
      </c>
      <c r="AR238">
        <f t="shared" si="236"/>
        <v>10.264978422122645</v>
      </c>
      <c r="AS238">
        <f t="shared" si="236"/>
        <v>10.277647028875588</v>
      </c>
      <c r="AT238">
        <f t="shared" si="236"/>
        <v>10.221105246385731</v>
      </c>
      <c r="AU238">
        <f t="shared" si="219"/>
        <v>10.513598139193569</v>
      </c>
      <c r="AV238" s="158">
        <f t="shared" si="220"/>
        <v>-1.1877531928189165E-2</v>
      </c>
      <c r="AW238" s="159">
        <f t="shared" si="221"/>
        <v>1.0115131932547847E-2</v>
      </c>
      <c r="AX238" s="160">
        <f t="shared" si="222"/>
        <v>2.0463178802569834E-5</v>
      </c>
      <c r="AY238" s="159">
        <f t="shared" si="223"/>
        <v>-9999</v>
      </c>
      <c r="BA238">
        <f t="shared" si="224"/>
        <v>0</v>
      </c>
      <c r="BB238">
        <f t="shared" si="225"/>
        <v>0.41532834968918531</v>
      </c>
      <c r="BC238">
        <f t="shared" si="226"/>
        <v>-0.82773339460338446</v>
      </c>
      <c r="BD238">
        <f t="shared" si="227"/>
        <v>-0.4903352041624735</v>
      </c>
      <c r="BE238">
        <f t="shared" si="228"/>
        <v>-2.4437245396535641</v>
      </c>
      <c r="BF238">
        <f t="shared" si="229"/>
        <v>-2.7486044811315593</v>
      </c>
      <c r="BG238">
        <f t="shared" si="237"/>
        <v>-1.578375842883986</v>
      </c>
      <c r="BH238">
        <f t="shared" si="237"/>
        <v>-1.5783758428840171</v>
      </c>
      <c r="BI238">
        <f t="shared" si="237"/>
        <v>-1.5783758428786023</v>
      </c>
      <c r="BJ238">
        <f t="shared" si="237"/>
        <v>-1.5783758438148285</v>
      </c>
      <c r="BK238">
        <f t="shared" si="237"/>
        <v>-1.578375681937551</v>
      </c>
      <c r="BL238">
        <f t="shared" si="237"/>
        <v>-1.5631890336026371</v>
      </c>
      <c r="BM238">
        <f t="shared" si="237"/>
        <v>-1.3708081123719575</v>
      </c>
      <c r="BN238">
        <f t="shared" si="230"/>
        <v>-0.81533187238293914</v>
      </c>
      <c r="BR238" s="1"/>
    </row>
    <row r="239" spans="1:70" x14ac:dyDescent="0.2">
      <c r="A239" s="23" t="s">
        <v>931</v>
      </c>
      <c r="B239" s="24" t="s">
        <v>899</v>
      </c>
      <c r="C239" s="23">
        <v>34634.868000000002</v>
      </c>
      <c r="D239" s="23" t="s">
        <v>873</v>
      </c>
      <c r="E239" s="25">
        <f t="shared" si="203"/>
        <v>1481.9981466453949</v>
      </c>
      <c r="F239" s="1">
        <f t="shared" si="231"/>
        <v>1482</v>
      </c>
      <c r="G239" s="1">
        <f t="shared" si="204"/>
        <v>-1.5742399918963201E-3</v>
      </c>
      <c r="H239" s="1">
        <f t="shared" si="238"/>
        <v>-1.5742399918963201E-3</v>
      </c>
      <c r="Q239" s="173">
        <f t="shared" si="206"/>
        <v>19616.368000000002</v>
      </c>
      <c r="S239" s="15">
        <f t="shared" si="239"/>
        <v>0.2</v>
      </c>
      <c r="T239" s="15"/>
      <c r="Z239">
        <f t="shared" si="208"/>
        <v>1482</v>
      </c>
      <c r="AA239" s="158">
        <f t="shared" si="209"/>
        <v>-1.1648241957208372E-2</v>
      </c>
      <c r="AB239" s="159">
        <f t="shared" si="210"/>
        <v>1.0074001965312052E-2</v>
      </c>
      <c r="AC239" s="159">
        <f t="shared" si="211"/>
        <v>-1.5742399918963201E-3</v>
      </c>
      <c r="AD239" s="160">
        <f t="shared" si="212"/>
        <v>2.0297103119422217E-5</v>
      </c>
      <c r="AH239">
        <f t="shared" si="213"/>
        <v>1.9312143293904058E-2</v>
      </c>
      <c r="AI239">
        <f t="shared" si="214"/>
        <v>0.7319884578907393</v>
      </c>
      <c r="AJ239">
        <f t="shared" si="215"/>
        <v>0.96124293523050308</v>
      </c>
      <c r="AK239">
        <f t="shared" si="216"/>
        <v>-0.19270207087491922</v>
      </c>
      <c r="AL239">
        <f t="shared" si="217"/>
        <v>-2.5182241422288816</v>
      </c>
      <c r="AM239">
        <f t="shared" si="218"/>
        <v>-3.1038011741337677</v>
      </c>
      <c r="AN239">
        <f t="shared" si="236"/>
        <v>10.277104610419252</v>
      </c>
      <c r="AO239">
        <f t="shared" si="236"/>
        <v>10.277132178259109</v>
      </c>
      <c r="AP239">
        <f t="shared" si="236"/>
        <v>10.277005307089295</v>
      </c>
      <c r="AQ239">
        <f t="shared" si="236"/>
        <v>10.277589339179567</v>
      </c>
      <c r="AR239">
        <f t="shared" si="236"/>
        <v>10.27490406207172</v>
      </c>
      <c r="AS239">
        <f t="shared" si="236"/>
        <v>10.2873196814511</v>
      </c>
      <c r="AT239">
        <f t="shared" si="236"/>
        <v>10.231302436080204</v>
      </c>
      <c r="AU239">
        <f t="shared" si="219"/>
        <v>10.525612496643069</v>
      </c>
      <c r="AV239" s="158">
        <f t="shared" si="220"/>
        <v>-1.1648241957208372E-2</v>
      </c>
      <c r="AW239" s="159">
        <f t="shared" si="221"/>
        <v>1.0074001965312052E-2</v>
      </c>
      <c r="AX239" s="160">
        <f t="shared" si="222"/>
        <v>2.0297103119422217E-5</v>
      </c>
      <c r="AY239" s="159">
        <f t="shared" si="223"/>
        <v>-9999</v>
      </c>
      <c r="BA239">
        <f t="shared" si="224"/>
        <v>0</v>
      </c>
      <c r="BB239">
        <f t="shared" si="225"/>
        <v>0.41700981516134039</v>
      </c>
      <c r="BC239">
        <f t="shared" si="226"/>
        <v>-0.82964883675923418</v>
      </c>
      <c r="BD239">
        <f t="shared" si="227"/>
        <v>-0.49233321592191159</v>
      </c>
      <c r="BE239">
        <f t="shared" si="228"/>
        <v>-2.4403022991567385</v>
      </c>
      <c r="BF239">
        <f t="shared" si="229"/>
        <v>-2.7340346546085454</v>
      </c>
      <c r="BG239">
        <f t="shared" si="237"/>
        <v>-1.5730610056973959</v>
      </c>
      <c r="BH239">
        <f t="shared" si="237"/>
        <v>-1.573061005697777</v>
      </c>
      <c r="BI239">
        <f t="shared" si="237"/>
        <v>-1.5730610054772054</v>
      </c>
      <c r="BJ239">
        <f t="shared" si="237"/>
        <v>-1.5730611331119499</v>
      </c>
      <c r="BK239">
        <f t="shared" si="237"/>
        <v>-1.5729860336226045</v>
      </c>
      <c r="BL239">
        <f t="shared" si="237"/>
        <v>-1.5565965244259092</v>
      </c>
      <c r="BM239">
        <f t="shared" si="237"/>
        <v>-1.3626743702736661</v>
      </c>
      <c r="BN239">
        <f t="shared" si="230"/>
        <v>-0.8099970733847649</v>
      </c>
      <c r="BR239" s="1"/>
    </row>
    <row r="240" spans="1:70" x14ac:dyDescent="0.2">
      <c r="A240" s="23" t="s">
        <v>930</v>
      </c>
      <c r="B240" s="24" t="s">
        <v>899</v>
      </c>
      <c r="C240" s="23">
        <v>34654.406000000003</v>
      </c>
      <c r="D240" s="23" t="s">
        <v>873</v>
      </c>
      <c r="E240" s="25">
        <f t="shared" si="203"/>
        <v>1505.0002571225848</v>
      </c>
      <c r="F240" s="1">
        <f t="shared" si="231"/>
        <v>1505</v>
      </c>
      <c r="G240" s="1">
        <f t="shared" si="204"/>
        <v>2.1840000408701599E-4</v>
      </c>
      <c r="H240" s="1">
        <f t="shared" si="238"/>
        <v>2.1840000408701599E-4</v>
      </c>
      <c r="Q240" s="173">
        <f t="shared" si="206"/>
        <v>19635.906000000003</v>
      </c>
      <c r="S240" s="15">
        <f t="shared" si="239"/>
        <v>0.2</v>
      </c>
      <c r="T240" s="15"/>
      <c r="Z240">
        <f t="shared" si="208"/>
        <v>1505</v>
      </c>
      <c r="AA240" s="158">
        <f t="shared" si="209"/>
        <v>-1.1506626387101222E-2</v>
      </c>
      <c r="AB240" s="159">
        <f t="shared" si="210"/>
        <v>1.1725026391188238E-2</v>
      </c>
      <c r="AC240" s="159">
        <f t="shared" si="211"/>
        <v>2.1840000408701599E-4</v>
      </c>
      <c r="AD240" s="160">
        <f t="shared" si="212"/>
        <v>2.7495248774812132E-5</v>
      </c>
      <c r="AH240">
        <f t="shared" si="213"/>
        <v>1.9314404287305444E-2</v>
      </c>
      <c r="AI240">
        <f t="shared" si="214"/>
        <v>0.73290949148121343</v>
      </c>
      <c r="AJ240">
        <f t="shared" si="215"/>
        <v>0.96254541861202614</v>
      </c>
      <c r="AK240">
        <f t="shared" si="216"/>
        <v>-0.19397663540344856</v>
      </c>
      <c r="AL240">
        <f t="shared" si="217"/>
        <v>-2.5134603327214009</v>
      </c>
      <c r="AM240">
        <f t="shared" si="218"/>
        <v>-3.0786588240744979</v>
      </c>
      <c r="AN240">
        <f t="shared" si="236"/>
        <v>10.283243996244698</v>
      </c>
      <c r="AO240">
        <f t="shared" si="236"/>
        <v>10.283270450533028</v>
      </c>
      <c r="AP240">
        <f t="shared" si="236"/>
        <v>10.283147840791605</v>
      </c>
      <c r="AQ240">
        <f t="shared" si="236"/>
        <v>10.283716256393681</v>
      </c>
      <c r="AR240">
        <f t="shared" si="236"/>
        <v>10.281084240063395</v>
      </c>
      <c r="AS240">
        <f t="shared" si="236"/>
        <v>10.293340029831887</v>
      </c>
      <c r="AT240">
        <f t="shared" si="236"/>
        <v>10.237662624731938</v>
      </c>
      <c r="AU240">
        <f t="shared" si="219"/>
        <v>10.533080881003571</v>
      </c>
      <c r="AV240" s="158">
        <f t="shared" si="220"/>
        <v>-1.1506626387101222E-2</v>
      </c>
      <c r="AW240" s="159">
        <f t="shared" si="221"/>
        <v>1.1725026391188238E-2</v>
      </c>
      <c r="AX240" s="160">
        <f t="shared" si="222"/>
        <v>2.7495248774812132E-5</v>
      </c>
      <c r="AY240" s="159">
        <f t="shared" si="223"/>
        <v>-9999</v>
      </c>
      <c r="BA240">
        <f t="shared" si="224"/>
        <v>0</v>
      </c>
      <c r="BB240">
        <f t="shared" si="225"/>
        <v>0.41806541447323686</v>
      </c>
      <c r="BC240">
        <f t="shared" si="226"/>
        <v>-0.83084242508781792</v>
      </c>
      <c r="BD240">
        <f t="shared" si="227"/>
        <v>-0.49358047903662122</v>
      </c>
      <c r="BE240">
        <f t="shared" si="228"/>
        <v>-2.4381609374656907</v>
      </c>
      <c r="BF240">
        <f t="shared" si="229"/>
        <v>-2.7249871738417935</v>
      </c>
      <c r="BG240">
        <f t="shared" si="237"/>
        <v>-1.5697463154380804</v>
      </c>
      <c r="BH240">
        <f t="shared" si="237"/>
        <v>-1.5697463154380107</v>
      </c>
      <c r="BI240">
        <f t="shared" si="237"/>
        <v>-1.569746315351124</v>
      </c>
      <c r="BJ240">
        <f t="shared" si="237"/>
        <v>-1.5697462069147181</v>
      </c>
      <c r="BK240">
        <f t="shared" si="237"/>
        <v>-1.5696186323300672</v>
      </c>
      <c r="BL240">
        <f t="shared" si="237"/>
        <v>-1.5524722970752483</v>
      </c>
      <c r="BM240">
        <f t="shared" si="237"/>
        <v>-1.3576103274441103</v>
      </c>
      <c r="BN240">
        <f t="shared" si="230"/>
        <v>-0.80668084698049436</v>
      </c>
      <c r="BR240" s="1"/>
    </row>
    <row r="241" spans="1:70" x14ac:dyDescent="0.2">
      <c r="A241" s="23" t="s">
        <v>930</v>
      </c>
      <c r="B241" s="24" t="s">
        <v>899</v>
      </c>
      <c r="C241" s="23">
        <v>34976.336000000003</v>
      </c>
      <c r="D241" s="23" t="s">
        <v>873</v>
      </c>
      <c r="E241" s="25">
        <f t="shared" si="203"/>
        <v>1884.0088263682383</v>
      </c>
      <c r="F241" s="1">
        <f t="shared" si="231"/>
        <v>1884</v>
      </c>
      <c r="G241" s="1">
        <f t="shared" si="204"/>
        <v>7.4971200083382428E-3</v>
      </c>
      <c r="H241" s="1">
        <f t="shared" si="238"/>
        <v>7.4971200083382428E-3</v>
      </c>
      <c r="Q241" s="173">
        <f t="shared" si="206"/>
        <v>19957.836000000003</v>
      </c>
      <c r="S241" s="15">
        <f t="shared" si="239"/>
        <v>0.2</v>
      </c>
      <c r="T241" s="15"/>
      <c r="Z241">
        <f t="shared" si="208"/>
        <v>1884</v>
      </c>
      <c r="AA241" s="158">
        <f t="shared" si="209"/>
        <v>-9.2767838249644269E-3</v>
      </c>
      <c r="AB241" s="159">
        <f t="shared" si="210"/>
        <v>1.677390383330267E-2</v>
      </c>
      <c r="AC241" s="159">
        <f t="shared" si="211"/>
        <v>7.4971200083382428E-3</v>
      </c>
      <c r="AD241" s="160">
        <f t="shared" si="212"/>
        <v>5.6272769961777203E-5</v>
      </c>
      <c r="AH241">
        <f t="shared" si="213"/>
        <v>1.9244921740451598E-2</v>
      </c>
      <c r="AI241">
        <f t="shared" si="214"/>
        <v>0.74933590898062552</v>
      </c>
      <c r="AJ241">
        <f t="shared" si="215"/>
        <v>0.98119693440637623</v>
      </c>
      <c r="AK241">
        <f t="shared" si="216"/>
        <v>-0.21478311920795165</v>
      </c>
      <c r="AL241">
        <f t="shared" si="217"/>
        <v>-2.4331315652541141</v>
      </c>
      <c r="AM241">
        <f t="shared" si="218"/>
        <v>-2.7039437032637874</v>
      </c>
      <c r="AN241">
        <f t="shared" ref="AN241:AT250" si="240">$AU241+$AB$7*SIN(AO241)</f>
        <v>10.385579885930717</v>
      </c>
      <c r="AO241">
        <f t="shared" si="240"/>
        <v>10.385591867736116</v>
      </c>
      <c r="AP241">
        <f t="shared" si="240"/>
        <v>10.385528507428102</v>
      </c>
      <c r="AQ241">
        <f t="shared" si="240"/>
        <v>10.385863624645872</v>
      </c>
      <c r="AR241">
        <f t="shared" si="240"/>
        <v>10.384092983792558</v>
      </c>
      <c r="AS241">
        <f t="shared" si="240"/>
        <v>10.393499848965057</v>
      </c>
      <c r="AT241">
        <f t="shared" si="240"/>
        <v>10.344883049150782</v>
      </c>
      <c r="AU241">
        <f t="shared" si="219"/>
        <v>10.656146866770078</v>
      </c>
      <c r="AV241" s="158">
        <f t="shared" si="220"/>
        <v>-9.2767838249644269E-3</v>
      </c>
      <c r="AW241" s="159">
        <f t="shared" si="221"/>
        <v>1.677390383330267E-2</v>
      </c>
      <c r="AX241" s="160">
        <f t="shared" si="222"/>
        <v>5.6272769961777203E-5</v>
      </c>
      <c r="AY241" s="159">
        <f t="shared" si="223"/>
        <v>-9999</v>
      </c>
      <c r="BA241">
        <f t="shared" si="224"/>
        <v>0</v>
      </c>
      <c r="BB241">
        <f t="shared" si="225"/>
        <v>0.43669116232962013</v>
      </c>
      <c r="BC241">
        <f t="shared" si="226"/>
        <v>-0.85082837558959157</v>
      </c>
      <c r="BD241">
        <f t="shared" si="227"/>
        <v>-0.51473556756908856</v>
      </c>
      <c r="BE241">
        <f t="shared" si="228"/>
        <v>-2.4012208731632949</v>
      </c>
      <c r="BF241">
        <f t="shared" si="229"/>
        <v>-2.5768079968537818</v>
      </c>
      <c r="BG241">
        <f t="shared" ref="BG241:BM250" si="241">$BN241+$BB$7*SIN(BH241)</f>
        <v>-1.5138647957724807</v>
      </c>
      <c r="BH241">
        <f t="shared" si="241"/>
        <v>-1.513864652640815</v>
      </c>
      <c r="BI241">
        <f t="shared" si="241"/>
        <v>-1.5138613562264081</v>
      </c>
      <c r="BJ241">
        <f t="shared" si="241"/>
        <v>-1.513785490366776</v>
      </c>
      <c r="BK241">
        <f t="shared" si="241"/>
        <v>-1.5120665100753621</v>
      </c>
      <c r="BL241">
        <f t="shared" si="241"/>
        <v>-1.4815834665316592</v>
      </c>
      <c r="BM241">
        <f t="shared" si="241"/>
        <v>-1.273305720176098</v>
      </c>
      <c r="BN241">
        <f t="shared" si="230"/>
        <v>-0.75203520318838513</v>
      </c>
      <c r="BR241" s="1"/>
    </row>
    <row r="242" spans="1:70" x14ac:dyDescent="0.2">
      <c r="A242" s="23" t="s">
        <v>932</v>
      </c>
      <c r="B242" s="24" t="s">
        <v>899</v>
      </c>
      <c r="C242" s="23">
        <v>35359.406000000003</v>
      </c>
      <c r="D242" s="23" t="s">
        <v>873</v>
      </c>
      <c r="E242" s="25">
        <f t="shared" si="203"/>
        <v>2334.9975898290286</v>
      </c>
      <c r="F242" s="1">
        <f t="shared" si="231"/>
        <v>2335</v>
      </c>
      <c r="G242" s="1">
        <f t="shared" si="204"/>
        <v>-2.04719999601366E-3</v>
      </c>
      <c r="H242" s="1">
        <f t="shared" si="238"/>
        <v>-2.04719999601366E-3</v>
      </c>
      <c r="Q242" s="173">
        <f t="shared" si="206"/>
        <v>20340.906000000003</v>
      </c>
      <c r="S242" s="15">
        <f t="shared" si="239"/>
        <v>0.2</v>
      </c>
      <c r="T242" s="15"/>
      <c r="Z242">
        <f t="shared" si="208"/>
        <v>2335</v>
      </c>
      <c r="AA242" s="158">
        <f t="shared" si="209"/>
        <v>-6.8910342207809429E-3</v>
      </c>
      <c r="AB242" s="159">
        <f t="shared" si="210"/>
        <v>4.8438342247672829E-3</v>
      </c>
      <c r="AC242" s="159">
        <f t="shared" si="211"/>
        <v>-2.04719999601366E-3</v>
      </c>
      <c r="AD242" s="160">
        <f t="shared" si="212"/>
        <v>4.6925459994053731E-6</v>
      </c>
      <c r="AH242">
        <f t="shared" si="213"/>
        <v>1.888715447349992E-2</v>
      </c>
      <c r="AI242">
        <f t="shared" si="214"/>
        <v>0.7721968866261042</v>
      </c>
      <c r="AJ242">
        <f t="shared" si="215"/>
        <v>0.9956290376321133</v>
      </c>
      <c r="AK242">
        <f t="shared" si="216"/>
        <v>-0.23889331585548054</v>
      </c>
      <c r="AL242">
        <f t="shared" si="217"/>
        <v>-2.3324357575648778</v>
      </c>
      <c r="AM242">
        <f t="shared" si="218"/>
        <v>-2.3353541019193771</v>
      </c>
      <c r="AN242">
        <f t="shared" si="240"/>
        <v>10.51056430163308</v>
      </c>
      <c r="AO242">
        <f t="shared" si="240"/>
        <v>10.510567565708705</v>
      </c>
      <c r="AP242">
        <f t="shared" si="240"/>
        <v>10.510546356531989</v>
      </c>
      <c r="AQ242">
        <f t="shared" si="240"/>
        <v>10.510684183900437</v>
      </c>
      <c r="AR242">
        <f t="shared" si="240"/>
        <v>10.509789158758995</v>
      </c>
      <c r="AS242">
        <f t="shared" si="240"/>
        <v>10.515628683164758</v>
      </c>
      <c r="AT242">
        <f t="shared" si="240"/>
        <v>10.478622479138641</v>
      </c>
      <c r="AU242">
        <f t="shared" si="219"/>
        <v>10.802592142708587</v>
      </c>
      <c r="AV242" s="158">
        <f t="shared" si="220"/>
        <v>-6.8910342207809429E-3</v>
      </c>
      <c r="AW242" s="159">
        <f t="shared" si="221"/>
        <v>4.8438342247672829E-3</v>
      </c>
      <c r="AX242" s="160">
        <f t="shared" si="222"/>
        <v>4.6925459994053731E-6</v>
      </c>
      <c r="AY242" s="159">
        <f t="shared" si="223"/>
        <v>-9999</v>
      </c>
      <c r="BA242">
        <f t="shared" si="224"/>
        <v>0</v>
      </c>
      <c r="BB242">
        <f t="shared" si="225"/>
        <v>0.46236665684552403</v>
      </c>
      <c r="BC242">
        <f t="shared" si="226"/>
        <v>-0.87535390542004787</v>
      </c>
      <c r="BD242">
        <f t="shared" si="227"/>
        <v>-0.54149786652097498</v>
      </c>
      <c r="BE242">
        <f t="shared" si="228"/>
        <v>-2.3526133623260832</v>
      </c>
      <c r="BF242">
        <f t="shared" si="229"/>
        <v>-2.4020394403729597</v>
      </c>
      <c r="BG242">
        <f t="shared" si="241"/>
        <v>-1.4439423334995813</v>
      </c>
      <c r="BH242">
        <f t="shared" si="241"/>
        <v>-1.4439370538300516</v>
      </c>
      <c r="BI242">
        <f t="shared" si="241"/>
        <v>-1.4438823780609922</v>
      </c>
      <c r="BJ242">
        <f t="shared" si="241"/>
        <v>-1.4433175323378833</v>
      </c>
      <c r="BK242">
        <f t="shared" si="241"/>
        <v>-1.4376215988924117</v>
      </c>
      <c r="BL242">
        <f t="shared" si="241"/>
        <v>-1.3898887665563897</v>
      </c>
      <c r="BM242">
        <f t="shared" si="241"/>
        <v>-1.1709653359065579</v>
      </c>
      <c r="BN242">
        <f t="shared" si="230"/>
        <v>-0.68700832891334229</v>
      </c>
      <c r="BR242" s="1"/>
    </row>
    <row r="243" spans="1:70" x14ac:dyDescent="0.2">
      <c r="A243" s="23" t="s">
        <v>933</v>
      </c>
      <c r="B243" s="24" t="s">
        <v>899</v>
      </c>
      <c r="C243" s="23">
        <v>35364.504999999997</v>
      </c>
      <c r="D243" s="23" t="s">
        <v>873</v>
      </c>
      <c r="E243" s="25">
        <f t="shared" si="203"/>
        <v>2341.0006485516751</v>
      </c>
      <c r="F243" s="1">
        <f t="shared" si="231"/>
        <v>2341</v>
      </c>
      <c r="G243" s="1">
        <f t="shared" si="204"/>
        <v>5.508800022653304E-4</v>
      </c>
      <c r="H243" s="1">
        <f t="shared" si="238"/>
        <v>5.508800022653304E-4</v>
      </c>
      <c r="Q243" s="173">
        <f t="shared" si="206"/>
        <v>20346.004999999997</v>
      </c>
      <c r="S243" s="15">
        <f t="shared" si="239"/>
        <v>0.2</v>
      </c>
      <c r="T243" s="15"/>
      <c r="Z243">
        <f t="shared" si="208"/>
        <v>2341</v>
      </c>
      <c r="AA243" s="158">
        <f t="shared" si="209"/>
        <v>-6.8613506556398432E-3</v>
      </c>
      <c r="AB243" s="159">
        <f t="shared" si="210"/>
        <v>7.4122306579051736E-3</v>
      </c>
      <c r="AC243" s="159">
        <f t="shared" si="211"/>
        <v>5.508800022653304E-4</v>
      </c>
      <c r="AD243" s="160">
        <f t="shared" si="212"/>
        <v>1.0988232665197874E-5</v>
      </c>
      <c r="AH243">
        <f t="shared" si="213"/>
        <v>1.8880284858861146E-2</v>
      </c>
      <c r="AI243">
        <f t="shared" si="214"/>
        <v>0.77252721185103801</v>
      </c>
      <c r="AJ243">
        <f t="shared" si="215"/>
        <v>0.99575714366890355</v>
      </c>
      <c r="AK243">
        <f t="shared" si="216"/>
        <v>-0.2392078708466841</v>
      </c>
      <c r="AL243">
        <f t="shared" si="217"/>
        <v>-2.331053936387435</v>
      </c>
      <c r="AM243">
        <f t="shared" si="218"/>
        <v>-2.3309022312089738</v>
      </c>
      <c r="AN243">
        <f t="shared" si="240"/>
        <v>10.512253102734787</v>
      </c>
      <c r="AO243">
        <f t="shared" si="240"/>
        <v>10.51225629972881</v>
      </c>
      <c r="AP243">
        <f t="shared" si="240"/>
        <v>10.512235459615139</v>
      </c>
      <c r="AQ243">
        <f t="shared" si="240"/>
        <v>10.51237132409665</v>
      </c>
      <c r="AR243">
        <f t="shared" si="240"/>
        <v>10.51148620459794</v>
      </c>
      <c r="AS243">
        <f t="shared" si="240"/>
        <v>10.517279607005152</v>
      </c>
      <c r="AT243">
        <f t="shared" si="240"/>
        <v>10.480448026466227</v>
      </c>
      <c r="AU243">
        <f t="shared" si="219"/>
        <v>10.804540416889587</v>
      </c>
      <c r="AV243" s="158">
        <f t="shared" si="220"/>
        <v>-6.8613506556398432E-3</v>
      </c>
      <c r="AW243" s="159">
        <f t="shared" si="221"/>
        <v>7.4122306579051736E-3</v>
      </c>
      <c r="AX243" s="160">
        <f t="shared" si="222"/>
        <v>1.0988232665197874E-5</v>
      </c>
      <c r="AY243" s="159">
        <f t="shared" si="223"/>
        <v>-9999</v>
      </c>
      <c r="BA243">
        <f t="shared" si="224"/>
        <v>0</v>
      </c>
      <c r="BB243">
        <f t="shared" si="225"/>
        <v>0.4627380215263005</v>
      </c>
      <c r="BC243">
        <f t="shared" si="226"/>
        <v>-0.87568516420364895</v>
      </c>
      <c r="BD243">
        <f t="shared" si="227"/>
        <v>-0.54186632817028968</v>
      </c>
      <c r="BE243">
        <f t="shared" si="228"/>
        <v>-2.3519277855495004</v>
      </c>
      <c r="BF243">
        <f t="shared" si="229"/>
        <v>-2.399720742883602</v>
      </c>
      <c r="BG243">
        <f t="shared" si="241"/>
        <v>-1.4429843824323401</v>
      </c>
      <c r="BH243">
        <f t="shared" si="241"/>
        <v>-1.4429789157001176</v>
      </c>
      <c r="BI243">
        <f t="shared" si="241"/>
        <v>-1.4429227250584873</v>
      </c>
      <c r="BJ243">
        <f t="shared" si="241"/>
        <v>-1.442346578005965</v>
      </c>
      <c r="BK243">
        <f t="shared" si="241"/>
        <v>-1.4365809232834597</v>
      </c>
      <c r="BL243">
        <f t="shared" si="241"/>
        <v>-1.3886143822014085</v>
      </c>
      <c r="BM243">
        <f t="shared" si="241"/>
        <v>-1.169589674704137</v>
      </c>
      <c r="BN243">
        <f t="shared" si="230"/>
        <v>-0.68614322637309777</v>
      </c>
      <c r="BR243" s="1"/>
    </row>
    <row r="244" spans="1:70" x14ac:dyDescent="0.2">
      <c r="A244" s="23" t="s">
        <v>932</v>
      </c>
      <c r="B244" s="24" t="s">
        <v>899</v>
      </c>
      <c r="C244" s="23">
        <v>35370.449000000001</v>
      </c>
      <c r="D244" s="23" t="s">
        <v>873</v>
      </c>
      <c r="E244" s="25">
        <f t="shared" si="203"/>
        <v>2347.9985267723982</v>
      </c>
      <c r="F244" s="1">
        <f t="shared" si="231"/>
        <v>2348</v>
      </c>
      <c r="G244" s="1">
        <f t="shared" si="204"/>
        <v>-1.2513599940575659E-3</v>
      </c>
      <c r="H244" s="1">
        <f t="shared" si="238"/>
        <v>-1.2513599940575659E-3</v>
      </c>
      <c r="Q244" s="173">
        <f t="shared" si="206"/>
        <v>20351.949000000001</v>
      </c>
      <c r="S244" s="15">
        <f t="shared" si="239"/>
        <v>0.2</v>
      </c>
      <c r="T244" s="15"/>
      <c r="Z244">
        <f t="shared" si="208"/>
        <v>2348</v>
      </c>
      <c r="AA244" s="158">
        <f t="shared" si="209"/>
        <v>-6.8267898566192441E-3</v>
      </c>
      <c r="AB244" s="159">
        <f t="shared" si="210"/>
        <v>5.5754298625616781E-3</v>
      </c>
      <c r="AC244" s="159">
        <f t="shared" si="211"/>
        <v>-1.2513599940575659E-3</v>
      </c>
      <c r="AD244" s="160">
        <f t="shared" si="212"/>
        <v>6.2170836304689076E-6</v>
      </c>
      <c r="AH244">
        <f t="shared" si="213"/>
        <v>1.8872198487226103E-2</v>
      </c>
      <c r="AI244">
        <f t="shared" si="214"/>
        <v>0.77291349855880487</v>
      </c>
      <c r="AJ244">
        <f t="shared" si="215"/>
        <v>0.99590433287101854</v>
      </c>
      <c r="AK244">
        <f t="shared" si="216"/>
        <v>-0.23957461402758123</v>
      </c>
      <c r="AL244">
        <f t="shared" si="217"/>
        <v>-2.3294403158555501</v>
      </c>
      <c r="AM244">
        <f t="shared" si="218"/>
        <v>-2.3257216772866043</v>
      </c>
      <c r="AN244">
        <f t="shared" si="240"/>
        <v>10.514224284412979</v>
      </c>
      <c r="AO244">
        <f t="shared" si="240"/>
        <v>10.514227404456477</v>
      </c>
      <c r="AP244">
        <f t="shared" si="240"/>
        <v>10.514206989238421</v>
      </c>
      <c r="AQ244">
        <f t="shared" si="240"/>
        <v>10.514340585545323</v>
      </c>
      <c r="AR244">
        <f t="shared" si="240"/>
        <v>10.513466955938174</v>
      </c>
      <c r="AS244">
        <f t="shared" si="240"/>
        <v>10.519206642951616</v>
      </c>
      <c r="AT244">
        <f t="shared" si="240"/>
        <v>10.482579386525693</v>
      </c>
      <c r="AU244">
        <f t="shared" si="219"/>
        <v>10.806813403434088</v>
      </c>
      <c r="AV244" s="158">
        <f t="shared" si="220"/>
        <v>-6.8267898566192441E-3</v>
      </c>
      <c r="AW244" s="159">
        <f t="shared" si="221"/>
        <v>5.5754298625616781E-3</v>
      </c>
      <c r="AX244" s="160">
        <f t="shared" si="222"/>
        <v>6.2170836304689076E-6</v>
      </c>
      <c r="AY244" s="159">
        <f t="shared" si="223"/>
        <v>-9999</v>
      </c>
      <c r="BA244">
        <f t="shared" si="224"/>
        <v>0</v>
      </c>
      <c r="BB244">
        <f t="shared" si="225"/>
        <v>0.4631723557228643</v>
      </c>
      <c r="BC244">
        <f t="shared" si="226"/>
        <v>-0.87607178499777461</v>
      </c>
      <c r="BD244">
        <f t="shared" si="227"/>
        <v>-0.54229662681791324</v>
      </c>
      <c r="BE244">
        <f t="shared" si="228"/>
        <v>-2.3511265514336706</v>
      </c>
      <c r="BF244">
        <f t="shared" si="229"/>
        <v>-2.3970157089328876</v>
      </c>
      <c r="BG244">
        <f t="shared" si="241"/>
        <v>-1.4418657984344387</v>
      </c>
      <c r="BH244">
        <f t="shared" si="241"/>
        <v>-1.441860106644927</v>
      </c>
      <c r="BI244">
        <f t="shared" si="241"/>
        <v>-1.4418021078828862</v>
      </c>
      <c r="BJ244">
        <f t="shared" si="241"/>
        <v>-1.4412125780849805</v>
      </c>
      <c r="BK244">
        <f t="shared" si="241"/>
        <v>-1.4353650081762215</v>
      </c>
      <c r="BL244">
        <f t="shared" si="241"/>
        <v>-1.3871257835311421</v>
      </c>
      <c r="BM244">
        <f t="shared" si="241"/>
        <v>-1.16798427937074</v>
      </c>
      <c r="BN244">
        <f t="shared" si="230"/>
        <v>-0.68513394007614592</v>
      </c>
      <c r="BR244" s="1"/>
    </row>
    <row r="245" spans="1:70" x14ac:dyDescent="0.2">
      <c r="A245" s="23" t="s">
        <v>933</v>
      </c>
      <c r="B245" s="24" t="s">
        <v>899</v>
      </c>
      <c r="C245" s="23">
        <v>35444.345999999998</v>
      </c>
      <c r="D245" s="23" t="s">
        <v>873</v>
      </c>
      <c r="E245" s="25">
        <f t="shared" si="203"/>
        <v>2434.9975521553852</v>
      </c>
      <c r="F245" s="1">
        <f t="shared" si="231"/>
        <v>2435</v>
      </c>
      <c r="G245" s="1">
        <f t="shared" si="204"/>
        <v>-2.0791999995708466E-3</v>
      </c>
      <c r="H245" s="1">
        <f t="shared" si="238"/>
        <v>-2.0791999995708466E-3</v>
      </c>
      <c r="Q245" s="173">
        <f t="shared" si="206"/>
        <v>20425.845999999998</v>
      </c>
      <c r="S245" s="15">
        <f t="shared" si="239"/>
        <v>0.2</v>
      </c>
      <c r="T245" s="15"/>
      <c r="Z245">
        <f t="shared" si="208"/>
        <v>2435</v>
      </c>
      <c r="AA245" s="158">
        <f t="shared" si="209"/>
        <v>-6.4035770533453218E-3</v>
      </c>
      <c r="AB245" s="159">
        <f t="shared" si="210"/>
        <v>4.3243770537744752E-3</v>
      </c>
      <c r="AC245" s="159">
        <f t="shared" si="211"/>
        <v>-2.0791999995708466E-3</v>
      </c>
      <c r="AD245" s="160">
        <f t="shared" si="212"/>
        <v>3.7400473806422425E-6</v>
      </c>
      <c r="AH245">
        <f t="shared" si="213"/>
        <v>1.8765206638262349E-2</v>
      </c>
      <c r="AI245">
        <f t="shared" si="214"/>
        <v>0.77779680253423511</v>
      </c>
      <c r="AJ245">
        <f t="shared" si="215"/>
        <v>0.99752677386507782</v>
      </c>
      <c r="AK245">
        <f t="shared" si="216"/>
        <v>-0.24411065904473878</v>
      </c>
      <c r="AL245">
        <f t="shared" si="217"/>
        <v>-2.3092489296830587</v>
      </c>
      <c r="AM245">
        <f t="shared" si="218"/>
        <v>-2.2625008320298923</v>
      </c>
      <c r="AN245">
        <f t="shared" si="240"/>
        <v>10.538806370095752</v>
      </c>
      <c r="AO245">
        <f t="shared" si="240"/>
        <v>10.538808645375884</v>
      </c>
      <c r="AP245">
        <f t="shared" si="240"/>
        <v>10.538793017483776</v>
      </c>
      <c r="AQ245">
        <f t="shared" si="240"/>
        <v>10.538900368575586</v>
      </c>
      <c r="AR245">
        <f t="shared" si="240"/>
        <v>10.538163424686347</v>
      </c>
      <c r="AS245">
        <f t="shared" si="240"/>
        <v>10.543244860872944</v>
      </c>
      <c r="AT245">
        <f t="shared" si="240"/>
        <v>10.509209158991263</v>
      </c>
      <c r="AU245">
        <f t="shared" si="219"/>
        <v>10.835063379058589</v>
      </c>
      <c r="AV245" s="158">
        <f t="shared" si="220"/>
        <v>-6.4035770533453218E-3</v>
      </c>
      <c r="AW245" s="159">
        <f t="shared" si="221"/>
        <v>4.3243770537744752E-3</v>
      </c>
      <c r="AX245" s="160">
        <f t="shared" si="222"/>
        <v>3.7400473806422425E-6</v>
      </c>
      <c r="AY245" s="159">
        <f t="shared" si="223"/>
        <v>-9999</v>
      </c>
      <c r="BA245">
        <f t="shared" si="224"/>
        <v>0</v>
      </c>
      <c r="BB245">
        <f t="shared" si="225"/>
        <v>0.46866901999754695</v>
      </c>
      <c r="BC245">
        <f t="shared" si="226"/>
        <v>-0.8808902862154171</v>
      </c>
      <c r="BD245">
        <f t="shared" si="227"/>
        <v>-0.5476832486098685</v>
      </c>
      <c r="BE245">
        <f t="shared" si="228"/>
        <v>-2.3410408281936426</v>
      </c>
      <c r="BF245">
        <f t="shared" si="229"/>
        <v>-2.3634041617935426</v>
      </c>
      <c r="BG245">
        <f t="shared" si="241"/>
        <v>-1.4278746818414592</v>
      </c>
      <c r="BH245">
        <f t="shared" si="241"/>
        <v>-1.4278654996963245</v>
      </c>
      <c r="BI245">
        <f t="shared" si="241"/>
        <v>-1.4277810479718971</v>
      </c>
      <c r="BJ245">
        <f t="shared" si="241"/>
        <v>-1.4270066230688896</v>
      </c>
      <c r="BK245">
        <f t="shared" si="241"/>
        <v>-1.4200892979524835</v>
      </c>
      <c r="BL245">
        <f t="shared" si="241"/>
        <v>-1.3684612574053283</v>
      </c>
      <c r="BM245">
        <f t="shared" si="241"/>
        <v>-1.1479906572193683</v>
      </c>
      <c r="BN245">
        <f t="shared" si="230"/>
        <v>-0.67258995324260107</v>
      </c>
      <c r="BR245" s="1"/>
    </row>
    <row r="246" spans="1:70" x14ac:dyDescent="0.2">
      <c r="A246" s="23" t="s">
        <v>934</v>
      </c>
      <c r="B246" s="24" t="s">
        <v>899</v>
      </c>
      <c r="C246" s="23">
        <v>35444.355199999998</v>
      </c>
      <c r="D246" s="23" t="s">
        <v>873</v>
      </c>
      <c r="E246" s="25">
        <f t="shared" si="203"/>
        <v>2435.008383326252</v>
      </c>
      <c r="F246" s="1">
        <f t="shared" si="231"/>
        <v>2435</v>
      </c>
      <c r="G246" s="1">
        <f t="shared" si="204"/>
        <v>7.1208000008482486E-3</v>
      </c>
      <c r="J246" s="1">
        <f>G246</f>
        <v>7.1208000008482486E-3</v>
      </c>
      <c r="Q246" s="173">
        <f t="shared" si="206"/>
        <v>20425.855199999998</v>
      </c>
      <c r="S246" s="15">
        <f>S$16</f>
        <v>1</v>
      </c>
      <c r="T246" s="15"/>
      <c r="Z246">
        <f t="shared" si="208"/>
        <v>2435</v>
      </c>
      <c r="AA246" s="158">
        <f t="shared" si="209"/>
        <v>-6.4035770533453218E-3</v>
      </c>
      <c r="AB246" s="159">
        <f t="shared" si="210"/>
        <v>1.352437705419357E-2</v>
      </c>
      <c r="AC246" s="159">
        <f t="shared" si="211"/>
        <v>7.1208000008482486E-3</v>
      </c>
      <c r="AD246" s="160">
        <f t="shared" si="212"/>
        <v>1.8290877470399756E-4</v>
      </c>
      <c r="AH246">
        <f t="shared" si="213"/>
        <v>1.8765206638262349E-2</v>
      </c>
      <c r="AI246">
        <f t="shared" si="214"/>
        <v>0.77779680253423511</v>
      </c>
      <c r="AJ246">
        <f t="shared" si="215"/>
        <v>0.99752677386507782</v>
      </c>
      <c r="AK246">
        <f t="shared" si="216"/>
        <v>-0.24411065904473878</v>
      </c>
      <c r="AL246">
        <f t="shared" si="217"/>
        <v>-2.3092489296830587</v>
      </c>
      <c r="AM246">
        <f t="shared" si="218"/>
        <v>-2.2625008320298923</v>
      </c>
      <c r="AN246">
        <f t="shared" si="240"/>
        <v>10.538806370095752</v>
      </c>
      <c r="AO246">
        <f t="shared" si="240"/>
        <v>10.538808645375884</v>
      </c>
      <c r="AP246">
        <f t="shared" si="240"/>
        <v>10.538793017483776</v>
      </c>
      <c r="AQ246">
        <f t="shared" si="240"/>
        <v>10.538900368575586</v>
      </c>
      <c r="AR246">
        <f t="shared" si="240"/>
        <v>10.538163424686347</v>
      </c>
      <c r="AS246">
        <f t="shared" si="240"/>
        <v>10.543244860872944</v>
      </c>
      <c r="AT246">
        <f t="shared" si="240"/>
        <v>10.509209158991263</v>
      </c>
      <c r="AU246">
        <f t="shared" si="219"/>
        <v>10.835063379058589</v>
      </c>
      <c r="AV246" s="158">
        <f t="shared" si="220"/>
        <v>-6.4035770533453218E-3</v>
      </c>
      <c r="AW246" s="159">
        <f t="shared" si="221"/>
        <v>1.352437705419357E-2</v>
      </c>
      <c r="AX246" s="160">
        <f t="shared" si="222"/>
        <v>1.8290877470399756E-4</v>
      </c>
      <c r="AY246" s="159">
        <f t="shared" si="223"/>
        <v>-9999</v>
      </c>
      <c r="BA246">
        <f t="shared" si="224"/>
        <v>0</v>
      </c>
      <c r="BB246">
        <f t="shared" si="225"/>
        <v>0.46866901999754695</v>
      </c>
      <c r="BC246">
        <f t="shared" si="226"/>
        <v>-0.8808902862154171</v>
      </c>
      <c r="BD246">
        <f t="shared" si="227"/>
        <v>-0.5476832486098685</v>
      </c>
      <c r="BE246">
        <f t="shared" si="228"/>
        <v>-2.3410408281936426</v>
      </c>
      <c r="BF246">
        <f t="shared" si="229"/>
        <v>-2.3634041617935426</v>
      </c>
      <c r="BG246">
        <f t="shared" si="241"/>
        <v>-1.4278746818414592</v>
      </c>
      <c r="BH246">
        <f t="shared" si="241"/>
        <v>-1.4278654996963245</v>
      </c>
      <c r="BI246">
        <f t="shared" si="241"/>
        <v>-1.4277810479718971</v>
      </c>
      <c r="BJ246">
        <f t="shared" si="241"/>
        <v>-1.4270066230688896</v>
      </c>
      <c r="BK246">
        <f t="shared" si="241"/>
        <v>-1.4200892979524835</v>
      </c>
      <c r="BL246">
        <f t="shared" si="241"/>
        <v>-1.3684612574053283</v>
      </c>
      <c r="BM246">
        <f t="shared" si="241"/>
        <v>-1.1479906572193683</v>
      </c>
      <c r="BN246">
        <f t="shared" si="230"/>
        <v>-0.67258995324260107</v>
      </c>
      <c r="BR246" s="1"/>
    </row>
    <row r="247" spans="1:70" x14ac:dyDescent="0.2">
      <c r="A247" s="23" t="s">
        <v>933</v>
      </c>
      <c r="B247" s="24" t="s">
        <v>899</v>
      </c>
      <c r="C247" s="23">
        <v>35445.201000000001</v>
      </c>
      <c r="D247" s="23" t="s">
        <v>873</v>
      </c>
      <c r="E247" s="25">
        <f t="shared" si="203"/>
        <v>2436.0041446652667</v>
      </c>
      <c r="F247" s="1">
        <f t="shared" si="231"/>
        <v>2436</v>
      </c>
      <c r="G247" s="1">
        <f t="shared" si="204"/>
        <v>3.5204800078645349E-3</v>
      </c>
      <c r="H247" s="1">
        <f>G247</f>
        <v>3.5204800078645349E-3</v>
      </c>
      <c r="Q247" s="173">
        <f t="shared" si="206"/>
        <v>20426.701000000001</v>
      </c>
      <c r="S247" s="15">
        <f>S$14</f>
        <v>0.2</v>
      </c>
      <c r="T247" s="15"/>
      <c r="Z247">
        <f t="shared" si="208"/>
        <v>2436</v>
      </c>
      <c r="AA247" s="158">
        <f t="shared" si="209"/>
        <v>-6.3987809997380005E-3</v>
      </c>
      <c r="AB247" s="159">
        <f t="shared" si="210"/>
        <v>9.9192610076025353E-3</v>
      </c>
      <c r="AC247" s="159">
        <f t="shared" si="211"/>
        <v>3.5204800078645349E-3</v>
      </c>
      <c r="AD247" s="160">
        <f t="shared" si="212"/>
        <v>1.9678347787388813E-5</v>
      </c>
      <c r="AH247">
        <f t="shared" si="213"/>
        <v>1.8763906650427275E-2</v>
      </c>
      <c r="AI247">
        <f t="shared" si="214"/>
        <v>0.77785382619868582</v>
      </c>
      <c r="AJ247">
        <f t="shared" si="215"/>
        <v>0.99754316390518949</v>
      </c>
      <c r="AK247">
        <f t="shared" si="216"/>
        <v>-0.24416255300250839</v>
      </c>
      <c r="AL247">
        <f t="shared" si="217"/>
        <v>-2.3090153569095193</v>
      </c>
      <c r="AM247">
        <f t="shared" si="218"/>
        <v>-2.2617864154048344</v>
      </c>
      <c r="AN247">
        <f t="shared" si="240"/>
        <v>10.539089827433468</v>
      </c>
      <c r="AO247">
        <f t="shared" si="240"/>
        <v>10.539092094141427</v>
      </c>
      <c r="AP247">
        <f t="shared" si="240"/>
        <v>10.539076516141352</v>
      </c>
      <c r="AQ247">
        <f t="shared" si="240"/>
        <v>10.539183586262059</v>
      </c>
      <c r="AR247">
        <f t="shared" si="240"/>
        <v>10.538448146478979</v>
      </c>
      <c r="AS247">
        <f t="shared" si="240"/>
        <v>10.543522126820388</v>
      </c>
      <c r="AT247">
        <f t="shared" si="240"/>
        <v>10.509516757680435</v>
      </c>
      <c r="AU247">
        <f t="shared" si="219"/>
        <v>10.835388091422089</v>
      </c>
      <c r="AV247" s="158">
        <f t="shared" si="220"/>
        <v>-6.3987809997380005E-3</v>
      </c>
      <c r="AW247" s="159">
        <f t="shared" si="221"/>
        <v>9.9192610076025353E-3</v>
      </c>
      <c r="AX247" s="160">
        <f t="shared" si="222"/>
        <v>1.9678347787388813E-5</v>
      </c>
      <c r="AY247" s="159">
        <f t="shared" si="223"/>
        <v>-9999</v>
      </c>
      <c r="BA247">
        <f t="shared" si="224"/>
        <v>0</v>
      </c>
      <c r="BB247">
        <f t="shared" si="225"/>
        <v>0.46873327953664945</v>
      </c>
      <c r="BC247">
        <f t="shared" si="226"/>
        <v>-0.8809458115698422</v>
      </c>
      <c r="BD247">
        <f t="shared" si="227"/>
        <v>-0.54774558222439573</v>
      </c>
      <c r="BE247">
        <f t="shared" si="228"/>
        <v>-2.3409235051193908</v>
      </c>
      <c r="BF247">
        <f t="shared" si="229"/>
        <v>-2.363017889279512</v>
      </c>
      <c r="BG247">
        <f t="shared" si="241"/>
        <v>-1.4277128978734028</v>
      </c>
      <c r="BH247">
        <f t="shared" si="241"/>
        <v>-1.4277036672703955</v>
      </c>
      <c r="BI247">
        <f t="shared" si="241"/>
        <v>-1.4276188652954542</v>
      </c>
      <c r="BJ247">
        <f t="shared" si="241"/>
        <v>-1.4268421073025865</v>
      </c>
      <c r="BK247">
        <f t="shared" si="241"/>
        <v>-1.4199119294703428</v>
      </c>
      <c r="BL247">
        <f t="shared" si="241"/>
        <v>-1.3682449638938117</v>
      </c>
      <c r="BM247">
        <f t="shared" si="241"/>
        <v>-1.1477604083638009</v>
      </c>
      <c r="BN247">
        <f t="shared" si="230"/>
        <v>-0.67244576948589363</v>
      </c>
      <c r="BR247" s="1"/>
    </row>
    <row r="248" spans="1:70" x14ac:dyDescent="0.2">
      <c r="A248" s="23" t="s">
        <v>934</v>
      </c>
      <c r="B248" s="24" t="s">
        <v>899</v>
      </c>
      <c r="C248" s="23">
        <v>35445.201999999997</v>
      </c>
      <c r="D248" s="23" t="s">
        <v>873</v>
      </c>
      <c r="E248" s="25">
        <f t="shared" si="203"/>
        <v>2436.0053219664442</v>
      </c>
      <c r="F248" s="1">
        <f t="shared" si="231"/>
        <v>2436</v>
      </c>
      <c r="G248" s="1">
        <f t="shared" si="204"/>
        <v>4.5204800044302829E-3</v>
      </c>
      <c r="H248" s="1">
        <f>G248</f>
        <v>4.5204800044302829E-3</v>
      </c>
      <c r="Q248" s="173">
        <f t="shared" si="206"/>
        <v>20426.701999999997</v>
      </c>
      <c r="S248" s="15">
        <f>S$14</f>
        <v>0.2</v>
      </c>
      <c r="T248" s="15"/>
      <c r="Z248">
        <f t="shared" si="208"/>
        <v>2436</v>
      </c>
      <c r="AA248" s="158">
        <f t="shared" si="209"/>
        <v>-6.3987809997380005E-3</v>
      </c>
      <c r="AB248" s="159">
        <f t="shared" si="210"/>
        <v>1.0919261004168283E-2</v>
      </c>
      <c r="AC248" s="159">
        <f t="shared" si="211"/>
        <v>4.5204800044302829E-3</v>
      </c>
      <c r="AD248" s="160">
        <f t="shared" si="212"/>
        <v>2.3846052175430031E-5</v>
      </c>
      <c r="AH248">
        <f t="shared" si="213"/>
        <v>1.8763906650427275E-2</v>
      </c>
      <c r="AI248">
        <f t="shared" si="214"/>
        <v>0.77785382619868582</v>
      </c>
      <c r="AJ248">
        <f t="shared" si="215"/>
        <v>0.99754316390518949</v>
      </c>
      <c r="AK248">
        <f t="shared" si="216"/>
        <v>-0.24416255300250839</v>
      </c>
      <c r="AL248">
        <f t="shared" si="217"/>
        <v>-2.3090153569095193</v>
      </c>
      <c r="AM248">
        <f t="shared" si="218"/>
        <v>-2.2617864154048344</v>
      </c>
      <c r="AN248">
        <f t="shared" si="240"/>
        <v>10.539089827433468</v>
      </c>
      <c r="AO248">
        <f t="shared" si="240"/>
        <v>10.539092094141427</v>
      </c>
      <c r="AP248">
        <f t="shared" si="240"/>
        <v>10.539076516141352</v>
      </c>
      <c r="AQ248">
        <f t="shared" si="240"/>
        <v>10.539183586262059</v>
      </c>
      <c r="AR248">
        <f t="shared" si="240"/>
        <v>10.538448146478979</v>
      </c>
      <c r="AS248">
        <f t="shared" si="240"/>
        <v>10.543522126820388</v>
      </c>
      <c r="AT248">
        <f t="shared" si="240"/>
        <v>10.509516757680435</v>
      </c>
      <c r="AU248">
        <f t="shared" si="219"/>
        <v>10.835388091422089</v>
      </c>
      <c r="AV248" s="158">
        <f t="shared" si="220"/>
        <v>-6.3987809997380005E-3</v>
      </c>
      <c r="AW248" s="159">
        <f t="shared" si="221"/>
        <v>1.0919261004168283E-2</v>
      </c>
      <c r="AX248" s="160">
        <f t="shared" si="222"/>
        <v>2.3846052175430031E-5</v>
      </c>
      <c r="AY248" s="159">
        <f t="shared" si="223"/>
        <v>-9999</v>
      </c>
      <c r="BA248">
        <f t="shared" si="224"/>
        <v>0</v>
      </c>
      <c r="BB248">
        <f t="shared" si="225"/>
        <v>0.46873327953664945</v>
      </c>
      <c r="BC248">
        <f t="shared" si="226"/>
        <v>-0.8809458115698422</v>
      </c>
      <c r="BD248">
        <f t="shared" si="227"/>
        <v>-0.54774558222439573</v>
      </c>
      <c r="BE248">
        <f t="shared" si="228"/>
        <v>-2.3409235051193908</v>
      </c>
      <c r="BF248">
        <f t="shared" si="229"/>
        <v>-2.363017889279512</v>
      </c>
      <c r="BG248">
        <f t="shared" si="241"/>
        <v>-1.4277128978734028</v>
      </c>
      <c r="BH248">
        <f t="shared" si="241"/>
        <v>-1.4277036672703955</v>
      </c>
      <c r="BI248">
        <f t="shared" si="241"/>
        <v>-1.4276188652954542</v>
      </c>
      <c r="BJ248">
        <f t="shared" si="241"/>
        <v>-1.4268421073025865</v>
      </c>
      <c r="BK248">
        <f t="shared" si="241"/>
        <v>-1.4199119294703428</v>
      </c>
      <c r="BL248">
        <f t="shared" si="241"/>
        <v>-1.3682449638938117</v>
      </c>
      <c r="BM248">
        <f t="shared" si="241"/>
        <v>-1.1477604083638009</v>
      </c>
      <c r="BN248">
        <f t="shared" si="230"/>
        <v>-0.67244576948589363</v>
      </c>
      <c r="BR248" s="1"/>
    </row>
    <row r="249" spans="1:70" x14ac:dyDescent="0.2">
      <c r="A249" s="23" t="s">
        <v>934</v>
      </c>
      <c r="B249" s="24" t="s">
        <v>899</v>
      </c>
      <c r="C249" s="23">
        <v>35446.053999999996</v>
      </c>
      <c r="D249" s="23" t="s">
        <v>873</v>
      </c>
      <c r="E249" s="25">
        <f t="shared" si="203"/>
        <v>2437.0083825727775</v>
      </c>
      <c r="F249" s="1">
        <f t="shared" si="231"/>
        <v>2437</v>
      </c>
      <c r="G249" s="1">
        <f t="shared" si="204"/>
        <v>7.1201600003405474E-3</v>
      </c>
      <c r="H249" s="1">
        <f>G249</f>
        <v>7.1201600003405474E-3</v>
      </c>
      <c r="Q249" s="173">
        <f t="shared" si="206"/>
        <v>20427.553999999996</v>
      </c>
      <c r="S249" s="15">
        <f>S$14</f>
        <v>0.2</v>
      </c>
      <c r="T249" s="15"/>
      <c r="Z249">
        <f t="shared" si="208"/>
        <v>2437</v>
      </c>
      <c r="AA249" s="158">
        <f t="shared" si="209"/>
        <v>-6.3939865098075234E-3</v>
      </c>
      <c r="AB249" s="159">
        <f t="shared" si="210"/>
        <v>1.3514146510148071E-2</v>
      </c>
      <c r="AC249" s="159">
        <f t="shared" si="211"/>
        <v>7.1201600003405474E-3</v>
      </c>
      <c r="AD249" s="160">
        <f t="shared" si="212"/>
        <v>3.6526431179549458E-5</v>
      </c>
      <c r="AH249">
        <f t="shared" si="213"/>
        <v>1.8762605059481387E-2</v>
      </c>
      <c r="AI249">
        <f t="shared" si="214"/>
        <v>0.77791087034719753</v>
      </c>
      <c r="AJ249">
        <f t="shared" si="215"/>
        <v>0.99755950191455645</v>
      </c>
      <c r="AK249">
        <f t="shared" si="216"/>
        <v>-0.24421444124647321</v>
      </c>
      <c r="AL249">
        <f t="shared" si="217"/>
        <v>-2.3087817498849295</v>
      </c>
      <c r="AM249">
        <f t="shared" si="218"/>
        <v>-2.2610722714216189</v>
      </c>
      <c r="AN249">
        <f t="shared" si="240"/>
        <v>10.53937330555131</v>
      </c>
      <c r="AO249">
        <f t="shared" si="240"/>
        <v>10.53937556371161</v>
      </c>
      <c r="AP249">
        <f t="shared" si="240"/>
        <v>10.539360035490704</v>
      </c>
      <c r="AQ249">
        <f t="shared" si="240"/>
        <v>10.539466825105194</v>
      </c>
      <c r="AR249">
        <f t="shared" si="240"/>
        <v>10.538732887882752</v>
      </c>
      <c r="AS249">
        <f t="shared" si="240"/>
        <v>10.543799415088088</v>
      </c>
      <c r="AT249">
        <f t="shared" si="240"/>
        <v>10.509824390728868</v>
      </c>
      <c r="AU249">
        <f t="shared" si="219"/>
        <v>10.83571280378559</v>
      </c>
      <c r="AV249" s="158">
        <f t="shared" si="220"/>
        <v>-6.3939865098075234E-3</v>
      </c>
      <c r="AW249" s="159">
        <f t="shared" si="221"/>
        <v>1.3514146510148071E-2</v>
      </c>
      <c r="AX249" s="160">
        <f t="shared" si="222"/>
        <v>3.6526431179549458E-5</v>
      </c>
      <c r="AY249" s="159">
        <f t="shared" si="223"/>
        <v>-9999</v>
      </c>
      <c r="BA249">
        <f t="shared" si="224"/>
        <v>0</v>
      </c>
      <c r="BB249">
        <f t="shared" si="225"/>
        <v>0.4687975640317622</v>
      </c>
      <c r="BC249">
        <f t="shared" si="226"/>
        <v>-0.88100134003591202</v>
      </c>
      <c r="BD249">
        <f t="shared" si="227"/>
        <v>-0.54780792540783518</v>
      </c>
      <c r="BE249">
        <f t="shared" si="228"/>
        <v>-2.3408061498380812</v>
      </c>
      <c r="BF249">
        <f t="shared" si="229"/>
        <v>-2.3626316178456008</v>
      </c>
      <c r="BG249">
        <f t="shared" si="241"/>
        <v>-1.4275510916812097</v>
      </c>
      <c r="BH249">
        <f t="shared" si="241"/>
        <v>-1.4275418124109116</v>
      </c>
      <c r="BI249">
        <f t="shared" si="241"/>
        <v>-1.4274566590615874</v>
      </c>
      <c r="BJ249">
        <f t="shared" si="241"/>
        <v>-1.4266775630822059</v>
      </c>
      <c r="BK249">
        <f t="shared" si="241"/>
        <v>-1.4197345198752833</v>
      </c>
      <c r="BL249">
        <f t="shared" si="241"/>
        <v>-1.3680286303978075</v>
      </c>
      <c r="BM249">
        <f t="shared" si="241"/>
        <v>-1.1475301496269386</v>
      </c>
      <c r="BN249">
        <f t="shared" si="230"/>
        <v>-0.67230158572918619</v>
      </c>
      <c r="BR249" s="1"/>
    </row>
    <row r="250" spans="1:70" x14ac:dyDescent="0.2">
      <c r="A250" s="23" t="s">
        <v>933</v>
      </c>
      <c r="B250" s="24" t="s">
        <v>899</v>
      </c>
      <c r="C250" s="23">
        <v>35451.146999999997</v>
      </c>
      <c r="D250" s="23" t="s">
        <v>873</v>
      </c>
      <c r="E250" s="25">
        <f t="shared" si="203"/>
        <v>2443.0043774883443</v>
      </c>
      <c r="F250" s="1">
        <f t="shared" si="231"/>
        <v>2443</v>
      </c>
      <c r="G250" s="1">
        <f t="shared" si="204"/>
        <v>3.7182399973971769E-3</v>
      </c>
      <c r="H250" s="1">
        <f>G250</f>
        <v>3.7182399973971769E-3</v>
      </c>
      <c r="Q250" s="173">
        <f t="shared" si="206"/>
        <v>20432.646999999997</v>
      </c>
      <c r="S250" s="15">
        <f>S$14</f>
        <v>0.2</v>
      </c>
      <c r="T250" s="15"/>
      <c r="Z250">
        <f t="shared" si="208"/>
        <v>2443</v>
      </c>
      <c r="AA250" s="158">
        <f t="shared" si="209"/>
        <v>-6.3652524220774304E-3</v>
      </c>
      <c r="AB250" s="159">
        <f t="shared" si="210"/>
        <v>1.0083492419474607E-2</v>
      </c>
      <c r="AC250" s="159">
        <f t="shared" si="211"/>
        <v>3.7182399973971769E-3</v>
      </c>
      <c r="AD250" s="160">
        <f t="shared" si="212"/>
        <v>2.0335363874720375E-5</v>
      </c>
      <c r="AH250">
        <f t="shared" si="213"/>
        <v>1.8754761833839843E-2</v>
      </c>
      <c r="AI250">
        <f t="shared" si="214"/>
        <v>0.77825356573072357</v>
      </c>
      <c r="AJ250">
        <f t="shared" si="215"/>
        <v>0.99765643599100828</v>
      </c>
      <c r="AK250">
        <f t="shared" si="216"/>
        <v>-0.24452565041755411</v>
      </c>
      <c r="AL250">
        <f t="shared" si="217"/>
        <v>-2.3073793876346929</v>
      </c>
      <c r="AM250">
        <f t="shared" si="218"/>
        <v>-2.2567931219373727</v>
      </c>
      <c r="AN250">
        <f t="shared" si="240"/>
        <v>10.5410746110598</v>
      </c>
      <c r="AO250">
        <f t="shared" si="240"/>
        <v>10.541076818446506</v>
      </c>
      <c r="AP250">
        <f t="shared" si="240"/>
        <v>10.541061586537777</v>
      </c>
      <c r="AQ250">
        <f t="shared" si="240"/>
        <v>10.541166702866034</v>
      </c>
      <c r="AR250">
        <f t="shared" si="240"/>
        <v>10.540441748511908</v>
      </c>
      <c r="AS250">
        <f t="shared" si="240"/>
        <v>10.54546361417397</v>
      </c>
      <c r="AT250">
        <f t="shared" si="240"/>
        <v>10.511670910664515</v>
      </c>
      <c r="AU250">
        <f t="shared" si="219"/>
        <v>10.83766107796659</v>
      </c>
      <c r="AV250" s="158">
        <f t="shared" si="220"/>
        <v>-6.3652524220774304E-3</v>
      </c>
      <c r="AW250" s="159">
        <f t="shared" si="221"/>
        <v>1.0083492419474607E-2</v>
      </c>
      <c r="AX250" s="160">
        <f t="shared" si="222"/>
        <v>2.0335363874720375E-5</v>
      </c>
      <c r="AY250" s="159">
        <f t="shared" si="223"/>
        <v>-9999</v>
      </c>
      <c r="BA250">
        <f t="shared" si="224"/>
        <v>0</v>
      </c>
      <c r="BB250">
        <f t="shared" si="225"/>
        <v>0.46918379589049908</v>
      </c>
      <c r="BC250">
        <f t="shared" si="226"/>
        <v>-0.88133457602610399</v>
      </c>
      <c r="BD250">
        <f t="shared" si="227"/>
        <v>-0.5481821855669945</v>
      </c>
      <c r="BE250">
        <f t="shared" si="228"/>
        <v>-2.3401013408459548</v>
      </c>
      <c r="BF250">
        <f t="shared" si="229"/>
        <v>-2.3603140110763245</v>
      </c>
      <c r="BG250">
        <f t="shared" si="241"/>
        <v>-1.4265797873278214</v>
      </c>
      <c r="BH250">
        <f t="shared" si="241"/>
        <v>-1.4265702116161725</v>
      </c>
      <c r="BI250">
        <f t="shared" si="241"/>
        <v>-1.426482926274929</v>
      </c>
      <c r="BJ250">
        <f t="shared" si="241"/>
        <v>-1.4256896992197414</v>
      </c>
      <c r="BK250">
        <f t="shared" si="241"/>
        <v>-1.4186691979313955</v>
      </c>
      <c r="BL250">
        <f t="shared" si="241"/>
        <v>-1.3667297897275152</v>
      </c>
      <c r="BM250">
        <f t="shared" si="241"/>
        <v>-1.1461483897987914</v>
      </c>
      <c r="BN250">
        <f t="shared" si="230"/>
        <v>-0.67143648318894167</v>
      </c>
    </row>
    <row r="251" spans="1:70" x14ac:dyDescent="0.2">
      <c r="A251" s="23" t="s">
        <v>934</v>
      </c>
      <c r="B251" s="24" t="s">
        <v>899</v>
      </c>
      <c r="C251" s="23">
        <v>35451.150399999999</v>
      </c>
      <c r="D251" s="23" t="s">
        <v>873</v>
      </c>
      <c r="E251" s="25">
        <f t="shared" si="203"/>
        <v>2443.0083803123616</v>
      </c>
      <c r="F251" s="1">
        <f t="shared" si="231"/>
        <v>2443</v>
      </c>
      <c r="G251" s="1">
        <f t="shared" si="204"/>
        <v>7.1182399988174438E-3</v>
      </c>
      <c r="J251" s="1">
        <f>G251</f>
        <v>7.1182399988174438E-3</v>
      </c>
      <c r="Q251" s="173">
        <f t="shared" si="206"/>
        <v>20432.650399999999</v>
      </c>
      <c r="S251" s="15">
        <f>S$16</f>
        <v>1</v>
      </c>
      <c r="T251" s="15"/>
      <c r="Z251" s="130">
        <f t="shared" si="208"/>
        <v>2443</v>
      </c>
      <c r="AA251" s="161">
        <f t="shared" si="209"/>
        <v>-6.3652524220774304E-3</v>
      </c>
      <c r="AB251" s="162">
        <f t="shared" si="210"/>
        <v>1.3483492420894874E-2</v>
      </c>
      <c r="AC251" s="162">
        <f t="shared" si="211"/>
        <v>7.1182399988174438E-3</v>
      </c>
      <c r="AD251" s="160">
        <f t="shared" si="212"/>
        <v>1.8180456786432952E-4</v>
      </c>
      <c r="AE251" s="130"/>
      <c r="AF251" s="130"/>
      <c r="AG251" s="130"/>
      <c r="AH251" s="130">
        <f t="shared" si="213"/>
        <v>1.8754761833839843E-2</v>
      </c>
      <c r="AI251" s="130">
        <f t="shared" si="214"/>
        <v>0.77825356573072357</v>
      </c>
      <c r="AJ251" s="130">
        <f t="shared" si="215"/>
        <v>0.99765643599100828</v>
      </c>
      <c r="AK251" s="130">
        <f t="shared" si="216"/>
        <v>-0.24452565041755411</v>
      </c>
      <c r="AL251" s="130">
        <f t="shared" si="217"/>
        <v>-2.3073793876346929</v>
      </c>
      <c r="AM251" s="130">
        <f t="shared" si="218"/>
        <v>-2.2567931219373727</v>
      </c>
      <c r="AN251" s="130">
        <f t="shared" ref="AN251:AT260" si="242">$AU251+$AB$7*SIN(AO251)</f>
        <v>10.5410746110598</v>
      </c>
      <c r="AO251" s="130">
        <f t="shared" si="242"/>
        <v>10.541076818446506</v>
      </c>
      <c r="AP251" s="130">
        <f t="shared" si="242"/>
        <v>10.541061586537777</v>
      </c>
      <c r="AQ251" s="130">
        <f t="shared" si="242"/>
        <v>10.541166702866034</v>
      </c>
      <c r="AR251" s="130">
        <f t="shared" si="242"/>
        <v>10.540441748511908</v>
      </c>
      <c r="AS251" s="130">
        <f t="shared" si="242"/>
        <v>10.54546361417397</v>
      </c>
      <c r="AT251" s="130">
        <f t="shared" si="242"/>
        <v>10.511670910664515</v>
      </c>
      <c r="AU251" s="130">
        <f t="shared" si="219"/>
        <v>10.83766107796659</v>
      </c>
      <c r="AV251" s="161">
        <f t="shared" si="220"/>
        <v>-6.3652524220774304E-3</v>
      </c>
      <c r="AW251" s="159">
        <f t="shared" si="221"/>
        <v>1.3483492420894874E-2</v>
      </c>
      <c r="AX251" s="160">
        <f t="shared" si="222"/>
        <v>1.8180456786432952E-4</v>
      </c>
      <c r="AY251" s="159">
        <f t="shared" si="223"/>
        <v>-9999</v>
      </c>
      <c r="BA251" s="130">
        <f t="shared" si="224"/>
        <v>0</v>
      </c>
      <c r="BB251" s="130">
        <f t="shared" si="225"/>
        <v>0.46918379589049908</v>
      </c>
      <c r="BC251" s="130">
        <f t="shared" si="226"/>
        <v>-0.88133457602610399</v>
      </c>
      <c r="BD251" s="130">
        <f t="shared" si="227"/>
        <v>-0.5481821855669945</v>
      </c>
      <c r="BE251" s="130">
        <f t="shared" si="228"/>
        <v>-2.3401013408459548</v>
      </c>
      <c r="BF251" s="130">
        <f t="shared" si="229"/>
        <v>-2.3603140110763245</v>
      </c>
      <c r="BG251" s="130">
        <f t="shared" ref="BG251:BM260" si="243">$BN251+$BB$7*SIN(BH251)</f>
        <v>-1.4265797873278214</v>
      </c>
      <c r="BH251" s="130">
        <f t="shared" si="243"/>
        <v>-1.4265702116161725</v>
      </c>
      <c r="BI251" s="130">
        <f t="shared" si="243"/>
        <v>-1.426482926274929</v>
      </c>
      <c r="BJ251" s="130">
        <f t="shared" si="243"/>
        <v>-1.4256896992197414</v>
      </c>
      <c r="BK251" s="130">
        <f t="shared" si="243"/>
        <v>-1.4186691979313955</v>
      </c>
      <c r="BL251" s="130">
        <f t="shared" si="243"/>
        <v>-1.3667297897275152</v>
      </c>
      <c r="BM251" s="130">
        <f t="shared" si="243"/>
        <v>-1.1461483897987914</v>
      </c>
      <c r="BN251" s="130">
        <f t="shared" si="230"/>
        <v>-0.67143648318894167</v>
      </c>
    </row>
    <row r="252" spans="1:70" x14ac:dyDescent="0.2">
      <c r="A252" s="23" t="s">
        <v>933</v>
      </c>
      <c r="B252" s="24" t="s">
        <v>899</v>
      </c>
      <c r="C252" s="23">
        <v>35456.239999999998</v>
      </c>
      <c r="D252" s="23" t="s">
        <v>873</v>
      </c>
      <c r="E252" s="25">
        <f t="shared" si="203"/>
        <v>2449.0003724039107</v>
      </c>
      <c r="F252" s="1">
        <f t="shared" si="231"/>
        <v>2449</v>
      </c>
      <c r="G252" s="1">
        <f t="shared" si="204"/>
        <v>3.1632000172976404E-4</v>
      </c>
      <c r="I252" s="1">
        <f>G252</f>
        <v>3.1632000172976404E-4</v>
      </c>
      <c r="Q252" s="173">
        <f t="shared" si="206"/>
        <v>20437.739999999998</v>
      </c>
      <c r="S252" s="15">
        <f>S$15</f>
        <v>0.1</v>
      </c>
      <c r="T252" s="15"/>
      <c r="Z252">
        <f t="shared" si="208"/>
        <v>2449</v>
      </c>
      <c r="AA252" s="158">
        <f t="shared" si="209"/>
        <v>-6.3365746926031113E-3</v>
      </c>
      <c r="AB252" s="159">
        <f t="shared" si="210"/>
        <v>6.6528946943328754E-3</v>
      </c>
      <c r="AC252" s="159">
        <f t="shared" si="211"/>
        <v>3.1632000172976404E-4</v>
      </c>
      <c r="AD252" s="160">
        <f t="shared" si="212"/>
        <v>4.4261007813882528E-6</v>
      </c>
      <c r="AH252">
        <f t="shared" si="213"/>
        <v>1.874686083031948E-2</v>
      </c>
      <c r="AI252">
        <f t="shared" si="214"/>
        <v>0.77859700001381427</v>
      </c>
      <c r="AJ252">
        <f t="shared" si="215"/>
        <v>0.99775149094910098</v>
      </c>
      <c r="AK252">
        <f t="shared" si="216"/>
        <v>-0.24483665252650277</v>
      </c>
      <c r="AL252">
        <f t="shared" si="217"/>
        <v>-2.3059757886053376</v>
      </c>
      <c r="AM252">
        <f t="shared" si="218"/>
        <v>-2.25252373786972</v>
      </c>
      <c r="AN252">
        <f t="shared" si="242"/>
        <v>10.542776666538588</v>
      </c>
      <c r="AO252">
        <f t="shared" si="242"/>
        <v>10.542778824023008</v>
      </c>
      <c r="AP252">
        <f t="shared" si="242"/>
        <v>10.542763884396534</v>
      </c>
      <c r="AQ252">
        <f t="shared" si="242"/>
        <v>10.542867344122049</v>
      </c>
      <c r="AR252">
        <f t="shared" si="242"/>
        <v>10.542151316820979</v>
      </c>
      <c r="AS252">
        <f t="shared" si="242"/>
        <v>10.54712862018491</v>
      </c>
      <c r="AT252">
        <f t="shared" si="242"/>
        <v>10.513518667984211</v>
      </c>
      <c r="AU252">
        <f t="shared" si="219"/>
        <v>10.83960935214759</v>
      </c>
      <c r="AV252" s="158">
        <f t="shared" si="220"/>
        <v>-6.3365746926031113E-3</v>
      </c>
      <c r="AW252" s="159">
        <f t="shared" si="221"/>
        <v>6.6528946943328754E-3</v>
      </c>
      <c r="AX252" s="160">
        <f t="shared" si="222"/>
        <v>4.4261007813882528E-6</v>
      </c>
      <c r="AY252" s="159">
        <f t="shared" si="223"/>
        <v>-9999</v>
      </c>
      <c r="BA252">
        <f t="shared" si="224"/>
        <v>0</v>
      </c>
      <c r="BB252">
        <f t="shared" si="225"/>
        <v>0.46957092982514526</v>
      </c>
      <c r="BC252">
        <f t="shared" si="226"/>
        <v>-0.88166792335440547</v>
      </c>
      <c r="BD252">
        <f t="shared" si="227"/>
        <v>-0.54855679070782182</v>
      </c>
      <c r="BE252">
        <f t="shared" si="228"/>
        <v>-2.3393953680904644</v>
      </c>
      <c r="BF252">
        <f t="shared" si="229"/>
        <v>-2.3579964393705364</v>
      </c>
      <c r="BG252">
        <f t="shared" si="243"/>
        <v>-1.4256076806822997</v>
      </c>
      <c r="BH252">
        <f t="shared" si="243"/>
        <v>-1.4255978008100709</v>
      </c>
      <c r="BI252">
        <f t="shared" si="243"/>
        <v>-1.4255083423659975</v>
      </c>
      <c r="BJ252">
        <f t="shared" si="243"/>
        <v>-1.424700806483568</v>
      </c>
      <c r="BK252">
        <f t="shared" si="243"/>
        <v>-1.4176023914124927</v>
      </c>
      <c r="BL252">
        <f t="shared" si="243"/>
        <v>-1.3654295095276843</v>
      </c>
      <c r="BM252">
        <f t="shared" si="243"/>
        <v>-1.1447662746951339</v>
      </c>
      <c r="BN252">
        <f t="shared" si="230"/>
        <v>-0.67057138064869726</v>
      </c>
    </row>
    <row r="253" spans="1:70" x14ac:dyDescent="0.2">
      <c r="A253" s="23" t="s">
        <v>935</v>
      </c>
      <c r="B253" s="24" t="s">
        <v>899</v>
      </c>
      <c r="C253" s="23">
        <v>35495.319300000003</v>
      </c>
      <c r="D253" s="23" t="s">
        <v>873</v>
      </c>
      <c r="E253" s="25">
        <f t="shared" si="203"/>
        <v>2495.0084784521932</v>
      </c>
      <c r="F253" s="1">
        <f t="shared" si="231"/>
        <v>2495</v>
      </c>
      <c r="G253" s="1">
        <f t="shared" si="204"/>
        <v>7.2016000049188733E-3</v>
      </c>
      <c r="J253" s="1">
        <f>G253</f>
        <v>7.2016000049188733E-3</v>
      </c>
      <c r="Q253" s="173">
        <f t="shared" si="206"/>
        <v>20476.819300000003</v>
      </c>
      <c r="S253" s="15">
        <f>S$16</f>
        <v>1</v>
      </c>
      <c r="T253" s="15"/>
      <c r="Z253">
        <f t="shared" si="208"/>
        <v>2495</v>
      </c>
      <c r="AA253" s="158">
        <f t="shared" si="209"/>
        <v>-6.118590501717109E-3</v>
      </c>
      <c r="AB253" s="159">
        <f t="shared" si="210"/>
        <v>1.3320190506635982E-2</v>
      </c>
      <c r="AC253" s="159">
        <f t="shared" si="211"/>
        <v>7.2016000049188733E-3</v>
      </c>
      <c r="AD253" s="160">
        <f t="shared" si="212"/>
        <v>1.7742747513307535E-4</v>
      </c>
      <c r="AH253">
        <f t="shared" si="213"/>
        <v>1.8684360905213974E-2</v>
      </c>
      <c r="AI253">
        <f t="shared" si="214"/>
        <v>0.78125467999368536</v>
      </c>
      <c r="AJ253">
        <f t="shared" si="215"/>
        <v>0.99841726002350339</v>
      </c>
      <c r="AK253">
        <f t="shared" si="216"/>
        <v>-0.24721399596018312</v>
      </c>
      <c r="AL253">
        <f t="shared" si="217"/>
        <v>-2.2951734285472671</v>
      </c>
      <c r="AM253">
        <f t="shared" si="218"/>
        <v>-2.2201117279178422</v>
      </c>
      <c r="AN253">
        <f t="shared" si="242"/>
        <v>10.555850848045598</v>
      </c>
      <c r="AO253">
        <f t="shared" si="242"/>
        <v>10.555852650863244</v>
      </c>
      <c r="AP253">
        <f t="shared" si="242"/>
        <v>10.555839821272183</v>
      </c>
      <c r="AQ253">
        <f t="shared" si="242"/>
        <v>10.555931129529187</v>
      </c>
      <c r="AR253">
        <f t="shared" si="242"/>
        <v>10.555281673520891</v>
      </c>
      <c r="AS253">
        <f t="shared" si="242"/>
        <v>10.559920786662792</v>
      </c>
      <c r="AT253">
        <f t="shared" si="242"/>
        <v>10.527725956088101</v>
      </c>
      <c r="AU253">
        <f t="shared" si="219"/>
        <v>10.854546120868591</v>
      </c>
      <c r="AV253" s="158">
        <f t="shared" si="220"/>
        <v>-6.118590501717109E-3</v>
      </c>
      <c r="AW253" s="159">
        <f t="shared" si="221"/>
        <v>1.3320190506635982E-2</v>
      </c>
      <c r="AX253" s="160">
        <f t="shared" si="222"/>
        <v>1.7742747513307535E-4</v>
      </c>
      <c r="AY253" s="159">
        <f t="shared" si="223"/>
        <v>-9999</v>
      </c>
      <c r="BA253">
        <f t="shared" si="224"/>
        <v>0</v>
      </c>
      <c r="BB253">
        <f t="shared" si="225"/>
        <v>0.47256926573126345</v>
      </c>
      <c r="BC253">
        <f t="shared" si="226"/>
        <v>-0.88422722080171268</v>
      </c>
      <c r="BD253">
        <f t="shared" si="227"/>
        <v>-0.55144027026230824</v>
      </c>
      <c r="BE253">
        <f t="shared" si="228"/>
        <v>-2.333943847196724</v>
      </c>
      <c r="BF253">
        <f t="shared" si="229"/>
        <v>-2.3402292015445174</v>
      </c>
      <c r="BG253">
        <f t="shared" si="243"/>
        <v>-1.4181280029932091</v>
      </c>
      <c r="BH253">
        <f t="shared" si="243"/>
        <v>-1.4181155175764257</v>
      </c>
      <c r="BI253">
        <f t="shared" si="243"/>
        <v>-1.4180079717738732</v>
      </c>
      <c r="BJ253">
        <f t="shared" si="243"/>
        <v>-1.4170846942802138</v>
      </c>
      <c r="BK253">
        <f t="shared" si="243"/>
        <v>-1.4093738068308368</v>
      </c>
      <c r="BL253">
        <f t="shared" si="243"/>
        <v>-1.3554128636901988</v>
      </c>
      <c r="BM253">
        <f t="shared" si="243"/>
        <v>-1.1341582973267785</v>
      </c>
      <c r="BN253">
        <f t="shared" si="230"/>
        <v>-0.66393892784015629</v>
      </c>
    </row>
    <row r="254" spans="1:70" x14ac:dyDescent="0.2">
      <c r="A254" s="23" t="s">
        <v>935</v>
      </c>
      <c r="B254" s="24" t="s">
        <v>899</v>
      </c>
      <c r="C254" s="23">
        <v>35669.442300000002</v>
      </c>
      <c r="D254" s="23" t="s">
        <v>873</v>
      </c>
      <c r="E254" s="25">
        <f t="shared" si="203"/>
        <v>2700.0036920165107</v>
      </c>
      <c r="F254" s="1">
        <f t="shared" si="231"/>
        <v>2700</v>
      </c>
      <c r="G254" s="1">
        <f t="shared" si="204"/>
        <v>3.1360000066342764E-3</v>
      </c>
      <c r="J254" s="1">
        <f>G254</f>
        <v>3.1360000066342764E-3</v>
      </c>
      <c r="Q254" s="173">
        <f t="shared" si="206"/>
        <v>20650.942300000002</v>
      </c>
      <c r="S254" s="15">
        <f>S$16</f>
        <v>1</v>
      </c>
      <c r="T254" s="15"/>
      <c r="Z254">
        <f t="shared" si="208"/>
        <v>2700</v>
      </c>
      <c r="AA254" s="158">
        <f t="shared" si="209"/>
        <v>-5.1881266813962948E-3</v>
      </c>
      <c r="AB254" s="159">
        <f t="shared" si="210"/>
        <v>8.3241266880305712E-3</v>
      </c>
      <c r="AC254" s="159">
        <f t="shared" si="211"/>
        <v>3.1360000066342764E-3</v>
      </c>
      <c r="AD254" s="160">
        <f t="shared" si="212"/>
        <v>6.9291085118382799E-5</v>
      </c>
      <c r="AH254">
        <f t="shared" si="213"/>
        <v>1.8363826627585345E-2</v>
      </c>
      <c r="AI254">
        <f t="shared" si="214"/>
        <v>0.79364290761295531</v>
      </c>
      <c r="AJ254">
        <f t="shared" si="215"/>
        <v>0.99997405207995471</v>
      </c>
      <c r="AK254">
        <f t="shared" si="216"/>
        <v>-0.25764515373829783</v>
      </c>
      <c r="AL254">
        <f t="shared" si="217"/>
        <v>-2.2461072992943283</v>
      </c>
      <c r="AM254">
        <f t="shared" si="218"/>
        <v>-2.0821445943526982</v>
      </c>
      <c r="AN254">
        <f t="shared" si="242"/>
        <v>10.614672811710852</v>
      </c>
      <c r="AO254">
        <f t="shared" si="242"/>
        <v>10.614673540107107</v>
      </c>
      <c r="AP254">
        <f t="shared" si="242"/>
        <v>10.614667604522703</v>
      </c>
      <c r="AQ254">
        <f t="shared" si="242"/>
        <v>10.614715975212061</v>
      </c>
      <c r="AR254">
        <f t="shared" si="242"/>
        <v>10.614321959370677</v>
      </c>
      <c r="AS254">
        <f t="shared" si="242"/>
        <v>10.617542884407159</v>
      </c>
      <c r="AT254">
        <f t="shared" si="242"/>
        <v>10.591929491347491</v>
      </c>
      <c r="AU254">
        <f t="shared" si="219"/>
        <v>10.921112155386094</v>
      </c>
      <c r="AV254" s="158">
        <f t="shared" si="220"/>
        <v>-5.1881266813962948E-3</v>
      </c>
      <c r="AW254" s="159">
        <f t="shared" si="221"/>
        <v>8.3241266880305712E-3</v>
      </c>
      <c r="AX254" s="160">
        <f t="shared" si="222"/>
        <v>6.9291085118382799E-5</v>
      </c>
      <c r="AY254" s="159">
        <f t="shared" si="223"/>
        <v>-9999</v>
      </c>
      <c r="BA254">
        <f t="shared" si="224"/>
        <v>0</v>
      </c>
      <c r="BB254">
        <f t="shared" si="225"/>
        <v>0.48661760366428042</v>
      </c>
      <c r="BC254">
        <f t="shared" si="226"/>
        <v>-0.89570408128312773</v>
      </c>
      <c r="BD254">
        <f t="shared" si="227"/>
        <v>-0.56454235115783835</v>
      </c>
      <c r="BE254">
        <f t="shared" si="228"/>
        <v>-2.3087685520362942</v>
      </c>
      <c r="BF254">
        <f t="shared" si="229"/>
        <v>-2.2610319364429041</v>
      </c>
      <c r="BG254">
        <f t="shared" si="243"/>
        <v>-1.3841963233052512</v>
      </c>
      <c r="BH254">
        <f t="shared" si="243"/>
        <v>-1.3841644204232186</v>
      </c>
      <c r="BI254">
        <f t="shared" si="243"/>
        <v>-1.3839392313951004</v>
      </c>
      <c r="BJ254">
        <f t="shared" si="243"/>
        <v>-1.3823572810710765</v>
      </c>
      <c r="BK254">
        <f t="shared" si="243"/>
        <v>-1.3715937430057425</v>
      </c>
      <c r="BL254">
        <f t="shared" si="243"/>
        <v>-1.3097445076807874</v>
      </c>
      <c r="BM254">
        <f t="shared" si="243"/>
        <v>-1.0866345910239641</v>
      </c>
      <c r="BN254">
        <f t="shared" si="230"/>
        <v>-0.63438125771513676</v>
      </c>
    </row>
    <row r="255" spans="1:70" x14ac:dyDescent="0.2">
      <c r="A255" s="23" t="s">
        <v>935</v>
      </c>
      <c r="B255" s="24" t="s">
        <v>899</v>
      </c>
      <c r="C255" s="23">
        <v>35691.5268</v>
      </c>
      <c r="D255" s="23" t="s">
        <v>873</v>
      </c>
      <c r="E255" s="25">
        <f t="shared" si="203"/>
        <v>2726.0037999514798</v>
      </c>
      <c r="F255" s="1">
        <f t="shared" si="231"/>
        <v>2726</v>
      </c>
      <c r="G255" s="1">
        <f t="shared" si="204"/>
        <v>3.227680004783906E-3</v>
      </c>
      <c r="J255" s="1">
        <f>G255</f>
        <v>3.227680004783906E-3</v>
      </c>
      <c r="Q255" s="173">
        <f t="shared" si="206"/>
        <v>20673.0268</v>
      </c>
      <c r="S255" s="15">
        <f>S$16</f>
        <v>1</v>
      </c>
      <c r="T255" s="15"/>
      <c r="Z255">
        <f t="shared" si="208"/>
        <v>2726</v>
      </c>
      <c r="AA255" s="158">
        <f t="shared" si="209"/>
        <v>-5.074974306022325E-3</v>
      </c>
      <c r="AB255" s="159">
        <f t="shared" si="210"/>
        <v>8.302654310806231E-3</v>
      </c>
      <c r="AC255" s="159">
        <f t="shared" si="211"/>
        <v>3.227680004783906E-3</v>
      </c>
      <c r="AD255" s="160">
        <f t="shared" si="212"/>
        <v>6.8934068604749297E-5</v>
      </c>
      <c r="AH255">
        <f t="shared" si="213"/>
        <v>1.8318197409338509E-2</v>
      </c>
      <c r="AI255">
        <f t="shared" si="214"/>
        <v>0.79527932373906951</v>
      </c>
      <c r="AJ255">
        <f t="shared" si="215"/>
        <v>0.99999962286273292</v>
      </c>
      <c r="AK255">
        <f t="shared" si="216"/>
        <v>-0.25894732965322059</v>
      </c>
      <c r="AL255">
        <f t="shared" si="217"/>
        <v>-2.2397718968048452</v>
      </c>
      <c r="AM255">
        <f t="shared" si="218"/>
        <v>-2.0653545595835068</v>
      </c>
      <c r="AN255">
        <f t="shared" si="242"/>
        <v>10.622200292449987</v>
      </c>
      <c r="AO255">
        <f t="shared" si="242"/>
        <v>10.622200932425287</v>
      </c>
      <c r="AP255">
        <f t="shared" si="242"/>
        <v>10.622195617308027</v>
      </c>
      <c r="AQ255">
        <f t="shared" si="242"/>
        <v>10.622239762561257</v>
      </c>
      <c r="AR255">
        <f t="shared" si="242"/>
        <v>10.62187326041054</v>
      </c>
      <c r="AS255">
        <f t="shared" si="242"/>
        <v>10.624926499324154</v>
      </c>
      <c r="AT255">
        <f t="shared" si="242"/>
        <v>10.60017642324158</v>
      </c>
      <c r="AU255">
        <f t="shared" si="219"/>
        <v>10.929554676837096</v>
      </c>
      <c r="AV255" s="158">
        <f t="shared" si="220"/>
        <v>-5.074974306022325E-3</v>
      </c>
      <c r="AW255" s="159">
        <f t="shared" si="221"/>
        <v>8.302654310806231E-3</v>
      </c>
      <c r="AX255" s="160">
        <f t="shared" si="222"/>
        <v>6.8934068604749297E-5</v>
      </c>
      <c r="AY255" s="159">
        <f t="shared" si="223"/>
        <v>-9999</v>
      </c>
      <c r="BA255">
        <f t="shared" si="224"/>
        <v>0</v>
      </c>
      <c r="BB255">
        <f t="shared" si="225"/>
        <v>0.48848399799239484</v>
      </c>
      <c r="BC255">
        <f t="shared" si="226"/>
        <v>-0.89716702650315772</v>
      </c>
      <c r="BD255">
        <f t="shared" si="227"/>
        <v>-0.56623398944992842</v>
      </c>
      <c r="BE255">
        <f t="shared" si="228"/>
        <v>-2.3054674701755835</v>
      </c>
      <c r="BF255">
        <f t="shared" si="229"/>
        <v>-2.2509808928152184</v>
      </c>
      <c r="BG255">
        <f t="shared" si="243"/>
        <v>-1.379820241507324</v>
      </c>
      <c r="BH255">
        <f t="shared" si="243"/>
        <v>-1.379784682287903</v>
      </c>
      <c r="BI255">
        <f t="shared" si="243"/>
        <v>-1.379539381419201</v>
      </c>
      <c r="BJ255">
        <f t="shared" si="243"/>
        <v>-1.3778555961483077</v>
      </c>
      <c r="BK255">
        <f t="shared" si="243"/>
        <v>-1.3666677272728667</v>
      </c>
      <c r="BL255">
        <f t="shared" si="243"/>
        <v>-1.3038323931080309</v>
      </c>
      <c r="BM255">
        <f t="shared" si="243"/>
        <v>-1.0805786320517379</v>
      </c>
      <c r="BN255">
        <f t="shared" si="230"/>
        <v>-0.63063248004074401</v>
      </c>
    </row>
    <row r="256" spans="1:70" x14ac:dyDescent="0.2">
      <c r="A256" s="23" t="s">
        <v>935</v>
      </c>
      <c r="B256" s="24" t="s">
        <v>899</v>
      </c>
      <c r="C256" s="23">
        <v>35719.549500000001</v>
      </c>
      <c r="D256" s="23" t="s">
        <v>873</v>
      </c>
      <c r="E256" s="25">
        <f t="shared" si="203"/>
        <v>2758.994957760322</v>
      </c>
      <c r="F256" s="1">
        <f t="shared" si="231"/>
        <v>2759</v>
      </c>
      <c r="G256" s="1">
        <f t="shared" si="204"/>
        <v>-4.2828799996641465E-3</v>
      </c>
      <c r="J256" s="1">
        <f>G256</f>
        <v>-4.2828799996641465E-3</v>
      </c>
      <c r="Q256" s="173">
        <f t="shared" si="206"/>
        <v>20701.049500000001</v>
      </c>
      <c r="S256" s="15">
        <f>S$16</f>
        <v>1</v>
      </c>
      <c r="T256" s="15"/>
      <c r="Z256">
        <f t="shared" si="208"/>
        <v>2759</v>
      </c>
      <c r="AA256" s="158">
        <f t="shared" si="209"/>
        <v>-4.9329553996854368E-3</v>
      </c>
      <c r="AB256" s="159">
        <f t="shared" si="210"/>
        <v>6.5007540002129036E-4</v>
      </c>
      <c r="AC256" s="159">
        <f t="shared" si="211"/>
        <v>-4.2828799996641465E-3</v>
      </c>
      <c r="AD256" s="160">
        <f t="shared" si="212"/>
        <v>4.2259802571284066E-7</v>
      </c>
      <c r="AH256">
        <f t="shared" si="213"/>
        <v>1.8258647442491199E-2</v>
      </c>
      <c r="AI256">
        <f t="shared" si="214"/>
        <v>0.7973779969698509</v>
      </c>
      <c r="AJ256">
        <f t="shared" si="215"/>
        <v>0.99997400495235422</v>
      </c>
      <c r="AK256">
        <f t="shared" si="216"/>
        <v>-0.26059278330628549</v>
      </c>
      <c r="AL256">
        <f t="shared" si="217"/>
        <v>-2.2316929756067831</v>
      </c>
      <c r="AM256">
        <f t="shared" si="218"/>
        <v>-2.0442598908594634</v>
      </c>
      <c r="AN256">
        <f t="shared" si="242"/>
        <v>10.631776850366826</v>
      </c>
      <c r="AO256">
        <f t="shared" si="242"/>
        <v>10.631777390415291</v>
      </c>
      <c r="AP256">
        <f t="shared" si="242"/>
        <v>10.631772792601724</v>
      </c>
      <c r="AQ256">
        <f t="shared" si="242"/>
        <v>10.631811938808312</v>
      </c>
      <c r="AR256">
        <f t="shared" si="242"/>
        <v>10.631478773053477</v>
      </c>
      <c r="AS256">
        <f t="shared" si="242"/>
        <v>10.634323665212843</v>
      </c>
      <c r="AT256">
        <f t="shared" si="242"/>
        <v>10.610677493081827</v>
      </c>
      <c r="AU256">
        <f t="shared" si="219"/>
        <v>10.940270184832595</v>
      </c>
      <c r="AV256" s="158">
        <f t="shared" si="220"/>
        <v>-4.9329553996854368E-3</v>
      </c>
      <c r="AW256" s="159">
        <f t="shared" si="221"/>
        <v>6.5007540002129036E-4</v>
      </c>
      <c r="AX256" s="160">
        <f t="shared" si="222"/>
        <v>4.2259802571284066E-7</v>
      </c>
      <c r="AY256" s="159">
        <f t="shared" si="223"/>
        <v>-9999</v>
      </c>
      <c r="BA256">
        <f t="shared" si="224"/>
        <v>0</v>
      </c>
      <c r="BB256">
        <f t="shared" si="225"/>
        <v>0.49088182767776067</v>
      </c>
      <c r="BC256">
        <f t="shared" si="226"/>
        <v>-0.89902587840814707</v>
      </c>
      <c r="BD256">
        <f t="shared" si="227"/>
        <v>-0.56839091981618484</v>
      </c>
      <c r="BE256">
        <f t="shared" si="228"/>
        <v>-2.3012408291136528</v>
      </c>
      <c r="BF256">
        <f t="shared" si="229"/>
        <v>-2.2382202408166134</v>
      </c>
      <c r="BG256">
        <f t="shared" si="243"/>
        <v>-1.37424157980564</v>
      </c>
      <c r="BH256">
        <f t="shared" si="243"/>
        <v>-1.3742008905596856</v>
      </c>
      <c r="BI256">
        <f t="shared" si="243"/>
        <v>-1.3739280882614702</v>
      </c>
      <c r="BJ256">
        <f t="shared" si="243"/>
        <v>-1.372108625588047</v>
      </c>
      <c r="BK256">
        <f t="shared" si="243"/>
        <v>-1.36037039553878</v>
      </c>
      <c r="BL256">
        <f t="shared" si="243"/>
        <v>-1.2962896939688222</v>
      </c>
      <c r="BM256">
        <f t="shared" si="243"/>
        <v>-1.0728831207654361</v>
      </c>
      <c r="BN256">
        <f t="shared" si="230"/>
        <v>-0.62587441606939942</v>
      </c>
    </row>
    <row r="257" spans="1:66" x14ac:dyDescent="0.2">
      <c r="A257" s="23" t="s">
        <v>936</v>
      </c>
      <c r="B257" s="24" t="s">
        <v>909</v>
      </c>
      <c r="C257" s="23">
        <v>35722.495999999999</v>
      </c>
      <c r="D257" s="23" t="s">
        <v>873</v>
      </c>
      <c r="E257" s="25">
        <f t="shared" si="203"/>
        <v>2762.4638756905606</v>
      </c>
      <c r="F257" s="1">
        <f t="shared" si="231"/>
        <v>2762.5</v>
      </c>
      <c r="Q257" s="173">
        <f t="shared" si="206"/>
        <v>20703.995999999999</v>
      </c>
      <c r="S257" s="15"/>
      <c r="T257" s="15"/>
      <c r="U257" s="1">
        <f>+C257-(C$7+F257*C$8)</f>
        <v>-3.068399999756366E-2</v>
      </c>
      <c r="Z257">
        <f t="shared" si="208"/>
        <v>2762.5</v>
      </c>
      <c r="AA257" s="158">
        <f t="shared" si="209"/>
        <v>-4.917997967150825E-3</v>
      </c>
      <c r="AB257" s="159">
        <f t="shared" si="210"/>
        <v>4.917997967150825E-3</v>
      </c>
      <c r="AC257" s="159">
        <f t="shared" si="211"/>
        <v>0</v>
      </c>
      <c r="AD257" s="160">
        <f t="shared" si="212"/>
        <v>0</v>
      </c>
      <c r="AH257">
        <f t="shared" si="213"/>
        <v>1.8252223839327886E-2</v>
      </c>
      <c r="AI257">
        <f t="shared" si="214"/>
        <v>0.79760201479533799</v>
      </c>
      <c r="AJ257">
        <f t="shared" si="215"/>
        <v>0.9999674394096838</v>
      </c>
      <c r="AK257">
        <f t="shared" si="216"/>
        <v>-0.26076681232158327</v>
      </c>
      <c r="AL257">
        <f t="shared" si="217"/>
        <v>-2.2308336155275623</v>
      </c>
      <c r="AM257">
        <f t="shared" si="218"/>
        <v>-2.0420365313907327</v>
      </c>
      <c r="AN257">
        <f t="shared" si="242"/>
        <v>10.63279402962109</v>
      </c>
      <c r="AO257">
        <f t="shared" si="242"/>
        <v>10.632794559832369</v>
      </c>
      <c r="AP257">
        <f t="shared" si="242"/>
        <v>10.632790033675244</v>
      </c>
      <c r="AQ257">
        <f t="shared" si="242"/>
        <v>10.632828673024717</v>
      </c>
      <c r="AR257">
        <f t="shared" si="242"/>
        <v>10.632498939208013</v>
      </c>
      <c r="AS257">
        <f t="shared" si="242"/>
        <v>10.635322036352141</v>
      </c>
      <c r="AT257">
        <f t="shared" si="242"/>
        <v>10.611793462262353</v>
      </c>
      <c r="AU257">
        <f t="shared" si="219"/>
        <v>10.941406678104848</v>
      </c>
      <c r="AV257" s="158">
        <f t="shared" si="220"/>
        <v>-4.917997967150825E-3</v>
      </c>
      <c r="AW257" s="159">
        <f t="shared" si="221"/>
        <v>-9999</v>
      </c>
      <c r="AX257" s="160">
        <f t="shared" si="222"/>
        <v>0</v>
      </c>
      <c r="AY257" s="159">
        <f t="shared" si="223"/>
        <v>-1.8252223839327886E-2</v>
      </c>
      <c r="BA257">
        <f t="shared" si="224"/>
        <v>0</v>
      </c>
      <c r="BB257">
        <f t="shared" si="225"/>
        <v>0.49113806677393645</v>
      </c>
      <c r="BC257">
        <f t="shared" si="226"/>
        <v>-0.89922315706435429</v>
      </c>
      <c r="BD257">
        <f t="shared" si="227"/>
        <v>-0.56862033381832144</v>
      </c>
      <c r="BE257">
        <f t="shared" si="228"/>
        <v>-2.3007901051810289</v>
      </c>
      <c r="BF257">
        <f t="shared" si="229"/>
        <v>-2.2368665815935667</v>
      </c>
      <c r="BG257">
        <f t="shared" si="243"/>
        <v>-1.3736482879149576</v>
      </c>
      <c r="BH257">
        <f t="shared" si="243"/>
        <v>-1.3736070206640967</v>
      </c>
      <c r="BI257">
        <f t="shared" si="243"/>
        <v>-1.3733311671188342</v>
      </c>
      <c r="BJ257">
        <f t="shared" si="243"/>
        <v>-1.3714968852909093</v>
      </c>
      <c r="BK257">
        <f t="shared" si="243"/>
        <v>-1.3596995154728118</v>
      </c>
      <c r="BL257">
        <f t="shared" si="243"/>
        <v>-1.2954871620186383</v>
      </c>
      <c r="BM257">
        <f t="shared" si="243"/>
        <v>-1.0720663354307467</v>
      </c>
      <c r="BN257">
        <f t="shared" si="230"/>
        <v>-0.62536977292092355</v>
      </c>
    </row>
    <row r="258" spans="1:66" x14ac:dyDescent="0.2">
      <c r="A258" s="23" t="s">
        <v>935</v>
      </c>
      <c r="B258" s="24" t="s">
        <v>899</v>
      </c>
      <c r="C258" s="23">
        <v>35726.349399999999</v>
      </c>
      <c r="D258" s="23" t="s">
        <v>873</v>
      </c>
      <c r="E258" s="25">
        <f t="shared" si="203"/>
        <v>2767.0004880619804</v>
      </c>
      <c r="F258" s="1">
        <f t="shared" si="231"/>
        <v>2767</v>
      </c>
      <c r="G258" s="1">
        <f t="shared" ref="G258:G289" si="244">+C258-(C$7+F258*C$8)</f>
        <v>4.145600032643415E-4</v>
      </c>
      <c r="J258" s="1">
        <f>G258</f>
        <v>4.145600032643415E-4</v>
      </c>
      <c r="Q258" s="173">
        <f t="shared" si="206"/>
        <v>20707.849399999999</v>
      </c>
      <c r="S258" s="15">
        <f>S$16</f>
        <v>1</v>
      </c>
      <c r="T258" s="15"/>
      <c r="Z258">
        <f t="shared" si="208"/>
        <v>2767</v>
      </c>
      <c r="AA258" s="158">
        <f t="shared" si="209"/>
        <v>-4.898796687773585E-3</v>
      </c>
      <c r="AB258" s="159">
        <f t="shared" si="210"/>
        <v>5.3133566910379265E-3</v>
      </c>
      <c r="AC258" s="159">
        <f t="shared" si="211"/>
        <v>4.145600032643415E-4</v>
      </c>
      <c r="AD258" s="160">
        <f t="shared" si="212"/>
        <v>2.8231759326197505E-5</v>
      </c>
      <c r="AH258">
        <f t="shared" si="213"/>
        <v>1.8243934505853415E-2</v>
      </c>
      <c r="AI258">
        <f t="shared" si="214"/>
        <v>0.79789044263119135</v>
      </c>
      <c r="AJ258">
        <f t="shared" si="215"/>
        <v>0.99995790637691351</v>
      </c>
      <c r="AK258">
        <f t="shared" si="216"/>
        <v>-0.26099042442865722</v>
      </c>
      <c r="AL258">
        <f t="shared" si="217"/>
        <v>-2.2297280139712918</v>
      </c>
      <c r="AM258">
        <f t="shared" si="218"/>
        <v>-2.0391818215714328</v>
      </c>
      <c r="AN258">
        <f t="shared" si="242"/>
        <v>10.634102251644443</v>
      </c>
      <c r="AO258">
        <f t="shared" si="242"/>
        <v>10.634102769414106</v>
      </c>
      <c r="AP258">
        <f t="shared" si="242"/>
        <v>10.634098334174906</v>
      </c>
      <c r="AQ258">
        <f t="shared" si="242"/>
        <v>10.634136328327932</v>
      </c>
      <c r="AR258">
        <f t="shared" si="242"/>
        <v>10.633810977827299</v>
      </c>
      <c r="AS258">
        <f t="shared" si="242"/>
        <v>10.636606139489418</v>
      </c>
      <c r="AT258">
        <f t="shared" si="242"/>
        <v>10.613228905352106</v>
      </c>
      <c r="AU258">
        <f t="shared" si="219"/>
        <v>10.942867883740597</v>
      </c>
      <c r="AV258" s="158">
        <f t="shared" si="220"/>
        <v>-4.898796687773585E-3</v>
      </c>
      <c r="AW258" s="159">
        <f t="shared" si="221"/>
        <v>5.3133566910379265E-3</v>
      </c>
      <c r="AX258" s="160">
        <f t="shared" si="222"/>
        <v>2.8231759326197505E-5</v>
      </c>
      <c r="AY258" s="159">
        <f t="shared" si="223"/>
        <v>-9999</v>
      </c>
      <c r="BA258">
        <f t="shared" si="224"/>
        <v>0</v>
      </c>
      <c r="BB258">
        <f t="shared" si="225"/>
        <v>0.491468063800507</v>
      </c>
      <c r="BC258">
        <f t="shared" si="226"/>
        <v>-0.89947683590614391</v>
      </c>
      <c r="BD258">
        <f t="shared" si="227"/>
        <v>-0.56891547789053942</v>
      </c>
      <c r="BE258">
        <f t="shared" si="228"/>
        <v>-2.3002099089113086</v>
      </c>
      <c r="BF258">
        <f t="shared" si="229"/>
        <v>-2.2351260859014088</v>
      </c>
      <c r="BG258">
        <f t="shared" si="243"/>
        <v>-1.3728850260682461</v>
      </c>
      <c r="BH258">
        <f t="shared" si="243"/>
        <v>-1.3728430057673235</v>
      </c>
      <c r="BI258">
        <f t="shared" si="243"/>
        <v>-1.3725631903970377</v>
      </c>
      <c r="BJ258">
        <f t="shared" si="243"/>
        <v>-1.3707097330584261</v>
      </c>
      <c r="BK258">
        <f t="shared" si="243"/>
        <v>-1.3588361109725864</v>
      </c>
      <c r="BL258">
        <f t="shared" si="243"/>
        <v>-1.2944546172255538</v>
      </c>
      <c r="BM258">
        <f t="shared" si="243"/>
        <v>-1.0710160157143145</v>
      </c>
      <c r="BN258">
        <f t="shared" si="230"/>
        <v>-0.62472094601574013</v>
      </c>
    </row>
    <row r="259" spans="1:66" x14ac:dyDescent="0.2">
      <c r="A259" s="23" t="s">
        <v>935</v>
      </c>
      <c r="B259" s="24" t="s">
        <v>899</v>
      </c>
      <c r="C259" s="23">
        <v>35742.4876</v>
      </c>
      <c r="D259" s="23" t="s">
        <v>873</v>
      </c>
      <c r="E259" s="25">
        <f t="shared" si="203"/>
        <v>2786.0000099835179</v>
      </c>
      <c r="F259" s="1">
        <f t="shared" si="231"/>
        <v>2786</v>
      </c>
      <c r="G259" s="1">
        <f t="shared" si="244"/>
        <v>8.4800049080513418E-6</v>
      </c>
      <c r="J259" s="1">
        <f>G259</f>
        <v>8.4800049080513418E-6</v>
      </c>
      <c r="Q259" s="173">
        <f t="shared" si="206"/>
        <v>20723.9876</v>
      </c>
      <c r="S259" s="15">
        <f>S$16</f>
        <v>1</v>
      </c>
      <c r="T259" s="15"/>
      <c r="Z259">
        <f t="shared" si="208"/>
        <v>2786</v>
      </c>
      <c r="AA259" s="158">
        <f t="shared" si="209"/>
        <v>-4.8180935863087887E-3</v>
      </c>
      <c r="AB259" s="159">
        <f t="shared" si="210"/>
        <v>4.82657359121684E-3</v>
      </c>
      <c r="AC259" s="159">
        <f t="shared" si="211"/>
        <v>8.4800049080513418E-6</v>
      </c>
      <c r="AD259" s="160">
        <f t="shared" si="212"/>
        <v>2.3295812631431825E-5</v>
      </c>
      <c r="AH259">
        <f t="shared" si="213"/>
        <v>1.8208557327198626E-2</v>
      </c>
      <c r="AI259">
        <f t="shared" si="214"/>
        <v>0.79911328414654037</v>
      </c>
      <c r="AJ259">
        <f t="shared" si="215"/>
        <v>0.99990405802407389</v>
      </c>
      <c r="AK259">
        <f t="shared" si="216"/>
        <v>-0.26193282004528906</v>
      </c>
      <c r="AL259">
        <f t="shared" si="217"/>
        <v>-2.2250510779227919</v>
      </c>
      <c r="AM259">
        <f t="shared" si="218"/>
        <v>-2.0271766153320261</v>
      </c>
      <c r="AN259">
        <f t="shared" si="242"/>
        <v>10.639631082970794</v>
      </c>
      <c r="AO259">
        <f t="shared" si="242"/>
        <v>10.639631550700344</v>
      </c>
      <c r="AP259">
        <f t="shared" si="242"/>
        <v>10.63962748458419</v>
      </c>
      <c r="AQ259">
        <f t="shared" si="242"/>
        <v>10.639662834063882</v>
      </c>
      <c r="AR259">
        <f t="shared" si="242"/>
        <v>10.639355629605147</v>
      </c>
      <c r="AS259">
        <f t="shared" si="242"/>
        <v>10.642033928452655</v>
      </c>
      <c r="AT259">
        <f t="shared" si="242"/>
        <v>10.619297425078392</v>
      </c>
      <c r="AU259">
        <f t="shared" si="219"/>
        <v>10.949037418647098</v>
      </c>
      <c r="AV259" s="158">
        <f t="shared" si="220"/>
        <v>-4.8180935863087887E-3</v>
      </c>
      <c r="AW259" s="159">
        <f t="shared" si="221"/>
        <v>4.82657359121684E-3</v>
      </c>
      <c r="AX259" s="160">
        <f t="shared" si="222"/>
        <v>2.3295812631431825E-5</v>
      </c>
      <c r="AY259" s="159">
        <f t="shared" si="223"/>
        <v>-9999</v>
      </c>
      <c r="BA259">
        <f t="shared" si="224"/>
        <v>0</v>
      </c>
      <c r="BB259">
        <f t="shared" si="225"/>
        <v>0.49286820418753352</v>
      </c>
      <c r="BC259">
        <f t="shared" si="226"/>
        <v>-0.90054834719587173</v>
      </c>
      <c r="BD259">
        <f t="shared" si="227"/>
        <v>-0.57016391747834139</v>
      </c>
      <c r="BE259">
        <f t="shared" si="228"/>
        <v>-2.2977515382524007</v>
      </c>
      <c r="BF259">
        <f t="shared" si="229"/>
        <v>-2.2277763393672396</v>
      </c>
      <c r="BG259">
        <f t="shared" si="243"/>
        <v>-1.3696566623531443</v>
      </c>
      <c r="BH259">
        <f t="shared" si="243"/>
        <v>-1.3696113368139748</v>
      </c>
      <c r="BI259">
        <f t="shared" si="243"/>
        <v>-1.3693143050507106</v>
      </c>
      <c r="BJ259">
        <f t="shared" si="243"/>
        <v>-1.3673783562049528</v>
      </c>
      <c r="BK259">
        <f t="shared" si="243"/>
        <v>-1.3551801171729077</v>
      </c>
      <c r="BL259">
        <f t="shared" si="243"/>
        <v>-1.2900860804393015</v>
      </c>
      <c r="BM259">
        <f t="shared" si="243"/>
        <v>-1.0665792631547133</v>
      </c>
      <c r="BN259">
        <f t="shared" si="230"/>
        <v>-0.62198145463829935</v>
      </c>
    </row>
    <row r="260" spans="1:66" x14ac:dyDescent="0.2">
      <c r="A260" s="23" t="s">
        <v>937</v>
      </c>
      <c r="B260" s="24" t="s">
        <v>899</v>
      </c>
      <c r="C260" s="23">
        <v>35742.493600000002</v>
      </c>
      <c r="D260" s="23" t="s">
        <v>873</v>
      </c>
      <c r="E260" s="25">
        <f t="shared" si="203"/>
        <v>2786.0070737906062</v>
      </c>
      <c r="F260" s="1">
        <f t="shared" si="231"/>
        <v>2786</v>
      </c>
      <c r="G260" s="1">
        <f t="shared" si="244"/>
        <v>6.0084800061304122E-3</v>
      </c>
      <c r="J260" s="1">
        <f>G260</f>
        <v>6.0084800061304122E-3</v>
      </c>
      <c r="Q260" s="173">
        <f t="shared" si="206"/>
        <v>20723.993600000002</v>
      </c>
      <c r="S260" s="15">
        <f>S$16</f>
        <v>1</v>
      </c>
      <c r="T260" s="15"/>
      <c r="Z260">
        <f t="shared" si="208"/>
        <v>2786</v>
      </c>
      <c r="AA260" s="158">
        <f t="shared" si="209"/>
        <v>-4.8180935863087887E-3</v>
      </c>
      <c r="AB260" s="159">
        <f t="shared" si="210"/>
        <v>1.0826573592439201E-2</v>
      </c>
      <c r="AC260" s="159">
        <f t="shared" si="211"/>
        <v>6.0084800061304122E-3</v>
      </c>
      <c r="AD260" s="160">
        <f t="shared" si="212"/>
        <v>1.1721469575250187E-4</v>
      </c>
      <c r="AH260">
        <f t="shared" si="213"/>
        <v>1.8208557327198626E-2</v>
      </c>
      <c r="AI260">
        <f t="shared" si="214"/>
        <v>0.79911328414654037</v>
      </c>
      <c r="AJ260">
        <f t="shared" si="215"/>
        <v>0.99990405802407389</v>
      </c>
      <c r="AK260">
        <f t="shared" si="216"/>
        <v>-0.26193282004528906</v>
      </c>
      <c r="AL260">
        <f t="shared" si="217"/>
        <v>-2.2250510779227919</v>
      </c>
      <c r="AM260">
        <f t="shared" si="218"/>
        <v>-2.0271766153320261</v>
      </c>
      <c r="AN260">
        <f t="shared" si="242"/>
        <v>10.639631082970794</v>
      </c>
      <c r="AO260">
        <f t="shared" si="242"/>
        <v>10.639631550700344</v>
      </c>
      <c r="AP260">
        <f t="shared" si="242"/>
        <v>10.63962748458419</v>
      </c>
      <c r="AQ260">
        <f t="shared" si="242"/>
        <v>10.639662834063882</v>
      </c>
      <c r="AR260">
        <f t="shared" si="242"/>
        <v>10.639355629605147</v>
      </c>
      <c r="AS260">
        <f t="shared" si="242"/>
        <v>10.642033928452655</v>
      </c>
      <c r="AT260">
        <f t="shared" si="242"/>
        <v>10.619297425078392</v>
      </c>
      <c r="AU260">
        <f t="shared" si="219"/>
        <v>10.949037418647098</v>
      </c>
      <c r="AV260" s="158">
        <f t="shared" si="220"/>
        <v>-4.8180935863087887E-3</v>
      </c>
      <c r="AW260" s="159">
        <f t="shared" si="221"/>
        <v>1.0826573592439201E-2</v>
      </c>
      <c r="AX260" s="160">
        <f t="shared" si="222"/>
        <v>1.1721469575250187E-4</v>
      </c>
      <c r="AY260" s="159">
        <f t="shared" si="223"/>
        <v>-9999</v>
      </c>
      <c r="BA260">
        <f t="shared" si="224"/>
        <v>0</v>
      </c>
      <c r="BB260">
        <f t="shared" si="225"/>
        <v>0.49286820418753352</v>
      </c>
      <c r="BC260">
        <f t="shared" si="226"/>
        <v>-0.90054834719587173</v>
      </c>
      <c r="BD260">
        <f t="shared" si="227"/>
        <v>-0.57016391747834139</v>
      </c>
      <c r="BE260">
        <f t="shared" si="228"/>
        <v>-2.2977515382524007</v>
      </c>
      <c r="BF260">
        <f t="shared" si="229"/>
        <v>-2.2277763393672396</v>
      </c>
      <c r="BG260">
        <f t="shared" si="243"/>
        <v>-1.3696566623531443</v>
      </c>
      <c r="BH260">
        <f t="shared" si="243"/>
        <v>-1.3696113368139748</v>
      </c>
      <c r="BI260">
        <f t="shared" si="243"/>
        <v>-1.3693143050507106</v>
      </c>
      <c r="BJ260">
        <f t="shared" si="243"/>
        <v>-1.3673783562049528</v>
      </c>
      <c r="BK260">
        <f t="shared" si="243"/>
        <v>-1.3551801171729077</v>
      </c>
      <c r="BL260">
        <f t="shared" si="243"/>
        <v>-1.2900860804393015</v>
      </c>
      <c r="BM260">
        <f t="shared" si="243"/>
        <v>-1.0665792631547133</v>
      </c>
      <c r="BN260">
        <f t="shared" si="230"/>
        <v>-0.62198145463829935</v>
      </c>
    </row>
    <row r="261" spans="1:66" x14ac:dyDescent="0.2">
      <c r="A261" s="23" t="s">
        <v>938</v>
      </c>
      <c r="B261" s="24" t="s">
        <v>899</v>
      </c>
      <c r="C261" s="23">
        <v>35743.338000000003</v>
      </c>
      <c r="D261" s="23" t="s">
        <v>873</v>
      </c>
      <c r="E261" s="25">
        <f t="shared" si="203"/>
        <v>2787.0011869079663</v>
      </c>
      <c r="F261" s="1">
        <f t="shared" si="231"/>
        <v>2787</v>
      </c>
      <c r="G261" s="1">
        <f t="shared" si="244"/>
        <v>1.0081600048579276E-3</v>
      </c>
      <c r="H261" s="1">
        <f>G261</f>
        <v>1.0081600048579276E-3</v>
      </c>
      <c r="Q261" s="173">
        <f t="shared" si="206"/>
        <v>20724.838000000003</v>
      </c>
      <c r="S261" s="15">
        <f>S$14</f>
        <v>0.2</v>
      </c>
      <c r="T261" s="15"/>
      <c r="Z261">
        <f t="shared" si="208"/>
        <v>2787</v>
      </c>
      <c r="AA261" s="158">
        <f t="shared" si="209"/>
        <v>-4.8138626036321255E-3</v>
      </c>
      <c r="AB261" s="159">
        <f t="shared" si="210"/>
        <v>5.8220226084900531E-3</v>
      </c>
      <c r="AC261" s="159">
        <f t="shared" si="211"/>
        <v>1.0081600048579276E-3</v>
      </c>
      <c r="AD261" s="160">
        <f t="shared" si="212"/>
        <v>6.7791894507538643E-6</v>
      </c>
      <c r="AH261">
        <f t="shared" si="213"/>
        <v>1.820667842710821E-2</v>
      </c>
      <c r="AI261">
        <f t="shared" si="214"/>
        <v>0.79917787029185039</v>
      </c>
      <c r="AJ261">
        <f t="shared" si="215"/>
        <v>0.99990061242397132</v>
      </c>
      <c r="AK261">
        <f t="shared" si="216"/>
        <v>-0.2619823410895275</v>
      </c>
      <c r="AL261">
        <f t="shared" si="217"/>
        <v>-2.2248045260007481</v>
      </c>
      <c r="AM261">
        <f t="shared" si="218"/>
        <v>-2.0265469009494805</v>
      </c>
      <c r="AN261">
        <f t="shared" ref="AN261:AT270" si="245">$AU261+$AB$7*SIN(AO261)</f>
        <v>10.639922308907989</v>
      </c>
      <c r="AO261">
        <f t="shared" si="245"/>
        <v>10.639922774112771</v>
      </c>
      <c r="AP261">
        <f t="shared" si="245"/>
        <v>10.639918726774553</v>
      </c>
      <c r="AQ261">
        <f t="shared" si="245"/>
        <v>10.639953940586951</v>
      </c>
      <c r="AR261">
        <f t="shared" si="245"/>
        <v>10.639647675024605</v>
      </c>
      <c r="AS261">
        <f t="shared" si="245"/>
        <v>10.642319872369729</v>
      </c>
      <c r="AT261">
        <f t="shared" si="245"/>
        <v>10.619617168492512</v>
      </c>
      <c r="AU261">
        <f t="shared" si="219"/>
        <v>10.949362131010597</v>
      </c>
      <c r="AV261" s="158">
        <f t="shared" si="220"/>
        <v>-4.8138626036321255E-3</v>
      </c>
      <c r="AW261" s="159">
        <f t="shared" si="221"/>
        <v>5.8220226084900531E-3</v>
      </c>
      <c r="AX261" s="160">
        <f t="shared" si="222"/>
        <v>6.7791894507538643E-6</v>
      </c>
      <c r="AY261" s="159">
        <f t="shared" si="223"/>
        <v>-9999</v>
      </c>
      <c r="BA261">
        <f t="shared" si="224"/>
        <v>0</v>
      </c>
      <c r="BB261">
        <f t="shared" si="225"/>
        <v>0.49294220282110957</v>
      </c>
      <c r="BC261">
        <f t="shared" si="226"/>
        <v>-0.90060476107869636</v>
      </c>
      <c r="BD261">
        <f t="shared" si="227"/>
        <v>-0.57022972689813123</v>
      </c>
      <c r="BE261">
        <f t="shared" si="228"/>
        <v>-2.2976217609008045</v>
      </c>
      <c r="BF261">
        <f t="shared" si="229"/>
        <v>-2.2273894649349097</v>
      </c>
      <c r="BG261">
        <f t="shared" ref="BG261:BM270" si="246">$BN261+$BB$7*SIN(BH261)</f>
        <v>-1.3694864921285776</v>
      </c>
      <c r="BH261">
        <f t="shared" si="246"/>
        <v>-1.3694409868801398</v>
      </c>
      <c r="BI261">
        <f t="shared" si="246"/>
        <v>-1.3691430267926059</v>
      </c>
      <c r="BJ261">
        <f t="shared" si="246"/>
        <v>-1.367202667379368</v>
      </c>
      <c r="BK261">
        <f t="shared" si="246"/>
        <v>-1.3549872243351366</v>
      </c>
      <c r="BL261">
        <f t="shared" si="246"/>
        <v>-1.2898557587331163</v>
      </c>
      <c r="BM261">
        <f t="shared" si="246"/>
        <v>-1.0663456573233825</v>
      </c>
      <c r="BN261">
        <f t="shared" si="230"/>
        <v>-0.62183727088159191</v>
      </c>
    </row>
    <row r="262" spans="1:66" x14ac:dyDescent="0.2">
      <c r="A262" s="23" t="s">
        <v>935</v>
      </c>
      <c r="B262" s="24" t="s">
        <v>899</v>
      </c>
      <c r="C262" s="23">
        <v>35743.343000000001</v>
      </c>
      <c r="D262" s="23" t="s">
        <v>873</v>
      </c>
      <c r="E262" s="25">
        <f t="shared" si="203"/>
        <v>2787.007073413869</v>
      </c>
      <c r="F262" s="1">
        <f t="shared" si="231"/>
        <v>2787</v>
      </c>
      <c r="G262" s="1">
        <f t="shared" si="244"/>
        <v>6.0081600022385828E-3</v>
      </c>
      <c r="H262" s="1">
        <f>G262</f>
        <v>6.0081600022385828E-3</v>
      </c>
      <c r="Q262" s="173">
        <f t="shared" si="206"/>
        <v>20724.843000000001</v>
      </c>
      <c r="S262" s="15">
        <f>S$14</f>
        <v>0.2</v>
      </c>
      <c r="T262" s="15"/>
      <c r="Z262">
        <f t="shared" si="208"/>
        <v>2787</v>
      </c>
      <c r="AA262" s="158">
        <f t="shared" si="209"/>
        <v>-4.8138626036321255E-3</v>
      </c>
      <c r="AB262" s="159">
        <f t="shared" si="210"/>
        <v>1.0822022605870708E-2</v>
      </c>
      <c r="AC262" s="159">
        <f t="shared" si="211"/>
        <v>6.0081600022385828E-3</v>
      </c>
      <c r="AD262" s="160">
        <f t="shared" si="212"/>
        <v>2.3423234656395331E-5</v>
      </c>
      <c r="AH262">
        <f t="shared" si="213"/>
        <v>1.820667842710821E-2</v>
      </c>
      <c r="AI262">
        <f t="shared" si="214"/>
        <v>0.79917787029185039</v>
      </c>
      <c r="AJ262">
        <f t="shared" si="215"/>
        <v>0.99990061242397132</v>
      </c>
      <c r="AK262">
        <f t="shared" si="216"/>
        <v>-0.2619823410895275</v>
      </c>
      <c r="AL262">
        <f t="shared" si="217"/>
        <v>-2.2248045260007481</v>
      </c>
      <c r="AM262">
        <f t="shared" si="218"/>
        <v>-2.0265469009494805</v>
      </c>
      <c r="AN262">
        <f t="shared" si="245"/>
        <v>10.639922308907989</v>
      </c>
      <c r="AO262">
        <f t="shared" si="245"/>
        <v>10.639922774112771</v>
      </c>
      <c r="AP262">
        <f t="shared" si="245"/>
        <v>10.639918726774553</v>
      </c>
      <c r="AQ262">
        <f t="shared" si="245"/>
        <v>10.639953940586951</v>
      </c>
      <c r="AR262">
        <f t="shared" si="245"/>
        <v>10.639647675024605</v>
      </c>
      <c r="AS262">
        <f t="shared" si="245"/>
        <v>10.642319872369729</v>
      </c>
      <c r="AT262">
        <f t="shared" si="245"/>
        <v>10.619617168492512</v>
      </c>
      <c r="AU262">
        <f t="shared" si="219"/>
        <v>10.949362131010597</v>
      </c>
      <c r="AV262" s="158">
        <f t="shared" si="220"/>
        <v>-4.8138626036321255E-3</v>
      </c>
      <c r="AW262" s="159">
        <f t="shared" si="221"/>
        <v>1.0822022605870708E-2</v>
      </c>
      <c r="AX262" s="160">
        <f t="shared" si="222"/>
        <v>2.3423234656395331E-5</v>
      </c>
      <c r="AY262" s="159">
        <f t="shared" si="223"/>
        <v>-9999</v>
      </c>
      <c r="BA262">
        <f t="shared" si="224"/>
        <v>0</v>
      </c>
      <c r="BB262">
        <f t="shared" si="225"/>
        <v>0.49294220282110957</v>
      </c>
      <c r="BC262">
        <f t="shared" si="226"/>
        <v>-0.90060476107869636</v>
      </c>
      <c r="BD262">
        <f t="shared" si="227"/>
        <v>-0.57022972689813123</v>
      </c>
      <c r="BE262">
        <f t="shared" si="228"/>
        <v>-2.2976217609008045</v>
      </c>
      <c r="BF262">
        <f t="shared" si="229"/>
        <v>-2.2273894649349097</v>
      </c>
      <c r="BG262">
        <f t="shared" si="246"/>
        <v>-1.3694864921285776</v>
      </c>
      <c r="BH262">
        <f t="shared" si="246"/>
        <v>-1.3694409868801398</v>
      </c>
      <c r="BI262">
        <f t="shared" si="246"/>
        <v>-1.3691430267926059</v>
      </c>
      <c r="BJ262">
        <f t="shared" si="246"/>
        <v>-1.367202667379368</v>
      </c>
      <c r="BK262">
        <f t="shared" si="246"/>
        <v>-1.3549872243351366</v>
      </c>
      <c r="BL262">
        <f t="shared" si="246"/>
        <v>-1.2898557587331163</v>
      </c>
      <c r="BM262">
        <f t="shared" si="246"/>
        <v>-1.0663456573233825</v>
      </c>
      <c r="BN262">
        <f t="shared" si="230"/>
        <v>-0.62183727088159191</v>
      </c>
    </row>
    <row r="263" spans="1:66" x14ac:dyDescent="0.2">
      <c r="A263" s="23" t="s">
        <v>935</v>
      </c>
      <c r="B263" s="24" t="s">
        <v>899</v>
      </c>
      <c r="C263" s="23">
        <v>35748.433900000004</v>
      </c>
      <c r="D263" s="23" t="s">
        <v>873</v>
      </c>
      <c r="E263" s="25">
        <f t="shared" si="203"/>
        <v>2793.0005959969581</v>
      </c>
      <c r="F263" s="1">
        <f t="shared" si="231"/>
        <v>2793</v>
      </c>
      <c r="G263" s="1">
        <f t="shared" si="244"/>
        <v>5.062400086899288E-4</v>
      </c>
      <c r="J263" s="1">
        <f>G263</f>
        <v>5.062400086899288E-4</v>
      </c>
      <c r="Q263" s="173">
        <f t="shared" si="206"/>
        <v>20729.933900000004</v>
      </c>
      <c r="S263" s="15">
        <f>S$16</f>
        <v>1</v>
      </c>
      <c r="T263" s="15"/>
      <c r="Z263">
        <f t="shared" si="208"/>
        <v>2793</v>
      </c>
      <c r="AA263" s="158">
        <f t="shared" si="209"/>
        <v>-4.7885115092552617E-3</v>
      </c>
      <c r="AB263" s="159">
        <f t="shared" si="210"/>
        <v>5.2947515179451905E-3</v>
      </c>
      <c r="AC263" s="159">
        <f t="shared" si="211"/>
        <v>5.062400086899288E-4</v>
      </c>
      <c r="AD263" s="160">
        <f t="shared" si="212"/>
        <v>2.8034393636782898E-5</v>
      </c>
      <c r="AH263">
        <f t="shared" si="213"/>
        <v>1.8195369396769141E-2</v>
      </c>
      <c r="AI263">
        <f t="shared" si="214"/>
        <v>0.79956586308335731</v>
      </c>
      <c r="AJ263">
        <f t="shared" si="215"/>
        <v>0.99987864936404536</v>
      </c>
      <c r="AK263">
        <f t="shared" si="216"/>
        <v>-0.2622793007115638</v>
      </c>
      <c r="AL263">
        <f t="shared" si="217"/>
        <v>-2.2233243768166955</v>
      </c>
      <c r="AM263">
        <f t="shared" si="218"/>
        <v>-2.0227730789567935</v>
      </c>
      <c r="AN263">
        <f t="shared" si="245"/>
        <v>10.641670159143935</v>
      </c>
      <c r="AO263">
        <f t="shared" si="245"/>
        <v>10.641670609422986</v>
      </c>
      <c r="AP263">
        <f t="shared" si="245"/>
        <v>10.641666673413134</v>
      </c>
      <c r="AQ263">
        <f t="shared" si="245"/>
        <v>10.641701080548971</v>
      </c>
      <c r="AR263">
        <f t="shared" si="245"/>
        <v>10.641400414491933</v>
      </c>
      <c r="AS263">
        <f t="shared" si="245"/>
        <v>10.644036107153688</v>
      </c>
      <c r="AT263">
        <f t="shared" si="245"/>
        <v>10.621536359116778</v>
      </c>
      <c r="AU263">
        <f t="shared" si="219"/>
        <v>10.951310405191597</v>
      </c>
      <c r="AV263" s="158">
        <f t="shared" si="220"/>
        <v>-4.7885115092552617E-3</v>
      </c>
      <c r="AW263" s="159">
        <f t="shared" si="221"/>
        <v>5.2947515179451905E-3</v>
      </c>
      <c r="AX263" s="160">
        <f t="shared" si="222"/>
        <v>2.8034393636782898E-5</v>
      </c>
      <c r="AY263" s="159">
        <f t="shared" si="223"/>
        <v>-9999</v>
      </c>
      <c r="BA263">
        <f t="shared" si="224"/>
        <v>0</v>
      </c>
      <c r="BB263">
        <f t="shared" si="225"/>
        <v>0.49338684290454071</v>
      </c>
      <c r="BC263">
        <f t="shared" si="226"/>
        <v>-0.90094328245732569</v>
      </c>
      <c r="BD263">
        <f t="shared" si="227"/>
        <v>-0.5706247980731276</v>
      </c>
      <c r="BE263">
        <f t="shared" si="228"/>
        <v>-2.2968422749081818</v>
      </c>
      <c r="BF263">
        <f t="shared" si="229"/>
        <v>-2.2250681191732289</v>
      </c>
      <c r="BG263">
        <f t="shared" si="246"/>
        <v>-1.3684649304176983</v>
      </c>
      <c r="BH263">
        <f t="shared" si="246"/>
        <v>-1.3684183345706415</v>
      </c>
      <c r="BI263">
        <f t="shared" si="246"/>
        <v>-1.3681147572284516</v>
      </c>
      <c r="BJ263">
        <f t="shared" si="246"/>
        <v>-1.3661477886906088</v>
      </c>
      <c r="BK263">
        <f t="shared" si="246"/>
        <v>-1.3538288727082173</v>
      </c>
      <c r="BL263">
        <f t="shared" si="246"/>
        <v>-1.2884729913797148</v>
      </c>
      <c r="BM263">
        <f t="shared" si="246"/>
        <v>-1.0649438283423078</v>
      </c>
      <c r="BN263">
        <f t="shared" si="230"/>
        <v>-0.62097216834134739</v>
      </c>
    </row>
    <row r="264" spans="1:66" x14ac:dyDescent="0.2">
      <c r="A264" s="23" t="s">
        <v>939</v>
      </c>
      <c r="B264" s="24" t="s">
        <v>899</v>
      </c>
      <c r="C264" s="23">
        <v>35748.435299999997</v>
      </c>
      <c r="D264" s="23" t="s">
        <v>873</v>
      </c>
      <c r="E264" s="25">
        <f t="shared" si="203"/>
        <v>2793.0022442186041</v>
      </c>
      <c r="F264" s="1">
        <f t="shared" si="231"/>
        <v>2793</v>
      </c>
      <c r="G264" s="1">
        <f t="shared" si="244"/>
        <v>1.9062400024267845E-3</v>
      </c>
      <c r="J264" s="1">
        <f>G264</f>
        <v>1.9062400024267845E-3</v>
      </c>
      <c r="Q264" s="173">
        <f t="shared" si="206"/>
        <v>20729.935299999997</v>
      </c>
      <c r="S264" s="15">
        <f>S$16</f>
        <v>1</v>
      </c>
      <c r="T264" s="15"/>
      <c r="Z264">
        <f t="shared" si="208"/>
        <v>2793</v>
      </c>
      <c r="AA264" s="158">
        <f t="shared" si="209"/>
        <v>-4.7885115092552617E-3</v>
      </c>
      <c r="AB264" s="159">
        <f t="shared" si="210"/>
        <v>6.6947515116820462E-3</v>
      </c>
      <c r="AC264" s="159">
        <f t="shared" si="211"/>
        <v>1.9062400024267845E-3</v>
      </c>
      <c r="AD264" s="160">
        <f t="shared" si="212"/>
        <v>4.481969780316904E-5</v>
      </c>
      <c r="AH264">
        <f t="shared" si="213"/>
        <v>1.8195369396769141E-2</v>
      </c>
      <c r="AI264">
        <f t="shared" si="214"/>
        <v>0.79956586308335731</v>
      </c>
      <c r="AJ264">
        <f t="shared" si="215"/>
        <v>0.99987864936404536</v>
      </c>
      <c r="AK264">
        <f t="shared" si="216"/>
        <v>-0.2622793007115638</v>
      </c>
      <c r="AL264">
        <f t="shared" si="217"/>
        <v>-2.2233243768166955</v>
      </c>
      <c r="AM264">
        <f t="shared" si="218"/>
        <v>-2.0227730789567935</v>
      </c>
      <c r="AN264">
        <f t="shared" si="245"/>
        <v>10.641670159143935</v>
      </c>
      <c r="AO264">
        <f t="shared" si="245"/>
        <v>10.641670609422986</v>
      </c>
      <c r="AP264">
        <f t="shared" si="245"/>
        <v>10.641666673413134</v>
      </c>
      <c r="AQ264">
        <f t="shared" si="245"/>
        <v>10.641701080548971</v>
      </c>
      <c r="AR264">
        <f t="shared" si="245"/>
        <v>10.641400414491933</v>
      </c>
      <c r="AS264">
        <f t="shared" si="245"/>
        <v>10.644036107153688</v>
      </c>
      <c r="AT264">
        <f t="shared" si="245"/>
        <v>10.621536359116778</v>
      </c>
      <c r="AU264">
        <f t="shared" si="219"/>
        <v>10.951310405191597</v>
      </c>
      <c r="AV264" s="158">
        <f t="shared" si="220"/>
        <v>-4.7885115092552617E-3</v>
      </c>
      <c r="AW264" s="159">
        <f t="shared" si="221"/>
        <v>6.6947515116820462E-3</v>
      </c>
      <c r="AX264" s="160">
        <f t="shared" si="222"/>
        <v>4.481969780316904E-5</v>
      </c>
      <c r="AY264" s="159">
        <f t="shared" si="223"/>
        <v>-9999</v>
      </c>
      <c r="BA264">
        <f t="shared" si="224"/>
        <v>0</v>
      </c>
      <c r="BB264">
        <f t="shared" si="225"/>
        <v>0.49338684290454071</v>
      </c>
      <c r="BC264">
        <f t="shared" si="226"/>
        <v>-0.90094328245732569</v>
      </c>
      <c r="BD264">
        <f t="shared" si="227"/>
        <v>-0.5706247980731276</v>
      </c>
      <c r="BE264">
        <f t="shared" si="228"/>
        <v>-2.2968422749081818</v>
      </c>
      <c r="BF264">
        <f t="shared" si="229"/>
        <v>-2.2250681191732289</v>
      </c>
      <c r="BG264">
        <f t="shared" si="246"/>
        <v>-1.3684649304176983</v>
      </c>
      <c r="BH264">
        <f t="shared" si="246"/>
        <v>-1.3684183345706415</v>
      </c>
      <c r="BI264">
        <f t="shared" si="246"/>
        <v>-1.3681147572284516</v>
      </c>
      <c r="BJ264">
        <f t="shared" si="246"/>
        <v>-1.3661477886906088</v>
      </c>
      <c r="BK264">
        <f t="shared" si="246"/>
        <v>-1.3538288727082173</v>
      </c>
      <c r="BL264">
        <f t="shared" si="246"/>
        <v>-1.2884729913797148</v>
      </c>
      <c r="BM264">
        <f t="shared" si="246"/>
        <v>-1.0649438283423078</v>
      </c>
      <c r="BN264">
        <f t="shared" si="230"/>
        <v>-0.62097216834134739</v>
      </c>
    </row>
    <row r="265" spans="1:66" x14ac:dyDescent="0.2">
      <c r="A265" s="23" t="s">
        <v>935</v>
      </c>
      <c r="B265" s="24" t="s">
        <v>899</v>
      </c>
      <c r="C265" s="23">
        <v>35749.277300000002</v>
      </c>
      <c r="D265" s="23" t="s">
        <v>873</v>
      </c>
      <c r="E265" s="25">
        <f t="shared" si="203"/>
        <v>2793.993531813132</v>
      </c>
      <c r="F265" s="1">
        <f t="shared" si="231"/>
        <v>2794</v>
      </c>
      <c r="G265" s="1">
        <f t="shared" si="244"/>
        <v>-5.4940799964242615E-3</v>
      </c>
      <c r="J265" s="1">
        <f>G265</f>
        <v>-5.4940799964242615E-3</v>
      </c>
      <c r="Q265" s="173">
        <f t="shared" si="206"/>
        <v>20730.777300000002</v>
      </c>
      <c r="S265" s="15">
        <f>S$16</f>
        <v>1</v>
      </c>
      <c r="T265" s="15"/>
      <c r="Z265">
        <f t="shared" si="208"/>
        <v>2794</v>
      </c>
      <c r="AA265" s="158">
        <f t="shared" si="209"/>
        <v>-4.7842921296443568E-3</v>
      </c>
      <c r="AB265" s="159">
        <f t="shared" si="210"/>
        <v>-7.0978786677990471E-4</v>
      </c>
      <c r="AC265" s="159">
        <f t="shared" si="211"/>
        <v>-5.4940799964242615E-3</v>
      </c>
      <c r="AD265" s="160">
        <f t="shared" si="212"/>
        <v>5.0379881582796781E-7</v>
      </c>
      <c r="AH265">
        <f t="shared" si="213"/>
        <v>1.8193478617575153E-2</v>
      </c>
      <c r="AI265">
        <f t="shared" si="214"/>
        <v>0.79963060792927454</v>
      </c>
      <c r="AJ265">
        <f t="shared" si="215"/>
        <v>0.99987477366821564</v>
      </c>
      <c r="AK265">
        <f t="shared" si="216"/>
        <v>-0.26232876613988471</v>
      </c>
      <c r="AL265">
        <f t="shared" si="217"/>
        <v>-2.2230775455166083</v>
      </c>
      <c r="AM265">
        <f t="shared" si="218"/>
        <v>-2.022144851312953</v>
      </c>
      <c r="AN265">
        <f t="shared" si="245"/>
        <v>10.641961550029219</v>
      </c>
      <c r="AO265">
        <f t="shared" si="245"/>
        <v>10.641961997857495</v>
      </c>
      <c r="AP265">
        <f t="shared" si="245"/>
        <v>10.641958080180435</v>
      </c>
      <c r="AQ265">
        <f t="shared" si="245"/>
        <v>10.641992354087378</v>
      </c>
      <c r="AR265">
        <f t="shared" si="245"/>
        <v>10.641692615638975</v>
      </c>
      <c r="AS265">
        <f t="shared" si="245"/>
        <v>10.644322241629936</v>
      </c>
      <c r="AT265">
        <f t="shared" si="245"/>
        <v>10.621856345915514</v>
      </c>
      <c r="AU265">
        <f t="shared" si="219"/>
        <v>10.951635117555096</v>
      </c>
      <c r="AV265" s="158">
        <f t="shared" si="220"/>
        <v>-4.7842921296443568E-3</v>
      </c>
      <c r="AW265" s="159">
        <f t="shared" si="221"/>
        <v>-7.0978786677990471E-4</v>
      </c>
      <c r="AX265" s="160">
        <f t="shared" si="222"/>
        <v>5.0379881582796781E-7</v>
      </c>
      <c r="AY265" s="159">
        <f t="shared" si="223"/>
        <v>-9999</v>
      </c>
      <c r="BA265">
        <f t="shared" si="224"/>
        <v>0</v>
      </c>
      <c r="BB265">
        <f t="shared" si="225"/>
        <v>0.49346105781316196</v>
      </c>
      <c r="BC265">
        <f t="shared" si="226"/>
        <v>-0.90099970898857118</v>
      </c>
      <c r="BD265">
        <f t="shared" si="227"/>
        <v>-0.57069067906043924</v>
      </c>
      <c r="BE265">
        <f t="shared" si="228"/>
        <v>-2.296712223384298</v>
      </c>
      <c r="BF265">
        <f t="shared" si="229"/>
        <v>-2.2246812115168577</v>
      </c>
      <c r="BG265">
        <f t="shared" si="246"/>
        <v>-1.3682945799668622</v>
      </c>
      <c r="BH265">
        <f t="shared" si="246"/>
        <v>-1.3682478002822172</v>
      </c>
      <c r="BI265">
        <f t="shared" si="246"/>
        <v>-1.3679432788103476</v>
      </c>
      <c r="BJ265">
        <f t="shared" si="246"/>
        <v>-1.3659718510801393</v>
      </c>
      <c r="BK265">
        <f t="shared" si="246"/>
        <v>-1.3536356481748251</v>
      </c>
      <c r="BL265">
        <f t="shared" si="246"/>
        <v>-1.2882423906447886</v>
      </c>
      <c r="BM265">
        <f t="shared" si="246"/>
        <v>-1.0647101578639706</v>
      </c>
      <c r="BN265">
        <f t="shared" si="230"/>
        <v>-0.62082798458464006</v>
      </c>
    </row>
    <row r="266" spans="1:66" x14ac:dyDescent="0.2">
      <c r="A266" s="23" t="s">
        <v>934</v>
      </c>
      <c r="B266" s="24" t="s">
        <v>899</v>
      </c>
      <c r="C266" s="23">
        <v>35753.538</v>
      </c>
      <c r="D266" s="23" t="s">
        <v>873</v>
      </c>
      <c r="E266" s="25">
        <f t="shared" si="203"/>
        <v>2799.0096589556306</v>
      </c>
      <c r="F266" s="1">
        <f t="shared" si="231"/>
        <v>2799</v>
      </c>
      <c r="G266" s="1">
        <f t="shared" si="244"/>
        <v>8.204320001823362E-3</v>
      </c>
      <c r="H266" s="1">
        <f>G266</f>
        <v>8.204320001823362E-3</v>
      </c>
      <c r="Q266" s="173">
        <f t="shared" si="206"/>
        <v>20735.038</v>
      </c>
      <c r="S266" s="15">
        <f>S$14</f>
        <v>0.2</v>
      </c>
      <c r="T266" s="15"/>
      <c r="Z266">
        <f t="shared" si="208"/>
        <v>2799</v>
      </c>
      <c r="AA266" s="158">
        <f t="shared" si="209"/>
        <v>-4.7632201167733985E-3</v>
      </c>
      <c r="AB266" s="159">
        <f t="shared" si="210"/>
        <v>1.2967540118596761E-2</v>
      </c>
      <c r="AC266" s="159">
        <f t="shared" si="211"/>
        <v>8.204320001823362E-3</v>
      </c>
      <c r="AD266" s="160">
        <f t="shared" si="212"/>
        <v>3.3631419345483302E-5</v>
      </c>
      <c r="AH266">
        <f t="shared" si="213"/>
        <v>1.8183999244912034E-2</v>
      </c>
      <c r="AI266">
        <f t="shared" si="214"/>
        <v>0.79995467275242804</v>
      </c>
      <c r="AJ266">
        <f t="shared" si="215"/>
        <v>0.99985447118651349</v>
      </c>
      <c r="AK266">
        <f t="shared" si="216"/>
        <v>-0.26257597351943351</v>
      </c>
      <c r="AL266">
        <f t="shared" si="217"/>
        <v>-2.221842788969389</v>
      </c>
      <c r="AM266">
        <f t="shared" si="218"/>
        <v>-2.0190068873101126</v>
      </c>
      <c r="AN266">
        <f t="shared" si="245"/>
        <v>10.643418858577686</v>
      </c>
      <c r="AO266">
        <f t="shared" si="245"/>
        <v>10.643419294308108</v>
      </c>
      <c r="AP266">
        <f t="shared" si="245"/>
        <v>10.643415467352039</v>
      </c>
      <c r="AQ266">
        <f t="shared" si="245"/>
        <v>10.643449080305274</v>
      </c>
      <c r="AR266">
        <f t="shared" si="245"/>
        <v>10.643153955740534</v>
      </c>
      <c r="AS266">
        <f t="shared" si="245"/>
        <v>10.645753323483937</v>
      </c>
      <c r="AT266">
        <f t="shared" si="245"/>
        <v>10.623456801487832</v>
      </c>
      <c r="AU266">
        <f t="shared" si="219"/>
        <v>10.953258679372597</v>
      </c>
      <c r="AV266" s="158">
        <f t="shared" si="220"/>
        <v>-4.7632201167733985E-3</v>
      </c>
      <c r="AW266" s="159">
        <f t="shared" si="221"/>
        <v>1.2967540118596761E-2</v>
      </c>
      <c r="AX266" s="160">
        <f t="shared" si="222"/>
        <v>3.3631419345483302E-5</v>
      </c>
      <c r="AY266" s="159">
        <f t="shared" si="223"/>
        <v>-9999</v>
      </c>
      <c r="BA266">
        <f t="shared" si="224"/>
        <v>0</v>
      </c>
      <c r="BB266">
        <f t="shared" si="225"/>
        <v>0.49383259735796414</v>
      </c>
      <c r="BC266">
        <f t="shared" si="226"/>
        <v>-0.90128186835724455</v>
      </c>
      <c r="BD266">
        <f t="shared" si="227"/>
        <v>-0.57102023748799069</v>
      </c>
      <c r="BE266">
        <f t="shared" si="228"/>
        <v>-2.2960613764381903</v>
      </c>
      <c r="BF266">
        <f t="shared" si="229"/>
        <v>-2.2227466005974046</v>
      </c>
      <c r="BG266">
        <f t="shared" si="246"/>
        <v>-1.3674424406109384</v>
      </c>
      <c r="BH266">
        <f t="shared" si="246"/>
        <v>-1.3673947327715672</v>
      </c>
      <c r="BI266">
        <f t="shared" si="246"/>
        <v>-1.3670854564756421</v>
      </c>
      <c r="BJ266">
        <f t="shared" si="246"/>
        <v>-1.3650916281453014</v>
      </c>
      <c r="BK266">
        <f t="shared" si="246"/>
        <v>-1.3526688133418907</v>
      </c>
      <c r="BL266">
        <f t="shared" si="246"/>
        <v>-1.2870887891381453</v>
      </c>
      <c r="BM266">
        <f t="shared" si="246"/>
        <v>-1.0635416670917959</v>
      </c>
      <c r="BN266">
        <f t="shared" si="230"/>
        <v>-0.62010706580110297</v>
      </c>
    </row>
    <row r="267" spans="1:66" x14ac:dyDescent="0.2">
      <c r="A267" s="23" t="s">
        <v>936</v>
      </c>
      <c r="B267" s="24" t="s">
        <v>899</v>
      </c>
      <c r="C267" s="23">
        <v>36069.51</v>
      </c>
      <c r="D267" s="23" t="s">
        <v>873</v>
      </c>
      <c r="E267" s="25">
        <f t="shared" si="203"/>
        <v>3171.0038677640305</v>
      </c>
      <c r="F267" s="1">
        <f t="shared" si="231"/>
        <v>3171</v>
      </c>
      <c r="G267" s="1">
        <f t="shared" si="244"/>
        <v>3.2852800068212673E-3</v>
      </c>
      <c r="I267" s="1">
        <f>G267</f>
        <v>3.2852800068212673E-3</v>
      </c>
      <c r="Q267" s="173">
        <f t="shared" si="206"/>
        <v>21051.010000000002</v>
      </c>
      <c r="S267" s="15">
        <f>S$15</f>
        <v>0.1</v>
      </c>
      <c r="T267" s="15"/>
      <c r="Z267">
        <f t="shared" si="208"/>
        <v>3171</v>
      </c>
      <c r="AA267" s="158">
        <f t="shared" si="209"/>
        <v>-3.3141735841779527E-3</v>
      </c>
      <c r="AB267" s="159">
        <f t="shared" si="210"/>
        <v>6.59945359099922E-3</v>
      </c>
      <c r="AC267" s="159">
        <f t="shared" si="211"/>
        <v>3.2852800068212673E-3</v>
      </c>
      <c r="AD267" s="160">
        <f t="shared" si="212"/>
        <v>4.35527876997525E-6</v>
      </c>
      <c r="AH267">
        <f t="shared" si="213"/>
        <v>1.7357257504684125E-2</v>
      </c>
      <c r="AI267">
        <f t="shared" si="214"/>
        <v>0.82571622951342505</v>
      </c>
      <c r="AJ267">
        <f t="shared" si="215"/>
        <v>0.9937467817848411</v>
      </c>
      <c r="AK267">
        <f t="shared" si="216"/>
        <v>-0.28033808547582201</v>
      </c>
      <c r="AL267">
        <f t="shared" si="217"/>
        <v>-2.1270128691504766</v>
      </c>
      <c r="AM267">
        <f t="shared" si="218"/>
        <v>-1.7991887950608045</v>
      </c>
      <c r="AN267">
        <f t="shared" si="245"/>
        <v>10.753573219411921</v>
      </c>
      <c r="AO267">
        <f t="shared" si="245"/>
        <v>10.753573248633549</v>
      </c>
      <c r="AP267">
        <f t="shared" si="245"/>
        <v>10.753572879237611</v>
      </c>
      <c r="AQ267">
        <f t="shared" si="245"/>
        <v>10.753577548879989</v>
      </c>
      <c r="AR267">
        <f t="shared" si="245"/>
        <v>10.753518525059739</v>
      </c>
      <c r="AS267">
        <f t="shared" si="245"/>
        <v>10.754265621570495</v>
      </c>
      <c r="AT267">
        <f t="shared" si="245"/>
        <v>10.744970270776191</v>
      </c>
      <c r="AU267">
        <f t="shared" si="219"/>
        <v>11.074051678594605</v>
      </c>
      <c r="AV267" s="158">
        <f t="shared" si="220"/>
        <v>-3.3141735841779527E-3</v>
      </c>
      <c r="AW267" s="159">
        <f t="shared" si="221"/>
        <v>6.59945359099922E-3</v>
      </c>
      <c r="AX267" s="160">
        <f t="shared" si="222"/>
        <v>4.35527876997525E-6</v>
      </c>
      <c r="AY267" s="159">
        <f t="shared" si="223"/>
        <v>-9999</v>
      </c>
      <c r="BA267">
        <f t="shared" si="224"/>
        <v>0</v>
      </c>
      <c r="BB267">
        <f t="shared" si="225"/>
        <v>0.5238364416423178</v>
      </c>
      <c r="BC267">
        <f t="shared" si="226"/>
        <v>-0.92234853497011549</v>
      </c>
      <c r="BD267">
        <f t="shared" si="227"/>
        <v>-0.59626991942439633</v>
      </c>
      <c r="BE267">
        <f t="shared" si="228"/>
        <v>-2.2446650051037862</v>
      </c>
      <c r="BF267">
        <f t="shared" si="229"/>
        <v>-2.0783028073270562</v>
      </c>
      <c r="BG267">
        <f t="shared" si="246"/>
        <v>-1.3021260474701704</v>
      </c>
      <c r="BH267">
        <f t="shared" si="246"/>
        <v>-1.3019515855340433</v>
      </c>
      <c r="BI267">
        <f t="shared" si="246"/>
        <v>-1.3010921672012157</v>
      </c>
      <c r="BJ267">
        <f t="shared" si="246"/>
        <v>-1.2968969813355389</v>
      </c>
      <c r="BK267">
        <f t="shared" si="246"/>
        <v>-1.2772566325738555</v>
      </c>
      <c r="BL267">
        <f t="shared" si="246"/>
        <v>-1.1984792657954586</v>
      </c>
      <c r="BM267">
        <f t="shared" si="246"/>
        <v>-0.97597564911035084</v>
      </c>
      <c r="BN267">
        <f t="shared" si="230"/>
        <v>-0.56647070830594559</v>
      </c>
    </row>
    <row r="268" spans="1:66" x14ac:dyDescent="0.2">
      <c r="A268" s="23" t="s">
        <v>940</v>
      </c>
      <c r="B268" s="24" t="s">
        <v>899</v>
      </c>
      <c r="C268" s="23">
        <v>36069.5144</v>
      </c>
      <c r="D268" s="23" t="s">
        <v>873</v>
      </c>
      <c r="E268" s="25">
        <f t="shared" si="203"/>
        <v>3171.0090478892253</v>
      </c>
      <c r="F268" s="1">
        <f t="shared" si="231"/>
        <v>3171</v>
      </c>
      <c r="G268" s="1">
        <f t="shared" si="244"/>
        <v>7.6852800048072822E-3</v>
      </c>
      <c r="J268" s="1">
        <f>G268</f>
        <v>7.6852800048072822E-3</v>
      </c>
      <c r="Q268" s="173">
        <f t="shared" si="206"/>
        <v>21051.0144</v>
      </c>
      <c r="S268" s="15">
        <f>S$16</f>
        <v>1</v>
      </c>
      <c r="T268" s="15"/>
      <c r="Z268">
        <f t="shared" si="208"/>
        <v>3171</v>
      </c>
      <c r="AA268" s="158">
        <f t="shared" si="209"/>
        <v>-3.3141735841779527E-3</v>
      </c>
      <c r="AB268" s="159">
        <f t="shared" si="210"/>
        <v>1.0999453588985235E-2</v>
      </c>
      <c r="AC268" s="159">
        <f t="shared" si="211"/>
        <v>7.6852800048072822E-3</v>
      </c>
      <c r="AD268" s="160">
        <f t="shared" si="212"/>
        <v>1.2098797925624017E-4</v>
      </c>
      <c r="AH268">
        <f t="shared" si="213"/>
        <v>1.7357257504684125E-2</v>
      </c>
      <c r="AI268">
        <f t="shared" si="214"/>
        <v>0.82571622951342505</v>
      </c>
      <c r="AJ268">
        <f t="shared" si="215"/>
        <v>0.9937467817848411</v>
      </c>
      <c r="AK268">
        <f t="shared" si="216"/>
        <v>-0.28033808547582201</v>
      </c>
      <c r="AL268">
        <f t="shared" si="217"/>
        <v>-2.1270128691504766</v>
      </c>
      <c r="AM268">
        <f t="shared" si="218"/>
        <v>-1.7991887950608045</v>
      </c>
      <c r="AN268">
        <f t="shared" si="245"/>
        <v>10.753573219411921</v>
      </c>
      <c r="AO268">
        <f t="shared" si="245"/>
        <v>10.753573248633549</v>
      </c>
      <c r="AP268">
        <f t="shared" si="245"/>
        <v>10.753572879237611</v>
      </c>
      <c r="AQ268">
        <f t="shared" si="245"/>
        <v>10.753577548879989</v>
      </c>
      <c r="AR268">
        <f t="shared" si="245"/>
        <v>10.753518525059739</v>
      </c>
      <c r="AS268">
        <f t="shared" si="245"/>
        <v>10.754265621570495</v>
      </c>
      <c r="AT268">
        <f t="shared" si="245"/>
        <v>10.744970270776191</v>
      </c>
      <c r="AU268">
        <f t="shared" si="219"/>
        <v>11.074051678594605</v>
      </c>
      <c r="AV268" s="158">
        <f t="shared" si="220"/>
        <v>-3.3141735841779527E-3</v>
      </c>
      <c r="AW268" s="159">
        <f t="shared" si="221"/>
        <v>1.0999453588985235E-2</v>
      </c>
      <c r="AX268" s="160">
        <f t="shared" si="222"/>
        <v>1.2098797925624017E-4</v>
      </c>
      <c r="AY268" s="159">
        <f t="shared" si="223"/>
        <v>-9999</v>
      </c>
      <c r="BA268">
        <f t="shared" si="224"/>
        <v>0</v>
      </c>
      <c r="BB268">
        <f t="shared" si="225"/>
        <v>0.5238364416423178</v>
      </c>
      <c r="BC268">
        <f t="shared" si="226"/>
        <v>-0.92234853497011549</v>
      </c>
      <c r="BD268">
        <f t="shared" si="227"/>
        <v>-0.59626991942439633</v>
      </c>
      <c r="BE268">
        <f t="shared" si="228"/>
        <v>-2.2446650051037862</v>
      </c>
      <c r="BF268">
        <f t="shared" si="229"/>
        <v>-2.0783028073270562</v>
      </c>
      <c r="BG268">
        <f t="shared" si="246"/>
        <v>-1.3021260474701704</v>
      </c>
      <c r="BH268">
        <f t="shared" si="246"/>
        <v>-1.3019515855340433</v>
      </c>
      <c r="BI268">
        <f t="shared" si="246"/>
        <v>-1.3010921672012157</v>
      </c>
      <c r="BJ268">
        <f t="shared" si="246"/>
        <v>-1.2968969813355389</v>
      </c>
      <c r="BK268">
        <f t="shared" si="246"/>
        <v>-1.2772566325738555</v>
      </c>
      <c r="BL268">
        <f t="shared" si="246"/>
        <v>-1.1984792657954586</v>
      </c>
      <c r="BM268">
        <f t="shared" si="246"/>
        <v>-0.97597564911035084</v>
      </c>
      <c r="BN268">
        <f t="shared" si="230"/>
        <v>-0.56647070830594559</v>
      </c>
    </row>
    <row r="269" spans="1:66" x14ac:dyDescent="0.2">
      <c r="A269" s="23" t="s">
        <v>941</v>
      </c>
      <c r="B269" s="24" t="s">
        <v>899</v>
      </c>
      <c r="C269" s="23">
        <v>36075.453300000001</v>
      </c>
      <c r="D269" s="23" t="s">
        <v>873</v>
      </c>
      <c r="E269" s="25">
        <f t="shared" si="203"/>
        <v>3178.0009218739219</v>
      </c>
      <c r="F269" s="1">
        <f t="shared" si="231"/>
        <v>3178</v>
      </c>
      <c r="G269" s="1">
        <f t="shared" si="244"/>
        <v>7.8304000635398552E-4</v>
      </c>
      <c r="J269" s="1">
        <f>G269</f>
        <v>7.8304000635398552E-4</v>
      </c>
      <c r="Q269" s="173">
        <f t="shared" si="206"/>
        <v>21056.953300000001</v>
      </c>
      <c r="S269" s="15">
        <f>S$16</f>
        <v>1</v>
      </c>
      <c r="T269" s="15"/>
      <c r="Z269">
        <f t="shared" si="208"/>
        <v>3178</v>
      </c>
      <c r="AA269" s="158">
        <f t="shared" si="209"/>
        <v>-3.2891979867955279E-3</v>
      </c>
      <c r="AB269" s="159">
        <f t="shared" si="210"/>
        <v>4.0722379931495134E-3</v>
      </c>
      <c r="AC269" s="159">
        <f t="shared" si="211"/>
        <v>7.8304000635398552E-4</v>
      </c>
      <c r="AD269" s="160">
        <f t="shared" si="212"/>
        <v>1.6583122272850377E-5</v>
      </c>
      <c r="AH269">
        <f t="shared" si="213"/>
        <v>1.7339356820025031E-2</v>
      </c>
      <c r="AI269">
        <f t="shared" si="214"/>
        <v>0.82623338175387451</v>
      </c>
      <c r="AJ269">
        <f t="shared" si="215"/>
        <v>0.9935392317248104</v>
      </c>
      <c r="AK269">
        <f t="shared" si="216"/>
        <v>-0.28065893395110675</v>
      </c>
      <c r="AL269">
        <f t="shared" si="217"/>
        <v>-2.1251691798756704</v>
      </c>
      <c r="AM269">
        <f t="shared" si="218"/>
        <v>-1.7952893317275449</v>
      </c>
      <c r="AN269">
        <f t="shared" si="245"/>
        <v>10.755680238778741</v>
      </c>
      <c r="AO269">
        <f t="shared" si="245"/>
        <v>10.755680266015489</v>
      </c>
      <c r="AP269">
        <f t="shared" si="245"/>
        <v>10.755679918745686</v>
      </c>
      <c r="AQ269">
        <f t="shared" si="245"/>
        <v>10.75568434648873</v>
      </c>
      <c r="AR269">
        <f t="shared" si="245"/>
        <v>10.755627898091019</v>
      </c>
      <c r="AS269">
        <f t="shared" si="245"/>
        <v>10.756348525580531</v>
      </c>
      <c r="AT269">
        <f t="shared" si="245"/>
        <v>10.747302929069722</v>
      </c>
      <c r="AU269">
        <f t="shared" si="219"/>
        <v>11.076324665139104</v>
      </c>
      <c r="AV269" s="158">
        <f t="shared" si="220"/>
        <v>-3.2891979867955279E-3</v>
      </c>
      <c r="AW269" s="159">
        <f t="shared" si="221"/>
        <v>4.0722379931495134E-3</v>
      </c>
      <c r="AX269" s="160">
        <f t="shared" si="222"/>
        <v>1.6583122272850377E-5</v>
      </c>
      <c r="AY269" s="159">
        <f t="shared" si="223"/>
        <v>-9999</v>
      </c>
      <c r="BA269">
        <f t="shared" si="224"/>
        <v>0</v>
      </c>
      <c r="BB269">
        <f t="shared" si="225"/>
        <v>0.52444963302658465</v>
      </c>
      <c r="BC269">
        <f t="shared" si="226"/>
        <v>-0.92274520793737769</v>
      </c>
      <c r="BD269">
        <f t="shared" si="227"/>
        <v>-0.59675908002281453</v>
      </c>
      <c r="BE269">
        <f t="shared" si="228"/>
        <v>-2.2436370479785954</v>
      </c>
      <c r="BF269">
        <f t="shared" si="229"/>
        <v>-2.0755716964252646</v>
      </c>
      <c r="BG269">
        <f t="shared" si="246"/>
        <v>-1.3008584734463073</v>
      </c>
      <c r="BH269">
        <f t="shared" si="246"/>
        <v>-1.3006801812250859</v>
      </c>
      <c r="BI269">
        <f t="shared" si="246"/>
        <v>-1.2998059447837316</v>
      </c>
      <c r="BJ269">
        <f t="shared" si="246"/>
        <v>-1.2955584232330868</v>
      </c>
      <c r="BK269">
        <f t="shared" si="246"/>
        <v>-1.2757689396810883</v>
      </c>
      <c r="BL269">
        <f t="shared" si="246"/>
        <v>-1.1967595856562387</v>
      </c>
      <c r="BM269">
        <f t="shared" si="246"/>
        <v>-0.97431629994910585</v>
      </c>
      <c r="BN269">
        <f t="shared" si="230"/>
        <v>-0.56546142200899374</v>
      </c>
    </row>
    <row r="270" spans="1:66" x14ac:dyDescent="0.2">
      <c r="A270" s="23" t="s">
        <v>942</v>
      </c>
      <c r="B270" s="24" t="s">
        <v>899</v>
      </c>
      <c r="C270" s="23">
        <v>36075.457000000002</v>
      </c>
      <c r="D270" s="23" t="s">
        <v>873</v>
      </c>
      <c r="E270" s="25">
        <f t="shared" si="203"/>
        <v>3178.0052778882932</v>
      </c>
      <c r="F270" s="1">
        <f t="shared" si="231"/>
        <v>3178</v>
      </c>
      <c r="G270" s="1">
        <f t="shared" si="244"/>
        <v>4.4830400074715726E-3</v>
      </c>
      <c r="H270" s="1">
        <f>G270</f>
        <v>4.4830400074715726E-3</v>
      </c>
      <c r="Q270" s="173">
        <f t="shared" si="206"/>
        <v>21056.957000000002</v>
      </c>
      <c r="S270" s="15">
        <f>S$14</f>
        <v>0.2</v>
      </c>
      <c r="T270" s="15"/>
      <c r="Z270">
        <f t="shared" si="208"/>
        <v>3178</v>
      </c>
      <c r="AA270" s="158">
        <f t="shared" si="209"/>
        <v>-3.2891979867955279E-3</v>
      </c>
      <c r="AB270" s="159">
        <f t="shared" si="210"/>
        <v>7.7722379942671005E-3</v>
      </c>
      <c r="AC270" s="159">
        <f t="shared" si="211"/>
        <v>4.4830400074715726E-3</v>
      </c>
      <c r="AD270" s="160">
        <f t="shared" si="212"/>
        <v>1.2081536687905817E-5</v>
      </c>
      <c r="AH270">
        <f t="shared" si="213"/>
        <v>1.7339356820025031E-2</v>
      </c>
      <c r="AI270">
        <f t="shared" si="214"/>
        <v>0.82623338175387451</v>
      </c>
      <c r="AJ270">
        <f t="shared" si="215"/>
        <v>0.9935392317248104</v>
      </c>
      <c r="AK270">
        <f t="shared" si="216"/>
        <v>-0.28065893395110675</v>
      </c>
      <c r="AL270">
        <f t="shared" si="217"/>
        <v>-2.1251691798756704</v>
      </c>
      <c r="AM270">
        <f t="shared" si="218"/>
        <v>-1.7952893317275449</v>
      </c>
      <c r="AN270">
        <f t="shared" si="245"/>
        <v>10.755680238778741</v>
      </c>
      <c r="AO270">
        <f t="shared" si="245"/>
        <v>10.755680266015489</v>
      </c>
      <c r="AP270">
        <f t="shared" si="245"/>
        <v>10.755679918745686</v>
      </c>
      <c r="AQ270">
        <f t="shared" si="245"/>
        <v>10.75568434648873</v>
      </c>
      <c r="AR270">
        <f t="shared" si="245"/>
        <v>10.755627898091019</v>
      </c>
      <c r="AS270">
        <f t="shared" si="245"/>
        <v>10.756348525580531</v>
      </c>
      <c r="AT270">
        <f t="shared" si="245"/>
        <v>10.747302929069722</v>
      </c>
      <c r="AU270">
        <f t="shared" si="219"/>
        <v>11.076324665139104</v>
      </c>
      <c r="AV270" s="158">
        <f t="shared" si="220"/>
        <v>-3.2891979867955279E-3</v>
      </c>
      <c r="AW270" s="159">
        <f t="shared" si="221"/>
        <v>7.7722379942671005E-3</v>
      </c>
      <c r="AX270" s="160">
        <f t="shared" si="222"/>
        <v>1.2081536687905817E-5</v>
      </c>
      <c r="AY270" s="159">
        <f t="shared" si="223"/>
        <v>-9999</v>
      </c>
      <c r="BA270">
        <f t="shared" si="224"/>
        <v>0</v>
      </c>
      <c r="BB270">
        <f t="shared" si="225"/>
        <v>0.52444963302658465</v>
      </c>
      <c r="BC270">
        <f t="shared" si="226"/>
        <v>-0.92274520793737769</v>
      </c>
      <c r="BD270">
        <f t="shared" si="227"/>
        <v>-0.59675908002281453</v>
      </c>
      <c r="BE270">
        <f t="shared" si="228"/>
        <v>-2.2436370479785954</v>
      </c>
      <c r="BF270">
        <f t="shared" si="229"/>
        <v>-2.0755716964252646</v>
      </c>
      <c r="BG270">
        <f t="shared" si="246"/>
        <v>-1.3008584734463073</v>
      </c>
      <c r="BH270">
        <f t="shared" si="246"/>
        <v>-1.3006801812250859</v>
      </c>
      <c r="BI270">
        <f t="shared" si="246"/>
        <v>-1.2998059447837316</v>
      </c>
      <c r="BJ270">
        <f t="shared" si="246"/>
        <v>-1.2955584232330868</v>
      </c>
      <c r="BK270">
        <f t="shared" si="246"/>
        <v>-1.2757689396810883</v>
      </c>
      <c r="BL270">
        <f t="shared" si="246"/>
        <v>-1.1967595856562387</v>
      </c>
      <c r="BM270">
        <f t="shared" si="246"/>
        <v>-0.97431629994910585</v>
      </c>
      <c r="BN270">
        <f t="shared" si="230"/>
        <v>-0.56546142200899374</v>
      </c>
    </row>
    <row r="271" spans="1:66" x14ac:dyDescent="0.2">
      <c r="A271" s="23" t="s">
        <v>940</v>
      </c>
      <c r="B271" s="24" t="s">
        <v>899</v>
      </c>
      <c r="C271" s="23">
        <v>36075.462</v>
      </c>
      <c r="D271" s="23" t="s">
        <v>873</v>
      </c>
      <c r="E271" s="25">
        <f t="shared" si="203"/>
        <v>3178.0111643941959</v>
      </c>
      <c r="F271" s="1">
        <f t="shared" si="231"/>
        <v>3178</v>
      </c>
      <c r="G271" s="1">
        <f t="shared" si="244"/>
        <v>9.4830400048522279E-3</v>
      </c>
      <c r="H271" s="1">
        <f>G271</f>
        <v>9.4830400048522279E-3</v>
      </c>
      <c r="Q271" s="173">
        <f t="shared" si="206"/>
        <v>21056.962</v>
      </c>
      <c r="S271" s="15">
        <f>S$14</f>
        <v>0.2</v>
      </c>
      <c r="T271" s="15"/>
      <c r="Z271">
        <f t="shared" si="208"/>
        <v>3178</v>
      </c>
      <c r="AA271" s="158">
        <f t="shared" si="209"/>
        <v>-3.2891979867955279E-3</v>
      </c>
      <c r="AB271" s="159">
        <f t="shared" si="210"/>
        <v>1.2772237991647756E-2</v>
      </c>
      <c r="AC271" s="159">
        <f t="shared" si="211"/>
        <v>9.4830400048522279E-3</v>
      </c>
      <c r="AD271" s="160">
        <f t="shared" si="212"/>
        <v>3.2626012663058057E-5</v>
      </c>
      <c r="AH271">
        <f t="shared" si="213"/>
        <v>1.7339356820025031E-2</v>
      </c>
      <c r="AI271">
        <f t="shared" si="214"/>
        <v>0.82623338175387451</v>
      </c>
      <c r="AJ271">
        <f t="shared" si="215"/>
        <v>0.9935392317248104</v>
      </c>
      <c r="AK271">
        <f t="shared" si="216"/>
        <v>-0.28065893395110675</v>
      </c>
      <c r="AL271">
        <f t="shared" si="217"/>
        <v>-2.1251691798756704</v>
      </c>
      <c r="AM271">
        <f t="shared" si="218"/>
        <v>-1.7952893317275449</v>
      </c>
      <c r="AN271">
        <f t="shared" ref="AN271:AT280" si="247">$AU271+$AB$7*SIN(AO271)</f>
        <v>10.755680238778741</v>
      </c>
      <c r="AO271">
        <f t="shared" si="247"/>
        <v>10.755680266015489</v>
      </c>
      <c r="AP271">
        <f t="shared" si="247"/>
        <v>10.755679918745686</v>
      </c>
      <c r="AQ271">
        <f t="shared" si="247"/>
        <v>10.75568434648873</v>
      </c>
      <c r="AR271">
        <f t="shared" si="247"/>
        <v>10.755627898091019</v>
      </c>
      <c r="AS271">
        <f t="shared" si="247"/>
        <v>10.756348525580531</v>
      </c>
      <c r="AT271">
        <f t="shared" si="247"/>
        <v>10.747302929069722</v>
      </c>
      <c r="AU271">
        <f t="shared" si="219"/>
        <v>11.076324665139104</v>
      </c>
      <c r="AV271" s="158">
        <f t="shared" si="220"/>
        <v>-3.2891979867955279E-3</v>
      </c>
      <c r="AW271" s="159">
        <f t="shared" si="221"/>
        <v>1.2772237991647756E-2</v>
      </c>
      <c r="AX271" s="160">
        <f t="shared" si="222"/>
        <v>3.2626012663058057E-5</v>
      </c>
      <c r="AY271" s="159">
        <f t="shared" si="223"/>
        <v>-9999</v>
      </c>
      <c r="BA271">
        <f t="shared" si="224"/>
        <v>0</v>
      </c>
      <c r="BB271">
        <f t="shared" si="225"/>
        <v>0.52444963302658465</v>
      </c>
      <c r="BC271">
        <f t="shared" si="226"/>
        <v>-0.92274520793737769</v>
      </c>
      <c r="BD271">
        <f t="shared" si="227"/>
        <v>-0.59675908002281453</v>
      </c>
      <c r="BE271">
        <f t="shared" si="228"/>
        <v>-2.2436370479785954</v>
      </c>
      <c r="BF271">
        <f t="shared" si="229"/>
        <v>-2.0755716964252646</v>
      </c>
      <c r="BG271">
        <f t="shared" ref="BG271:BM280" si="248">$BN271+$BB$7*SIN(BH271)</f>
        <v>-1.3008584734463073</v>
      </c>
      <c r="BH271">
        <f t="shared" si="248"/>
        <v>-1.3006801812250859</v>
      </c>
      <c r="BI271">
        <f t="shared" si="248"/>
        <v>-1.2998059447837316</v>
      </c>
      <c r="BJ271">
        <f t="shared" si="248"/>
        <v>-1.2955584232330868</v>
      </c>
      <c r="BK271">
        <f t="shared" si="248"/>
        <v>-1.2757689396810883</v>
      </c>
      <c r="BL271">
        <f t="shared" si="248"/>
        <v>-1.1967595856562387</v>
      </c>
      <c r="BM271">
        <f t="shared" si="248"/>
        <v>-0.97431629994910585</v>
      </c>
      <c r="BN271">
        <f t="shared" si="230"/>
        <v>-0.56546142200899374</v>
      </c>
    </row>
    <row r="272" spans="1:66" x14ac:dyDescent="0.2">
      <c r="A272" s="23" t="s">
        <v>941</v>
      </c>
      <c r="B272" s="24" t="s">
        <v>899</v>
      </c>
      <c r="C272" s="23">
        <v>36081.398200000003</v>
      </c>
      <c r="D272" s="23" t="s">
        <v>873</v>
      </c>
      <c r="E272" s="25">
        <f t="shared" si="203"/>
        <v>3184.9998596657065</v>
      </c>
      <c r="F272" s="1">
        <f t="shared" si="231"/>
        <v>3185</v>
      </c>
      <c r="G272" s="1">
        <f t="shared" si="244"/>
        <v>-1.1919999087695032E-4</v>
      </c>
      <c r="J272" s="1">
        <f>G272</f>
        <v>-1.1919999087695032E-4</v>
      </c>
      <c r="Q272" s="173">
        <f t="shared" si="206"/>
        <v>21062.898200000003</v>
      </c>
      <c r="S272" s="15">
        <f>S$16</f>
        <v>1</v>
      </c>
      <c r="T272" s="15"/>
      <c r="Z272">
        <f t="shared" si="208"/>
        <v>3185</v>
      </c>
      <c r="AA272" s="158">
        <f t="shared" si="209"/>
        <v>-3.2643087292809486E-3</v>
      </c>
      <c r="AB272" s="159">
        <f t="shared" si="210"/>
        <v>3.1451087384039983E-3</v>
      </c>
      <c r="AC272" s="159">
        <f t="shared" si="211"/>
        <v>-1.1919999087695032E-4</v>
      </c>
      <c r="AD272" s="160">
        <f t="shared" si="212"/>
        <v>9.8917089763851891E-6</v>
      </c>
      <c r="AH272">
        <f t="shared" si="213"/>
        <v>1.7321367863233392E-2</v>
      </c>
      <c r="AI272">
        <f t="shared" si="214"/>
        <v>0.8267517743378715</v>
      </c>
      <c r="AJ272">
        <f t="shared" si="215"/>
        <v>0.99332803779036527</v>
      </c>
      <c r="AK272">
        <f t="shared" si="216"/>
        <v>-0.2809792289977866</v>
      </c>
      <c r="AL272">
        <f t="shared" si="217"/>
        <v>-2.1233231784071673</v>
      </c>
      <c r="AM272">
        <f t="shared" si="218"/>
        <v>-1.7913978879784582</v>
      </c>
      <c r="AN272">
        <f t="shared" si="247"/>
        <v>10.757788578946085</v>
      </c>
      <c r="AO272">
        <f t="shared" si="247"/>
        <v>10.757788604302329</v>
      </c>
      <c r="AP272">
        <f t="shared" si="247"/>
        <v>10.757788278197483</v>
      </c>
      <c r="AQ272">
        <f t="shared" si="247"/>
        <v>10.757792472242107</v>
      </c>
      <c r="AR272">
        <f t="shared" si="247"/>
        <v>10.757738538037364</v>
      </c>
      <c r="AS272">
        <f t="shared" si="247"/>
        <v>10.75843303405918</v>
      </c>
      <c r="AT272">
        <f t="shared" si="247"/>
        <v>10.749637287242738</v>
      </c>
      <c r="AU272">
        <f t="shared" si="219"/>
        <v>11.078597651683605</v>
      </c>
      <c r="AV272" s="158">
        <f t="shared" si="220"/>
        <v>-3.2643087292809486E-3</v>
      </c>
      <c r="AW272" s="159">
        <f t="shared" si="221"/>
        <v>3.1451087384039983E-3</v>
      </c>
      <c r="AX272" s="160">
        <f t="shared" si="222"/>
        <v>9.8917089763851891E-6</v>
      </c>
      <c r="AY272" s="159">
        <f t="shared" si="223"/>
        <v>-9999</v>
      </c>
      <c r="BA272">
        <f t="shared" si="224"/>
        <v>0</v>
      </c>
      <c r="BB272">
        <f t="shared" si="225"/>
        <v>0.52506477953666064</v>
      </c>
      <c r="BC272">
        <f t="shared" si="226"/>
        <v>-0.92314184092037388</v>
      </c>
      <c r="BD272">
        <f t="shared" si="227"/>
        <v>-0.59724876515708702</v>
      </c>
      <c r="BE272">
        <f t="shared" si="228"/>
        <v>-2.2426066586756539</v>
      </c>
      <c r="BF272">
        <f t="shared" si="229"/>
        <v>-2.072839965176724</v>
      </c>
      <c r="BG272">
        <f t="shared" si="248"/>
        <v>-1.2995893873651574</v>
      </c>
      <c r="BH272">
        <f t="shared" si="248"/>
        <v>-1.2994071963544405</v>
      </c>
      <c r="BI272">
        <f t="shared" si="248"/>
        <v>-1.2985179473900939</v>
      </c>
      <c r="BJ272">
        <f t="shared" si="248"/>
        <v>-1.2942176612086234</v>
      </c>
      <c r="BK272">
        <f t="shared" si="248"/>
        <v>-1.2742786093277449</v>
      </c>
      <c r="BL272">
        <f t="shared" si="248"/>
        <v>-1.1950379883184414</v>
      </c>
      <c r="BM272">
        <f t="shared" si="248"/>
        <v>-0.97265653430426458</v>
      </c>
      <c r="BN272">
        <f t="shared" si="230"/>
        <v>-0.56445213571204178</v>
      </c>
    </row>
    <row r="273" spans="1:66" x14ac:dyDescent="0.2">
      <c r="A273" s="23" t="s">
        <v>942</v>
      </c>
      <c r="B273" s="24" t="s">
        <v>899</v>
      </c>
      <c r="C273" s="23">
        <v>36081.406999999999</v>
      </c>
      <c r="D273" s="23" t="s">
        <v>873</v>
      </c>
      <c r="E273" s="25">
        <f t="shared" si="203"/>
        <v>3185.010219916096</v>
      </c>
      <c r="F273" s="1">
        <f t="shared" si="231"/>
        <v>3185</v>
      </c>
      <c r="G273" s="1">
        <f t="shared" si="244"/>
        <v>8.6808000050950795E-3</v>
      </c>
      <c r="H273" s="1">
        <f>G273</f>
        <v>8.6808000050950795E-3</v>
      </c>
      <c r="Q273" s="173">
        <f t="shared" si="206"/>
        <v>21062.906999999999</v>
      </c>
      <c r="S273" s="15">
        <f>S$14</f>
        <v>0.2</v>
      </c>
      <c r="T273" s="15"/>
      <c r="Z273">
        <f t="shared" si="208"/>
        <v>3185</v>
      </c>
      <c r="AA273" s="158">
        <f t="shared" si="209"/>
        <v>-3.2643087292809486E-3</v>
      </c>
      <c r="AB273" s="159">
        <f t="shared" si="210"/>
        <v>1.1945108734376028E-2</v>
      </c>
      <c r="AC273" s="159">
        <f t="shared" si="211"/>
        <v>8.6808000050950795E-3</v>
      </c>
      <c r="AD273" s="160">
        <f t="shared" si="212"/>
        <v>2.8537124535213296E-5</v>
      </c>
      <c r="AH273">
        <f t="shared" si="213"/>
        <v>1.7321367863233392E-2</v>
      </c>
      <c r="AI273">
        <f t="shared" si="214"/>
        <v>0.8267517743378715</v>
      </c>
      <c r="AJ273">
        <f t="shared" si="215"/>
        <v>0.99332803779036527</v>
      </c>
      <c r="AK273">
        <f t="shared" si="216"/>
        <v>-0.2809792289977866</v>
      </c>
      <c r="AL273">
        <f t="shared" si="217"/>
        <v>-2.1233231784071673</v>
      </c>
      <c r="AM273">
        <f t="shared" si="218"/>
        <v>-1.7913978879784582</v>
      </c>
      <c r="AN273">
        <f t="shared" si="247"/>
        <v>10.757788578946085</v>
      </c>
      <c r="AO273">
        <f t="shared" si="247"/>
        <v>10.757788604302329</v>
      </c>
      <c r="AP273">
        <f t="shared" si="247"/>
        <v>10.757788278197483</v>
      </c>
      <c r="AQ273">
        <f t="shared" si="247"/>
        <v>10.757792472242107</v>
      </c>
      <c r="AR273">
        <f t="shared" si="247"/>
        <v>10.757738538037364</v>
      </c>
      <c r="AS273">
        <f t="shared" si="247"/>
        <v>10.75843303405918</v>
      </c>
      <c r="AT273">
        <f t="shared" si="247"/>
        <v>10.749637287242738</v>
      </c>
      <c r="AU273">
        <f t="shared" si="219"/>
        <v>11.078597651683605</v>
      </c>
      <c r="AV273" s="158">
        <f t="shared" si="220"/>
        <v>-3.2643087292809486E-3</v>
      </c>
      <c r="AW273" s="159">
        <f t="shared" si="221"/>
        <v>1.1945108734376028E-2</v>
      </c>
      <c r="AX273" s="160">
        <f t="shared" si="222"/>
        <v>2.8537124535213296E-5</v>
      </c>
      <c r="AY273" s="159">
        <f t="shared" si="223"/>
        <v>-9999</v>
      </c>
      <c r="BA273">
        <f t="shared" si="224"/>
        <v>0</v>
      </c>
      <c r="BB273">
        <f t="shared" si="225"/>
        <v>0.52506477953666064</v>
      </c>
      <c r="BC273">
        <f t="shared" si="226"/>
        <v>-0.92314184092037388</v>
      </c>
      <c r="BD273">
        <f t="shared" si="227"/>
        <v>-0.59724876515708702</v>
      </c>
      <c r="BE273">
        <f t="shared" si="228"/>
        <v>-2.2426066586756539</v>
      </c>
      <c r="BF273">
        <f t="shared" si="229"/>
        <v>-2.072839965176724</v>
      </c>
      <c r="BG273">
        <f t="shared" si="248"/>
        <v>-1.2995893873651574</v>
      </c>
      <c r="BH273">
        <f t="shared" si="248"/>
        <v>-1.2994071963544405</v>
      </c>
      <c r="BI273">
        <f t="shared" si="248"/>
        <v>-1.2985179473900939</v>
      </c>
      <c r="BJ273">
        <f t="shared" si="248"/>
        <v>-1.2942176612086234</v>
      </c>
      <c r="BK273">
        <f t="shared" si="248"/>
        <v>-1.2742786093277449</v>
      </c>
      <c r="BL273">
        <f t="shared" si="248"/>
        <v>-1.1950379883184414</v>
      </c>
      <c r="BM273">
        <f t="shared" si="248"/>
        <v>-0.97265653430426458</v>
      </c>
      <c r="BN273">
        <f t="shared" si="230"/>
        <v>-0.56445213571204178</v>
      </c>
    </row>
    <row r="274" spans="1:66" x14ac:dyDescent="0.2">
      <c r="A274" s="23" t="s">
        <v>940</v>
      </c>
      <c r="B274" s="24" t="s">
        <v>899</v>
      </c>
      <c r="C274" s="23">
        <v>36081.409399999997</v>
      </c>
      <c r="D274" s="23" t="s">
        <v>873</v>
      </c>
      <c r="E274" s="25">
        <f t="shared" si="203"/>
        <v>3185.0130454389277</v>
      </c>
      <c r="F274" s="1">
        <f t="shared" si="231"/>
        <v>3185</v>
      </c>
      <c r="G274" s="1">
        <f t="shared" si="244"/>
        <v>1.1080800002673641E-2</v>
      </c>
      <c r="J274" s="1">
        <f>G274</f>
        <v>1.1080800002673641E-2</v>
      </c>
      <c r="Q274" s="173">
        <f t="shared" si="206"/>
        <v>21062.909399999997</v>
      </c>
      <c r="S274" s="15">
        <f>S$16</f>
        <v>1</v>
      </c>
      <c r="T274" s="15"/>
      <c r="Z274">
        <f t="shared" si="208"/>
        <v>3185</v>
      </c>
      <c r="AA274" s="158">
        <f t="shared" si="209"/>
        <v>-3.2643087292809486E-3</v>
      </c>
      <c r="AB274" s="159">
        <f t="shared" si="210"/>
        <v>1.4345108731954589E-2</v>
      </c>
      <c r="AC274" s="159">
        <f t="shared" si="211"/>
        <v>1.1080800002673641E-2</v>
      </c>
      <c r="AD274" s="160">
        <f t="shared" si="212"/>
        <v>2.057821445315998E-4</v>
      </c>
      <c r="AH274">
        <f t="shared" si="213"/>
        <v>1.7321367863233392E-2</v>
      </c>
      <c r="AI274">
        <f t="shared" si="214"/>
        <v>0.8267517743378715</v>
      </c>
      <c r="AJ274">
        <f t="shared" si="215"/>
        <v>0.99332803779036527</v>
      </c>
      <c r="AK274">
        <f t="shared" si="216"/>
        <v>-0.2809792289977866</v>
      </c>
      <c r="AL274">
        <f t="shared" si="217"/>
        <v>-2.1233231784071673</v>
      </c>
      <c r="AM274">
        <f t="shared" si="218"/>
        <v>-1.7913978879784582</v>
      </c>
      <c r="AN274">
        <f t="shared" si="247"/>
        <v>10.757788578946085</v>
      </c>
      <c r="AO274">
        <f t="shared" si="247"/>
        <v>10.757788604302329</v>
      </c>
      <c r="AP274">
        <f t="shared" si="247"/>
        <v>10.757788278197483</v>
      </c>
      <c r="AQ274">
        <f t="shared" si="247"/>
        <v>10.757792472242107</v>
      </c>
      <c r="AR274">
        <f t="shared" si="247"/>
        <v>10.757738538037364</v>
      </c>
      <c r="AS274">
        <f t="shared" si="247"/>
        <v>10.75843303405918</v>
      </c>
      <c r="AT274">
        <f t="shared" si="247"/>
        <v>10.749637287242738</v>
      </c>
      <c r="AU274">
        <f t="shared" si="219"/>
        <v>11.078597651683605</v>
      </c>
      <c r="AV274" s="158">
        <f t="shared" si="220"/>
        <v>-3.2643087292809486E-3</v>
      </c>
      <c r="AW274" s="159">
        <f t="shared" si="221"/>
        <v>1.4345108731954589E-2</v>
      </c>
      <c r="AX274" s="160">
        <f t="shared" si="222"/>
        <v>2.057821445315998E-4</v>
      </c>
      <c r="AY274" s="159">
        <f t="shared" si="223"/>
        <v>-9999</v>
      </c>
      <c r="BA274">
        <f t="shared" si="224"/>
        <v>0</v>
      </c>
      <c r="BB274">
        <f t="shared" si="225"/>
        <v>0.52506477953666064</v>
      </c>
      <c r="BC274">
        <f t="shared" si="226"/>
        <v>-0.92314184092037388</v>
      </c>
      <c r="BD274">
        <f t="shared" si="227"/>
        <v>-0.59724876515708702</v>
      </c>
      <c r="BE274">
        <f t="shared" si="228"/>
        <v>-2.2426066586756539</v>
      </c>
      <c r="BF274">
        <f t="shared" si="229"/>
        <v>-2.072839965176724</v>
      </c>
      <c r="BG274">
        <f t="shared" si="248"/>
        <v>-1.2995893873651574</v>
      </c>
      <c r="BH274">
        <f t="shared" si="248"/>
        <v>-1.2994071963544405</v>
      </c>
      <c r="BI274">
        <f t="shared" si="248"/>
        <v>-1.2985179473900939</v>
      </c>
      <c r="BJ274">
        <f t="shared" si="248"/>
        <v>-1.2942176612086234</v>
      </c>
      <c r="BK274">
        <f t="shared" si="248"/>
        <v>-1.2742786093277449</v>
      </c>
      <c r="BL274">
        <f t="shared" si="248"/>
        <v>-1.1950379883184414</v>
      </c>
      <c r="BM274">
        <f t="shared" si="248"/>
        <v>-0.97265653430426458</v>
      </c>
      <c r="BN274">
        <f t="shared" si="230"/>
        <v>-0.56445213571204178</v>
      </c>
    </row>
    <row r="275" spans="1:66" x14ac:dyDescent="0.2">
      <c r="A275" s="23" t="s">
        <v>941</v>
      </c>
      <c r="B275" s="24" t="s">
        <v>899</v>
      </c>
      <c r="C275" s="23">
        <v>36104.3318</v>
      </c>
      <c r="D275" s="23" t="s">
        <v>873</v>
      </c>
      <c r="E275" s="25">
        <f t="shared" si="203"/>
        <v>3211.9996140335843</v>
      </c>
      <c r="F275" s="1">
        <f t="shared" si="231"/>
        <v>3212</v>
      </c>
      <c r="G275" s="1">
        <f t="shared" si="244"/>
        <v>-3.2783999631647021E-4</v>
      </c>
      <c r="J275" s="1">
        <f>G275</f>
        <v>-3.2783999631647021E-4</v>
      </c>
      <c r="Q275" s="173">
        <f t="shared" si="206"/>
        <v>21085.8318</v>
      </c>
      <c r="S275" s="15">
        <f>S$16</f>
        <v>1</v>
      </c>
      <c r="T275" s="15"/>
      <c r="Z275">
        <f t="shared" si="208"/>
        <v>3212</v>
      </c>
      <c r="AA275" s="158">
        <f t="shared" si="209"/>
        <v>-3.1691177653029139E-3</v>
      </c>
      <c r="AB275" s="159">
        <f t="shared" si="210"/>
        <v>2.8412777689864437E-3</v>
      </c>
      <c r="AC275" s="159">
        <f t="shared" si="211"/>
        <v>-3.2783999631647021E-4</v>
      </c>
      <c r="AD275" s="160">
        <f t="shared" si="212"/>
        <v>8.072859360536582E-6</v>
      </c>
      <c r="AH275">
        <f t="shared" si="213"/>
        <v>1.7251153328979328E-2</v>
      </c>
      <c r="AI275">
        <f t="shared" si="214"/>
        <v>0.82876295168165137</v>
      </c>
      <c r="AJ275">
        <f t="shared" si="215"/>
        <v>0.99247906400583974</v>
      </c>
      <c r="AK275">
        <f t="shared" si="216"/>
        <v>-0.28220940470949218</v>
      </c>
      <c r="AL275">
        <f t="shared" si="217"/>
        <v>-2.1161810996280797</v>
      </c>
      <c r="AM275">
        <f t="shared" si="218"/>
        <v>-1.7764624838238359</v>
      </c>
      <c r="AN275">
        <f t="shared" si="247"/>
        <v>10.765933178571695</v>
      </c>
      <c r="AO275">
        <f t="shared" si="247"/>
        <v>10.765933197579024</v>
      </c>
      <c r="AP275">
        <f t="shared" si="247"/>
        <v>10.765932944618362</v>
      </c>
      <c r="AQ275">
        <f t="shared" si="247"/>
        <v>10.765936311189535</v>
      </c>
      <c r="AR275">
        <f t="shared" si="247"/>
        <v>10.765891510559074</v>
      </c>
      <c r="AS275">
        <f t="shared" si="247"/>
        <v>10.766488399558</v>
      </c>
      <c r="AT275">
        <f t="shared" si="247"/>
        <v>10.758657157643119</v>
      </c>
      <c r="AU275">
        <f t="shared" si="219"/>
        <v>11.087364885498106</v>
      </c>
      <c r="AV275" s="158">
        <f t="shared" si="220"/>
        <v>-3.1691177653029139E-3</v>
      </c>
      <c r="AW275" s="159">
        <f t="shared" si="221"/>
        <v>2.8412777689864437E-3</v>
      </c>
      <c r="AX275" s="160">
        <f t="shared" si="222"/>
        <v>8.072859360536582E-6</v>
      </c>
      <c r="AY275" s="159">
        <f t="shared" si="223"/>
        <v>-9999</v>
      </c>
      <c r="BA275">
        <f t="shared" si="224"/>
        <v>0</v>
      </c>
      <c r="BB275">
        <f t="shared" si="225"/>
        <v>0.52745597670608457</v>
      </c>
      <c r="BC275">
        <f t="shared" si="226"/>
        <v>-0.92467127876903921</v>
      </c>
      <c r="BD275">
        <f t="shared" si="227"/>
        <v>-0.59914246817215822</v>
      </c>
      <c r="BE275">
        <f t="shared" si="228"/>
        <v>-2.2386093141301946</v>
      </c>
      <c r="BF275">
        <f t="shared" si="229"/>
        <v>-2.0622973299993022</v>
      </c>
      <c r="BG275">
        <f t="shared" si="248"/>
        <v>-1.2946800797693929</v>
      </c>
      <c r="BH275">
        <f t="shared" si="248"/>
        <v>-1.2944821916432057</v>
      </c>
      <c r="BI275">
        <f t="shared" si="248"/>
        <v>-1.2935331854601628</v>
      </c>
      <c r="BJ275">
        <f t="shared" si="248"/>
        <v>-1.2890253394952906</v>
      </c>
      <c r="BK275">
        <f t="shared" si="248"/>
        <v>-1.2685053887643662</v>
      </c>
      <c r="BL275">
        <f t="shared" si="248"/>
        <v>-1.188379599693099</v>
      </c>
      <c r="BM275">
        <f t="shared" si="248"/>
        <v>-0.96625069188027479</v>
      </c>
      <c r="BN275">
        <f t="shared" si="230"/>
        <v>-0.56055917428094171</v>
      </c>
    </row>
    <row r="276" spans="1:66" x14ac:dyDescent="0.2">
      <c r="A276" s="23" t="s">
        <v>934</v>
      </c>
      <c r="B276" s="24" t="s">
        <v>899</v>
      </c>
      <c r="C276" s="23">
        <v>36104.335700000003</v>
      </c>
      <c r="D276" s="23" t="s">
        <v>873</v>
      </c>
      <c r="E276" s="25">
        <f t="shared" si="203"/>
        <v>3212.0042055081949</v>
      </c>
      <c r="F276" s="1">
        <f t="shared" si="231"/>
        <v>3212</v>
      </c>
      <c r="G276" s="1">
        <f t="shared" si="244"/>
        <v>3.5721600070246495E-3</v>
      </c>
      <c r="J276" s="1">
        <f>G276</f>
        <v>3.5721600070246495E-3</v>
      </c>
      <c r="Q276" s="173">
        <f t="shared" si="206"/>
        <v>21085.835700000003</v>
      </c>
      <c r="S276" s="15">
        <f>S$16</f>
        <v>1</v>
      </c>
      <c r="T276" s="15"/>
      <c r="Z276">
        <f t="shared" si="208"/>
        <v>3212</v>
      </c>
      <c r="AA276" s="158">
        <f t="shared" si="209"/>
        <v>-3.1691177653029139E-3</v>
      </c>
      <c r="AB276" s="159">
        <f t="shared" si="210"/>
        <v>6.7412777723275634E-3</v>
      </c>
      <c r="AC276" s="159">
        <f t="shared" si="211"/>
        <v>3.5721600070246495E-3</v>
      </c>
      <c r="AD276" s="160">
        <f t="shared" si="212"/>
        <v>4.5444826003677675E-5</v>
      </c>
      <c r="AH276">
        <f t="shared" si="213"/>
        <v>1.7251153328979328E-2</v>
      </c>
      <c r="AI276">
        <f t="shared" si="214"/>
        <v>0.82876295168165137</v>
      </c>
      <c r="AJ276">
        <f t="shared" si="215"/>
        <v>0.99247906400583974</v>
      </c>
      <c r="AK276">
        <f t="shared" si="216"/>
        <v>-0.28220940470949218</v>
      </c>
      <c r="AL276">
        <f t="shared" si="217"/>
        <v>-2.1161810996280797</v>
      </c>
      <c r="AM276">
        <f t="shared" si="218"/>
        <v>-1.7764624838238359</v>
      </c>
      <c r="AN276">
        <f t="shared" si="247"/>
        <v>10.765933178571695</v>
      </c>
      <c r="AO276">
        <f t="shared" si="247"/>
        <v>10.765933197579024</v>
      </c>
      <c r="AP276">
        <f t="shared" si="247"/>
        <v>10.765932944618362</v>
      </c>
      <c r="AQ276">
        <f t="shared" si="247"/>
        <v>10.765936311189535</v>
      </c>
      <c r="AR276">
        <f t="shared" si="247"/>
        <v>10.765891510559074</v>
      </c>
      <c r="AS276">
        <f t="shared" si="247"/>
        <v>10.766488399558</v>
      </c>
      <c r="AT276">
        <f t="shared" si="247"/>
        <v>10.758657157643119</v>
      </c>
      <c r="AU276">
        <f t="shared" si="219"/>
        <v>11.087364885498106</v>
      </c>
      <c r="AV276" s="158">
        <f t="shared" si="220"/>
        <v>-3.1691177653029139E-3</v>
      </c>
      <c r="AW276" s="159">
        <f t="shared" si="221"/>
        <v>6.7412777723275634E-3</v>
      </c>
      <c r="AX276" s="160">
        <f t="shared" si="222"/>
        <v>4.5444826003677675E-5</v>
      </c>
      <c r="AY276" s="159">
        <f t="shared" si="223"/>
        <v>-9999</v>
      </c>
      <c r="BA276">
        <f t="shared" si="224"/>
        <v>0</v>
      </c>
      <c r="BB276">
        <f t="shared" si="225"/>
        <v>0.52745597670608457</v>
      </c>
      <c r="BC276">
        <f t="shared" si="226"/>
        <v>-0.92467127876903921</v>
      </c>
      <c r="BD276">
        <f t="shared" si="227"/>
        <v>-0.59914246817215822</v>
      </c>
      <c r="BE276">
        <f t="shared" si="228"/>
        <v>-2.2386093141301946</v>
      </c>
      <c r="BF276">
        <f t="shared" si="229"/>
        <v>-2.0622973299993022</v>
      </c>
      <c r="BG276">
        <f t="shared" si="248"/>
        <v>-1.2946800797693929</v>
      </c>
      <c r="BH276">
        <f t="shared" si="248"/>
        <v>-1.2944821916432057</v>
      </c>
      <c r="BI276">
        <f t="shared" si="248"/>
        <v>-1.2935331854601628</v>
      </c>
      <c r="BJ276">
        <f t="shared" si="248"/>
        <v>-1.2890253394952906</v>
      </c>
      <c r="BK276">
        <f t="shared" si="248"/>
        <v>-1.2685053887643662</v>
      </c>
      <c r="BL276">
        <f t="shared" si="248"/>
        <v>-1.188379599693099</v>
      </c>
      <c r="BM276">
        <f t="shared" si="248"/>
        <v>-0.96625069188027479</v>
      </c>
      <c r="BN276">
        <f t="shared" si="230"/>
        <v>-0.56055917428094171</v>
      </c>
    </row>
    <row r="277" spans="1:66" x14ac:dyDescent="0.2">
      <c r="A277" s="23" t="s">
        <v>934</v>
      </c>
      <c r="B277" s="24" t="s">
        <v>899</v>
      </c>
      <c r="C277" s="23">
        <v>36133.225599999998</v>
      </c>
      <c r="D277" s="23" t="s">
        <v>873</v>
      </c>
      <c r="E277" s="25">
        <f t="shared" ref="E277:E340" si="249">+(C277-C$7)/C$8</f>
        <v>3246.0163189013174</v>
      </c>
      <c r="F277" s="1">
        <f t="shared" si="231"/>
        <v>3246</v>
      </c>
      <c r="G277" s="1">
        <f t="shared" si="244"/>
        <v>1.3861280000128318E-2</v>
      </c>
      <c r="J277" s="1">
        <f>G277</f>
        <v>1.3861280000128318E-2</v>
      </c>
      <c r="Q277" s="173">
        <f t="shared" ref="Q277:Q340" si="250">+C277-15018.5</f>
        <v>21114.725599999998</v>
      </c>
      <c r="S277" s="15">
        <f>S$16</f>
        <v>1</v>
      </c>
      <c r="T277" s="15"/>
      <c r="Z277">
        <f t="shared" ref="Z277:Z340" si="251">F277</f>
        <v>3246</v>
      </c>
      <c r="AA277" s="158">
        <f t="shared" ref="AA277:AA340" si="252">AB$3+AB$4*Z277+AB$5*Z277^2+AH277</f>
        <v>-3.0510849934194985E-3</v>
      </c>
      <c r="AB277" s="159">
        <f t="shared" ref="AB277:AB340" si="253">+G277-AA277</f>
        <v>1.6912364993547816E-2</v>
      </c>
      <c r="AC277" s="159">
        <f t="shared" ref="AC277:AC340" si="254">+G277-P277</f>
        <v>1.3861280000128318E-2</v>
      </c>
      <c r="AD277" s="160">
        <f t="shared" ref="AD277:AD340" si="255">S277*(G277-AA277)^2</f>
        <v>2.860280896749816E-4</v>
      </c>
      <c r="AH277">
        <f t="shared" ref="AH277:AH340" si="256">$AB$6*($AB$11/AI277*AJ277+$AB$12)</f>
        <v>1.716085680265109E-2</v>
      </c>
      <c r="AI277">
        <f t="shared" ref="AI277:AI340" si="257">1+$AB$7*COS(AL277)</f>
        <v>0.83132206197269565</v>
      </c>
      <c r="AJ277">
        <f t="shared" ref="AJ277:AJ340" si="258">SIN(AL277+RADIANS($AB$9))</f>
        <v>0.99133144733067091</v>
      </c>
      <c r="AK277">
        <f t="shared" ref="AK277:AK340" si="259">$AB$7*SIN(AL277)</f>
        <v>-0.28374641503660147</v>
      </c>
      <c r="AL277">
        <f t="shared" ref="AL277:AL340" si="260">2*ATAN(AM277)</f>
        <v>-2.1071376628063421</v>
      </c>
      <c r="AM277">
        <f t="shared" ref="AM277:AM340" si="261">TAN(AN277/2)*SQRT((1+$AB$7)/(1-$AB$7))</f>
        <v>-1.757820657199449</v>
      </c>
      <c r="AN277">
        <f t="shared" si="247"/>
        <v>10.776217643088643</v>
      </c>
      <c r="AO277">
        <f t="shared" si="247"/>
        <v>10.776217655888898</v>
      </c>
      <c r="AP277">
        <f t="shared" si="247"/>
        <v>10.776217477686277</v>
      </c>
      <c r="AQ277">
        <f t="shared" si="247"/>
        <v>10.776219958600622</v>
      </c>
      <c r="AR277">
        <f t="shared" si="247"/>
        <v>10.77618542210762</v>
      </c>
      <c r="AS277">
        <f t="shared" si="247"/>
        <v>10.776666682378504</v>
      </c>
      <c r="AT277">
        <f t="shared" si="247"/>
        <v>10.770051450832725</v>
      </c>
      <c r="AU277">
        <f t="shared" ref="AU277:AU340" si="262">RADIANS($AB$9)+$AB$18*(F277-AB$15)</f>
        <v>11.098405105857108</v>
      </c>
      <c r="AV277" s="158">
        <f t="shared" ref="AV277:AV340" si="263">AA277+BA277</f>
        <v>-3.0510849934194985E-3</v>
      </c>
      <c r="AW277" s="159">
        <f t="shared" ref="AW277:AW340" si="264">IF(S277&lt;&gt;0,G277-AV277,-9999)</f>
        <v>1.6912364993547816E-2</v>
      </c>
      <c r="AX277" s="160">
        <f t="shared" ref="AX277:AX340" si="265">S277*(G277-AV277)^2</f>
        <v>2.860280896749816E-4</v>
      </c>
      <c r="AY277" s="159">
        <f t="shared" ref="AY277:AY340" si="266">IF(U277&lt;&gt;0,G277-AH277-BA277,-9999)</f>
        <v>-9999</v>
      </c>
      <c r="BA277">
        <f t="shared" ref="BA277:BA340" si="267">$BB$6*($BB$11/BB277*BC277+$BB$12)</f>
        <v>0</v>
      </c>
      <c r="BB277">
        <f t="shared" ref="BB277:BB340" si="268">1+$BB$7*COS(BE277)</f>
        <v>0.53050955303343617</v>
      </c>
      <c r="BC277">
        <f t="shared" ref="BC277:BC340" si="269">SIN(BE277+RADIANS($BB$9))</f>
        <v>-0.92659603827214987</v>
      </c>
      <c r="BD277">
        <f t="shared" ref="BD277:BD340" si="270">$BB$7*SIN(BE277)</f>
        <v>-0.60153825424935548</v>
      </c>
      <c r="BE277">
        <f t="shared" ref="BE277:BE340" si="271">2*ATAN(BF277)</f>
        <v>-2.2335229165776092</v>
      </c>
      <c r="BF277">
        <f t="shared" ref="BF277:BF340" si="272">TAN(BG277/2)*SQRT((1+$BB$7)/(1-$BB$7))</f>
        <v>-2.0490074028813985</v>
      </c>
      <c r="BG277">
        <f t="shared" si="248"/>
        <v>-1.2884653981366199</v>
      </c>
      <c r="BH277">
        <f t="shared" si="248"/>
        <v>-1.2882461885276215</v>
      </c>
      <c r="BI277">
        <f t="shared" si="248"/>
        <v>-1.2872176334961127</v>
      </c>
      <c r="BJ277">
        <f t="shared" si="248"/>
        <v>-1.2824392159144313</v>
      </c>
      <c r="BK277">
        <f t="shared" si="248"/>
        <v>-1.2611790074554929</v>
      </c>
      <c r="BL277">
        <f t="shared" si="248"/>
        <v>-1.1799544938770223</v>
      </c>
      <c r="BM277">
        <f t="shared" si="248"/>
        <v>-0.95817533423911638</v>
      </c>
      <c r="BN277">
        <f t="shared" ref="BN277:BN340" si="273">RADIANS($BB$9)+$BB$18*(F277-BB$15)</f>
        <v>-0.55565692655288967</v>
      </c>
    </row>
    <row r="278" spans="1:66" x14ac:dyDescent="0.2">
      <c r="A278" s="23" t="s">
        <v>934</v>
      </c>
      <c r="B278" s="24" t="s">
        <v>899</v>
      </c>
      <c r="C278" s="23">
        <v>36134.919300000001</v>
      </c>
      <c r="D278" s="23" t="s">
        <v>873</v>
      </c>
      <c r="E278" s="25">
        <f t="shared" si="249"/>
        <v>3248.0103139118251</v>
      </c>
      <c r="F278" s="1">
        <f t="shared" si="231"/>
        <v>3248</v>
      </c>
      <c r="G278" s="1">
        <f t="shared" si="244"/>
        <v>8.7606400047661737E-3</v>
      </c>
      <c r="J278" s="1">
        <f>G278</f>
        <v>8.7606400047661737E-3</v>
      </c>
      <c r="Q278" s="173">
        <f t="shared" si="250"/>
        <v>21116.419300000001</v>
      </c>
      <c r="S278" s="15">
        <f>S$16</f>
        <v>1</v>
      </c>
      <c r="T278" s="15"/>
      <c r="Z278">
        <f t="shared" si="251"/>
        <v>3248</v>
      </c>
      <c r="AA278" s="158">
        <f t="shared" si="252"/>
        <v>-3.044205875368057E-3</v>
      </c>
      <c r="AB278" s="159">
        <f t="shared" si="253"/>
        <v>1.1804845880134231E-2</v>
      </c>
      <c r="AC278" s="159">
        <f t="shared" si="254"/>
        <v>8.7606400047661737E-3</v>
      </c>
      <c r="AD278" s="160">
        <f t="shared" si="255"/>
        <v>1.3935438625372213E-4</v>
      </c>
      <c r="AH278">
        <f t="shared" si="256"/>
        <v>1.7155479836478797E-2</v>
      </c>
      <c r="AI278">
        <f t="shared" si="257"/>
        <v>0.83147352378188644</v>
      </c>
      <c r="AJ278">
        <f t="shared" si="258"/>
        <v>0.99126118500758853</v>
      </c>
      <c r="AK278">
        <f t="shared" si="259"/>
        <v>-0.28383639942187122</v>
      </c>
      <c r="AL278">
        <f t="shared" si="260"/>
        <v>-2.1066039545905992</v>
      </c>
      <c r="AM278">
        <f t="shared" si="261"/>
        <v>-1.7567297533510564</v>
      </c>
      <c r="AN278">
        <f t="shared" si="247"/>
        <v>10.776823601171364</v>
      </c>
      <c r="AO278">
        <f t="shared" si="247"/>
        <v>10.7768236136609</v>
      </c>
      <c r="AP278">
        <f t="shared" si="247"/>
        <v>10.776823439310144</v>
      </c>
      <c r="AQ278">
        <f t="shared" si="247"/>
        <v>10.776825873214893</v>
      </c>
      <c r="AR278">
        <f t="shared" si="247"/>
        <v>10.776791898758546</v>
      </c>
      <c r="AS278">
        <f t="shared" si="247"/>
        <v>10.777266612890038</v>
      </c>
      <c r="AT278">
        <f t="shared" si="247"/>
        <v>10.77072295016251</v>
      </c>
      <c r="AU278">
        <f t="shared" si="262"/>
        <v>11.099054530584107</v>
      </c>
      <c r="AV278" s="158">
        <f t="shared" si="263"/>
        <v>-3.044205875368057E-3</v>
      </c>
      <c r="AW278" s="159">
        <f t="shared" si="264"/>
        <v>1.1804845880134231E-2</v>
      </c>
      <c r="AX278" s="160">
        <f t="shared" si="265"/>
        <v>1.3935438625372213E-4</v>
      </c>
      <c r="AY278" s="159">
        <f t="shared" si="266"/>
        <v>-9999</v>
      </c>
      <c r="BA278">
        <f t="shared" si="267"/>
        <v>0</v>
      </c>
      <c r="BB278">
        <f t="shared" si="268"/>
        <v>0.53069067029685346</v>
      </c>
      <c r="BC278">
        <f t="shared" si="269"/>
        <v>-0.9267092104180511</v>
      </c>
      <c r="BD278">
        <f t="shared" si="270"/>
        <v>-0.60167956934884315</v>
      </c>
      <c r="BE278">
        <f t="shared" si="271"/>
        <v>-2.233221861758611</v>
      </c>
      <c r="BF278">
        <f t="shared" si="272"/>
        <v>-2.048225137748287</v>
      </c>
      <c r="BG278">
        <f t="shared" si="248"/>
        <v>-1.2880986851249836</v>
      </c>
      <c r="BH278">
        <f t="shared" si="248"/>
        <v>-1.2878781651669873</v>
      </c>
      <c r="BI278">
        <f t="shared" si="248"/>
        <v>-1.2868447778206069</v>
      </c>
      <c r="BJ278">
        <f t="shared" si="248"/>
        <v>-1.2820501225929462</v>
      </c>
      <c r="BK278">
        <f t="shared" si="248"/>
        <v>-1.2607460743331493</v>
      </c>
      <c r="BL278">
        <f t="shared" si="248"/>
        <v>-1.1794574967444285</v>
      </c>
      <c r="BM278">
        <f t="shared" si="248"/>
        <v>-0.95770001121006532</v>
      </c>
      <c r="BN278">
        <f t="shared" si="273"/>
        <v>-0.5553685590394748</v>
      </c>
    </row>
    <row r="279" spans="1:66" x14ac:dyDescent="0.2">
      <c r="A279" s="23" t="s">
        <v>943</v>
      </c>
      <c r="B279" s="24" t="s">
        <v>899</v>
      </c>
      <c r="C279" s="23">
        <v>36138.311999999998</v>
      </c>
      <c r="D279" s="23" t="s">
        <v>873</v>
      </c>
      <c r="E279" s="25">
        <f t="shared" si="249"/>
        <v>3252.0045436290879</v>
      </c>
      <c r="F279" s="1">
        <f t="shared" si="231"/>
        <v>3252</v>
      </c>
      <c r="G279" s="1">
        <f t="shared" si="244"/>
        <v>3.8593600038439035E-3</v>
      </c>
      <c r="H279" s="1">
        <f>G279</f>
        <v>3.8593600038439035E-3</v>
      </c>
      <c r="Q279" s="173">
        <f t="shared" si="250"/>
        <v>21119.811999999998</v>
      </c>
      <c r="S279" s="15">
        <f>S$14</f>
        <v>0.2</v>
      </c>
      <c r="T279" s="15"/>
      <c r="Z279">
        <f t="shared" si="251"/>
        <v>3252</v>
      </c>
      <c r="AA279" s="158">
        <f t="shared" si="252"/>
        <v>-3.0304690107458843E-3</v>
      </c>
      <c r="AB279" s="159">
        <f t="shared" si="253"/>
        <v>6.8898290145897878E-3</v>
      </c>
      <c r="AC279" s="159">
        <f t="shared" si="254"/>
        <v>3.8593600038439035E-3</v>
      </c>
      <c r="AD279" s="160">
        <f t="shared" si="255"/>
        <v>9.4939487700566584E-6</v>
      </c>
      <c r="AH279">
        <f t="shared" si="256"/>
        <v>1.714470405944583E-2</v>
      </c>
      <c r="AI279">
        <f t="shared" si="257"/>
        <v>0.83177675717609922</v>
      </c>
      <c r="AJ279">
        <f t="shared" si="258"/>
        <v>0.99111973568716594</v>
      </c>
      <c r="AK279">
        <f t="shared" si="259"/>
        <v>-0.28401622382722674</v>
      </c>
      <c r="AL279">
        <f t="shared" si="260"/>
        <v>-2.1055359543631638</v>
      </c>
      <c r="AM279">
        <f t="shared" si="261"/>
        <v>-1.7545498205671595</v>
      </c>
      <c r="AN279">
        <f t="shared" si="247"/>
        <v>10.778035848698925</v>
      </c>
      <c r="AO279">
        <f t="shared" si="247"/>
        <v>10.778035860583643</v>
      </c>
      <c r="AP279">
        <f t="shared" si="247"/>
        <v>10.778035693766217</v>
      </c>
      <c r="AQ279">
        <f t="shared" si="247"/>
        <v>10.778038035276705</v>
      </c>
      <c r="AR279">
        <f t="shared" si="247"/>
        <v>10.77800517124693</v>
      </c>
      <c r="AS279">
        <f t="shared" si="247"/>
        <v>10.778466878834307</v>
      </c>
      <c r="AT279">
        <f t="shared" si="247"/>
        <v>10.772066364236672</v>
      </c>
      <c r="AU279">
        <f t="shared" si="262"/>
        <v>11.100353380038108</v>
      </c>
      <c r="AV279" s="158">
        <f t="shared" si="263"/>
        <v>-3.0304690107458843E-3</v>
      </c>
      <c r="AW279" s="159">
        <f t="shared" si="264"/>
        <v>6.8898290145897878E-3</v>
      </c>
      <c r="AX279" s="160">
        <f t="shared" si="265"/>
        <v>9.4939487700566584E-6</v>
      </c>
      <c r="AY279" s="159">
        <f t="shared" si="266"/>
        <v>-9999</v>
      </c>
      <c r="BA279">
        <f t="shared" si="267"/>
        <v>0</v>
      </c>
      <c r="BB279">
        <f t="shared" si="268"/>
        <v>0.53105340789511746</v>
      </c>
      <c r="BC279">
        <f t="shared" si="269"/>
        <v>-0.92693553677440033</v>
      </c>
      <c r="BD279">
        <f t="shared" si="270"/>
        <v>-0.60196232844875186</v>
      </c>
      <c r="BE279">
        <f t="shared" si="271"/>
        <v>-2.232619128357678</v>
      </c>
      <c r="BF279">
        <f t="shared" si="272"/>
        <v>-2.0466604353572739</v>
      </c>
      <c r="BG279">
        <f t="shared" si="248"/>
        <v>-1.287364875334196</v>
      </c>
      <c r="BH279">
        <f t="shared" si="248"/>
        <v>-1.2871417154948821</v>
      </c>
      <c r="BI279">
        <f t="shared" si="248"/>
        <v>-1.28609861173631</v>
      </c>
      <c r="BJ279">
        <f t="shared" si="248"/>
        <v>-1.2812713735352914</v>
      </c>
      <c r="BK279">
        <f t="shared" si="248"/>
        <v>-1.2598795491539241</v>
      </c>
      <c r="BL279">
        <f t="shared" si="248"/>
        <v>-1.1784630353999161</v>
      </c>
      <c r="BM279">
        <f t="shared" si="248"/>
        <v>-0.9567492647989041</v>
      </c>
      <c r="BN279">
        <f t="shared" si="273"/>
        <v>-0.55479182401264515</v>
      </c>
    </row>
    <row r="280" spans="1:66" x14ac:dyDescent="0.2">
      <c r="A280" s="23" t="s">
        <v>943</v>
      </c>
      <c r="B280" s="24" t="s">
        <v>899</v>
      </c>
      <c r="C280" s="23">
        <v>36144.256999999998</v>
      </c>
      <c r="D280" s="23" t="s">
        <v>873</v>
      </c>
      <c r="E280" s="25">
        <f t="shared" si="249"/>
        <v>3259.0035991509881</v>
      </c>
      <c r="F280" s="1">
        <f t="shared" si="231"/>
        <v>3259</v>
      </c>
      <c r="G280" s="1">
        <f t="shared" si="244"/>
        <v>3.0571200040867552E-3</v>
      </c>
      <c r="H280" s="1">
        <f>G280</f>
        <v>3.0571200040867552E-3</v>
      </c>
      <c r="Q280" s="173">
        <f t="shared" si="250"/>
        <v>21125.756999999998</v>
      </c>
      <c r="S280" s="15">
        <f>S$14</f>
        <v>0.2</v>
      </c>
      <c r="T280" s="15"/>
      <c r="Z280">
        <f t="shared" si="251"/>
        <v>3259</v>
      </c>
      <c r="AA280" s="158">
        <f t="shared" si="252"/>
        <v>-3.0064981090300244E-3</v>
      </c>
      <c r="AB280" s="159">
        <f t="shared" si="253"/>
        <v>6.0636181131167796E-3</v>
      </c>
      <c r="AC280" s="159">
        <f t="shared" si="254"/>
        <v>3.0571200040867552E-3</v>
      </c>
      <c r="AD280" s="160">
        <f t="shared" si="255"/>
        <v>7.3534929243435787E-6</v>
      </c>
      <c r="AH280">
        <f t="shared" si="256"/>
        <v>1.7125776320057209E-2</v>
      </c>
      <c r="AI280">
        <f t="shared" si="257"/>
        <v>0.83230841066960792</v>
      </c>
      <c r="AJ280">
        <f t="shared" si="258"/>
        <v>0.99086922621689577</v>
      </c>
      <c r="AK280">
        <f t="shared" si="259"/>
        <v>-0.28433045157195797</v>
      </c>
      <c r="AL280">
        <f t="shared" si="260"/>
        <v>-2.1036650774443832</v>
      </c>
      <c r="AM280">
        <f t="shared" si="261"/>
        <v>-1.7507409365005511</v>
      </c>
      <c r="AN280">
        <f t="shared" si="247"/>
        <v>10.780158346563022</v>
      </c>
      <c r="AO280">
        <f t="shared" si="247"/>
        <v>10.780158357441135</v>
      </c>
      <c r="AP280">
        <f t="shared" si="247"/>
        <v>10.780158203271954</v>
      </c>
      <c r="AQ280">
        <f t="shared" si="247"/>
        <v>10.780160388232451</v>
      </c>
      <c r="AR280">
        <f t="shared" si="247"/>
        <v>10.780129423947507</v>
      </c>
      <c r="AS280">
        <f t="shared" si="247"/>
        <v>10.780568645709529</v>
      </c>
      <c r="AT280">
        <f t="shared" si="247"/>
        <v>10.774418671458179</v>
      </c>
      <c r="AU280">
        <f t="shared" si="262"/>
        <v>11.102626366582607</v>
      </c>
      <c r="AV280" s="158">
        <f t="shared" si="263"/>
        <v>-3.0064981090300244E-3</v>
      </c>
      <c r="AW280" s="159">
        <f t="shared" si="264"/>
        <v>6.0636181131167796E-3</v>
      </c>
      <c r="AX280" s="160">
        <f t="shared" si="265"/>
        <v>7.3534929243435787E-6</v>
      </c>
      <c r="AY280" s="159">
        <f t="shared" si="266"/>
        <v>-9999</v>
      </c>
      <c r="BA280">
        <f t="shared" si="267"/>
        <v>0</v>
      </c>
      <c r="BB280">
        <f t="shared" si="268"/>
        <v>0.53168981766602919</v>
      </c>
      <c r="BC280">
        <f t="shared" si="269"/>
        <v>-0.92733154865331302</v>
      </c>
      <c r="BD280">
        <f t="shared" si="270"/>
        <v>-0.6024575704898637</v>
      </c>
      <c r="BE280">
        <f t="shared" si="271"/>
        <v>-2.2315623379272913</v>
      </c>
      <c r="BF280">
        <f t="shared" si="272"/>
        <v>-2.043921649850704</v>
      </c>
      <c r="BG280">
        <f t="shared" si="248"/>
        <v>-1.2860794742074986</v>
      </c>
      <c r="BH280">
        <f t="shared" si="248"/>
        <v>-1.2858516325339684</v>
      </c>
      <c r="BI280">
        <f t="shared" si="248"/>
        <v>-1.2847913580906698</v>
      </c>
      <c r="BJ280">
        <f t="shared" si="248"/>
        <v>-1.2799067537490281</v>
      </c>
      <c r="BK280">
        <f t="shared" si="248"/>
        <v>-1.2583610134894299</v>
      </c>
      <c r="BL280">
        <f t="shared" si="248"/>
        <v>-1.1767212300080585</v>
      </c>
      <c r="BM280">
        <f t="shared" si="248"/>
        <v>-0.95508513693763941</v>
      </c>
      <c r="BN280">
        <f t="shared" si="273"/>
        <v>-0.5537825377156933</v>
      </c>
    </row>
    <row r="281" spans="1:66" x14ac:dyDescent="0.2">
      <c r="A281" s="23" t="s">
        <v>944</v>
      </c>
      <c r="B281" s="24" t="s">
        <v>899</v>
      </c>
      <c r="C281" s="23">
        <v>36256.379000000001</v>
      </c>
      <c r="D281" s="23" t="s">
        <v>873</v>
      </c>
      <c r="E281" s="25">
        <f t="shared" si="249"/>
        <v>3391.0049621832068</v>
      </c>
      <c r="F281" s="1">
        <f t="shared" ref="F281:F344" si="274">ROUND(2*E281,0)/2</f>
        <v>3391</v>
      </c>
      <c r="G281" s="1">
        <f t="shared" si="244"/>
        <v>4.2148800057475455E-3</v>
      </c>
      <c r="H281" s="1">
        <f>G281</f>
        <v>4.2148800057475455E-3</v>
      </c>
      <c r="Q281" s="173">
        <f t="shared" si="250"/>
        <v>21237.879000000001</v>
      </c>
      <c r="S281" s="15">
        <f>S$14</f>
        <v>0.2</v>
      </c>
      <c r="T281" s="15"/>
      <c r="Z281">
        <f t="shared" si="251"/>
        <v>3391</v>
      </c>
      <c r="AA281" s="158">
        <f t="shared" si="252"/>
        <v>-2.5709408465282475E-3</v>
      </c>
      <c r="AB281" s="159">
        <f t="shared" si="253"/>
        <v>6.785820852275793E-3</v>
      </c>
      <c r="AC281" s="159">
        <f t="shared" si="254"/>
        <v>4.2148800057475455E-3</v>
      </c>
      <c r="AD281" s="160">
        <f t="shared" si="255"/>
        <v>9.2094729278361946E-6</v>
      </c>
      <c r="AH281">
        <f t="shared" si="256"/>
        <v>1.6752026011601903E-2</v>
      </c>
      <c r="AI281">
        <f t="shared" si="257"/>
        <v>0.84257411251170455</v>
      </c>
      <c r="AJ281">
        <f t="shared" si="258"/>
        <v>0.98541947940652552</v>
      </c>
      <c r="AK281">
        <f t="shared" si="259"/>
        <v>-0.2901402501753057</v>
      </c>
      <c r="AL281">
        <f t="shared" si="260"/>
        <v>-2.0679291929157797</v>
      </c>
      <c r="AM281">
        <f t="shared" si="261"/>
        <v>-1.6803020571053173</v>
      </c>
      <c r="AN281">
        <f t="shared" ref="AN281:AT290" si="275">$AU281+$AB$7*SIN(AO281)</f>
        <v>10.820440450999</v>
      </c>
      <c r="AO281">
        <f t="shared" si="275"/>
        <v>10.82044045189885</v>
      </c>
      <c r="AP281">
        <f t="shared" si="275"/>
        <v>10.82044043625368</v>
      </c>
      <c r="AQ281">
        <f t="shared" si="275"/>
        <v>10.8204407082674</v>
      </c>
      <c r="AR281">
        <f t="shared" si="275"/>
        <v>10.820435978978061</v>
      </c>
      <c r="AS281">
        <f t="shared" si="275"/>
        <v>10.820518221438631</v>
      </c>
      <c r="AT281">
        <f t="shared" si="275"/>
        <v>10.819093428868809</v>
      </c>
      <c r="AU281">
        <f t="shared" si="262"/>
        <v>11.145488398564609</v>
      </c>
      <c r="AV281" s="158">
        <f t="shared" si="263"/>
        <v>-2.5709408465282475E-3</v>
      </c>
      <c r="AW281" s="159">
        <f t="shared" si="264"/>
        <v>6.785820852275793E-3</v>
      </c>
      <c r="AX281" s="160">
        <f t="shared" si="265"/>
        <v>9.2094729278361946E-6</v>
      </c>
      <c r="AY281" s="159">
        <f t="shared" si="266"/>
        <v>-9999</v>
      </c>
      <c r="BA281">
        <f t="shared" si="267"/>
        <v>0</v>
      </c>
      <c r="BB281">
        <f t="shared" si="268"/>
        <v>0.54408992815743407</v>
      </c>
      <c r="BC281">
        <f t="shared" si="269"/>
        <v>-0.93478035086190914</v>
      </c>
      <c r="BD281">
        <f t="shared" si="270"/>
        <v>-0.61189505432772751</v>
      </c>
      <c r="BE281">
        <f t="shared" si="271"/>
        <v>-2.2111404616512242</v>
      </c>
      <c r="BF281">
        <f t="shared" si="272"/>
        <v>-1.9921323964426214</v>
      </c>
      <c r="BG281">
        <f t="shared" ref="BG281:BM290" si="276">$BN281+$BB$7*SIN(BH281)</f>
        <v>-1.2615390230226455</v>
      </c>
      <c r="BH281">
        <f t="shared" si="276"/>
        <v>-1.2612067582623714</v>
      </c>
      <c r="BI281">
        <f t="shared" si="276"/>
        <v>-1.2597807273815018</v>
      </c>
      <c r="BJ281">
        <f t="shared" si="276"/>
        <v>-1.253730886692316</v>
      </c>
      <c r="BK281">
        <f t="shared" si="276"/>
        <v>-1.2292149274542017</v>
      </c>
      <c r="BL281">
        <f t="shared" si="276"/>
        <v>-1.1435201938814874</v>
      </c>
      <c r="BM281">
        <f t="shared" si="276"/>
        <v>-0.92362865035013209</v>
      </c>
      <c r="BN281">
        <f t="shared" si="273"/>
        <v>-0.53475028183031492</v>
      </c>
    </row>
    <row r="282" spans="1:66" x14ac:dyDescent="0.2">
      <c r="A282" s="23" t="s">
        <v>934</v>
      </c>
      <c r="B282" s="24" t="s">
        <v>899</v>
      </c>
      <c r="C282" s="23">
        <v>36256.385699999999</v>
      </c>
      <c r="D282" s="23" t="s">
        <v>873</v>
      </c>
      <c r="E282" s="25">
        <f t="shared" si="249"/>
        <v>3391.0128501011186</v>
      </c>
      <c r="F282" s="1">
        <f t="shared" si="274"/>
        <v>3391</v>
      </c>
      <c r="G282" s="1">
        <f t="shared" si="244"/>
        <v>1.0914880003838334E-2</v>
      </c>
      <c r="J282" s="1">
        <f>G282</f>
        <v>1.0914880003838334E-2</v>
      </c>
      <c r="Q282" s="173">
        <f t="shared" si="250"/>
        <v>21237.885699999999</v>
      </c>
      <c r="S282" s="15">
        <f>S$16</f>
        <v>1</v>
      </c>
      <c r="T282" s="15"/>
      <c r="Z282">
        <f t="shared" si="251"/>
        <v>3391</v>
      </c>
      <c r="AA282" s="158">
        <f t="shared" si="252"/>
        <v>-2.5709408465282475E-3</v>
      </c>
      <c r="AB282" s="159">
        <f t="shared" si="253"/>
        <v>1.3485820850366582E-2</v>
      </c>
      <c r="AC282" s="159">
        <f t="shared" si="254"/>
        <v>1.0914880003838334E-2</v>
      </c>
      <c r="AD282" s="160">
        <f t="shared" si="255"/>
        <v>1.8186736400818205E-4</v>
      </c>
      <c r="AH282">
        <f t="shared" si="256"/>
        <v>1.6752026011601903E-2</v>
      </c>
      <c r="AI282">
        <f t="shared" si="257"/>
        <v>0.84257411251170455</v>
      </c>
      <c r="AJ282">
        <f t="shared" si="258"/>
        <v>0.98541947940652552</v>
      </c>
      <c r="AK282">
        <f t="shared" si="259"/>
        <v>-0.2901402501753057</v>
      </c>
      <c r="AL282">
        <f t="shared" si="260"/>
        <v>-2.0679291929157797</v>
      </c>
      <c r="AM282">
        <f t="shared" si="261"/>
        <v>-1.6803020571053173</v>
      </c>
      <c r="AN282">
        <f t="shared" si="275"/>
        <v>10.820440450999</v>
      </c>
      <c r="AO282">
        <f t="shared" si="275"/>
        <v>10.82044045189885</v>
      </c>
      <c r="AP282">
        <f t="shared" si="275"/>
        <v>10.82044043625368</v>
      </c>
      <c r="AQ282">
        <f t="shared" si="275"/>
        <v>10.8204407082674</v>
      </c>
      <c r="AR282">
        <f t="shared" si="275"/>
        <v>10.820435978978061</v>
      </c>
      <c r="AS282">
        <f t="shared" si="275"/>
        <v>10.820518221438631</v>
      </c>
      <c r="AT282">
        <f t="shared" si="275"/>
        <v>10.819093428868809</v>
      </c>
      <c r="AU282">
        <f t="shared" si="262"/>
        <v>11.145488398564609</v>
      </c>
      <c r="AV282" s="158">
        <f t="shared" si="263"/>
        <v>-2.5709408465282475E-3</v>
      </c>
      <c r="AW282" s="159">
        <f t="shared" si="264"/>
        <v>1.3485820850366582E-2</v>
      </c>
      <c r="AX282" s="160">
        <f t="shared" si="265"/>
        <v>1.8186736400818205E-4</v>
      </c>
      <c r="AY282" s="159">
        <f t="shared" si="266"/>
        <v>-9999</v>
      </c>
      <c r="BA282">
        <f t="shared" si="267"/>
        <v>0</v>
      </c>
      <c r="BB282">
        <f t="shared" si="268"/>
        <v>0.54408992815743407</v>
      </c>
      <c r="BC282">
        <f t="shared" si="269"/>
        <v>-0.93478035086190914</v>
      </c>
      <c r="BD282">
        <f t="shared" si="270"/>
        <v>-0.61189505432772751</v>
      </c>
      <c r="BE282">
        <f t="shared" si="271"/>
        <v>-2.2111404616512242</v>
      </c>
      <c r="BF282">
        <f t="shared" si="272"/>
        <v>-1.9921323964426214</v>
      </c>
      <c r="BG282">
        <f t="shared" si="276"/>
        <v>-1.2615390230226455</v>
      </c>
      <c r="BH282">
        <f t="shared" si="276"/>
        <v>-1.2612067582623714</v>
      </c>
      <c r="BI282">
        <f t="shared" si="276"/>
        <v>-1.2597807273815018</v>
      </c>
      <c r="BJ282">
        <f t="shared" si="276"/>
        <v>-1.253730886692316</v>
      </c>
      <c r="BK282">
        <f t="shared" si="276"/>
        <v>-1.2292149274542017</v>
      </c>
      <c r="BL282">
        <f t="shared" si="276"/>
        <v>-1.1435201938814874</v>
      </c>
      <c r="BM282">
        <f t="shared" si="276"/>
        <v>-0.92362865035013209</v>
      </c>
      <c r="BN282">
        <f t="shared" si="273"/>
        <v>-0.53475028183031492</v>
      </c>
    </row>
    <row r="283" spans="1:66" x14ac:dyDescent="0.2">
      <c r="A283" s="23" t="s">
        <v>945</v>
      </c>
      <c r="B283" s="24" t="s">
        <v>899</v>
      </c>
      <c r="C283" s="23">
        <v>36402.474000000002</v>
      </c>
      <c r="D283" s="23" t="s">
        <v>873</v>
      </c>
      <c r="E283" s="25">
        <f t="shared" si="249"/>
        <v>3563.0027782424254</v>
      </c>
      <c r="F283" s="1">
        <f t="shared" si="274"/>
        <v>3563</v>
      </c>
      <c r="G283" s="1">
        <f t="shared" si="244"/>
        <v>2.359840007557068E-3</v>
      </c>
      <c r="H283" s="1">
        <f t="shared" ref="H283:H295" si="277">G283</f>
        <v>2.359840007557068E-3</v>
      </c>
      <c r="Q283" s="173">
        <f t="shared" si="250"/>
        <v>21383.974000000002</v>
      </c>
      <c r="S283" s="15">
        <f t="shared" ref="S283:S295" si="278">S$14</f>
        <v>0.2</v>
      </c>
      <c r="T283" s="15"/>
      <c r="Z283">
        <f t="shared" si="251"/>
        <v>3563</v>
      </c>
      <c r="AA283" s="158">
        <f t="shared" si="252"/>
        <v>-2.0510338619031676E-3</v>
      </c>
      <c r="AB283" s="159">
        <f t="shared" si="253"/>
        <v>4.4108738694602356E-3</v>
      </c>
      <c r="AC283" s="159">
        <f t="shared" si="254"/>
        <v>2.359840007557068E-3</v>
      </c>
      <c r="AD283" s="160">
        <f t="shared" si="255"/>
        <v>3.8911616584574229E-6</v>
      </c>
      <c r="AH283">
        <f t="shared" si="256"/>
        <v>1.6216349744995584E-2</v>
      </c>
      <c r="AI283">
        <f t="shared" si="257"/>
        <v>0.85665474432688948</v>
      </c>
      <c r="AJ283">
        <f t="shared" si="258"/>
        <v>0.97613691501310706</v>
      </c>
      <c r="AK283">
        <f t="shared" si="259"/>
        <v>-0.2973489742697577</v>
      </c>
      <c r="AL283">
        <f t="shared" si="260"/>
        <v>-2.0200034233862176</v>
      </c>
      <c r="AM283">
        <f t="shared" si="261"/>
        <v>-1.5922120752766451</v>
      </c>
      <c r="AN283">
        <f t="shared" si="275"/>
        <v>10.873690429109017</v>
      </c>
      <c r="AO283">
        <f t="shared" si="275"/>
        <v>10.873690428628747</v>
      </c>
      <c r="AP283">
        <f t="shared" si="275"/>
        <v>10.873690440595428</v>
      </c>
      <c r="AQ283">
        <f t="shared" si="275"/>
        <v>10.873690142427565</v>
      </c>
      <c r="AR283">
        <f t="shared" si="275"/>
        <v>10.873697571944046</v>
      </c>
      <c r="AS283">
        <f t="shared" si="275"/>
        <v>10.873512583072074</v>
      </c>
      <c r="AT283">
        <f t="shared" si="275"/>
        <v>10.878204943142222</v>
      </c>
      <c r="AU283">
        <f t="shared" si="262"/>
        <v>11.201338925086613</v>
      </c>
      <c r="AV283" s="158">
        <f t="shared" si="263"/>
        <v>-2.0510338619031676E-3</v>
      </c>
      <c r="AW283" s="159">
        <f t="shared" si="264"/>
        <v>4.4108738694602356E-3</v>
      </c>
      <c r="AX283" s="160">
        <f t="shared" si="265"/>
        <v>3.8911616584574229E-6</v>
      </c>
      <c r="AY283" s="159">
        <f t="shared" si="266"/>
        <v>-9999</v>
      </c>
      <c r="BA283">
        <f t="shared" si="267"/>
        <v>0</v>
      </c>
      <c r="BB283">
        <f t="shared" si="268"/>
        <v>0.56147584467196143</v>
      </c>
      <c r="BC283">
        <f t="shared" si="269"/>
        <v>-0.94439920592392468</v>
      </c>
      <c r="BD283">
        <f t="shared" si="270"/>
        <v>-0.62447267058859857</v>
      </c>
      <c r="BE283">
        <f t="shared" si="271"/>
        <v>-2.1830181315024459</v>
      </c>
      <c r="BF283">
        <f t="shared" si="272"/>
        <v>-1.9241675433164978</v>
      </c>
      <c r="BG283">
        <f t="shared" si="276"/>
        <v>-1.2286535763343867</v>
      </c>
      <c r="BH283">
        <f t="shared" si="276"/>
        <v>-1.2281301448035222</v>
      </c>
      <c r="BI283">
        <f t="shared" si="276"/>
        <v>-1.2260944054513416</v>
      </c>
      <c r="BJ283">
        <f t="shared" si="276"/>
        <v>-1.218284289638309</v>
      </c>
      <c r="BK283">
        <f t="shared" si="276"/>
        <v>-1.1897424058566739</v>
      </c>
      <c r="BL283">
        <f t="shared" si="276"/>
        <v>-1.0992545513144236</v>
      </c>
      <c r="BM283">
        <f t="shared" si="276"/>
        <v>-0.88242923205437673</v>
      </c>
      <c r="BN283">
        <f t="shared" si="273"/>
        <v>-0.50995067567663999</v>
      </c>
    </row>
    <row r="284" spans="1:66" x14ac:dyDescent="0.2">
      <c r="A284" s="23" t="s">
        <v>945</v>
      </c>
      <c r="B284" s="24" t="s">
        <v>899</v>
      </c>
      <c r="C284" s="23">
        <v>36408.421999999999</v>
      </c>
      <c r="D284" s="23" t="s">
        <v>873</v>
      </c>
      <c r="E284" s="25">
        <f t="shared" si="249"/>
        <v>3570.0053656678651</v>
      </c>
      <c r="F284" s="1">
        <f t="shared" si="274"/>
        <v>3570</v>
      </c>
      <c r="G284" s="1">
        <f t="shared" si="244"/>
        <v>4.5576000047731213E-3</v>
      </c>
      <c r="H284" s="1">
        <f t="shared" si="277"/>
        <v>4.5576000047731213E-3</v>
      </c>
      <c r="Q284" s="173">
        <f t="shared" si="250"/>
        <v>21389.921999999999</v>
      </c>
      <c r="S284" s="15">
        <f t="shared" si="278"/>
        <v>0.2</v>
      </c>
      <c r="T284" s="15"/>
      <c r="Z284">
        <f t="shared" si="251"/>
        <v>3570</v>
      </c>
      <c r="AA284" s="158">
        <f t="shared" si="252"/>
        <v>-2.0310333173807933E-3</v>
      </c>
      <c r="AB284" s="159">
        <f t="shared" si="253"/>
        <v>6.5886333221539146E-3</v>
      </c>
      <c r="AC284" s="159">
        <f t="shared" si="254"/>
        <v>4.5576000047731213E-3</v>
      </c>
      <c r="AD284" s="160">
        <f t="shared" si="255"/>
        <v>8.6820178107593854E-6</v>
      </c>
      <c r="AH284">
        <f t="shared" si="256"/>
        <v>1.6193365800653229E-2</v>
      </c>
      <c r="AI284">
        <f t="shared" si="257"/>
        <v>0.85724513413594539</v>
      </c>
      <c r="AJ284">
        <f t="shared" si="258"/>
        <v>0.97570403319999044</v>
      </c>
      <c r="AK284">
        <f t="shared" si="259"/>
        <v>-0.29763286628899405</v>
      </c>
      <c r="AL284">
        <f t="shared" si="260"/>
        <v>-2.0180188599086804</v>
      </c>
      <c r="AM284">
        <f t="shared" si="261"/>
        <v>-1.5887097533618786</v>
      </c>
      <c r="AN284">
        <f t="shared" si="275"/>
        <v>10.875876464263849</v>
      </c>
      <c r="AO284">
        <f t="shared" si="275"/>
        <v>10.875876463802431</v>
      </c>
      <c r="AP284">
        <f t="shared" si="275"/>
        <v>10.875876475508303</v>
      </c>
      <c r="AQ284">
        <f t="shared" si="275"/>
        <v>10.875876178538352</v>
      </c>
      <c r="AR284">
        <f t="shared" si="275"/>
        <v>10.875883712689312</v>
      </c>
      <c r="AS284">
        <f t="shared" si="275"/>
        <v>10.875692716362382</v>
      </c>
      <c r="AT284">
        <f t="shared" si="275"/>
        <v>10.880632063781631</v>
      </c>
      <c r="AU284">
        <f t="shared" si="262"/>
        <v>11.203611911631114</v>
      </c>
      <c r="AV284" s="158">
        <f t="shared" si="263"/>
        <v>-2.0310333173807933E-3</v>
      </c>
      <c r="AW284" s="159">
        <f t="shared" si="264"/>
        <v>6.5886333221539146E-3</v>
      </c>
      <c r="AX284" s="160">
        <f t="shared" si="265"/>
        <v>8.6820178107593854E-6</v>
      </c>
      <c r="AY284" s="159">
        <f t="shared" si="266"/>
        <v>-9999</v>
      </c>
      <c r="BA284">
        <f t="shared" si="267"/>
        <v>0</v>
      </c>
      <c r="BB284">
        <f t="shared" si="268"/>
        <v>0.56221519447153701</v>
      </c>
      <c r="BC284">
        <f t="shared" si="269"/>
        <v>-0.94478766972259287</v>
      </c>
      <c r="BD284">
        <f t="shared" si="270"/>
        <v>-0.62499121207152342</v>
      </c>
      <c r="BE284">
        <f t="shared" si="271"/>
        <v>-2.1818346643793989</v>
      </c>
      <c r="BF284">
        <f t="shared" si="272"/>
        <v>-1.9213881274505928</v>
      </c>
      <c r="BG284">
        <f t="shared" si="276"/>
        <v>-1.227292171011666</v>
      </c>
      <c r="BH284">
        <f t="shared" si="276"/>
        <v>-1.2267594036881242</v>
      </c>
      <c r="BI284">
        <f t="shared" si="276"/>
        <v>-1.2246953406365644</v>
      </c>
      <c r="BJ284">
        <f t="shared" si="276"/>
        <v>-1.2168077554032588</v>
      </c>
      <c r="BK284">
        <f t="shared" si="276"/>
        <v>-1.1880992798815921</v>
      </c>
      <c r="BL284">
        <f t="shared" si="276"/>
        <v>-1.0974292432495716</v>
      </c>
      <c r="BM284">
        <f t="shared" si="276"/>
        <v>-0.88074759173306427</v>
      </c>
      <c r="BN284">
        <f t="shared" si="273"/>
        <v>-0.50894138937968814</v>
      </c>
    </row>
    <row r="285" spans="1:66" x14ac:dyDescent="0.2">
      <c r="A285" s="23" t="s">
        <v>945</v>
      </c>
      <c r="B285" s="24" t="s">
        <v>899</v>
      </c>
      <c r="C285" s="23">
        <v>36436.451000000001</v>
      </c>
      <c r="D285" s="23" t="s">
        <v>873</v>
      </c>
      <c r="E285" s="25">
        <f t="shared" si="249"/>
        <v>3603.0039404741501</v>
      </c>
      <c r="F285" s="1">
        <f t="shared" si="274"/>
        <v>3603</v>
      </c>
      <c r="G285" s="1">
        <f t="shared" si="244"/>
        <v>3.3470400012447499E-3</v>
      </c>
      <c r="H285" s="1">
        <f t="shared" si="277"/>
        <v>3.3470400012447499E-3</v>
      </c>
      <c r="Q285" s="173">
        <f t="shared" si="250"/>
        <v>21417.951000000001</v>
      </c>
      <c r="S285" s="15">
        <f t="shared" si="278"/>
        <v>0.2</v>
      </c>
      <c r="T285" s="15"/>
      <c r="Z285">
        <f t="shared" si="251"/>
        <v>3603</v>
      </c>
      <c r="AA285" s="158">
        <f t="shared" si="252"/>
        <v>-1.9379773838983788E-3</v>
      </c>
      <c r="AB285" s="159">
        <f t="shared" si="253"/>
        <v>5.2850173851431287E-3</v>
      </c>
      <c r="AC285" s="159">
        <f t="shared" si="254"/>
        <v>3.3470400012447499E-3</v>
      </c>
      <c r="AD285" s="160">
        <f t="shared" si="255"/>
        <v>5.5862817522530224E-6</v>
      </c>
      <c r="AH285">
        <f t="shared" si="256"/>
        <v>1.6083754545922292E-2</v>
      </c>
      <c r="AI285">
        <f t="shared" si="257"/>
        <v>0.86004700384179589</v>
      </c>
      <c r="AJ285">
        <f t="shared" si="258"/>
        <v>0.97360312284263328</v>
      </c>
      <c r="AK285">
        <f t="shared" si="259"/>
        <v>-0.29896058885680588</v>
      </c>
      <c r="AL285">
        <f t="shared" si="260"/>
        <v>-2.0086260344191147</v>
      </c>
      <c r="AM285">
        <f t="shared" si="261"/>
        <v>-1.5722820512427735</v>
      </c>
      <c r="AN285">
        <f t="shared" si="275"/>
        <v>10.886202426611421</v>
      </c>
      <c r="AO285">
        <f t="shared" si="275"/>
        <v>10.88620242625019</v>
      </c>
      <c r="AP285">
        <f t="shared" si="275"/>
        <v>10.886202436275626</v>
      </c>
      <c r="AQ285">
        <f t="shared" si="275"/>
        <v>10.886202158034481</v>
      </c>
      <c r="AR285">
        <f t="shared" si="275"/>
        <v>10.88620988046652</v>
      </c>
      <c r="AS285">
        <f t="shared" si="275"/>
        <v>10.885995749810371</v>
      </c>
      <c r="AT285">
        <f t="shared" si="275"/>
        <v>10.892096666303855</v>
      </c>
      <c r="AU285">
        <f t="shared" si="262"/>
        <v>11.214327419626613</v>
      </c>
      <c r="AV285" s="158">
        <f t="shared" si="263"/>
        <v>-1.9379773838983788E-3</v>
      </c>
      <c r="AW285" s="159">
        <f t="shared" si="264"/>
        <v>5.2850173851431287E-3</v>
      </c>
      <c r="AX285" s="160">
        <f t="shared" si="265"/>
        <v>5.5862817522530224E-6</v>
      </c>
      <c r="AY285" s="159">
        <f t="shared" si="266"/>
        <v>-9999</v>
      </c>
      <c r="BA285">
        <f t="shared" si="267"/>
        <v>0</v>
      </c>
      <c r="BB285">
        <f t="shared" si="268"/>
        <v>0.56573602908871168</v>
      </c>
      <c r="BC285">
        <f t="shared" si="269"/>
        <v>-0.94661508418204099</v>
      </c>
      <c r="BD285">
        <f t="shared" si="270"/>
        <v>-0.62744271028244947</v>
      </c>
      <c r="BE285">
        <f t="shared" si="271"/>
        <v>-2.1762122913670634</v>
      </c>
      <c r="BF285">
        <f t="shared" si="272"/>
        <v>-1.9082696163272281</v>
      </c>
      <c r="BG285">
        <f t="shared" si="276"/>
        <v>-1.2208488511319417</v>
      </c>
      <c r="BH285">
        <f t="shared" si="276"/>
        <v>-1.2202702518082245</v>
      </c>
      <c r="BI285">
        <f t="shared" si="276"/>
        <v>-1.2180687420968646</v>
      </c>
      <c r="BJ285">
        <f t="shared" si="276"/>
        <v>-1.2098098335106058</v>
      </c>
      <c r="BK285">
        <f t="shared" si="276"/>
        <v>-1.1803138737865644</v>
      </c>
      <c r="BL285">
        <f t="shared" si="276"/>
        <v>-1.0887993463302161</v>
      </c>
      <c r="BM285">
        <f t="shared" si="276"/>
        <v>-0.8728147687772394</v>
      </c>
      <c r="BN285">
        <f t="shared" si="273"/>
        <v>-0.50418332540834354</v>
      </c>
    </row>
    <row r="286" spans="1:66" x14ac:dyDescent="0.2">
      <c r="A286" s="23" t="s">
        <v>945</v>
      </c>
      <c r="B286" s="24" t="s">
        <v>899</v>
      </c>
      <c r="C286" s="23">
        <v>36453.434000000001</v>
      </c>
      <c r="D286" s="23" t="s">
        <v>873</v>
      </c>
      <c r="E286" s="25">
        <f t="shared" si="249"/>
        <v>3622.9980464335172</v>
      </c>
      <c r="F286" s="1">
        <f t="shared" si="274"/>
        <v>3623</v>
      </c>
      <c r="G286" s="1">
        <f t="shared" si="244"/>
        <v>-1.6593599939369597E-3</v>
      </c>
      <c r="H286" s="1">
        <f t="shared" si="277"/>
        <v>-1.6593599939369597E-3</v>
      </c>
      <c r="Q286" s="173">
        <f t="shared" si="250"/>
        <v>21434.934000000001</v>
      </c>
      <c r="S286" s="15">
        <f t="shared" si="278"/>
        <v>0.2</v>
      </c>
      <c r="T286" s="15"/>
      <c r="Z286">
        <f t="shared" si="251"/>
        <v>3623</v>
      </c>
      <c r="AA286" s="158">
        <f t="shared" si="252"/>
        <v>-1.8825721383490639E-3</v>
      </c>
      <c r="AB286" s="159">
        <f t="shared" si="253"/>
        <v>2.2321214441210421E-4</v>
      </c>
      <c r="AC286" s="159">
        <f t="shared" si="254"/>
        <v>-1.6593599939369597E-3</v>
      </c>
      <c r="AD286" s="160">
        <f t="shared" si="255"/>
        <v>9.9647322826100142E-9</v>
      </c>
      <c r="AH286">
        <f t="shared" si="256"/>
        <v>1.6016310292548484E-2</v>
      </c>
      <c r="AI286">
        <f t="shared" si="257"/>
        <v>0.86176012172314365</v>
      </c>
      <c r="AJ286">
        <f t="shared" si="258"/>
        <v>0.97228101561344937</v>
      </c>
      <c r="AK286">
        <f t="shared" si="259"/>
        <v>-0.29975658604485467</v>
      </c>
      <c r="AL286">
        <f t="shared" si="260"/>
        <v>-2.0029034218801112</v>
      </c>
      <c r="AM286">
        <f t="shared" si="261"/>
        <v>-1.5623918599643309</v>
      </c>
      <c r="AN286">
        <f t="shared" si="275"/>
        <v>10.892477050958032</v>
      </c>
      <c r="AO286">
        <f t="shared" si="275"/>
        <v>10.892477050659419</v>
      </c>
      <c r="AP286">
        <f t="shared" si="275"/>
        <v>10.892477059449424</v>
      </c>
      <c r="AQ286">
        <f t="shared" si="275"/>
        <v>10.892476800706097</v>
      </c>
      <c r="AR286">
        <f t="shared" si="275"/>
        <v>10.892484417367184</v>
      </c>
      <c r="AS286">
        <f t="shared" si="275"/>
        <v>10.89226043891686</v>
      </c>
      <c r="AT286">
        <f t="shared" si="275"/>
        <v>10.899062922722672</v>
      </c>
      <c r="AU286">
        <f t="shared" si="262"/>
        <v>11.220821666896615</v>
      </c>
      <c r="AV286" s="158">
        <f t="shared" si="263"/>
        <v>-1.8825721383490639E-3</v>
      </c>
      <c r="AW286" s="159">
        <f t="shared" si="264"/>
        <v>2.2321214441210421E-4</v>
      </c>
      <c r="AX286" s="160">
        <f t="shared" si="265"/>
        <v>9.9647322826100142E-9</v>
      </c>
      <c r="AY286" s="159">
        <f t="shared" si="266"/>
        <v>-9999</v>
      </c>
      <c r="BA286">
        <f t="shared" si="267"/>
        <v>0</v>
      </c>
      <c r="BB286">
        <f t="shared" si="268"/>
        <v>0.56789868384690911</v>
      </c>
      <c r="BC286">
        <f t="shared" si="269"/>
        <v>-0.94771927610888973</v>
      </c>
      <c r="BD286">
        <f t="shared" si="270"/>
        <v>-0.6289340217359789</v>
      </c>
      <c r="BE286">
        <f t="shared" si="271"/>
        <v>-2.1727696096186833</v>
      </c>
      <c r="BF286">
        <f t="shared" si="272"/>
        <v>-1.9003061751388766</v>
      </c>
      <c r="BG286">
        <f t="shared" si="276"/>
        <v>-1.2169232817482787</v>
      </c>
      <c r="BH286">
        <f t="shared" si="276"/>
        <v>-1.216315400626792</v>
      </c>
      <c r="BI286">
        <f t="shared" si="276"/>
        <v>-1.2140273925474052</v>
      </c>
      <c r="BJ286">
        <f t="shared" si="276"/>
        <v>-1.2055385491729198</v>
      </c>
      <c r="BK286">
        <f t="shared" si="276"/>
        <v>-1.1755638057316262</v>
      </c>
      <c r="BL286">
        <f t="shared" si="276"/>
        <v>-1.0835491797076082</v>
      </c>
      <c r="BM286">
        <f t="shared" si="276"/>
        <v>-0.86800293106006321</v>
      </c>
      <c r="BN286">
        <f t="shared" si="273"/>
        <v>-0.50129965027419521</v>
      </c>
    </row>
    <row r="287" spans="1:66" x14ac:dyDescent="0.2">
      <c r="A287" s="23" t="s">
        <v>944</v>
      </c>
      <c r="B287" s="24" t="s">
        <v>899</v>
      </c>
      <c r="C287" s="23">
        <v>36453.438000000002</v>
      </c>
      <c r="D287" s="23" t="s">
        <v>873</v>
      </c>
      <c r="E287" s="25">
        <f t="shared" si="249"/>
        <v>3623.0027556382424</v>
      </c>
      <c r="F287" s="1">
        <f t="shared" si="274"/>
        <v>3623</v>
      </c>
      <c r="G287" s="1">
        <f t="shared" si="244"/>
        <v>2.3406400068779476E-3</v>
      </c>
      <c r="H287" s="1">
        <f t="shared" si="277"/>
        <v>2.3406400068779476E-3</v>
      </c>
      <c r="Q287" s="173">
        <f t="shared" si="250"/>
        <v>21434.938000000002</v>
      </c>
      <c r="S287" s="15">
        <f t="shared" si="278"/>
        <v>0.2</v>
      </c>
      <c r="T287" s="15"/>
      <c r="Z287">
        <f t="shared" si="251"/>
        <v>3623</v>
      </c>
      <c r="AA287" s="158">
        <f t="shared" si="252"/>
        <v>-1.8825721383490639E-3</v>
      </c>
      <c r="AB287" s="159">
        <f t="shared" si="253"/>
        <v>4.2232121452270115E-3</v>
      </c>
      <c r="AC287" s="159">
        <f t="shared" si="254"/>
        <v>2.3406400068779476E-3</v>
      </c>
      <c r="AD287" s="160">
        <f t="shared" si="255"/>
        <v>3.5671041647185876E-6</v>
      </c>
      <c r="AH287">
        <f t="shared" si="256"/>
        <v>1.6016310292548484E-2</v>
      </c>
      <c r="AI287">
        <f t="shared" si="257"/>
        <v>0.86176012172314365</v>
      </c>
      <c r="AJ287">
        <f t="shared" si="258"/>
        <v>0.97228101561344937</v>
      </c>
      <c r="AK287">
        <f t="shared" si="259"/>
        <v>-0.29975658604485467</v>
      </c>
      <c r="AL287">
        <f t="shared" si="260"/>
        <v>-2.0029034218801112</v>
      </c>
      <c r="AM287">
        <f t="shared" si="261"/>
        <v>-1.5623918599643309</v>
      </c>
      <c r="AN287">
        <f t="shared" si="275"/>
        <v>10.892477050958032</v>
      </c>
      <c r="AO287">
        <f t="shared" si="275"/>
        <v>10.892477050659419</v>
      </c>
      <c r="AP287">
        <f t="shared" si="275"/>
        <v>10.892477059449424</v>
      </c>
      <c r="AQ287">
        <f t="shared" si="275"/>
        <v>10.892476800706097</v>
      </c>
      <c r="AR287">
        <f t="shared" si="275"/>
        <v>10.892484417367184</v>
      </c>
      <c r="AS287">
        <f t="shared" si="275"/>
        <v>10.89226043891686</v>
      </c>
      <c r="AT287">
        <f t="shared" si="275"/>
        <v>10.899062922722672</v>
      </c>
      <c r="AU287">
        <f t="shared" si="262"/>
        <v>11.220821666896615</v>
      </c>
      <c r="AV287" s="158">
        <f t="shared" si="263"/>
        <v>-1.8825721383490639E-3</v>
      </c>
      <c r="AW287" s="159">
        <f t="shared" si="264"/>
        <v>4.2232121452270115E-3</v>
      </c>
      <c r="AX287" s="160">
        <f t="shared" si="265"/>
        <v>3.5671041647185876E-6</v>
      </c>
      <c r="AY287" s="159">
        <f t="shared" si="266"/>
        <v>-9999</v>
      </c>
      <c r="BA287">
        <f t="shared" si="267"/>
        <v>0</v>
      </c>
      <c r="BB287">
        <f t="shared" si="268"/>
        <v>0.56789868384690911</v>
      </c>
      <c r="BC287">
        <f t="shared" si="269"/>
        <v>-0.94771927610888973</v>
      </c>
      <c r="BD287">
        <f t="shared" si="270"/>
        <v>-0.6289340217359789</v>
      </c>
      <c r="BE287">
        <f t="shared" si="271"/>
        <v>-2.1727696096186833</v>
      </c>
      <c r="BF287">
        <f t="shared" si="272"/>
        <v>-1.9003061751388766</v>
      </c>
      <c r="BG287">
        <f t="shared" si="276"/>
        <v>-1.2169232817482787</v>
      </c>
      <c r="BH287">
        <f t="shared" si="276"/>
        <v>-1.216315400626792</v>
      </c>
      <c r="BI287">
        <f t="shared" si="276"/>
        <v>-1.2140273925474052</v>
      </c>
      <c r="BJ287">
        <f t="shared" si="276"/>
        <v>-1.2055385491729198</v>
      </c>
      <c r="BK287">
        <f t="shared" si="276"/>
        <v>-1.1755638057316262</v>
      </c>
      <c r="BL287">
        <f t="shared" si="276"/>
        <v>-1.0835491797076082</v>
      </c>
      <c r="BM287">
        <f t="shared" si="276"/>
        <v>-0.86800293106006321</v>
      </c>
      <c r="BN287">
        <f t="shared" si="273"/>
        <v>-0.50129965027419521</v>
      </c>
    </row>
    <row r="288" spans="1:66" x14ac:dyDescent="0.2">
      <c r="A288" s="23" t="s">
        <v>945</v>
      </c>
      <c r="B288" s="24" t="s">
        <v>899</v>
      </c>
      <c r="C288" s="23">
        <v>36454.286</v>
      </c>
      <c r="D288" s="23" t="s">
        <v>873</v>
      </c>
      <c r="E288" s="25">
        <f t="shared" si="249"/>
        <v>3624.0011070398505</v>
      </c>
      <c r="F288" s="1">
        <f t="shared" si="274"/>
        <v>3624</v>
      </c>
      <c r="G288" s="1">
        <f t="shared" si="244"/>
        <v>9.403200019733049E-4</v>
      </c>
      <c r="H288" s="1">
        <f t="shared" si="277"/>
        <v>9.403200019733049E-4</v>
      </c>
      <c r="Q288" s="173">
        <f t="shared" si="250"/>
        <v>21435.786</v>
      </c>
      <c r="S288" s="15">
        <f t="shared" si="278"/>
        <v>0.2</v>
      </c>
      <c r="T288" s="15"/>
      <c r="Z288">
        <f t="shared" si="251"/>
        <v>3624</v>
      </c>
      <c r="AA288" s="158">
        <f t="shared" si="252"/>
        <v>-1.8798215821864729E-3</v>
      </c>
      <c r="AB288" s="159">
        <f t="shared" si="253"/>
        <v>2.8201415841597778E-3</v>
      </c>
      <c r="AC288" s="159">
        <f t="shared" si="254"/>
        <v>9.403200019733049E-4</v>
      </c>
      <c r="AD288" s="160">
        <f t="shared" si="255"/>
        <v>1.5906397109414444E-6</v>
      </c>
      <c r="AH288">
        <f t="shared" si="256"/>
        <v>1.6012917959708196E-2</v>
      </c>
      <c r="AI288">
        <f t="shared" si="257"/>
        <v>0.86184607643542566</v>
      </c>
      <c r="AJ288">
        <f t="shared" si="258"/>
        <v>0.97221393390279509</v>
      </c>
      <c r="AK288">
        <f t="shared" si="259"/>
        <v>-0.29979621116181598</v>
      </c>
      <c r="AL288">
        <f t="shared" si="260"/>
        <v>-2.0026166924641413</v>
      </c>
      <c r="AM288">
        <f t="shared" si="261"/>
        <v>-1.5618986426821664</v>
      </c>
      <c r="AN288">
        <f t="shared" si="275"/>
        <v>10.892791110330041</v>
      </c>
      <c r="AO288">
        <f t="shared" si="275"/>
        <v>10.892791110034498</v>
      </c>
      <c r="AP288">
        <f t="shared" si="275"/>
        <v>10.892791118760671</v>
      </c>
      <c r="AQ288">
        <f t="shared" si="275"/>
        <v>10.892790861114168</v>
      </c>
      <c r="AR288">
        <f t="shared" si="275"/>
        <v>10.892798468580851</v>
      </c>
      <c r="AS288">
        <f t="shared" si="275"/>
        <v>10.892574080533107</v>
      </c>
      <c r="AT288">
        <f t="shared" si="275"/>
        <v>10.899411591929464</v>
      </c>
      <c r="AU288">
        <f t="shared" si="262"/>
        <v>11.221146379260116</v>
      </c>
      <c r="AV288" s="158">
        <f t="shared" si="263"/>
        <v>-1.8798215821864729E-3</v>
      </c>
      <c r="AW288" s="159">
        <f t="shared" si="264"/>
        <v>2.8201415841597778E-3</v>
      </c>
      <c r="AX288" s="160">
        <f t="shared" si="265"/>
        <v>1.5906397109414444E-6</v>
      </c>
      <c r="AY288" s="159">
        <f t="shared" si="266"/>
        <v>-9999</v>
      </c>
      <c r="BA288">
        <f t="shared" si="267"/>
        <v>0</v>
      </c>
      <c r="BB288">
        <f t="shared" si="268"/>
        <v>0.56800739553999025</v>
      </c>
      <c r="BC288">
        <f t="shared" si="269"/>
        <v>-0.94777441625118941</v>
      </c>
      <c r="BD288">
        <f t="shared" si="270"/>
        <v>-0.6290086969272235</v>
      </c>
      <c r="BE288">
        <f t="shared" si="271"/>
        <v>-2.1725967691686412</v>
      </c>
      <c r="BF288">
        <f t="shared" si="272"/>
        <v>-1.8999077427779931</v>
      </c>
      <c r="BG288">
        <f t="shared" si="276"/>
        <v>-1.2167265923151334</v>
      </c>
      <c r="BH288">
        <f t="shared" si="276"/>
        <v>-1.2161172165171428</v>
      </c>
      <c r="BI288">
        <f t="shared" si="276"/>
        <v>-1.2138248193126089</v>
      </c>
      <c r="BJ288">
        <f t="shared" si="276"/>
        <v>-1.2053243826545952</v>
      </c>
      <c r="BK288">
        <f t="shared" si="276"/>
        <v>-1.1753256732340838</v>
      </c>
      <c r="BL288">
        <f t="shared" si="276"/>
        <v>-1.0832862774806582</v>
      </c>
      <c r="BM288">
        <f t="shared" si="276"/>
        <v>-0.86776225899539927</v>
      </c>
      <c r="BN288">
        <f t="shared" si="273"/>
        <v>-0.50115546651748788</v>
      </c>
    </row>
    <row r="289" spans="1:66" x14ac:dyDescent="0.2">
      <c r="A289" s="23" t="s">
        <v>945</v>
      </c>
      <c r="B289" s="24" t="s">
        <v>899</v>
      </c>
      <c r="C289" s="23">
        <v>36482.315999999999</v>
      </c>
      <c r="D289" s="23" t="s">
        <v>873</v>
      </c>
      <c r="E289" s="25">
        <f t="shared" si="249"/>
        <v>3657.0008591473124</v>
      </c>
      <c r="F289" s="1">
        <f t="shared" si="274"/>
        <v>3657</v>
      </c>
      <c r="G289" s="1">
        <f t="shared" si="244"/>
        <v>7.2976000228663906E-4</v>
      </c>
      <c r="H289" s="1">
        <f t="shared" si="277"/>
        <v>7.2976000228663906E-4</v>
      </c>
      <c r="Q289" s="173">
        <f t="shared" si="250"/>
        <v>21463.815999999999</v>
      </c>
      <c r="S289" s="15">
        <f t="shared" si="278"/>
        <v>0.2</v>
      </c>
      <c r="T289" s="15"/>
      <c r="Z289">
        <f t="shared" si="251"/>
        <v>3657</v>
      </c>
      <c r="AA289" s="158">
        <f t="shared" si="252"/>
        <v>-1.7901086229811826E-3</v>
      </c>
      <c r="AB289" s="159">
        <f t="shared" si="253"/>
        <v>2.5198686252678217E-3</v>
      </c>
      <c r="AC289" s="159">
        <f t="shared" si="254"/>
        <v>7.2976000228663906E-4</v>
      </c>
      <c r="AD289" s="160">
        <f t="shared" si="255"/>
        <v>1.2699475777218284E-6</v>
      </c>
      <c r="AH289">
        <f t="shared" si="256"/>
        <v>1.5899893459359406E-2</v>
      </c>
      <c r="AI289">
        <f t="shared" si="257"/>
        <v>0.86469861932612258</v>
      </c>
      <c r="AJ289">
        <f t="shared" si="258"/>
        <v>0.96994758601511244</v>
      </c>
      <c r="AK289">
        <f t="shared" si="259"/>
        <v>-0.30109435599328149</v>
      </c>
      <c r="AL289">
        <f t="shared" si="260"/>
        <v>-1.9931223797930351</v>
      </c>
      <c r="AM289">
        <f t="shared" si="261"/>
        <v>-1.5456907216639564</v>
      </c>
      <c r="AN289">
        <f t="shared" si="275"/>
        <v>10.903172707433125</v>
      </c>
      <c r="AO289">
        <f t="shared" si="275"/>
        <v>10.903172707231958</v>
      </c>
      <c r="AP289">
        <f t="shared" si="275"/>
        <v>10.903172713836653</v>
      </c>
      <c r="AQ289">
        <f t="shared" si="275"/>
        <v>10.903172496991855</v>
      </c>
      <c r="AR289">
        <f t="shared" si="275"/>
        <v>10.90317961668743</v>
      </c>
      <c r="AS289">
        <f t="shared" si="275"/>
        <v>10.902946139897402</v>
      </c>
      <c r="AT289">
        <f t="shared" si="275"/>
        <v>10.91093669131601</v>
      </c>
      <c r="AU289">
        <f t="shared" si="262"/>
        <v>11.231861887255615</v>
      </c>
      <c r="AV289" s="158">
        <f t="shared" si="263"/>
        <v>-1.7901086229811826E-3</v>
      </c>
      <c r="AW289" s="159">
        <f t="shared" si="264"/>
        <v>2.5198686252678217E-3</v>
      </c>
      <c r="AX289" s="160">
        <f t="shared" si="265"/>
        <v>1.2699475777218284E-6</v>
      </c>
      <c r="AY289" s="159">
        <f t="shared" si="266"/>
        <v>-9999</v>
      </c>
      <c r="BA289">
        <f t="shared" si="267"/>
        <v>0</v>
      </c>
      <c r="BB289">
        <f t="shared" si="268"/>
        <v>0.57162625613186213</v>
      </c>
      <c r="BC289">
        <f t="shared" si="269"/>
        <v>-0.94959013930673286</v>
      </c>
      <c r="BD289">
        <f t="shared" si="270"/>
        <v>-0.63147880936942069</v>
      </c>
      <c r="BE289">
        <f t="shared" si="271"/>
        <v>-2.1668547834197169</v>
      </c>
      <c r="BF289">
        <f t="shared" si="272"/>
        <v>-1.886745232456174</v>
      </c>
      <c r="BG289">
        <f t="shared" si="276"/>
        <v>-1.2102136494542333</v>
      </c>
      <c r="BH289">
        <f t="shared" si="276"/>
        <v>-1.2095532732299208</v>
      </c>
      <c r="BI289">
        <f t="shared" si="276"/>
        <v>-1.2071125591753833</v>
      </c>
      <c r="BJ289">
        <f t="shared" si="276"/>
        <v>-1.1982244076784436</v>
      </c>
      <c r="BK289">
        <f t="shared" si="276"/>
        <v>-1.1674335706634769</v>
      </c>
      <c r="BL289">
        <f t="shared" si="276"/>
        <v>-1.0745895059195996</v>
      </c>
      <c r="BM289">
        <f t="shared" si="276"/>
        <v>-0.85981581728312761</v>
      </c>
      <c r="BN289">
        <f t="shared" si="273"/>
        <v>-0.49639740254614328</v>
      </c>
    </row>
    <row r="290" spans="1:66" x14ac:dyDescent="0.2">
      <c r="A290" s="23" t="s">
        <v>945</v>
      </c>
      <c r="B290" s="24" t="s">
        <v>899</v>
      </c>
      <c r="C290" s="23">
        <v>36488.266000000003</v>
      </c>
      <c r="D290" s="23" t="s">
        <v>873</v>
      </c>
      <c r="E290" s="25">
        <f t="shared" si="249"/>
        <v>3664.0058011751235</v>
      </c>
      <c r="F290" s="1">
        <f t="shared" si="274"/>
        <v>3664</v>
      </c>
      <c r="G290" s="1">
        <f t="shared" ref="G290:G321" si="279">+C290-(C$7+F290*C$8)</f>
        <v>4.9275200071861036E-3</v>
      </c>
      <c r="H290" s="1">
        <f t="shared" si="277"/>
        <v>4.9275200071861036E-3</v>
      </c>
      <c r="Q290" s="173">
        <f t="shared" si="250"/>
        <v>21469.766000000003</v>
      </c>
      <c r="S290" s="15">
        <f t="shared" si="278"/>
        <v>0.2</v>
      </c>
      <c r="T290" s="15"/>
      <c r="Z290">
        <f t="shared" si="251"/>
        <v>3664</v>
      </c>
      <c r="AA290" s="158">
        <f t="shared" si="252"/>
        <v>-1.7713424557551892E-3</v>
      </c>
      <c r="AB290" s="159">
        <f t="shared" si="253"/>
        <v>6.6988624629412928E-3</v>
      </c>
      <c r="AC290" s="159">
        <f t="shared" si="254"/>
        <v>4.9275200071861036E-3</v>
      </c>
      <c r="AD290" s="160">
        <f t="shared" si="255"/>
        <v>8.9749516594807765E-6</v>
      </c>
      <c r="AH290">
        <f t="shared" si="256"/>
        <v>1.5875649190166128E-2</v>
      </c>
      <c r="AI290">
        <f t="shared" si="257"/>
        <v>0.86530771998376343</v>
      </c>
      <c r="AJ290">
        <f t="shared" si="258"/>
        <v>0.96945361320867129</v>
      </c>
      <c r="AK290">
        <f t="shared" si="259"/>
        <v>-0.30136732491644502</v>
      </c>
      <c r="AL290">
        <f t="shared" si="260"/>
        <v>-1.9911003409832364</v>
      </c>
      <c r="AM290">
        <f t="shared" si="261"/>
        <v>-1.5422695604953951</v>
      </c>
      <c r="AN290">
        <f t="shared" si="275"/>
        <v>10.90537928596012</v>
      </c>
      <c r="AO290">
        <f t="shared" si="275"/>
        <v>10.905379285776792</v>
      </c>
      <c r="AP290">
        <f t="shared" si="275"/>
        <v>10.905379291942623</v>
      </c>
      <c r="AQ290">
        <f t="shared" si="275"/>
        <v>10.905379084568013</v>
      </c>
      <c r="AR290">
        <f t="shared" si="275"/>
        <v>10.905386059433347</v>
      </c>
      <c r="AS290">
        <f t="shared" si="275"/>
        <v>10.905151760348755</v>
      </c>
      <c r="AT290">
        <f t="shared" si="275"/>
        <v>10.913386149824834</v>
      </c>
      <c r="AU290">
        <f t="shared" si="262"/>
        <v>11.234134873800116</v>
      </c>
      <c r="AV290" s="158">
        <f t="shared" si="263"/>
        <v>-1.7713424557551892E-3</v>
      </c>
      <c r="AW290" s="159">
        <f t="shared" si="264"/>
        <v>6.6988624629412928E-3</v>
      </c>
      <c r="AX290" s="160">
        <f t="shared" si="265"/>
        <v>8.9749516594807765E-6</v>
      </c>
      <c r="AY290" s="159">
        <f t="shared" si="266"/>
        <v>-9999</v>
      </c>
      <c r="BA290">
        <f t="shared" si="267"/>
        <v>0</v>
      </c>
      <c r="BB290">
        <f t="shared" si="268"/>
        <v>0.57240180806642194</v>
      </c>
      <c r="BC290">
        <f t="shared" si="269"/>
        <v>-0.94997428191334998</v>
      </c>
      <c r="BD290">
        <f t="shared" si="270"/>
        <v>-0.63200422259140088</v>
      </c>
      <c r="BE290">
        <f t="shared" si="271"/>
        <v>-2.165627142339404</v>
      </c>
      <c r="BF290">
        <f t="shared" si="272"/>
        <v>-1.883949566283319</v>
      </c>
      <c r="BG290">
        <f t="shared" si="276"/>
        <v>-1.2088265330628341</v>
      </c>
      <c r="BH290">
        <f t="shared" si="276"/>
        <v>-1.2081549122786039</v>
      </c>
      <c r="BI290">
        <f t="shared" si="276"/>
        <v>-1.2056818612428946</v>
      </c>
      <c r="BJ290">
        <f t="shared" si="276"/>
        <v>-1.196710189975315</v>
      </c>
      <c r="BK290">
        <f t="shared" si="276"/>
        <v>-1.1657510486556322</v>
      </c>
      <c r="BL290">
        <f t="shared" si="276"/>
        <v>-1.0727395051081847</v>
      </c>
      <c r="BM290">
        <f t="shared" si="276"/>
        <v>-0.85812914828400222</v>
      </c>
      <c r="BN290">
        <f t="shared" si="273"/>
        <v>-0.49538811624919132</v>
      </c>
    </row>
    <row r="291" spans="1:66" x14ac:dyDescent="0.2">
      <c r="A291" s="23" t="s">
        <v>945</v>
      </c>
      <c r="B291" s="24" t="s">
        <v>899</v>
      </c>
      <c r="C291" s="23">
        <v>36544.322</v>
      </c>
      <c r="D291" s="23" t="s">
        <v>873</v>
      </c>
      <c r="E291" s="25">
        <f t="shared" si="249"/>
        <v>3730.0005961853217</v>
      </c>
      <c r="F291" s="1">
        <f t="shared" si="274"/>
        <v>3730</v>
      </c>
      <c r="G291" s="1">
        <f t="shared" si="279"/>
        <v>5.0639999972190708E-4</v>
      </c>
      <c r="H291" s="1">
        <f t="shared" si="277"/>
        <v>5.0639999972190708E-4</v>
      </c>
      <c r="Q291" s="173">
        <f t="shared" si="250"/>
        <v>21525.822</v>
      </c>
      <c r="S291" s="15">
        <f t="shared" si="278"/>
        <v>0.2</v>
      </c>
      <c r="T291" s="15"/>
      <c r="Z291">
        <f t="shared" si="251"/>
        <v>3730</v>
      </c>
      <c r="AA291" s="158">
        <f t="shared" si="252"/>
        <v>-1.5989654951826734E-3</v>
      </c>
      <c r="AB291" s="159">
        <f t="shared" si="253"/>
        <v>2.1053654949045805E-3</v>
      </c>
      <c r="AC291" s="159">
        <f t="shared" si="254"/>
        <v>5.0639999972190708E-4</v>
      </c>
      <c r="AD291" s="160">
        <f t="shared" si="255"/>
        <v>8.8651277342696195E-7</v>
      </c>
      <c r="AH291">
        <f t="shared" si="256"/>
        <v>1.5642404182343403E-2</v>
      </c>
      <c r="AI291">
        <f t="shared" si="257"/>
        <v>0.87112037180494828</v>
      </c>
      <c r="AJ291">
        <f t="shared" si="258"/>
        <v>0.96456426884552693</v>
      </c>
      <c r="AK291">
        <f t="shared" si="259"/>
        <v>-0.30389852954493157</v>
      </c>
      <c r="AL291">
        <f t="shared" si="260"/>
        <v>-1.9718939935757476</v>
      </c>
      <c r="AM291">
        <f t="shared" si="261"/>
        <v>-1.5102968764365601</v>
      </c>
      <c r="AN291">
        <f t="shared" ref="AN291:AT300" si="280">$AU291+$AB$7*SIN(AO291)</f>
        <v>10.926261145965773</v>
      </c>
      <c r="AO291">
        <f t="shared" si="280"/>
        <v>10.926261145904759</v>
      </c>
      <c r="AP291">
        <f t="shared" si="280"/>
        <v>10.926261148573618</v>
      </c>
      <c r="AQ291">
        <f t="shared" si="280"/>
        <v>10.926261031834752</v>
      </c>
      <c r="AR291">
        <f t="shared" si="280"/>
        <v>10.926266138305913</v>
      </c>
      <c r="AS291">
        <f t="shared" si="280"/>
        <v>10.926043117586998</v>
      </c>
      <c r="AT291">
        <f t="shared" si="280"/>
        <v>10.936562385305052</v>
      </c>
      <c r="AU291">
        <f t="shared" si="262"/>
        <v>11.255565889791118</v>
      </c>
      <c r="AV291" s="158">
        <f t="shared" si="263"/>
        <v>-1.5989654951826734E-3</v>
      </c>
      <c r="AW291" s="159">
        <f t="shared" si="264"/>
        <v>2.1053654949045805E-3</v>
      </c>
      <c r="AX291" s="160">
        <f t="shared" si="265"/>
        <v>8.8651277342696195E-7</v>
      </c>
      <c r="AY291" s="159">
        <f t="shared" si="266"/>
        <v>-9999</v>
      </c>
      <c r="BA291">
        <f t="shared" si="267"/>
        <v>0</v>
      </c>
      <c r="BB291">
        <f t="shared" si="268"/>
        <v>0.57985424708773592</v>
      </c>
      <c r="BC291">
        <f t="shared" si="269"/>
        <v>-0.95357707790468371</v>
      </c>
      <c r="BD291">
        <f t="shared" si="270"/>
        <v>-0.63698280779626448</v>
      </c>
      <c r="BE291">
        <f t="shared" si="271"/>
        <v>-2.1538817845563325</v>
      </c>
      <c r="BF291">
        <f t="shared" si="272"/>
        <v>-1.8575252385735126</v>
      </c>
      <c r="BG291">
        <f t="shared" ref="BG291:BM300" si="281">$BN291+$BB$7*SIN(BH291)</f>
        <v>-1.1956498820773582</v>
      </c>
      <c r="BH291">
        <f t="shared" si="281"/>
        <v>-1.1948645446212751</v>
      </c>
      <c r="BI291">
        <f t="shared" si="281"/>
        <v>-1.1920711662442032</v>
      </c>
      <c r="BJ291">
        <f t="shared" si="281"/>
        <v>-1.1822902890180025</v>
      </c>
      <c r="BK291">
        <f t="shared" si="281"/>
        <v>-1.1497410881279784</v>
      </c>
      <c r="BL291">
        <f t="shared" si="281"/>
        <v>-1.055207041867001</v>
      </c>
      <c r="BM291">
        <f t="shared" si="281"/>
        <v>-0.84220819832212923</v>
      </c>
      <c r="BN291">
        <f t="shared" si="273"/>
        <v>-0.48587198830650213</v>
      </c>
    </row>
    <row r="292" spans="1:66" x14ac:dyDescent="0.2">
      <c r="A292" s="23" t="s">
        <v>945</v>
      </c>
      <c r="B292" s="24" t="s">
        <v>899</v>
      </c>
      <c r="C292" s="23">
        <v>36545.171999999999</v>
      </c>
      <c r="D292" s="23" t="s">
        <v>873</v>
      </c>
      <c r="E292" s="25">
        <f t="shared" si="249"/>
        <v>3731.0013021892923</v>
      </c>
      <c r="F292" s="1">
        <f t="shared" si="274"/>
        <v>3731</v>
      </c>
      <c r="G292" s="1">
        <f t="shared" si="279"/>
        <v>1.1060800025006756E-3</v>
      </c>
      <c r="H292" s="1">
        <f t="shared" si="277"/>
        <v>1.1060800025006756E-3</v>
      </c>
      <c r="Q292" s="173">
        <f t="shared" si="250"/>
        <v>21526.671999999999</v>
      </c>
      <c r="S292" s="15">
        <f t="shared" si="278"/>
        <v>0.2</v>
      </c>
      <c r="T292" s="15"/>
      <c r="Z292">
        <f t="shared" si="251"/>
        <v>3731</v>
      </c>
      <c r="AA292" s="158">
        <f t="shared" si="252"/>
        <v>-1.5964173538943749E-3</v>
      </c>
      <c r="AB292" s="159">
        <f t="shared" si="253"/>
        <v>2.7024973563950505E-3</v>
      </c>
      <c r="AC292" s="159">
        <f t="shared" si="254"/>
        <v>1.1060800025006756E-3</v>
      </c>
      <c r="AD292" s="160">
        <f t="shared" si="255"/>
        <v>1.4606983922644474E-6</v>
      </c>
      <c r="AH292">
        <f t="shared" si="256"/>
        <v>1.563880521519366E-2</v>
      </c>
      <c r="AI292">
        <f t="shared" si="257"/>
        <v>0.87120941740257785</v>
      </c>
      <c r="AJ292">
        <f t="shared" si="258"/>
        <v>0.96448692189079466</v>
      </c>
      <c r="AK292">
        <f t="shared" si="259"/>
        <v>-0.3039362772975332</v>
      </c>
      <c r="AL292">
        <f t="shared" si="260"/>
        <v>-1.9716010008218274</v>
      </c>
      <c r="AM292">
        <f t="shared" si="261"/>
        <v>-1.509816328633004</v>
      </c>
      <c r="AN292">
        <f t="shared" si="280"/>
        <v>10.926578616975196</v>
      </c>
      <c r="AO292">
        <f t="shared" si="280"/>
        <v>10.926578616915407</v>
      </c>
      <c r="AP292">
        <f t="shared" si="280"/>
        <v>10.926578619542692</v>
      </c>
      <c r="AQ292">
        <f t="shared" si="280"/>
        <v>10.926578504094387</v>
      </c>
      <c r="AR292">
        <f t="shared" si="280"/>
        <v>10.926583577312194</v>
      </c>
      <c r="AS292">
        <f t="shared" si="280"/>
        <v>10.926360992004437</v>
      </c>
      <c r="AT292">
        <f t="shared" si="280"/>
        <v>10.936914669231172</v>
      </c>
      <c r="AU292">
        <f t="shared" si="262"/>
        <v>11.255890602154619</v>
      </c>
      <c r="AV292" s="158">
        <f t="shared" si="263"/>
        <v>-1.5964173538943749E-3</v>
      </c>
      <c r="AW292" s="159">
        <f t="shared" si="264"/>
        <v>2.7024973563950505E-3</v>
      </c>
      <c r="AX292" s="160">
        <f t="shared" si="265"/>
        <v>1.4606983922644474E-6</v>
      </c>
      <c r="AY292" s="159">
        <f t="shared" si="266"/>
        <v>-9999</v>
      </c>
      <c r="BA292">
        <f t="shared" si="267"/>
        <v>0</v>
      </c>
      <c r="BB292">
        <f t="shared" si="268"/>
        <v>0.57996914997141125</v>
      </c>
      <c r="BC292">
        <f t="shared" si="269"/>
        <v>-0.95363138228395394</v>
      </c>
      <c r="BD292">
        <f t="shared" si="270"/>
        <v>-0.63705858140557781</v>
      </c>
      <c r="BE292">
        <f t="shared" si="271"/>
        <v>-2.1537014091237325</v>
      </c>
      <c r="BF292">
        <f t="shared" si="272"/>
        <v>-1.8571239343875956</v>
      </c>
      <c r="BG292">
        <f t="shared" si="281"/>
        <v>-1.1954488508220922</v>
      </c>
      <c r="BH292">
        <f t="shared" si="281"/>
        <v>-1.1946616798032927</v>
      </c>
      <c r="BI292">
        <f t="shared" si="281"/>
        <v>-1.1918632298951835</v>
      </c>
      <c r="BJ292">
        <f t="shared" si="281"/>
        <v>-1.182069792488873</v>
      </c>
      <c r="BK292">
        <f t="shared" si="281"/>
        <v>-1.149496471077279</v>
      </c>
      <c r="BL292">
        <f t="shared" si="281"/>
        <v>-1.0549401566235186</v>
      </c>
      <c r="BM292">
        <f t="shared" si="281"/>
        <v>-0.8419667221781546</v>
      </c>
      <c r="BN292">
        <f t="shared" si="273"/>
        <v>-0.48572780454979469</v>
      </c>
    </row>
    <row r="293" spans="1:66" x14ac:dyDescent="0.2">
      <c r="A293" s="23" t="s">
        <v>946</v>
      </c>
      <c r="B293" s="24" t="s">
        <v>899</v>
      </c>
      <c r="C293" s="23">
        <v>36629.264999999999</v>
      </c>
      <c r="D293" s="23" t="s">
        <v>873</v>
      </c>
      <c r="E293" s="25">
        <f t="shared" si="249"/>
        <v>3830.0040904152265</v>
      </c>
      <c r="F293" s="1">
        <f t="shared" si="274"/>
        <v>3830</v>
      </c>
      <c r="G293" s="1">
        <f t="shared" si="279"/>
        <v>3.4744000004138798E-3</v>
      </c>
      <c r="H293" s="1">
        <f t="shared" si="277"/>
        <v>3.4744000004138798E-3</v>
      </c>
      <c r="Q293" s="173">
        <f t="shared" si="250"/>
        <v>21610.764999999999</v>
      </c>
      <c r="S293" s="15">
        <f t="shared" si="278"/>
        <v>0.2</v>
      </c>
      <c r="T293" s="15"/>
      <c r="Z293">
        <f t="shared" si="251"/>
        <v>3830</v>
      </c>
      <c r="AA293" s="158">
        <f t="shared" si="252"/>
        <v>-1.3536194683555769E-3</v>
      </c>
      <c r="AB293" s="159">
        <f t="shared" si="253"/>
        <v>4.8280194687694566E-3</v>
      </c>
      <c r="AC293" s="159">
        <f t="shared" si="254"/>
        <v>3.4744000004138798E-3</v>
      </c>
      <c r="AD293" s="160">
        <f t="shared" si="255"/>
        <v>4.661954398163382E-6</v>
      </c>
      <c r="AH293">
        <f t="shared" si="256"/>
        <v>1.5272844167197888E-2</v>
      </c>
      <c r="AI293">
        <f t="shared" si="257"/>
        <v>0.88017092319322587</v>
      </c>
      <c r="AJ293">
        <f t="shared" si="258"/>
        <v>0.9563329704383311</v>
      </c>
      <c r="AK293">
        <f t="shared" si="259"/>
        <v>-0.3075796923967879</v>
      </c>
      <c r="AL293">
        <f t="shared" si="260"/>
        <v>-1.9422939514447823</v>
      </c>
      <c r="AM293">
        <f t="shared" si="261"/>
        <v>-1.4627963407827209</v>
      </c>
      <c r="AN293">
        <f t="shared" si="280"/>
        <v>10.958170636073403</v>
      </c>
      <c r="AO293">
        <f t="shared" si="280"/>
        <v>10.958170636070134</v>
      </c>
      <c r="AP293">
        <f t="shared" si="280"/>
        <v>10.958170636334955</v>
      </c>
      <c r="AQ293">
        <f t="shared" si="280"/>
        <v>10.958170614881517</v>
      </c>
      <c r="AR293">
        <f t="shared" si="280"/>
        <v>10.958172352890163</v>
      </c>
      <c r="AS293">
        <f t="shared" si="280"/>
        <v>10.958031812142906</v>
      </c>
      <c r="AT293">
        <f t="shared" si="280"/>
        <v>10.971956772885433</v>
      </c>
      <c r="AU293">
        <f t="shared" si="262"/>
        <v>11.28803712614112</v>
      </c>
      <c r="AV293" s="158">
        <f t="shared" si="263"/>
        <v>-1.3536194683555769E-3</v>
      </c>
      <c r="AW293" s="159">
        <f t="shared" si="264"/>
        <v>4.8280194687694566E-3</v>
      </c>
      <c r="AX293" s="160">
        <f t="shared" si="265"/>
        <v>4.661954398163382E-6</v>
      </c>
      <c r="AY293" s="159">
        <f t="shared" si="266"/>
        <v>-9999</v>
      </c>
      <c r="BA293">
        <f t="shared" si="267"/>
        <v>0</v>
      </c>
      <c r="BB293">
        <f t="shared" si="268"/>
        <v>0.59165172055786719</v>
      </c>
      <c r="BC293">
        <f t="shared" si="269"/>
        <v>-0.95895936376426905</v>
      </c>
      <c r="BD293">
        <f t="shared" si="270"/>
        <v>-0.64460936527084045</v>
      </c>
      <c r="BE293">
        <f t="shared" si="271"/>
        <v>-2.1354716529973752</v>
      </c>
      <c r="BF293">
        <f t="shared" si="272"/>
        <v>-1.8172465863207976</v>
      </c>
      <c r="BG293">
        <f t="shared" si="281"/>
        <v>-1.1753350233772237</v>
      </c>
      <c r="BH293">
        <f t="shared" si="281"/>
        <v>-1.1743487916203044</v>
      </c>
      <c r="BI293">
        <f t="shared" si="281"/>
        <v>-1.1710149674424217</v>
      </c>
      <c r="BJ293">
        <f t="shared" si="281"/>
        <v>-1.1599349471992548</v>
      </c>
      <c r="BK293">
        <f t="shared" si="281"/>
        <v>-1.1249748063343692</v>
      </c>
      <c r="BL293">
        <f t="shared" si="281"/>
        <v>-1.0283364330166045</v>
      </c>
      <c r="BM293">
        <f t="shared" si="281"/>
        <v>-0.81802425272194712</v>
      </c>
      <c r="BN293">
        <f t="shared" si="273"/>
        <v>-0.47145361263576091</v>
      </c>
    </row>
    <row r="294" spans="1:66" x14ac:dyDescent="0.2">
      <c r="A294" s="23" t="s">
        <v>947</v>
      </c>
      <c r="B294" s="24" t="s">
        <v>899</v>
      </c>
      <c r="C294" s="23">
        <v>36809.339</v>
      </c>
      <c r="D294" s="23" t="s">
        <v>873</v>
      </c>
      <c r="E294" s="25">
        <f t="shared" si="249"/>
        <v>4042.0054233085325</v>
      </c>
      <c r="F294" s="1">
        <f t="shared" si="274"/>
        <v>4042</v>
      </c>
      <c r="G294" s="1">
        <f t="shared" si="279"/>
        <v>4.6065600035944954E-3</v>
      </c>
      <c r="H294" s="1">
        <f t="shared" si="277"/>
        <v>4.6065600035944954E-3</v>
      </c>
      <c r="Q294" s="173">
        <f t="shared" si="250"/>
        <v>21790.839</v>
      </c>
      <c r="S294" s="15">
        <f t="shared" si="278"/>
        <v>0.2</v>
      </c>
      <c r="T294" s="15"/>
      <c r="Z294">
        <f t="shared" si="251"/>
        <v>4042</v>
      </c>
      <c r="AA294" s="158">
        <f t="shared" si="252"/>
        <v>-8.975353436389763E-4</v>
      </c>
      <c r="AB294" s="159">
        <f t="shared" si="253"/>
        <v>5.5040953472334717E-3</v>
      </c>
      <c r="AC294" s="159">
        <f t="shared" si="254"/>
        <v>4.6065600035944954E-3</v>
      </c>
      <c r="AD294" s="160">
        <f t="shared" si="255"/>
        <v>6.0590131182874308E-6</v>
      </c>
      <c r="AH294">
        <f t="shared" si="256"/>
        <v>1.4424023322561871E-2</v>
      </c>
      <c r="AI294">
        <f t="shared" si="257"/>
        <v>0.90035659584611172</v>
      </c>
      <c r="AJ294">
        <f t="shared" si="258"/>
        <v>0.93538032313231911</v>
      </c>
      <c r="AK294">
        <f t="shared" si="259"/>
        <v>-0.31469900989976329</v>
      </c>
      <c r="AL294">
        <f t="shared" si="260"/>
        <v>-1.8774400621543792</v>
      </c>
      <c r="AM294">
        <f t="shared" si="261"/>
        <v>-1.3655612581084691</v>
      </c>
      <c r="AN294">
        <f t="shared" si="280"/>
        <v>11.026941150272691</v>
      </c>
      <c r="AO294">
        <f t="shared" si="280"/>
        <v>11.026941150276034</v>
      </c>
      <c r="AP294">
        <f t="shared" si="280"/>
        <v>11.02694115059896</v>
      </c>
      <c r="AQ294">
        <f t="shared" si="280"/>
        <v>11.02694118179217</v>
      </c>
      <c r="AR294">
        <f t="shared" si="280"/>
        <v>11.026944194776336</v>
      </c>
      <c r="AS294">
        <f t="shared" si="280"/>
        <v>11.027233871015587</v>
      </c>
      <c r="AT294">
        <f t="shared" si="280"/>
        <v>11.048090713738535</v>
      </c>
      <c r="AU294">
        <f t="shared" si="262"/>
        <v>11.356876147203124</v>
      </c>
      <c r="AV294" s="158">
        <f t="shared" si="263"/>
        <v>-8.975353436389763E-4</v>
      </c>
      <c r="AW294" s="159">
        <f t="shared" si="264"/>
        <v>5.5040953472334717E-3</v>
      </c>
      <c r="AX294" s="160">
        <f t="shared" si="265"/>
        <v>6.0590131182874308E-6</v>
      </c>
      <c r="AY294" s="159">
        <f t="shared" si="266"/>
        <v>-9999</v>
      </c>
      <c r="BA294">
        <f t="shared" si="267"/>
        <v>0</v>
      </c>
      <c r="BB294">
        <f t="shared" si="268"/>
        <v>0.618903875691866</v>
      </c>
      <c r="BC294">
        <f t="shared" si="269"/>
        <v>-0.96995516999370535</v>
      </c>
      <c r="BD294">
        <f t="shared" si="270"/>
        <v>-0.66108645059140736</v>
      </c>
      <c r="BE294">
        <f t="shared" si="271"/>
        <v>-2.0937342152994631</v>
      </c>
      <c r="BF294">
        <f t="shared" si="272"/>
        <v>-1.7307297894114837</v>
      </c>
      <c r="BG294">
        <f t="shared" si="281"/>
        <v>-1.1307556846424798</v>
      </c>
      <c r="BH294">
        <f t="shared" si="281"/>
        <v>-1.1292110802641515</v>
      </c>
      <c r="BI294">
        <f t="shared" si="281"/>
        <v>-1.1244981608242892</v>
      </c>
      <c r="BJ294">
        <f t="shared" si="281"/>
        <v>-1.110396233172827</v>
      </c>
      <c r="BK294">
        <f t="shared" si="281"/>
        <v>-1.0704035543103503</v>
      </c>
      <c r="BL294">
        <f t="shared" si="281"/>
        <v>-0.97017330571380711</v>
      </c>
      <c r="BM294">
        <f t="shared" si="281"/>
        <v>-0.76651853925860469</v>
      </c>
      <c r="BN294">
        <f t="shared" si="273"/>
        <v>-0.44088665621378953</v>
      </c>
    </row>
    <row r="295" spans="1:66" x14ac:dyDescent="0.2">
      <c r="A295" s="23" t="s">
        <v>947</v>
      </c>
      <c r="B295" s="24" t="s">
        <v>899</v>
      </c>
      <c r="C295" s="23">
        <v>36814.432000000001</v>
      </c>
      <c r="D295" s="23" t="s">
        <v>873</v>
      </c>
      <c r="E295" s="25">
        <f t="shared" si="249"/>
        <v>4048.0014182240993</v>
      </c>
      <c r="F295" s="1">
        <f t="shared" si="274"/>
        <v>4048</v>
      </c>
      <c r="G295" s="1">
        <f t="shared" si="279"/>
        <v>1.2046400006511249E-3</v>
      </c>
      <c r="H295" s="1">
        <f t="shared" si="277"/>
        <v>1.2046400006511249E-3</v>
      </c>
      <c r="Q295" s="173">
        <f t="shared" si="250"/>
        <v>21795.932000000001</v>
      </c>
      <c r="S295" s="15">
        <f t="shared" si="278"/>
        <v>0.2</v>
      </c>
      <c r="T295" s="15"/>
      <c r="Z295">
        <f t="shared" si="251"/>
        <v>4048</v>
      </c>
      <c r="AA295" s="158">
        <f t="shared" si="252"/>
        <v>-8.8590920260320227E-4</v>
      </c>
      <c r="AB295" s="159">
        <f t="shared" si="253"/>
        <v>2.0905492032543271E-3</v>
      </c>
      <c r="AC295" s="159">
        <f t="shared" si="254"/>
        <v>1.2046400006511249E-3</v>
      </c>
      <c r="AD295" s="160">
        <f t="shared" si="255"/>
        <v>8.7407919424546034E-7</v>
      </c>
      <c r="AH295">
        <f t="shared" si="256"/>
        <v>1.4398692401061465E-2</v>
      </c>
      <c r="AI295">
        <f t="shared" si="257"/>
        <v>0.90094808390294268</v>
      </c>
      <c r="AJ295">
        <f t="shared" si="258"/>
        <v>0.93471418416773266</v>
      </c>
      <c r="AK295">
        <f t="shared" si="259"/>
        <v>-0.31488568201931305</v>
      </c>
      <c r="AL295">
        <f t="shared" si="260"/>
        <v>-1.8755610841855712</v>
      </c>
      <c r="AM295">
        <f t="shared" si="261"/>
        <v>-1.3628732976212556</v>
      </c>
      <c r="AN295">
        <f t="shared" si="280"/>
        <v>11.028910451241426</v>
      </c>
      <c r="AO295">
        <f t="shared" si="280"/>
        <v>11.028910451245942</v>
      </c>
      <c r="AP295">
        <f t="shared" si="280"/>
        <v>11.028910451656412</v>
      </c>
      <c r="AQ295">
        <f t="shared" si="280"/>
        <v>11.028910488964655</v>
      </c>
      <c r="AR295">
        <f t="shared" si="280"/>
        <v>11.028913879786591</v>
      </c>
      <c r="AS295">
        <f t="shared" si="280"/>
        <v>11.029220633951487</v>
      </c>
      <c r="AT295">
        <f t="shared" si="280"/>
        <v>11.050266911875228</v>
      </c>
      <c r="AU295">
        <f t="shared" si="262"/>
        <v>11.358824421384124</v>
      </c>
      <c r="AV295" s="158">
        <f t="shared" si="263"/>
        <v>-8.8590920260320227E-4</v>
      </c>
      <c r="AW295" s="159">
        <f t="shared" si="264"/>
        <v>2.0905492032543271E-3</v>
      </c>
      <c r="AX295" s="160">
        <f t="shared" si="265"/>
        <v>8.7407919424546034E-7</v>
      </c>
      <c r="AY295" s="159">
        <f t="shared" si="266"/>
        <v>-9999</v>
      </c>
      <c r="BA295">
        <f t="shared" si="267"/>
        <v>0</v>
      </c>
      <c r="BB295">
        <f t="shared" si="268"/>
        <v>0.61972367758000679</v>
      </c>
      <c r="BC295">
        <f t="shared" si="269"/>
        <v>-0.97025600890508945</v>
      </c>
      <c r="BD295">
        <f t="shared" si="270"/>
        <v>-0.66155836456426997</v>
      </c>
      <c r="BE295">
        <f t="shared" si="271"/>
        <v>-2.0924945751878261</v>
      </c>
      <c r="BF295">
        <f t="shared" si="272"/>
        <v>-1.7282559979114831</v>
      </c>
      <c r="BG295">
        <f t="shared" si="281"/>
        <v>-1.1294619862353805</v>
      </c>
      <c r="BH295">
        <f t="shared" si="281"/>
        <v>-1.1278986496956538</v>
      </c>
      <c r="BI295">
        <f t="shared" si="281"/>
        <v>-1.1231419153949775</v>
      </c>
      <c r="BJ295">
        <f t="shared" si="281"/>
        <v>-1.1089496935504903</v>
      </c>
      <c r="BK295">
        <f t="shared" si="281"/>
        <v>-1.0688176452693572</v>
      </c>
      <c r="BL295">
        <f t="shared" si="281"/>
        <v>-0.96850391021697735</v>
      </c>
      <c r="BM295">
        <f t="shared" si="281"/>
        <v>-0.7650563105500372</v>
      </c>
      <c r="BN295">
        <f t="shared" si="273"/>
        <v>-0.44002155367354501</v>
      </c>
    </row>
    <row r="296" spans="1:66" x14ac:dyDescent="0.2">
      <c r="A296" s="23" t="s">
        <v>947</v>
      </c>
      <c r="B296" s="24" t="s">
        <v>899</v>
      </c>
      <c r="C296" s="23">
        <v>36849.262999999999</v>
      </c>
      <c r="D296" s="23" t="s">
        <v>873</v>
      </c>
      <c r="E296" s="25">
        <f t="shared" si="249"/>
        <v>4089.0079956645204</v>
      </c>
      <c r="F296" s="1">
        <f t="shared" si="274"/>
        <v>4089</v>
      </c>
      <c r="G296" s="1">
        <f t="shared" si="279"/>
        <v>6.7915200052084401E-3</v>
      </c>
      <c r="I296" s="1">
        <f t="shared" ref="I296:I318" si="282">G296</f>
        <v>6.7915200052084401E-3</v>
      </c>
      <c r="Q296" s="173">
        <f t="shared" si="250"/>
        <v>21830.762999999999</v>
      </c>
      <c r="S296" s="15">
        <f t="shared" ref="S296:S318" si="283">S$15</f>
        <v>0.1</v>
      </c>
      <c r="T296" s="15"/>
      <c r="Z296">
        <f t="shared" si="251"/>
        <v>4089</v>
      </c>
      <c r="AA296" s="158">
        <f t="shared" si="252"/>
        <v>-8.0836978836376985E-4</v>
      </c>
      <c r="AB296" s="159">
        <f t="shared" si="253"/>
        <v>7.59988979357221E-3</v>
      </c>
      <c r="AC296" s="159">
        <f t="shared" si="254"/>
        <v>6.7915200052084401E-3</v>
      </c>
      <c r="AD296" s="160">
        <f t="shared" si="255"/>
        <v>5.7758324874443048E-6</v>
      </c>
      <c r="AH296">
        <f t="shared" si="256"/>
        <v>1.4223653893336907E-2</v>
      </c>
      <c r="AI296">
        <f t="shared" si="257"/>
        <v>0.90502018259500194</v>
      </c>
      <c r="AJ296">
        <f t="shared" si="258"/>
        <v>0.93004961520354068</v>
      </c>
      <c r="AK296">
        <f t="shared" si="259"/>
        <v>-0.31613780082264703</v>
      </c>
      <c r="AL296">
        <f t="shared" si="260"/>
        <v>-1.8626549332135991</v>
      </c>
      <c r="AM296">
        <f t="shared" si="261"/>
        <v>-1.3445946293964006</v>
      </c>
      <c r="AN296">
        <f t="shared" si="280"/>
        <v>11.042402116706795</v>
      </c>
      <c r="AO296">
        <f t="shared" si="280"/>
        <v>11.042402116731452</v>
      </c>
      <c r="AP296">
        <f t="shared" si="280"/>
        <v>11.042402118327139</v>
      </c>
      <c r="AQ296">
        <f t="shared" si="280"/>
        <v>11.042402221593768</v>
      </c>
      <c r="AR296">
        <f t="shared" si="280"/>
        <v>11.042408904120505</v>
      </c>
      <c r="AS296">
        <f t="shared" si="280"/>
        <v>11.042839332423361</v>
      </c>
      <c r="AT296">
        <f t="shared" si="280"/>
        <v>11.065168899841638</v>
      </c>
      <c r="AU296">
        <f t="shared" si="262"/>
        <v>11.372137628287625</v>
      </c>
      <c r="AV296" s="158">
        <f t="shared" si="263"/>
        <v>-8.0836978836376985E-4</v>
      </c>
      <c r="AW296" s="159">
        <f t="shared" si="264"/>
        <v>7.59988979357221E-3</v>
      </c>
      <c r="AX296" s="160">
        <f t="shared" si="265"/>
        <v>5.7758324874443048E-6</v>
      </c>
      <c r="AY296" s="159">
        <f t="shared" si="266"/>
        <v>-9999</v>
      </c>
      <c r="BA296">
        <f t="shared" si="267"/>
        <v>0</v>
      </c>
      <c r="BB296">
        <f t="shared" si="268"/>
        <v>0.62540270046873658</v>
      </c>
      <c r="BC296">
        <f t="shared" si="269"/>
        <v>-0.97229343206322216</v>
      </c>
      <c r="BD296">
        <f t="shared" si="270"/>
        <v>-0.66479050407035079</v>
      </c>
      <c r="BE296">
        <f t="shared" si="271"/>
        <v>-2.0839312351510588</v>
      </c>
      <c r="BF296">
        <f t="shared" si="272"/>
        <v>-1.711310829009058</v>
      </c>
      <c r="BG296">
        <f t="shared" si="281"/>
        <v>-1.1205717676680833</v>
      </c>
      <c r="BH296">
        <f t="shared" si="281"/>
        <v>-1.1188757490370613</v>
      </c>
      <c r="BI296">
        <f t="shared" si="281"/>
        <v>-1.1138124451099314</v>
      </c>
      <c r="BJ296">
        <f t="shared" si="281"/>
        <v>-1.0989969797767878</v>
      </c>
      <c r="BK296">
        <f t="shared" si="281"/>
        <v>-1.0579189699688383</v>
      </c>
      <c r="BL296">
        <f t="shared" si="281"/>
        <v>-0.95706261724563457</v>
      </c>
      <c r="BM296">
        <f t="shared" si="281"/>
        <v>-0.75505792715490538</v>
      </c>
      <c r="BN296">
        <f t="shared" si="273"/>
        <v>-0.43411001964854112</v>
      </c>
    </row>
    <row r="297" spans="1:66" x14ac:dyDescent="0.2">
      <c r="A297" s="23" t="s">
        <v>947</v>
      </c>
      <c r="B297" s="24" t="s">
        <v>899</v>
      </c>
      <c r="C297" s="23">
        <v>36894.285000000003</v>
      </c>
      <c r="D297" s="23" t="s">
        <v>873</v>
      </c>
      <c r="E297" s="25">
        <f t="shared" si="249"/>
        <v>4142.0124494419861</v>
      </c>
      <c r="F297" s="1">
        <f t="shared" si="274"/>
        <v>4142</v>
      </c>
      <c r="G297" s="1">
        <f t="shared" si="279"/>
        <v>1.0574560008535627E-2</v>
      </c>
      <c r="I297" s="1">
        <f t="shared" si="282"/>
        <v>1.0574560008535627E-2</v>
      </c>
      <c r="Q297" s="173">
        <f t="shared" si="250"/>
        <v>21875.785000000003</v>
      </c>
      <c r="S297" s="15">
        <f t="shared" si="283"/>
        <v>0.1</v>
      </c>
      <c r="T297" s="15"/>
      <c r="Z297">
        <f t="shared" si="251"/>
        <v>4142</v>
      </c>
      <c r="AA297" s="158">
        <f t="shared" si="252"/>
        <v>-7.1307956736442121E-4</v>
      </c>
      <c r="AB297" s="159">
        <f t="shared" si="253"/>
        <v>1.1287639575900048E-2</v>
      </c>
      <c r="AC297" s="159">
        <f t="shared" si="254"/>
        <v>1.0574560008535627E-2</v>
      </c>
      <c r="AD297" s="160">
        <f t="shared" si="255"/>
        <v>1.2741080719542504E-5</v>
      </c>
      <c r="AH297">
        <f t="shared" si="256"/>
        <v>1.3992342716891473E-2</v>
      </c>
      <c r="AI297">
        <f t="shared" si="257"/>
        <v>0.91036283598937551</v>
      </c>
      <c r="AJ297">
        <f t="shared" si="258"/>
        <v>0.92372360328873693</v>
      </c>
      <c r="AK297">
        <f t="shared" si="259"/>
        <v>-0.31769396225203717</v>
      </c>
      <c r="AL297">
        <f t="shared" si="260"/>
        <v>-1.8457970627861198</v>
      </c>
      <c r="AM297">
        <f t="shared" si="261"/>
        <v>-1.3211914156805951</v>
      </c>
      <c r="AN297">
        <f t="shared" si="280"/>
        <v>11.05993342377997</v>
      </c>
      <c r="AO297">
        <f t="shared" si="280"/>
        <v>11.059933423904111</v>
      </c>
      <c r="AP297">
        <f t="shared" si="280"/>
        <v>11.059933429751453</v>
      </c>
      <c r="AQ297">
        <f t="shared" si="280"/>
        <v>11.059933705177556</v>
      </c>
      <c r="AR297">
        <f t="shared" si="280"/>
        <v>11.059946677181777</v>
      </c>
      <c r="AS297">
        <f t="shared" si="280"/>
        <v>11.060554702952588</v>
      </c>
      <c r="AT297">
        <f t="shared" si="280"/>
        <v>11.084513026429443</v>
      </c>
      <c r="AU297">
        <f t="shared" si="262"/>
        <v>11.389347383553126</v>
      </c>
      <c r="AV297" s="158">
        <f t="shared" si="263"/>
        <v>-7.1307956736442121E-4</v>
      </c>
      <c r="AW297" s="159">
        <f t="shared" si="264"/>
        <v>1.1287639575900048E-2</v>
      </c>
      <c r="AX297" s="160">
        <f t="shared" si="265"/>
        <v>1.2741080719542504E-5</v>
      </c>
      <c r="AY297" s="159">
        <f t="shared" si="266"/>
        <v>-9999</v>
      </c>
      <c r="BA297">
        <f t="shared" si="267"/>
        <v>0</v>
      </c>
      <c r="BB297">
        <f t="shared" si="268"/>
        <v>0.6329491469134243</v>
      </c>
      <c r="BC297">
        <f t="shared" si="269"/>
        <v>-0.97487634604068951</v>
      </c>
      <c r="BD297">
        <f t="shared" si="270"/>
        <v>-0.6689867131465641</v>
      </c>
      <c r="BE297">
        <f t="shared" si="271"/>
        <v>-2.0726154534415322</v>
      </c>
      <c r="BF297">
        <f t="shared" si="272"/>
        <v>-1.6892962445813231</v>
      </c>
      <c r="BG297">
        <f t="shared" si="281"/>
        <v>-1.1089474232318701</v>
      </c>
      <c r="BH297">
        <f t="shared" si="281"/>
        <v>-1.107067444478002</v>
      </c>
      <c r="BI297">
        <f t="shared" si="281"/>
        <v>-1.1015892768219713</v>
      </c>
      <c r="BJ297">
        <f t="shared" si="281"/>
        <v>-1.0859529770012064</v>
      </c>
      <c r="BK297">
        <f t="shared" si="281"/>
        <v>-1.0436706187530547</v>
      </c>
      <c r="BL297">
        <f t="shared" si="281"/>
        <v>-0.94218592962516745</v>
      </c>
      <c r="BM297">
        <f t="shared" si="281"/>
        <v>-0.74211658800684133</v>
      </c>
      <c r="BN297">
        <f t="shared" si="273"/>
        <v>-0.42646828054304831</v>
      </c>
    </row>
    <row r="298" spans="1:66" x14ac:dyDescent="0.2">
      <c r="A298" s="23" t="s">
        <v>948</v>
      </c>
      <c r="B298" s="24" t="s">
        <v>899</v>
      </c>
      <c r="C298" s="23">
        <v>36899.370000000003</v>
      </c>
      <c r="D298" s="23" t="s">
        <v>873</v>
      </c>
      <c r="E298" s="25">
        <f t="shared" si="249"/>
        <v>4147.9990259481019</v>
      </c>
      <c r="F298" s="1">
        <f t="shared" si="274"/>
        <v>4148</v>
      </c>
      <c r="G298" s="1">
        <f t="shared" si="279"/>
        <v>-8.2735999603755772E-4</v>
      </c>
      <c r="I298" s="1">
        <f t="shared" si="282"/>
        <v>-8.2735999603755772E-4</v>
      </c>
      <c r="Q298" s="173">
        <f t="shared" si="250"/>
        <v>21880.870000000003</v>
      </c>
      <c r="S298" s="15">
        <f t="shared" si="283"/>
        <v>0.1</v>
      </c>
      <c r="T298" s="15"/>
      <c r="Z298">
        <f t="shared" si="251"/>
        <v>4148</v>
      </c>
      <c r="AA298" s="158">
        <f t="shared" si="252"/>
        <v>-7.0264439711312417E-4</v>
      </c>
      <c r="AB298" s="159">
        <f t="shared" si="253"/>
        <v>-1.2471559892443355E-4</v>
      </c>
      <c r="AC298" s="159">
        <f t="shared" si="254"/>
        <v>-8.2735999603755772E-4</v>
      </c>
      <c r="AD298" s="160">
        <f t="shared" si="255"/>
        <v>1.5553980615080173E-9</v>
      </c>
      <c r="AH298">
        <f t="shared" si="256"/>
        <v>1.3965797164222507E-2</v>
      </c>
      <c r="AI298">
        <f t="shared" si="257"/>
        <v>0.91097329135008642</v>
      </c>
      <c r="AJ298">
        <f t="shared" si="258"/>
        <v>0.92298604145508489</v>
      </c>
      <c r="AK298">
        <f t="shared" si="259"/>
        <v>-0.31786556902286511</v>
      </c>
      <c r="AL298">
        <f t="shared" si="260"/>
        <v>-1.843876062020829</v>
      </c>
      <c r="AM298">
        <f t="shared" si="261"/>
        <v>-1.3185576584108945</v>
      </c>
      <c r="AN298">
        <f t="shared" si="280"/>
        <v>11.061924624401755</v>
      </c>
      <c r="AO298">
        <f t="shared" si="280"/>
        <v>11.061924624546887</v>
      </c>
      <c r="AP298">
        <f t="shared" si="280"/>
        <v>11.061924631178146</v>
      </c>
      <c r="AQ298">
        <f t="shared" si="280"/>
        <v>11.061924934168225</v>
      </c>
      <c r="AR298">
        <f t="shared" si="280"/>
        <v>11.061938776672084</v>
      </c>
      <c r="AS298">
        <f t="shared" si="280"/>
        <v>11.062568144093664</v>
      </c>
      <c r="AT298">
        <f t="shared" si="280"/>
        <v>11.086708628435728</v>
      </c>
      <c r="AU298">
        <f t="shared" si="262"/>
        <v>11.391295657734126</v>
      </c>
      <c r="AV298" s="158">
        <f t="shared" si="263"/>
        <v>-7.0264439711312417E-4</v>
      </c>
      <c r="AW298" s="159">
        <f t="shared" si="264"/>
        <v>-1.2471559892443355E-4</v>
      </c>
      <c r="AX298" s="160">
        <f t="shared" si="265"/>
        <v>1.5553980615080173E-9</v>
      </c>
      <c r="AY298" s="159">
        <f t="shared" si="266"/>
        <v>-9999</v>
      </c>
      <c r="BA298">
        <f t="shared" si="267"/>
        <v>0</v>
      </c>
      <c r="BB298">
        <f t="shared" si="268"/>
        <v>0.63381849343897112</v>
      </c>
      <c r="BC298">
        <f t="shared" si="269"/>
        <v>-0.97516487919478523</v>
      </c>
      <c r="BD298">
        <f t="shared" si="270"/>
        <v>-0.66946296041746867</v>
      </c>
      <c r="BE298">
        <f t="shared" si="271"/>
        <v>-2.0713164185648894</v>
      </c>
      <c r="BF298">
        <f t="shared" si="272"/>
        <v>-1.6867959281325471</v>
      </c>
      <c r="BG298">
        <f t="shared" si="281"/>
        <v>-1.1076218552179109</v>
      </c>
      <c r="BH298">
        <f t="shared" si="281"/>
        <v>-1.1057201424420784</v>
      </c>
      <c r="BI298">
        <f t="shared" si="281"/>
        <v>-1.1001936897325408</v>
      </c>
      <c r="BJ298">
        <f t="shared" si="281"/>
        <v>-1.0844634569360774</v>
      </c>
      <c r="BK298">
        <f t="shared" si="281"/>
        <v>-1.0420462098043299</v>
      </c>
      <c r="BL298">
        <f t="shared" si="281"/>
        <v>-0.94049565390421863</v>
      </c>
      <c r="BM298">
        <f t="shared" si="281"/>
        <v>-0.74065036350170854</v>
      </c>
      <c r="BN298">
        <f t="shared" si="273"/>
        <v>-0.42560317800280378</v>
      </c>
    </row>
    <row r="299" spans="1:66" x14ac:dyDescent="0.2">
      <c r="A299" s="23" t="s">
        <v>948</v>
      </c>
      <c r="B299" s="24" t="s">
        <v>899</v>
      </c>
      <c r="C299" s="23">
        <v>37163.536</v>
      </c>
      <c r="D299" s="23" t="s">
        <v>873</v>
      </c>
      <c r="E299" s="25">
        <f t="shared" si="249"/>
        <v>4459.0019697661555</v>
      </c>
      <c r="F299" s="1">
        <f t="shared" si="274"/>
        <v>4459</v>
      </c>
      <c r="G299" s="1">
        <f t="shared" si="279"/>
        <v>1.6731200012145564E-3</v>
      </c>
      <c r="I299" s="1">
        <f t="shared" si="282"/>
        <v>1.6731200012145564E-3</v>
      </c>
      <c r="Q299" s="173">
        <f t="shared" si="250"/>
        <v>22145.036</v>
      </c>
      <c r="S299" s="15">
        <f t="shared" si="283"/>
        <v>0.1</v>
      </c>
      <c r="T299" s="15"/>
      <c r="Z299">
        <f t="shared" si="251"/>
        <v>4459</v>
      </c>
      <c r="AA299" s="158">
        <f t="shared" si="252"/>
        <v>-2.6092749968638362E-4</v>
      </c>
      <c r="AB299" s="159">
        <f t="shared" si="253"/>
        <v>1.93404750090094E-3</v>
      </c>
      <c r="AC299" s="159">
        <f t="shared" si="254"/>
        <v>1.6731200012145564E-3</v>
      </c>
      <c r="AD299" s="160">
        <f t="shared" si="255"/>
        <v>3.7405397357411719E-7</v>
      </c>
      <c r="AH299">
        <f t="shared" si="256"/>
        <v>1.2488736085044328E-2</v>
      </c>
      <c r="AI299">
        <f t="shared" si="257"/>
        <v>0.94421193639760914</v>
      </c>
      <c r="AJ299">
        <f t="shared" si="258"/>
        <v>0.87840245738157152</v>
      </c>
      <c r="AK299">
        <f t="shared" si="259"/>
        <v>-0.32534899228791536</v>
      </c>
      <c r="AL299">
        <f t="shared" si="260"/>
        <v>-1.7406162553209525</v>
      </c>
      <c r="AM299">
        <f t="shared" si="261"/>
        <v>-1.1860661765665661</v>
      </c>
      <c r="AN299">
        <f t="shared" si="280"/>
        <v>11.16702354031939</v>
      </c>
      <c r="AO299">
        <f t="shared" si="280"/>
        <v>11.167023561088856</v>
      </c>
      <c r="AP299">
        <f t="shared" si="280"/>
        <v>11.167023929876972</v>
      </c>
      <c r="AQ299">
        <f t="shared" si="280"/>
        <v>11.16703047804514</v>
      </c>
      <c r="AR299">
        <f t="shared" si="280"/>
        <v>11.167146705516377</v>
      </c>
      <c r="AS299">
        <f t="shared" si="280"/>
        <v>11.169196879392841</v>
      </c>
      <c r="AT299">
        <f t="shared" si="280"/>
        <v>11.202073923231174</v>
      </c>
      <c r="AU299">
        <f t="shared" si="262"/>
        <v>11.492281202782632</v>
      </c>
      <c r="AV299" s="158">
        <f t="shared" si="263"/>
        <v>-2.6092749968638362E-4</v>
      </c>
      <c r="AW299" s="159">
        <f t="shared" si="264"/>
        <v>1.93404750090094E-3</v>
      </c>
      <c r="AX299" s="160">
        <f t="shared" si="265"/>
        <v>3.7405397357411719E-7</v>
      </c>
      <c r="AY299" s="159">
        <f t="shared" si="266"/>
        <v>-9999</v>
      </c>
      <c r="BA299">
        <f t="shared" si="267"/>
        <v>0</v>
      </c>
      <c r="BB299">
        <f t="shared" si="268"/>
        <v>0.68358708803975765</v>
      </c>
      <c r="BC299">
        <f t="shared" si="269"/>
        <v>-0.98871405267395918</v>
      </c>
      <c r="BD299">
        <f t="shared" si="270"/>
        <v>-0.69437196102886101</v>
      </c>
      <c r="BE299">
        <f t="shared" si="271"/>
        <v>-1.998365476844786</v>
      </c>
      <c r="BF299">
        <f t="shared" si="272"/>
        <v>-1.5546117378753039</v>
      </c>
      <c r="BG299">
        <f t="shared" si="281"/>
        <v>-1.0359916600822259</v>
      </c>
      <c r="BH299">
        <f t="shared" si="281"/>
        <v>-1.032689083642222</v>
      </c>
      <c r="BI299">
        <f t="shared" si="281"/>
        <v>-1.0243031406859096</v>
      </c>
      <c r="BJ299">
        <f t="shared" si="281"/>
        <v>-1.0035103399523253</v>
      </c>
      <c r="BK299">
        <f t="shared" si="281"/>
        <v>-0.95465327013020995</v>
      </c>
      <c r="BL299">
        <f t="shared" si="281"/>
        <v>-0.85122161453721312</v>
      </c>
      <c r="BM299">
        <f t="shared" si="281"/>
        <v>-0.66433870405673634</v>
      </c>
      <c r="BN299">
        <f t="shared" si="273"/>
        <v>-0.38076202966679862</v>
      </c>
    </row>
    <row r="300" spans="1:66" x14ac:dyDescent="0.2">
      <c r="A300" s="23" t="s">
        <v>949</v>
      </c>
      <c r="B300" s="24" t="s">
        <v>899</v>
      </c>
      <c r="C300" s="23">
        <v>37169.481</v>
      </c>
      <c r="D300" s="23" t="s">
        <v>873</v>
      </c>
      <c r="E300" s="25">
        <f t="shared" si="249"/>
        <v>4466.0010252880556</v>
      </c>
      <c r="F300" s="1">
        <f t="shared" si="274"/>
        <v>4466</v>
      </c>
      <c r="G300" s="1">
        <f t="shared" si="279"/>
        <v>8.7088000145740807E-4</v>
      </c>
      <c r="I300" s="1">
        <f t="shared" si="282"/>
        <v>8.7088000145740807E-4</v>
      </c>
      <c r="Q300" s="173">
        <f t="shared" si="250"/>
        <v>22150.981</v>
      </c>
      <c r="S300" s="15">
        <f t="shared" si="283"/>
        <v>0.1</v>
      </c>
      <c r="T300" s="15"/>
      <c r="Z300">
        <f t="shared" si="251"/>
        <v>4466</v>
      </c>
      <c r="AA300" s="158">
        <f t="shared" si="252"/>
        <v>-2.5324223183831318E-4</v>
      </c>
      <c r="AB300" s="159">
        <f t="shared" si="253"/>
        <v>1.1241222332957213E-3</v>
      </c>
      <c r="AC300" s="159">
        <f t="shared" si="254"/>
        <v>8.7088000145740807E-4</v>
      </c>
      <c r="AD300" s="160">
        <f t="shared" si="255"/>
        <v>1.2636507953897599E-7</v>
      </c>
      <c r="AH300">
        <f t="shared" si="256"/>
        <v>1.245318953414605E-2</v>
      </c>
      <c r="AI300">
        <f t="shared" si="257"/>
        <v>0.94499661668985879</v>
      </c>
      <c r="AJ300">
        <f t="shared" si="258"/>
        <v>0.87724748515852058</v>
      </c>
      <c r="AK300">
        <f t="shared" si="259"/>
        <v>-0.32548256888457805</v>
      </c>
      <c r="AL300">
        <f t="shared" si="260"/>
        <v>-1.7382049404467026</v>
      </c>
      <c r="AM300">
        <f t="shared" si="261"/>
        <v>-1.1831685990441685</v>
      </c>
      <c r="AN300">
        <f t="shared" si="280"/>
        <v>11.169433177265601</v>
      </c>
      <c r="AO300">
        <f t="shared" si="280"/>
        <v>11.169433199627445</v>
      </c>
      <c r="AP300">
        <f t="shared" si="280"/>
        <v>11.16943359124144</v>
      </c>
      <c r="AQ300">
        <f t="shared" si="280"/>
        <v>11.169440449278669</v>
      </c>
      <c r="AR300">
        <f t="shared" si="280"/>
        <v>11.16956050547849</v>
      </c>
      <c r="AS300">
        <f t="shared" si="280"/>
        <v>11.171649073479076</v>
      </c>
      <c r="AT300">
        <f t="shared" si="280"/>
        <v>11.204705205124148</v>
      </c>
      <c r="AU300">
        <f t="shared" si="262"/>
        <v>11.494554189327133</v>
      </c>
      <c r="AV300" s="158">
        <f t="shared" si="263"/>
        <v>-2.5324223183831318E-4</v>
      </c>
      <c r="AW300" s="159">
        <f t="shared" si="264"/>
        <v>1.1241222332957213E-3</v>
      </c>
      <c r="AX300" s="160">
        <f t="shared" si="265"/>
        <v>1.2636507953897599E-7</v>
      </c>
      <c r="AY300" s="159">
        <f t="shared" si="266"/>
        <v>-9999</v>
      </c>
      <c r="BA300">
        <f t="shared" si="267"/>
        <v>0</v>
      </c>
      <c r="BB300">
        <f t="shared" si="268"/>
        <v>0.68482511573014837</v>
      </c>
      <c r="BC300">
        <f t="shared" si="269"/>
        <v>-0.98897948599618157</v>
      </c>
      <c r="BD300">
        <f t="shared" si="270"/>
        <v>-0.69493477639539081</v>
      </c>
      <c r="BE300">
        <f t="shared" si="271"/>
        <v>-1.9965832536260484</v>
      </c>
      <c r="BF300">
        <f t="shared" si="272"/>
        <v>-1.5515711833697219</v>
      </c>
      <c r="BG300">
        <f t="shared" si="281"/>
        <v>-1.0343081202652415</v>
      </c>
      <c r="BH300">
        <f t="shared" si="281"/>
        <v>-1.0309674855556952</v>
      </c>
      <c r="BI300">
        <f t="shared" si="281"/>
        <v>-1.0225095616936086</v>
      </c>
      <c r="BJ300">
        <f t="shared" si="281"/>
        <v>-1.0016004311043774</v>
      </c>
      <c r="BK300">
        <f t="shared" si="281"/>
        <v>-0.95261383634831898</v>
      </c>
      <c r="BL300">
        <f t="shared" si="281"/>
        <v>-0.84917562782112266</v>
      </c>
      <c r="BM300">
        <f t="shared" si="281"/>
        <v>-0.66261427846432874</v>
      </c>
      <c r="BN300">
        <f t="shared" si="273"/>
        <v>-0.37975274336984666</v>
      </c>
    </row>
    <row r="301" spans="1:66" x14ac:dyDescent="0.2">
      <c r="A301" s="23" t="s">
        <v>950</v>
      </c>
      <c r="B301" s="24" t="s">
        <v>899</v>
      </c>
      <c r="C301" s="23">
        <v>37169.483</v>
      </c>
      <c r="D301" s="23" t="s">
        <v>873</v>
      </c>
      <c r="E301" s="25">
        <f t="shared" si="249"/>
        <v>4466.0033798904187</v>
      </c>
      <c r="F301" s="1">
        <f t="shared" si="274"/>
        <v>4466</v>
      </c>
      <c r="G301" s="1">
        <f t="shared" si="279"/>
        <v>2.8708800018648617E-3</v>
      </c>
      <c r="I301" s="1">
        <f t="shared" si="282"/>
        <v>2.8708800018648617E-3</v>
      </c>
      <c r="Q301" s="173">
        <f t="shared" si="250"/>
        <v>22150.983</v>
      </c>
      <c r="S301" s="15">
        <f t="shared" si="283"/>
        <v>0.1</v>
      </c>
      <c r="T301" s="15"/>
      <c r="Z301">
        <f t="shared" si="251"/>
        <v>4466</v>
      </c>
      <c r="AA301" s="158">
        <f t="shared" si="252"/>
        <v>-2.5324223183831318E-4</v>
      </c>
      <c r="AB301" s="159">
        <f t="shared" si="253"/>
        <v>3.1241222337031749E-3</v>
      </c>
      <c r="AC301" s="159">
        <f t="shared" si="254"/>
        <v>2.8708800018648617E-3</v>
      </c>
      <c r="AD301" s="160">
        <f t="shared" si="255"/>
        <v>9.7601397311185158E-7</v>
      </c>
      <c r="AH301">
        <f t="shared" si="256"/>
        <v>1.245318953414605E-2</v>
      </c>
      <c r="AI301">
        <f t="shared" si="257"/>
        <v>0.94499661668985879</v>
      </c>
      <c r="AJ301">
        <f t="shared" si="258"/>
        <v>0.87724748515852058</v>
      </c>
      <c r="AK301">
        <f t="shared" si="259"/>
        <v>-0.32548256888457805</v>
      </c>
      <c r="AL301">
        <f t="shared" si="260"/>
        <v>-1.7382049404467026</v>
      </c>
      <c r="AM301">
        <f t="shared" si="261"/>
        <v>-1.1831685990441685</v>
      </c>
      <c r="AN301">
        <f t="shared" ref="AN301:AT310" si="284">$AU301+$AB$7*SIN(AO301)</f>
        <v>11.169433177265601</v>
      </c>
      <c r="AO301">
        <f t="shared" si="284"/>
        <v>11.169433199627445</v>
      </c>
      <c r="AP301">
        <f t="shared" si="284"/>
        <v>11.16943359124144</v>
      </c>
      <c r="AQ301">
        <f t="shared" si="284"/>
        <v>11.169440449278669</v>
      </c>
      <c r="AR301">
        <f t="shared" si="284"/>
        <v>11.16956050547849</v>
      </c>
      <c r="AS301">
        <f t="shared" si="284"/>
        <v>11.171649073479076</v>
      </c>
      <c r="AT301">
        <f t="shared" si="284"/>
        <v>11.204705205124148</v>
      </c>
      <c r="AU301">
        <f t="shared" si="262"/>
        <v>11.494554189327133</v>
      </c>
      <c r="AV301" s="158">
        <f t="shared" si="263"/>
        <v>-2.5324223183831318E-4</v>
      </c>
      <c r="AW301" s="159">
        <f t="shared" si="264"/>
        <v>3.1241222337031749E-3</v>
      </c>
      <c r="AX301" s="160">
        <f t="shared" si="265"/>
        <v>9.7601397311185158E-7</v>
      </c>
      <c r="AY301" s="159">
        <f t="shared" si="266"/>
        <v>-9999</v>
      </c>
      <c r="BA301">
        <f t="shared" si="267"/>
        <v>0</v>
      </c>
      <c r="BB301">
        <f t="shared" si="268"/>
        <v>0.68482511573014837</v>
      </c>
      <c r="BC301">
        <f t="shared" si="269"/>
        <v>-0.98897948599618157</v>
      </c>
      <c r="BD301">
        <f t="shared" si="270"/>
        <v>-0.69493477639539081</v>
      </c>
      <c r="BE301">
        <f t="shared" si="271"/>
        <v>-1.9965832536260484</v>
      </c>
      <c r="BF301">
        <f t="shared" si="272"/>
        <v>-1.5515711833697219</v>
      </c>
      <c r="BG301">
        <f t="shared" ref="BG301:BM310" si="285">$BN301+$BB$7*SIN(BH301)</f>
        <v>-1.0343081202652415</v>
      </c>
      <c r="BH301">
        <f t="shared" si="285"/>
        <v>-1.0309674855556952</v>
      </c>
      <c r="BI301">
        <f t="shared" si="285"/>
        <v>-1.0225095616936086</v>
      </c>
      <c r="BJ301">
        <f t="shared" si="285"/>
        <v>-1.0016004311043774</v>
      </c>
      <c r="BK301">
        <f t="shared" si="285"/>
        <v>-0.95261383634831898</v>
      </c>
      <c r="BL301">
        <f t="shared" si="285"/>
        <v>-0.84917562782112266</v>
      </c>
      <c r="BM301">
        <f t="shared" si="285"/>
        <v>-0.66261427846432874</v>
      </c>
      <c r="BN301">
        <f t="shared" si="273"/>
        <v>-0.37975274336984666</v>
      </c>
    </row>
    <row r="302" spans="1:66" x14ac:dyDescent="0.2">
      <c r="A302" s="23" t="s">
        <v>949</v>
      </c>
      <c r="B302" s="24" t="s">
        <v>899</v>
      </c>
      <c r="C302" s="23">
        <v>37169.483999999997</v>
      </c>
      <c r="D302" s="23" t="s">
        <v>873</v>
      </c>
      <c r="E302" s="25">
        <f t="shared" si="249"/>
        <v>4466.0045571915962</v>
      </c>
      <c r="F302" s="1">
        <f t="shared" si="274"/>
        <v>4466</v>
      </c>
      <c r="G302" s="1">
        <f t="shared" si="279"/>
        <v>3.8708799984306097E-3</v>
      </c>
      <c r="I302" s="1">
        <f t="shared" si="282"/>
        <v>3.8708799984306097E-3</v>
      </c>
      <c r="Q302" s="173">
        <f t="shared" si="250"/>
        <v>22150.983999999997</v>
      </c>
      <c r="S302" s="15">
        <f t="shared" si="283"/>
        <v>0.1</v>
      </c>
      <c r="T302" s="15"/>
      <c r="Z302">
        <f t="shared" si="251"/>
        <v>4466</v>
      </c>
      <c r="AA302" s="158">
        <f t="shared" si="252"/>
        <v>-2.5324223183831318E-4</v>
      </c>
      <c r="AB302" s="159">
        <f t="shared" si="253"/>
        <v>4.1241222302689229E-3</v>
      </c>
      <c r="AC302" s="159">
        <f t="shared" si="254"/>
        <v>3.8708799984306097E-3</v>
      </c>
      <c r="AD302" s="160">
        <f t="shared" si="255"/>
        <v>1.7008384170198316E-6</v>
      </c>
      <c r="AH302">
        <f t="shared" si="256"/>
        <v>1.245318953414605E-2</v>
      </c>
      <c r="AI302">
        <f t="shared" si="257"/>
        <v>0.94499661668985879</v>
      </c>
      <c r="AJ302">
        <f t="shared" si="258"/>
        <v>0.87724748515852058</v>
      </c>
      <c r="AK302">
        <f t="shared" si="259"/>
        <v>-0.32548256888457805</v>
      </c>
      <c r="AL302">
        <f t="shared" si="260"/>
        <v>-1.7382049404467026</v>
      </c>
      <c r="AM302">
        <f t="shared" si="261"/>
        <v>-1.1831685990441685</v>
      </c>
      <c r="AN302">
        <f t="shared" si="284"/>
        <v>11.169433177265601</v>
      </c>
      <c r="AO302">
        <f t="shared" si="284"/>
        <v>11.169433199627445</v>
      </c>
      <c r="AP302">
        <f t="shared" si="284"/>
        <v>11.16943359124144</v>
      </c>
      <c r="AQ302">
        <f t="shared" si="284"/>
        <v>11.169440449278669</v>
      </c>
      <c r="AR302">
        <f t="shared" si="284"/>
        <v>11.16956050547849</v>
      </c>
      <c r="AS302">
        <f t="shared" si="284"/>
        <v>11.171649073479076</v>
      </c>
      <c r="AT302">
        <f t="shared" si="284"/>
        <v>11.204705205124148</v>
      </c>
      <c r="AU302">
        <f t="shared" si="262"/>
        <v>11.494554189327133</v>
      </c>
      <c r="AV302" s="158">
        <f t="shared" si="263"/>
        <v>-2.5324223183831318E-4</v>
      </c>
      <c r="AW302" s="159">
        <f t="shared" si="264"/>
        <v>4.1241222302689229E-3</v>
      </c>
      <c r="AX302" s="160">
        <f t="shared" si="265"/>
        <v>1.7008384170198316E-6</v>
      </c>
      <c r="AY302" s="159">
        <f t="shared" si="266"/>
        <v>-9999</v>
      </c>
      <c r="BA302">
        <f t="shared" si="267"/>
        <v>0</v>
      </c>
      <c r="BB302">
        <f t="shared" si="268"/>
        <v>0.68482511573014837</v>
      </c>
      <c r="BC302">
        <f t="shared" si="269"/>
        <v>-0.98897948599618157</v>
      </c>
      <c r="BD302">
        <f t="shared" si="270"/>
        <v>-0.69493477639539081</v>
      </c>
      <c r="BE302">
        <f t="shared" si="271"/>
        <v>-1.9965832536260484</v>
      </c>
      <c r="BF302">
        <f t="shared" si="272"/>
        <v>-1.5515711833697219</v>
      </c>
      <c r="BG302">
        <f t="shared" si="285"/>
        <v>-1.0343081202652415</v>
      </c>
      <c r="BH302">
        <f t="shared" si="285"/>
        <v>-1.0309674855556952</v>
      </c>
      <c r="BI302">
        <f t="shared" si="285"/>
        <v>-1.0225095616936086</v>
      </c>
      <c r="BJ302">
        <f t="shared" si="285"/>
        <v>-1.0016004311043774</v>
      </c>
      <c r="BK302">
        <f t="shared" si="285"/>
        <v>-0.95261383634831898</v>
      </c>
      <c r="BL302">
        <f t="shared" si="285"/>
        <v>-0.84917562782112266</v>
      </c>
      <c r="BM302">
        <f t="shared" si="285"/>
        <v>-0.66261427846432874</v>
      </c>
      <c r="BN302">
        <f t="shared" si="273"/>
        <v>-0.37975274336984666</v>
      </c>
    </row>
    <row r="303" spans="1:66" x14ac:dyDescent="0.2">
      <c r="A303" s="23" t="s">
        <v>949</v>
      </c>
      <c r="B303" s="24" t="s">
        <v>899</v>
      </c>
      <c r="C303" s="23">
        <v>37169.487999999998</v>
      </c>
      <c r="D303" s="23" t="s">
        <v>873</v>
      </c>
      <c r="E303" s="25">
        <f t="shared" si="249"/>
        <v>4466.0092663963214</v>
      </c>
      <c r="F303" s="1">
        <f t="shared" si="274"/>
        <v>4466</v>
      </c>
      <c r="G303" s="1">
        <f t="shared" si="279"/>
        <v>7.870879999245517E-3</v>
      </c>
      <c r="I303" s="1">
        <f t="shared" si="282"/>
        <v>7.870879999245517E-3</v>
      </c>
      <c r="Q303" s="173">
        <f t="shared" si="250"/>
        <v>22150.987999999998</v>
      </c>
      <c r="S303" s="15">
        <f t="shared" si="283"/>
        <v>0.1</v>
      </c>
      <c r="T303" s="15"/>
      <c r="Z303">
        <f t="shared" si="251"/>
        <v>4466</v>
      </c>
      <c r="AA303" s="158">
        <f t="shared" si="252"/>
        <v>-2.5324223183831318E-4</v>
      </c>
      <c r="AB303" s="159">
        <f t="shared" si="253"/>
        <v>8.1241222310838301E-3</v>
      </c>
      <c r="AC303" s="159">
        <f t="shared" si="254"/>
        <v>7.870879999245517E-3</v>
      </c>
      <c r="AD303" s="160">
        <f t="shared" si="255"/>
        <v>6.6001362025590523E-6</v>
      </c>
      <c r="AH303">
        <f t="shared" si="256"/>
        <v>1.245318953414605E-2</v>
      </c>
      <c r="AI303">
        <f t="shared" si="257"/>
        <v>0.94499661668985879</v>
      </c>
      <c r="AJ303">
        <f t="shared" si="258"/>
        <v>0.87724748515852058</v>
      </c>
      <c r="AK303">
        <f t="shared" si="259"/>
        <v>-0.32548256888457805</v>
      </c>
      <c r="AL303">
        <f t="shared" si="260"/>
        <v>-1.7382049404467026</v>
      </c>
      <c r="AM303">
        <f t="shared" si="261"/>
        <v>-1.1831685990441685</v>
      </c>
      <c r="AN303">
        <f t="shared" si="284"/>
        <v>11.169433177265601</v>
      </c>
      <c r="AO303">
        <f t="shared" si="284"/>
        <v>11.169433199627445</v>
      </c>
      <c r="AP303">
        <f t="shared" si="284"/>
        <v>11.16943359124144</v>
      </c>
      <c r="AQ303">
        <f t="shared" si="284"/>
        <v>11.169440449278669</v>
      </c>
      <c r="AR303">
        <f t="shared" si="284"/>
        <v>11.16956050547849</v>
      </c>
      <c r="AS303">
        <f t="shared" si="284"/>
        <v>11.171649073479076</v>
      </c>
      <c r="AT303">
        <f t="shared" si="284"/>
        <v>11.204705205124148</v>
      </c>
      <c r="AU303">
        <f t="shared" si="262"/>
        <v>11.494554189327133</v>
      </c>
      <c r="AV303" s="158">
        <f t="shared" si="263"/>
        <v>-2.5324223183831318E-4</v>
      </c>
      <c r="AW303" s="159">
        <f t="shared" si="264"/>
        <v>8.1241222310838301E-3</v>
      </c>
      <c r="AX303" s="160">
        <f t="shared" si="265"/>
        <v>6.6001362025590523E-6</v>
      </c>
      <c r="AY303" s="159">
        <f t="shared" si="266"/>
        <v>-9999</v>
      </c>
      <c r="BA303">
        <f t="shared" si="267"/>
        <v>0</v>
      </c>
      <c r="BB303">
        <f t="shared" si="268"/>
        <v>0.68482511573014837</v>
      </c>
      <c r="BC303">
        <f t="shared" si="269"/>
        <v>-0.98897948599618157</v>
      </c>
      <c r="BD303">
        <f t="shared" si="270"/>
        <v>-0.69493477639539081</v>
      </c>
      <c r="BE303">
        <f t="shared" si="271"/>
        <v>-1.9965832536260484</v>
      </c>
      <c r="BF303">
        <f t="shared" si="272"/>
        <v>-1.5515711833697219</v>
      </c>
      <c r="BG303">
        <f t="shared" si="285"/>
        <v>-1.0343081202652415</v>
      </c>
      <c r="BH303">
        <f t="shared" si="285"/>
        <v>-1.0309674855556952</v>
      </c>
      <c r="BI303">
        <f t="shared" si="285"/>
        <v>-1.0225095616936086</v>
      </c>
      <c r="BJ303">
        <f t="shared" si="285"/>
        <v>-1.0016004311043774</v>
      </c>
      <c r="BK303">
        <f t="shared" si="285"/>
        <v>-0.95261383634831898</v>
      </c>
      <c r="BL303">
        <f t="shared" si="285"/>
        <v>-0.84917562782112266</v>
      </c>
      <c r="BM303">
        <f t="shared" si="285"/>
        <v>-0.66261427846432874</v>
      </c>
      <c r="BN303">
        <f t="shared" si="273"/>
        <v>-0.37975274336984666</v>
      </c>
    </row>
    <row r="304" spans="1:66" x14ac:dyDescent="0.2">
      <c r="A304" s="23" t="s">
        <v>950</v>
      </c>
      <c r="B304" s="24" t="s">
        <v>899</v>
      </c>
      <c r="C304" s="23">
        <v>37175.425000000003</v>
      </c>
      <c r="D304" s="23" t="s">
        <v>873</v>
      </c>
      <c r="E304" s="25">
        <f t="shared" si="249"/>
        <v>4472.9989035087792</v>
      </c>
      <c r="F304" s="1">
        <f t="shared" si="274"/>
        <v>4473</v>
      </c>
      <c r="G304" s="1">
        <f t="shared" si="279"/>
        <v>-9.3135999486548826E-4</v>
      </c>
      <c r="I304" s="1">
        <f t="shared" si="282"/>
        <v>-9.3135999486548826E-4</v>
      </c>
      <c r="Q304" s="173">
        <f t="shared" si="250"/>
        <v>22156.925000000003</v>
      </c>
      <c r="S304" s="15">
        <f t="shared" si="283"/>
        <v>0.1</v>
      </c>
      <c r="T304" s="15"/>
      <c r="Z304">
        <f t="shared" si="251"/>
        <v>4473</v>
      </c>
      <c r="AA304" s="158">
        <f t="shared" si="252"/>
        <v>-2.4565698858472484E-4</v>
      </c>
      <c r="AB304" s="159">
        <f t="shared" si="253"/>
        <v>-6.8570300628076342E-4</v>
      </c>
      <c r="AC304" s="159">
        <f t="shared" si="254"/>
        <v>-9.3135999486548826E-4</v>
      </c>
      <c r="AD304" s="160">
        <f t="shared" si="255"/>
        <v>4.7018861282247668E-8</v>
      </c>
      <c r="AH304">
        <f t="shared" si="256"/>
        <v>1.241754102638859E-2</v>
      </c>
      <c r="AI304">
        <f t="shared" si="257"/>
        <v>0.94578292315207102</v>
      </c>
      <c r="AJ304">
        <f t="shared" si="258"/>
        <v>0.87608547784612656</v>
      </c>
      <c r="AK304">
        <f t="shared" si="259"/>
        <v>-0.32561447050358833</v>
      </c>
      <c r="AL304">
        <f t="shared" si="260"/>
        <v>-1.7357896135986861</v>
      </c>
      <c r="AM304">
        <f t="shared" si="261"/>
        <v>-1.180274476081725</v>
      </c>
      <c r="AN304">
        <f t="shared" si="284"/>
        <v>11.171844817973897</v>
      </c>
      <c r="AO304">
        <f t="shared" si="284"/>
        <v>11.171844842027282</v>
      </c>
      <c r="AP304">
        <f t="shared" si="284"/>
        <v>11.171845257559973</v>
      </c>
      <c r="AQ304">
        <f t="shared" si="284"/>
        <v>11.1718524359152</v>
      </c>
      <c r="AR304">
        <f t="shared" si="284"/>
        <v>11.171976396853731</v>
      </c>
      <c r="AS304">
        <f t="shared" si="284"/>
        <v>11.174103607142081</v>
      </c>
      <c r="AT304">
        <f t="shared" si="284"/>
        <v>11.207337984511929</v>
      </c>
      <c r="AU304">
        <f t="shared" si="262"/>
        <v>11.496827175871633</v>
      </c>
      <c r="AV304" s="158">
        <f t="shared" si="263"/>
        <v>-2.4565698858472484E-4</v>
      </c>
      <c r="AW304" s="159">
        <f t="shared" si="264"/>
        <v>-6.8570300628076342E-4</v>
      </c>
      <c r="AX304" s="160">
        <f t="shared" si="265"/>
        <v>4.7018861282247668E-8</v>
      </c>
      <c r="AY304" s="159">
        <f t="shared" si="266"/>
        <v>-9999</v>
      </c>
      <c r="BA304">
        <f t="shared" si="267"/>
        <v>0</v>
      </c>
      <c r="BB304">
        <f t="shared" si="268"/>
        <v>0.68606889369674606</v>
      </c>
      <c r="BC304">
        <f t="shared" si="269"/>
        <v>-0.98924277691749618</v>
      </c>
      <c r="BD304">
        <f t="shared" si="270"/>
        <v>-0.69549752811454413</v>
      </c>
      <c r="BE304">
        <f t="shared" si="271"/>
        <v>-1.9947942019321026</v>
      </c>
      <c r="BF304">
        <f t="shared" si="272"/>
        <v>-1.5485274237129958</v>
      </c>
      <c r="BG304">
        <f t="shared" si="285"/>
        <v>-1.0326211895524686</v>
      </c>
      <c r="BH304">
        <f t="shared" si="285"/>
        <v>-1.02924219885977</v>
      </c>
      <c r="BI304">
        <f t="shared" si="285"/>
        <v>-1.0207119874465134</v>
      </c>
      <c r="BJ304">
        <f t="shared" si="285"/>
        <v>-0.99968652057587659</v>
      </c>
      <c r="BK304">
        <f t="shared" si="285"/>
        <v>-0.950571211553082</v>
      </c>
      <c r="BL304">
        <f t="shared" si="285"/>
        <v>-0.84712807163395587</v>
      </c>
      <c r="BM304">
        <f t="shared" si="285"/>
        <v>-0.66088956473254579</v>
      </c>
      <c r="BN304">
        <f t="shared" si="273"/>
        <v>-0.37874345707289481</v>
      </c>
    </row>
    <row r="305" spans="1:66" x14ac:dyDescent="0.2">
      <c r="A305" s="23" t="s">
        <v>948</v>
      </c>
      <c r="B305" s="24" t="s">
        <v>899</v>
      </c>
      <c r="C305" s="23">
        <v>37180.527999999998</v>
      </c>
      <c r="D305" s="23" t="s">
        <v>873</v>
      </c>
      <c r="E305" s="25">
        <f t="shared" si="249"/>
        <v>4479.006671436151</v>
      </c>
      <c r="F305" s="1">
        <f t="shared" si="274"/>
        <v>4479</v>
      </c>
      <c r="G305" s="1">
        <f t="shared" si="279"/>
        <v>5.6667200042284094E-3</v>
      </c>
      <c r="I305" s="1">
        <f t="shared" si="282"/>
        <v>5.6667200042284094E-3</v>
      </c>
      <c r="Q305" s="173">
        <f t="shared" si="250"/>
        <v>22162.027999999998</v>
      </c>
      <c r="S305" s="15">
        <f t="shared" si="283"/>
        <v>0.1</v>
      </c>
      <c r="T305" s="15"/>
      <c r="Z305">
        <f t="shared" si="251"/>
        <v>4479</v>
      </c>
      <c r="AA305" s="158">
        <f t="shared" si="252"/>
        <v>-2.3923498907422319E-4</v>
      </c>
      <c r="AB305" s="159">
        <f t="shared" si="253"/>
        <v>5.9059549933026326E-3</v>
      </c>
      <c r="AC305" s="159">
        <f t="shared" si="254"/>
        <v>5.6667200042284094E-3</v>
      </c>
      <c r="AD305" s="160">
        <f t="shared" si="255"/>
        <v>3.48803043829163E-6</v>
      </c>
      <c r="AH305">
        <f t="shared" si="256"/>
        <v>1.2386903987107513E-2</v>
      </c>
      <c r="AI305">
        <f t="shared" si="257"/>
        <v>0.94645819502279571</v>
      </c>
      <c r="AJ305">
        <f t="shared" si="258"/>
        <v>0.87508385376544184</v>
      </c>
      <c r="AK305">
        <f t="shared" si="259"/>
        <v>-0.32572618860486091</v>
      </c>
      <c r="AL305">
        <f t="shared" si="260"/>
        <v>-1.7337161314066969</v>
      </c>
      <c r="AM305">
        <f t="shared" si="261"/>
        <v>-1.1777965362586176</v>
      </c>
      <c r="AN305">
        <f t="shared" si="284"/>
        <v>11.173913536557665</v>
      </c>
      <c r="AO305">
        <f t="shared" si="284"/>
        <v>11.173913562143481</v>
      </c>
      <c r="AP305">
        <f t="shared" si="284"/>
        <v>11.173913999075886</v>
      </c>
      <c r="AQ305">
        <f t="shared" si="284"/>
        <v>11.173921460465392</v>
      </c>
      <c r="AR305">
        <f t="shared" si="284"/>
        <v>11.174048829183818</v>
      </c>
      <c r="AS305">
        <f t="shared" si="284"/>
        <v>11.176209357093107</v>
      </c>
      <c r="AT305">
        <f t="shared" si="284"/>
        <v>11.209595843033384</v>
      </c>
      <c r="AU305">
        <f t="shared" si="262"/>
        <v>11.498775450052634</v>
      </c>
      <c r="AV305" s="158">
        <f t="shared" si="263"/>
        <v>-2.3923498907422319E-4</v>
      </c>
      <c r="AW305" s="159">
        <f t="shared" si="264"/>
        <v>5.9059549933026326E-3</v>
      </c>
      <c r="AX305" s="160">
        <f t="shared" si="265"/>
        <v>3.48803043829163E-6</v>
      </c>
      <c r="AY305" s="159">
        <f t="shared" si="266"/>
        <v>-9999</v>
      </c>
      <c r="BA305">
        <f t="shared" si="267"/>
        <v>0</v>
      </c>
      <c r="BB305">
        <f t="shared" si="268"/>
        <v>0.68713959620447551</v>
      </c>
      <c r="BC305">
        <f t="shared" si="269"/>
        <v>-0.98946672668456137</v>
      </c>
      <c r="BD305">
        <f t="shared" si="270"/>
        <v>-0.69597982647137668</v>
      </c>
      <c r="BE305">
        <f t="shared" si="271"/>
        <v>-1.9932552587464523</v>
      </c>
      <c r="BF305">
        <f t="shared" si="272"/>
        <v>-1.5459159187949418</v>
      </c>
      <c r="BG305">
        <f t="shared" si="285"/>
        <v>-1.0311725367988096</v>
      </c>
      <c r="BH305">
        <f t="shared" si="285"/>
        <v>-1.0277604323484741</v>
      </c>
      <c r="BI305">
        <f t="shared" si="285"/>
        <v>-1.0191680180325391</v>
      </c>
      <c r="BJ305">
        <f t="shared" si="285"/>
        <v>-0.99804283455863474</v>
      </c>
      <c r="BK305">
        <f t="shared" si="285"/>
        <v>-0.94881785070002234</v>
      </c>
      <c r="BL305">
        <f t="shared" si="285"/>
        <v>-0.84537177644684269</v>
      </c>
      <c r="BM305">
        <f t="shared" si="285"/>
        <v>-0.65941100989372758</v>
      </c>
      <c r="BN305">
        <f t="shared" si="273"/>
        <v>-0.3778783545326504</v>
      </c>
    </row>
    <row r="306" spans="1:66" x14ac:dyDescent="0.2">
      <c r="A306" s="23" t="s">
        <v>948</v>
      </c>
      <c r="B306" s="24" t="s">
        <v>899</v>
      </c>
      <c r="C306" s="23">
        <v>37181.373</v>
      </c>
      <c r="D306" s="23" t="s">
        <v>873</v>
      </c>
      <c r="E306" s="25">
        <f t="shared" si="249"/>
        <v>4480.001490934219</v>
      </c>
      <c r="F306" s="1">
        <f t="shared" si="274"/>
        <v>4480</v>
      </c>
      <c r="G306" s="1">
        <f t="shared" si="279"/>
        <v>1.266400002350565E-3</v>
      </c>
      <c r="I306" s="1">
        <f t="shared" si="282"/>
        <v>1.266400002350565E-3</v>
      </c>
      <c r="Q306" s="173">
        <f t="shared" si="250"/>
        <v>22162.873</v>
      </c>
      <c r="S306" s="15">
        <f t="shared" si="283"/>
        <v>0.1</v>
      </c>
      <c r="T306" s="15"/>
      <c r="Z306">
        <f t="shared" si="251"/>
        <v>4480</v>
      </c>
      <c r="AA306" s="158">
        <f t="shared" si="252"/>
        <v>-2.3817180439843037E-4</v>
      </c>
      <c r="AB306" s="159">
        <f t="shared" si="253"/>
        <v>1.5045718067489954E-3</v>
      </c>
      <c r="AC306" s="159">
        <f t="shared" si="254"/>
        <v>1.266400002350565E-3</v>
      </c>
      <c r="AD306" s="160">
        <f t="shared" si="255"/>
        <v>2.2637363216639367E-7</v>
      </c>
      <c r="AH306">
        <f t="shared" si="256"/>
        <v>1.2381790527299137E-2</v>
      </c>
      <c r="AI306">
        <f t="shared" si="257"/>
        <v>0.94657085658071438</v>
      </c>
      <c r="AJ306">
        <f t="shared" si="258"/>
        <v>0.8749164110945592</v>
      </c>
      <c r="AK306">
        <f t="shared" si="259"/>
        <v>-0.32574468753419117</v>
      </c>
      <c r="AL306">
        <f t="shared" si="260"/>
        <v>-1.7333702631233339</v>
      </c>
      <c r="AM306">
        <f t="shared" si="261"/>
        <v>-1.1773837911304434</v>
      </c>
      <c r="AN306">
        <f t="shared" si="284"/>
        <v>11.174258466594138</v>
      </c>
      <c r="AO306">
        <f t="shared" si="284"/>
        <v>11.174258492442998</v>
      </c>
      <c r="AP306">
        <f t="shared" si="284"/>
        <v>11.174258933024406</v>
      </c>
      <c r="AQ306">
        <f t="shared" si="284"/>
        <v>11.174266442357016</v>
      </c>
      <c r="AR306">
        <f t="shared" si="284"/>
        <v>11.174394384523127</v>
      </c>
      <c r="AS306">
        <f t="shared" si="284"/>
        <v>11.176560482811059</v>
      </c>
      <c r="AT306">
        <f t="shared" si="284"/>
        <v>11.209972259535661</v>
      </c>
      <c r="AU306">
        <f t="shared" si="262"/>
        <v>11.499100162416134</v>
      </c>
      <c r="AV306" s="158">
        <f t="shared" si="263"/>
        <v>-2.3817180439843037E-4</v>
      </c>
      <c r="AW306" s="159">
        <f t="shared" si="264"/>
        <v>1.5045718067489954E-3</v>
      </c>
      <c r="AX306" s="160">
        <f t="shared" si="265"/>
        <v>2.2637363216639367E-7</v>
      </c>
      <c r="AY306" s="159">
        <f t="shared" si="266"/>
        <v>-9999</v>
      </c>
      <c r="BA306">
        <f t="shared" si="267"/>
        <v>0</v>
      </c>
      <c r="BB306">
        <f t="shared" si="268"/>
        <v>0.6873184619999253</v>
      </c>
      <c r="BC306">
        <f t="shared" si="269"/>
        <v>-0.98950389509472281</v>
      </c>
      <c r="BD306">
        <f t="shared" si="270"/>
        <v>-0.69606020351125808</v>
      </c>
      <c r="BE306">
        <f t="shared" si="271"/>
        <v>-1.9929982750525743</v>
      </c>
      <c r="BF306">
        <f t="shared" si="272"/>
        <v>-1.5454804364338202</v>
      </c>
      <c r="BG306">
        <f t="shared" si="285"/>
        <v>-1.0309308504387165</v>
      </c>
      <c r="BH306">
        <f t="shared" si="285"/>
        <v>-1.0275132057273835</v>
      </c>
      <c r="BI306">
        <f t="shared" si="285"/>
        <v>-1.0189104026528897</v>
      </c>
      <c r="BJ306">
        <f t="shared" si="285"/>
        <v>-0.99776860010029433</v>
      </c>
      <c r="BK306">
        <f t="shared" si="285"/>
        <v>-0.94852539599161978</v>
      </c>
      <c r="BL306">
        <f t="shared" si="285"/>
        <v>-0.84507894880471546</v>
      </c>
      <c r="BM306">
        <f t="shared" si="285"/>
        <v>-0.6591645635901634</v>
      </c>
      <c r="BN306">
        <f t="shared" si="273"/>
        <v>-0.37773417077594296</v>
      </c>
    </row>
    <row r="307" spans="1:66" x14ac:dyDescent="0.2">
      <c r="A307" s="23" t="s">
        <v>949</v>
      </c>
      <c r="B307" s="24" t="s">
        <v>899</v>
      </c>
      <c r="C307" s="23">
        <v>37192.415000000001</v>
      </c>
      <c r="D307" s="23" t="s">
        <v>873</v>
      </c>
      <c r="E307" s="25">
        <f t="shared" si="249"/>
        <v>4493.0012505764116</v>
      </c>
      <c r="F307" s="1">
        <f t="shared" si="274"/>
        <v>4493</v>
      </c>
      <c r="G307" s="1">
        <f t="shared" si="279"/>
        <v>1.0622400077409111E-3</v>
      </c>
      <c r="I307" s="1">
        <f t="shared" si="282"/>
        <v>1.0622400077409111E-3</v>
      </c>
      <c r="Q307" s="173">
        <f t="shared" si="250"/>
        <v>22173.915000000001</v>
      </c>
      <c r="S307" s="15">
        <f t="shared" si="283"/>
        <v>0.1</v>
      </c>
      <c r="T307" s="15"/>
      <c r="Z307">
        <f t="shared" si="251"/>
        <v>4493</v>
      </c>
      <c r="AA307" s="158">
        <f t="shared" si="252"/>
        <v>-2.2453632523321103E-4</v>
      </c>
      <c r="AB307" s="159">
        <f t="shared" si="253"/>
        <v>1.2867763329741221E-3</v>
      </c>
      <c r="AC307" s="159">
        <f t="shared" si="254"/>
        <v>1.0622400077409111E-3</v>
      </c>
      <c r="AD307" s="160">
        <f t="shared" si="255"/>
        <v>1.6557933311023289E-7</v>
      </c>
      <c r="AH307">
        <f t="shared" si="256"/>
        <v>1.231512603967856E-2</v>
      </c>
      <c r="AI307">
        <f t="shared" si="257"/>
        <v>0.94803848054942819</v>
      </c>
      <c r="AJ307">
        <f t="shared" si="258"/>
        <v>0.87272647471474052</v>
      </c>
      <c r="AK307">
        <f t="shared" si="259"/>
        <v>-0.32598201686543121</v>
      </c>
      <c r="AL307">
        <f t="shared" si="260"/>
        <v>-1.7288664688856206</v>
      </c>
      <c r="AM307">
        <f t="shared" si="261"/>
        <v>-1.1720244412703653</v>
      </c>
      <c r="AN307">
        <f t="shared" si="284"/>
        <v>11.178746298165995</v>
      </c>
      <c r="AO307">
        <f t="shared" si="284"/>
        <v>11.178746327642026</v>
      </c>
      <c r="AP307">
        <f t="shared" si="284"/>
        <v>11.178746817870437</v>
      </c>
      <c r="AQ307">
        <f t="shared" si="284"/>
        <v>11.178754970877478</v>
      </c>
      <c r="AR307">
        <f t="shared" si="284"/>
        <v>11.178890511276791</v>
      </c>
      <c r="AS307">
        <f t="shared" si="284"/>
        <v>11.181129473580279</v>
      </c>
      <c r="AT307">
        <f t="shared" si="284"/>
        <v>11.21486844622077</v>
      </c>
      <c r="AU307">
        <f t="shared" si="262"/>
        <v>11.503321423141633</v>
      </c>
      <c r="AV307" s="158">
        <f t="shared" si="263"/>
        <v>-2.2453632523321103E-4</v>
      </c>
      <c r="AW307" s="159">
        <f t="shared" si="264"/>
        <v>1.2867763329741221E-3</v>
      </c>
      <c r="AX307" s="160">
        <f t="shared" si="265"/>
        <v>1.6557933311023289E-7</v>
      </c>
      <c r="AY307" s="159">
        <f t="shared" si="266"/>
        <v>-9999</v>
      </c>
      <c r="BA307">
        <f t="shared" si="267"/>
        <v>0</v>
      </c>
      <c r="BB307">
        <f t="shared" si="268"/>
        <v>0.68965458901599741</v>
      </c>
      <c r="BC307">
        <f t="shared" si="269"/>
        <v>-0.9899829591711099</v>
      </c>
      <c r="BD307">
        <f t="shared" si="270"/>
        <v>-0.69710492538741731</v>
      </c>
      <c r="BE307">
        <f t="shared" si="271"/>
        <v>-1.9896445809670327</v>
      </c>
      <c r="BF307">
        <f t="shared" si="272"/>
        <v>-1.5398131056012412</v>
      </c>
      <c r="BG307">
        <f t="shared" si="285"/>
        <v>-1.027782546395327</v>
      </c>
      <c r="BH307">
        <f t="shared" si="285"/>
        <v>-1.0242923239889823</v>
      </c>
      <c r="BI307">
        <f t="shared" si="285"/>
        <v>-1.0155539099085347</v>
      </c>
      <c r="BJ307">
        <f t="shared" si="285"/>
        <v>-0.99419608115574354</v>
      </c>
      <c r="BK307">
        <f t="shared" si="285"/>
        <v>-0.94471755996148477</v>
      </c>
      <c r="BL307">
        <f t="shared" si="285"/>
        <v>-0.84126928827156777</v>
      </c>
      <c r="BM307">
        <f t="shared" si="285"/>
        <v>-0.65596023000923398</v>
      </c>
      <c r="BN307">
        <f t="shared" si="273"/>
        <v>-0.37585978193874658</v>
      </c>
    </row>
    <row r="308" spans="1:66" x14ac:dyDescent="0.2">
      <c r="A308" s="23" t="s">
        <v>951</v>
      </c>
      <c r="B308" s="24" t="s">
        <v>899</v>
      </c>
      <c r="C308" s="23">
        <v>37192.417999999998</v>
      </c>
      <c r="D308" s="23" t="s">
        <v>873</v>
      </c>
      <c r="E308" s="25">
        <f t="shared" si="249"/>
        <v>4493.0047824799512</v>
      </c>
      <c r="F308" s="1">
        <f t="shared" si="274"/>
        <v>4493</v>
      </c>
      <c r="G308" s="1">
        <f t="shared" si="279"/>
        <v>4.0622400047141127E-3</v>
      </c>
      <c r="I308" s="1">
        <f t="shared" si="282"/>
        <v>4.0622400047141127E-3</v>
      </c>
      <c r="Q308" s="173">
        <f t="shared" si="250"/>
        <v>22173.917999999998</v>
      </c>
      <c r="S308" s="15">
        <f t="shared" si="283"/>
        <v>0.1</v>
      </c>
      <c r="T308" s="15"/>
      <c r="Z308">
        <f t="shared" si="251"/>
        <v>4493</v>
      </c>
      <c r="AA308" s="158">
        <f t="shared" si="252"/>
        <v>-2.2453632523321103E-4</v>
      </c>
      <c r="AB308" s="159">
        <f t="shared" si="253"/>
        <v>4.2867763299473238E-3</v>
      </c>
      <c r="AC308" s="159">
        <f t="shared" si="254"/>
        <v>4.0622400047141127E-3</v>
      </c>
      <c r="AD308" s="160">
        <f t="shared" si="255"/>
        <v>1.8376451302996648E-6</v>
      </c>
      <c r="AH308">
        <f t="shared" si="256"/>
        <v>1.231512603967856E-2</v>
      </c>
      <c r="AI308">
        <f t="shared" si="257"/>
        <v>0.94803848054942819</v>
      </c>
      <c r="AJ308">
        <f t="shared" si="258"/>
        <v>0.87272647471474052</v>
      </c>
      <c r="AK308">
        <f t="shared" si="259"/>
        <v>-0.32598201686543121</v>
      </c>
      <c r="AL308">
        <f t="shared" si="260"/>
        <v>-1.7288664688856206</v>
      </c>
      <c r="AM308">
        <f t="shared" si="261"/>
        <v>-1.1720244412703653</v>
      </c>
      <c r="AN308">
        <f t="shared" si="284"/>
        <v>11.178746298165995</v>
      </c>
      <c r="AO308">
        <f t="shared" si="284"/>
        <v>11.178746327642026</v>
      </c>
      <c r="AP308">
        <f t="shared" si="284"/>
        <v>11.178746817870437</v>
      </c>
      <c r="AQ308">
        <f t="shared" si="284"/>
        <v>11.178754970877478</v>
      </c>
      <c r="AR308">
        <f t="shared" si="284"/>
        <v>11.178890511276791</v>
      </c>
      <c r="AS308">
        <f t="shared" si="284"/>
        <v>11.181129473580279</v>
      </c>
      <c r="AT308">
        <f t="shared" si="284"/>
        <v>11.21486844622077</v>
      </c>
      <c r="AU308">
        <f t="shared" si="262"/>
        <v>11.503321423141633</v>
      </c>
      <c r="AV308" s="158">
        <f t="shared" si="263"/>
        <v>-2.2453632523321103E-4</v>
      </c>
      <c r="AW308" s="159">
        <f t="shared" si="264"/>
        <v>4.2867763299473238E-3</v>
      </c>
      <c r="AX308" s="160">
        <f t="shared" si="265"/>
        <v>1.8376451302996648E-6</v>
      </c>
      <c r="AY308" s="159">
        <f t="shared" si="266"/>
        <v>-9999</v>
      </c>
      <c r="BA308">
        <f t="shared" si="267"/>
        <v>0</v>
      </c>
      <c r="BB308">
        <f t="shared" si="268"/>
        <v>0.68965458901599741</v>
      </c>
      <c r="BC308">
        <f t="shared" si="269"/>
        <v>-0.9899829591711099</v>
      </c>
      <c r="BD308">
        <f t="shared" si="270"/>
        <v>-0.69710492538741731</v>
      </c>
      <c r="BE308">
        <f t="shared" si="271"/>
        <v>-1.9896445809670327</v>
      </c>
      <c r="BF308">
        <f t="shared" si="272"/>
        <v>-1.5398131056012412</v>
      </c>
      <c r="BG308">
        <f t="shared" si="285"/>
        <v>-1.027782546395327</v>
      </c>
      <c r="BH308">
        <f t="shared" si="285"/>
        <v>-1.0242923239889823</v>
      </c>
      <c r="BI308">
        <f t="shared" si="285"/>
        <v>-1.0155539099085347</v>
      </c>
      <c r="BJ308">
        <f t="shared" si="285"/>
        <v>-0.99419608115574354</v>
      </c>
      <c r="BK308">
        <f t="shared" si="285"/>
        <v>-0.94471755996148477</v>
      </c>
      <c r="BL308">
        <f t="shared" si="285"/>
        <v>-0.84126928827156777</v>
      </c>
      <c r="BM308">
        <f t="shared" si="285"/>
        <v>-0.65596023000923398</v>
      </c>
      <c r="BN308">
        <f t="shared" si="273"/>
        <v>-0.37585978193874658</v>
      </c>
    </row>
    <row r="309" spans="1:66" x14ac:dyDescent="0.2">
      <c r="A309" s="23" t="s">
        <v>951</v>
      </c>
      <c r="B309" s="24" t="s">
        <v>899</v>
      </c>
      <c r="C309" s="23">
        <v>37192.419000000002</v>
      </c>
      <c r="D309" s="23" t="s">
        <v>873</v>
      </c>
      <c r="E309" s="25">
        <f t="shared" si="249"/>
        <v>4493.0059597811369</v>
      </c>
      <c r="F309" s="1">
        <f t="shared" si="274"/>
        <v>4493</v>
      </c>
      <c r="G309" s="1">
        <f t="shared" si="279"/>
        <v>5.0622400085558183E-3</v>
      </c>
      <c r="I309" s="1">
        <f t="shared" si="282"/>
        <v>5.0622400085558183E-3</v>
      </c>
      <c r="Q309" s="173">
        <f t="shared" si="250"/>
        <v>22173.919000000002</v>
      </c>
      <c r="S309" s="15">
        <f t="shared" si="283"/>
        <v>0.1</v>
      </c>
      <c r="T309" s="15"/>
      <c r="Z309">
        <f t="shared" si="251"/>
        <v>4493</v>
      </c>
      <c r="AA309" s="158">
        <f t="shared" si="252"/>
        <v>-2.2453632523321103E-4</v>
      </c>
      <c r="AB309" s="159">
        <f t="shared" si="253"/>
        <v>5.2867763337890294E-3</v>
      </c>
      <c r="AC309" s="159">
        <f t="shared" si="254"/>
        <v>5.0622400085558183E-3</v>
      </c>
      <c r="AD309" s="160">
        <f t="shared" si="255"/>
        <v>2.7950004003511774E-6</v>
      </c>
      <c r="AH309">
        <f t="shared" si="256"/>
        <v>1.231512603967856E-2</v>
      </c>
      <c r="AI309">
        <f t="shared" si="257"/>
        <v>0.94803848054942819</v>
      </c>
      <c r="AJ309">
        <f t="shared" si="258"/>
        <v>0.87272647471474052</v>
      </c>
      <c r="AK309">
        <f t="shared" si="259"/>
        <v>-0.32598201686543121</v>
      </c>
      <c r="AL309">
        <f t="shared" si="260"/>
        <v>-1.7288664688856206</v>
      </c>
      <c r="AM309">
        <f t="shared" si="261"/>
        <v>-1.1720244412703653</v>
      </c>
      <c r="AN309">
        <f t="shared" si="284"/>
        <v>11.178746298165995</v>
      </c>
      <c r="AO309">
        <f t="shared" si="284"/>
        <v>11.178746327642026</v>
      </c>
      <c r="AP309">
        <f t="shared" si="284"/>
        <v>11.178746817870437</v>
      </c>
      <c r="AQ309">
        <f t="shared" si="284"/>
        <v>11.178754970877478</v>
      </c>
      <c r="AR309">
        <f t="shared" si="284"/>
        <v>11.178890511276791</v>
      </c>
      <c r="AS309">
        <f t="shared" si="284"/>
        <v>11.181129473580279</v>
      </c>
      <c r="AT309">
        <f t="shared" si="284"/>
        <v>11.21486844622077</v>
      </c>
      <c r="AU309">
        <f t="shared" si="262"/>
        <v>11.503321423141633</v>
      </c>
      <c r="AV309" s="158">
        <f t="shared" si="263"/>
        <v>-2.2453632523321103E-4</v>
      </c>
      <c r="AW309" s="159">
        <f t="shared" si="264"/>
        <v>5.2867763337890294E-3</v>
      </c>
      <c r="AX309" s="160">
        <f t="shared" si="265"/>
        <v>2.7950004003511774E-6</v>
      </c>
      <c r="AY309" s="159">
        <f t="shared" si="266"/>
        <v>-9999</v>
      </c>
      <c r="BA309">
        <f t="shared" si="267"/>
        <v>0</v>
      </c>
      <c r="BB309">
        <f t="shared" si="268"/>
        <v>0.68965458901599741</v>
      </c>
      <c r="BC309">
        <f t="shared" si="269"/>
        <v>-0.9899829591711099</v>
      </c>
      <c r="BD309">
        <f t="shared" si="270"/>
        <v>-0.69710492538741731</v>
      </c>
      <c r="BE309">
        <f t="shared" si="271"/>
        <v>-1.9896445809670327</v>
      </c>
      <c r="BF309">
        <f t="shared" si="272"/>
        <v>-1.5398131056012412</v>
      </c>
      <c r="BG309">
        <f t="shared" si="285"/>
        <v>-1.027782546395327</v>
      </c>
      <c r="BH309">
        <f t="shared" si="285"/>
        <v>-1.0242923239889823</v>
      </c>
      <c r="BI309">
        <f t="shared" si="285"/>
        <v>-1.0155539099085347</v>
      </c>
      <c r="BJ309">
        <f t="shared" si="285"/>
        <v>-0.99419608115574354</v>
      </c>
      <c r="BK309">
        <f t="shared" si="285"/>
        <v>-0.94471755996148477</v>
      </c>
      <c r="BL309">
        <f t="shared" si="285"/>
        <v>-0.84126928827156777</v>
      </c>
      <c r="BM309">
        <f t="shared" si="285"/>
        <v>-0.65596023000923398</v>
      </c>
      <c r="BN309">
        <f t="shared" si="273"/>
        <v>-0.37585978193874658</v>
      </c>
    </row>
    <row r="310" spans="1:66" x14ac:dyDescent="0.2">
      <c r="A310" s="23" t="s">
        <v>949</v>
      </c>
      <c r="B310" s="24" t="s">
        <v>899</v>
      </c>
      <c r="C310" s="23">
        <v>37192.421999999999</v>
      </c>
      <c r="D310" s="23" t="s">
        <v>873</v>
      </c>
      <c r="E310" s="25">
        <f t="shared" si="249"/>
        <v>4493.0094916846765</v>
      </c>
      <c r="F310" s="1">
        <f t="shared" si="274"/>
        <v>4493</v>
      </c>
      <c r="G310" s="1">
        <f t="shared" si="279"/>
        <v>8.06224000552902E-3</v>
      </c>
      <c r="I310" s="1">
        <f t="shared" si="282"/>
        <v>8.06224000552902E-3</v>
      </c>
      <c r="Q310" s="173">
        <f t="shared" si="250"/>
        <v>22173.921999999999</v>
      </c>
      <c r="S310" s="15">
        <f t="shared" si="283"/>
        <v>0.1</v>
      </c>
      <c r="T310" s="15"/>
      <c r="Z310">
        <f t="shared" si="251"/>
        <v>4493</v>
      </c>
      <c r="AA310" s="158">
        <f t="shared" si="252"/>
        <v>-2.2453632523321103E-4</v>
      </c>
      <c r="AB310" s="159">
        <f t="shared" si="253"/>
        <v>8.286776330762231E-3</v>
      </c>
      <c r="AC310" s="159">
        <f t="shared" si="254"/>
        <v>8.06224000552902E-3</v>
      </c>
      <c r="AD310" s="160">
        <f t="shared" si="255"/>
        <v>6.8670661956081148E-6</v>
      </c>
      <c r="AH310">
        <f t="shared" si="256"/>
        <v>1.231512603967856E-2</v>
      </c>
      <c r="AI310">
        <f t="shared" si="257"/>
        <v>0.94803848054942819</v>
      </c>
      <c r="AJ310">
        <f t="shared" si="258"/>
        <v>0.87272647471474052</v>
      </c>
      <c r="AK310">
        <f t="shared" si="259"/>
        <v>-0.32598201686543121</v>
      </c>
      <c r="AL310">
        <f t="shared" si="260"/>
        <v>-1.7288664688856206</v>
      </c>
      <c r="AM310">
        <f t="shared" si="261"/>
        <v>-1.1720244412703653</v>
      </c>
      <c r="AN310">
        <f t="shared" si="284"/>
        <v>11.178746298165995</v>
      </c>
      <c r="AO310">
        <f t="shared" si="284"/>
        <v>11.178746327642026</v>
      </c>
      <c r="AP310">
        <f t="shared" si="284"/>
        <v>11.178746817870437</v>
      </c>
      <c r="AQ310">
        <f t="shared" si="284"/>
        <v>11.178754970877478</v>
      </c>
      <c r="AR310">
        <f t="shared" si="284"/>
        <v>11.178890511276791</v>
      </c>
      <c r="AS310">
        <f t="shared" si="284"/>
        <v>11.181129473580279</v>
      </c>
      <c r="AT310">
        <f t="shared" si="284"/>
        <v>11.21486844622077</v>
      </c>
      <c r="AU310">
        <f t="shared" si="262"/>
        <v>11.503321423141633</v>
      </c>
      <c r="AV310" s="158">
        <f t="shared" si="263"/>
        <v>-2.2453632523321103E-4</v>
      </c>
      <c r="AW310" s="159">
        <f t="shared" si="264"/>
        <v>8.286776330762231E-3</v>
      </c>
      <c r="AX310" s="160">
        <f t="shared" si="265"/>
        <v>6.8670661956081148E-6</v>
      </c>
      <c r="AY310" s="159">
        <f t="shared" si="266"/>
        <v>-9999</v>
      </c>
      <c r="BA310">
        <f t="shared" si="267"/>
        <v>0</v>
      </c>
      <c r="BB310">
        <f t="shared" si="268"/>
        <v>0.68965458901599741</v>
      </c>
      <c r="BC310">
        <f t="shared" si="269"/>
        <v>-0.9899829591711099</v>
      </c>
      <c r="BD310">
        <f t="shared" si="270"/>
        <v>-0.69710492538741731</v>
      </c>
      <c r="BE310">
        <f t="shared" si="271"/>
        <v>-1.9896445809670327</v>
      </c>
      <c r="BF310">
        <f t="shared" si="272"/>
        <v>-1.5398131056012412</v>
      </c>
      <c r="BG310">
        <f t="shared" si="285"/>
        <v>-1.027782546395327</v>
      </c>
      <c r="BH310">
        <f t="shared" si="285"/>
        <v>-1.0242923239889823</v>
      </c>
      <c r="BI310">
        <f t="shared" si="285"/>
        <v>-1.0155539099085347</v>
      </c>
      <c r="BJ310">
        <f t="shared" si="285"/>
        <v>-0.99419608115574354</v>
      </c>
      <c r="BK310">
        <f t="shared" si="285"/>
        <v>-0.94471755996148477</v>
      </c>
      <c r="BL310">
        <f t="shared" si="285"/>
        <v>-0.84126928827156777</v>
      </c>
      <c r="BM310">
        <f t="shared" si="285"/>
        <v>-0.65596023000923398</v>
      </c>
      <c r="BN310">
        <f t="shared" si="273"/>
        <v>-0.37585978193874658</v>
      </c>
    </row>
    <row r="311" spans="1:66" x14ac:dyDescent="0.2">
      <c r="A311" s="23" t="s">
        <v>948</v>
      </c>
      <c r="B311" s="24" t="s">
        <v>899</v>
      </c>
      <c r="C311" s="23">
        <v>37197.516000000003</v>
      </c>
      <c r="D311" s="23" t="s">
        <v>873</v>
      </c>
      <c r="E311" s="25">
        <f t="shared" si="249"/>
        <v>4499.0066639014294</v>
      </c>
      <c r="F311" s="1">
        <f t="shared" si="274"/>
        <v>4499</v>
      </c>
      <c r="G311" s="1">
        <f t="shared" si="279"/>
        <v>5.6603200064273551E-3</v>
      </c>
      <c r="I311" s="1">
        <f t="shared" si="282"/>
        <v>5.6603200064273551E-3</v>
      </c>
      <c r="Q311" s="173">
        <f t="shared" si="250"/>
        <v>22179.016000000003</v>
      </c>
      <c r="S311" s="15">
        <f t="shared" si="283"/>
        <v>0.1</v>
      </c>
      <c r="T311" s="15"/>
      <c r="Z311">
        <f t="shared" si="251"/>
        <v>4499</v>
      </c>
      <c r="AA311" s="158">
        <f t="shared" si="252"/>
        <v>-2.1835951947401025E-4</v>
      </c>
      <c r="AB311" s="159">
        <f t="shared" si="253"/>
        <v>5.8786795259013654E-3</v>
      </c>
      <c r="AC311" s="159">
        <f t="shared" si="254"/>
        <v>5.6603200064273551E-3</v>
      </c>
      <c r="AD311" s="160">
        <f t="shared" si="255"/>
        <v>3.4558872968251904E-6</v>
      </c>
      <c r="AH311">
        <f t="shared" si="256"/>
        <v>1.2284239074569365E-2</v>
      </c>
      <c r="AI311">
        <f t="shared" si="257"/>
        <v>0.94871774022585731</v>
      </c>
      <c r="AJ311">
        <f t="shared" si="258"/>
        <v>0.87170745106857261</v>
      </c>
      <c r="AK311">
        <f t="shared" si="259"/>
        <v>-0.32608956538920986</v>
      </c>
      <c r="AL311">
        <f t="shared" si="260"/>
        <v>-1.7267830797325896</v>
      </c>
      <c r="AM311">
        <f t="shared" si="261"/>
        <v>-1.1695548462253385</v>
      </c>
      <c r="AN311">
        <f t="shared" ref="AN311:AT320" si="286">$AU311+$AB$7*SIN(AO311)</f>
        <v>11.180819952973431</v>
      </c>
      <c r="AO311">
        <f t="shared" si="286"/>
        <v>11.180819984259324</v>
      </c>
      <c r="AP311">
        <f t="shared" si="286"/>
        <v>11.180820498829348</v>
      </c>
      <c r="AQ311">
        <f t="shared" si="286"/>
        <v>11.180828961939813</v>
      </c>
      <c r="AR311">
        <f t="shared" si="286"/>
        <v>11.180968099550066</v>
      </c>
      <c r="AS311">
        <f t="shared" si="286"/>
        <v>11.183240969927287</v>
      </c>
      <c r="AT311">
        <f t="shared" si="286"/>
        <v>11.217129959014253</v>
      </c>
      <c r="AU311">
        <f t="shared" si="262"/>
        <v>11.505269697322634</v>
      </c>
      <c r="AV311" s="158">
        <f t="shared" si="263"/>
        <v>-2.1835951947401025E-4</v>
      </c>
      <c r="AW311" s="159">
        <f t="shared" si="264"/>
        <v>5.8786795259013654E-3</v>
      </c>
      <c r="AX311" s="160">
        <f t="shared" si="265"/>
        <v>3.4558872968251904E-6</v>
      </c>
      <c r="AY311" s="159">
        <f t="shared" si="266"/>
        <v>-9999</v>
      </c>
      <c r="BA311">
        <f t="shared" si="267"/>
        <v>0</v>
      </c>
      <c r="BB311">
        <f t="shared" si="268"/>
        <v>0.69073965657908309</v>
      </c>
      <c r="BC311">
        <f t="shared" si="269"/>
        <v>-0.99020144686441625</v>
      </c>
      <c r="BD311">
        <f t="shared" si="270"/>
        <v>-0.69758697744826248</v>
      </c>
      <c r="BE311">
        <f t="shared" si="271"/>
        <v>-1.9880885852063115</v>
      </c>
      <c r="BF311">
        <f t="shared" si="272"/>
        <v>-1.537193593335342</v>
      </c>
      <c r="BG311">
        <f t="shared" ref="BG311:BM320" si="287">$BN311+$BB$7*SIN(BH311)</f>
        <v>-1.0263254661841517</v>
      </c>
      <c r="BH311">
        <f t="shared" si="287"/>
        <v>-1.0228013989247926</v>
      </c>
      <c r="BI311">
        <f t="shared" si="287"/>
        <v>-1.0140000491550021</v>
      </c>
      <c r="BJ311">
        <f t="shared" si="287"/>
        <v>-0.99254253761204803</v>
      </c>
      <c r="BK311">
        <f t="shared" si="287"/>
        <v>-0.9429563864277376</v>
      </c>
      <c r="BL311">
        <f t="shared" si="287"/>
        <v>-0.83950916934605924</v>
      </c>
      <c r="BM311">
        <f t="shared" si="287"/>
        <v>-0.65448097462438093</v>
      </c>
      <c r="BN311">
        <f t="shared" si="273"/>
        <v>-0.37499467939850206</v>
      </c>
    </row>
    <row r="312" spans="1:66" x14ac:dyDescent="0.2">
      <c r="A312" s="23" t="s">
        <v>950</v>
      </c>
      <c r="B312" s="24" t="s">
        <v>899</v>
      </c>
      <c r="C312" s="23">
        <v>37198.362999999998</v>
      </c>
      <c r="D312" s="23" t="s">
        <v>873</v>
      </c>
      <c r="E312" s="25">
        <f t="shared" si="249"/>
        <v>4500.0038380018514</v>
      </c>
      <c r="F312" s="1">
        <f t="shared" si="274"/>
        <v>4500</v>
      </c>
      <c r="G312" s="1">
        <f t="shared" si="279"/>
        <v>3.2599999976810068E-3</v>
      </c>
      <c r="I312" s="1">
        <f t="shared" si="282"/>
        <v>3.2599999976810068E-3</v>
      </c>
      <c r="Q312" s="173">
        <f t="shared" si="250"/>
        <v>22179.862999999998</v>
      </c>
      <c r="S312" s="15">
        <f t="shared" si="283"/>
        <v>0.1</v>
      </c>
      <c r="T312" s="15"/>
      <c r="Z312">
        <f t="shared" si="251"/>
        <v>4500</v>
      </c>
      <c r="AA312" s="158">
        <f t="shared" si="252"/>
        <v>-2.1733720704912064E-4</v>
      </c>
      <c r="AB312" s="159">
        <f t="shared" si="253"/>
        <v>3.4773372047301274E-3</v>
      </c>
      <c r="AC312" s="159">
        <f t="shared" si="254"/>
        <v>3.2599999976810068E-3</v>
      </c>
      <c r="AD312" s="160">
        <f t="shared" si="255"/>
        <v>1.2091874035400338E-6</v>
      </c>
      <c r="AH312">
        <f t="shared" si="256"/>
        <v>1.2279083953830617E-2</v>
      </c>
      <c r="AI312">
        <f t="shared" si="257"/>
        <v>0.94883106656431804</v>
      </c>
      <c r="AJ312">
        <f t="shared" si="258"/>
        <v>0.8715371034721634</v>
      </c>
      <c r="AK312">
        <f t="shared" si="259"/>
        <v>-0.32610736740270246</v>
      </c>
      <c r="AL312">
        <f t="shared" si="260"/>
        <v>-1.7264355578979342</v>
      </c>
      <c r="AM312">
        <f t="shared" si="261"/>
        <v>-1.169143488546786</v>
      </c>
      <c r="AN312">
        <f t="shared" si="286"/>
        <v>11.181165706561773</v>
      </c>
      <c r="AO312">
        <f t="shared" si="286"/>
        <v>11.181165738158009</v>
      </c>
      <c r="AP312">
        <f t="shared" si="286"/>
        <v>11.181166256875329</v>
      </c>
      <c r="AQ312">
        <f t="shared" si="286"/>
        <v>11.181174772483892</v>
      </c>
      <c r="AR312">
        <f t="shared" si="286"/>
        <v>11.181314515206587</v>
      </c>
      <c r="AS312">
        <f t="shared" si="286"/>
        <v>11.183593053860843</v>
      </c>
      <c r="AT312">
        <f t="shared" si="286"/>
        <v>11.217506984178494</v>
      </c>
      <c r="AU312">
        <f t="shared" si="262"/>
        <v>11.505594409686132</v>
      </c>
      <c r="AV312" s="158">
        <f t="shared" si="263"/>
        <v>-2.1733720704912064E-4</v>
      </c>
      <c r="AW312" s="159">
        <f t="shared" si="264"/>
        <v>3.4773372047301274E-3</v>
      </c>
      <c r="AX312" s="160">
        <f t="shared" si="265"/>
        <v>1.2091874035400338E-6</v>
      </c>
      <c r="AY312" s="159">
        <f t="shared" si="266"/>
        <v>-9999</v>
      </c>
      <c r="BA312">
        <f t="shared" si="267"/>
        <v>0</v>
      </c>
      <c r="BB312">
        <f t="shared" si="268"/>
        <v>0.69092092490280632</v>
      </c>
      <c r="BC312">
        <f t="shared" si="269"/>
        <v>-0.99023769851383581</v>
      </c>
      <c r="BD312">
        <f t="shared" si="270"/>
        <v>-0.69766731072574228</v>
      </c>
      <c r="BE312">
        <f t="shared" si="271"/>
        <v>-1.9878287496706106</v>
      </c>
      <c r="BF312">
        <f t="shared" si="272"/>
        <v>-1.5367567717751063</v>
      </c>
      <c r="BG312">
        <f t="shared" si="287"/>
        <v>-1.0260823716220218</v>
      </c>
      <c r="BH312">
        <f t="shared" si="287"/>
        <v>-1.0225526422050275</v>
      </c>
      <c r="BI312">
        <f t="shared" si="287"/>
        <v>-1.0137407820949673</v>
      </c>
      <c r="BJ312">
        <f t="shared" si="287"/>
        <v>-0.99226665857093277</v>
      </c>
      <c r="BK312">
        <f t="shared" si="287"/>
        <v>-0.9426626296792141</v>
      </c>
      <c r="BL312">
        <f t="shared" si="287"/>
        <v>-0.83921570499656006</v>
      </c>
      <c r="BM312">
        <f t="shared" si="287"/>
        <v>-0.65423441171202623</v>
      </c>
      <c r="BN312">
        <f t="shared" si="273"/>
        <v>-0.37485049564179473</v>
      </c>
    </row>
    <row r="313" spans="1:66" x14ac:dyDescent="0.2">
      <c r="A313" s="23" t="s">
        <v>948</v>
      </c>
      <c r="B313" s="24" t="s">
        <v>899</v>
      </c>
      <c r="C313" s="23">
        <v>37208.552000000003</v>
      </c>
      <c r="D313" s="23" t="s">
        <v>873</v>
      </c>
      <c r="E313" s="25">
        <f t="shared" si="249"/>
        <v>4511.9993597365328</v>
      </c>
      <c r="F313" s="1">
        <f t="shared" si="274"/>
        <v>4512</v>
      </c>
      <c r="G313" s="1">
        <f t="shared" si="279"/>
        <v>-5.4383999668061733E-4</v>
      </c>
      <c r="I313" s="1">
        <f t="shared" si="282"/>
        <v>-5.4383999668061733E-4</v>
      </c>
      <c r="Q313" s="173">
        <f t="shared" si="250"/>
        <v>22190.052000000003</v>
      </c>
      <c r="S313" s="15">
        <f t="shared" si="283"/>
        <v>0.1</v>
      </c>
      <c r="T313" s="15"/>
      <c r="Z313">
        <f t="shared" si="251"/>
        <v>4512</v>
      </c>
      <c r="AA313" s="158">
        <f t="shared" si="252"/>
        <v>-2.0522896122807111E-4</v>
      </c>
      <c r="AB313" s="159">
        <f t="shared" si="253"/>
        <v>-3.3861103545254623E-4</v>
      </c>
      <c r="AC313" s="159">
        <f t="shared" si="254"/>
        <v>-5.4383999668061733E-4</v>
      </c>
      <c r="AD313" s="160">
        <f t="shared" si="255"/>
        <v>1.1465743333024553E-8</v>
      </c>
      <c r="AH313">
        <f t="shared" si="256"/>
        <v>1.2217059925838056E-2</v>
      </c>
      <c r="AI313">
        <f t="shared" si="257"/>
        <v>0.9501935774551008</v>
      </c>
      <c r="AJ313">
        <f t="shared" si="258"/>
        <v>0.86948152400067447</v>
      </c>
      <c r="AK313">
        <f t="shared" si="259"/>
        <v>-0.32631824205297716</v>
      </c>
      <c r="AL313">
        <f t="shared" si="260"/>
        <v>-1.7222588091920008</v>
      </c>
      <c r="AM313">
        <f t="shared" si="261"/>
        <v>-1.1642125548517284</v>
      </c>
      <c r="AN313">
        <f t="shared" si="286"/>
        <v>11.185317974866232</v>
      </c>
      <c r="AO313">
        <f t="shared" si="286"/>
        <v>11.185318010388448</v>
      </c>
      <c r="AP313">
        <f t="shared" si="286"/>
        <v>11.185318580945422</v>
      </c>
      <c r="AQ313">
        <f t="shared" si="286"/>
        <v>11.185327744985495</v>
      </c>
      <c r="AR313">
        <f t="shared" si="286"/>
        <v>11.185474873980567</v>
      </c>
      <c r="AS313">
        <f t="shared" si="286"/>
        <v>11.187821805632113</v>
      </c>
      <c r="AT313">
        <f t="shared" si="286"/>
        <v>11.222033653849582</v>
      </c>
      <c r="AU313">
        <f t="shared" si="262"/>
        <v>11.509490958048133</v>
      </c>
      <c r="AV313" s="158">
        <f t="shared" si="263"/>
        <v>-2.0522896122807111E-4</v>
      </c>
      <c r="AW313" s="159">
        <f t="shared" si="264"/>
        <v>-3.3861103545254623E-4</v>
      </c>
      <c r="AX313" s="160">
        <f t="shared" si="265"/>
        <v>1.1465743333024553E-8</v>
      </c>
      <c r="AY313" s="159">
        <f t="shared" si="266"/>
        <v>-9999</v>
      </c>
      <c r="BA313">
        <f t="shared" si="267"/>
        <v>0</v>
      </c>
      <c r="BB313">
        <f t="shared" si="268"/>
        <v>0.69310564782570072</v>
      </c>
      <c r="BC313">
        <f t="shared" si="269"/>
        <v>-0.99066903997718403</v>
      </c>
      <c r="BD313">
        <f t="shared" si="270"/>
        <v>-0.69863109558746617</v>
      </c>
      <c r="BE313">
        <f t="shared" si="271"/>
        <v>-1.9846994456046843</v>
      </c>
      <c r="BF313">
        <f t="shared" si="272"/>
        <v>-1.5315096165041255</v>
      </c>
      <c r="BG313">
        <f t="shared" si="287"/>
        <v>-1.0231596872564817</v>
      </c>
      <c r="BH313">
        <f t="shared" si="287"/>
        <v>-1.0195615359423307</v>
      </c>
      <c r="BI313">
        <f t="shared" si="287"/>
        <v>-1.0106230864931076</v>
      </c>
      <c r="BJ313">
        <f t="shared" si="287"/>
        <v>-0.98894967016591184</v>
      </c>
      <c r="BK313">
        <f t="shared" si="287"/>
        <v>-0.93913247206853456</v>
      </c>
      <c r="BL313">
        <f t="shared" si="287"/>
        <v>-0.83569165887388275</v>
      </c>
      <c r="BM313">
        <f t="shared" si="287"/>
        <v>-0.65127520434081088</v>
      </c>
      <c r="BN313">
        <f t="shared" si="273"/>
        <v>-0.3731202905613058</v>
      </c>
    </row>
    <row r="314" spans="1:66" x14ac:dyDescent="0.2">
      <c r="A314" s="23" t="s">
        <v>952</v>
      </c>
      <c r="B314" s="24" t="s">
        <v>899</v>
      </c>
      <c r="C314" s="23">
        <v>37284.156000000003</v>
      </c>
      <c r="D314" s="23" t="s">
        <v>873</v>
      </c>
      <c r="E314" s="25">
        <f t="shared" si="249"/>
        <v>4601.0080382357355</v>
      </c>
      <c r="F314" s="1">
        <f t="shared" si="274"/>
        <v>4601</v>
      </c>
      <c r="G314" s="1">
        <f t="shared" si="279"/>
        <v>6.8276800084277056E-3</v>
      </c>
      <c r="I314" s="1">
        <f t="shared" si="282"/>
        <v>6.8276800084277056E-3</v>
      </c>
      <c r="Q314" s="173">
        <f t="shared" si="250"/>
        <v>22265.656000000003</v>
      </c>
      <c r="S314" s="15">
        <f t="shared" si="283"/>
        <v>0.1</v>
      </c>
      <c r="T314" s="15"/>
      <c r="Z314">
        <f t="shared" si="251"/>
        <v>4601</v>
      </c>
      <c r="AA314" s="158">
        <f t="shared" si="252"/>
        <v>-1.2462933127128928E-4</v>
      </c>
      <c r="AB314" s="159">
        <f t="shared" si="253"/>
        <v>6.9523093396989949E-3</v>
      </c>
      <c r="AC314" s="159">
        <f t="shared" si="254"/>
        <v>6.8276800084277056E-3</v>
      </c>
      <c r="AD314" s="160">
        <f t="shared" si="255"/>
        <v>4.8334605154865878E-6</v>
      </c>
      <c r="AH314">
        <f t="shared" si="256"/>
        <v>1.1747667955683491E-2</v>
      </c>
      <c r="AI314">
        <f t="shared" si="257"/>
        <v>0.96044861839577433</v>
      </c>
      <c r="AJ314">
        <f t="shared" si="258"/>
        <v>0.85356756147608026</v>
      </c>
      <c r="AK314">
        <f t="shared" si="259"/>
        <v>-0.32771933576837259</v>
      </c>
      <c r="AL314">
        <f t="shared" si="260"/>
        <v>-1.6909021990725785</v>
      </c>
      <c r="AM314">
        <f t="shared" si="261"/>
        <v>-1.1279430689308192</v>
      </c>
      <c r="AN314">
        <f t="shared" si="286"/>
        <v>11.216301664278879</v>
      </c>
      <c r="AO314">
        <f t="shared" si="286"/>
        <v>11.216301743327028</v>
      </c>
      <c r="AP314">
        <f t="shared" si="286"/>
        <v>11.216302837093192</v>
      </c>
      <c r="AQ314">
        <f t="shared" si="286"/>
        <v>11.216317970669074</v>
      </c>
      <c r="AR314">
        <f t="shared" si="286"/>
        <v>11.216527257314391</v>
      </c>
      <c r="AS314">
        <f t="shared" si="286"/>
        <v>11.219401805785532</v>
      </c>
      <c r="AT314">
        <f t="shared" si="286"/>
        <v>11.2557420282665</v>
      </c>
      <c r="AU314">
        <f t="shared" si="262"/>
        <v>11.538390358399635</v>
      </c>
      <c r="AV314" s="158">
        <f t="shared" si="263"/>
        <v>-1.2462933127128928E-4</v>
      </c>
      <c r="AW314" s="159">
        <f t="shared" si="264"/>
        <v>6.9523093396989949E-3</v>
      </c>
      <c r="AX314" s="160">
        <f t="shared" si="265"/>
        <v>4.8334605154865878E-6</v>
      </c>
      <c r="AY314" s="159">
        <f t="shared" si="266"/>
        <v>-9999</v>
      </c>
      <c r="BA314">
        <f t="shared" si="267"/>
        <v>0</v>
      </c>
      <c r="BB314">
        <f t="shared" si="268"/>
        <v>0.70987573766722523</v>
      </c>
      <c r="BC314">
        <f t="shared" si="269"/>
        <v>-0.99364101089560442</v>
      </c>
      <c r="BD314">
        <f t="shared" si="270"/>
        <v>-0.70576020256464544</v>
      </c>
      <c r="BE314">
        <f t="shared" si="271"/>
        <v>-1.9608182198531359</v>
      </c>
      <c r="BF314">
        <f t="shared" si="272"/>
        <v>-1.49227761442531</v>
      </c>
      <c r="BG314">
        <f t="shared" si="287"/>
        <v>-1.0011551501658031</v>
      </c>
      <c r="BH314">
        <f t="shared" si="287"/>
        <v>-0.99702210297581828</v>
      </c>
      <c r="BI314">
        <f t="shared" si="287"/>
        <v>-0.98711933715612621</v>
      </c>
      <c r="BJ314">
        <f t="shared" si="287"/>
        <v>-0.96397409972871728</v>
      </c>
      <c r="BK314">
        <f t="shared" si="287"/>
        <v>-0.91265822070822977</v>
      </c>
      <c r="BL314">
        <f t="shared" si="287"/>
        <v>-0.80941372737224304</v>
      </c>
      <c r="BM314">
        <f t="shared" si="287"/>
        <v>-0.62930200601053643</v>
      </c>
      <c r="BN314">
        <f t="shared" si="273"/>
        <v>-0.36028793621434607</v>
      </c>
    </row>
    <row r="315" spans="1:66" x14ac:dyDescent="0.2">
      <c r="A315" s="23" t="s">
        <v>953</v>
      </c>
      <c r="B315" s="24" t="s">
        <v>899</v>
      </c>
      <c r="C315" s="23">
        <v>37519.436999999998</v>
      </c>
      <c r="D315" s="23" t="s">
        <v>873</v>
      </c>
      <c r="E315" s="25">
        <f t="shared" si="249"/>
        <v>4878.0046374364456</v>
      </c>
      <c r="F315" s="1">
        <f t="shared" si="274"/>
        <v>4878</v>
      </c>
      <c r="G315" s="1">
        <f t="shared" si="279"/>
        <v>3.9390399979311042E-3</v>
      </c>
      <c r="I315" s="1">
        <f t="shared" si="282"/>
        <v>3.9390399979311042E-3</v>
      </c>
      <c r="Q315" s="173">
        <f t="shared" si="250"/>
        <v>22500.936999999998</v>
      </c>
      <c r="S315" s="15">
        <f t="shared" si="283"/>
        <v>0.1</v>
      </c>
      <c r="T315" s="15"/>
      <c r="Z315">
        <f t="shared" si="251"/>
        <v>4878</v>
      </c>
      <c r="AA315" s="158">
        <f t="shared" si="252"/>
        <v>2.2147786099491196E-5</v>
      </c>
      <c r="AB315" s="159">
        <f t="shared" si="253"/>
        <v>3.916892211831613E-3</v>
      </c>
      <c r="AC315" s="159">
        <f t="shared" si="254"/>
        <v>3.9390399979311042E-3</v>
      </c>
      <c r="AD315" s="160">
        <f t="shared" si="255"/>
        <v>1.5342044599107146E-6</v>
      </c>
      <c r="AH315">
        <f t="shared" si="256"/>
        <v>1.0180674516169653E-2</v>
      </c>
      <c r="AI315">
        <f t="shared" si="257"/>
        <v>0.99405486786119102</v>
      </c>
      <c r="AJ315">
        <f t="shared" si="258"/>
        <v>0.79602577648678463</v>
      </c>
      <c r="AK315">
        <f t="shared" si="259"/>
        <v>-0.33004383076664001</v>
      </c>
      <c r="AL315">
        <f t="shared" si="260"/>
        <v>-1.5888075383261908</v>
      </c>
      <c r="AM315">
        <f t="shared" si="261"/>
        <v>-1.0181753832166989</v>
      </c>
      <c r="AN315">
        <f t="shared" si="286"/>
        <v>11.314928646590721</v>
      </c>
      <c r="AO315">
        <f t="shared" si="286"/>
        <v>11.314929193285057</v>
      </c>
      <c r="AP315">
        <f t="shared" si="286"/>
        <v>11.314934468410812</v>
      </c>
      <c r="AQ315">
        <f t="shared" si="286"/>
        <v>11.314985364472228</v>
      </c>
      <c r="AR315">
        <f t="shared" si="286"/>
        <v>11.315476023853906</v>
      </c>
      <c r="AS315">
        <f t="shared" si="286"/>
        <v>11.320169453108642</v>
      </c>
      <c r="AT315">
        <f t="shared" si="286"/>
        <v>11.362145965337344</v>
      </c>
      <c r="AU315">
        <f t="shared" si="262"/>
        <v>11.628335683089141</v>
      </c>
      <c r="AV315" s="158">
        <f t="shared" si="263"/>
        <v>2.2147786099491196E-5</v>
      </c>
      <c r="AW315" s="159">
        <f t="shared" si="264"/>
        <v>3.916892211831613E-3</v>
      </c>
      <c r="AX315" s="160">
        <f t="shared" si="265"/>
        <v>1.5342044599107146E-6</v>
      </c>
      <c r="AY315" s="159">
        <f t="shared" si="266"/>
        <v>-9999</v>
      </c>
      <c r="BA315">
        <f t="shared" si="267"/>
        <v>0</v>
      </c>
      <c r="BB315">
        <f t="shared" si="268"/>
        <v>0.76935953036751825</v>
      </c>
      <c r="BC315">
        <f t="shared" si="269"/>
        <v>-0.99955394352136129</v>
      </c>
      <c r="BD315">
        <f t="shared" si="270"/>
        <v>-0.72737509229140807</v>
      </c>
      <c r="BE315">
        <f t="shared" si="271"/>
        <v>-1.8778537299567881</v>
      </c>
      <c r="BF315">
        <f t="shared" si="272"/>
        <v>-1.3661539545006738</v>
      </c>
      <c r="BG315">
        <f t="shared" si="287"/>
        <v>-0.92860218350206414</v>
      </c>
      <c r="BH315">
        <f t="shared" si="287"/>
        <v>-0.92250626566643834</v>
      </c>
      <c r="BI315">
        <f t="shared" si="287"/>
        <v>-0.90938925196598919</v>
      </c>
      <c r="BJ315">
        <f t="shared" si="287"/>
        <v>-0.88188551315717034</v>
      </c>
      <c r="BK315">
        <f t="shared" si="287"/>
        <v>-0.82698775871852426</v>
      </c>
      <c r="BL315">
        <f t="shared" si="287"/>
        <v>-0.72609075255442468</v>
      </c>
      <c r="BM315">
        <f t="shared" si="287"/>
        <v>-0.56063684991028007</v>
      </c>
      <c r="BN315">
        <f t="shared" si="273"/>
        <v>-0.32034903560639283</v>
      </c>
    </row>
    <row r="316" spans="1:66" x14ac:dyDescent="0.2">
      <c r="A316" s="23" t="s">
        <v>953</v>
      </c>
      <c r="B316" s="24" t="s">
        <v>899</v>
      </c>
      <c r="C316" s="23">
        <v>37525.383999999998</v>
      </c>
      <c r="D316" s="23" t="s">
        <v>873</v>
      </c>
      <c r="E316" s="25">
        <f t="shared" si="249"/>
        <v>4885.0060475607088</v>
      </c>
      <c r="F316" s="1">
        <f t="shared" si="274"/>
        <v>4885</v>
      </c>
      <c r="G316" s="1">
        <f t="shared" si="279"/>
        <v>5.1367999985814095E-3</v>
      </c>
      <c r="I316" s="1">
        <f t="shared" si="282"/>
        <v>5.1367999985814095E-3</v>
      </c>
      <c r="Q316" s="173">
        <f t="shared" si="250"/>
        <v>22506.883999999998</v>
      </c>
      <c r="S316" s="15">
        <f t="shared" si="283"/>
        <v>0.1</v>
      </c>
      <c r="T316" s="15"/>
      <c r="Z316">
        <f t="shared" si="251"/>
        <v>4885</v>
      </c>
      <c r="AA316" s="158">
        <f t="shared" si="252"/>
        <v>2.3815805164405582E-5</v>
      </c>
      <c r="AB316" s="159">
        <f t="shared" si="253"/>
        <v>5.1129841934170039E-3</v>
      </c>
      <c r="AC316" s="159">
        <f t="shared" si="254"/>
        <v>5.1367999985814095E-3</v>
      </c>
      <c r="AD316" s="160">
        <f t="shared" si="255"/>
        <v>2.614260736213213E-6</v>
      </c>
      <c r="AH316">
        <f t="shared" si="256"/>
        <v>1.0138995056644028E-2</v>
      </c>
      <c r="AI316">
        <f t="shared" si="257"/>
        <v>0.99493701743102259</v>
      </c>
      <c r="AJ316">
        <f t="shared" si="258"/>
        <v>0.79440521051470148</v>
      </c>
      <c r="AK316">
        <f t="shared" si="259"/>
        <v>-0.33005854182367811</v>
      </c>
      <c r="AL316">
        <f t="shared" si="260"/>
        <v>-1.5861347739753491</v>
      </c>
      <c r="AM316">
        <f t="shared" si="261"/>
        <v>-1.0154572956889172</v>
      </c>
      <c r="AN316">
        <f t="shared" si="286"/>
        <v>11.317465557656705</v>
      </c>
      <c r="AO316">
        <f t="shared" si="286"/>
        <v>11.317466127142158</v>
      </c>
      <c r="AP316">
        <f t="shared" si="286"/>
        <v>11.317471580361692</v>
      </c>
      <c r="AQ316">
        <f t="shared" si="286"/>
        <v>11.317523794219605</v>
      </c>
      <c r="AR316">
        <f t="shared" si="286"/>
        <v>11.318023321870434</v>
      </c>
      <c r="AS316">
        <f t="shared" si="286"/>
        <v>11.322765077742556</v>
      </c>
      <c r="AT316">
        <f t="shared" si="286"/>
        <v>11.364863350957465</v>
      </c>
      <c r="AU316">
        <f t="shared" si="262"/>
        <v>11.630608669633641</v>
      </c>
      <c r="AV316" s="158">
        <f t="shared" si="263"/>
        <v>2.3815805164405582E-5</v>
      </c>
      <c r="AW316" s="159">
        <f t="shared" si="264"/>
        <v>5.1129841934170039E-3</v>
      </c>
      <c r="AX316" s="160">
        <f t="shared" si="265"/>
        <v>2.614260736213213E-6</v>
      </c>
      <c r="AY316" s="159">
        <f t="shared" si="266"/>
        <v>-9999</v>
      </c>
      <c r="BA316">
        <f t="shared" si="267"/>
        <v>0</v>
      </c>
      <c r="BB316">
        <f t="shared" si="268"/>
        <v>0.77102508246306356</v>
      </c>
      <c r="BC316">
        <f t="shared" si="269"/>
        <v>-0.99961968522915834</v>
      </c>
      <c r="BD316">
        <f t="shared" si="270"/>
        <v>-0.72790111846127792</v>
      </c>
      <c r="BE316">
        <f t="shared" si="271"/>
        <v>-1.8755647467987802</v>
      </c>
      <c r="BF316">
        <f t="shared" si="272"/>
        <v>-1.3628785304530731</v>
      </c>
      <c r="BG316">
        <f t="shared" si="287"/>
        <v>-0.92668134119188494</v>
      </c>
      <c r="BH316">
        <f t="shared" si="287"/>
        <v>-0.92053045636909225</v>
      </c>
      <c r="BI316">
        <f t="shared" si="287"/>
        <v>-0.90732982300380505</v>
      </c>
      <c r="BJ316">
        <f t="shared" si="287"/>
        <v>-0.87972345752936398</v>
      </c>
      <c r="BK316">
        <f t="shared" si="287"/>
        <v>-0.82475929697772865</v>
      </c>
      <c r="BL316">
        <f t="shared" si="287"/>
        <v>-0.72395612653515107</v>
      </c>
      <c r="BM316">
        <f t="shared" si="287"/>
        <v>-0.55889647045107849</v>
      </c>
      <c r="BN316">
        <f t="shared" si="273"/>
        <v>-0.31933974930944098</v>
      </c>
    </row>
    <row r="317" spans="1:66" x14ac:dyDescent="0.2">
      <c r="A317" s="23" t="s">
        <v>951</v>
      </c>
      <c r="B317" s="24" t="s">
        <v>899</v>
      </c>
      <c r="C317" s="23">
        <v>37547.468000000001</v>
      </c>
      <c r="D317" s="23" t="s">
        <v>873</v>
      </c>
      <c r="E317" s="25">
        <f t="shared" si="249"/>
        <v>4911.0055668450932</v>
      </c>
      <c r="F317" s="1">
        <f t="shared" si="274"/>
        <v>4911</v>
      </c>
      <c r="G317" s="1">
        <f t="shared" si="279"/>
        <v>4.7284800020861439E-3</v>
      </c>
      <c r="I317" s="1">
        <f t="shared" si="282"/>
        <v>4.7284800020861439E-3</v>
      </c>
      <c r="Q317" s="173">
        <f t="shared" si="250"/>
        <v>22528.968000000001</v>
      </c>
      <c r="S317" s="15">
        <f t="shared" si="283"/>
        <v>0.1</v>
      </c>
      <c r="T317" s="15"/>
      <c r="Z317">
        <f t="shared" si="251"/>
        <v>4911</v>
      </c>
      <c r="AA317" s="158">
        <f t="shared" si="252"/>
        <v>2.9132389213962565E-5</v>
      </c>
      <c r="AB317" s="159">
        <f t="shared" si="253"/>
        <v>4.6993476128721814E-3</v>
      </c>
      <c r="AC317" s="159">
        <f t="shared" si="254"/>
        <v>4.7284800020861439E-3</v>
      </c>
      <c r="AD317" s="160">
        <f t="shared" si="255"/>
        <v>2.2083867986607472E-6</v>
      </c>
      <c r="AH317">
        <f t="shared" si="256"/>
        <v>9.9832898030398059E-3</v>
      </c>
      <c r="AI317">
        <f t="shared" si="257"/>
        <v>0.99822759561514696</v>
      </c>
      <c r="AJ317">
        <f t="shared" si="258"/>
        <v>0.78831073305755162</v>
      </c>
      <c r="AK317">
        <f t="shared" si="259"/>
        <v>-0.33009261337685664</v>
      </c>
      <c r="AL317">
        <f t="shared" si="260"/>
        <v>-1.5761656906647579</v>
      </c>
      <c r="AM317">
        <f t="shared" si="261"/>
        <v>-1.005383830677512</v>
      </c>
      <c r="AN317">
        <f t="shared" si="286"/>
        <v>11.326908123424621</v>
      </c>
      <c r="AO317">
        <f t="shared" si="286"/>
        <v>11.326908784370366</v>
      </c>
      <c r="AP317">
        <f t="shared" si="286"/>
        <v>11.326914939381084</v>
      </c>
      <c r="AQ317">
        <f t="shared" si="286"/>
        <v>11.326972252198388</v>
      </c>
      <c r="AR317">
        <f t="shared" si="286"/>
        <v>11.327505466979</v>
      </c>
      <c r="AS317">
        <f t="shared" si="286"/>
        <v>11.332427319328913</v>
      </c>
      <c r="AT317">
        <f t="shared" si="286"/>
        <v>11.374968499719564</v>
      </c>
      <c r="AU317">
        <f t="shared" si="262"/>
        <v>11.639051191084643</v>
      </c>
      <c r="AV317" s="158">
        <f t="shared" si="263"/>
        <v>2.9132389213962565E-5</v>
      </c>
      <c r="AW317" s="159">
        <f t="shared" si="264"/>
        <v>4.6993476128721814E-3</v>
      </c>
      <c r="AX317" s="160">
        <f t="shared" si="265"/>
        <v>2.2083867986607472E-6</v>
      </c>
      <c r="AY317" s="159">
        <f t="shared" si="266"/>
        <v>-9999</v>
      </c>
      <c r="BA317">
        <f t="shared" si="267"/>
        <v>0</v>
      </c>
      <c r="BB317">
        <f t="shared" si="268"/>
        <v>0.77728926729402714</v>
      </c>
      <c r="BC317">
        <f t="shared" si="269"/>
        <v>-0.99981976979105214</v>
      </c>
      <c r="BD317">
        <f t="shared" si="270"/>
        <v>-0.7298420929596996</v>
      </c>
      <c r="BE317">
        <f t="shared" si="271"/>
        <v>-1.866970439893862</v>
      </c>
      <c r="BF317">
        <f t="shared" si="272"/>
        <v>-1.3506710990251469</v>
      </c>
      <c r="BG317">
        <f t="shared" si="287"/>
        <v>-0.91950615903504285</v>
      </c>
      <c r="BH317">
        <f t="shared" si="287"/>
        <v>-0.91314908029851261</v>
      </c>
      <c r="BI317">
        <f t="shared" si="287"/>
        <v>-0.89963760024412454</v>
      </c>
      <c r="BJ317">
        <f t="shared" si="287"/>
        <v>-0.87165449725773025</v>
      </c>
      <c r="BK317">
        <f t="shared" si="287"/>
        <v>-0.81645507640661641</v>
      </c>
      <c r="BL317">
        <f t="shared" si="287"/>
        <v>-0.71601542888985614</v>
      </c>
      <c r="BM317">
        <f t="shared" si="287"/>
        <v>-0.55243007331306004</v>
      </c>
      <c r="BN317">
        <f t="shared" si="273"/>
        <v>-0.31559097163504823</v>
      </c>
    </row>
    <row r="318" spans="1:66" x14ac:dyDescent="0.2">
      <c r="A318" s="23" t="s">
        <v>951</v>
      </c>
      <c r="B318" s="24" t="s">
        <v>899</v>
      </c>
      <c r="C318" s="23">
        <v>37547.472000000002</v>
      </c>
      <c r="D318" s="23" t="s">
        <v>873</v>
      </c>
      <c r="E318" s="25">
        <f t="shared" si="249"/>
        <v>4911.0102760498194</v>
      </c>
      <c r="F318" s="1">
        <f t="shared" si="274"/>
        <v>4911</v>
      </c>
      <c r="G318" s="1">
        <f t="shared" si="279"/>
        <v>8.7284800029010512E-3</v>
      </c>
      <c r="I318" s="1">
        <f t="shared" si="282"/>
        <v>8.7284800029010512E-3</v>
      </c>
      <c r="Q318" s="173">
        <f t="shared" si="250"/>
        <v>22528.972000000002</v>
      </c>
      <c r="S318" s="15">
        <f t="shared" si="283"/>
        <v>0.1</v>
      </c>
      <c r="T318" s="15"/>
      <c r="Z318">
        <f t="shared" si="251"/>
        <v>4911</v>
      </c>
      <c r="AA318" s="158">
        <f t="shared" si="252"/>
        <v>2.9132389213962565E-5</v>
      </c>
      <c r="AB318" s="159">
        <f t="shared" si="253"/>
        <v>8.6993476136870886E-3</v>
      </c>
      <c r="AC318" s="159">
        <f t="shared" si="254"/>
        <v>8.7284800029010512E-3</v>
      </c>
      <c r="AD318" s="160">
        <f t="shared" si="255"/>
        <v>7.5678648903763252E-6</v>
      </c>
      <c r="AH318">
        <f t="shared" si="256"/>
        <v>9.9832898030398059E-3</v>
      </c>
      <c r="AI318">
        <f t="shared" si="257"/>
        <v>0.99822759561514696</v>
      </c>
      <c r="AJ318">
        <f t="shared" si="258"/>
        <v>0.78831073305755162</v>
      </c>
      <c r="AK318">
        <f t="shared" si="259"/>
        <v>-0.33009261337685664</v>
      </c>
      <c r="AL318">
        <f t="shared" si="260"/>
        <v>-1.5761656906647579</v>
      </c>
      <c r="AM318">
        <f t="shared" si="261"/>
        <v>-1.005383830677512</v>
      </c>
      <c r="AN318">
        <f t="shared" si="286"/>
        <v>11.326908123424621</v>
      </c>
      <c r="AO318">
        <f t="shared" si="286"/>
        <v>11.326908784370366</v>
      </c>
      <c r="AP318">
        <f t="shared" si="286"/>
        <v>11.326914939381084</v>
      </c>
      <c r="AQ318">
        <f t="shared" si="286"/>
        <v>11.326972252198388</v>
      </c>
      <c r="AR318">
        <f t="shared" si="286"/>
        <v>11.327505466979</v>
      </c>
      <c r="AS318">
        <f t="shared" si="286"/>
        <v>11.332427319328913</v>
      </c>
      <c r="AT318">
        <f t="shared" si="286"/>
        <v>11.374968499719564</v>
      </c>
      <c r="AU318">
        <f t="shared" si="262"/>
        <v>11.639051191084643</v>
      </c>
      <c r="AV318" s="158">
        <f t="shared" si="263"/>
        <v>2.9132389213962565E-5</v>
      </c>
      <c r="AW318" s="159">
        <f t="shared" si="264"/>
        <v>8.6993476136870886E-3</v>
      </c>
      <c r="AX318" s="160">
        <f t="shared" si="265"/>
        <v>7.5678648903763252E-6</v>
      </c>
      <c r="AY318" s="159">
        <f t="shared" si="266"/>
        <v>-9999</v>
      </c>
      <c r="BA318">
        <f t="shared" si="267"/>
        <v>0</v>
      </c>
      <c r="BB318">
        <f t="shared" si="268"/>
        <v>0.77728926729402714</v>
      </c>
      <c r="BC318">
        <f t="shared" si="269"/>
        <v>-0.99981976979105214</v>
      </c>
      <c r="BD318">
        <f t="shared" si="270"/>
        <v>-0.7298420929596996</v>
      </c>
      <c r="BE318">
        <f t="shared" si="271"/>
        <v>-1.866970439893862</v>
      </c>
      <c r="BF318">
        <f t="shared" si="272"/>
        <v>-1.3506710990251469</v>
      </c>
      <c r="BG318">
        <f t="shared" si="287"/>
        <v>-0.91950615903504285</v>
      </c>
      <c r="BH318">
        <f t="shared" si="287"/>
        <v>-0.91314908029851261</v>
      </c>
      <c r="BI318">
        <f t="shared" si="287"/>
        <v>-0.89963760024412454</v>
      </c>
      <c r="BJ318">
        <f t="shared" si="287"/>
        <v>-0.87165449725773025</v>
      </c>
      <c r="BK318">
        <f t="shared" si="287"/>
        <v>-0.81645507640661641</v>
      </c>
      <c r="BL318">
        <f t="shared" si="287"/>
        <v>-0.71601542888985614</v>
      </c>
      <c r="BM318">
        <f t="shared" si="287"/>
        <v>-0.55243007331306004</v>
      </c>
      <c r="BN318">
        <f t="shared" si="273"/>
        <v>-0.31559097163504823</v>
      </c>
    </row>
    <row r="319" spans="1:66" x14ac:dyDescent="0.2">
      <c r="A319" s="29" t="s">
        <v>954</v>
      </c>
      <c r="B319" s="30"/>
      <c r="C319" s="31">
        <v>37564.466</v>
      </c>
      <c r="D319" s="31"/>
      <c r="E319" s="1">
        <f t="shared" si="249"/>
        <v>4931.017332322177</v>
      </c>
      <c r="F319" s="1">
        <f t="shared" si="274"/>
        <v>4931</v>
      </c>
      <c r="G319" s="1">
        <f t="shared" si="279"/>
        <v>1.4722080006322358E-2</v>
      </c>
      <c r="H319" s="1">
        <f>G319</f>
        <v>1.4722080006322358E-2</v>
      </c>
      <c r="Q319" s="173">
        <f t="shared" si="250"/>
        <v>22545.966</v>
      </c>
      <c r="S319" s="15">
        <f>S$14</f>
        <v>0.2</v>
      </c>
      <c r="Z319">
        <f t="shared" si="251"/>
        <v>4931</v>
      </c>
      <c r="AA319" s="158">
        <f t="shared" si="252"/>
        <v>3.2280371877611153E-5</v>
      </c>
      <c r="AB319" s="159">
        <f t="shared" si="253"/>
        <v>1.4689799634444747E-2</v>
      </c>
      <c r="AC319" s="159">
        <f t="shared" si="254"/>
        <v>1.4722080006322358E-2</v>
      </c>
      <c r="AD319" s="160">
        <f t="shared" si="255"/>
        <v>4.3158042660026603E-5</v>
      </c>
      <c r="AH319">
        <f t="shared" si="256"/>
        <v>9.8625566940342881E-3</v>
      </c>
      <c r="AI319">
        <f t="shared" si="257"/>
        <v>1.0007737973311219</v>
      </c>
      <c r="AJ319">
        <f t="shared" si="258"/>
        <v>0.78354137793600831</v>
      </c>
      <c r="AK319">
        <f t="shared" si="259"/>
        <v>-0.3300964647810648</v>
      </c>
      <c r="AL319">
        <f t="shared" si="260"/>
        <v>-1.5684521759289225</v>
      </c>
      <c r="AM319">
        <f t="shared" si="261"/>
        <v>-0.99765859236821153</v>
      </c>
      <c r="AN319">
        <f t="shared" si="286"/>
        <v>11.334192912922909</v>
      </c>
      <c r="AO319">
        <f t="shared" si="286"/>
        <v>11.334193651975959</v>
      </c>
      <c r="AP319">
        <f t="shared" si="286"/>
        <v>11.334200391809121</v>
      </c>
      <c r="AQ319">
        <f t="shared" si="286"/>
        <v>11.334261850121775</v>
      </c>
      <c r="AR319">
        <f t="shared" si="286"/>
        <v>11.334821774314404</v>
      </c>
      <c r="AS319">
        <f t="shared" si="286"/>
        <v>11.33988272249764</v>
      </c>
      <c r="AT319">
        <f t="shared" si="286"/>
        <v>11.382754505666504</v>
      </c>
      <c r="AU319">
        <f t="shared" si="262"/>
        <v>11.645545438354642</v>
      </c>
      <c r="AV319" s="158">
        <f t="shared" si="263"/>
        <v>3.2280371877611153E-5</v>
      </c>
      <c r="AW319" s="159">
        <f t="shared" si="264"/>
        <v>1.4689799634444747E-2</v>
      </c>
      <c r="AX319" s="160">
        <f t="shared" si="265"/>
        <v>4.3158042660026603E-5</v>
      </c>
      <c r="AY319" s="159">
        <f t="shared" si="266"/>
        <v>-9999</v>
      </c>
      <c r="BA319">
        <f t="shared" si="267"/>
        <v>0</v>
      </c>
      <c r="BB319">
        <f t="shared" si="268"/>
        <v>0.78219290136639574</v>
      </c>
      <c r="BC319">
        <f t="shared" si="269"/>
        <v>-0.99992467365111171</v>
      </c>
      <c r="BD319">
        <f t="shared" si="270"/>
        <v>-0.73132046252175764</v>
      </c>
      <c r="BE319">
        <f t="shared" si="271"/>
        <v>-1.8602585026835108</v>
      </c>
      <c r="BF319">
        <f t="shared" si="272"/>
        <v>-1.3412355294395173</v>
      </c>
      <c r="BG319">
        <f t="shared" si="287"/>
        <v>-0.91394266757676923</v>
      </c>
      <c r="BH319">
        <f t="shared" si="287"/>
        <v>-0.90742487166679997</v>
      </c>
      <c r="BI319">
        <f t="shared" si="287"/>
        <v>-0.89367416308430536</v>
      </c>
      <c r="BJ319">
        <f t="shared" si="287"/>
        <v>-0.8654062600003779</v>
      </c>
      <c r="BK319">
        <f t="shared" si="287"/>
        <v>-0.81003825503188687</v>
      </c>
      <c r="BL319">
        <f t="shared" si="287"/>
        <v>-0.70989432031933308</v>
      </c>
      <c r="BM319">
        <f t="shared" si="287"/>
        <v>-0.54745365479698693</v>
      </c>
      <c r="BN319">
        <f t="shared" si="273"/>
        <v>-0.31270729650090001</v>
      </c>
    </row>
    <row r="320" spans="1:66" x14ac:dyDescent="0.2">
      <c r="A320" s="29" t="s">
        <v>954</v>
      </c>
      <c r="B320" s="30"/>
      <c r="C320" s="31">
        <v>37565.315000000002</v>
      </c>
      <c r="D320" s="31"/>
      <c r="E320" s="1">
        <f t="shared" si="249"/>
        <v>4932.0168610249702</v>
      </c>
      <c r="F320" s="1">
        <f t="shared" si="274"/>
        <v>4932</v>
      </c>
      <c r="G320" s="1">
        <f t="shared" si="279"/>
        <v>1.4321760005259421E-2</v>
      </c>
      <c r="H320" s="1">
        <f>G320</f>
        <v>1.4321760005259421E-2</v>
      </c>
      <c r="Q320" s="173">
        <f t="shared" si="250"/>
        <v>22546.815000000002</v>
      </c>
      <c r="S320" s="15">
        <f>S$14</f>
        <v>0.2</v>
      </c>
      <c r="Z320">
        <f t="shared" si="251"/>
        <v>4932</v>
      </c>
      <c r="AA320" s="158">
        <f t="shared" si="252"/>
        <v>3.2416291794930621E-5</v>
      </c>
      <c r="AB320" s="159">
        <f t="shared" si="253"/>
        <v>1.428934371346449E-2</v>
      </c>
      <c r="AC320" s="159">
        <f t="shared" si="254"/>
        <v>1.4321760005259421E-2</v>
      </c>
      <c r="AD320" s="160">
        <f t="shared" si="255"/>
        <v>4.0837068752305432E-5</v>
      </c>
      <c r="AH320">
        <f t="shared" si="256"/>
        <v>9.8564981453114296E-3</v>
      </c>
      <c r="AI320">
        <f t="shared" si="257"/>
        <v>1.0009014484928402</v>
      </c>
      <c r="AJ320">
        <f t="shared" si="258"/>
        <v>0.78330104183256677</v>
      </c>
      <c r="AK320">
        <f t="shared" si="259"/>
        <v>-0.33009614086487166</v>
      </c>
      <c r="AL320">
        <f t="shared" si="260"/>
        <v>-1.5680654670835468</v>
      </c>
      <c r="AM320">
        <f t="shared" si="261"/>
        <v>-0.99727286230904977</v>
      </c>
      <c r="AN320">
        <f t="shared" si="286"/>
        <v>11.334557640030324</v>
      </c>
      <c r="AO320">
        <f t="shared" si="286"/>
        <v>11.334558383175141</v>
      </c>
      <c r="AP320">
        <f t="shared" si="286"/>
        <v>11.334565153312299</v>
      </c>
      <c r="AQ320">
        <f t="shared" si="286"/>
        <v>11.334626824077068</v>
      </c>
      <c r="AR320">
        <f t="shared" si="286"/>
        <v>11.33518810178832</v>
      </c>
      <c r="AS320">
        <f t="shared" si="286"/>
        <v>11.340256015904204</v>
      </c>
      <c r="AT320">
        <f t="shared" si="286"/>
        <v>11.383144097353599</v>
      </c>
      <c r="AU320">
        <f t="shared" si="262"/>
        <v>11.645870150718142</v>
      </c>
      <c r="AV320" s="158">
        <f t="shared" si="263"/>
        <v>3.2416291794930621E-5</v>
      </c>
      <c r="AW320" s="159">
        <f t="shared" si="264"/>
        <v>1.428934371346449E-2</v>
      </c>
      <c r="AX320" s="160">
        <f t="shared" si="265"/>
        <v>4.0837068752305432E-5</v>
      </c>
      <c r="AY320" s="159">
        <f t="shared" si="266"/>
        <v>-9999</v>
      </c>
      <c r="BA320">
        <f t="shared" si="267"/>
        <v>0</v>
      </c>
      <c r="BB320">
        <f t="shared" si="268"/>
        <v>0.7824400559315694</v>
      </c>
      <c r="BC320">
        <f t="shared" si="269"/>
        <v>-0.99992876436841927</v>
      </c>
      <c r="BD320">
        <f t="shared" si="270"/>
        <v>-0.73139402640106888</v>
      </c>
      <c r="BE320">
        <f t="shared" si="271"/>
        <v>-1.8599205630996847</v>
      </c>
      <c r="BF320">
        <f t="shared" si="272"/>
        <v>-1.3407627048862583</v>
      </c>
      <c r="BG320">
        <f t="shared" si="287"/>
        <v>-0.91366347449166951</v>
      </c>
      <c r="BH320">
        <f t="shared" si="287"/>
        <v>-0.90713759614789435</v>
      </c>
      <c r="BI320">
        <f t="shared" si="287"/>
        <v>-0.89337492685378994</v>
      </c>
      <c r="BJ320">
        <f t="shared" si="287"/>
        <v>-0.86509290251542903</v>
      </c>
      <c r="BK320">
        <f t="shared" si="287"/>
        <v>-0.80971675448021885</v>
      </c>
      <c r="BL320">
        <f t="shared" si="287"/>
        <v>-0.70958797253725125</v>
      </c>
      <c r="BM320">
        <f t="shared" si="287"/>
        <v>-0.54720478248510995</v>
      </c>
      <c r="BN320">
        <f t="shared" si="273"/>
        <v>-0.31256311274419257</v>
      </c>
    </row>
    <row r="321" spans="1:66" x14ac:dyDescent="0.2">
      <c r="A321" s="23" t="s">
        <v>948</v>
      </c>
      <c r="B321" s="24" t="s">
        <v>899</v>
      </c>
      <c r="C321" s="23">
        <v>37565.317000000003</v>
      </c>
      <c r="D321" s="23" t="s">
        <v>873</v>
      </c>
      <c r="E321" s="25">
        <f t="shared" si="249"/>
        <v>4932.0192156273333</v>
      </c>
      <c r="F321" s="1">
        <f t="shared" si="274"/>
        <v>4932</v>
      </c>
      <c r="G321" s="1">
        <f t="shared" si="279"/>
        <v>1.6321760005666874E-2</v>
      </c>
      <c r="I321" s="1">
        <f t="shared" ref="I321:I334" si="288">G321</f>
        <v>1.6321760005666874E-2</v>
      </c>
      <c r="Q321" s="173">
        <f t="shared" si="250"/>
        <v>22546.817000000003</v>
      </c>
      <c r="S321" s="15">
        <f t="shared" ref="S321:S334" si="289">S$15</f>
        <v>0.1</v>
      </c>
      <c r="T321" s="15"/>
      <c r="Z321">
        <f t="shared" si="251"/>
        <v>4932</v>
      </c>
      <c r="AA321" s="158">
        <f t="shared" si="252"/>
        <v>3.2416291794930621E-5</v>
      </c>
      <c r="AB321" s="159">
        <f t="shared" si="253"/>
        <v>1.6289343713871945E-2</v>
      </c>
      <c r="AC321" s="159">
        <f t="shared" si="254"/>
        <v>1.6321760005666874E-2</v>
      </c>
      <c r="AD321" s="160">
        <f t="shared" si="255"/>
        <v>2.6534271862865946E-5</v>
      </c>
      <c r="AH321">
        <f t="shared" si="256"/>
        <v>9.8564981453114296E-3</v>
      </c>
      <c r="AI321">
        <f t="shared" si="257"/>
        <v>1.0009014484928402</v>
      </c>
      <c r="AJ321">
        <f t="shared" si="258"/>
        <v>0.78330104183256677</v>
      </c>
      <c r="AK321">
        <f t="shared" si="259"/>
        <v>-0.33009614086487166</v>
      </c>
      <c r="AL321">
        <f t="shared" si="260"/>
        <v>-1.5680654670835468</v>
      </c>
      <c r="AM321">
        <f t="shared" si="261"/>
        <v>-0.99727286230904977</v>
      </c>
      <c r="AN321">
        <f t="shared" ref="AN321:AT330" si="290">$AU321+$AB$7*SIN(AO321)</f>
        <v>11.334557640030324</v>
      </c>
      <c r="AO321">
        <f t="shared" si="290"/>
        <v>11.334558383175141</v>
      </c>
      <c r="AP321">
        <f t="shared" si="290"/>
        <v>11.334565153312299</v>
      </c>
      <c r="AQ321">
        <f t="shared" si="290"/>
        <v>11.334626824077068</v>
      </c>
      <c r="AR321">
        <f t="shared" si="290"/>
        <v>11.33518810178832</v>
      </c>
      <c r="AS321">
        <f t="shared" si="290"/>
        <v>11.340256015904204</v>
      </c>
      <c r="AT321">
        <f t="shared" si="290"/>
        <v>11.383144097353599</v>
      </c>
      <c r="AU321">
        <f t="shared" si="262"/>
        <v>11.645870150718142</v>
      </c>
      <c r="AV321" s="158">
        <f t="shared" si="263"/>
        <v>3.2416291794930621E-5</v>
      </c>
      <c r="AW321" s="159">
        <f t="shared" si="264"/>
        <v>1.6289343713871945E-2</v>
      </c>
      <c r="AX321" s="160">
        <f t="shared" si="265"/>
        <v>2.6534271862865946E-5</v>
      </c>
      <c r="AY321" s="159">
        <f t="shared" si="266"/>
        <v>-9999</v>
      </c>
      <c r="BA321">
        <f t="shared" si="267"/>
        <v>0</v>
      </c>
      <c r="BB321">
        <f t="shared" si="268"/>
        <v>0.7824400559315694</v>
      </c>
      <c r="BC321">
        <f t="shared" si="269"/>
        <v>-0.99992876436841927</v>
      </c>
      <c r="BD321">
        <f t="shared" si="270"/>
        <v>-0.73139402640106888</v>
      </c>
      <c r="BE321">
        <f t="shared" si="271"/>
        <v>-1.8599205630996847</v>
      </c>
      <c r="BF321">
        <f t="shared" si="272"/>
        <v>-1.3407627048862583</v>
      </c>
      <c r="BG321">
        <f t="shared" ref="BG321:BM330" si="291">$BN321+$BB$7*SIN(BH321)</f>
        <v>-0.91366347449166951</v>
      </c>
      <c r="BH321">
        <f t="shared" si="291"/>
        <v>-0.90713759614789435</v>
      </c>
      <c r="BI321">
        <f t="shared" si="291"/>
        <v>-0.89337492685378994</v>
      </c>
      <c r="BJ321">
        <f t="shared" si="291"/>
        <v>-0.86509290251542903</v>
      </c>
      <c r="BK321">
        <f t="shared" si="291"/>
        <v>-0.80971675448021885</v>
      </c>
      <c r="BL321">
        <f t="shared" si="291"/>
        <v>-0.70958797253725125</v>
      </c>
      <c r="BM321">
        <f t="shared" si="291"/>
        <v>-0.54720478248510995</v>
      </c>
      <c r="BN321">
        <f t="shared" si="273"/>
        <v>-0.31256311274419257</v>
      </c>
    </row>
    <row r="322" spans="1:66" x14ac:dyDescent="0.2">
      <c r="A322" s="23" t="s">
        <v>948</v>
      </c>
      <c r="B322" s="24" t="s">
        <v>899</v>
      </c>
      <c r="C322" s="23">
        <v>37570.406000000003</v>
      </c>
      <c r="D322" s="23" t="s">
        <v>873</v>
      </c>
      <c r="E322" s="25">
        <f t="shared" si="249"/>
        <v>4938.0105013381744</v>
      </c>
      <c r="F322" s="1">
        <f t="shared" si="274"/>
        <v>4938</v>
      </c>
      <c r="G322" s="1">
        <f t="shared" ref="G322:G353" si="292">+C322-(C$7+F322*C$8)</f>
        <v>8.9198400091845542E-3</v>
      </c>
      <c r="I322" s="1">
        <f t="shared" si="288"/>
        <v>8.9198400091845542E-3</v>
      </c>
      <c r="Q322" s="173">
        <f t="shared" si="250"/>
        <v>22551.906000000003</v>
      </c>
      <c r="S322" s="15">
        <f t="shared" si="289"/>
        <v>0.1</v>
      </c>
      <c r="T322" s="15"/>
      <c r="Z322">
        <f t="shared" si="251"/>
        <v>4938</v>
      </c>
      <c r="AA322" s="158">
        <f t="shared" si="252"/>
        <v>3.3188872781520634E-5</v>
      </c>
      <c r="AB322" s="159">
        <f t="shared" si="253"/>
        <v>8.8866511364030336E-3</v>
      </c>
      <c r="AC322" s="159">
        <f t="shared" si="254"/>
        <v>8.9198400091845542E-3</v>
      </c>
      <c r="AD322" s="160">
        <f t="shared" si="255"/>
        <v>7.8972568420133328E-6</v>
      </c>
      <c r="AH322">
        <f t="shared" si="256"/>
        <v>9.8201030863434968E-3</v>
      </c>
      <c r="AI322">
        <f t="shared" si="257"/>
        <v>1.0016680363571302</v>
      </c>
      <c r="AJ322">
        <f t="shared" si="258"/>
        <v>0.78185527393969989</v>
      </c>
      <c r="AK322">
        <f t="shared" si="259"/>
        <v>-0.33009315727227323</v>
      </c>
      <c r="AL322">
        <f t="shared" si="260"/>
        <v>-1.5657431406783082</v>
      </c>
      <c r="AM322">
        <f t="shared" si="261"/>
        <v>-0.99495953835326212</v>
      </c>
      <c r="AN322">
        <f t="shared" si="290"/>
        <v>11.33674698017842</v>
      </c>
      <c r="AO322">
        <f t="shared" si="290"/>
        <v>11.336747748257752</v>
      </c>
      <c r="AP322">
        <f t="shared" si="290"/>
        <v>11.33675470238633</v>
      </c>
      <c r="AQ322">
        <f t="shared" si="290"/>
        <v>11.336817658310153</v>
      </c>
      <c r="AR322">
        <f t="shared" si="290"/>
        <v>11.33738709306915</v>
      </c>
      <c r="AS322">
        <f t="shared" si="290"/>
        <v>11.342496823164126</v>
      </c>
      <c r="AT322">
        <f t="shared" si="290"/>
        <v>11.385482228964674</v>
      </c>
      <c r="AU322">
        <f t="shared" si="262"/>
        <v>11.647818424899143</v>
      </c>
      <c r="AV322" s="158">
        <f t="shared" si="263"/>
        <v>3.3188872781520634E-5</v>
      </c>
      <c r="AW322" s="159">
        <f t="shared" si="264"/>
        <v>8.8866511364030336E-3</v>
      </c>
      <c r="AX322" s="160">
        <f t="shared" si="265"/>
        <v>7.8972568420133328E-6</v>
      </c>
      <c r="AY322" s="159">
        <f t="shared" si="266"/>
        <v>-9999</v>
      </c>
      <c r="BA322">
        <f t="shared" si="267"/>
        <v>0</v>
      </c>
      <c r="BB322">
        <f t="shared" si="268"/>
        <v>0.78392696625949521</v>
      </c>
      <c r="BC322">
        <f t="shared" si="269"/>
        <v>-0.99995095742473217</v>
      </c>
      <c r="BD322">
        <f t="shared" si="270"/>
        <v>-0.73183467751152698</v>
      </c>
      <c r="BE322">
        <f t="shared" si="271"/>
        <v>-1.8578881948005386</v>
      </c>
      <c r="BF322">
        <f t="shared" si="272"/>
        <v>-1.3379236498830713</v>
      </c>
      <c r="BG322">
        <f t="shared" si="291"/>
        <v>-0.91198626575904151</v>
      </c>
      <c r="BH322">
        <f t="shared" si="291"/>
        <v>-0.90541180147190437</v>
      </c>
      <c r="BI322">
        <f t="shared" si="291"/>
        <v>-0.8915773732694392</v>
      </c>
      <c r="BJ322">
        <f t="shared" si="291"/>
        <v>-0.86321086429052862</v>
      </c>
      <c r="BK322">
        <f t="shared" si="291"/>
        <v>-0.80778643403268402</v>
      </c>
      <c r="BL322">
        <f t="shared" si="291"/>
        <v>-0.70774930302820427</v>
      </c>
      <c r="BM322">
        <f t="shared" si="291"/>
        <v>-0.54571144625296752</v>
      </c>
      <c r="BN322">
        <f t="shared" si="273"/>
        <v>-0.31169801020394816</v>
      </c>
    </row>
    <row r="323" spans="1:66" x14ac:dyDescent="0.2">
      <c r="A323" s="23" t="s">
        <v>955</v>
      </c>
      <c r="B323" s="24" t="s">
        <v>899</v>
      </c>
      <c r="C323" s="23">
        <v>37576.358999999997</v>
      </c>
      <c r="D323" s="23" t="s">
        <v>873</v>
      </c>
      <c r="E323" s="25">
        <f t="shared" si="249"/>
        <v>4945.0189752695169</v>
      </c>
      <c r="F323" s="1">
        <f t="shared" si="274"/>
        <v>4945</v>
      </c>
      <c r="G323" s="1">
        <f t="shared" si="292"/>
        <v>1.6117599996505305E-2</v>
      </c>
      <c r="I323" s="1">
        <f t="shared" si="288"/>
        <v>1.6117599996505305E-2</v>
      </c>
      <c r="Q323" s="173">
        <f t="shared" si="250"/>
        <v>22557.858999999997</v>
      </c>
      <c r="S323" s="15">
        <f t="shared" si="289"/>
        <v>0.1</v>
      </c>
      <c r="T323" s="15"/>
      <c r="Z323">
        <f t="shared" si="251"/>
        <v>4945</v>
      </c>
      <c r="AA323" s="158">
        <f t="shared" si="252"/>
        <v>3.3997207261176124E-5</v>
      </c>
      <c r="AB323" s="159">
        <f t="shared" si="253"/>
        <v>1.6083602789244131E-2</v>
      </c>
      <c r="AC323" s="159">
        <f t="shared" si="254"/>
        <v>1.6117599996505305E-2</v>
      </c>
      <c r="AD323" s="160">
        <f t="shared" si="255"/>
        <v>2.5868227868218161E-5</v>
      </c>
      <c r="AH323">
        <f t="shared" si="256"/>
        <v>9.7775473799637507E-3</v>
      </c>
      <c r="AI323">
        <f t="shared" si="257"/>
        <v>1.0025638626724427</v>
      </c>
      <c r="AJ323">
        <f t="shared" si="258"/>
        <v>0.78016040059993153</v>
      </c>
      <c r="AK323">
        <f t="shared" si="259"/>
        <v>-0.33008741483350024</v>
      </c>
      <c r="AL323">
        <f t="shared" si="260"/>
        <v>-1.5630292596483644</v>
      </c>
      <c r="AM323">
        <f t="shared" si="261"/>
        <v>-0.99226294108513935</v>
      </c>
      <c r="AN323">
        <f t="shared" si="290"/>
        <v>11.33930333078634</v>
      </c>
      <c r="AO323">
        <f t="shared" si="290"/>
        <v>11.339304128800398</v>
      </c>
      <c r="AP323">
        <f t="shared" si="290"/>
        <v>11.339311302328753</v>
      </c>
      <c r="AQ323">
        <f t="shared" si="290"/>
        <v>11.339375780339584</v>
      </c>
      <c r="AR323">
        <f t="shared" si="290"/>
        <v>11.339954809325521</v>
      </c>
      <c r="AS323">
        <f t="shared" si="290"/>
        <v>11.345113366752546</v>
      </c>
      <c r="AT323">
        <f t="shared" si="290"/>
        <v>11.38821130761378</v>
      </c>
      <c r="AU323">
        <f t="shared" si="262"/>
        <v>11.650091411443643</v>
      </c>
      <c r="AV323" s="158">
        <f t="shared" si="263"/>
        <v>3.3997207261176124E-5</v>
      </c>
      <c r="AW323" s="159">
        <f t="shared" si="264"/>
        <v>1.6083602789244131E-2</v>
      </c>
      <c r="AX323" s="160">
        <f t="shared" si="265"/>
        <v>2.5868227868218161E-5</v>
      </c>
      <c r="AY323" s="159">
        <f t="shared" si="266"/>
        <v>-9999</v>
      </c>
      <c r="BA323">
        <f t="shared" si="267"/>
        <v>0</v>
      </c>
      <c r="BB323">
        <f t="shared" si="268"/>
        <v>0.78567036684421809</v>
      </c>
      <c r="BC323">
        <f t="shared" si="269"/>
        <v>-0.9999717066015914</v>
      </c>
      <c r="BD323">
        <f t="shared" si="270"/>
        <v>-0.73234715775343462</v>
      </c>
      <c r="BE323">
        <f t="shared" si="271"/>
        <v>-1.8555067969183594</v>
      </c>
      <c r="BF323">
        <f t="shared" si="272"/>
        <v>-1.3346068349070697</v>
      </c>
      <c r="BG323">
        <f t="shared" si="291"/>
        <v>-0.91002506520249804</v>
      </c>
      <c r="BH323">
        <f t="shared" si="291"/>
        <v>-0.90339372150030284</v>
      </c>
      <c r="BI323">
        <f t="shared" si="291"/>
        <v>-0.88947559065950721</v>
      </c>
      <c r="BJ323">
        <f t="shared" si="291"/>
        <v>-0.8610110485862259</v>
      </c>
      <c r="BK323">
        <f t="shared" si="291"/>
        <v>-0.80553154180357933</v>
      </c>
      <c r="BL323">
        <f t="shared" si="291"/>
        <v>-0.70560292796223623</v>
      </c>
      <c r="BM323">
        <f t="shared" si="291"/>
        <v>-0.54396899932911524</v>
      </c>
      <c r="BN323">
        <f t="shared" si="273"/>
        <v>-0.3106887239069962</v>
      </c>
    </row>
    <row r="324" spans="1:66" x14ac:dyDescent="0.2">
      <c r="A324" s="23" t="s">
        <v>953</v>
      </c>
      <c r="B324" s="24" t="s">
        <v>899</v>
      </c>
      <c r="C324" s="23">
        <v>37582.298000000003</v>
      </c>
      <c r="D324" s="23" t="s">
        <v>873</v>
      </c>
      <c r="E324" s="25">
        <f t="shared" si="249"/>
        <v>4952.0109669843378</v>
      </c>
      <c r="F324" s="1">
        <f t="shared" si="274"/>
        <v>4952</v>
      </c>
      <c r="G324" s="1">
        <f t="shared" si="292"/>
        <v>9.3153600028017536E-3</v>
      </c>
      <c r="I324" s="1">
        <f t="shared" si="288"/>
        <v>9.3153600028017536E-3</v>
      </c>
      <c r="Q324" s="173">
        <f t="shared" si="250"/>
        <v>22563.798000000003</v>
      </c>
      <c r="S324" s="15">
        <f t="shared" si="289"/>
        <v>0.1</v>
      </c>
      <c r="T324" s="15"/>
      <c r="Z324">
        <f t="shared" si="251"/>
        <v>4952</v>
      </c>
      <c r="AA324" s="158">
        <f t="shared" si="252"/>
        <v>3.4705414231705686E-5</v>
      </c>
      <c r="AB324" s="159">
        <f t="shared" si="253"/>
        <v>9.2806545885700479E-3</v>
      </c>
      <c r="AC324" s="159">
        <f t="shared" si="254"/>
        <v>9.3153600028017536E-3</v>
      </c>
      <c r="AD324" s="160">
        <f t="shared" si="255"/>
        <v>8.6130549592346293E-6</v>
      </c>
      <c r="AH324">
        <f t="shared" si="256"/>
        <v>9.7348896138101781E-3</v>
      </c>
      <c r="AI324">
        <f t="shared" si="257"/>
        <v>1.0034612738649482</v>
      </c>
      <c r="AJ324">
        <f t="shared" si="258"/>
        <v>0.7784567314682761</v>
      </c>
      <c r="AK324">
        <f t="shared" si="259"/>
        <v>-0.33007922443937338</v>
      </c>
      <c r="AL324">
        <f t="shared" si="260"/>
        <v>-1.5603105199049485</v>
      </c>
      <c r="AM324">
        <f t="shared" si="261"/>
        <v>-0.98956878737264464</v>
      </c>
      <c r="AN324">
        <f t="shared" si="290"/>
        <v>11.341861968798035</v>
      </c>
      <c r="AO324">
        <f t="shared" si="290"/>
        <v>11.34186279767591</v>
      </c>
      <c r="AP324">
        <f t="shared" si="290"/>
        <v>11.341870195784429</v>
      </c>
      <c r="AQ324">
        <f t="shared" si="290"/>
        <v>11.341936220519244</v>
      </c>
      <c r="AR324">
        <f t="shared" si="290"/>
        <v>11.342524927075807</v>
      </c>
      <c r="AS324">
        <f t="shared" si="290"/>
        <v>11.347732353790667</v>
      </c>
      <c r="AT324">
        <f t="shared" si="290"/>
        <v>11.390941739257434</v>
      </c>
      <c r="AU324">
        <f t="shared" si="262"/>
        <v>11.652364397988144</v>
      </c>
      <c r="AV324" s="158">
        <f t="shared" si="263"/>
        <v>3.4705414231705686E-5</v>
      </c>
      <c r="AW324" s="159">
        <f t="shared" si="264"/>
        <v>9.2806545885700479E-3</v>
      </c>
      <c r="AX324" s="160">
        <f t="shared" si="265"/>
        <v>8.6130549592346293E-6</v>
      </c>
      <c r="AY324" s="159">
        <f t="shared" si="266"/>
        <v>-9999</v>
      </c>
      <c r="BA324">
        <f t="shared" si="267"/>
        <v>0</v>
      </c>
      <c r="BB324">
        <f t="shared" si="268"/>
        <v>0.78742317159151265</v>
      </c>
      <c r="BC324">
        <f t="shared" si="269"/>
        <v>-0.99998684226723611</v>
      </c>
      <c r="BD324">
        <f t="shared" si="270"/>
        <v>-0.7328578601216027</v>
      </c>
      <c r="BE324">
        <f t="shared" si="271"/>
        <v>-1.8531142253809094</v>
      </c>
      <c r="BF324">
        <f t="shared" si="272"/>
        <v>-1.3312850562226588</v>
      </c>
      <c r="BG324">
        <f t="shared" si="291"/>
        <v>-0.90805904180176544</v>
      </c>
      <c r="BH324">
        <f t="shared" si="291"/>
        <v>-0.90137061107724037</v>
      </c>
      <c r="BI324">
        <f t="shared" si="291"/>
        <v>-0.88736880185561895</v>
      </c>
      <c r="BJ324">
        <f t="shared" si="291"/>
        <v>-0.85880680930328368</v>
      </c>
      <c r="BK324">
        <f t="shared" si="291"/>
        <v>-0.80327358175747787</v>
      </c>
      <c r="BL324">
        <f t="shared" si="291"/>
        <v>-0.70345519856910554</v>
      </c>
      <c r="BM324">
        <f t="shared" si="291"/>
        <v>-0.54222631477227112</v>
      </c>
      <c r="BN324">
        <f t="shared" si="273"/>
        <v>-0.30967943761004435</v>
      </c>
    </row>
    <row r="325" spans="1:66" x14ac:dyDescent="0.2">
      <c r="A325" s="23" t="s">
        <v>956</v>
      </c>
      <c r="B325" s="24" t="s">
        <v>899</v>
      </c>
      <c r="C325" s="23">
        <v>37582.298000000003</v>
      </c>
      <c r="D325" s="23" t="s">
        <v>873</v>
      </c>
      <c r="E325" s="25">
        <f t="shared" si="249"/>
        <v>4952.0109669843378</v>
      </c>
      <c r="F325" s="1">
        <f t="shared" si="274"/>
        <v>4952</v>
      </c>
      <c r="G325" s="1">
        <f t="shared" si="292"/>
        <v>9.3153600028017536E-3</v>
      </c>
      <c r="I325" s="1">
        <f t="shared" si="288"/>
        <v>9.3153600028017536E-3</v>
      </c>
      <c r="Q325" s="173">
        <f t="shared" si="250"/>
        <v>22563.798000000003</v>
      </c>
      <c r="S325" s="15">
        <f t="shared" si="289"/>
        <v>0.1</v>
      </c>
      <c r="T325" s="15"/>
      <c r="Z325">
        <f t="shared" si="251"/>
        <v>4952</v>
      </c>
      <c r="AA325" s="158">
        <f t="shared" si="252"/>
        <v>3.4705414231705686E-5</v>
      </c>
      <c r="AB325" s="159">
        <f t="shared" si="253"/>
        <v>9.2806545885700479E-3</v>
      </c>
      <c r="AC325" s="159">
        <f t="shared" si="254"/>
        <v>9.3153600028017536E-3</v>
      </c>
      <c r="AD325" s="160">
        <f t="shared" si="255"/>
        <v>8.6130549592346293E-6</v>
      </c>
      <c r="AH325">
        <f t="shared" si="256"/>
        <v>9.7348896138101781E-3</v>
      </c>
      <c r="AI325">
        <f t="shared" si="257"/>
        <v>1.0034612738649482</v>
      </c>
      <c r="AJ325">
        <f t="shared" si="258"/>
        <v>0.7784567314682761</v>
      </c>
      <c r="AK325">
        <f t="shared" si="259"/>
        <v>-0.33007922443937338</v>
      </c>
      <c r="AL325">
        <f t="shared" si="260"/>
        <v>-1.5603105199049485</v>
      </c>
      <c r="AM325">
        <f t="shared" si="261"/>
        <v>-0.98956878737264464</v>
      </c>
      <c r="AN325">
        <f t="shared" si="290"/>
        <v>11.341861968798035</v>
      </c>
      <c r="AO325">
        <f t="shared" si="290"/>
        <v>11.34186279767591</v>
      </c>
      <c r="AP325">
        <f t="shared" si="290"/>
        <v>11.341870195784429</v>
      </c>
      <c r="AQ325">
        <f t="shared" si="290"/>
        <v>11.341936220519244</v>
      </c>
      <c r="AR325">
        <f t="shared" si="290"/>
        <v>11.342524927075807</v>
      </c>
      <c r="AS325">
        <f t="shared" si="290"/>
        <v>11.347732353790667</v>
      </c>
      <c r="AT325">
        <f t="shared" si="290"/>
        <v>11.390941739257434</v>
      </c>
      <c r="AU325">
        <f t="shared" si="262"/>
        <v>11.652364397988144</v>
      </c>
      <c r="AV325" s="158">
        <f t="shared" si="263"/>
        <v>3.4705414231705686E-5</v>
      </c>
      <c r="AW325" s="159">
        <f t="shared" si="264"/>
        <v>9.2806545885700479E-3</v>
      </c>
      <c r="AX325" s="160">
        <f t="shared" si="265"/>
        <v>8.6130549592346293E-6</v>
      </c>
      <c r="AY325" s="159">
        <f t="shared" si="266"/>
        <v>-9999</v>
      </c>
      <c r="BA325">
        <f t="shared" si="267"/>
        <v>0</v>
      </c>
      <c r="BB325">
        <f t="shared" si="268"/>
        <v>0.78742317159151265</v>
      </c>
      <c r="BC325">
        <f t="shared" si="269"/>
        <v>-0.99998684226723611</v>
      </c>
      <c r="BD325">
        <f t="shared" si="270"/>
        <v>-0.7328578601216027</v>
      </c>
      <c r="BE325">
        <f t="shared" si="271"/>
        <v>-1.8531142253809094</v>
      </c>
      <c r="BF325">
        <f t="shared" si="272"/>
        <v>-1.3312850562226588</v>
      </c>
      <c r="BG325">
        <f t="shared" si="291"/>
        <v>-0.90805904180176544</v>
      </c>
      <c r="BH325">
        <f t="shared" si="291"/>
        <v>-0.90137061107724037</v>
      </c>
      <c r="BI325">
        <f t="shared" si="291"/>
        <v>-0.88736880185561895</v>
      </c>
      <c r="BJ325">
        <f t="shared" si="291"/>
        <v>-0.85880680930328368</v>
      </c>
      <c r="BK325">
        <f t="shared" si="291"/>
        <v>-0.80327358175747787</v>
      </c>
      <c r="BL325">
        <f t="shared" si="291"/>
        <v>-0.70345519856910554</v>
      </c>
      <c r="BM325">
        <f t="shared" si="291"/>
        <v>-0.54222631477227112</v>
      </c>
      <c r="BN325">
        <f t="shared" si="273"/>
        <v>-0.30967943761004435</v>
      </c>
    </row>
    <row r="326" spans="1:66" x14ac:dyDescent="0.2">
      <c r="A326" s="23" t="s">
        <v>953</v>
      </c>
      <c r="B326" s="24" t="s">
        <v>899</v>
      </c>
      <c r="C326" s="23">
        <v>37605.226999999999</v>
      </c>
      <c r="D326" s="23" t="s">
        <v>873</v>
      </c>
      <c r="E326" s="25">
        <f t="shared" si="249"/>
        <v>4979.0053057667819</v>
      </c>
      <c r="F326" s="1">
        <f t="shared" si="274"/>
        <v>4979</v>
      </c>
      <c r="G326" s="1">
        <f t="shared" si="292"/>
        <v>4.5067200044286437E-3</v>
      </c>
      <c r="I326" s="1">
        <f t="shared" si="288"/>
        <v>4.5067200044286437E-3</v>
      </c>
      <c r="Q326" s="173">
        <f t="shared" si="250"/>
        <v>22586.726999999999</v>
      </c>
      <c r="S326" s="15">
        <f t="shared" si="289"/>
        <v>0.1</v>
      </c>
      <c r="T326" s="15"/>
      <c r="Z326">
        <f t="shared" si="251"/>
        <v>4979</v>
      </c>
      <c r="AA326" s="158">
        <f t="shared" si="252"/>
        <v>3.6499898190961444E-5</v>
      </c>
      <c r="AB326" s="159">
        <f t="shared" si="253"/>
        <v>4.4702201062376823E-3</v>
      </c>
      <c r="AC326" s="159">
        <f t="shared" si="254"/>
        <v>4.5067200044286437E-3</v>
      </c>
      <c r="AD326" s="160">
        <f t="shared" si="255"/>
        <v>1.9982867798211637E-6</v>
      </c>
      <c r="AH326">
        <f t="shared" si="256"/>
        <v>9.5693972440969357E-3</v>
      </c>
      <c r="AI326">
        <f t="shared" si="257"/>
        <v>1.006937516867789</v>
      </c>
      <c r="AJ326">
        <f t="shared" si="258"/>
        <v>0.77180255951834653</v>
      </c>
      <c r="AK326">
        <f t="shared" si="259"/>
        <v>-0.33002446224935444</v>
      </c>
      <c r="AL326">
        <f t="shared" si="260"/>
        <v>-1.5497782022160969</v>
      </c>
      <c r="AM326">
        <f t="shared" si="261"/>
        <v>-0.9791997013190048</v>
      </c>
      <c r="AN326">
        <f t="shared" si="290"/>
        <v>11.351752501932625</v>
      </c>
      <c r="AO326">
        <f t="shared" si="290"/>
        <v>11.351753458945112</v>
      </c>
      <c r="AP326">
        <f t="shared" si="290"/>
        <v>11.351761773212882</v>
      </c>
      <c r="AQ326">
        <f t="shared" si="290"/>
        <v>11.35183399752381</v>
      </c>
      <c r="AR326">
        <f t="shared" si="290"/>
        <v>11.352460806334749</v>
      </c>
      <c r="AS326">
        <f t="shared" si="290"/>
        <v>11.357857058237224</v>
      </c>
      <c r="AT326">
        <f t="shared" si="290"/>
        <v>11.401486034824041</v>
      </c>
      <c r="AU326">
        <f t="shared" si="262"/>
        <v>11.661131631802643</v>
      </c>
      <c r="AV326" s="158">
        <f t="shared" si="263"/>
        <v>3.6499898190961444E-5</v>
      </c>
      <c r="AW326" s="159">
        <f t="shared" si="264"/>
        <v>4.4702201062376823E-3</v>
      </c>
      <c r="AX326" s="160">
        <f t="shared" si="265"/>
        <v>1.9982867798211637E-6</v>
      </c>
      <c r="AY326" s="159">
        <f t="shared" si="266"/>
        <v>-9999</v>
      </c>
      <c r="BA326">
        <f t="shared" si="267"/>
        <v>0</v>
      </c>
      <c r="BB326">
        <f t="shared" si="268"/>
        <v>0.79427334942865757</v>
      </c>
      <c r="BC326">
        <f t="shared" si="269"/>
        <v>-0.99999115965554997</v>
      </c>
      <c r="BD326">
        <f t="shared" si="270"/>
        <v>-0.73481024514014692</v>
      </c>
      <c r="BE326">
        <f t="shared" si="271"/>
        <v>-1.8437795153458185</v>
      </c>
      <c r="BF326">
        <f t="shared" si="272"/>
        <v>-1.3184254657381473</v>
      </c>
      <c r="BG326">
        <f t="shared" si="291"/>
        <v>-0.90043018814513609</v>
      </c>
      <c r="BH326">
        <f t="shared" si="291"/>
        <v>-0.89351968504411672</v>
      </c>
      <c r="BI326">
        <f t="shared" si="291"/>
        <v>-0.87919547891904626</v>
      </c>
      <c r="BJ326">
        <f t="shared" si="291"/>
        <v>-0.85026324362748085</v>
      </c>
      <c r="BK326">
        <f t="shared" si="291"/>
        <v>-0.79453563394916671</v>
      </c>
      <c r="BL326">
        <f t="shared" si="291"/>
        <v>-0.69515847635195505</v>
      </c>
      <c r="BM326">
        <f t="shared" si="291"/>
        <v>-0.53550231915717039</v>
      </c>
      <c r="BN326">
        <f t="shared" si="273"/>
        <v>-0.30578647617894417</v>
      </c>
    </row>
    <row r="327" spans="1:66" x14ac:dyDescent="0.2">
      <c r="A327" s="23" t="s">
        <v>948</v>
      </c>
      <c r="B327" s="24" t="s">
        <v>899</v>
      </c>
      <c r="C327" s="23">
        <v>37943.288</v>
      </c>
      <c r="D327" s="23" t="s">
        <v>873</v>
      </c>
      <c r="E327" s="25">
        <f t="shared" si="249"/>
        <v>5377.0049203654689</v>
      </c>
      <c r="F327" s="1">
        <f t="shared" si="274"/>
        <v>5377</v>
      </c>
      <c r="G327" s="1">
        <f t="shared" si="292"/>
        <v>4.1793600030359812E-3</v>
      </c>
      <c r="I327" s="1">
        <f t="shared" si="288"/>
        <v>4.1793600030359812E-3</v>
      </c>
      <c r="Q327" s="173">
        <f t="shared" si="250"/>
        <v>22924.788</v>
      </c>
      <c r="S327" s="15">
        <f t="shared" si="289"/>
        <v>0.1</v>
      </c>
      <c r="T327" s="15"/>
      <c r="Z327">
        <f t="shared" si="251"/>
        <v>5377</v>
      </c>
      <c r="AA327" s="158">
        <f t="shared" si="252"/>
        <v>-1.0735070945286883E-4</v>
      </c>
      <c r="AB327" s="159">
        <f t="shared" si="253"/>
        <v>4.28671071248885E-3</v>
      </c>
      <c r="AC327" s="159">
        <f t="shared" si="254"/>
        <v>4.1793600030359812E-3</v>
      </c>
      <c r="AD327" s="160">
        <f t="shared" si="255"/>
        <v>1.8375888732566666E-6</v>
      </c>
      <c r="AH327">
        <f t="shared" si="256"/>
        <v>6.9562793688261147E-3</v>
      </c>
      <c r="AI327">
        <f t="shared" si="257"/>
        <v>1.0607735721965663</v>
      </c>
      <c r="AJ327">
        <f t="shared" si="258"/>
        <v>0.65752190368881813</v>
      </c>
      <c r="AK327">
        <f t="shared" si="259"/>
        <v>-0.32445469290138979</v>
      </c>
      <c r="AL327">
        <f t="shared" si="260"/>
        <v>-1.3856320384634193</v>
      </c>
      <c r="AM327">
        <f t="shared" si="261"/>
        <v>-0.83008138093293149</v>
      </c>
      <c r="AN327">
        <f t="shared" si="290"/>
        <v>11.501646645467815</v>
      </c>
      <c r="AO327">
        <f t="shared" si="290"/>
        <v>11.501652028449136</v>
      </c>
      <c r="AP327">
        <f t="shared" si="290"/>
        <v>11.501685667944859</v>
      </c>
      <c r="AQ327">
        <f t="shared" si="290"/>
        <v>11.501895842710145</v>
      </c>
      <c r="AR327">
        <f t="shared" si="290"/>
        <v>11.503207185655098</v>
      </c>
      <c r="AS327">
        <f t="shared" si="290"/>
        <v>11.511320321424849</v>
      </c>
      <c r="AT327">
        <f t="shared" si="290"/>
        <v>11.559156186457729</v>
      </c>
      <c r="AU327">
        <f t="shared" si="262"/>
        <v>11.790367152475653</v>
      </c>
      <c r="AV327" s="158">
        <f t="shared" si="263"/>
        <v>-1.0735070945286883E-4</v>
      </c>
      <c r="AW327" s="159">
        <f t="shared" si="264"/>
        <v>4.28671071248885E-3</v>
      </c>
      <c r="AX327" s="160">
        <f t="shared" si="265"/>
        <v>1.8375888732566666E-6</v>
      </c>
      <c r="AY327" s="159">
        <f t="shared" si="266"/>
        <v>-9999</v>
      </c>
      <c r="BA327">
        <f t="shared" si="267"/>
        <v>0</v>
      </c>
      <c r="BB327">
        <f t="shared" si="268"/>
        <v>0.9144387451124969</v>
      </c>
      <c r="BC327">
        <f t="shared" si="269"/>
        <v>-0.98644733585712141</v>
      </c>
      <c r="BD327">
        <f t="shared" si="270"/>
        <v>-0.75825379839490537</v>
      </c>
      <c r="BE327">
        <f t="shared" si="271"/>
        <v>-1.6831608921099861</v>
      </c>
      <c r="BF327">
        <f t="shared" si="272"/>
        <v>-1.1191861429387111</v>
      </c>
      <c r="BG327">
        <f t="shared" si="291"/>
        <v>-0.77867625314104083</v>
      </c>
      <c r="BH327">
        <f t="shared" si="291"/>
        <v>-0.76831805469902881</v>
      </c>
      <c r="BI327">
        <f t="shared" si="291"/>
        <v>-0.74960859315045747</v>
      </c>
      <c r="BJ327">
        <f t="shared" si="291"/>
        <v>-0.71661165916837</v>
      </c>
      <c r="BK327">
        <f t="shared" si="291"/>
        <v>-0.66060026046822418</v>
      </c>
      <c r="BL327">
        <f t="shared" si="291"/>
        <v>-0.5706603099129719</v>
      </c>
      <c r="BM327">
        <f t="shared" si="291"/>
        <v>-0.43600466344701239</v>
      </c>
      <c r="BN327">
        <f t="shared" si="273"/>
        <v>-0.24840134100939415</v>
      </c>
    </row>
    <row r="328" spans="1:66" x14ac:dyDescent="0.2">
      <c r="A328" s="23" t="s">
        <v>948</v>
      </c>
      <c r="B328" s="24" t="s">
        <v>899</v>
      </c>
      <c r="C328" s="23">
        <v>37976.419000000002</v>
      </c>
      <c r="D328" s="23" t="s">
        <v>873</v>
      </c>
      <c r="E328" s="25">
        <f t="shared" si="249"/>
        <v>5416.0100857979487</v>
      </c>
      <c r="F328" s="1">
        <f t="shared" si="274"/>
        <v>5416</v>
      </c>
      <c r="G328" s="1">
        <f t="shared" si="292"/>
        <v>8.5668800020357594E-3</v>
      </c>
      <c r="I328" s="1">
        <f t="shared" si="288"/>
        <v>8.5668800020357594E-3</v>
      </c>
      <c r="Q328" s="173">
        <f t="shared" si="250"/>
        <v>22957.919000000002</v>
      </c>
      <c r="S328" s="15">
        <f t="shared" si="289"/>
        <v>0.1</v>
      </c>
      <c r="T328" s="15"/>
      <c r="Z328">
        <f t="shared" si="251"/>
        <v>5416</v>
      </c>
      <c r="AA328" s="158">
        <f t="shared" si="252"/>
        <v>-1.3823024104567434E-4</v>
      </c>
      <c r="AB328" s="159">
        <f t="shared" si="253"/>
        <v>8.7051102430814337E-3</v>
      </c>
      <c r="AC328" s="159">
        <f t="shared" si="254"/>
        <v>8.5668800020357594E-3</v>
      </c>
      <c r="AD328" s="160">
        <f t="shared" si="255"/>
        <v>7.5778944344201299E-6</v>
      </c>
      <c r="AH328">
        <f t="shared" si="256"/>
        <v>6.6831004251573711E-3</v>
      </c>
      <c r="AI328">
        <f t="shared" si="257"/>
        <v>1.0662900914782667</v>
      </c>
      <c r="AJ328">
        <f t="shared" si="258"/>
        <v>0.64459585286056731</v>
      </c>
      <c r="AK328">
        <f t="shared" si="259"/>
        <v>-0.32337269302628113</v>
      </c>
      <c r="AL328">
        <f t="shared" si="260"/>
        <v>-1.3686016193461303</v>
      </c>
      <c r="AM328">
        <f t="shared" si="261"/>
        <v>-0.81579949680728037</v>
      </c>
      <c r="AN328">
        <f t="shared" si="290"/>
        <v>11.51676215349349</v>
      </c>
      <c r="AO328">
        <f t="shared" si="290"/>
        <v>11.516768327471897</v>
      </c>
      <c r="AP328">
        <f t="shared" si="290"/>
        <v>11.516805889822056</v>
      </c>
      <c r="AQ328">
        <f t="shared" si="290"/>
        <v>11.517034365413737</v>
      </c>
      <c r="AR328">
        <f t="shared" si="290"/>
        <v>11.518422131945174</v>
      </c>
      <c r="AS328">
        <f t="shared" si="290"/>
        <v>11.52678079579592</v>
      </c>
      <c r="AT328">
        <f t="shared" si="290"/>
        <v>11.574821972639439</v>
      </c>
      <c r="AU328">
        <f t="shared" si="262"/>
        <v>11.803030934652153</v>
      </c>
      <c r="AV328" s="158">
        <f t="shared" si="263"/>
        <v>-1.3823024104567434E-4</v>
      </c>
      <c r="AW328" s="159">
        <f t="shared" si="264"/>
        <v>8.7051102430814337E-3</v>
      </c>
      <c r="AX328" s="160">
        <f t="shared" si="265"/>
        <v>7.5778944344201299E-6</v>
      </c>
      <c r="AY328" s="159">
        <f t="shared" si="266"/>
        <v>-9999</v>
      </c>
      <c r="BA328">
        <f t="shared" si="267"/>
        <v>0</v>
      </c>
      <c r="BB328">
        <f t="shared" si="268"/>
        <v>0.92846925095305555</v>
      </c>
      <c r="BC328">
        <f t="shared" si="269"/>
        <v>-0.98324590820716884</v>
      </c>
      <c r="BD328">
        <f t="shared" si="270"/>
        <v>-0.75970580033260848</v>
      </c>
      <c r="BE328">
        <f t="shared" si="271"/>
        <v>-1.6646754115791444</v>
      </c>
      <c r="BF328">
        <f t="shared" si="272"/>
        <v>-1.098578736384882</v>
      </c>
      <c r="BG328">
        <f t="shared" si="291"/>
        <v>-0.7657099969726634</v>
      </c>
      <c r="BH328">
        <f t="shared" si="291"/>
        <v>-0.75502054156467258</v>
      </c>
      <c r="BI328">
        <f t="shared" si="291"/>
        <v>-0.73595468804643716</v>
      </c>
      <c r="BJ328">
        <f t="shared" si="291"/>
        <v>-0.70273774350798834</v>
      </c>
      <c r="BK328">
        <f t="shared" si="291"/>
        <v>-0.64697854120209874</v>
      </c>
      <c r="BL328">
        <f t="shared" si="291"/>
        <v>-0.55825357447913126</v>
      </c>
      <c r="BM328">
        <f t="shared" si="291"/>
        <v>-0.42621940654867763</v>
      </c>
      <c r="BN328">
        <f t="shared" si="273"/>
        <v>-0.24277817449780503</v>
      </c>
    </row>
    <row r="329" spans="1:66" x14ac:dyDescent="0.2">
      <c r="A329" s="23" t="s">
        <v>948</v>
      </c>
      <c r="B329" s="24" t="s">
        <v>899</v>
      </c>
      <c r="C329" s="23">
        <v>37983.214999999997</v>
      </c>
      <c r="D329" s="23" t="s">
        <v>873</v>
      </c>
      <c r="E329" s="25">
        <f t="shared" si="249"/>
        <v>5424.011024624996</v>
      </c>
      <c r="F329" s="1">
        <f t="shared" si="274"/>
        <v>5424</v>
      </c>
      <c r="G329" s="1">
        <f t="shared" si="292"/>
        <v>9.3643200016231276E-3</v>
      </c>
      <c r="I329" s="1">
        <f t="shared" si="288"/>
        <v>9.3643200016231276E-3</v>
      </c>
      <c r="Q329" s="173">
        <f t="shared" si="250"/>
        <v>22964.714999999997</v>
      </c>
      <c r="S329" s="15">
        <f t="shared" si="289"/>
        <v>0.1</v>
      </c>
      <c r="T329" s="15"/>
      <c r="Z329">
        <f t="shared" si="251"/>
        <v>5424</v>
      </c>
      <c r="AA329" s="158">
        <f t="shared" si="252"/>
        <v>-1.4492405520230307E-4</v>
      </c>
      <c r="AB329" s="159">
        <f t="shared" si="253"/>
        <v>9.5092440568254298E-3</v>
      </c>
      <c r="AC329" s="159">
        <f t="shared" si="254"/>
        <v>9.3643200016231276E-3</v>
      </c>
      <c r="AD329" s="160">
        <f t="shared" si="255"/>
        <v>9.0425722532269765E-6</v>
      </c>
      <c r="AH329">
        <f t="shared" si="256"/>
        <v>6.6266967539109749E-3</v>
      </c>
      <c r="AI329">
        <f t="shared" si="257"/>
        <v>1.0674264389210439</v>
      </c>
      <c r="AJ329">
        <f t="shared" si="258"/>
        <v>0.64190432876917192</v>
      </c>
      <c r="AK329">
        <f t="shared" si="259"/>
        <v>-0.32313766440588931</v>
      </c>
      <c r="AL329">
        <f t="shared" si="260"/>
        <v>-1.3650862966308386</v>
      </c>
      <c r="AM329">
        <f t="shared" si="261"/>
        <v>-0.81287624979346362</v>
      </c>
      <c r="AN329">
        <f t="shared" si="290"/>
        <v>11.519872480461142</v>
      </c>
      <c r="AO329">
        <f t="shared" si="290"/>
        <v>11.51987882676235</v>
      </c>
      <c r="AP329">
        <f t="shared" si="290"/>
        <v>11.51991722963683</v>
      </c>
      <c r="AQ329">
        <f t="shared" si="290"/>
        <v>11.520149559558856</v>
      </c>
      <c r="AR329">
        <f t="shared" si="290"/>
        <v>11.521553126457713</v>
      </c>
      <c r="AS329">
        <f t="shared" si="290"/>
        <v>11.529961401875928</v>
      </c>
      <c r="AT329">
        <f t="shared" si="290"/>
        <v>11.578040006695037</v>
      </c>
      <c r="AU329">
        <f t="shared" si="262"/>
        <v>11.805628633560154</v>
      </c>
      <c r="AV329" s="158">
        <f t="shared" si="263"/>
        <v>-1.4492405520230307E-4</v>
      </c>
      <c r="AW329" s="159">
        <f t="shared" si="264"/>
        <v>9.5092440568254298E-3</v>
      </c>
      <c r="AX329" s="160">
        <f t="shared" si="265"/>
        <v>9.0425722532269765E-6</v>
      </c>
      <c r="AY329" s="159">
        <f t="shared" si="266"/>
        <v>-9999</v>
      </c>
      <c r="BA329">
        <f t="shared" si="267"/>
        <v>0</v>
      </c>
      <c r="BB329">
        <f t="shared" si="268"/>
        <v>0.93140433299520575</v>
      </c>
      <c r="BC329">
        <f t="shared" si="269"/>
        <v>-0.98253445621354252</v>
      </c>
      <c r="BD329">
        <f t="shared" si="270"/>
        <v>-0.75997643752052835</v>
      </c>
      <c r="BE329">
        <f t="shared" si="271"/>
        <v>-1.6608126588015635</v>
      </c>
      <c r="BF329">
        <f t="shared" si="272"/>
        <v>-1.0943254488584691</v>
      </c>
      <c r="BG329">
        <f t="shared" si="291"/>
        <v>-0.76302532053878158</v>
      </c>
      <c r="BH329">
        <f t="shared" si="291"/>
        <v>-0.75226868785160028</v>
      </c>
      <c r="BI329">
        <f t="shared" si="291"/>
        <v>-0.73313218029943439</v>
      </c>
      <c r="BJ329">
        <f t="shared" si="291"/>
        <v>-0.69987481244764549</v>
      </c>
      <c r="BK329">
        <f t="shared" si="291"/>
        <v>-0.64417385242808822</v>
      </c>
      <c r="BL329">
        <f t="shared" si="291"/>
        <v>-0.55570434653503553</v>
      </c>
      <c r="BM329">
        <f t="shared" si="291"/>
        <v>-0.42421145310525066</v>
      </c>
      <c r="BN329">
        <f t="shared" si="273"/>
        <v>-0.24162470444414574</v>
      </c>
    </row>
    <row r="330" spans="1:66" x14ac:dyDescent="0.2">
      <c r="A330" s="23" t="s">
        <v>956</v>
      </c>
      <c r="B330" s="24" t="s">
        <v>899</v>
      </c>
      <c r="C330" s="23">
        <v>38084.298000000003</v>
      </c>
      <c r="D330" s="23" t="s">
        <v>873</v>
      </c>
      <c r="E330" s="25">
        <f t="shared" si="249"/>
        <v>5543.0161599185712</v>
      </c>
      <c r="F330" s="1">
        <f t="shared" si="274"/>
        <v>5543</v>
      </c>
      <c r="G330" s="1">
        <f t="shared" si="292"/>
        <v>1.3726240002142731E-2</v>
      </c>
      <c r="I330" s="1">
        <f t="shared" si="288"/>
        <v>1.3726240002142731E-2</v>
      </c>
      <c r="Q330" s="173">
        <f t="shared" si="250"/>
        <v>23065.798000000003</v>
      </c>
      <c r="S330" s="15">
        <f t="shared" si="289"/>
        <v>0.1</v>
      </c>
      <c r="T330" s="15"/>
      <c r="Z330">
        <f t="shared" si="251"/>
        <v>5543</v>
      </c>
      <c r="AA330" s="158">
        <f t="shared" si="252"/>
        <v>-2.5872916014640663E-4</v>
      </c>
      <c r="AB330" s="159">
        <f t="shared" si="253"/>
        <v>1.3984969162289137E-2</v>
      </c>
      <c r="AC330" s="159">
        <f t="shared" si="254"/>
        <v>1.3726240002142731E-2</v>
      </c>
      <c r="AD330" s="160">
        <f t="shared" si="255"/>
        <v>1.9557936247017813E-5</v>
      </c>
      <c r="AH330">
        <f t="shared" si="256"/>
        <v>5.7731595419360238E-3</v>
      </c>
      <c r="AI330">
        <f t="shared" si="257"/>
        <v>1.0845093322678419</v>
      </c>
      <c r="AJ330">
        <f t="shared" si="258"/>
        <v>0.60023381375738205</v>
      </c>
      <c r="AK330">
        <f t="shared" si="259"/>
        <v>-0.31909629829082931</v>
      </c>
      <c r="AL330">
        <f t="shared" si="260"/>
        <v>-1.3119004882155658</v>
      </c>
      <c r="AM330">
        <f t="shared" si="261"/>
        <v>-0.76963612795861203</v>
      </c>
      <c r="AN330">
        <f t="shared" si="290"/>
        <v>11.566532606531329</v>
      </c>
      <c r="AO330">
        <f t="shared" si="290"/>
        <v>11.566541949957301</v>
      </c>
      <c r="AP330">
        <f t="shared" si="290"/>
        <v>11.566594321298076</v>
      </c>
      <c r="AQ330">
        <f t="shared" si="290"/>
        <v>11.566887791730119</v>
      </c>
      <c r="AR330">
        <f t="shared" si="290"/>
        <v>11.568529824137563</v>
      </c>
      <c r="AS330">
        <f t="shared" si="290"/>
        <v>11.577641448034715</v>
      </c>
      <c r="AT330">
        <f t="shared" si="290"/>
        <v>11.626087283247925</v>
      </c>
      <c r="AU330">
        <f t="shared" si="262"/>
        <v>11.844269404816655</v>
      </c>
      <c r="AV330" s="158">
        <f t="shared" si="263"/>
        <v>-2.5872916014640663E-4</v>
      </c>
      <c r="AW330" s="159">
        <f t="shared" si="264"/>
        <v>1.3984969162289137E-2</v>
      </c>
      <c r="AX330" s="160">
        <f t="shared" si="265"/>
        <v>1.9557936247017813E-5</v>
      </c>
      <c r="AY330" s="159">
        <f t="shared" si="266"/>
        <v>-9999</v>
      </c>
      <c r="BA330">
        <f t="shared" si="267"/>
        <v>0</v>
      </c>
      <c r="BB330">
        <f t="shared" si="268"/>
        <v>0.97746788695411202</v>
      </c>
      <c r="BC330">
        <f t="shared" si="269"/>
        <v>-0.96948983552135493</v>
      </c>
      <c r="BD330">
        <f t="shared" si="270"/>
        <v>-0.7627331479619287</v>
      </c>
      <c r="BE330">
        <f t="shared" si="271"/>
        <v>-1.6003290172784344</v>
      </c>
      <c r="BF330">
        <f t="shared" si="272"/>
        <v>-1.0299775278572509</v>
      </c>
      <c r="BG330">
        <f t="shared" si="291"/>
        <v>-0.72205873294786949</v>
      </c>
      <c r="BH330">
        <f t="shared" si="291"/>
        <v>-0.71034528434379718</v>
      </c>
      <c r="BI330">
        <f t="shared" si="291"/>
        <v>-0.69026958469133914</v>
      </c>
      <c r="BJ330">
        <f t="shared" si="291"/>
        <v>-0.65661069911585557</v>
      </c>
      <c r="BK330">
        <f t="shared" si="291"/>
        <v>-0.60204093150247984</v>
      </c>
      <c r="BL330">
        <f t="shared" si="291"/>
        <v>-0.51761838025287332</v>
      </c>
      <c r="BM330">
        <f t="shared" si="291"/>
        <v>-0.39431508432661028</v>
      </c>
      <c r="BN330">
        <f t="shared" si="273"/>
        <v>-0.22446683739596374</v>
      </c>
    </row>
    <row r="331" spans="1:66" x14ac:dyDescent="0.2">
      <c r="A331" s="23" t="s">
        <v>948</v>
      </c>
      <c r="B331" s="24" t="s">
        <v>899</v>
      </c>
      <c r="C331" s="23">
        <v>38658.49</v>
      </c>
      <c r="D331" s="23" t="s">
        <v>873</v>
      </c>
      <c r="E331" s="25">
        <f t="shared" si="249"/>
        <v>6219.0130797219399</v>
      </c>
      <c r="F331" s="1">
        <f t="shared" si="274"/>
        <v>6219</v>
      </c>
      <c r="G331" s="1">
        <f t="shared" si="292"/>
        <v>1.1109920000308193E-2</v>
      </c>
      <c r="I331" s="1">
        <f t="shared" si="288"/>
        <v>1.1109920000308193E-2</v>
      </c>
      <c r="Q331" s="173">
        <f t="shared" si="250"/>
        <v>23639.989999999998</v>
      </c>
      <c r="S331" s="15">
        <f t="shared" si="289"/>
        <v>0.1</v>
      </c>
      <c r="T331" s="15"/>
      <c r="Z331">
        <f t="shared" si="251"/>
        <v>6219</v>
      </c>
      <c r="AA331" s="158">
        <f t="shared" si="252"/>
        <v>-1.3556795375299967E-3</v>
      </c>
      <c r="AB331" s="159">
        <f t="shared" si="253"/>
        <v>1.246559953783819E-2</v>
      </c>
      <c r="AC331" s="159">
        <f t="shared" si="254"/>
        <v>1.1109920000308193E-2</v>
      </c>
      <c r="AD331" s="160">
        <f t="shared" si="255"/>
        <v>1.553911718377517E-5</v>
      </c>
      <c r="AH331">
        <f t="shared" si="256"/>
        <v>4.6343719470993641E-4</v>
      </c>
      <c r="AI331">
        <f t="shared" si="257"/>
        <v>1.1850420874774779</v>
      </c>
      <c r="AJ331">
        <f t="shared" si="258"/>
        <v>0.30278881045841277</v>
      </c>
      <c r="AK331">
        <f t="shared" si="259"/>
        <v>-0.27335636207201008</v>
      </c>
      <c r="AL331">
        <f t="shared" si="260"/>
        <v>-0.97572455122387858</v>
      </c>
      <c r="AM331">
        <f t="shared" si="261"/>
        <v>-0.53064535668144597</v>
      </c>
      <c r="AN331">
        <f t="shared" ref="AN331:AT340" si="293">$AU331+$AB$7*SIN(AO331)</f>
        <v>11.846043230504202</v>
      </c>
      <c r="AO331">
        <f t="shared" si="293"/>
        <v>11.846086156423441</v>
      </c>
      <c r="AP331">
        <f t="shared" si="293"/>
        <v>11.846259156910403</v>
      </c>
      <c r="AQ331">
        <f t="shared" si="293"/>
        <v>11.84695611935151</v>
      </c>
      <c r="AR331">
        <f t="shared" si="293"/>
        <v>11.849759656862004</v>
      </c>
      <c r="AS331">
        <f t="shared" si="293"/>
        <v>11.860968638847876</v>
      </c>
      <c r="AT331">
        <f t="shared" si="293"/>
        <v>11.904766457877116</v>
      </c>
      <c r="AU331">
        <f t="shared" si="262"/>
        <v>12.06377496254267</v>
      </c>
      <c r="AV331" s="158">
        <f t="shared" si="263"/>
        <v>-1.3556795375299967E-3</v>
      </c>
      <c r="AW331" s="159">
        <f t="shared" si="264"/>
        <v>1.246559953783819E-2</v>
      </c>
      <c r="AX331" s="160">
        <f t="shared" si="265"/>
        <v>1.553911718377517E-5</v>
      </c>
      <c r="AY331" s="159">
        <f t="shared" si="266"/>
        <v>-9999</v>
      </c>
      <c r="BA331">
        <f t="shared" si="267"/>
        <v>0</v>
      </c>
      <c r="BB331">
        <f t="shared" si="268"/>
        <v>1.3366944138974102</v>
      </c>
      <c r="BC331">
        <f t="shared" si="269"/>
        <v>-0.74238917132079929</v>
      </c>
      <c r="BD331">
        <f t="shared" si="270"/>
        <v>-0.68476742239135868</v>
      </c>
      <c r="BE331">
        <f t="shared" si="271"/>
        <v>-1.1138174733911028</v>
      </c>
      <c r="BF331">
        <f t="shared" si="272"/>
        <v>-0.62265151826341947</v>
      </c>
      <c r="BG331">
        <f t="shared" ref="BG331:BM340" si="294">$BN331+$BB$7*SIN(BH331)</f>
        <v>-0.44882513152119446</v>
      </c>
      <c r="BH331">
        <f t="shared" si="294"/>
        <v>-0.43537952835549959</v>
      </c>
      <c r="BI331">
        <f t="shared" si="294"/>
        <v>-0.41603193164189323</v>
      </c>
      <c r="BJ331">
        <f t="shared" si="294"/>
        <v>-0.38847660531480988</v>
      </c>
      <c r="BK331">
        <f t="shared" si="294"/>
        <v>-0.34975498854411807</v>
      </c>
      <c r="BL331">
        <f t="shared" si="294"/>
        <v>-0.2962366449976982</v>
      </c>
      <c r="BM331">
        <f t="shared" si="294"/>
        <v>-0.2236466410834887</v>
      </c>
      <c r="BN331">
        <f t="shared" si="273"/>
        <v>-0.12699861786175304</v>
      </c>
    </row>
    <row r="332" spans="1:66" x14ac:dyDescent="0.2">
      <c r="A332" s="23" t="s">
        <v>948</v>
      </c>
      <c r="B332" s="24" t="s">
        <v>899</v>
      </c>
      <c r="C332" s="23">
        <v>38659.341</v>
      </c>
      <c r="D332" s="23" t="s">
        <v>873</v>
      </c>
      <c r="E332" s="25">
        <f t="shared" si="249"/>
        <v>6220.0149630270962</v>
      </c>
      <c r="F332" s="1">
        <f t="shared" si="274"/>
        <v>6220</v>
      </c>
      <c r="G332" s="1">
        <f t="shared" si="292"/>
        <v>1.2709600006928667E-2</v>
      </c>
      <c r="I332" s="1">
        <f t="shared" si="288"/>
        <v>1.2709600006928667E-2</v>
      </c>
      <c r="Q332" s="173">
        <f t="shared" si="250"/>
        <v>23640.841</v>
      </c>
      <c r="S332" s="15">
        <f t="shared" si="289"/>
        <v>0.1</v>
      </c>
      <c r="T332" s="15"/>
      <c r="Z332">
        <f t="shared" si="251"/>
        <v>6220</v>
      </c>
      <c r="AA332" s="158">
        <f t="shared" si="252"/>
        <v>-1.3577750391915808E-3</v>
      </c>
      <c r="AB332" s="159">
        <f t="shared" si="253"/>
        <v>1.4067375046120248E-2</v>
      </c>
      <c r="AC332" s="159">
        <f t="shared" si="254"/>
        <v>1.2709600006928667E-2</v>
      </c>
      <c r="AD332" s="160">
        <f t="shared" si="255"/>
        <v>1.9789104068820669E-5</v>
      </c>
      <c r="AH332">
        <f t="shared" si="256"/>
        <v>4.5509643345034104E-4</v>
      </c>
      <c r="AI332">
        <f t="shared" si="257"/>
        <v>1.1851902895962776</v>
      </c>
      <c r="AJ332">
        <f t="shared" si="258"/>
        <v>0.30227196401330947</v>
      </c>
      <c r="AK332">
        <f t="shared" si="259"/>
        <v>-0.2732559815676745</v>
      </c>
      <c r="AL332">
        <f t="shared" si="260"/>
        <v>-0.97518229447869975</v>
      </c>
      <c r="AM332">
        <f t="shared" si="261"/>
        <v>-0.53029793273951387</v>
      </c>
      <c r="AN332">
        <f t="shared" si="293"/>
        <v>11.846475138843772</v>
      </c>
      <c r="AO332">
        <f t="shared" si="293"/>
        <v>11.846518129691429</v>
      </c>
      <c r="AP332">
        <f t="shared" si="293"/>
        <v>11.846691326209706</v>
      </c>
      <c r="AQ332">
        <f t="shared" si="293"/>
        <v>11.847388814050866</v>
      </c>
      <c r="AR332">
        <f t="shared" si="293"/>
        <v>11.850193403872616</v>
      </c>
      <c r="AS332">
        <f t="shared" si="293"/>
        <v>11.861402406684277</v>
      </c>
      <c r="AT332">
        <f t="shared" si="293"/>
        <v>11.905185110096378</v>
      </c>
      <c r="AU332">
        <f t="shared" si="262"/>
        <v>12.064099674906171</v>
      </c>
      <c r="AV332" s="158">
        <f t="shared" si="263"/>
        <v>-1.3577750391915808E-3</v>
      </c>
      <c r="AW332" s="159">
        <f t="shared" si="264"/>
        <v>1.4067375046120248E-2</v>
      </c>
      <c r="AX332" s="160">
        <f t="shared" si="265"/>
        <v>1.9789104068820669E-5</v>
      </c>
      <c r="AY332" s="159">
        <f t="shared" si="266"/>
        <v>-9999</v>
      </c>
      <c r="BA332">
        <f t="shared" si="267"/>
        <v>0</v>
      </c>
      <c r="BB332">
        <f t="shared" si="268"/>
        <v>1.3373422316219599</v>
      </c>
      <c r="BC332">
        <f t="shared" si="269"/>
        <v>-0.74175487375094107</v>
      </c>
      <c r="BD332">
        <f t="shared" si="270"/>
        <v>-0.68444851514379235</v>
      </c>
      <c r="BE332">
        <f t="shared" si="271"/>
        <v>-1.1128712126027904</v>
      </c>
      <c r="BF332">
        <f t="shared" si="272"/>
        <v>-0.62199515093596214</v>
      </c>
      <c r="BG332">
        <f t="shared" si="294"/>
        <v>-0.44836770477817145</v>
      </c>
      <c r="BH332">
        <f t="shared" si="294"/>
        <v>-0.43492683389138836</v>
      </c>
      <c r="BI332">
        <f t="shared" si="294"/>
        <v>-0.41558996728494429</v>
      </c>
      <c r="BJ332">
        <f t="shared" si="294"/>
        <v>-0.38805498016841389</v>
      </c>
      <c r="BK332">
        <f t="shared" si="294"/>
        <v>-0.34936799670726931</v>
      </c>
      <c r="BL332">
        <f t="shared" si="294"/>
        <v>-0.2959039697602604</v>
      </c>
      <c r="BM332">
        <f t="shared" si="294"/>
        <v>-0.22339332067491485</v>
      </c>
      <c r="BN332">
        <f t="shared" si="273"/>
        <v>-0.1268544341050456</v>
      </c>
    </row>
    <row r="333" spans="1:66" x14ac:dyDescent="0.2">
      <c r="A333" s="23" t="s">
        <v>948</v>
      </c>
      <c r="B333" s="24" t="s">
        <v>899</v>
      </c>
      <c r="C333" s="23">
        <v>38665.285000000003</v>
      </c>
      <c r="D333" s="23" t="s">
        <v>873</v>
      </c>
      <c r="E333" s="25">
        <f t="shared" si="249"/>
        <v>6227.0128412478189</v>
      </c>
      <c r="F333" s="1">
        <f t="shared" si="274"/>
        <v>6227</v>
      </c>
      <c r="G333" s="1">
        <f t="shared" si="292"/>
        <v>1.0907360003329813E-2</v>
      </c>
      <c r="I333" s="1">
        <f t="shared" si="288"/>
        <v>1.0907360003329813E-2</v>
      </c>
      <c r="Q333" s="173">
        <f t="shared" si="250"/>
        <v>23646.785000000003</v>
      </c>
      <c r="S333" s="15">
        <f t="shared" si="289"/>
        <v>0.1</v>
      </c>
      <c r="T333" s="15"/>
      <c r="Z333">
        <f t="shared" si="251"/>
        <v>6227</v>
      </c>
      <c r="AA333" s="158">
        <f t="shared" si="252"/>
        <v>-1.3724739443518371E-3</v>
      </c>
      <c r="AB333" s="159">
        <f t="shared" si="253"/>
        <v>1.2279833947681651E-2</v>
      </c>
      <c r="AC333" s="159">
        <f t="shared" si="254"/>
        <v>1.0907360003329813E-2</v>
      </c>
      <c r="AD333" s="160">
        <f t="shared" si="255"/>
        <v>1.5079432178263472E-5</v>
      </c>
      <c r="AH333">
        <f t="shared" si="256"/>
        <v>3.966796069527412E-4</v>
      </c>
      <c r="AI333">
        <f t="shared" si="257"/>
        <v>1.1862272124495141</v>
      </c>
      <c r="AJ333">
        <f t="shared" si="258"/>
        <v>0.2986479340153344</v>
      </c>
      <c r="AK333">
        <f t="shared" si="259"/>
        <v>-0.27255036262413956</v>
      </c>
      <c r="AL333">
        <f t="shared" si="260"/>
        <v>-0.97138269919450226</v>
      </c>
      <c r="AM333">
        <f t="shared" si="261"/>
        <v>-0.52786632861395988</v>
      </c>
      <c r="AN333">
        <f t="shared" si="293"/>
        <v>11.849500009571459</v>
      </c>
      <c r="AO333">
        <f t="shared" si="293"/>
        <v>11.849543455161765</v>
      </c>
      <c r="AP333">
        <f t="shared" si="293"/>
        <v>11.849718021411226</v>
      </c>
      <c r="AQ333">
        <f t="shared" si="293"/>
        <v>11.850419168690451</v>
      </c>
      <c r="AR333">
        <f t="shared" si="293"/>
        <v>11.853231040035949</v>
      </c>
      <c r="AS333">
        <f t="shared" si="293"/>
        <v>11.864439897580171</v>
      </c>
      <c r="AT333">
        <f t="shared" si="293"/>
        <v>11.908116144234583</v>
      </c>
      <c r="AU333">
        <f t="shared" si="262"/>
        <v>12.066372661450671</v>
      </c>
      <c r="AV333" s="158">
        <f t="shared" si="263"/>
        <v>-1.3724739443518371E-3</v>
      </c>
      <c r="AW333" s="159">
        <f t="shared" si="264"/>
        <v>1.2279833947681651E-2</v>
      </c>
      <c r="AX333" s="160">
        <f t="shared" si="265"/>
        <v>1.5079432178263472E-5</v>
      </c>
      <c r="AY333" s="159">
        <f t="shared" si="266"/>
        <v>-9999</v>
      </c>
      <c r="BA333">
        <f t="shared" si="267"/>
        <v>0</v>
      </c>
      <c r="BB333">
        <f t="shared" si="268"/>
        <v>1.3418833240927424</v>
      </c>
      <c r="BC333">
        <f t="shared" si="269"/>
        <v>-0.73728151138616671</v>
      </c>
      <c r="BD333">
        <f t="shared" si="270"/>
        <v>-0.68219157413846954</v>
      </c>
      <c r="BE333">
        <f t="shared" si="271"/>
        <v>-1.1062256066475435</v>
      </c>
      <c r="BF333">
        <f t="shared" si="272"/>
        <v>-0.61739631649054205</v>
      </c>
      <c r="BG333">
        <f t="shared" si="294"/>
        <v>-0.44516141048340635</v>
      </c>
      <c r="BH333">
        <f t="shared" si="294"/>
        <v>-0.43175441468065984</v>
      </c>
      <c r="BI333">
        <f t="shared" si="294"/>
        <v>-0.4124935326278531</v>
      </c>
      <c r="BJ333">
        <f t="shared" si="294"/>
        <v>-0.38510183663646086</v>
      </c>
      <c r="BK333">
        <f t="shared" si="294"/>
        <v>-0.34665811396781832</v>
      </c>
      <c r="BL333">
        <f t="shared" si="294"/>
        <v>-0.29357489829167527</v>
      </c>
      <c r="BM333">
        <f t="shared" si="294"/>
        <v>-0.22162002174756468</v>
      </c>
      <c r="BN333">
        <f t="shared" si="273"/>
        <v>-0.12584514780809369</v>
      </c>
    </row>
    <row r="334" spans="1:66" x14ac:dyDescent="0.2">
      <c r="A334" s="29" t="s">
        <v>957</v>
      </c>
      <c r="B334" s="30"/>
      <c r="C334" s="31">
        <v>38770.603000000003</v>
      </c>
      <c r="D334" s="31"/>
      <c r="E334" s="1">
        <f t="shared" si="249"/>
        <v>6351.0038470435302</v>
      </c>
      <c r="F334" s="1">
        <f t="shared" si="274"/>
        <v>6351</v>
      </c>
      <c r="G334" s="1">
        <f t="shared" si="292"/>
        <v>3.267680003773421E-3</v>
      </c>
      <c r="I334" s="1">
        <f t="shared" si="288"/>
        <v>3.267680003773421E-3</v>
      </c>
      <c r="Q334" s="173">
        <f t="shared" si="250"/>
        <v>23752.103000000003</v>
      </c>
      <c r="S334" s="15">
        <f t="shared" si="289"/>
        <v>0.1</v>
      </c>
      <c r="Z334">
        <f t="shared" si="251"/>
        <v>6351</v>
      </c>
      <c r="AA334" s="158">
        <f t="shared" si="252"/>
        <v>-1.6410597596583352E-3</v>
      </c>
      <c r="AB334" s="159">
        <f t="shared" si="253"/>
        <v>4.9087397634317558E-3</v>
      </c>
      <c r="AC334" s="159">
        <f t="shared" si="254"/>
        <v>3.267680003773421E-3</v>
      </c>
      <c r="AD334" s="160">
        <f t="shared" si="255"/>
        <v>2.4095726065096052E-6</v>
      </c>
      <c r="AH334">
        <f t="shared" si="256"/>
        <v>-6.4665824049067126E-4</v>
      </c>
      <c r="AI334">
        <f t="shared" si="257"/>
        <v>1.2044217560259332</v>
      </c>
      <c r="AJ334">
        <f t="shared" si="258"/>
        <v>0.23271414235658605</v>
      </c>
      <c r="AK334">
        <f t="shared" si="259"/>
        <v>-0.25918337231878957</v>
      </c>
      <c r="AL334">
        <f t="shared" si="260"/>
        <v>-0.90297459770074695</v>
      </c>
      <c r="AM334">
        <f t="shared" si="261"/>
        <v>-0.48489073423202017</v>
      </c>
      <c r="AN334">
        <f t="shared" si="293"/>
        <v>11.903519437462675</v>
      </c>
      <c r="AO334">
        <f t="shared" si="293"/>
        <v>11.903570914999035</v>
      </c>
      <c r="AP334">
        <f t="shared" si="293"/>
        <v>11.90376873296521</v>
      </c>
      <c r="AQ334">
        <f t="shared" si="293"/>
        <v>11.904528624308426</v>
      </c>
      <c r="AR334">
        <f t="shared" si="293"/>
        <v>11.907443475818893</v>
      </c>
      <c r="AS334">
        <f t="shared" si="293"/>
        <v>11.918564204912101</v>
      </c>
      <c r="AT334">
        <f t="shared" si="293"/>
        <v>11.960169687572982</v>
      </c>
      <c r="AU334">
        <f t="shared" si="262"/>
        <v>12.106636994524674</v>
      </c>
      <c r="AV334" s="158">
        <f t="shared" si="263"/>
        <v>-1.6410597596583352E-3</v>
      </c>
      <c r="AW334" s="159">
        <f t="shared" si="264"/>
        <v>4.9087397634317558E-3</v>
      </c>
      <c r="AX334" s="160">
        <f t="shared" si="265"/>
        <v>2.4095726065096052E-6</v>
      </c>
      <c r="AY334" s="159">
        <f t="shared" si="266"/>
        <v>-9999</v>
      </c>
      <c r="BA334">
        <f t="shared" si="267"/>
        <v>0</v>
      </c>
      <c r="BB334">
        <f t="shared" si="268"/>
        <v>1.423727251497648</v>
      </c>
      <c r="BC334">
        <f t="shared" si="269"/>
        <v>-0.64794985263769356</v>
      </c>
      <c r="BD334">
        <f t="shared" si="270"/>
        <v>-0.63460599387058658</v>
      </c>
      <c r="BE334">
        <f t="shared" si="271"/>
        <v>-0.98207777583527289</v>
      </c>
      <c r="BF334">
        <f t="shared" si="272"/>
        <v>-0.53472334154831569</v>
      </c>
      <c r="BG334">
        <f t="shared" si="294"/>
        <v>-0.38713864683167981</v>
      </c>
      <c r="BH334">
        <f t="shared" si="294"/>
        <v>-0.37455247472718622</v>
      </c>
      <c r="BI334">
        <f t="shared" si="294"/>
        <v>-0.35688995460922968</v>
      </c>
      <c r="BJ334">
        <f t="shared" si="294"/>
        <v>-0.33229683008317279</v>
      </c>
      <c r="BK334">
        <f t="shared" si="294"/>
        <v>-0.29839416258013873</v>
      </c>
      <c r="BL334">
        <f t="shared" si="294"/>
        <v>-0.25222189640732551</v>
      </c>
      <c r="BM334">
        <f t="shared" si="294"/>
        <v>-0.1901918456728105</v>
      </c>
      <c r="BN334">
        <f t="shared" si="273"/>
        <v>-0.1079663619763746</v>
      </c>
    </row>
    <row r="335" spans="1:66" x14ac:dyDescent="0.2">
      <c r="A335" s="29" t="s">
        <v>954</v>
      </c>
      <c r="B335" s="30"/>
      <c r="C335" s="31">
        <v>39013.531300000002</v>
      </c>
      <c r="D335" s="31"/>
      <c r="E335" s="1">
        <f t="shared" si="249"/>
        <v>6637.0036215668079</v>
      </c>
      <c r="F335" s="1">
        <f t="shared" si="274"/>
        <v>6637</v>
      </c>
      <c r="G335" s="1">
        <f t="shared" si="292"/>
        <v>3.0761600064579397E-3</v>
      </c>
      <c r="H335" s="1">
        <f>G335</f>
        <v>3.0761600064579397E-3</v>
      </c>
      <c r="Q335" s="173">
        <f t="shared" si="250"/>
        <v>23995.031300000002</v>
      </c>
      <c r="S335" s="15">
        <f>S$14</f>
        <v>0.2</v>
      </c>
      <c r="Z335">
        <f t="shared" si="251"/>
        <v>6637</v>
      </c>
      <c r="AA335" s="158">
        <f t="shared" si="252"/>
        <v>-2.3042910163369569E-3</v>
      </c>
      <c r="AB335" s="159">
        <f t="shared" si="253"/>
        <v>5.3804510227948967E-3</v>
      </c>
      <c r="AC335" s="159">
        <f t="shared" si="254"/>
        <v>3.0761600064579397E-3</v>
      </c>
      <c r="AD335" s="160">
        <f t="shared" si="255"/>
        <v>5.7898506417389306E-6</v>
      </c>
      <c r="AH335">
        <f t="shared" si="256"/>
        <v>-3.0991295851562229E-3</v>
      </c>
      <c r="AI335">
        <f t="shared" si="257"/>
        <v>1.2443565519163622</v>
      </c>
      <c r="AJ335">
        <f t="shared" si="258"/>
        <v>6.9182929013303043E-2</v>
      </c>
      <c r="AK335">
        <f t="shared" si="259"/>
        <v>-0.22193276089575567</v>
      </c>
      <c r="AL335">
        <f t="shared" si="260"/>
        <v>-0.7373453165184356</v>
      </c>
      <c r="AM335">
        <f t="shared" si="261"/>
        <v>-0.38633692235385375</v>
      </c>
      <c r="AN335">
        <f t="shared" si="293"/>
        <v>12.031169587300486</v>
      </c>
      <c r="AO335">
        <f t="shared" si="293"/>
        <v>12.031236947949012</v>
      </c>
      <c r="AP335">
        <f t="shared" si="293"/>
        <v>12.03147415849045</v>
      </c>
      <c r="AQ335">
        <f t="shared" si="293"/>
        <v>12.032309230266947</v>
      </c>
      <c r="AR335">
        <f t="shared" si="293"/>
        <v>12.035245730324386</v>
      </c>
      <c r="AS335">
        <f t="shared" si="293"/>
        <v>12.04553201125567</v>
      </c>
      <c r="AT335">
        <f t="shared" si="293"/>
        <v>12.081101563334057</v>
      </c>
      <c r="AU335">
        <f t="shared" si="262"/>
        <v>12.19950473048568</v>
      </c>
      <c r="AV335" s="158">
        <f t="shared" si="263"/>
        <v>-2.3042910163369569E-3</v>
      </c>
      <c r="AW335" s="159">
        <f t="shared" si="264"/>
        <v>5.3804510227948967E-3</v>
      </c>
      <c r="AX335" s="160">
        <f t="shared" si="265"/>
        <v>5.7898506417389306E-6</v>
      </c>
      <c r="AY335" s="159">
        <f t="shared" si="266"/>
        <v>-9999</v>
      </c>
      <c r="BA335">
        <f t="shared" si="267"/>
        <v>0</v>
      </c>
      <c r="BB335">
        <f t="shared" si="268"/>
        <v>1.6080777668141257</v>
      </c>
      <c r="BC335">
        <f t="shared" si="269"/>
        <v>-0.36299727368450441</v>
      </c>
      <c r="BD335">
        <f t="shared" si="270"/>
        <v>-0.46098913287036575</v>
      </c>
      <c r="BE335">
        <f t="shared" si="271"/>
        <v>-0.64867060179960789</v>
      </c>
      <c r="BF335">
        <f t="shared" si="272"/>
        <v>-0.33620775684570475</v>
      </c>
      <c r="BG335">
        <f t="shared" si="294"/>
        <v>-0.24526327765519734</v>
      </c>
      <c r="BH335">
        <f t="shared" si="294"/>
        <v>-0.2361576044079727</v>
      </c>
      <c r="BI335">
        <f t="shared" si="294"/>
        <v>-0.22390169410074878</v>
      </c>
      <c r="BJ335">
        <f t="shared" si="294"/>
        <v>-0.20745915088620032</v>
      </c>
      <c r="BK335">
        <f t="shared" si="294"/>
        <v>-0.18548801717496186</v>
      </c>
      <c r="BL335">
        <f t="shared" si="294"/>
        <v>-0.15626819761528121</v>
      </c>
      <c r="BM335">
        <f t="shared" si="294"/>
        <v>-0.11761126646923621</v>
      </c>
      <c r="BN335">
        <f t="shared" si="273"/>
        <v>-6.6729807558054688E-2</v>
      </c>
    </row>
    <row r="336" spans="1:66" x14ac:dyDescent="0.2">
      <c r="A336" s="29" t="s">
        <v>954</v>
      </c>
      <c r="B336" s="30"/>
      <c r="C336" s="31">
        <v>39030.522499999999</v>
      </c>
      <c r="D336" s="31"/>
      <c r="E336" s="1">
        <f t="shared" si="249"/>
        <v>6657.0073813958561</v>
      </c>
      <c r="F336" s="1">
        <f t="shared" si="274"/>
        <v>6657</v>
      </c>
      <c r="G336" s="1">
        <f t="shared" si="292"/>
        <v>6.2697600005776621E-3</v>
      </c>
      <c r="H336" s="1">
        <f>G336</f>
        <v>6.2697600005776621E-3</v>
      </c>
      <c r="Q336" s="173">
        <f t="shared" si="250"/>
        <v>24012.022499999999</v>
      </c>
      <c r="S336" s="15">
        <f>S$14</f>
        <v>0.2</v>
      </c>
      <c r="Z336">
        <f t="shared" si="251"/>
        <v>6657</v>
      </c>
      <c r="AA336" s="158">
        <f t="shared" si="252"/>
        <v>-2.352034441704991E-3</v>
      </c>
      <c r="AB336" s="159">
        <f t="shared" si="253"/>
        <v>8.6217944422826535E-3</v>
      </c>
      <c r="AC336" s="159">
        <f t="shared" si="254"/>
        <v>6.2697600005776621E-3</v>
      </c>
      <c r="AD336" s="160">
        <f t="shared" si="255"/>
        <v>1.4867067880995209E-5</v>
      </c>
      <c r="AH336">
        <f t="shared" si="256"/>
        <v>-3.2721153629576881E-3</v>
      </c>
      <c r="AI336">
        <f t="shared" si="257"/>
        <v>1.2469980984228015</v>
      </c>
      <c r="AJ336">
        <f t="shared" si="258"/>
        <v>5.7225174316888665E-2</v>
      </c>
      <c r="AK336">
        <f t="shared" si="259"/>
        <v>-0.21898907324062206</v>
      </c>
      <c r="AL336">
        <f t="shared" si="260"/>
        <v>-0.72536353335658477</v>
      </c>
      <c r="AM336">
        <f t="shared" si="261"/>
        <v>-0.37946766967780332</v>
      </c>
      <c r="AN336">
        <f t="shared" si="293"/>
        <v>12.040249101101937</v>
      </c>
      <c r="AO336">
        <f t="shared" si="293"/>
        <v>12.040317289365387</v>
      </c>
      <c r="AP336">
        <f t="shared" si="293"/>
        <v>12.040556138692835</v>
      </c>
      <c r="AQ336">
        <f t="shared" si="293"/>
        <v>12.04139251742585</v>
      </c>
      <c r="AR336">
        <f t="shared" si="293"/>
        <v>12.04431808081924</v>
      </c>
      <c r="AS336">
        <f t="shared" si="293"/>
        <v>12.054513042449493</v>
      </c>
      <c r="AT336">
        <f t="shared" si="293"/>
        <v>12.089599374928428</v>
      </c>
      <c r="AU336">
        <f t="shared" si="262"/>
        <v>12.20599897775568</v>
      </c>
      <c r="AV336" s="158">
        <f t="shared" si="263"/>
        <v>-2.352034441704991E-3</v>
      </c>
      <c r="AW336" s="159">
        <f t="shared" si="264"/>
        <v>8.6217944422826535E-3</v>
      </c>
      <c r="AX336" s="160">
        <f t="shared" si="265"/>
        <v>1.4867067880995209E-5</v>
      </c>
      <c r="AY336" s="159">
        <f t="shared" si="266"/>
        <v>-9999</v>
      </c>
      <c r="BA336">
        <f t="shared" si="267"/>
        <v>0</v>
      </c>
      <c r="BB336">
        <f t="shared" si="268"/>
        <v>1.6197142476365043</v>
      </c>
      <c r="BC336">
        <f t="shared" si="269"/>
        <v>-0.33895169372705986</v>
      </c>
      <c r="BD336">
        <f t="shared" si="270"/>
        <v>-0.44522331744254767</v>
      </c>
      <c r="BE336">
        <f t="shared" si="271"/>
        <v>-0.62299043967399104</v>
      </c>
      <c r="BF336">
        <f t="shared" si="272"/>
        <v>-0.32197694023227369</v>
      </c>
      <c r="BG336">
        <f t="shared" si="294"/>
        <v>-0.23497925362316674</v>
      </c>
      <c r="BH336">
        <f t="shared" si="294"/>
        <v>-0.2261943397030845</v>
      </c>
      <c r="BI336">
        <f t="shared" si="294"/>
        <v>-0.2143964993169622</v>
      </c>
      <c r="BJ336">
        <f t="shared" si="294"/>
        <v>-0.19859962984583901</v>
      </c>
      <c r="BK336">
        <f t="shared" si="294"/>
        <v>-0.17752583717997772</v>
      </c>
      <c r="BL336">
        <f t="shared" si="294"/>
        <v>-0.14953422732563942</v>
      </c>
      <c r="BM336">
        <f t="shared" si="294"/>
        <v>-0.11253184599632411</v>
      </c>
      <c r="BN336">
        <f t="shared" si="273"/>
        <v>-6.3846132423906465E-2</v>
      </c>
    </row>
    <row r="337" spans="1:66" x14ac:dyDescent="0.2">
      <c r="A337" s="29" t="s">
        <v>954</v>
      </c>
      <c r="B337" s="30"/>
      <c r="C337" s="31">
        <v>39037.315999999999</v>
      </c>
      <c r="D337" s="31"/>
      <c r="E337" s="1">
        <f t="shared" si="249"/>
        <v>6665.0053769699571</v>
      </c>
      <c r="F337" s="1">
        <f t="shared" si="274"/>
        <v>6665</v>
      </c>
      <c r="G337" s="1">
        <f t="shared" si="292"/>
        <v>4.5672000051126815E-3</v>
      </c>
      <c r="H337" s="1">
        <f>G337</f>
        <v>4.5672000051126815E-3</v>
      </c>
      <c r="Q337" s="173">
        <f t="shared" si="250"/>
        <v>24018.815999999999</v>
      </c>
      <c r="S337" s="15">
        <f>S$14</f>
        <v>0.2</v>
      </c>
      <c r="Z337">
        <f t="shared" si="251"/>
        <v>6665</v>
      </c>
      <c r="AA337" s="158">
        <f t="shared" si="252"/>
        <v>-2.3711548501436073E-3</v>
      </c>
      <c r="AB337" s="159">
        <f t="shared" si="253"/>
        <v>6.9383548552562884E-3</v>
      </c>
      <c r="AC337" s="159">
        <f t="shared" si="254"/>
        <v>4.5672000051126815E-3</v>
      </c>
      <c r="AD337" s="160">
        <f t="shared" si="255"/>
        <v>9.6281536194917035E-6</v>
      </c>
      <c r="AH337">
        <f t="shared" si="256"/>
        <v>-3.3413371289747074E-3</v>
      </c>
      <c r="AI337">
        <f t="shared" si="257"/>
        <v>1.2480479003647424</v>
      </c>
      <c r="AJ337">
        <f t="shared" si="258"/>
        <v>5.2425504079328687E-2</v>
      </c>
      <c r="AK337">
        <f t="shared" si="259"/>
        <v>-0.21779925148610865</v>
      </c>
      <c r="AL337">
        <f t="shared" si="260"/>
        <v>-0.72055662867947667</v>
      </c>
      <c r="AM337">
        <f t="shared" si="261"/>
        <v>-0.37672063060700056</v>
      </c>
      <c r="AN337">
        <f t="shared" si="293"/>
        <v>12.043886277524125</v>
      </c>
      <c r="AO337">
        <f t="shared" si="293"/>
        <v>12.043954782470317</v>
      </c>
      <c r="AP337">
        <f t="shared" si="293"/>
        <v>12.044194237019228</v>
      </c>
      <c r="AQ337">
        <f t="shared" si="293"/>
        <v>12.045030975673924</v>
      </c>
      <c r="AR337">
        <f t="shared" si="293"/>
        <v>12.04795168718838</v>
      </c>
      <c r="AS337">
        <f t="shared" si="293"/>
        <v>12.058108933212246</v>
      </c>
      <c r="AT337">
        <f t="shared" si="293"/>
        <v>12.09299987887135</v>
      </c>
      <c r="AU337">
        <f t="shared" si="262"/>
        <v>12.20859667666368</v>
      </c>
      <c r="AV337" s="158">
        <f t="shared" si="263"/>
        <v>-2.3711548501436073E-3</v>
      </c>
      <c r="AW337" s="159">
        <f t="shared" si="264"/>
        <v>6.9383548552562884E-3</v>
      </c>
      <c r="AX337" s="160">
        <f t="shared" si="265"/>
        <v>9.6281536194917035E-6</v>
      </c>
      <c r="AY337" s="159">
        <f t="shared" si="266"/>
        <v>-9999</v>
      </c>
      <c r="BA337">
        <f t="shared" si="267"/>
        <v>0</v>
      </c>
      <c r="BB337">
        <f t="shared" si="268"/>
        <v>1.6242899241262596</v>
      </c>
      <c r="BC337">
        <f t="shared" si="269"/>
        <v>-0.32919447911430449</v>
      </c>
      <c r="BD337">
        <f t="shared" si="270"/>
        <v>-0.43878427701167111</v>
      </c>
      <c r="BE337">
        <f t="shared" si="271"/>
        <v>-0.61263841180480105</v>
      </c>
      <c r="BF337">
        <f t="shared" si="272"/>
        <v>-0.31627378703172404</v>
      </c>
      <c r="BG337">
        <f t="shared" si="294"/>
        <v>-0.23085428270357289</v>
      </c>
      <c r="BH337">
        <f t="shared" si="294"/>
        <v>-0.2222002154429828</v>
      </c>
      <c r="BI337">
        <f t="shared" si="294"/>
        <v>-0.21058815569916467</v>
      </c>
      <c r="BJ337">
        <f t="shared" si="294"/>
        <v>-0.1950519102853914</v>
      </c>
      <c r="BK337">
        <f t="shared" si="294"/>
        <v>-0.17433897194073905</v>
      </c>
      <c r="BL337">
        <f t="shared" si="294"/>
        <v>-0.14683992787549136</v>
      </c>
      <c r="BM337">
        <f t="shared" si="294"/>
        <v>-0.11049996342660925</v>
      </c>
      <c r="BN337">
        <f t="shared" si="273"/>
        <v>-6.2692662370247121E-2</v>
      </c>
    </row>
    <row r="338" spans="1:66" x14ac:dyDescent="0.2">
      <c r="A338" s="29" t="s">
        <v>958</v>
      </c>
      <c r="B338" s="30"/>
      <c r="C338" s="31">
        <v>39051.75</v>
      </c>
      <c r="D338" s="31"/>
      <c r="E338" s="1">
        <f t="shared" si="249"/>
        <v>6681.9985422185891</v>
      </c>
      <c r="F338" s="1">
        <f t="shared" si="274"/>
        <v>6682</v>
      </c>
      <c r="G338" s="1">
        <f t="shared" si="292"/>
        <v>-1.238239994563628E-3</v>
      </c>
      <c r="I338" s="1">
        <f>G338</f>
        <v>-1.238239994563628E-3</v>
      </c>
      <c r="Q338" s="173">
        <f t="shared" si="250"/>
        <v>24033.25</v>
      </c>
      <c r="S338" s="15">
        <f>S$15</f>
        <v>0.1</v>
      </c>
      <c r="Z338">
        <f t="shared" si="251"/>
        <v>6682</v>
      </c>
      <c r="AA338" s="158">
        <f t="shared" si="252"/>
        <v>-2.4118216677265626E-3</v>
      </c>
      <c r="AB338" s="159">
        <f t="shared" si="253"/>
        <v>1.1735816731629346E-3</v>
      </c>
      <c r="AC338" s="159">
        <f t="shared" si="254"/>
        <v>-1.238239994563628E-3</v>
      </c>
      <c r="AD338" s="160">
        <f t="shared" si="255"/>
        <v>1.3772939435839132E-7</v>
      </c>
      <c r="AH338">
        <f t="shared" si="256"/>
        <v>-3.4884777111311377E-3</v>
      </c>
      <c r="AI338">
        <f t="shared" si="257"/>
        <v>1.250265433146198</v>
      </c>
      <c r="AJ338">
        <f t="shared" si="258"/>
        <v>4.2195566910884386E-2</v>
      </c>
      <c r="AK338">
        <f t="shared" si="259"/>
        <v>-0.21524750357533148</v>
      </c>
      <c r="AL338">
        <f t="shared" si="260"/>
        <v>-0.71031517842997238</v>
      </c>
      <c r="AM338">
        <f t="shared" si="261"/>
        <v>-0.37088438777727711</v>
      </c>
      <c r="AN338">
        <f t="shared" si="293"/>
        <v>12.051625395459933</v>
      </c>
      <c r="AO338">
        <f t="shared" si="293"/>
        <v>12.051694545041975</v>
      </c>
      <c r="AP338">
        <f t="shared" si="293"/>
        <v>12.051935187917337</v>
      </c>
      <c r="AQ338">
        <f t="shared" si="293"/>
        <v>12.052772378301002</v>
      </c>
      <c r="AR338">
        <f t="shared" si="293"/>
        <v>12.055681870618223</v>
      </c>
      <c r="AS338">
        <f t="shared" si="293"/>
        <v>12.065756726284173</v>
      </c>
      <c r="AT338">
        <f t="shared" si="293"/>
        <v>12.100228533012244</v>
      </c>
      <c r="AU338">
        <f t="shared" si="262"/>
        <v>12.21411678684318</v>
      </c>
      <c r="AV338" s="158">
        <f t="shared" si="263"/>
        <v>-2.4118216677265626E-3</v>
      </c>
      <c r="AW338" s="159">
        <f t="shared" si="264"/>
        <v>1.1735816731629346E-3</v>
      </c>
      <c r="AX338" s="160">
        <f t="shared" si="265"/>
        <v>1.3772939435839132E-7</v>
      </c>
      <c r="AY338" s="159">
        <f t="shared" si="266"/>
        <v>-9999</v>
      </c>
      <c r="BA338">
        <f t="shared" si="267"/>
        <v>0</v>
      </c>
      <c r="BB338">
        <f t="shared" si="268"/>
        <v>1.6338537887752818</v>
      </c>
      <c r="BC338">
        <f t="shared" si="269"/>
        <v>-0.30820288220110337</v>
      </c>
      <c r="BD338">
        <f t="shared" si="270"/>
        <v>-0.42485165125423102</v>
      </c>
      <c r="BE338">
        <f t="shared" si="271"/>
        <v>-0.59049140884201756</v>
      </c>
      <c r="BF338">
        <f t="shared" si="272"/>
        <v>-0.30413463134715679</v>
      </c>
      <c r="BG338">
        <f t="shared" si="294"/>
        <v>-0.22206775704780513</v>
      </c>
      <c r="BH338">
        <f t="shared" si="294"/>
        <v>-0.21369645617255134</v>
      </c>
      <c r="BI338">
        <f t="shared" si="294"/>
        <v>-0.20248389963988725</v>
      </c>
      <c r="BJ338">
        <f t="shared" si="294"/>
        <v>-0.18750582073770936</v>
      </c>
      <c r="BK338">
        <f t="shared" si="294"/>
        <v>-0.16756322499759771</v>
      </c>
      <c r="BL338">
        <f t="shared" si="294"/>
        <v>-0.14111323682598487</v>
      </c>
      <c r="BM338">
        <f t="shared" si="294"/>
        <v>-0.10618200322522195</v>
      </c>
      <c r="BN338">
        <f t="shared" si="273"/>
        <v>-6.0241538506221159E-2</v>
      </c>
    </row>
    <row r="339" spans="1:66" x14ac:dyDescent="0.2">
      <c r="A339" s="29" t="s">
        <v>954</v>
      </c>
      <c r="B339" s="30"/>
      <c r="C339" s="31">
        <v>39071.29</v>
      </c>
      <c r="D339" s="31"/>
      <c r="E339" s="1">
        <f t="shared" si="249"/>
        <v>6705.0030072981417</v>
      </c>
      <c r="F339" s="1">
        <f t="shared" si="274"/>
        <v>6705</v>
      </c>
      <c r="G339" s="1">
        <f t="shared" si="292"/>
        <v>2.5544000018271618E-3</v>
      </c>
      <c r="H339" s="1">
        <f>G339</f>
        <v>2.5544000018271618E-3</v>
      </c>
      <c r="Q339" s="173">
        <f t="shared" si="250"/>
        <v>24052.79</v>
      </c>
      <c r="S339" s="15">
        <f>S$14</f>
        <v>0.2</v>
      </c>
      <c r="Z339">
        <f t="shared" si="251"/>
        <v>6705</v>
      </c>
      <c r="AA339" s="158">
        <f t="shared" si="252"/>
        <v>-2.4669011721350702E-3</v>
      </c>
      <c r="AB339" s="159">
        <f t="shared" si="253"/>
        <v>5.0213011739622324E-3</v>
      </c>
      <c r="AC339" s="159">
        <f t="shared" si="254"/>
        <v>2.5544000018271618E-3</v>
      </c>
      <c r="AD339" s="160">
        <f t="shared" si="255"/>
        <v>5.0426930959268989E-6</v>
      </c>
      <c r="AH339">
        <f t="shared" si="256"/>
        <v>-3.6876280954727249E-3</v>
      </c>
      <c r="AI339">
        <f t="shared" si="257"/>
        <v>1.2532359990368347</v>
      </c>
      <c r="AJ339">
        <f t="shared" si="258"/>
        <v>2.8290634852712559E-2</v>
      </c>
      <c r="AK339">
        <f t="shared" si="259"/>
        <v>-0.21174466608413692</v>
      </c>
      <c r="AL339">
        <f t="shared" si="260"/>
        <v>-0.69640149017653896</v>
      </c>
      <c r="AM339">
        <f t="shared" si="261"/>
        <v>-0.36299083285028938</v>
      </c>
      <c r="AN339">
        <f t="shared" si="293"/>
        <v>12.062117697235578</v>
      </c>
      <c r="AO339">
        <f t="shared" si="293"/>
        <v>12.062187655255336</v>
      </c>
      <c r="AP339">
        <f t="shared" si="293"/>
        <v>12.062429688953804</v>
      </c>
      <c r="AQ339">
        <f t="shared" si="293"/>
        <v>12.063266803723932</v>
      </c>
      <c r="AR339">
        <f t="shared" si="293"/>
        <v>12.066159142536858</v>
      </c>
      <c r="AS339">
        <f t="shared" si="293"/>
        <v>12.076117692722331</v>
      </c>
      <c r="AT339">
        <f t="shared" si="293"/>
        <v>12.110013990825337</v>
      </c>
      <c r="AU339">
        <f t="shared" si="262"/>
        <v>12.221585171203682</v>
      </c>
      <c r="AV339" s="158">
        <f t="shared" si="263"/>
        <v>-2.4669011721350702E-3</v>
      </c>
      <c r="AW339" s="159">
        <f t="shared" si="264"/>
        <v>5.0213011739622324E-3</v>
      </c>
      <c r="AX339" s="160">
        <f t="shared" si="265"/>
        <v>5.0426930959268989E-6</v>
      </c>
      <c r="AY339" s="159">
        <f t="shared" si="266"/>
        <v>-9999</v>
      </c>
      <c r="BA339">
        <f t="shared" si="267"/>
        <v>0</v>
      </c>
      <c r="BB339">
        <f t="shared" si="268"/>
        <v>1.6464254127691857</v>
      </c>
      <c r="BC339">
        <f t="shared" si="269"/>
        <v>-0.2792608585522609</v>
      </c>
      <c r="BD339">
        <f t="shared" si="270"/>
        <v>-0.40546730675162201</v>
      </c>
      <c r="BE339">
        <f t="shared" si="271"/>
        <v>-0.56021228933095313</v>
      </c>
      <c r="BF339">
        <f t="shared" si="272"/>
        <v>-0.28766925075165922</v>
      </c>
      <c r="BG339">
        <f t="shared" si="294"/>
        <v>-0.21013613003220327</v>
      </c>
      <c r="BH339">
        <f t="shared" si="294"/>
        <v>-0.20215734548905057</v>
      </c>
      <c r="BI339">
        <f t="shared" si="294"/>
        <v>-0.19149521359481037</v>
      </c>
      <c r="BJ339">
        <f t="shared" si="294"/>
        <v>-0.17728139777013807</v>
      </c>
      <c r="BK339">
        <f t="shared" si="294"/>
        <v>-0.15838840489108233</v>
      </c>
      <c r="BL339">
        <f t="shared" si="294"/>
        <v>-0.13336264017757204</v>
      </c>
      <c r="BM339">
        <f t="shared" si="294"/>
        <v>-0.10033961984619585</v>
      </c>
      <c r="BN339">
        <f t="shared" si="273"/>
        <v>-5.6925312101950676E-2</v>
      </c>
    </row>
    <row r="340" spans="1:66" x14ac:dyDescent="0.2">
      <c r="A340" s="29" t="s">
        <v>959</v>
      </c>
      <c r="B340" s="30"/>
      <c r="C340" s="31">
        <v>39079.790999999997</v>
      </c>
      <c r="D340" s="31"/>
      <c r="E340" s="1">
        <f t="shared" si="249"/>
        <v>6715.0112446390422</v>
      </c>
      <c r="F340" s="1">
        <f t="shared" si="274"/>
        <v>6715</v>
      </c>
      <c r="G340" s="1">
        <f t="shared" si="292"/>
        <v>9.5511999970767647E-3</v>
      </c>
      <c r="I340" s="1">
        <f>G340</f>
        <v>9.5511999970767647E-3</v>
      </c>
      <c r="Q340" s="173">
        <f t="shared" si="250"/>
        <v>24061.290999999997</v>
      </c>
      <c r="S340" s="15">
        <f>S$15</f>
        <v>0.1</v>
      </c>
      <c r="Z340">
        <f t="shared" si="251"/>
        <v>6715</v>
      </c>
      <c r="AA340" s="158">
        <f t="shared" si="252"/>
        <v>-2.4908633556543235E-3</v>
      </c>
      <c r="AB340" s="159">
        <f t="shared" si="253"/>
        <v>1.2042063352731088E-2</v>
      </c>
      <c r="AC340" s="159">
        <f t="shared" si="254"/>
        <v>9.5511999970767647E-3</v>
      </c>
      <c r="AD340" s="160">
        <f t="shared" si="255"/>
        <v>1.4501128979118908E-5</v>
      </c>
      <c r="AH340">
        <f t="shared" si="256"/>
        <v>-3.7742362986119818E-3</v>
      </c>
      <c r="AI340">
        <f t="shared" si="257"/>
        <v>1.2545166065512317</v>
      </c>
      <c r="AJ340">
        <f t="shared" si="258"/>
        <v>2.2222625706648291E-2</v>
      </c>
      <c r="AK340">
        <f t="shared" si="259"/>
        <v>-0.21020364367182603</v>
      </c>
      <c r="AL340">
        <f t="shared" si="260"/>
        <v>-0.69033153538418246</v>
      </c>
      <c r="AM340">
        <f t="shared" si="261"/>
        <v>-0.35955972912195866</v>
      </c>
      <c r="AN340">
        <f t="shared" si="293"/>
        <v>12.066687296208631</v>
      </c>
      <c r="AO340">
        <f t="shared" si="293"/>
        <v>12.066757581974537</v>
      </c>
      <c r="AP340">
        <f t="shared" si="293"/>
        <v>12.067000140653946</v>
      </c>
      <c r="AQ340">
        <f t="shared" si="293"/>
        <v>12.067836973001638</v>
      </c>
      <c r="AR340">
        <f t="shared" si="293"/>
        <v>12.070721143265766</v>
      </c>
      <c r="AS340">
        <f t="shared" si="293"/>
        <v>12.080627400309471</v>
      </c>
      <c r="AT340">
        <f t="shared" si="293"/>
        <v>12.114270486334959</v>
      </c>
      <c r="AU340">
        <f t="shared" si="262"/>
        <v>12.224832294838681</v>
      </c>
      <c r="AV340" s="158">
        <f t="shared" si="263"/>
        <v>-2.4908633556543235E-3</v>
      </c>
      <c r="AW340" s="159">
        <f t="shared" si="264"/>
        <v>1.2042063352731088E-2</v>
      </c>
      <c r="AX340" s="160">
        <f t="shared" si="265"/>
        <v>1.4501128979118908E-5</v>
      </c>
      <c r="AY340" s="159">
        <f t="shared" si="266"/>
        <v>-9999</v>
      </c>
      <c r="BA340">
        <f t="shared" si="267"/>
        <v>0</v>
      </c>
      <c r="BB340">
        <f t="shared" si="268"/>
        <v>1.6517509868723979</v>
      </c>
      <c r="BC340">
        <f t="shared" si="269"/>
        <v>-0.26648949894833973</v>
      </c>
      <c r="BD340">
        <f t="shared" si="270"/>
        <v>-0.39685035243663513</v>
      </c>
      <c r="BE340">
        <f t="shared" si="271"/>
        <v>-0.54693700907221843</v>
      </c>
      <c r="BF340">
        <f t="shared" si="272"/>
        <v>-0.28049591376410266</v>
      </c>
      <c r="BG340">
        <f t="shared" si="294"/>
        <v>-0.20493322681194975</v>
      </c>
      <c r="BH340">
        <f t="shared" si="294"/>
        <v>-0.19712856881445834</v>
      </c>
      <c r="BI340">
        <f t="shared" si="294"/>
        <v>-0.18670919686490631</v>
      </c>
      <c r="BJ340">
        <f t="shared" si="294"/>
        <v>-0.17283081869706896</v>
      </c>
      <c r="BK340">
        <f t="shared" si="294"/>
        <v>-0.15439672190254161</v>
      </c>
      <c r="BL340">
        <f t="shared" si="294"/>
        <v>-0.1299918785276154</v>
      </c>
      <c r="BM340">
        <f t="shared" si="294"/>
        <v>-9.7799302608251815E-2</v>
      </c>
      <c r="BN340">
        <f t="shared" si="273"/>
        <v>-5.5483474534876509E-2</v>
      </c>
    </row>
    <row r="341" spans="1:66" x14ac:dyDescent="0.2">
      <c r="A341" s="29" t="s">
        <v>959</v>
      </c>
      <c r="B341" s="30"/>
      <c r="C341" s="31">
        <v>39091.675000000003</v>
      </c>
      <c r="D341" s="31"/>
      <c r="E341" s="1">
        <f t="shared" ref="E341:E404" si="295">+(C341-C$7)/C$8</f>
        <v>6729.0022918757622</v>
      </c>
      <c r="F341" s="1">
        <f t="shared" si="274"/>
        <v>6729</v>
      </c>
      <c r="G341" s="1">
        <f t="shared" si="292"/>
        <v>1.9467200036160648E-3</v>
      </c>
      <c r="I341" s="1">
        <f>G341</f>
        <v>1.9467200036160648E-3</v>
      </c>
      <c r="Q341" s="173">
        <f t="shared" ref="Q341:Q404" si="296">+C341-15018.5</f>
        <v>24073.175000000003</v>
      </c>
      <c r="S341" s="15">
        <f>S$15</f>
        <v>0.1</v>
      </c>
      <c r="Z341">
        <f t="shared" ref="Z341:Z404" si="297">F341</f>
        <v>6729</v>
      </c>
      <c r="AA341" s="158">
        <f t="shared" ref="AA341:AA404" si="298">AB$3+AB$4*Z341+AB$5*Z341^2+AH341</f>
        <v>-2.5244186374631687E-3</v>
      </c>
      <c r="AB341" s="159">
        <f t="shared" ref="AB341:AB404" si="299">+G341-AA341</f>
        <v>4.4711386410792335E-3</v>
      </c>
      <c r="AC341" s="159">
        <f t="shared" ref="AC341:AC404" si="300">+G341-P341</f>
        <v>1.9467200036160648E-3</v>
      </c>
      <c r="AD341" s="160">
        <f t="shared" ref="AD341:AD404" si="301">S341*(G341-AA341)^2</f>
        <v>1.9991080747751854E-6</v>
      </c>
      <c r="AH341">
        <f t="shared" ref="AH341:AH404" si="302">$AB$6*($AB$11/AI341*AJ341+$AB$12)</f>
        <v>-3.895502632796379E-3</v>
      </c>
      <c r="AI341">
        <f t="shared" ref="AI341:AI404" si="303">1+$AB$7*COS(AL341)</f>
        <v>1.2562980111166226</v>
      </c>
      <c r="AJ341">
        <f t="shared" ref="AJ341:AJ404" si="304">SIN(AL341+RADIANS($AB$9))</f>
        <v>1.3705329471955628E-2</v>
      </c>
      <c r="AK341">
        <f t="shared" ref="AK341:AK404" si="305">$AB$7*SIN(AL341)</f>
        <v>-0.20802789313197889</v>
      </c>
      <c r="AL341">
        <f t="shared" ref="AL341:AL404" si="306">2*ATAN(AM341)</f>
        <v>-0.68181283874922316</v>
      </c>
      <c r="AM341">
        <f t="shared" ref="AM341:AM404" si="307">TAN(AN341/2)*SQRT((1+$AB$7)/(1-$AB$7))</f>
        <v>-0.35475704484916853</v>
      </c>
      <c r="AN341">
        <f t="shared" ref="AN341:AT350" si="308">$AU341+$AB$7*SIN(AO341)</f>
        <v>12.07309253900751</v>
      </c>
      <c r="AO341">
        <f t="shared" si="308"/>
        <v>12.07316325859632</v>
      </c>
      <c r="AP341">
        <f t="shared" si="308"/>
        <v>12.073406469294158</v>
      </c>
      <c r="AQ341">
        <f t="shared" si="308"/>
        <v>12.074242649272016</v>
      </c>
      <c r="AR341">
        <f t="shared" si="308"/>
        <v>12.077114658418568</v>
      </c>
      <c r="AS341">
        <f t="shared" si="308"/>
        <v>12.086945957565081</v>
      </c>
      <c r="AT341">
        <f t="shared" si="308"/>
        <v>12.120231536108518</v>
      </c>
      <c r="AU341">
        <f t="shared" ref="AU341:AU404" si="309">RADIANS($AB$9)+$AB$18*(F341-AB$15)</f>
        <v>12.229378267927682</v>
      </c>
      <c r="AV341" s="158">
        <f t="shared" ref="AV341:AV404" si="310">AA341+BA341</f>
        <v>-2.5244186374631687E-3</v>
      </c>
      <c r="AW341" s="159">
        <f t="shared" ref="AW341:AW404" si="311">IF(S341&lt;&gt;0,G341-AV341,-9999)</f>
        <v>4.4711386410792335E-3</v>
      </c>
      <c r="AX341" s="160">
        <f t="shared" ref="AX341:AX404" si="312">S341*(G341-AV341)^2</f>
        <v>1.9991080747751854E-6</v>
      </c>
      <c r="AY341" s="159">
        <f t="shared" ref="AY341:AY404" si="313">IF(U341&lt;&gt;0,G341-AH341-BA341,-9999)</f>
        <v>-9999</v>
      </c>
      <c r="BA341">
        <f t="shared" ref="BA341:BA404" si="314">$BB$6*($BB$11/BB341*BC341+$BB$12)</f>
        <v>0</v>
      </c>
      <c r="BB341">
        <f t="shared" ref="BB341:BB404" si="315">1+$BB$7*COS(BE341)</f>
        <v>1.6590558056853566</v>
      </c>
      <c r="BC341">
        <f t="shared" ref="BC341:BC404" si="316">SIN(BE341+RADIANS($BB$9))</f>
        <v>-0.24842496994539184</v>
      </c>
      <c r="BD341">
        <f t="shared" ref="BD341:BD404" si="317">$BB$7*SIN(BE341)</f>
        <v>-0.3845971868210315</v>
      </c>
      <c r="BE341">
        <f t="shared" ref="BE341:BE404" si="318">2*ATAN(BF341)</f>
        <v>-0.52824194462169316</v>
      </c>
      <c r="BF341">
        <f t="shared" ref="BF341:BF404" si="319">TAN(BG341/2)*SQRT((1+$BB$7)/(1-$BB$7))</f>
        <v>-0.27043901251873004</v>
      </c>
      <c r="BG341">
        <f t="shared" ref="BG341:BM350" si="320">$BN341+$BB$7*SIN(BH341)</f>
        <v>-0.1976341675831802</v>
      </c>
      <c r="BH341">
        <f t="shared" si="320"/>
        <v>-0.19007671540378385</v>
      </c>
      <c r="BI341">
        <f t="shared" si="320"/>
        <v>-0.18000060319382669</v>
      </c>
      <c r="BJ341">
        <f t="shared" si="320"/>
        <v>-0.16659493381662843</v>
      </c>
      <c r="BK341">
        <f t="shared" si="320"/>
        <v>-0.14880578998508165</v>
      </c>
      <c r="BL341">
        <f t="shared" si="320"/>
        <v>-0.12527189534755839</v>
      </c>
      <c r="BM341">
        <f t="shared" si="320"/>
        <v>-9.4242711196807605E-2</v>
      </c>
      <c r="BN341">
        <f t="shared" ref="BN341:BN404" si="321">RADIANS($BB$9)+$BB$18*(F341-BB$15)</f>
        <v>-5.3464901940972753E-2</v>
      </c>
    </row>
    <row r="342" spans="1:66" x14ac:dyDescent="0.2">
      <c r="A342" s="31" t="s">
        <v>954</v>
      </c>
      <c r="B342" s="30" t="s">
        <v>899</v>
      </c>
      <c r="C342" s="31">
        <v>39093.373999999996</v>
      </c>
      <c r="D342" s="31" t="s">
        <v>870</v>
      </c>
      <c r="E342" s="1">
        <f t="shared" si="295"/>
        <v>6731.0025265825179</v>
      </c>
      <c r="F342" s="1">
        <f t="shared" si="274"/>
        <v>6731</v>
      </c>
      <c r="G342" s="1">
        <f t="shared" si="292"/>
        <v>2.1460799980559386E-3</v>
      </c>
      <c r="H342" s="1">
        <f>G342</f>
        <v>2.1460799980559386E-3</v>
      </c>
      <c r="Q342" s="173">
        <f t="shared" si="296"/>
        <v>24074.873999999996</v>
      </c>
      <c r="S342" s="15">
        <f>S$14</f>
        <v>0.2</v>
      </c>
      <c r="Z342">
        <f t="shared" si="297"/>
        <v>6731</v>
      </c>
      <c r="AA342" s="158">
        <f t="shared" si="298"/>
        <v>-2.5292126813597983E-3</v>
      </c>
      <c r="AB342" s="159">
        <f t="shared" si="299"/>
        <v>4.6752926794157365E-3</v>
      </c>
      <c r="AC342" s="159">
        <f t="shared" si="300"/>
        <v>2.1460799980559386E-3</v>
      </c>
      <c r="AD342" s="160">
        <f t="shared" si="301"/>
        <v>4.371672327639676E-6</v>
      </c>
      <c r="AH342">
        <f t="shared" si="302"/>
        <v>-3.9128274579759469E-3</v>
      </c>
      <c r="AI342">
        <f t="shared" si="303"/>
        <v>1.25655139131904</v>
      </c>
      <c r="AJ342">
        <f t="shared" si="304"/>
        <v>1.2486507793528386E-2</v>
      </c>
      <c r="AK342">
        <f t="shared" si="305"/>
        <v>-0.20771533028529995</v>
      </c>
      <c r="AL342">
        <f t="shared" si="306"/>
        <v>-0.6805939124660122</v>
      </c>
      <c r="AM342">
        <f t="shared" si="307"/>
        <v>-0.35407102745023994</v>
      </c>
      <c r="AN342">
        <f t="shared" si="308"/>
        <v>12.074008313461828</v>
      </c>
      <c r="AO342">
        <f t="shared" si="308"/>
        <v>12.074079092598605</v>
      </c>
      <c r="AP342">
        <f t="shared" si="308"/>
        <v>12.07432238845003</v>
      </c>
      <c r="AQ342">
        <f t="shared" si="308"/>
        <v>12.075158450612667</v>
      </c>
      <c r="AR342">
        <f t="shared" si="308"/>
        <v>12.078028653320265</v>
      </c>
      <c r="AS342">
        <f t="shared" si="308"/>
        <v>12.087849078289048</v>
      </c>
      <c r="AT342">
        <f t="shared" si="308"/>
        <v>12.121083299461551</v>
      </c>
      <c r="AU342">
        <f t="shared" si="309"/>
        <v>12.230027692654682</v>
      </c>
      <c r="AV342" s="158">
        <f t="shared" si="310"/>
        <v>-2.5292126813597983E-3</v>
      </c>
      <c r="AW342" s="159">
        <f t="shared" si="311"/>
        <v>4.6752926794157365E-3</v>
      </c>
      <c r="AX342" s="160">
        <f t="shared" si="312"/>
        <v>4.371672327639676E-6</v>
      </c>
      <c r="AY342" s="159">
        <f t="shared" si="313"/>
        <v>-9999</v>
      </c>
      <c r="BA342">
        <f t="shared" si="314"/>
        <v>0</v>
      </c>
      <c r="BB342">
        <f t="shared" si="315"/>
        <v>1.6600845467587613</v>
      </c>
      <c r="BC342">
        <f t="shared" si="316"/>
        <v>-0.24582711180754691</v>
      </c>
      <c r="BD342">
        <f t="shared" si="317"/>
        <v>-0.38282886809710004</v>
      </c>
      <c r="BE342">
        <f t="shared" si="318"/>
        <v>-0.5255609294265241</v>
      </c>
      <c r="BF342">
        <f t="shared" si="319"/>
        <v>-0.26900098432973124</v>
      </c>
      <c r="BG342">
        <f t="shared" si="320"/>
        <v>-0.19659004465975854</v>
      </c>
      <c r="BH342">
        <f t="shared" si="320"/>
        <v>-0.18906822861128753</v>
      </c>
      <c r="BI342">
        <f t="shared" si="320"/>
        <v>-0.17904147091136008</v>
      </c>
      <c r="BJ342">
        <f t="shared" si="320"/>
        <v>-0.16570362032748792</v>
      </c>
      <c r="BK342">
        <f t="shared" si="320"/>
        <v>-0.14800684554822741</v>
      </c>
      <c r="BL342">
        <f t="shared" si="320"/>
        <v>-0.12459752667563447</v>
      </c>
      <c r="BM342">
        <f t="shared" si="320"/>
        <v>-9.3734612999639422E-2</v>
      </c>
      <c r="BN342">
        <f t="shared" si="321"/>
        <v>-5.3176534427557931E-2</v>
      </c>
    </row>
    <row r="343" spans="1:66" x14ac:dyDescent="0.2">
      <c r="A343" s="23" t="s">
        <v>960</v>
      </c>
      <c r="B343" s="24" t="s">
        <v>899</v>
      </c>
      <c r="C343" s="23">
        <v>39093.374000000003</v>
      </c>
      <c r="D343" s="23" t="s">
        <v>873</v>
      </c>
      <c r="E343" s="25">
        <f t="shared" si="295"/>
        <v>6731.0025265825261</v>
      </c>
      <c r="F343" s="1">
        <f t="shared" si="274"/>
        <v>6731</v>
      </c>
      <c r="G343" s="1">
        <f t="shared" si="292"/>
        <v>2.1460800053318962E-3</v>
      </c>
      <c r="I343" s="1">
        <f t="shared" ref="I343:I348" si="322">G343</f>
        <v>2.1460800053318962E-3</v>
      </c>
      <c r="Q343" s="173">
        <f t="shared" si="296"/>
        <v>24074.874000000003</v>
      </c>
      <c r="S343" s="15">
        <f t="shared" ref="S343:S348" si="323">S$15</f>
        <v>0.1</v>
      </c>
      <c r="T343" s="15"/>
      <c r="Z343">
        <f t="shared" si="297"/>
        <v>6731</v>
      </c>
      <c r="AA343" s="158">
        <f t="shared" si="298"/>
        <v>-2.5292126813597983E-3</v>
      </c>
      <c r="AB343" s="159">
        <f t="shared" si="299"/>
        <v>4.6752926866916941E-3</v>
      </c>
      <c r="AC343" s="159">
        <f t="shared" si="300"/>
        <v>2.1460800053318962E-3</v>
      </c>
      <c r="AD343" s="160">
        <f t="shared" si="301"/>
        <v>2.1858361706232841E-6</v>
      </c>
      <c r="AH343">
        <f t="shared" si="302"/>
        <v>-3.9128274579759469E-3</v>
      </c>
      <c r="AI343">
        <f t="shared" si="303"/>
        <v>1.25655139131904</v>
      </c>
      <c r="AJ343">
        <f t="shared" si="304"/>
        <v>1.2486507793528386E-2</v>
      </c>
      <c r="AK343">
        <f t="shared" si="305"/>
        <v>-0.20771533028529995</v>
      </c>
      <c r="AL343">
        <f t="shared" si="306"/>
        <v>-0.6805939124660122</v>
      </c>
      <c r="AM343">
        <f t="shared" si="307"/>
        <v>-0.35407102745023994</v>
      </c>
      <c r="AN343">
        <f t="shared" si="308"/>
        <v>12.074008313461828</v>
      </c>
      <c r="AO343">
        <f t="shared" si="308"/>
        <v>12.074079092598605</v>
      </c>
      <c r="AP343">
        <f t="shared" si="308"/>
        <v>12.07432238845003</v>
      </c>
      <c r="AQ343">
        <f t="shared" si="308"/>
        <v>12.075158450612667</v>
      </c>
      <c r="AR343">
        <f t="shared" si="308"/>
        <v>12.078028653320265</v>
      </c>
      <c r="AS343">
        <f t="shared" si="308"/>
        <v>12.087849078289048</v>
      </c>
      <c r="AT343">
        <f t="shared" si="308"/>
        <v>12.121083299461551</v>
      </c>
      <c r="AU343">
        <f t="shared" si="309"/>
        <v>12.230027692654682</v>
      </c>
      <c r="AV343" s="158">
        <f t="shared" si="310"/>
        <v>-2.5292126813597983E-3</v>
      </c>
      <c r="AW343" s="159">
        <f t="shared" si="311"/>
        <v>4.6752926866916941E-3</v>
      </c>
      <c r="AX343" s="160">
        <f t="shared" si="312"/>
        <v>2.1858361706232841E-6</v>
      </c>
      <c r="AY343" s="159">
        <f t="shared" si="313"/>
        <v>-9999</v>
      </c>
      <c r="BA343">
        <f t="shared" si="314"/>
        <v>0</v>
      </c>
      <c r="BB343">
        <f t="shared" si="315"/>
        <v>1.6600845467587613</v>
      </c>
      <c r="BC343">
        <f t="shared" si="316"/>
        <v>-0.24582711180754691</v>
      </c>
      <c r="BD343">
        <f t="shared" si="317"/>
        <v>-0.38282886809710004</v>
      </c>
      <c r="BE343">
        <f t="shared" si="318"/>
        <v>-0.5255609294265241</v>
      </c>
      <c r="BF343">
        <f t="shared" si="319"/>
        <v>-0.26900098432973124</v>
      </c>
      <c r="BG343">
        <f t="shared" si="320"/>
        <v>-0.19659004465975854</v>
      </c>
      <c r="BH343">
        <f t="shared" si="320"/>
        <v>-0.18906822861128753</v>
      </c>
      <c r="BI343">
        <f t="shared" si="320"/>
        <v>-0.17904147091136008</v>
      </c>
      <c r="BJ343">
        <f t="shared" si="320"/>
        <v>-0.16570362032748792</v>
      </c>
      <c r="BK343">
        <f t="shared" si="320"/>
        <v>-0.14800684554822741</v>
      </c>
      <c r="BL343">
        <f t="shared" si="320"/>
        <v>-0.12459752667563447</v>
      </c>
      <c r="BM343">
        <f t="shared" si="320"/>
        <v>-9.3734612999639422E-2</v>
      </c>
      <c r="BN343">
        <f t="shared" si="321"/>
        <v>-5.3176534427557931E-2</v>
      </c>
    </row>
    <row r="344" spans="1:66" x14ac:dyDescent="0.2">
      <c r="A344" s="29" t="s">
        <v>959</v>
      </c>
      <c r="B344" s="30"/>
      <c r="C344" s="31">
        <v>39120.555999999997</v>
      </c>
      <c r="D344" s="31"/>
      <c r="E344" s="1">
        <f t="shared" si="295"/>
        <v>6763.0039272883723</v>
      </c>
      <c r="F344" s="1">
        <f t="shared" si="274"/>
        <v>6763</v>
      </c>
      <c r="G344" s="1">
        <f t="shared" si="292"/>
        <v>3.3358399959979579E-3</v>
      </c>
      <c r="I344" s="1">
        <f t="shared" si="322"/>
        <v>3.3358399959979579E-3</v>
      </c>
      <c r="Q344" s="173">
        <f t="shared" si="296"/>
        <v>24102.055999999997</v>
      </c>
      <c r="S344" s="15">
        <f t="shared" si="323"/>
        <v>0.1</v>
      </c>
      <c r="Z344">
        <f t="shared" si="297"/>
        <v>6763</v>
      </c>
      <c r="AA344" s="158">
        <f t="shared" si="298"/>
        <v>-2.6059098417020323E-3</v>
      </c>
      <c r="AB344" s="159">
        <f t="shared" si="299"/>
        <v>5.9417498376999906E-3</v>
      </c>
      <c r="AC344" s="159">
        <f t="shared" si="300"/>
        <v>3.3358399959979579E-3</v>
      </c>
      <c r="AD344" s="160">
        <f t="shared" si="301"/>
        <v>3.5304391133807866E-6</v>
      </c>
      <c r="AH344">
        <f t="shared" si="302"/>
        <v>-4.1900385709267955E-3</v>
      </c>
      <c r="AI344">
        <f t="shared" si="303"/>
        <v>1.2605668527507876</v>
      </c>
      <c r="AJ344">
        <f t="shared" si="304"/>
        <v>-7.0824076656489541E-3</v>
      </c>
      <c r="AK344">
        <f t="shared" si="305"/>
        <v>-0.2026553479946083</v>
      </c>
      <c r="AL344">
        <f t="shared" si="306"/>
        <v>-0.66102461330532269</v>
      </c>
      <c r="AM344">
        <f t="shared" si="307"/>
        <v>-0.34309738019538633</v>
      </c>
      <c r="AN344">
        <f t="shared" si="308"/>
        <v>12.088685632352655</v>
      </c>
      <c r="AO344">
        <f t="shared" si="308"/>
        <v>12.088757279054649</v>
      </c>
      <c r="AP344">
        <f t="shared" si="308"/>
        <v>12.089001660085399</v>
      </c>
      <c r="AQ344">
        <f t="shared" si="308"/>
        <v>12.089834991555014</v>
      </c>
      <c r="AR344">
        <f t="shared" si="308"/>
        <v>12.092673937147522</v>
      </c>
      <c r="AS344">
        <f t="shared" si="308"/>
        <v>12.102314769093717</v>
      </c>
      <c r="AT344">
        <f t="shared" si="308"/>
        <v>12.134717703891059</v>
      </c>
      <c r="AU344">
        <f t="shared" si="309"/>
        <v>12.240418488286682</v>
      </c>
      <c r="AV344" s="158">
        <f t="shared" si="310"/>
        <v>-2.6059098417020323E-3</v>
      </c>
      <c r="AW344" s="159">
        <f t="shared" si="311"/>
        <v>5.9417498376999906E-3</v>
      </c>
      <c r="AX344" s="160">
        <f t="shared" si="312"/>
        <v>3.5304391133807866E-6</v>
      </c>
      <c r="AY344" s="159">
        <f t="shared" si="313"/>
        <v>-9999</v>
      </c>
      <c r="BA344">
        <f t="shared" si="314"/>
        <v>0</v>
      </c>
      <c r="BB344">
        <f t="shared" si="315"/>
        <v>1.6760145262743922</v>
      </c>
      <c r="BC344">
        <f t="shared" si="316"/>
        <v>-0.20370114394699398</v>
      </c>
      <c r="BD344">
        <f t="shared" si="317"/>
        <v>-0.35394054781027168</v>
      </c>
      <c r="BE344">
        <f t="shared" si="318"/>
        <v>-0.48232488425945863</v>
      </c>
      <c r="BF344">
        <f t="shared" si="319"/>
        <v>-0.24594911029800789</v>
      </c>
      <c r="BG344">
        <f t="shared" si="320"/>
        <v>-0.17983825211794685</v>
      </c>
      <c r="BH344">
        <f t="shared" si="320"/>
        <v>-0.17289716966107438</v>
      </c>
      <c r="BI344">
        <f t="shared" si="320"/>
        <v>-0.16367049005375406</v>
      </c>
      <c r="BJ344">
        <f t="shared" si="320"/>
        <v>-0.15142718954451684</v>
      </c>
      <c r="BK344">
        <f t="shared" si="320"/>
        <v>-0.13521592041479474</v>
      </c>
      <c r="BL344">
        <f t="shared" si="320"/>
        <v>-0.11380484881790635</v>
      </c>
      <c r="BM344">
        <f t="shared" si="320"/>
        <v>-8.5604595591585342E-2</v>
      </c>
      <c r="BN344">
        <f t="shared" si="321"/>
        <v>-4.8562654212920719E-2</v>
      </c>
    </row>
    <row r="345" spans="1:66" x14ac:dyDescent="0.2">
      <c r="A345" s="29" t="s">
        <v>959</v>
      </c>
      <c r="B345" s="30"/>
      <c r="C345" s="31">
        <v>39148.587</v>
      </c>
      <c r="D345" s="31"/>
      <c r="E345" s="1">
        <f t="shared" si="295"/>
        <v>6796.0048566970199</v>
      </c>
      <c r="F345" s="1">
        <f t="shared" ref="F345:F408" si="324">ROUND(2*E345,0)/2</f>
        <v>6796</v>
      </c>
      <c r="G345" s="1">
        <f t="shared" si="292"/>
        <v>4.1252800001529977E-3</v>
      </c>
      <c r="I345" s="1">
        <f t="shared" si="322"/>
        <v>4.1252800001529977E-3</v>
      </c>
      <c r="Q345" s="173">
        <f t="shared" si="296"/>
        <v>24130.087</v>
      </c>
      <c r="S345" s="15">
        <f t="shared" si="323"/>
        <v>0.1</v>
      </c>
      <c r="Z345">
        <f t="shared" si="297"/>
        <v>6796</v>
      </c>
      <c r="AA345" s="158">
        <f t="shared" si="298"/>
        <v>-2.6849269779757002E-3</v>
      </c>
      <c r="AB345" s="159">
        <f t="shared" si="299"/>
        <v>6.8102069781286979E-3</v>
      </c>
      <c r="AC345" s="159">
        <f t="shared" si="300"/>
        <v>4.1252800001529977E-3</v>
      </c>
      <c r="AD345" s="160">
        <f t="shared" si="301"/>
        <v>4.6378919084952813E-6</v>
      </c>
      <c r="AH345">
        <f t="shared" si="302"/>
        <v>-4.4758780137646387E-3</v>
      </c>
      <c r="AI345">
        <f t="shared" si="303"/>
        <v>1.264628857741303</v>
      </c>
      <c r="AJ345">
        <f t="shared" si="304"/>
        <v>-2.7389534747690115E-2</v>
      </c>
      <c r="AK345">
        <f t="shared" si="305"/>
        <v>-0.1973216725902143</v>
      </c>
      <c r="AL345">
        <f t="shared" si="306"/>
        <v>-0.64071411973382641</v>
      </c>
      <c r="AM345">
        <f t="shared" si="307"/>
        <v>-0.33178572393809103</v>
      </c>
      <c r="AN345">
        <f t="shared" si="308"/>
        <v>12.10387012403825</v>
      </c>
      <c r="AO345">
        <f t="shared" si="308"/>
        <v>12.103942490244513</v>
      </c>
      <c r="AP345">
        <f t="shared" si="308"/>
        <v>12.104187429184339</v>
      </c>
      <c r="AQ345">
        <f t="shared" si="308"/>
        <v>12.105016255934739</v>
      </c>
      <c r="AR345">
        <f t="shared" si="308"/>
        <v>12.107818321790248</v>
      </c>
      <c r="AS345">
        <f t="shared" si="308"/>
        <v>12.117262998426884</v>
      </c>
      <c r="AT345">
        <f t="shared" si="308"/>
        <v>12.148790132416998</v>
      </c>
      <c r="AU345">
        <f t="shared" si="309"/>
        <v>12.251133996282183</v>
      </c>
      <c r="AV345" s="158">
        <f t="shared" si="310"/>
        <v>-2.6849269779757002E-3</v>
      </c>
      <c r="AW345" s="159">
        <f t="shared" si="311"/>
        <v>6.8102069781286979E-3</v>
      </c>
      <c r="AX345" s="160">
        <f t="shared" si="312"/>
        <v>4.6378919084952813E-6</v>
      </c>
      <c r="AY345" s="159">
        <f t="shared" si="313"/>
        <v>-9999</v>
      </c>
      <c r="BA345">
        <f t="shared" si="314"/>
        <v>0</v>
      </c>
      <c r="BB345">
        <f t="shared" si="315"/>
        <v>1.6913255879965376</v>
      </c>
      <c r="BC345">
        <f t="shared" si="316"/>
        <v>-0.15922884515849367</v>
      </c>
      <c r="BD345">
        <f t="shared" si="317"/>
        <v>-0.32301467845822035</v>
      </c>
      <c r="BE345">
        <f t="shared" si="318"/>
        <v>-0.43709751582468037</v>
      </c>
      <c r="BF345">
        <f t="shared" si="319"/>
        <v>-0.22209610242049549</v>
      </c>
      <c r="BG345">
        <f t="shared" si="320"/>
        <v>-0.16247762837042964</v>
      </c>
      <c r="BH345">
        <f t="shared" si="320"/>
        <v>-0.15615520430429619</v>
      </c>
      <c r="BI345">
        <f t="shared" si="320"/>
        <v>-0.14777302638417164</v>
      </c>
      <c r="BJ345">
        <f t="shared" si="320"/>
        <v>-0.13667605752720435</v>
      </c>
      <c r="BK345">
        <f t="shared" si="320"/>
        <v>-0.12201081642436334</v>
      </c>
      <c r="BL345">
        <f t="shared" si="320"/>
        <v>-0.10266975997874611</v>
      </c>
      <c r="BM345">
        <f t="shared" si="320"/>
        <v>-7.7219690064897206E-2</v>
      </c>
      <c r="BN345">
        <f t="shared" si="321"/>
        <v>-4.3804590241576125E-2</v>
      </c>
    </row>
    <row r="346" spans="1:66" x14ac:dyDescent="0.2">
      <c r="A346" s="29" t="s">
        <v>959</v>
      </c>
      <c r="B346" s="30"/>
      <c r="C346" s="31">
        <v>39154.531999999999</v>
      </c>
      <c r="D346" s="31"/>
      <c r="E346" s="1">
        <f t="shared" si="295"/>
        <v>6803.00391221892</v>
      </c>
      <c r="F346" s="1">
        <f t="shared" si="324"/>
        <v>6803</v>
      </c>
      <c r="G346" s="1">
        <f t="shared" si="292"/>
        <v>3.3230400003958493E-3</v>
      </c>
      <c r="I346" s="1">
        <f t="shared" si="322"/>
        <v>3.3230400003958493E-3</v>
      </c>
      <c r="Q346" s="173">
        <f t="shared" si="296"/>
        <v>24136.031999999999</v>
      </c>
      <c r="S346" s="15">
        <f t="shared" si="323"/>
        <v>0.1</v>
      </c>
      <c r="Z346">
        <f t="shared" si="297"/>
        <v>6803</v>
      </c>
      <c r="AA346" s="158">
        <f t="shared" si="298"/>
        <v>-2.7016693793518974E-3</v>
      </c>
      <c r="AB346" s="159">
        <f t="shared" si="299"/>
        <v>6.0247093797477468E-3</v>
      </c>
      <c r="AC346" s="159">
        <f t="shared" si="300"/>
        <v>3.3230400003958493E-3</v>
      </c>
      <c r="AD346" s="160">
        <f t="shared" si="301"/>
        <v>3.629712311042048E-6</v>
      </c>
      <c r="AH346">
        <f t="shared" si="302"/>
        <v>-4.5364973342592206E-3</v>
      </c>
      <c r="AI346">
        <f t="shared" si="303"/>
        <v>1.2654797972637337</v>
      </c>
      <c r="AJ346">
        <f t="shared" si="304"/>
        <v>-3.1712647456026866E-2</v>
      </c>
      <c r="AK346">
        <f t="shared" si="305"/>
        <v>-0.19617530952715045</v>
      </c>
      <c r="AL346">
        <f t="shared" si="306"/>
        <v>-0.63638911479273497</v>
      </c>
      <c r="AM346">
        <f t="shared" si="307"/>
        <v>-0.32938688677152506</v>
      </c>
      <c r="AN346">
        <f t="shared" si="308"/>
        <v>12.107097316484865</v>
      </c>
      <c r="AO346">
        <f t="shared" si="308"/>
        <v>12.107169811467926</v>
      </c>
      <c r="AP346">
        <f t="shared" si="308"/>
        <v>12.107414793561727</v>
      </c>
      <c r="AQ346">
        <f t="shared" si="308"/>
        <v>12.108242441597191</v>
      </c>
      <c r="AR346">
        <f t="shared" si="308"/>
        <v>12.11103607798225</v>
      </c>
      <c r="AS346">
        <f t="shared" si="308"/>
        <v>12.120437731867549</v>
      </c>
      <c r="AT346">
        <f t="shared" si="308"/>
        <v>12.151776716770371</v>
      </c>
      <c r="AU346">
        <f t="shared" si="309"/>
        <v>12.253406982826682</v>
      </c>
      <c r="AV346" s="158">
        <f t="shared" si="310"/>
        <v>-2.7016693793518974E-3</v>
      </c>
      <c r="AW346" s="159">
        <f t="shared" si="311"/>
        <v>6.0247093797477468E-3</v>
      </c>
      <c r="AX346" s="160">
        <f t="shared" si="312"/>
        <v>3.629712311042048E-6</v>
      </c>
      <c r="AY346" s="159">
        <f t="shared" si="313"/>
        <v>-9999</v>
      </c>
      <c r="BA346">
        <f t="shared" si="314"/>
        <v>0</v>
      </c>
      <c r="BB346">
        <f t="shared" si="315"/>
        <v>1.6944176687189119</v>
      </c>
      <c r="BC346">
        <f t="shared" si="316"/>
        <v>-0.14967210963077623</v>
      </c>
      <c r="BD346">
        <f t="shared" si="317"/>
        <v>-0.31631258667529766</v>
      </c>
      <c r="BE346">
        <f t="shared" si="318"/>
        <v>-0.42742467131441919</v>
      </c>
      <c r="BF346">
        <f t="shared" si="319"/>
        <v>-0.21702652148418997</v>
      </c>
      <c r="BG346">
        <f t="shared" si="320"/>
        <v>-0.15878464815288473</v>
      </c>
      <c r="BH346">
        <f t="shared" si="320"/>
        <v>-0.1525958856579519</v>
      </c>
      <c r="BI346">
        <f t="shared" si="320"/>
        <v>-0.14439522212353989</v>
      </c>
      <c r="BJ346">
        <f t="shared" si="320"/>
        <v>-0.13354355890425751</v>
      </c>
      <c r="BK346">
        <f t="shared" si="320"/>
        <v>-0.11920797855359191</v>
      </c>
      <c r="BL346">
        <f t="shared" si="320"/>
        <v>-0.1003071481352823</v>
      </c>
      <c r="BM346">
        <f t="shared" si="320"/>
        <v>-7.5440973715588222E-2</v>
      </c>
      <c r="BN346">
        <f t="shared" si="321"/>
        <v>-4.2795303944624274E-2</v>
      </c>
    </row>
    <row r="347" spans="1:66" x14ac:dyDescent="0.2">
      <c r="A347" s="29" t="s">
        <v>959</v>
      </c>
      <c r="B347" s="30"/>
      <c r="C347" s="31">
        <v>39165.576000000001</v>
      </c>
      <c r="D347" s="31"/>
      <c r="E347" s="1">
        <f t="shared" si="295"/>
        <v>6816.0060264634749</v>
      </c>
      <c r="F347" s="1">
        <f t="shared" si="324"/>
        <v>6816</v>
      </c>
      <c r="G347" s="1">
        <f t="shared" si="292"/>
        <v>5.118880006193649E-3</v>
      </c>
      <c r="I347" s="1">
        <f t="shared" si="322"/>
        <v>5.118880006193649E-3</v>
      </c>
      <c r="Q347" s="173">
        <f t="shared" si="296"/>
        <v>24147.076000000001</v>
      </c>
      <c r="S347" s="15">
        <f t="shared" si="323"/>
        <v>0.1</v>
      </c>
      <c r="Z347">
        <f t="shared" si="297"/>
        <v>6816</v>
      </c>
      <c r="AA347" s="158">
        <f t="shared" si="298"/>
        <v>-2.732738869147273E-3</v>
      </c>
      <c r="AB347" s="159">
        <f t="shared" si="299"/>
        <v>7.8516188753409225E-3</v>
      </c>
      <c r="AC347" s="159">
        <f t="shared" si="300"/>
        <v>5.118880006193649E-3</v>
      </c>
      <c r="AD347" s="160">
        <f t="shared" si="301"/>
        <v>6.164791896360986E-6</v>
      </c>
      <c r="AH347">
        <f t="shared" si="302"/>
        <v>-4.6490576574052924E-3</v>
      </c>
      <c r="AI347">
        <f t="shared" si="303"/>
        <v>1.2670499101258719</v>
      </c>
      <c r="AJ347">
        <f t="shared" si="304"/>
        <v>-3.9755014856477366E-2</v>
      </c>
      <c r="AK347">
        <f t="shared" si="305"/>
        <v>-0.19403252388460587</v>
      </c>
      <c r="AL347">
        <f t="shared" si="306"/>
        <v>-0.62834158599420009</v>
      </c>
      <c r="AM347">
        <f t="shared" si="307"/>
        <v>-0.32493244092390111</v>
      </c>
      <c r="AN347">
        <f t="shared" si="308"/>
        <v>12.113096402763304</v>
      </c>
      <c r="AO347">
        <f t="shared" si="308"/>
        <v>12.113169114117929</v>
      </c>
      <c r="AP347">
        <f t="shared" si="308"/>
        <v>12.113414105295785</v>
      </c>
      <c r="AQ347">
        <f t="shared" si="308"/>
        <v>12.114239355419267</v>
      </c>
      <c r="AR347">
        <f t="shared" si="308"/>
        <v>12.117016774354857</v>
      </c>
      <c r="AS347">
        <f t="shared" si="308"/>
        <v>12.126337226996087</v>
      </c>
      <c r="AT347">
        <f t="shared" si="308"/>
        <v>12.157324620813799</v>
      </c>
      <c r="AU347">
        <f t="shared" si="309"/>
        <v>12.257628243552183</v>
      </c>
      <c r="AV347" s="158">
        <f t="shared" si="310"/>
        <v>-2.732738869147273E-3</v>
      </c>
      <c r="AW347" s="159">
        <f t="shared" si="311"/>
        <v>7.8516188753409225E-3</v>
      </c>
      <c r="AX347" s="160">
        <f t="shared" si="312"/>
        <v>6.164791896360986E-6</v>
      </c>
      <c r="AY347" s="159">
        <f t="shared" si="313"/>
        <v>-9999</v>
      </c>
      <c r="BA347">
        <f t="shared" si="314"/>
        <v>0</v>
      </c>
      <c r="BB347">
        <f t="shared" si="315"/>
        <v>1.7000088720917554</v>
      </c>
      <c r="BC347">
        <f t="shared" si="316"/>
        <v>-0.13181771771095571</v>
      </c>
      <c r="BD347">
        <f t="shared" si="317"/>
        <v>-0.30373858844581225</v>
      </c>
      <c r="BE347">
        <f t="shared" si="318"/>
        <v>-0.40939050877979871</v>
      </c>
      <c r="BF347">
        <f t="shared" si="319"/>
        <v>-0.20760291715852286</v>
      </c>
      <c r="BG347">
        <f t="shared" si="320"/>
        <v>-0.15191707673724997</v>
      </c>
      <c r="BH347">
        <f t="shared" si="320"/>
        <v>-0.14597869303608377</v>
      </c>
      <c r="BI347">
        <f t="shared" si="320"/>
        <v>-0.13811722480828764</v>
      </c>
      <c r="BJ347">
        <f t="shared" si="320"/>
        <v>-0.12772301606867392</v>
      </c>
      <c r="BK347">
        <f t="shared" si="320"/>
        <v>-0.11400116933483552</v>
      </c>
      <c r="BL347">
        <f t="shared" si="320"/>
        <v>-9.5918894231208363E-2</v>
      </c>
      <c r="BM347">
        <f t="shared" si="320"/>
        <v>-7.2137555719722232E-2</v>
      </c>
      <c r="BN347">
        <f t="shared" si="321"/>
        <v>-4.0920915107427902E-2</v>
      </c>
    </row>
    <row r="348" spans="1:66" x14ac:dyDescent="0.2">
      <c r="A348" s="29" t="s">
        <v>961</v>
      </c>
      <c r="B348" s="30"/>
      <c r="C348" s="31">
        <v>39199.546000000002</v>
      </c>
      <c r="D348" s="31"/>
      <c r="E348" s="1">
        <f t="shared" si="295"/>
        <v>6855.9989475869343</v>
      </c>
      <c r="F348" s="1">
        <f t="shared" si="324"/>
        <v>6856</v>
      </c>
      <c r="G348" s="1">
        <f t="shared" si="292"/>
        <v>-8.9391999790677801E-4</v>
      </c>
      <c r="I348" s="1">
        <f t="shared" si="322"/>
        <v>-8.9391999790677801E-4</v>
      </c>
      <c r="Q348" s="173">
        <f t="shared" si="296"/>
        <v>24181.046000000002</v>
      </c>
      <c r="S348" s="15">
        <f t="shared" si="323"/>
        <v>0.1</v>
      </c>
      <c r="Z348">
        <f t="shared" si="297"/>
        <v>6856</v>
      </c>
      <c r="AA348" s="158">
        <f t="shared" si="298"/>
        <v>-2.8280885598986933E-3</v>
      </c>
      <c r="AB348" s="159">
        <f t="shared" si="299"/>
        <v>1.9341685619919152E-3</v>
      </c>
      <c r="AC348" s="159">
        <f t="shared" si="300"/>
        <v>-8.9391999790677801E-4</v>
      </c>
      <c r="AD348" s="160">
        <f t="shared" si="301"/>
        <v>3.7410080261978734E-7</v>
      </c>
      <c r="AH348">
        <f t="shared" si="302"/>
        <v>-4.9951901738630343E-3</v>
      </c>
      <c r="AI348">
        <f t="shared" si="303"/>
        <v>1.2717953366011456</v>
      </c>
      <c r="AJ348">
        <f t="shared" si="304"/>
        <v>-6.4606043963018084E-2</v>
      </c>
      <c r="AK348">
        <f t="shared" si="305"/>
        <v>-0.1873274401286058</v>
      </c>
      <c r="AL348">
        <f t="shared" si="306"/>
        <v>-0.60345600795698362</v>
      </c>
      <c r="AM348">
        <f t="shared" si="307"/>
        <v>-0.31123061890532644</v>
      </c>
      <c r="AN348">
        <f t="shared" si="308"/>
        <v>12.131601220251254</v>
      </c>
      <c r="AO348">
        <f t="shared" si="308"/>
        <v>12.131674405929633</v>
      </c>
      <c r="AP348">
        <f t="shared" si="308"/>
        <v>12.131918835113167</v>
      </c>
      <c r="AQ348">
        <f t="shared" si="308"/>
        <v>12.132734991149531</v>
      </c>
      <c r="AR348">
        <f t="shared" si="308"/>
        <v>12.135457931100591</v>
      </c>
      <c r="AS348">
        <f t="shared" si="308"/>
        <v>12.144518029293561</v>
      </c>
      <c r="AT348">
        <f t="shared" si="308"/>
        <v>12.174406202327388</v>
      </c>
      <c r="AU348">
        <f t="shared" si="309"/>
        <v>12.270616738092185</v>
      </c>
      <c r="AV348" s="158">
        <f t="shared" si="310"/>
        <v>-2.8280885598986933E-3</v>
      </c>
      <c r="AW348" s="159">
        <f t="shared" si="311"/>
        <v>1.9341685619919152E-3</v>
      </c>
      <c r="AX348" s="160">
        <f t="shared" si="312"/>
        <v>3.7410080261978734E-7</v>
      </c>
      <c r="AY348" s="159">
        <f t="shared" si="313"/>
        <v>-9999</v>
      </c>
      <c r="BA348">
        <f t="shared" si="314"/>
        <v>0</v>
      </c>
      <c r="BB348">
        <f t="shared" si="315"/>
        <v>1.7159203883224925</v>
      </c>
      <c r="BC348">
        <f t="shared" si="316"/>
        <v>-7.6097139808919315E-2</v>
      </c>
      <c r="BD348">
        <f t="shared" si="317"/>
        <v>-0.26405974457004572</v>
      </c>
      <c r="BE348">
        <f t="shared" si="318"/>
        <v>-0.35335880819442028</v>
      </c>
      <c r="BF348">
        <f t="shared" si="319"/>
        <v>-0.17854103760113119</v>
      </c>
      <c r="BG348">
        <f t="shared" si="320"/>
        <v>-0.13071594576002959</v>
      </c>
      <c r="BH348">
        <f t="shared" si="320"/>
        <v>-0.1255644603565445</v>
      </c>
      <c r="BI348">
        <f t="shared" si="320"/>
        <v>-0.11876271988840906</v>
      </c>
      <c r="BJ348">
        <f t="shared" si="320"/>
        <v>-0.10979046870698109</v>
      </c>
      <c r="BK348">
        <f t="shared" si="320"/>
        <v>-9.7968512029886115E-2</v>
      </c>
      <c r="BL348">
        <f t="shared" si="320"/>
        <v>-8.2412422011407707E-2</v>
      </c>
      <c r="BM348">
        <f t="shared" si="320"/>
        <v>-6.1972526559895748E-2</v>
      </c>
      <c r="BN348">
        <f t="shared" si="321"/>
        <v>-3.5153564839131402E-2</v>
      </c>
    </row>
    <row r="349" spans="1:66" x14ac:dyDescent="0.2">
      <c r="A349" s="29" t="s">
        <v>954</v>
      </c>
      <c r="B349" s="30"/>
      <c r="C349" s="31">
        <v>39381.326999999997</v>
      </c>
      <c r="D349" s="31"/>
      <c r="E349" s="1">
        <f t="shared" si="295"/>
        <v>7070.0099335964469</v>
      </c>
      <c r="F349" s="1">
        <f t="shared" si="324"/>
        <v>7070</v>
      </c>
      <c r="G349" s="1">
        <f t="shared" si="292"/>
        <v>8.4376000013435259E-3</v>
      </c>
      <c r="H349" s="1">
        <f>G349</f>
        <v>8.4376000013435259E-3</v>
      </c>
      <c r="Q349" s="173">
        <f t="shared" si="296"/>
        <v>24362.826999999997</v>
      </c>
      <c r="S349" s="15">
        <f>S$14</f>
        <v>0.2</v>
      </c>
      <c r="Z349">
        <f t="shared" si="297"/>
        <v>7070</v>
      </c>
      <c r="AA349" s="158">
        <f t="shared" si="298"/>
        <v>-3.3251379645635884E-3</v>
      </c>
      <c r="AB349" s="159">
        <f t="shared" si="299"/>
        <v>1.1762737965907114E-2</v>
      </c>
      <c r="AC349" s="159">
        <f t="shared" si="300"/>
        <v>8.4376000013435259E-3</v>
      </c>
      <c r="AD349" s="160">
        <f t="shared" si="301"/>
        <v>2.7672400890918527E-5</v>
      </c>
      <c r="AH349">
        <f t="shared" si="302"/>
        <v>-6.8349994325878028E-3</v>
      </c>
      <c r="AI349">
        <f t="shared" si="303"/>
        <v>1.2947030501671324</v>
      </c>
      <c r="AJ349">
        <f t="shared" si="304"/>
        <v>-0.19943478290492039</v>
      </c>
      <c r="AK349">
        <f t="shared" si="305"/>
        <v>-0.14870906847080656</v>
      </c>
      <c r="AL349">
        <f t="shared" si="306"/>
        <v>-0.46732599774511485</v>
      </c>
      <c r="AM349">
        <f t="shared" si="307"/>
        <v>-0.23801051225156414</v>
      </c>
      <c r="AN349">
        <f t="shared" si="308"/>
        <v>12.231705742496787</v>
      </c>
      <c r="AO349">
        <f t="shared" si="308"/>
        <v>12.231776034251205</v>
      </c>
      <c r="AP349">
        <f t="shared" si="308"/>
        <v>12.232001470281176</v>
      </c>
      <c r="AQ349">
        <f t="shared" si="308"/>
        <v>12.232724357869412</v>
      </c>
      <c r="AR349">
        <f t="shared" si="308"/>
        <v>12.235041164624631</v>
      </c>
      <c r="AS349">
        <f t="shared" si="308"/>
        <v>12.242454027076946</v>
      </c>
      <c r="AT349">
        <f t="shared" si="308"/>
        <v>12.266051232811311</v>
      </c>
      <c r="AU349">
        <f t="shared" si="309"/>
        <v>12.340105183881189</v>
      </c>
      <c r="AV349" s="158">
        <f t="shared" si="310"/>
        <v>-3.3251379645635884E-3</v>
      </c>
      <c r="AW349" s="159">
        <f t="shared" si="311"/>
        <v>1.1762737965907114E-2</v>
      </c>
      <c r="AX349" s="160">
        <f t="shared" si="312"/>
        <v>2.7672400890918527E-5</v>
      </c>
      <c r="AY349" s="159">
        <f t="shared" si="313"/>
        <v>-9999</v>
      </c>
      <c r="BA349">
        <f t="shared" si="314"/>
        <v>0</v>
      </c>
      <c r="BB349">
        <f t="shared" si="315"/>
        <v>1.7623344317243874</v>
      </c>
      <c r="BC349">
        <f t="shared" si="316"/>
        <v>0.23128590445838804</v>
      </c>
      <c r="BD349">
        <f t="shared" si="317"/>
        <v>-3.3403073596319451E-2</v>
      </c>
      <c r="BE349">
        <f t="shared" si="318"/>
        <v>-4.3788814709659785E-2</v>
      </c>
      <c r="BF349">
        <f t="shared" si="319"/>
        <v>-2.1897906497174449E-2</v>
      </c>
      <c r="BG349">
        <f t="shared" si="320"/>
        <v>-1.6054721912106884E-2</v>
      </c>
      <c r="BH349">
        <f t="shared" si="320"/>
        <v>-1.5407511116660956E-2</v>
      </c>
      <c r="BI349">
        <f t="shared" si="320"/>
        <v>-1.4559244301407702E-2</v>
      </c>
      <c r="BJ349">
        <f t="shared" si="320"/>
        <v>-1.3447479186590337E-2</v>
      </c>
      <c r="BK349">
        <f t="shared" si="320"/>
        <v>-1.1990389882834067E-2</v>
      </c>
      <c r="BL349">
        <f t="shared" si="320"/>
        <v>-1.0080753669969321E-2</v>
      </c>
      <c r="BM349">
        <f t="shared" si="320"/>
        <v>-7.5780718214569923E-3</v>
      </c>
      <c r="BN349">
        <f t="shared" si="321"/>
        <v>-4.2982409037451985E-3</v>
      </c>
    </row>
    <row r="350" spans="1:66" x14ac:dyDescent="0.2">
      <c r="A350" s="23" t="s">
        <v>962</v>
      </c>
      <c r="B350" s="24" t="s">
        <v>899</v>
      </c>
      <c r="C350" s="23">
        <v>39435.682999999997</v>
      </c>
      <c r="D350" s="23" t="s">
        <v>873</v>
      </c>
      <c r="E350" s="25">
        <f t="shared" si="295"/>
        <v>7134.0033165987043</v>
      </c>
      <c r="F350" s="1">
        <f t="shared" si="324"/>
        <v>7134</v>
      </c>
      <c r="G350" s="1">
        <f t="shared" si="292"/>
        <v>2.8171200028737076E-3</v>
      </c>
      <c r="I350" s="1">
        <f t="shared" ref="I350:I355" si="325">G350</f>
        <v>2.8171200028737076E-3</v>
      </c>
      <c r="Q350" s="173">
        <f t="shared" si="296"/>
        <v>24417.182999999997</v>
      </c>
      <c r="S350" s="15">
        <f t="shared" ref="S350:S355" si="326">S$15</f>
        <v>0.1</v>
      </c>
      <c r="T350" s="15"/>
      <c r="Z350">
        <f t="shared" si="297"/>
        <v>7134</v>
      </c>
      <c r="AA350" s="158">
        <f t="shared" si="298"/>
        <v>-3.4668123383485147E-3</v>
      </c>
      <c r="AB350" s="159">
        <f t="shared" si="299"/>
        <v>6.2839323412222222E-3</v>
      </c>
      <c r="AC350" s="159">
        <f t="shared" si="300"/>
        <v>2.8171200028737076E-3</v>
      </c>
      <c r="AD350" s="160">
        <f t="shared" si="301"/>
        <v>3.9487805669058596E-6</v>
      </c>
      <c r="AH350">
        <f t="shared" si="302"/>
        <v>-7.3785976514672471E-3</v>
      </c>
      <c r="AI350">
        <f t="shared" si="303"/>
        <v>1.3006336836524905</v>
      </c>
      <c r="AJ350">
        <f t="shared" si="304"/>
        <v>-0.24002250729635441</v>
      </c>
      <c r="AK350">
        <f t="shared" si="305"/>
        <v>-0.13632190974601471</v>
      </c>
      <c r="AL350">
        <f t="shared" si="306"/>
        <v>-0.42571804415166448</v>
      </c>
      <c r="AM350">
        <f t="shared" si="307"/>
        <v>-0.21613318161934517</v>
      </c>
      <c r="AN350">
        <f t="shared" si="308"/>
        <v>12.261971153667616</v>
      </c>
      <c r="AO350">
        <f t="shared" si="308"/>
        <v>12.262038665934231</v>
      </c>
      <c r="AP350">
        <f t="shared" si="308"/>
        <v>12.262253032018776</v>
      </c>
      <c r="AQ350">
        <f t="shared" si="308"/>
        <v>12.262933595283075</v>
      </c>
      <c r="AR350">
        <f t="shared" si="308"/>
        <v>12.265093269027421</v>
      </c>
      <c r="AS350">
        <f t="shared" si="308"/>
        <v>12.271937167289552</v>
      </c>
      <c r="AT350">
        <f t="shared" si="308"/>
        <v>12.293533428763686</v>
      </c>
      <c r="AU350">
        <f t="shared" si="309"/>
        <v>12.36088677514519</v>
      </c>
      <c r="AV350" s="158">
        <f t="shared" si="310"/>
        <v>-3.4668123383485147E-3</v>
      </c>
      <c r="AW350" s="159">
        <f t="shared" si="311"/>
        <v>6.2839323412222222E-3</v>
      </c>
      <c r="AX350" s="160">
        <f t="shared" si="312"/>
        <v>3.9487805669058596E-6</v>
      </c>
      <c r="AY350" s="159">
        <f t="shared" si="313"/>
        <v>-9999</v>
      </c>
      <c r="BA350">
        <f t="shared" si="314"/>
        <v>0</v>
      </c>
      <c r="BB350">
        <f t="shared" si="315"/>
        <v>1.7621039708652337</v>
      </c>
      <c r="BC350">
        <f t="shared" si="316"/>
        <v>0.32158676429554423</v>
      </c>
      <c r="BD350">
        <f t="shared" si="317"/>
        <v>3.8302594033161372E-2</v>
      </c>
      <c r="BE350">
        <f t="shared" si="318"/>
        <v>5.0216760316965356E-2</v>
      </c>
      <c r="BF350">
        <f t="shared" si="319"/>
        <v>2.5113657854388606E-2</v>
      </c>
      <c r="BG350">
        <f t="shared" si="320"/>
        <v>1.8412265246171459E-2</v>
      </c>
      <c r="BH350">
        <f t="shared" si="320"/>
        <v>1.7670095811435839E-2</v>
      </c>
      <c r="BI350">
        <f t="shared" si="320"/>
        <v>1.6697337020855182E-2</v>
      </c>
      <c r="BJ350">
        <f t="shared" si="320"/>
        <v>1.5422369380081954E-2</v>
      </c>
      <c r="BK350">
        <f t="shared" si="320"/>
        <v>1.3751342721899181E-2</v>
      </c>
      <c r="BL350">
        <f t="shared" si="320"/>
        <v>1.1561281733263883E-2</v>
      </c>
      <c r="BM350">
        <f t="shared" si="320"/>
        <v>8.6910524907923767E-3</v>
      </c>
      <c r="BN350">
        <f t="shared" si="321"/>
        <v>4.9295195255292246E-3</v>
      </c>
    </row>
    <row r="351" spans="1:66" x14ac:dyDescent="0.2">
      <c r="A351" s="31" t="s">
        <v>963</v>
      </c>
      <c r="B351" s="30" t="s">
        <v>899</v>
      </c>
      <c r="C351" s="31">
        <v>39435.683000000005</v>
      </c>
      <c r="D351" s="31" t="s">
        <v>873</v>
      </c>
      <c r="E351" s="1">
        <f t="shared" si="295"/>
        <v>7134.0033165987124</v>
      </c>
      <c r="F351" s="1">
        <f t="shared" si="324"/>
        <v>7134</v>
      </c>
      <c r="G351" s="1">
        <f t="shared" si="292"/>
        <v>2.8171200101496652E-3</v>
      </c>
      <c r="I351" s="1">
        <f t="shared" si="325"/>
        <v>2.8171200101496652E-3</v>
      </c>
      <c r="Q351" s="173">
        <f t="shared" si="296"/>
        <v>24417.183000000005</v>
      </c>
      <c r="S351" s="15">
        <f t="shared" si="326"/>
        <v>0.1</v>
      </c>
      <c r="Z351">
        <f t="shared" si="297"/>
        <v>7134</v>
      </c>
      <c r="AA351" s="158">
        <f t="shared" si="298"/>
        <v>-3.4668123383485147E-3</v>
      </c>
      <c r="AB351" s="159">
        <f t="shared" si="299"/>
        <v>6.2839323484981799E-3</v>
      </c>
      <c r="AC351" s="159">
        <f t="shared" si="300"/>
        <v>2.8171200101496652E-3</v>
      </c>
      <c r="AD351" s="160">
        <f t="shared" si="301"/>
        <v>3.9487805760501851E-6</v>
      </c>
      <c r="AH351">
        <f t="shared" si="302"/>
        <v>-7.3785976514672471E-3</v>
      </c>
      <c r="AI351">
        <f t="shared" si="303"/>
        <v>1.3006336836524905</v>
      </c>
      <c r="AJ351">
        <f t="shared" si="304"/>
        <v>-0.24002250729635441</v>
      </c>
      <c r="AK351">
        <f t="shared" si="305"/>
        <v>-0.13632190974601471</v>
      </c>
      <c r="AL351">
        <f t="shared" si="306"/>
        <v>-0.42571804415166448</v>
      </c>
      <c r="AM351">
        <f t="shared" si="307"/>
        <v>-0.21613318161934517</v>
      </c>
      <c r="AN351">
        <f t="shared" ref="AN351:AT360" si="327">$AU351+$AB$7*SIN(AO351)</f>
        <v>12.261971153667616</v>
      </c>
      <c r="AO351">
        <f t="shared" si="327"/>
        <v>12.262038665934231</v>
      </c>
      <c r="AP351">
        <f t="shared" si="327"/>
        <v>12.262253032018776</v>
      </c>
      <c r="AQ351">
        <f t="shared" si="327"/>
        <v>12.262933595283075</v>
      </c>
      <c r="AR351">
        <f t="shared" si="327"/>
        <v>12.265093269027421</v>
      </c>
      <c r="AS351">
        <f t="shared" si="327"/>
        <v>12.271937167289552</v>
      </c>
      <c r="AT351">
        <f t="shared" si="327"/>
        <v>12.293533428763686</v>
      </c>
      <c r="AU351">
        <f t="shared" si="309"/>
        <v>12.36088677514519</v>
      </c>
      <c r="AV351" s="158">
        <f t="shared" si="310"/>
        <v>-3.4668123383485147E-3</v>
      </c>
      <c r="AW351" s="159">
        <f t="shared" si="311"/>
        <v>6.2839323484981799E-3</v>
      </c>
      <c r="AX351" s="160">
        <f t="shared" si="312"/>
        <v>3.9487805760501851E-6</v>
      </c>
      <c r="AY351" s="159">
        <f t="shared" si="313"/>
        <v>-9999</v>
      </c>
      <c r="BA351">
        <f t="shared" si="314"/>
        <v>0</v>
      </c>
      <c r="BB351">
        <f t="shared" si="315"/>
        <v>1.7621039708652337</v>
      </c>
      <c r="BC351">
        <f t="shared" si="316"/>
        <v>0.32158676429554423</v>
      </c>
      <c r="BD351">
        <f t="shared" si="317"/>
        <v>3.8302594033161372E-2</v>
      </c>
      <c r="BE351">
        <f t="shared" si="318"/>
        <v>5.0216760316965356E-2</v>
      </c>
      <c r="BF351">
        <f t="shared" si="319"/>
        <v>2.5113657854388606E-2</v>
      </c>
      <c r="BG351">
        <f t="shared" ref="BG351:BM360" si="328">$BN351+$BB$7*SIN(BH351)</f>
        <v>1.8412265246171459E-2</v>
      </c>
      <c r="BH351">
        <f t="shared" si="328"/>
        <v>1.7670095811435839E-2</v>
      </c>
      <c r="BI351">
        <f t="shared" si="328"/>
        <v>1.6697337020855182E-2</v>
      </c>
      <c r="BJ351">
        <f t="shared" si="328"/>
        <v>1.5422369380081954E-2</v>
      </c>
      <c r="BK351">
        <f t="shared" si="328"/>
        <v>1.3751342721899181E-2</v>
      </c>
      <c r="BL351">
        <f t="shared" si="328"/>
        <v>1.1561281733263883E-2</v>
      </c>
      <c r="BM351">
        <f t="shared" si="328"/>
        <v>8.6910524907923767E-3</v>
      </c>
      <c r="BN351">
        <f t="shared" si="321"/>
        <v>4.9295195255292246E-3</v>
      </c>
    </row>
    <row r="352" spans="1:66" x14ac:dyDescent="0.2">
      <c r="A352" s="29" t="s">
        <v>964</v>
      </c>
      <c r="B352" s="30"/>
      <c r="C352" s="31">
        <v>39440.775999999998</v>
      </c>
      <c r="D352" s="31"/>
      <c r="E352" s="1">
        <f t="shared" si="295"/>
        <v>7139.9993115142706</v>
      </c>
      <c r="F352" s="1">
        <f t="shared" si="324"/>
        <v>7140</v>
      </c>
      <c r="G352" s="1">
        <f t="shared" si="292"/>
        <v>-5.8480000006966293E-4</v>
      </c>
      <c r="I352" s="1">
        <f t="shared" si="325"/>
        <v>-5.8480000006966293E-4</v>
      </c>
      <c r="Q352" s="173">
        <f t="shared" si="296"/>
        <v>24422.275999999998</v>
      </c>
      <c r="S352" s="15">
        <f t="shared" si="326"/>
        <v>0.1</v>
      </c>
      <c r="Z352">
        <f t="shared" si="297"/>
        <v>7140</v>
      </c>
      <c r="AA352" s="158">
        <f t="shared" si="298"/>
        <v>-3.4798712665930036E-3</v>
      </c>
      <c r="AB352" s="159">
        <f t="shared" si="299"/>
        <v>2.8950712665233407E-3</v>
      </c>
      <c r="AC352" s="159">
        <f t="shared" si="300"/>
        <v>-5.8480000006966293E-4</v>
      </c>
      <c r="AD352" s="160">
        <f t="shared" si="301"/>
        <v>8.3814376382490602E-7</v>
      </c>
      <c r="AH352">
        <f t="shared" si="302"/>
        <v>-7.4293452213237774E-3</v>
      </c>
      <c r="AI352">
        <f t="shared" si="303"/>
        <v>1.3011657444026752</v>
      </c>
      <c r="AJ352">
        <f t="shared" si="304"/>
        <v>-0.24382598997505722</v>
      </c>
      <c r="AK352">
        <f t="shared" si="305"/>
        <v>-0.13514240349220108</v>
      </c>
      <c r="AL352">
        <f t="shared" si="306"/>
        <v>-0.42179811771609221</v>
      </c>
      <c r="AM352">
        <f t="shared" si="307"/>
        <v>-0.21408252761551916</v>
      </c>
      <c r="AN352">
        <f t="shared" si="327"/>
        <v>12.264815493835629</v>
      </c>
      <c r="AO352">
        <f t="shared" si="327"/>
        <v>12.264882699066703</v>
      </c>
      <c r="AP352">
        <f t="shared" si="327"/>
        <v>12.265095900770563</v>
      </c>
      <c r="AQ352">
        <f t="shared" si="327"/>
        <v>12.265772167900137</v>
      </c>
      <c r="AR352">
        <f t="shared" si="327"/>
        <v>12.267916323772605</v>
      </c>
      <c r="AS352">
        <f t="shared" si="327"/>
        <v>12.274705246706295</v>
      </c>
      <c r="AT352">
        <f t="shared" si="327"/>
        <v>12.296111420841315</v>
      </c>
      <c r="AU352">
        <f t="shared" si="309"/>
        <v>12.36283504932619</v>
      </c>
      <c r="AV352" s="158">
        <f t="shared" si="310"/>
        <v>-3.4798712665930036E-3</v>
      </c>
      <c r="AW352" s="159">
        <f t="shared" si="311"/>
        <v>2.8950712665233407E-3</v>
      </c>
      <c r="AX352" s="160">
        <f t="shared" si="312"/>
        <v>8.3814376382490602E-7</v>
      </c>
      <c r="AY352" s="159">
        <f t="shared" si="313"/>
        <v>-9999</v>
      </c>
      <c r="BA352">
        <f t="shared" si="314"/>
        <v>0</v>
      </c>
      <c r="BB352">
        <f t="shared" si="315"/>
        <v>1.7617371058425291</v>
      </c>
      <c r="BC352">
        <f t="shared" si="316"/>
        <v>0.32991300154298564</v>
      </c>
      <c r="BD352">
        <f t="shared" si="317"/>
        <v>4.5012583805796896E-2</v>
      </c>
      <c r="BE352">
        <f t="shared" si="318"/>
        <v>5.9023382619179235E-2</v>
      </c>
      <c r="BF352">
        <f t="shared" si="319"/>
        <v>2.9520261932129234E-2</v>
      </c>
      <c r="BG352">
        <f t="shared" si="328"/>
        <v>2.1642766446777602E-2</v>
      </c>
      <c r="BH352">
        <f t="shared" si="328"/>
        <v>2.0770531333855924E-2</v>
      </c>
      <c r="BI352">
        <f t="shared" si="328"/>
        <v>1.9627231473589656E-2</v>
      </c>
      <c r="BJ352">
        <f t="shared" si="328"/>
        <v>1.8128666622626324E-2</v>
      </c>
      <c r="BK352">
        <f t="shared" si="328"/>
        <v>1.616450411274831E-2</v>
      </c>
      <c r="BL352">
        <f t="shared" si="328"/>
        <v>1.3590178003269605E-2</v>
      </c>
      <c r="BM352">
        <f t="shared" si="328"/>
        <v>1.0216275759547509E-2</v>
      </c>
      <c r="BN352">
        <f t="shared" si="321"/>
        <v>5.7946220657736913E-3</v>
      </c>
    </row>
    <row r="353" spans="1:66" x14ac:dyDescent="0.2">
      <c r="A353" s="29" t="s">
        <v>964</v>
      </c>
      <c r="B353" s="30"/>
      <c r="C353" s="31">
        <v>39526.567999999999</v>
      </c>
      <c r="D353" s="31"/>
      <c r="E353" s="1">
        <f t="shared" si="295"/>
        <v>7241.0023344469691</v>
      </c>
      <c r="F353" s="1">
        <f t="shared" si="324"/>
        <v>7241</v>
      </c>
      <c r="G353" s="1">
        <f t="shared" si="292"/>
        <v>1.9828799995593727E-3</v>
      </c>
      <c r="I353" s="1">
        <f t="shared" si="325"/>
        <v>1.9828799995593727E-3</v>
      </c>
      <c r="Q353" s="173">
        <f t="shared" si="296"/>
        <v>24508.067999999999</v>
      </c>
      <c r="S353" s="15">
        <f t="shared" si="326"/>
        <v>0.1</v>
      </c>
      <c r="Z353">
        <f t="shared" si="297"/>
        <v>7241</v>
      </c>
      <c r="AA353" s="158">
        <f t="shared" si="298"/>
        <v>-3.6930333947889308E-3</v>
      </c>
      <c r="AB353" s="159">
        <f t="shared" si="299"/>
        <v>5.6759133943483035E-3</v>
      </c>
      <c r="AC353" s="159">
        <f t="shared" si="300"/>
        <v>1.9828799995593727E-3</v>
      </c>
      <c r="AD353" s="160">
        <f t="shared" si="301"/>
        <v>3.2215992860142479E-6</v>
      </c>
      <c r="AH353">
        <f t="shared" si="302"/>
        <v>-8.2771458981313658E-3</v>
      </c>
      <c r="AI353">
        <f t="shared" si="303"/>
        <v>1.3094740444821409</v>
      </c>
      <c r="AJ353">
        <f t="shared" si="304"/>
        <v>-0.30767965738213238</v>
      </c>
      <c r="AK353">
        <f t="shared" si="305"/>
        <v>-0.11484811977186371</v>
      </c>
      <c r="AL353">
        <f t="shared" si="306"/>
        <v>-0.35535365353220155</v>
      </c>
      <c r="AM353">
        <f t="shared" si="307"/>
        <v>-0.17957043867281219</v>
      </c>
      <c r="AN353">
        <f t="shared" si="327"/>
        <v>12.312861078636191</v>
      </c>
      <c r="AO353">
        <f t="shared" si="327"/>
        <v>12.312921932992806</v>
      </c>
      <c r="AP353">
        <f t="shared" si="327"/>
        <v>12.313112364833902</v>
      </c>
      <c r="AQ353">
        <f t="shared" si="327"/>
        <v>12.313708223542525</v>
      </c>
      <c r="AR353">
        <f t="shared" si="327"/>
        <v>12.315572066660971</v>
      </c>
      <c r="AS353">
        <f t="shared" si="327"/>
        <v>12.321396450948868</v>
      </c>
      <c r="AT353">
        <f t="shared" si="327"/>
        <v>12.339543738576157</v>
      </c>
      <c r="AU353">
        <f t="shared" si="309"/>
        <v>12.395630998039692</v>
      </c>
      <c r="AV353" s="158">
        <f t="shared" si="310"/>
        <v>-3.6930333947889308E-3</v>
      </c>
      <c r="AW353" s="159">
        <f t="shared" si="311"/>
        <v>5.6759133943483035E-3</v>
      </c>
      <c r="AX353" s="160">
        <f t="shared" si="312"/>
        <v>3.2215992860142479E-6</v>
      </c>
      <c r="AY353" s="159">
        <f t="shared" si="313"/>
        <v>-9999</v>
      </c>
      <c r="BA353">
        <f t="shared" si="314"/>
        <v>0</v>
      </c>
      <c r="BB353">
        <f t="shared" si="315"/>
        <v>1.7468576071500845</v>
      </c>
      <c r="BC353">
        <f t="shared" si="316"/>
        <v>0.46502799991319799</v>
      </c>
      <c r="BD353">
        <f t="shared" si="317"/>
        <v>0.15643933571923657</v>
      </c>
      <c r="BE353">
        <f t="shared" si="318"/>
        <v>0.20647820592287044</v>
      </c>
      <c r="BF353">
        <f t="shared" si="319"/>
        <v>0.10360745832955097</v>
      </c>
      <c r="BG353">
        <f t="shared" si="328"/>
        <v>7.5926229590864674E-2</v>
      </c>
      <c r="BH353">
        <f t="shared" si="328"/>
        <v>7.2887915105190243E-2</v>
      </c>
      <c r="BI353">
        <f t="shared" si="328"/>
        <v>6.8896166329545622E-2</v>
      </c>
      <c r="BJ353">
        <f t="shared" si="328"/>
        <v>6.3653452604806038E-2</v>
      </c>
      <c r="BK353">
        <f t="shared" si="328"/>
        <v>5.6770374474965385E-2</v>
      </c>
      <c r="BL353">
        <f t="shared" si="328"/>
        <v>4.7737721547979138E-2</v>
      </c>
      <c r="BM353">
        <f t="shared" si="328"/>
        <v>3.5889979400193631E-2</v>
      </c>
      <c r="BN353">
        <f t="shared" si="321"/>
        <v>2.0357181493222298E-2</v>
      </c>
    </row>
    <row r="354" spans="1:66" x14ac:dyDescent="0.2">
      <c r="A354" s="29" t="s">
        <v>965</v>
      </c>
      <c r="B354" s="30"/>
      <c r="C354" s="31">
        <v>39537.61</v>
      </c>
      <c r="D354" s="31"/>
      <c r="E354" s="1">
        <f t="shared" si="295"/>
        <v>7254.0020940891609</v>
      </c>
      <c r="F354" s="1">
        <f t="shared" si="324"/>
        <v>7254</v>
      </c>
      <c r="G354" s="1">
        <f t="shared" ref="G354:G356" si="329">+C354-(C$7+F354*C$8)</f>
        <v>1.7787200049497187E-3</v>
      </c>
      <c r="I354" s="1">
        <f t="shared" si="325"/>
        <v>1.7787200049497187E-3</v>
      </c>
      <c r="Q354" s="173">
        <f t="shared" si="296"/>
        <v>24519.11</v>
      </c>
      <c r="S354" s="15">
        <f t="shared" si="326"/>
        <v>0.1</v>
      </c>
      <c r="Z354">
        <f t="shared" si="297"/>
        <v>7254</v>
      </c>
      <c r="AA354" s="158">
        <f t="shared" si="298"/>
        <v>-3.7194669138241165E-3</v>
      </c>
      <c r="AB354" s="159">
        <f t="shared" si="299"/>
        <v>5.4981869187738352E-3</v>
      </c>
      <c r="AC354" s="159">
        <f t="shared" si="300"/>
        <v>1.7787200049497187E-3</v>
      </c>
      <c r="AD354" s="160">
        <f t="shared" si="301"/>
        <v>3.0230059393775719E-6</v>
      </c>
      <c r="AH354">
        <f t="shared" si="302"/>
        <v>-8.385294787562201E-3</v>
      </c>
      <c r="AI354">
        <f t="shared" si="303"/>
        <v>1.3104515960882672</v>
      </c>
      <c r="AJ354">
        <f t="shared" si="304"/>
        <v>-0.31586210819753674</v>
      </c>
      <c r="AK354">
        <f t="shared" si="305"/>
        <v>-0.11217879170999194</v>
      </c>
      <c r="AL354">
        <f t="shared" si="306"/>
        <v>-0.34674193822201393</v>
      </c>
      <c r="AM354">
        <f t="shared" si="307"/>
        <v>-0.1751291428850795</v>
      </c>
      <c r="AN354">
        <f t="shared" si="327"/>
        <v>12.319066590900608</v>
      </c>
      <c r="AO354">
        <f t="shared" si="327"/>
        <v>12.319126468511243</v>
      </c>
      <c r="AP354">
        <f t="shared" si="327"/>
        <v>12.319313546964242</v>
      </c>
      <c r="AQ354">
        <f t="shared" si="327"/>
        <v>12.319897988196539</v>
      </c>
      <c r="AR354">
        <f t="shared" si="327"/>
        <v>12.321723255633556</v>
      </c>
      <c r="AS354">
        <f t="shared" si="327"/>
        <v>12.327418425507025</v>
      </c>
      <c r="AT354">
        <f t="shared" si="327"/>
        <v>12.345138660693131</v>
      </c>
      <c r="AU354">
        <f t="shared" si="309"/>
        <v>12.399852258765193</v>
      </c>
      <c r="AV354" s="158">
        <f t="shared" si="310"/>
        <v>-3.7194669138241165E-3</v>
      </c>
      <c r="AW354" s="159">
        <f t="shared" si="311"/>
        <v>5.4981869187738352E-3</v>
      </c>
      <c r="AX354" s="160">
        <f t="shared" si="312"/>
        <v>3.0230059393775719E-6</v>
      </c>
      <c r="AY354" s="159">
        <f t="shared" si="313"/>
        <v>-9999</v>
      </c>
      <c r="BA354">
        <f t="shared" si="314"/>
        <v>0</v>
      </c>
      <c r="BB354">
        <f t="shared" si="315"/>
        <v>1.7437826410157795</v>
      </c>
      <c r="BC354">
        <f t="shared" si="316"/>
        <v>0.48159919880180319</v>
      </c>
      <c r="BD354">
        <f t="shared" si="317"/>
        <v>0.17046094579644441</v>
      </c>
      <c r="BE354">
        <f t="shared" si="318"/>
        <v>0.22529052038661831</v>
      </c>
      <c r="BF354">
        <f t="shared" si="319"/>
        <v>0.1131241411388489</v>
      </c>
      <c r="BG354">
        <f t="shared" si="328"/>
        <v>8.2892652610046941E-2</v>
      </c>
      <c r="BH354">
        <f t="shared" si="328"/>
        <v>7.9580490766688744E-2</v>
      </c>
      <c r="BI354">
        <f t="shared" si="328"/>
        <v>7.522685437791693E-2</v>
      </c>
      <c r="BJ354">
        <f t="shared" si="328"/>
        <v>6.9506421613128394E-2</v>
      </c>
      <c r="BK354">
        <f t="shared" si="328"/>
        <v>6.1993527214981109E-2</v>
      </c>
      <c r="BL354">
        <f t="shared" si="328"/>
        <v>5.2131766709498227E-2</v>
      </c>
      <c r="BM354">
        <f t="shared" si="328"/>
        <v>3.9194325943853726E-2</v>
      </c>
      <c r="BN354">
        <f t="shared" si="321"/>
        <v>2.2231570330418671E-2</v>
      </c>
    </row>
    <row r="355" spans="1:66" x14ac:dyDescent="0.2">
      <c r="A355" s="23" t="s">
        <v>966</v>
      </c>
      <c r="B355" s="24" t="s">
        <v>899</v>
      </c>
      <c r="C355" s="23">
        <v>39762.699999999997</v>
      </c>
      <c r="D355" s="23" t="s">
        <v>873</v>
      </c>
      <c r="E355" s="25">
        <f t="shared" si="295"/>
        <v>7519.0008169528355</v>
      </c>
      <c r="F355" s="1">
        <f t="shared" si="324"/>
        <v>7519</v>
      </c>
      <c r="G355" s="1">
        <f t="shared" si="329"/>
        <v>6.9392000295920298E-4</v>
      </c>
      <c r="I355" s="1">
        <f t="shared" si="325"/>
        <v>6.9392000295920298E-4</v>
      </c>
      <c r="Q355" s="173">
        <f t="shared" si="296"/>
        <v>24744.199999999997</v>
      </c>
      <c r="S355" s="15">
        <f t="shared" si="326"/>
        <v>0.1</v>
      </c>
      <c r="T355" s="15"/>
      <c r="Z355">
        <f t="shared" si="297"/>
        <v>7519</v>
      </c>
      <c r="AA355" s="158">
        <f t="shared" si="298"/>
        <v>-4.1943756553088317E-3</v>
      </c>
      <c r="AB355" s="159">
        <f t="shared" si="299"/>
        <v>4.8882956582680347E-3</v>
      </c>
      <c r="AC355" s="159">
        <f t="shared" si="300"/>
        <v>6.9392000295920298E-4</v>
      </c>
      <c r="AD355" s="160">
        <f t="shared" si="301"/>
        <v>2.3895434442642122E-6</v>
      </c>
      <c r="AH355">
        <f t="shared" si="302"/>
        <v>-1.0527392475986422E-2</v>
      </c>
      <c r="AI355">
        <f t="shared" si="303"/>
        <v>1.3254035597496638</v>
      </c>
      <c r="AJ355">
        <f t="shared" si="304"/>
        <v>-0.47878308853524759</v>
      </c>
      <c r="AK355">
        <f t="shared" si="305"/>
        <v>-5.546889331430141E-2</v>
      </c>
      <c r="AL355">
        <f t="shared" si="306"/>
        <v>-0.16883900186968698</v>
      </c>
      <c r="AM355">
        <f t="shared" si="307"/>
        <v>-8.4620617073821833E-2</v>
      </c>
      <c r="AN355">
        <f t="shared" si="327"/>
        <v>12.446407140612997</v>
      </c>
      <c r="AO355">
        <f t="shared" si="327"/>
        <v>12.446440155949539</v>
      </c>
      <c r="AP355">
        <f t="shared" si="327"/>
        <v>12.446540895924814</v>
      </c>
      <c r="AQ355">
        <f t="shared" si="327"/>
        <v>12.446848277114187</v>
      </c>
      <c r="AR355">
        <f t="shared" si="327"/>
        <v>12.447786098902014</v>
      </c>
      <c r="AS355">
        <f t="shared" si="327"/>
        <v>12.450646754736267</v>
      </c>
      <c r="AT355">
        <f t="shared" si="327"/>
        <v>12.459366896440788</v>
      </c>
      <c r="AU355">
        <f t="shared" si="309"/>
        <v>12.485901035092699</v>
      </c>
      <c r="AV355" s="158">
        <f t="shared" si="310"/>
        <v>-4.1943756553088317E-3</v>
      </c>
      <c r="AW355" s="159">
        <f t="shared" si="311"/>
        <v>4.8882956582680347E-3</v>
      </c>
      <c r="AX355" s="160">
        <f t="shared" si="312"/>
        <v>2.3895434442642122E-6</v>
      </c>
      <c r="AY355" s="159">
        <f t="shared" si="313"/>
        <v>-9999</v>
      </c>
      <c r="BA355">
        <f t="shared" si="314"/>
        <v>0</v>
      </c>
      <c r="BB355">
        <f t="shared" si="315"/>
        <v>1.6330867262041204</v>
      </c>
      <c r="BC355">
        <f t="shared" si="316"/>
        <v>0.76399513744049785</v>
      </c>
      <c r="BD355">
        <f t="shared" si="317"/>
        <v>0.42599383589715861</v>
      </c>
      <c r="BE355">
        <f t="shared" si="318"/>
        <v>0.59229446797539309</v>
      </c>
      <c r="BF355">
        <f t="shared" si="319"/>
        <v>0.30511982087453643</v>
      </c>
      <c r="BG355">
        <f t="shared" si="328"/>
        <v>0.22278117949130399</v>
      </c>
      <c r="BH355">
        <f t="shared" si="328"/>
        <v>0.21438671701778722</v>
      </c>
      <c r="BI355">
        <f t="shared" si="328"/>
        <v>0.20314153463311149</v>
      </c>
      <c r="BJ355">
        <f t="shared" si="328"/>
        <v>0.18811798534350638</v>
      </c>
      <c r="BK355">
        <f t="shared" si="328"/>
        <v>0.16811275759398006</v>
      </c>
      <c r="BL355">
        <f t="shared" si="328"/>
        <v>0.14157759901146308</v>
      </c>
      <c r="BM355">
        <f t="shared" si="328"/>
        <v>0.10653209665744172</v>
      </c>
      <c r="BN355">
        <f t="shared" si="321"/>
        <v>6.0440265857882924E-2</v>
      </c>
    </row>
    <row r="356" spans="1:66" x14ac:dyDescent="0.2">
      <c r="A356" s="29" t="s">
        <v>967</v>
      </c>
      <c r="B356" s="30"/>
      <c r="C356" s="31">
        <v>39781.385000000002</v>
      </c>
      <c r="D356" s="31" t="s">
        <v>870</v>
      </c>
      <c r="E356" s="1">
        <f t="shared" si="295"/>
        <v>7540.9986895225156</v>
      </c>
      <c r="F356" s="1">
        <f t="shared" si="324"/>
        <v>7541</v>
      </c>
      <c r="G356" s="1">
        <f t="shared" si="329"/>
        <v>-1.1131199935334735E-3</v>
      </c>
      <c r="H356" s="1">
        <f>G356</f>
        <v>-1.1131199935334735E-3</v>
      </c>
      <c r="Q356" s="173">
        <f t="shared" si="296"/>
        <v>24762.885000000002</v>
      </c>
      <c r="S356" s="15">
        <f>S$14</f>
        <v>0.2</v>
      </c>
      <c r="Z356">
        <f t="shared" si="297"/>
        <v>7541</v>
      </c>
      <c r="AA356" s="158">
        <f t="shared" si="298"/>
        <v>-4.227378466900202E-3</v>
      </c>
      <c r="AB356" s="159">
        <f t="shared" si="299"/>
        <v>3.1142584733667286E-3</v>
      </c>
      <c r="AC356" s="159">
        <f t="shared" si="300"/>
        <v>-1.1131199935334735E-3</v>
      </c>
      <c r="AD356" s="160">
        <f t="shared" si="301"/>
        <v>1.9397211677872935E-6</v>
      </c>
      <c r="AH356">
        <f t="shared" si="302"/>
        <v>-1.069892791962325E-2</v>
      </c>
      <c r="AI356">
        <f t="shared" si="303"/>
        <v>1.3261952827985495</v>
      </c>
      <c r="AJ356">
        <f t="shared" si="304"/>
        <v>-0.4918345403235338</v>
      </c>
      <c r="AK356">
        <f t="shared" si="305"/>
        <v>-5.0605457247620389E-2</v>
      </c>
      <c r="AL356">
        <f t="shared" si="306"/>
        <v>-0.15391157892277049</v>
      </c>
      <c r="AM356">
        <f t="shared" si="307"/>
        <v>-7.7108065888606039E-2</v>
      </c>
      <c r="AN356">
        <f t="shared" si="327"/>
        <v>12.457035166476842</v>
      </c>
      <c r="AO356">
        <f t="shared" si="327"/>
        <v>12.45706545630364</v>
      </c>
      <c r="AP356">
        <f t="shared" si="327"/>
        <v>12.457157767015319</v>
      </c>
      <c r="AQ356">
        <f t="shared" si="327"/>
        <v>12.457439085660686</v>
      </c>
      <c r="AR356">
        <f t="shared" si="327"/>
        <v>12.458296356288947</v>
      </c>
      <c r="AS356">
        <f t="shared" si="327"/>
        <v>12.460908253504547</v>
      </c>
      <c r="AT356">
        <f t="shared" si="327"/>
        <v>12.46886170216977</v>
      </c>
      <c r="AU356">
        <f t="shared" si="309"/>
        <v>12.493044707089698</v>
      </c>
      <c r="AV356" s="158">
        <f t="shared" si="310"/>
        <v>-4.227378466900202E-3</v>
      </c>
      <c r="AW356" s="159">
        <f t="shared" si="311"/>
        <v>3.1142584733667286E-3</v>
      </c>
      <c r="AX356" s="160">
        <f t="shared" si="312"/>
        <v>1.9397211677872935E-6</v>
      </c>
      <c r="AY356" s="159">
        <f t="shared" si="313"/>
        <v>-9999</v>
      </c>
      <c r="BA356">
        <f t="shared" si="314"/>
        <v>0</v>
      </c>
      <c r="BB356">
        <f t="shared" si="315"/>
        <v>1.6206455564013305</v>
      </c>
      <c r="BC356">
        <f t="shared" si="316"/>
        <v>0.78213424219005689</v>
      </c>
      <c r="BD356">
        <f t="shared" si="317"/>
        <v>0.44392414266123126</v>
      </c>
      <c r="BE356">
        <f t="shared" si="318"/>
        <v>0.62089560509133801</v>
      </c>
      <c r="BF356">
        <f t="shared" si="319"/>
        <v>0.32082132738176383</v>
      </c>
      <c r="BG356">
        <f t="shared" si="328"/>
        <v>0.23414358419993939</v>
      </c>
      <c r="BH356">
        <f t="shared" si="328"/>
        <v>0.22538507846896758</v>
      </c>
      <c r="BI356">
        <f t="shared" si="328"/>
        <v>0.21362478187788497</v>
      </c>
      <c r="BJ356">
        <f t="shared" si="328"/>
        <v>0.19788063716112361</v>
      </c>
      <c r="BK356">
        <f t="shared" si="328"/>
        <v>0.17687990726508984</v>
      </c>
      <c r="BL356">
        <f t="shared" si="328"/>
        <v>0.14898808885426307</v>
      </c>
      <c r="BM356">
        <f t="shared" si="328"/>
        <v>0.11211996122433046</v>
      </c>
      <c r="BN356">
        <f t="shared" si="321"/>
        <v>6.3612308505445997E-2</v>
      </c>
    </row>
    <row r="357" spans="1:66" x14ac:dyDescent="0.2">
      <c r="A357" s="31" t="s">
        <v>967</v>
      </c>
      <c r="B357" s="30" t="s">
        <v>899</v>
      </c>
      <c r="C357" s="31">
        <v>39784.381500000003</v>
      </c>
      <c r="D357" s="31" t="s">
        <v>870</v>
      </c>
      <c r="E357" s="1">
        <f t="shared" si="295"/>
        <v>7544.5264725118141</v>
      </c>
      <c r="F357" s="1">
        <f t="shared" si="324"/>
        <v>7544.5</v>
      </c>
      <c r="Q357" s="173">
        <f t="shared" si="296"/>
        <v>24765.881500000003</v>
      </c>
      <c r="S357" s="15"/>
      <c r="U357" s="1">
        <f>+C357-(C$7+F357*C$8)</f>
        <v>2.2485760004201438E-2</v>
      </c>
      <c r="Z357">
        <f t="shared" si="297"/>
        <v>7544.5</v>
      </c>
      <c r="AA357" s="158">
        <f t="shared" si="298"/>
        <v>-4.2325253953934749E-3</v>
      </c>
      <c r="AB357" s="159">
        <f t="shared" si="299"/>
        <v>4.2325253953934749E-3</v>
      </c>
      <c r="AC357" s="159">
        <f t="shared" si="300"/>
        <v>0</v>
      </c>
      <c r="AD357" s="160">
        <f t="shared" si="301"/>
        <v>0</v>
      </c>
      <c r="AH357">
        <f t="shared" si="302"/>
        <v>-1.0726115890228457E-2</v>
      </c>
      <c r="AI357">
        <f t="shared" si="303"/>
        <v>1.326314621647013</v>
      </c>
      <c r="AJ357">
        <f t="shared" si="304"/>
        <v>-0.4939022753201136</v>
      </c>
      <c r="AK357">
        <f t="shared" si="305"/>
        <v>-4.9830136690893978E-2</v>
      </c>
      <c r="AL357">
        <f t="shared" si="306"/>
        <v>-0.1515351546368989</v>
      </c>
      <c r="AM357">
        <f t="shared" si="307"/>
        <v>-7.5912897987300151E-2</v>
      </c>
      <c r="AN357">
        <f t="shared" si="327"/>
        <v>12.458726559255069</v>
      </c>
      <c r="AO357">
        <f t="shared" si="327"/>
        <v>12.458756410171521</v>
      </c>
      <c r="AP357">
        <f t="shared" si="327"/>
        <v>12.458847366533352</v>
      </c>
      <c r="AQ357">
        <f t="shared" si="327"/>
        <v>12.459124506952618</v>
      </c>
      <c r="AR357">
        <f t="shared" si="327"/>
        <v>12.459968891906843</v>
      </c>
      <c r="AS357">
        <f t="shared" si="327"/>
        <v>12.46254107746228</v>
      </c>
      <c r="AT357">
        <f t="shared" si="327"/>
        <v>12.470372356331396</v>
      </c>
      <c r="AU357">
        <f t="shared" si="309"/>
        <v>12.494181200361949</v>
      </c>
      <c r="AV357" s="158">
        <f t="shared" si="310"/>
        <v>-4.2325253953934749E-3</v>
      </c>
      <c r="AW357" s="159">
        <f t="shared" si="311"/>
        <v>-9999</v>
      </c>
      <c r="AX357" s="160">
        <f t="shared" si="312"/>
        <v>0</v>
      </c>
      <c r="AY357" s="159">
        <f t="shared" si="313"/>
        <v>1.0726115890228457E-2</v>
      </c>
      <c r="BA357">
        <f t="shared" si="314"/>
        <v>0</v>
      </c>
      <c r="BB357">
        <f t="shared" si="315"/>
        <v>1.6186332333169915</v>
      </c>
      <c r="BC357">
        <f t="shared" si="316"/>
        <v>0.78494194105120596</v>
      </c>
      <c r="BD357">
        <f t="shared" si="317"/>
        <v>0.4467241584624575</v>
      </c>
      <c r="BE357">
        <f t="shared" si="318"/>
        <v>0.6254143801400488</v>
      </c>
      <c r="BF357">
        <f t="shared" si="319"/>
        <v>0.32331507722088987</v>
      </c>
      <c r="BG357">
        <f t="shared" si="328"/>
        <v>0.23594681048722968</v>
      </c>
      <c r="BH357">
        <f t="shared" si="328"/>
        <v>0.2271313843190654</v>
      </c>
      <c r="BI357">
        <f t="shared" si="328"/>
        <v>0.21529013443449921</v>
      </c>
      <c r="BJ357">
        <f t="shared" si="328"/>
        <v>0.19943226676381223</v>
      </c>
      <c r="BK357">
        <f t="shared" si="328"/>
        <v>0.1782739072722499</v>
      </c>
      <c r="BL357">
        <f t="shared" si="328"/>
        <v>0.150166754409366</v>
      </c>
      <c r="BM357">
        <f t="shared" si="328"/>
        <v>0.1130088953054357</v>
      </c>
      <c r="BN357">
        <f t="shared" si="321"/>
        <v>6.411695165392195E-2</v>
      </c>
    </row>
    <row r="358" spans="1:66" x14ac:dyDescent="0.2">
      <c r="A358" s="31" t="s">
        <v>967</v>
      </c>
      <c r="B358" s="30" t="s">
        <v>899</v>
      </c>
      <c r="C358" s="31">
        <v>39786.3315</v>
      </c>
      <c r="D358" s="31" t="s">
        <v>870</v>
      </c>
      <c r="E358" s="1">
        <f t="shared" si="295"/>
        <v>7546.8222098150418</v>
      </c>
      <c r="F358" s="1">
        <f t="shared" si="324"/>
        <v>7547</v>
      </c>
      <c r="Q358" s="173">
        <f t="shared" si="296"/>
        <v>24767.8315</v>
      </c>
      <c r="S358" s="15"/>
      <c r="U358" s="1">
        <f>+C358-(C$7+F358*C$8)</f>
        <v>-0.15101503999903798</v>
      </c>
      <c r="Z358">
        <f t="shared" si="297"/>
        <v>7547</v>
      </c>
      <c r="AA358" s="158">
        <f t="shared" si="298"/>
        <v>-4.2361841732979355E-3</v>
      </c>
      <c r="AB358" s="159">
        <f t="shared" si="299"/>
        <v>4.2361841732979355E-3</v>
      </c>
      <c r="AC358" s="159">
        <f t="shared" si="300"/>
        <v>0</v>
      </c>
      <c r="AD358" s="160">
        <f t="shared" si="301"/>
        <v>0</v>
      </c>
      <c r="AH358">
        <f t="shared" si="302"/>
        <v>-1.0745518565396244E-2</v>
      </c>
      <c r="AI358">
        <f t="shared" si="303"/>
        <v>1.3263987482487645</v>
      </c>
      <c r="AJ358">
        <f t="shared" si="304"/>
        <v>-0.49537774731387407</v>
      </c>
      <c r="AK358">
        <f t="shared" si="305"/>
        <v>-4.9276079033401782E-2</v>
      </c>
      <c r="AL358">
        <f t="shared" si="306"/>
        <v>-0.14983744918157763</v>
      </c>
      <c r="AM358">
        <f t="shared" si="307"/>
        <v>-7.5059208323990587E-2</v>
      </c>
      <c r="AN358">
        <f t="shared" si="327"/>
        <v>12.459934789064848</v>
      </c>
      <c r="AO358">
        <f t="shared" si="327"/>
        <v>12.459964325613969</v>
      </c>
      <c r="AP358">
        <f t="shared" si="327"/>
        <v>12.460054312424681</v>
      </c>
      <c r="AQ358">
        <f t="shared" si="327"/>
        <v>12.460328463234362</v>
      </c>
      <c r="AR358">
        <f t="shared" si="327"/>
        <v>12.46116363270607</v>
      </c>
      <c r="AS358">
        <f t="shared" si="327"/>
        <v>12.463707430758774</v>
      </c>
      <c r="AT358">
        <f t="shared" si="327"/>
        <v>12.471451413874147</v>
      </c>
      <c r="AU358">
        <f t="shared" si="309"/>
        <v>12.494992981270698</v>
      </c>
      <c r="AV358" s="158">
        <f t="shared" si="310"/>
        <v>-4.2361841732979355E-3</v>
      </c>
      <c r="AW358" s="159">
        <f t="shared" si="311"/>
        <v>-9999</v>
      </c>
      <c r="AX358" s="160">
        <f t="shared" si="312"/>
        <v>0</v>
      </c>
      <c r="AY358" s="159">
        <f t="shared" si="313"/>
        <v>1.0745518565396244E-2</v>
      </c>
      <c r="BA358">
        <f t="shared" si="314"/>
        <v>0</v>
      </c>
      <c r="BB358">
        <f t="shared" si="315"/>
        <v>1.6171905193268683</v>
      </c>
      <c r="BC358">
        <f t="shared" si="316"/>
        <v>0.78693433582821037</v>
      </c>
      <c r="BD358">
        <f t="shared" si="317"/>
        <v>0.44871529277622879</v>
      </c>
      <c r="BE358">
        <f t="shared" si="318"/>
        <v>0.62863673702805234</v>
      </c>
      <c r="BF358">
        <f t="shared" si="319"/>
        <v>0.32509560545019528</v>
      </c>
      <c r="BG358">
        <f t="shared" si="328"/>
        <v>0.23723407182932638</v>
      </c>
      <c r="BH358">
        <f t="shared" si="328"/>
        <v>0.22837815789531166</v>
      </c>
      <c r="BI358">
        <f t="shared" si="328"/>
        <v>0.2164792544703899</v>
      </c>
      <c r="BJ358">
        <f t="shared" si="328"/>
        <v>0.20054031306761325</v>
      </c>
      <c r="BK358">
        <f t="shared" si="328"/>
        <v>0.1792694887987995</v>
      </c>
      <c r="BL358">
        <f t="shared" si="328"/>
        <v>0.15100861100253585</v>
      </c>
      <c r="BM358">
        <f t="shared" si="328"/>
        <v>0.11364384060312392</v>
      </c>
      <c r="BN358">
        <f t="shared" si="321"/>
        <v>6.4477411045690464E-2</v>
      </c>
    </row>
    <row r="359" spans="1:66" x14ac:dyDescent="0.2">
      <c r="A359" s="29" t="s">
        <v>967</v>
      </c>
      <c r="B359" s="30"/>
      <c r="C359" s="31">
        <v>39810.262000000002</v>
      </c>
      <c r="D359" s="31" t="s">
        <v>870</v>
      </c>
      <c r="E359" s="1">
        <f t="shared" si="295"/>
        <v>7574.9956157304077</v>
      </c>
      <c r="F359" s="1">
        <f t="shared" si="324"/>
        <v>7575</v>
      </c>
      <c r="G359" s="1">
        <f t="shared" ref="G359:G365" si="330">+C359-(C$7+F359*C$8)</f>
        <v>-3.72399999469053E-3</v>
      </c>
      <c r="H359" s="1">
        <f>G359</f>
        <v>-3.72399999469053E-3</v>
      </c>
      <c r="Q359" s="173">
        <f t="shared" si="296"/>
        <v>24791.762000000002</v>
      </c>
      <c r="S359" s="15">
        <f>S$14</f>
        <v>0.2</v>
      </c>
      <c r="Z359">
        <f t="shared" si="297"/>
        <v>7575</v>
      </c>
      <c r="AA359" s="158">
        <f t="shared" si="298"/>
        <v>-4.2761466329209585E-3</v>
      </c>
      <c r="AB359" s="159">
        <f t="shared" si="299"/>
        <v>5.5214663823042846E-4</v>
      </c>
      <c r="AC359" s="159">
        <f t="shared" si="300"/>
        <v>-3.72399999469053E-3</v>
      </c>
      <c r="AD359" s="160">
        <f t="shared" si="301"/>
        <v>6.0973182021832735E-8</v>
      </c>
      <c r="AH359">
        <f t="shared" si="302"/>
        <v>-1.0961829512675188E-2</v>
      </c>
      <c r="AI359">
        <f t="shared" si="303"/>
        <v>1.3272772447637715</v>
      </c>
      <c r="AJ359">
        <f t="shared" si="304"/>
        <v>-0.51181656761873828</v>
      </c>
      <c r="AK359">
        <f t="shared" si="305"/>
        <v>-4.3056705437142427E-2</v>
      </c>
      <c r="AL359">
        <f t="shared" si="306"/>
        <v>-0.13080910485359595</v>
      </c>
      <c r="AM359">
        <f t="shared" si="307"/>
        <v>-6.5497973844460558E-2</v>
      </c>
      <c r="AN359">
        <f t="shared" si="327"/>
        <v>12.473471945514333</v>
      </c>
      <c r="AO359">
        <f t="shared" si="327"/>
        <v>12.473497914444293</v>
      </c>
      <c r="AP359">
        <f t="shared" si="327"/>
        <v>12.473576925171347</v>
      </c>
      <c r="AQ359">
        <f t="shared" si="327"/>
        <v>12.473817312521797</v>
      </c>
      <c r="AR359">
        <f t="shared" si="327"/>
        <v>12.474548649634063</v>
      </c>
      <c r="AS359">
        <f t="shared" si="327"/>
        <v>12.476773315700388</v>
      </c>
      <c r="AT359">
        <f t="shared" si="327"/>
        <v>12.483537877322117</v>
      </c>
      <c r="AU359">
        <f t="shared" si="309"/>
        <v>12.5040849274487</v>
      </c>
      <c r="AV359" s="158">
        <f t="shared" si="310"/>
        <v>-4.2761466329209585E-3</v>
      </c>
      <c r="AW359" s="159">
        <f t="shared" si="311"/>
        <v>5.5214663823042846E-4</v>
      </c>
      <c r="AX359" s="160">
        <f t="shared" si="312"/>
        <v>6.0973182021832735E-8</v>
      </c>
      <c r="AY359" s="159">
        <f t="shared" si="313"/>
        <v>-9999</v>
      </c>
      <c r="BA359">
        <f t="shared" si="314"/>
        <v>0</v>
      </c>
      <c r="BB359">
        <f t="shared" si="315"/>
        <v>1.6007427461886357</v>
      </c>
      <c r="BC359">
        <f t="shared" si="316"/>
        <v>0.80850496162562424</v>
      </c>
      <c r="BD359">
        <f t="shared" si="317"/>
        <v>0.47050792131478775</v>
      </c>
      <c r="BE359">
        <f t="shared" si="318"/>
        <v>0.66441916265868406</v>
      </c>
      <c r="BF359">
        <f t="shared" si="319"/>
        <v>0.34499555812893945</v>
      </c>
      <c r="BG359">
        <f t="shared" si="328"/>
        <v>0.25160739028687718</v>
      </c>
      <c r="BH359">
        <f t="shared" si="328"/>
        <v>0.24230783115306245</v>
      </c>
      <c r="BI359">
        <f t="shared" si="328"/>
        <v>0.22977308379911646</v>
      </c>
      <c r="BJ359">
        <f t="shared" si="328"/>
        <v>0.21293524209289755</v>
      </c>
      <c r="BK359">
        <f t="shared" si="328"/>
        <v>0.19041225612390433</v>
      </c>
      <c r="BL359">
        <f t="shared" si="328"/>
        <v>0.16043463950961889</v>
      </c>
      <c r="BM359">
        <f t="shared" si="328"/>
        <v>0.12075478320881344</v>
      </c>
      <c r="BN359">
        <f t="shared" si="321"/>
        <v>6.8514556233498031E-2</v>
      </c>
    </row>
    <row r="360" spans="1:66" x14ac:dyDescent="0.2">
      <c r="A360" s="23" t="s">
        <v>966</v>
      </c>
      <c r="B360" s="24" t="s">
        <v>899</v>
      </c>
      <c r="C360" s="23">
        <v>39869.724999999999</v>
      </c>
      <c r="D360" s="23" t="s">
        <v>873</v>
      </c>
      <c r="E360" s="25">
        <f t="shared" si="295"/>
        <v>7645.0014758647631</v>
      </c>
      <c r="F360" s="1">
        <f t="shared" si="324"/>
        <v>7645</v>
      </c>
      <c r="G360" s="1">
        <f t="shared" si="330"/>
        <v>1.2535999994724989E-3</v>
      </c>
      <c r="I360" s="1">
        <f t="shared" ref="I360:I365" si="331">G360</f>
        <v>1.2535999994724989E-3</v>
      </c>
      <c r="Q360" s="173">
        <f t="shared" si="296"/>
        <v>24851.224999999999</v>
      </c>
      <c r="S360" s="15">
        <f t="shared" ref="S360:S365" si="332">S$15</f>
        <v>0.1</v>
      </c>
      <c r="T360" s="15"/>
      <c r="Z360">
        <f t="shared" si="297"/>
        <v>7645</v>
      </c>
      <c r="AA360" s="158">
        <f t="shared" si="298"/>
        <v>-4.3675676001853668E-3</v>
      </c>
      <c r="AB360" s="159">
        <f t="shared" si="299"/>
        <v>5.6211675996578657E-3</v>
      </c>
      <c r="AC360" s="159">
        <f t="shared" si="300"/>
        <v>1.2535999994724989E-3</v>
      </c>
      <c r="AD360" s="160">
        <f t="shared" si="301"/>
        <v>3.1597525183443377E-6</v>
      </c>
      <c r="AH360">
        <f t="shared" si="302"/>
        <v>-1.1494256957608402E-2</v>
      </c>
      <c r="AI360">
        <f t="shared" si="303"/>
        <v>1.3289570871892922</v>
      </c>
      <c r="AJ360">
        <f t="shared" si="304"/>
        <v>-0.55216943681699693</v>
      </c>
      <c r="AK360">
        <f t="shared" si="305"/>
        <v>-2.7413675623726239E-2</v>
      </c>
      <c r="AL360">
        <f t="shared" si="306"/>
        <v>-8.3142998045496769E-2</v>
      </c>
      <c r="AM360">
        <f t="shared" si="307"/>
        <v>-4.159546339867784E-2</v>
      </c>
      <c r="AN360">
        <f t="shared" si="327"/>
        <v>12.507348605820585</v>
      </c>
      <c r="AO360">
        <f t="shared" si="327"/>
        <v>12.507365335963323</v>
      </c>
      <c r="AP360">
        <f t="shared" si="327"/>
        <v>12.507416106691542</v>
      </c>
      <c r="AQ360">
        <f t="shared" si="327"/>
        <v>12.507570178973578</v>
      </c>
      <c r="AR360">
        <f t="shared" si="327"/>
        <v>12.508037728590564</v>
      </c>
      <c r="AS360">
        <f t="shared" si="327"/>
        <v>12.509456482612027</v>
      </c>
      <c r="AT360">
        <f t="shared" si="327"/>
        <v>12.513760924963544</v>
      </c>
      <c r="AU360">
        <f t="shared" si="309"/>
        <v>12.526814792893701</v>
      </c>
      <c r="AV360" s="158">
        <f t="shared" si="310"/>
        <v>-4.3675676001853668E-3</v>
      </c>
      <c r="AW360" s="159">
        <f t="shared" si="311"/>
        <v>5.6211675996578657E-3</v>
      </c>
      <c r="AX360" s="160">
        <f t="shared" si="312"/>
        <v>3.1597525183443377E-6</v>
      </c>
      <c r="AY360" s="159">
        <f t="shared" si="313"/>
        <v>-9999</v>
      </c>
      <c r="BA360">
        <f t="shared" si="314"/>
        <v>0</v>
      </c>
      <c r="BB360">
        <f t="shared" si="315"/>
        <v>1.5576405139410745</v>
      </c>
      <c r="BC360">
        <f t="shared" si="316"/>
        <v>0.85652918799195443</v>
      </c>
      <c r="BD360">
        <f t="shared" si="317"/>
        <v>0.5208710093005372</v>
      </c>
      <c r="BE360">
        <f t="shared" si="318"/>
        <v>0.75131853810870552</v>
      </c>
      <c r="BF360">
        <f t="shared" si="319"/>
        <v>0.39438819112145129</v>
      </c>
      <c r="BG360">
        <f t="shared" si="328"/>
        <v>0.28716696491725335</v>
      </c>
      <c r="BH360">
        <f t="shared" si="328"/>
        <v>0.27684055543023611</v>
      </c>
      <c r="BI360">
        <f t="shared" si="328"/>
        <v>0.26279963924161071</v>
      </c>
      <c r="BJ360">
        <f t="shared" si="328"/>
        <v>0.24379220783606376</v>
      </c>
      <c r="BK360">
        <f t="shared" si="328"/>
        <v>0.21820253648390678</v>
      </c>
      <c r="BL360">
        <f t="shared" si="328"/>
        <v>0.1839758824159351</v>
      </c>
      <c r="BM360">
        <f t="shared" si="328"/>
        <v>0.13852830512452494</v>
      </c>
      <c r="BN360">
        <f t="shared" si="321"/>
        <v>7.8607419203016865E-2</v>
      </c>
    </row>
    <row r="361" spans="1:66" x14ac:dyDescent="0.2">
      <c r="A361" s="23" t="s">
        <v>966</v>
      </c>
      <c r="B361" s="24" t="s">
        <v>899</v>
      </c>
      <c r="C361" s="23">
        <v>39886.713000000003</v>
      </c>
      <c r="D361" s="23" t="s">
        <v>873</v>
      </c>
      <c r="E361" s="25">
        <f t="shared" si="295"/>
        <v>7665.0014683300406</v>
      </c>
      <c r="F361" s="1">
        <f t="shared" si="324"/>
        <v>7665</v>
      </c>
      <c r="G361" s="1">
        <f t="shared" si="330"/>
        <v>1.2472000089474022E-3</v>
      </c>
      <c r="I361" s="1">
        <f t="shared" si="331"/>
        <v>1.2472000089474022E-3</v>
      </c>
      <c r="Q361" s="173">
        <f t="shared" si="296"/>
        <v>24868.213000000003</v>
      </c>
      <c r="S361" s="15">
        <f t="shared" si="332"/>
        <v>0.1</v>
      </c>
      <c r="T361" s="15"/>
      <c r="Z361">
        <f t="shared" si="297"/>
        <v>7665</v>
      </c>
      <c r="AA361" s="158">
        <f t="shared" si="298"/>
        <v>-4.3913627635211484E-3</v>
      </c>
      <c r="AB361" s="159">
        <f t="shared" si="299"/>
        <v>5.6385627724685507E-3</v>
      </c>
      <c r="AC361" s="159">
        <f t="shared" si="300"/>
        <v>1.2472000089474022E-3</v>
      </c>
      <c r="AD361" s="160">
        <f t="shared" si="301"/>
        <v>3.1793390139068226E-6</v>
      </c>
      <c r="AH361">
        <f t="shared" si="302"/>
        <v>-1.1644089462282828E-2</v>
      </c>
      <c r="AI361">
        <f t="shared" si="303"/>
        <v>1.3293003612377561</v>
      </c>
      <c r="AJ361">
        <f t="shared" si="304"/>
        <v>-0.56348851839990544</v>
      </c>
      <c r="AK361">
        <f t="shared" si="305"/>
        <v>-2.2924809965401222E-2</v>
      </c>
      <c r="AL361">
        <f t="shared" si="306"/>
        <v>-6.9504577123782982E-2</v>
      </c>
      <c r="AM361">
        <f t="shared" si="307"/>
        <v>-3.476628568650391E-2</v>
      </c>
      <c r="AN361">
        <f t="shared" ref="AN361:AT370" si="333">$AU361+$AB$7*SIN(AO361)</f>
        <v>12.517034571816192</v>
      </c>
      <c r="AO361">
        <f t="shared" si="333"/>
        <v>12.51704859608904</v>
      </c>
      <c r="AP361">
        <f t="shared" si="333"/>
        <v>12.517091133033517</v>
      </c>
      <c r="AQ361">
        <f t="shared" si="333"/>
        <v>12.517220151059252</v>
      </c>
      <c r="AR361">
        <f t="shared" si="333"/>
        <v>12.517611468266548</v>
      </c>
      <c r="AS361">
        <f t="shared" si="333"/>
        <v>12.518798304693403</v>
      </c>
      <c r="AT361">
        <f t="shared" si="333"/>
        <v>12.522397489513944</v>
      </c>
      <c r="AU361">
        <f t="shared" si="309"/>
        <v>12.533309040163701</v>
      </c>
      <c r="AV361" s="158">
        <f t="shared" si="310"/>
        <v>-4.3913627635211484E-3</v>
      </c>
      <c r="AW361" s="159">
        <f t="shared" si="311"/>
        <v>5.6385627724685507E-3</v>
      </c>
      <c r="AX361" s="160">
        <f t="shared" si="312"/>
        <v>3.1793390139068226E-6</v>
      </c>
      <c r="AY361" s="159">
        <f t="shared" si="313"/>
        <v>-9999</v>
      </c>
      <c r="BA361">
        <f t="shared" si="314"/>
        <v>0</v>
      </c>
      <c r="BB361">
        <f t="shared" si="315"/>
        <v>1.5449075547695768</v>
      </c>
      <c r="BC361">
        <f t="shared" si="316"/>
        <v>0.86873507992663324</v>
      </c>
      <c r="BD361">
        <f t="shared" si="317"/>
        <v>0.53417722515403721</v>
      </c>
      <c r="BE361">
        <f t="shared" si="318"/>
        <v>0.77545457401580997</v>
      </c>
      <c r="BF361">
        <f t="shared" si="319"/>
        <v>0.40840066566715294</v>
      </c>
      <c r="BG361">
        <f t="shared" ref="BG361:BM370" si="334">$BN361+$BB$7*SIN(BH361)</f>
        <v>0.29722285302008278</v>
      </c>
      <c r="BH361">
        <f t="shared" si="334"/>
        <v>0.28662557201031791</v>
      </c>
      <c r="BI361">
        <f t="shared" si="334"/>
        <v>0.27217739388963297</v>
      </c>
      <c r="BJ361">
        <f t="shared" si="334"/>
        <v>0.25257174436347973</v>
      </c>
      <c r="BK361">
        <f t="shared" si="334"/>
        <v>0.2261237792510494</v>
      </c>
      <c r="BL361">
        <f t="shared" si="334"/>
        <v>0.19069520296070991</v>
      </c>
      <c r="BM361">
        <f t="shared" si="334"/>
        <v>0.14360536732990936</v>
      </c>
      <c r="BN361">
        <f t="shared" si="321"/>
        <v>8.1491094337165115E-2</v>
      </c>
    </row>
    <row r="362" spans="1:66" x14ac:dyDescent="0.2">
      <c r="A362" s="23" t="s">
        <v>966</v>
      </c>
      <c r="B362" s="24" t="s">
        <v>899</v>
      </c>
      <c r="C362" s="23">
        <v>39892.656000000003</v>
      </c>
      <c r="D362" s="23" t="s">
        <v>873</v>
      </c>
      <c r="E362" s="25">
        <f t="shared" si="295"/>
        <v>7671.9981692495785</v>
      </c>
      <c r="F362" s="1">
        <f t="shared" si="324"/>
        <v>7672</v>
      </c>
      <c r="G362" s="1">
        <f t="shared" si="330"/>
        <v>-1.5550399912171997E-3</v>
      </c>
      <c r="I362" s="1">
        <f t="shared" si="331"/>
        <v>-1.5550399912171997E-3</v>
      </c>
      <c r="Q362" s="173">
        <f t="shared" si="296"/>
        <v>24874.156000000003</v>
      </c>
      <c r="S362" s="15">
        <f t="shared" si="332"/>
        <v>0.1</v>
      </c>
      <c r="T362" s="15"/>
      <c r="Z362">
        <f t="shared" si="297"/>
        <v>7672</v>
      </c>
      <c r="AA362" s="158">
        <f t="shared" si="298"/>
        <v>-4.3994385570792754E-3</v>
      </c>
      <c r="AB362" s="159">
        <f t="shared" si="299"/>
        <v>2.8443985658620757E-3</v>
      </c>
      <c r="AC362" s="159">
        <f t="shared" si="300"/>
        <v>-1.5550399912171997E-3</v>
      </c>
      <c r="AD362" s="160">
        <f t="shared" si="301"/>
        <v>8.0906032014782341E-7</v>
      </c>
      <c r="AH362">
        <f t="shared" si="302"/>
        <v>-1.1696282051819972E-2</v>
      </c>
      <c r="AI362">
        <f t="shared" si="303"/>
        <v>1.3294060731705919</v>
      </c>
      <c r="AJ362">
        <f t="shared" si="304"/>
        <v>-0.56742684039971958</v>
      </c>
      <c r="AK362">
        <f t="shared" si="305"/>
        <v>-2.1352137635307307E-2</v>
      </c>
      <c r="AL362">
        <f t="shared" si="306"/>
        <v>-6.4729553654286606E-2</v>
      </c>
      <c r="AM362">
        <f t="shared" si="307"/>
        <v>-3.2376082036258851E-2</v>
      </c>
      <c r="AN362">
        <f t="shared" si="333"/>
        <v>12.520425218004739</v>
      </c>
      <c r="AO362">
        <f t="shared" si="333"/>
        <v>12.520438289842931</v>
      </c>
      <c r="AP362">
        <f t="shared" si="333"/>
        <v>12.520477931563427</v>
      </c>
      <c r="AQ362">
        <f t="shared" si="333"/>
        <v>12.520598148798051</v>
      </c>
      <c r="AR362">
        <f t="shared" si="333"/>
        <v>12.520962714794411</v>
      </c>
      <c r="AS362">
        <f t="shared" si="333"/>
        <v>12.52206824638661</v>
      </c>
      <c r="AT362">
        <f t="shared" si="333"/>
        <v>12.525420400453365</v>
      </c>
      <c r="AU362">
        <f t="shared" si="309"/>
        <v>12.535582026708202</v>
      </c>
      <c r="AV362" s="158">
        <f t="shared" si="310"/>
        <v>-4.3994385570792754E-3</v>
      </c>
      <c r="AW362" s="159">
        <f t="shared" si="311"/>
        <v>2.8443985658620757E-3</v>
      </c>
      <c r="AX362" s="160">
        <f t="shared" si="312"/>
        <v>8.0906032014782341E-7</v>
      </c>
      <c r="AY362" s="159">
        <f t="shared" si="313"/>
        <v>-9999</v>
      </c>
      <c r="BA362">
        <f t="shared" si="314"/>
        <v>0</v>
      </c>
      <c r="BB362">
        <f t="shared" si="315"/>
        <v>1.5404156206028272</v>
      </c>
      <c r="BC362">
        <f t="shared" si="316"/>
        <v>0.87285173315911968</v>
      </c>
      <c r="BD362">
        <f t="shared" si="317"/>
        <v>0.53872117846497103</v>
      </c>
      <c r="BE362">
        <f t="shared" si="318"/>
        <v>0.78382798179787028</v>
      </c>
      <c r="BF362">
        <f t="shared" si="319"/>
        <v>0.41329407011305763</v>
      </c>
      <c r="BG362">
        <f t="shared" si="334"/>
        <v>0.3007310103070418</v>
      </c>
      <c r="BH362">
        <f t="shared" si="334"/>
        <v>0.29004135781581108</v>
      </c>
      <c r="BI362">
        <f t="shared" si="334"/>
        <v>0.27545315410845378</v>
      </c>
      <c r="BJ362">
        <f t="shared" si="334"/>
        <v>0.25564050898602442</v>
      </c>
      <c r="BK362">
        <f t="shared" si="334"/>
        <v>0.22889412042338864</v>
      </c>
      <c r="BL362">
        <f t="shared" si="334"/>
        <v>0.19304621376245729</v>
      </c>
      <c r="BM362">
        <f t="shared" si="334"/>
        <v>0.14538221800838669</v>
      </c>
      <c r="BN362">
        <f t="shared" si="321"/>
        <v>8.2500380634117021E-2</v>
      </c>
    </row>
    <row r="363" spans="1:66" x14ac:dyDescent="0.2">
      <c r="A363" s="23" t="s">
        <v>966</v>
      </c>
      <c r="B363" s="24" t="s">
        <v>899</v>
      </c>
      <c r="C363" s="23">
        <v>39904.557000000001</v>
      </c>
      <c r="D363" s="23" t="s">
        <v>873</v>
      </c>
      <c r="E363" s="25">
        <f t="shared" si="295"/>
        <v>7686.0092306063689</v>
      </c>
      <c r="F363" s="1">
        <f t="shared" si="324"/>
        <v>7686</v>
      </c>
      <c r="G363" s="1">
        <f t="shared" si="330"/>
        <v>7.8404800005955622E-3</v>
      </c>
      <c r="I363" s="1">
        <f t="shared" si="331"/>
        <v>7.8404800005955622E-3</v>
      </c>
      <c r="Q363" s="173">
        <f t="shared" si="296"/>
        <v>24886.057000000001</v>
      </c>
      <c r="S363" s="15">
        <f t="shared" si="332"/>
        <v>0.1</v>
      </c>
      <c r="T363" s="15"/>
      <c r="Z363">
        <f t="shared" si="297"/>
        <v>7686</v>
      </c>
      <c r="AA363" s="158">
        <f t="shared" si="298"/>
        <v>-4.415191925846179E-3</v>
      </c>
      <c r="AB363" s="159">
        <f t="shared" si="299"/>
        <v>1.2255671926441742E-2</v>
      </c>
      <c r="AC363" s="159">
        <f t="shared" si="300"/>
        <v>7.8404800005955622E-3</v>
      </c>
      <c r="AD363" s="160">
        <f t="shared" si="301"/>
        <v>1.5020149436857225E-5</v>
      </c>
      <c r="AH363">
        <f t="shared" si="302"/>
        <v>-1.1800274809339014E-2</v>
      </c>
      <c r="AI363">
        <f t="shared" si="303"/>
        <v>1.3295950015442872</v>
      </c>
      <c r="AJ363">
        <f t="shared" si="304"/>
        <v>-0.57526633018502837</v>
      </c>
      <c r="AK363">
        <f t="shared" si="305"/>
        <v>-1.8204663696087812E-2</v>
      </c>
      <c r="AL363">
        <f t="shared" si="306"/>
        <v>-5.5177368908181403E-2</v>
      </c>
      <c r="AM363">
        <f t="shared" si="307"/>
        <v>-2.7595686161600928E-2</v>
      </c>
      <c r="AN363">
        <f t="shared" si="333"/>
        <v>12.527207267220522</v>
      </c>
      <c r="AO363">
        <f t="shared" si="333"/>
        <v>12.527218426876376</v>
      </c>
      <c r="AP363">
        <f t="shared" si="333"/>
        <v>12.527252259945529</v>
      </c>
      <c r="AQ363">
        <f t="shared" si="333"/>
        <v>12.527354832419947</v>
      </c>
      <c r="AR363">
        <f t="shared" si="333"/>
        <v>12.527665801185217</v>
      </c>
      <c r="AS363">
        <f t="shared" si="333"/>
        <v>12.528608541807943</v>
      </c>
      <c r="AT363">
        <f t="shared" si="333"/>
        <v>12.531466375956551</v>
      </c>
      <c r="AU363">
        <f t="shared" si="309"/>
        <v>12.540127999797201</v>
      </c>
      <c r="AV363" s="158">
        <f t="shared" si="310"/>
        <v>-4.415191925846179E-3</v>
      </c>
      <c r="AW363" s="159">
        <f t="shared" si="311"/>
        <v>1.2255671926441742E-2</v>
      </c>
      <c r="AX363" s="160">
        <f t="shared" si="312"/>
        <v>1.5020149436857225E-5</v>
      </c>
      <c r="AY363" s="159">
        <f t="shared" si="313"/>
        <v>-9999</v>
      </c>
      <c r="BA363">
        <f t="shared" si="314"/>
        <v>0</v>
      </c>
      <c r="BB363">
        <f t="shared" si="315"/>
        <v>1.5313820504754205</v>
      </c>
      <c r="BC363">
        <f t="shared" si="316"/>
        <v>0.88084614410689122</v>
      </c>
      <c r="BD363">
        <f t="shared" si="317"/>
        <v>0.54763369833380759</v>
      </c>
      <c r="BE363">
        <f t="shared" si="318"/>
        <v>0.80045857298537959</v>
      </c>
      <c r="BF363">
        <f t="shared" si="319"/>
        <v>0.42306351734051939</v>
      </c>
      <c r="BG363">
        <f t="shared" si="334"/>
        <v>0.30772928366696817</v>
      </c>
      <c r="BH363">
        <f t="shared" si="334"/>
        <v>0.29685871318787743</v>
      </c>
      <c r="BI363">
        <f t="shared" si="334"/>
        <v>0.28199442885958381</v>
      </c>
      <c r="BJ363">
        <f t="shared" si="334"/>
        <v>0.26177156249267708</v>
      </c>
      <c r="BK363">
        <f t="shared" si="334"/>
        <v>0.2344314700739446</v>
      </c>
      <c r="BL363">
        <f t="shared" si="334"/>
        <v>0.19774703848435571</v>
      </c>
      <c r="BM363">
        <f t="shared" si="334"/>
        <v>0.1489357264181202</v>
      </c>
      <c r="BN363">
        <f t="shared" si="321"/>
        <v>8.4518953228020777E-2</v>
      </c>
    </row>
    <row r="364" spans="1:66" x14ac:dyDescent="0.2">
      <c r="A364" s="23" t="s">
        <v>966</v>
      </c>
      <c r="B364" s="24" t="s">
        <v>899</v>
      </c>
      <c r="C364" s="23">
        <v>39920.686999999998</v>
      </c>
      <c r="D364" s="23" t="s">
        <v>873</v>
      </c>
      <c r="E364" s="25">
        <f t="shared" si="295"/>
        <v>7704.999098658217</v>
      </c>
      <c r="F364" s="1">
        <f t="shared" si="324"/>
        <v>7705</v>
      </c>
      <c r="G364" s="1">
        <f t="shared" si="330"/>
        <v>-7.6560000161407515E-4</v>
      </c>
      <c r="I364" s="1">
        <f t="shared" si="331"/>
        <v>-7.6560000161407515E-4</v>
      </c>
      <c r="Q364" s="173">
        <f t="shared" si="296"/>
        <v>24902.186999999998</v>
      </c>
      <c r="S364" s="15">
        <f t="shared" si="332"/>
        <v>0.1</v>
      </c>
      <c r="T364" s="15"/>
      <c r="Z364">
        <f t="shared" si="297"/>
        <v>7705</v>
      </c>
      <c r="AA364" s="158">
        <f t="shared" si="298"/>
        <v>-4.4357110660529064E-3</v>
      </c>
      <c r="AB364" s="159">
        <f t="shared" si="299"/>
        <v>3.6701110644388312E-3</v>
      </c>
      <c r="AC364" s="159">
        <f t="shared" si="300"/>
        <v>-7.6560000161407515E-4</v>
      </c>
      <c r="AD364" s="160">
        <f t="shared" si="301"/>
        <v>1.3469715225316333E-6</v>
      </c>
      <c r="AH364">
        <f t="shared" si="302"/>
        <v>-1.1940559768260034E-2</v>
      </c>
      <c r="AI364">
        <f t="shared" si="303"/>
        <v>1.3298033537607523</v>
      </c>
      <c r="AJ364">
        <f t="shared" si="304"/>
        <v>-0.58582471040920947</v>
      </c>
      <c r="AK364">
        <f t="shared" si="305"/>
        <v>-1.3929202110190926E-2</v>
      </c>
      <c r="AL364">
        <f t="shared" si="306"/>
        <v>-4.2209785235896531E-2</v>
      </c>
      <c r="AM364">
        <f t="shared" si="307"/>
        <v>-2.1108026665412918E-2</v>
      </c>
      <c r="AN364">
        <f t="shared" si="333"/>
        <v>12.53641285893352</v>
      </c>
      <c r="AO364">
        <f t="shared" si="333"/>
        <v>12.53642141010581</v>
      </c>
      <c r="AP364">
        <f t="shared" si="333"/>
        <v>12.536447326717521</v>
      </c>
      <c r="AQ364">
        <f t="shared" si="333"/>
        <v>12.536525873809129</v>
      </c>
      <c r="AR364">
        <f t="shared" si="333"/>
        <v>12.536763930255846</v>
      </c>
      <c r="AS364">
        <f t="shared" si="333"/>
        <v>12.537485409178196</v>
      </c>
      <c r="AT364">
        <f t="shared" si="333"/>
        <v>12.539671908830094</v>
      </c>
      <c r="AU364">
        <f t="shared" si="309"/>
        <v>12.546297534703703</v>
      </c>
      <c r="AV364" s="158">
        <f t="shared" si="310"/>
        <v>-4.4357110660529064E-3</v>
      </c>
      <c r="AW364" s="159">
        <f t="shared" si="311"/>
        <v>3.6701110644388312E-3</v>
      </c>
      <c r="AX364" s="160">
        <f t="shared" si="312"/>
        <v>1.3469715225316333E-6</v>
      </c>
      <c r="AY364" s="159">
        <f t="shared" si="313"/>
        <v>-9999</v>
      </c>
      <c r="BA364">
        <f t="shared" si="314"/>
        <v>0</v>
      </c>
      <c r="BB364">
        <f t="shared" si="315"/>
        <v>1.5190270876630207</v>
      </c>
      <c r="BC364">
        <f t="shared" si="316"/>
        <v>0.89119256600859276</v>
      </c>
      <c r="BD364">
        <f t="shared" si="317"/>
        <v>0.55935716084651044</v>
      </c>
      <c r="BE364">
        <f t="shared" si="318"/>
        <v>0.82277935323585916</v>
      </c>
      <c r="BF364">
        <f t="shared" si="319"/>
        <v>0.43628439667131086</v>
      </c>
      <c r="BG364">
        <f t="shared" si="334"/>
        <v>0.31718785418662199</v>
      </c>
      <c r="BH364">
        <f t="shared" si="334"/>
        <v>0.30607998449414242</v>
      </c>
      <c r="BI364">
        <f t="shared" si="334"/>
        <v>0.29084959941332522</v>
      </c>
      <c r="BJ364">
        <f t="shared" si="334"/>
        <v>0.27007817911647214</v>
      </c>
      <c r="BK364">
        <f t="shared" si="334"/>
        <v>0.24193918026080602</v>
      </c>
      <c r="BL364">
        <f t="shared" si="334"/>
        <v>0.20412411834447172</v>
      </c>
      <c r="BM364">
        <f t="shared" si="334"/>
        <v>0.15375792395772567</v>
      </c>
      <c r="BN364">
        <f t="shared" si="321"/>
        <v>8.7258444605461616E-2</v>
      </c>
    </row>
    <row r="365" spans="1:66" x14ac:dyDescent="0.2">
      <c r="A365" s="23" t="s">
        <v>966</v>
      </c>
      <c r="B365" s="24" t="s">
        <v>899</v>
      </c>
      <c r="C365" s="23">
        <v>39937.673999999999</v>
      </c>
      <c r="D365" s="23" t="s">
        <v>873</v>
      </c>
      <c r="E365" s="25">
        <f t="shared" si="295"/>
        <v>7724.9979138223098</v>
      </c>
      <c r="F365" s="1">
        <f t="shared" si="324"/>
        <v>7725</v>
      </c>
      <c r="G365" s="1">
        <f t="shared" si="330"/>
        <v>-1.7719999959808774E-3</v>
      </c>
      <c r="I365" s="1">
        <f t="shared" si="331"/>
        <v>-1.7719999959808774E-3</v>
      </c>
      <c r="Q365" s="173">
        <f t="shared" si="296"/>
        <v>24919.173999999999</v>
      </c>
      <c r="S365" s="15">
        <f t="shared" si="332"/>
        <v>0.1</v>
      </c>
      <c r="T365" s="15"/>
      <c r="Z365">
        <f t="shared" si="297"/>
        <v>7725</v>
      </c>
      <c r="AA365" s="158">
        <f t="shared" si="298"/>
        <v>-4.4562215360689017E-3</v>
      </c>
      <c r="AB365" s="159">
        <f t="shared" si="299"/>
        <v>2.6842215400880243E-3</v>
      </c>
      <c r="AC365" s="159">
        <f t="shared" si="300"/>
        <v>-1.7719999959808774E-3</v>
      </c>
      <c r="AD365" s="160">
        <f t="shared" si="301"/>
        <v>7.205045276272526E-7</v>
      </c>
      <c r="AH365">
        <f t="shared" si="302"/>
        <v>-1.208715490038284E-2</v>
      </c>
      <c r="AI365">
        <f t="shared" si="303"/>
        <v>1.3299627934672928</v>
      </c>
      <c r="AJ365">
        <f t="shared" si="304"/>
        <v>-0.59683536747496724</v>
      </c>
      <c r="AK365">
        <f t="shared" si="305"/>
        <v>-9.4249536087445077E-3</v>
      </c>
      <c r="AL365">
        <f t="shared" si="306"/>
        <v>-2.8555921533880632E-2</v>
      </c>
      <c r="AM365">
        <f t="shared" si="307"/>
        <v>-1.4278931081870054E-2</v>
      </c>
      <c r="AN365">
        <f t="shared" si="333"/>
        <v>12.546104291764719</v>
      </c>
      <c r="AO365">
        <f t="shared" si="333"/>
        <v>12.546110084202699</v>
      </c>
      <c r="AP365">
        <f t="shared" si="333"/>
        <v>12.546127635466402</v>
      </c>
      <c r="AQ365">
        <f t="shared" si="333"/>
        <v>12.54618081629255</v>
      </c>
      <c r="AR365">
        <f t="shared" si="333"/>
        <v>12.546341955354029</v>
      </c>
      <c r="AS365">
        <f t="shared" si="333"/>
        <v>12.546830207061488</v>
      </c>
      <c r="AT365">
        <f t="shared" si="333"/>
        <v>12.548309582836538</v>
      </c>
      <c r="AU365">
        <f t="shared" si="309"/>
        <v>12.552791781973703</v>
      </c>
      <c r="AV365" s="158">
        <f t="shared" si="310"/>
        <v>-4.4562215360689017E-3</v>
      </c>
      <c r="AW365" s="159">
        <f t="shared" si="311"/>
        <v>2.6842215400880243E-3</v>
      </c>
      <c r="AX365" s="160">
        <f t="shared" si="312"/>
        <v>7.205045276272526E-7</v>
      </c>
      <c r="AY365" s="159">
        <f t="shared" si="313"/>
        <v>-9999</v>
      </c>
      <c r="BA365">
        <f t="shared" si="314"/>
        <v>0</v>
      </c>
      <c r="BB365">
        <f t="shared" si="315"/>
        <v>1.5059209864980021</v>
      </c>
      <c r="BC365">
        <f t="shared" si="316"/>
        <v>0.90146870471071516</v>
      </c>
      <c r="BD365">
        <f t="shared" si="317"/>
        <v>0.5712385723488167</v>
      </c>
      <c r="BE365">
        <f t="shared" si="318"/>
        <v>0.84596273128106814</v>
      </c>
      <c r="BF365">
        <f t="shared" si="319"/>
        <v>0.45015325479753282</v>
      </c>
      <c r="BG365">
        <f t="shared" si="334"/>
        <v>0.32709464474629979</v>
      </c>
      <c r="BH365">
        <f t="shared" si="334"/>
        <v>0.31574733954553835</v>
      </c>
      <c r="BI365">
        <f t="shared" si="334"/>
        <v>0.30014243488303638</v>
      </c>
      <c r="BJ365">
        <f t="shared" si="334"/>
        <v>0.27880397550017755</v>
      </c>
      <c r="BK365">
        <f t="shared" si="334"/>
        <v>0.24983273857201169</v>
      </c>
      <c r="BL365">
        <f t="shared" si="334"/>
        <v>0.21083349007989052</v>
      </c>
      <c r="BM365">
        <f t="shared" si="334"/>
        <v>0.15883338191463858</v>
      </c>
      <c r="BN365">
        <f t="shared" si="321"/>
        <v>9.0142119739609866E-2</v>
      </c>
    </row>
    <row r="366" spans="1:66" x14ac:dyDescent="0.2">
      <c r="A366" s="31" t="s">
        <v>967</v>
      </c>
      <c r="B366" s="30" t="s">
        <v>899</v>
      </c>
      <c r="C366" s="31">
        <v>40013.408499999998</v>
      </c>
      <c r="D366" s="31" t="s">
        <v>870</v>
      </c>
      <c r="E366" s="1">
        <f t="shared" si="295"/>
        <v>7814.1602301256498</v>
      </c>
      <c r="F366" s="1">
        <f t="shared" si="324"/>
        <v>7814</v>
      </c>
      <c r="Q366" s="173">
        <f t="shared" si="296"/>
        <v>24994.908499999998</v>
      </c>
      <c r="S366" s="15"/>
      <c r="U366" s="1">
        <f>+C366-(C$7+F366*C$8)</f>
        <v>0.136099520001153</v>
      </c>
      <c r="Z366">
        <f t="shared" si="297"/>
        <v>7814</v>
      </c>
      <c r="AA366" s="158">
        <f t="shared" si="298"/>
        <v>-4.5334197301190749E-3</v>
      </c>
      <c r="AB366" s="159">
        <f t="shared" si="299"/>
        <v>4.5334197301190749E-3</v>
      </c>
      <c r="AC366" s="159">
        <f t="shared" si="300"/>
        <v>0</v>
      </c>
      <c r="AD366" s="160">
        <f t="shared" si="301"/>
        <v>0</v>
      </c>
      <c r="AH366">
        <f t="shared" si="302"/>
        <v>-1.2725621115296643E-2</v>
      </c>
      <c r="AI366">
        <f t="shared" si="303"/>
        <v>1.3299260644611577</v>
      </c>
      <c r="AJ366">
        <f t="shared" si="304"/>
        <v>-0.64446640547951251</v>
      </c>
      <c r="AK366">
        <f t="shared" si="305"/>
        <v>1.0633287941108819E-2</v>
      </c>
      <c r="AL366">
        <f t="shared" si="306"/>
        <v>3.2218153339545939E-2</v>
      </c>
      <c r="AM366">
        <f t="shared" si="307"/>
        <v>1.6110470262186254E-2</v>
      </c>
      <c r="AN366">
        <f t="shared" si="333"/>
        <v>12.589236257104332</v>
      </c>
      <c r="AO366">
        <f t="shared" si="333"/>
        <v>12.589229723714659</v>
      </c>
      <c r="AP366">
        <f t="shared" si="333"/>
        <v>12.589209926236398</v>
      </c>
      <c r="AQ366">
        <f t="shared" si="333"/>
        <v>12.589149935969761</v>
      </c>
      <c r="AR366">
        <f t="shared" si="333"/>
        <v>12.588968154121092</v>
      </c>
      <c r="AS366">
        <f t="shared" si="333"/>
        <v>12.588417325290493</v>
      </c>
      <c r="AT366">
        <f t="shared" si="333"/>
        <v>12.586748263705934</v>
      </c>
      <c r="AU366">
        <f t="shared" si="309"/>
        <v>12.581691182325205</v>
      </c>
      <c r="AV366" s="158">
        <f t="shared" si="310"/>
        <v>-4.5334197301190749E-3</v>
      </c>
      <c r="AW366" s="159">
        <f t="shared" si="311"/>
        <v>-9999</v>
      </c>
      <c r="AX366" s="160">
        <f t="shared" si="312"/>
        <v>0</v>
      </c>
      <c r="AY366" s="159">
        <f t="shared" si="313"/>
        <v>1.2725621115296643E-2</v>
      </c>
      <c r="BA366">
        <f t="shared" si="314"/>
        <v>0</v>
      </c>
      <c r="BB366">
        <f t="shared" si="315"/>
        <v>1.4468319386449173</v>
      </c>
      <c r="BC366">
        <f t="shared" si="316"/>
        <v>0.9399199482220153</v>
      </c>
      <c r="BD366">
        <f t="shared" si="317"/>
        <v>0.61855538937515597</v>
      </c>
      <c r="BE366">
        <f t="shared" si="318"/>
        <v>0.94520771262099001</v>
      </c>
      <c r="BF366">
        <f t="shared" si="319"/>
        <v>0.51124597068218836</v>
      </c>
      <c r="BG366">
        <f t="shared" si="334"/>
        <v>0.37053590194885477</v>
      </c>
      <c r="BH366">
        <f t="shared" si="334"/>
        <v>0.35825441068469333</v>
      </c>
      <c r="BI366">
        <f t="shared" si="334"/>
        <v>0.34112245015707809</v>
      </c>
      <c r="BJ366">
        <f t="shared" si="334"/>
        <v>0.3173959015789185</v>
      </c>
      <c r="BK366">
        <f t="shared" si="334"/>
        <v>0.2848358150770689</v>
      </c>
      <c r="BL366">
        <f t="shared" si="334"/>
        <v>0.24064573147700605</v>
      </c>
      <c r="BM366">
        <f t="shared" si="334"/>
        <v>0.18141198916296025</v>
      </c>
      <c r="BN366">
        <f t="shared" si="321"/>
        <v>0.10297447408656954</v>
      </c>
    </row>
    <row r="367" spans="1:66" x14ac:dyDescent="0.2">
      <c r="A367" s="31" t="s">
        <v>967</v>
      </c>
      <c r="B367" s="30" t="s">
        <v>899</v>
      </c>
      <c r="C367" s="31">
        <v>40039.417500000003</v>
      </c>
      <c r="D367" s="31" t="s">
        <v>870</v>
      </c>
      <c r="E367" s="1">
        <f t="shared" si="295"/>
        <v>7844.7806565460278</v>
      </c>
      <c r="F367" s="1">
        <f t="shared" si="324"/>
        <v>7845</v>
      </c>
      <c r="Q367" s="173">
        <f t="shared" si="296"/>
        <v>25020.917500000003</v>
      </c>
      <c r="S367" s="15"/>
      <c r="U367" s="1">
        <f>+C367-(C$7+F367*C$8)</f>
        <v>-0.18631039999308996</v>
      </c>
      <c r="Z367">
        <f t="shared" si="297"/>
        <v>7845</v>
      </c>
      <c r="AA367" s="158">
        <f t="shared" si="298"/>
        <v>-4.5546952012757054E-3</v>
      </c>
      <c r="AB367" s="159">
        <f t="shared" si="299"/>
        <v>4.5546952012757054E-3</v>
      </c>
      <c r="AC367" s="159">
        <f t="shared" si="300"/>
        <v>0</v>
      </c>
      <c r="AD367" s="160">
        <f t="shared" si="301"/>
        <v>0</v>
      </c>
      <c r="AH367">
        <f t="shared" si="302"/>
        <v>-1.2942467783607668E-2</v>
      </c>
      <c r="AI367">
        <f t="shared" si="303"/>
        <v>1.3296272162000011</v>
      </c>
      <c r="AJ367">
        <f t="shared" si="304"/>
        <v>-0.6605008055509749</v>
      </c>
      <c r="AK367">
        <f t="shared" si="305"/>
        <v>1.7611733688201545E-2</v>
      </c>
      <c r="AL367">
        <f t="shared" si="306"/>
        <v>5.3378491892101088E-2</v>
      </c>
      <c r="AM367">
        <f t="shared" si="307"/>
        <v>2.6695584809795826E-2</v>
      </c>
      <c r="AN367">
        <f t="shared" si="333"/>
        <v>12.604256863078311</v>
      </c>
      <c r="AO367">
        <f t="shared" si="333"/>
        <v>12.60424606446753</v>
      </c>
      <c r="AP367">
        <f t="shared" si="333"/>
        <v>12.604213327598929</v>
      </c>
      <c r="AQ367">
        <f t="shared" si="333"/>
        <v>12.604114083361722</v>
      </c>
      <c r="AR367">
        <f t="shared" si="333"/>
        <v>12.603813219388872</v>
      </c>
      <c r="AS367">
        <f t="shared" si="333"/>
        <v>12.602901155499897</v>
      </c>
      <c r="AT367">
        <f t="shared" si="333"/>
        <v>12.600136432338472</v>
      </c>
      <c r="AU367">
        <f t="shared" si="309"/>
        <v>12.591757265593705</v>
      </c>
      <c r="AV367" s="158">
        <f t="shared" si="310"/>
        <v>-4.5546952012757054E-3</v>
      </c>
      <c r="AW367" s="159">
        <f t="shared" si="311"/>
        <v>-9999</v>
      </c>
      <c r="AX367" s="160">
        <f t="shared" si="312"/>
        <v>0</v>
      </c>
      <c r="AY367" s="159">
        <f t="shared" si="313"/>
        <v>1.2942467783607668E-2</v>
      </c>
      <c r="BA367">
        <f t="shared" si="314"/>
        <v>0</v>
      </c>
      <c r="BB367">
        <f t="shared" si="315"/>
        <v>1.4261428992451832</v>
      </c>
      <c r="BC367">
        <f t="shared" si="316"/>
        <v>0.95069039438829761</v>
      </c>
      <c r="BD367">
        <f t="shared" si="317"/>
        <v>0.63298639838557003</v>
      </c>
      <c r="BE367">
        <f t="shared" si="318"/>
        <v>0.97826638529993992</v>
      </c>
      <c r="BF367">
        <f t="shared" si="319"/>
        <v>0.53227524433519546</v>
      </c>
      <c r="BG367">
        <f t="shared" si="334"/>
        <v>0.38540988013428024</v>
      </c>
      <c r="BH367">
        <f t="shared" si="334"/>
        <v>0.37285403070297762</v>
      </c>
      <c r="BI367">
        <f t="shared" si="334"/>
        <v>0.35524531162678602</v>
      </c>
      <c r="BJ367">
        <f t="shared" si="334"/>
        <v>0.33074114548398936</v>
      </c>
      <c r="BK367">
        <f t="shared" si="334"/>
        <v>0.29697745695468813</v>
      </c>
      <c r="BL367">
        <f t="shared" si="334"/>
        <v>0.25101151961997314</v>
      </c>
      <c r="BM367">
        <f t="shared" si="334"/>
        <v>0.18927349673289237</v>
      </c>
      <c r="BN367">
        <f t="shared" si="321"/>
        <v>0.10744417054449934</v>
      </c>
    </row>
    <row r="368" spans="1:66" x14ac:dyDescent="0.2">
      <c r="A368" s="31" t="s">
        <v>967</v>
      </c>
      <c r="B368" s="30" t="s">
        <v>899</v>
      </c>
      <c r="C368" s="31">
        <v>40046.3534</v>
      </c>
      <c r="D368" s="31" t="s">
        <v>870</v>
      </c>
      <c r="E368" s="1">
        <f t="shared" si="295"/>
        <v>7852.94629980832</v>
      </c>
      <c r="F368" s="1">
        <f t="shared" si="324"/>
        <v>7853</v>
      </c>
      <c r="Q368" s="173">
        <f t="shared" si="296"/>
        <v>25027.8534</v>
      </c>
      <c r="S368" s="15"/>
      <c r="U368" s="1">
        <f>+C368-(C$7+F368*C$8)</f>
        <v>-4.5612959998834413E-2</v>
      </c>
      <c r="Z368">
        <f t="shared" si="297"/>
        <v>7853</v>
      </c>
      <c r="AA368" s="158">
        <f t="shared" si="298"/>
        <v>-4.5596986781641941E-3</v>
      </c>
      <c r="AB368" s="159">
        <f t="shared" si="299"/>
        <v>4.5596986781641941E-3</v>
      </c>
      <c r="AC368" s="159">
        <f t="shared" si="300"/>
        <v>0</v>
      </c>
      <c r="AD368" s="160">
        <f t="shared" si="301"/>
        <v>0</v>
      </c>
      <c r="AH368">
        <f t="shared" si="302"/>
        <v>-1.2997947398558441E-2</v>
      </c>
      <c r="AI368">
        <f t="shared" si="303"/>
        <v>1.3295261626571842</v>
      </c>
      <c r="AJ368">
        <f t="shared" si="304"/>
        <v>-0.66458969983442129</v>
      </c>
      <c r="AK368">
        <f t="shared" si="305"/>
        <v>1.9410897653056047E-2</v>
      </c>
      <c r="AL368">
        <f t="shared" si="306"/>
        <v>5.8837492951744931E-2</v>
      </c>
      <c r="AM368">
        <f t="shared" si="307"/>
        <v>2.9427236356992698E-2</v>
      </c>
      <c r="AN368">
        <f t="shared" si="333"/>
        <v>12.608132535633976</v>
      </c>
      <c r="AO368">
        <f t="shared" si="333"/>
        <v>12.60812064225974</v>
      </c>
      <c r="AP368">
        <f t="shared" si="333"/>
        <v>12.608084580966054</v>
      </c>
      <c r="AQ368">
        <f t="shared" si="333"/>
        <v>12.607975241687488</v>
      </c>
      <c r="AR368">
        <f t="shared" si="333"/>
        <v>12.607643723677178</v>
      </c>
      <c r="AS368">
        <f t="shared" si="333"/>
        <v>12.606638584665511</v>
      </c>
      <c r="AT368">
        <f t="shared" si="333"/>
        <v>12.603591319288228</v>
      </c>
      <c r="AU368">
        <f t="shared" si="309"/>
        <v>12.594354964501706</v>
      </c>
      <c r="AV368" s="158">
        <f t="shared" si="310"/>
        <v>-4.5596986781641941E-3</v>
      </c>
      <c r="AW368" s="159">
        <f t="shared" si="311"/>
        <v>-9999</v>
      </c>
      <c r="AX368" s="160">
        <f t="shared" si="312"/>
        <v>0</v>
      </c>
      <c r="AY368" s="159">
        <f t="shared" si="313"/>
        <v>1.2997947398558441E-2</v>
      </c>
      <c r="BA368">
        <f t="shared" si="314"/>
        <v>0</v>
      </c>
      <c r="BB368">
        <f t="shared" si="315"/>
        <v>1.4208077769090053</v>
      </c>
      <c r="BC368">
        <f t="shared" si="316"/>
        <v>0.95326346729646083</v>
      </c>
      <c r="BD368">
        <f t="shared" si="317"/>
        <v>0.63654565116032868</v>
      </c>
      <c r="BE368">
        <f t="shared" si="318"/>
        <v>0.98667120017886578</v>
      </c>
      <c r="BF368">
        <f t="shared" si="319"/>
        <v>0.53768038721783229</v>
      </c>
      <c r="BG368">
        <f t="shared" si="334"/>
        <v>0.38922603524905858</v>
      </c>
      <c r="BH368">
        <f t="shared" si="334"/>
        <v>0.37660368948129597</v>
      </c>
      <c r="BI368">
        <f t="shared" si="334"/>
        <v>0.35887666225867271</v>
      </c>
      <c r="BJ368">
        <f t="shared" si="334"/>
        <v>0.33417652883119542</v>
      </c>
      <c r="BK368">
        <f t="shared" si="334"/>
        <v>0.3001063126068747</v>
      </c>
      <c r="BL368">
        <f t="shared" si="334"/>
        <v>0.25368493922434987</v>
      </c>
      <c r="BM368">
        <f t="shared" si="334"/>
        <v>0.19130201022127302</v>
      </c>
      <c r="BN368">
        <f t="shared" si="321"/>
        <v>0.10859764059815863</v>
      </c>
    </row>
    <row r="369" spans="1:66" x14ac:dyDescent="0.2">
      <c r="A369" s="31" t="s">
        <v>967</v>
      </c>
      <c r="B369" s="30" t="s">
        <v>899</v>
      </c>
      <c r="C369" s="31">
        <v>40065.427499999998</v>
      </c>
      <c r="D369" s="31" t="s">
        <v>870</v>
      </c>
      <c r="E369" s="1">
        <f t="shared" si="295"/>
        <v>7875.402260267575</v>
      </c>
      <c r="F369" s="1">
        <f t="shared" si="324"/>
        <v>7875.5</v>
      </c>
      <c r="Q369" s="173">
        <f t="shared" si="296"/>
        <v>25046.927499999998</v>
      </c>
      <c r="S369" s="15"/>
      <c r="U369" s="1">
        <f>+C369-(C$7+F369*C$8)</f>
        <v>-8.3020159996522125E-2</v>
      </c>
      <c r="Z369">
        <f t="shared" si="297"/>
        <v>7875.5</v>
      </c>
      <c r="AA369" s="158">
        <f t="shared" si="298"/>
        <v>-4.572683397105563E-3</v>
      </c>
      <c r="AB369" s="159">
        <f t="shared" si="299"/>
        <v>4.572683397105563E-3</v>
      </c>
      <c r="AC369" s="159">
        <f t="shared" si="300"/>
        <v>0</v>
      </c>
      <c r="AD369" s="160">
        <f t="shared" si="301"/>
        <v>0</v>
      </c>
      <c r="AH369">
        <f t="shared" si="302"/>
        <v>-1.3152909786582141E-2</v>
      </c>
      <c r="AI369">
        <f t="shared" si="303"/>
        <v>1.3291894319312689</v>
      </c>
      <c r="AJ369">
        <f t="shared" si="304"/>
        <v>-0.67597952149140583</v>
      </c>
      <c r="AK369">
        <f t="shared" si="305"/>
        <v>2.4466154745586239E-2</v>
      </c>
      <c r="AL369">
        <f t="shared" si="306"/>
        <v>7.4186022398024326E-2</v>
      </c>
      <c r="AM369">
        <f t="shared" si="307"/>
        <v>3.711003255291094E-2</v>
      </c>
      <c r="AN369">
        <f t="shared" si="333"/>
        <v>12.619031126085687</v>
      </c>
      <c r="AO369">
        <f t="shared" si="333"/>
        <v>12.619016170491541</v>
      </c>
      <c r="AP369">
        <f t="shared" si="333"/>
        <v>12.618970801074468</v>
      </c>
      <c r="AQ369">
        <f t="shared" si="333"/>
        <v>12.618833168689205</v>
      </c>
      <c r="AR369">
        <f t="shared" si="333"/>
        <v>12.618415654004485</v>
      </c>
      <c r="AS369">
        <f t="shared" si="333"/>
        <v>12.617149157696321</v>
      </c>
      <c r="AT369">
        <f t="shared" si="333"/>
        <v>12.613307835942972</v>
      </c>
      <c r="AU369">
        <f t="shared" si="309"/>
        <v>12.601660992680456</v>
      </c>
      <c r="AV369" s="158">
        <f t="shared" si="310"/>
        <v>-4.572683397105563E-3</v>
      </c>
      <c r="AW369" s="159">
        <f t="shared" si="311"/>
        <v>-9999</v>
      </c>
      <c r="AX369" s="160">
        <f t="shared" si="312"/>
        <v>0</v>
      </c>
      <c r="AY369" s="159">
        <f t="shared" si="313"/>
        <v>1.3152909786582141E-2</v>
      </c>
      <c r="BA369">
        <f t="shared" si="314"/>
        <v>0</v>
      </c>
      <c r="BB369">
        <f t="shared" si="315"/>
        <v>1.4058238249743673</v>
      </c>
      <c r="BC369">
        <f t="shared" si="316"/>
        <v>0.96006108282610436</v>
      </c>
      <c r="BD369">
        <f t="shared" si="317"/>
        <v>0.64620165134530594</v>
      </c>
      <c r="BE369">
        <f t="shared" si="318"/>
        <v>1.0100324194085855</v>
      </c>
      <c r="BF369">
        <f t="shared" si="319"/>
        <v>0.55283372208755643</v>
      </c>
      <c r="BG369">
        <f t="shared" si="334"/>
        <v>0.39990926697412149</v>
      </c>
      <c r="BH369">
        <f t="shared" si="334"/>
        <v>0.38710937000780371</v>
      </c>
      <c r="BI369">
        <f t="shared" si="334"/>
        <v>0.36906008030238463</v>
      </c>
      <c r="BJ369">
        <f t="shared" si="334"/>
        <v>0.34381930049540776</v>
      </c>
      <c r="BK369">
        <f t="shared" si="334"/>
        <v>0.30889613313209441</v>
      </c>
      <c r="BL369">
        <f t="shared" si="334"/>
        <v>0.26120026653785489</v>
      </c>
      <c r="BM369">
        <f t="shared" si="334"/>
        <v>0.19700661068918029</v>
      </c>
      <c r="BN369">
        <f t="shared" si="321"/>
        <v>0.11184177512407539</v>
      </c>
    </row>
    <row r="370" spans="1:66" x14ac:dyDescent="0.2">
      <c r="A370" s="23" t="s">
        <v>966</v>
      </c>
      <c r="B370" s="24" t="s">
        <v>899</v>
      </c>
      <c r="C370" s="23">
        <v>40128.786999999997</v>
      </c>
      <c r="D370" s="23" t="s">
        <v>873</v>
      </c>
      <c r="E370" s="25">
        <f t="shared" si="295"/>
        <v>7949.9954744542592</v>
      </c>
      <c r="F370" s="1">
        <f t="shared" si="324"/>
        <v>7950</v>
      </c>
      <c r="G370" s="1">
        <f t="shared" ref="G370:G392" si="335">+C370-(C$7+F370*C$8)</f>
        <v>-3.8439999989350326E-3</v>
      </c>
      <c r="I370" s="1">
        <f t="shared" ref="I370:I377" si="336">G370</f>
        <v>-3.8439999989350326E-3</v>
      </c>
      <c r="Q370" s="173">
        <f t="shared" si="296"/>
        <v>25110.286999999997</v>
      </c>
      <c r="S370" s="15">
        <f t="shared" ref="S370:S377" si="337">S$15</f>
        <v>0.1</v>
      </c>
      <c r="T370" s="15"/>
      <c r="Z370">
        <f t="shared" si="297"/>
        <v>7950</v>
      </c>
      <c r="AA370" s="158">
        <f t="shared" si="298"/>
        <v>-4.6039388236816855E-3</v>
      </c>
      <c r="AB370" s="159">
        <f t="shared" si="299"/>
        <v>7.5993882474665285E-4</v>
      </c>
      <c r="AC370" s="159">
        <f t="shared" si="300"/>
        <v>-3.8439999989350326E-3</v>
      </c>
      <c r="AD370" s="160">
        <f t="shared" si="301"/>
        <v>5.7750701735732394E-8</v>
      </c>
      <c r="AH370">
        <f t="shared" si="302"/>
        <v>-1.3654411535591061E-2</v>
      </c>
      <c r="AI370">
        <f t="shared" si="303"/>
        <v>1.327524504804501</v>
      </c>
      <c r="AJ370">
        <f t="shared" si="304"/>
        <v>-0.71249133663474262</v>
      </c>
      <c r="AK370">
        <f t="shared" si="305"/>
        <v>4.1133606404408926E-2</v>
      </c>
      <c r="AL370">
        <f t="shared" si="306"/>
        <v>0.12493528577840868</v>
      </c>
      <c r="AM370">
        <f t="shared" si="307"/>
        <v>6.2549023796398567E-2</v>
      </c>
      <c r="AN370">
        <f t="shared" si="333"/>
        <v>12.655092271255844</v>
      </c>
      <c r="AO370">
        <f t="shared" si="333"/>
        <v>12.655067419017247</v>
      </c>
      <c r="AP370">
        <f t="shared" si="333"/>
        <v>12.654991834549785</v>
      </c>
      <c r="AQ370">
        <f t="shared" si="333"/>
        <v>12.654761958508022</v>
      </c>
      <c r="AR370">
        <f t="shared" si="333"/>
        <v>12.654062862185224</v>
      </c>
      <c r="AS370">
        <f t="shared" si="333"/>
        <v>12.651937041210383</v>
      </c>
      <c r="AT370">
        <f t="shared" si="333"/>
        <v>12.645475157872927</v>
      </c>
      <c r="AU370">
        <f t="shared" si="309"/>
        <v>12.625852063761208</v>
      </c>
      <c r="AV370" s="158">
        <f t="shared" si="310"/>
        <v>-4.6039388236816855E-3</v>
      </c>
      <c r="AW370" s="159">
        <f t="shared" si="311"/>
        <v>7.5993882474665285E-4</v>
      </c>
      <c r="AX370" s="160">
        <f t="shared" si="312"/>
        <v>5.7750701735732394E-8</v>
      </c>
      <c r="AY370" s="159">
        <f t="shared" si="313"/>
        <v>-9999</v>
      </c>
      <c r="BA370">
        <f t="shared" si="314"/>
        <v>0</v>
      </c>
      <c r="BB370">
        <f t="shared" si="315"/>
        <v>1.3566310070217351</v>
      </c>
      <c r="BC370">
        <f t="shared" si="316"/>
        <v>0.97821379367959127</v>
      </c>
      <c r="BD370">
        <f t="shared" si="317"/>
        <v>0.67459904828637973</v>
      </c>
      <c r="BE370">
        <f t="shared" si="318"/>
        <v>1.0844873930583536</v>
      </c>
      <c r="BF370">
        <f t="shared" si="319"/>
        <v>0.60248362804159172</v>
      </c>
      <c r="BG370">
        <f t="shared" si="334"/>
        <v>0.4347483813962838</v>
      </c>
      <c r="BH370">
        <f t="shared" si="334"/>
        <v>0.42145986366190868</v>
      </c>
      <c r="BI370">
        <f t="shared" si="334"/>
        <v>0.40245499152956499</v>
      </c>
      <c r="BJ370">
        <f t="shared" si="334"/>
        <v>0.37553728602068226</v>
      </c>
      <c r="BK370">
        <f t="shared" si="334"/>
        <v>0.33788953047548176</v>
      </c>
      <c r="BL370">
        <f t="shared" si="334"/>
        <v>0.28604402235727661</v>
      </c>
      <c r="BM370">
        <f t="shared" si="334"/>
        <v>0.21588863716274984</v>
      </c>
      <c r="BN370">
        <f t="shared" si="321"/>
        <v>0.12258346499877762</v>
      </c>
    </row>
    <row r="371" spans="1:66" x14ac:dyDescent="0.2">
      <c r="A371" s="23" t="s">
        <v>966</v>
      </c>
      <c r="B371" s="24" t="s">
        <v>899</v>
      </c>
      <c r="C371" s="23">
        <v>40135.601000000002</v>
      </c>
      <c r="D371" s="23" t="s">
        <v>873</v>
      </c>
      <c r="E371" s="25">
        <f t="shared" si="295"/>
        <v>7958.0176047025807</v>
      </c>
      <c r="F371" s="1">
        <f t="shared" si="324"/>
        <v>7958</v>
      </c>
      <c r="G371" s="1">
        <f t="shared" si="335"/>
        <v>1.4953440004319418E-2</v>
      </c>
      <c r="I371" s="1">
        <f t="shared" si="336"/>
        <v>1.4953440004319418E-2</v>
      </c>
      <c r="Q371" s="173">
        <f t="shared" si="296"/>
        <v>25117.101000000002</v>
      </c>
      <c r="S371" s="15">
        <f t="shared" si="337"/>
        <v>0.1</v>
      </c>
      <c r="T371" s="15"/>
      <c r="Z371">
        <f t="shared" si="297"/>
        <v>7958</v>
      </c>
      <c r="AA371" s="158">
        <f t="shared" si="298"/>
        <v>-4.6061977092613209E-3</v>
      </c>
      <c r="AB371" s="159">
        <f t="shared" si="299"/>
        <v>1.9559637713580741E-2</v>
      </c>
      <c r="AC371" s="159">
        <f t="shared" si="300"/>
        <v>1.4953440004319418E-2</v>
      </c>
      <c r="AD371" s="160">
        <f t="shared" si="301"/>
        <v>3.8257942748653005E-5</v>
      </c>
      <c r="AH371">
        <f t="shared" si="302"/>
        <v>-1.3707179683770698E-2</v>
      </c>
      <c r="AI371">
        <f t="shared" si="303"/>
        <v>1.3272958381304751</v>
      </c>
      <c r="AJ371">
        <f t="shared" si="304"/>
        <v>-0.71629880808255075</v>
      </c>
      <c r="AK371">
        <f t="shared" si="305"/>
        <v>4.2915139120551955E-2</v>
      </c>
      <c r="AL371">
        <f t="shared" si="306"/>
        <v>0.13037655937293757</v>
      </c>
      <c r="AM371">
        <f t="shared" si="307"/>
        <v>6.5280776370719176E-2</v>
      </c>
      <c r="AN371">
        <f t="shared" ref="AN371:AT380" si="338">$AU371+$AB$7*SIN(AO371)</f>
        <v>12.658961663149434</v>
      </c>
      <c r="AO371">
        <f t="shared" si="338"/>
        <v>12.658935776215406</v>
      </c>
      <c r="AP371">
        <f t="shared" si="338"/>
        <v>12.658857017212171</v>
      </c>
      <c r="AQ371">
        <f t="shared" si="338"/>
        <v>12.658617402545852</v>
      </c>
      <c r="AR371">
        <f t="shared" si="338"/>
        <v>12.657888436734975</v>
      </c>
      <c r="AS371">
        <f t="shared" si="338"/>
        <v>12.655671044480801</v>
      </c>
      <c r="AT371">
        <f t="shared" si="338"/>
        <v>12.648928766714324</v>
      </c>
      <c r="AU371">
        <f t="shared" si="309"/>
        <v>12.628449762669208</v>
      </c>
      <c r="AV371" s="158">
        <f t="shared" si="310"/>
        <v>-4.6061977092613209E-3</v>
      </c>
      <c r="AW371" s="159">
        <f t="shared" si="311"/>
        <v>1.9559637713580741E-2</v>
      </c>
      <c r="AX371" s="160">
        <f t="shared" si="312"/>
        <v>3.8257942748653005E-5</v>
      </c>
      <c r="AY371" s="159">
        <f t="shared" si="313"/>
        <v>-9999</v>
      </c>
      <c r="BA371">
        <f t="shared" si="314"/>
        <v>0</v>
      </c>
      <c r="BB371">
        <f t="shared" si="315"/>
        <v>1.3514034516231268</v>
      </c>
      <c r="BC371">
        <f t="shared" si="316"/>
        <v>0.97978998033396281</v>
      </c>
      <c r="BD371">
        <f t="shared" si="317"/>
        <v>0.67733681821201686</v>
      </c>
      <c r="BE371">
        <f t="shared" si="318"/>
        <v>1.0922207914762774</v>
      </c>
      <c r="BF371">
        <f t="shared" si="319"/>
        <v>0.60776621972251099</v>
      </c>
      <c r="BG371">
        <f t="shared" ref="BG371:BM380" si="339">$BN371+$BB$7*SIN(BH371)</f>
        <v>0.43843980797188353</v>
      </c>
      <c r="BH371">
        <f t="shared" si="339"/>
        <v>0.42510781459728264</v>
      </c>
      <c r="BI371">
        <f t="shared" si="339"/>
        <v>0.40601058237925991</v>
      </c>
      <c r="BJ371">
        <f t="shared" si="339"/>
        <v>0.37892335340732575</v>
      </c>
      <c r="BK371">
        <f t="shared" si="339"/>
        <v>0.34099240375796969</v>
      </c>
      <c r="BL371">
        <f t="shared" si="339"/>
        <v>0.28870796749298855</v>
      </c>
      <c r="BM371">
        <f t="shared" si="339"/>
        <v>0.21791561382539809</v>
      </c>
      <c r="BN371">
        <f t="shared" si="321"/>
        <v>0.12373693505243691</v>
      </c>
    </row>
    <row r="372" spans="1:66" x14ac:dyDescent="0.2">
      <c r="A372" s="23" t="s">
        <v>966</v>
      </c>
      <c r="B372" s="24" t="s">
        <v>899</v>
      </c>
      <c r="C372" s="23">
        <v>40208.635000000002</v>
      </c>
      <c r="D372" s="23" t="s">
        <v>873</v>
      </c>
      <c r="E372" s="25">
        <f t="shared" si="295"/>
        <v>8044.0006191662433</v>
      </c>
      <c r="F372" s="1">
        <f t="shared" si="324"/>
        <v>8044</v>
      </c>
      <c r="G372" s="1">
        <f t="shared" si="335"/>
        <v>5.259200042928569E-4</v>
      </c>
      <c r="I372" s="1">
        <f t="shared" si="336"/>
        <v>5.259200042928569E-4</v>
      </c>
      <c r="Q372" s="173">
        <f t="shared" si="296"/>
        <v>25190.135000000002</v>
      </c>
      <c r="S372" s="15">
        <f t="shared" si="337"/>
        <v>0.1</v>
      </c>
      <c r="T372" s="15"/>
      <c r="Z372">
        <f t="shared" si="297"/>
        <v>8044</v>
      </c>
      <c r="AA372" s="158">
        <f t="shared" si="298"/>
        <v>-4.6165688119706796E-3</v>
      </c>
      <c r="AB372" s="159">
        <f t="shared" si="299"/>
        <v>5.1424888162635365E-3</v>
      </c>
      <c r="AC372" s="159">
        <f t="shared" si="300"/>
        <v>5.259200042928569E-4</v>
      </c>
      <c r="AD372" s="160">
        <f t="shared" si="301"/>
        <v>2.6445191225395553E-6</v>
      </c>
      <c r="AH372">
        <f t="shared" si="302"/>
        <v>-1.4260684751550869E-2</v>
      </c>
      <c r="AI372">
        <f t="shared" si="303"/>
        <v>1.3242356960684256</v>
      </c>
      <c r="AJ372">
        <f t="shared" si="304"/>
        <v>-0.75577763872616277</v>
      </c>
      <c r="AK372">
        <f t="shared" si="305"/>
        <v>6.1931318557656441E-2</v>
      </c>
      <c r="AL372">
        <f t="shared" si="306"/>
        <v>0.1887337727928402</v>
      </c>
      <c r="AM372">
        <f t="shared" si="307"/>
        <v>9.4648003601591729E-2</v>
      </c>
      <c r="AN372">
        <f t="shared" si="338"/>
        <v>12.700509192417256</v>
      </c>
      <c r="AO372">
        <f t="shared" si="338"/>
        <v>12.70047263509019</v>
      </c>
      <c r="AP372">
        <f t="shared" si="338"/>
        <v>12.700360885512415</v>
      </c>
      <c r="AQ372">
        <f t="shared" si="338"/>
        <v>12.700019296348321</v>
      </c>
      <c r="AR372">
        <f t="shared" si="338"/>
        <v>12.698975244907343</v>
      </c>
      <c r="AS372">
        <f t="shared" si="338"/>
        <v>12.695785046224598</v>
      </c>
      <c r="AT372">
        <f t="shared" si="338"/>
        <v>12.686045149149299</v>
      </c>
      <c r="AU372">
        <f t="shared" si="309"/>
        <v>12.65637502593021</v>
      </c>
      <c r="AV372" s="158">
        <f t="shared" si="310"/>
        <v>-4.6165688119706796E-3</v>
      </c>
      <c r="AW372" s="159">
        <f t="shared" si="311"/>
        <v>5.1424888162635365E-3</v>
      </c>
      <c r="AX372" s="160">
        <f t="shared" si="312"/>
        <v>2.6445191225395553E-6</v>
      </c>
      <c r="AY372" s="159">
        <f t="shared" si="313"/>
        <v>-9999</v>
      </c>
      <c r="BA372">
        <f t="shared" si="314"/>
        <v>0</v>
      </c>
      <c r="BB372">
        <f t="shared" si="315"/>
        <v>1.2961502336751036</v>
      </c>
      <c r="BC372">
        <f t="shared" si="316"/>
        <v>0.99264160714325511</v>
      </c>
      <c r="BD372">
        <f t="shared" si="317"/>
        <v>0.70325286363612316</v>
      </c>
      <c r="BE372">
        <f t="shared" si="318"/>
        <v>1.1722210217803528</v>
      </c>
      <c r="BF372">
        <f t="shared" si="319"/>
        <v>0.66393708376451888</v>
      </c>
      <c r="BG372">
        <f t="shared" si="339"/>
        <v>0.47749968845293522</v>
      </c>
      <c r="BH372">
        <f t="shared" si="339"/>
        <v>0.46380806869692592</v>
      </c>
      <c r="BI372">
        <f t="shared" si="339"/>
        <v>0.44384403096214919</v>
      </c>
      <c r="BJ372">
        <f t="shared" si="339"/>
        <v>0.4150670359652876</v>
      </c>
      <c r="BK372">
        <f t="shared" si="339"/>
        <v>0.37421174928387091</v>
      </c>
      <c r="BL372">
        <f t="shared" si="339"/>
        <v>0.31729525528598895</v>
      </c>
      <c r="BM372">
        <f t="shared" si="339"/>
        <v>0.23969746077477</v>
      </c>
      <c r="BN372">
        <f t="shared" si="321"/>
        <v>0.13613673812927438</v>
      </c>
    </row>
    <row r="373" spans="1:66" x14ac:dyDescent="0.2">
      <c r="A373" s="23" t="s">
        <v>966</v>
      </c>
      <c r="B373" s="24" t="s">
        <v>899</v>
      </c>
      <c r="C373" s="23">
        <v>40208.635000000002</v>
      </c>
      <c r="D373" s="23" t="s">
        <v>873</v>
      </c>
      <c r="E373" s="25">
        <f t="shared" si="295"/>
        <v>8044.0006191662433</v>
      </c>
      <c r="F373" s="1">
        <f t="shared" si="324"/>
        <v>8044</v>
      </c>
      <c r="G373" s="1">
        <f t="shared" si="335"/>
        <v>5.259200042928569E-4</v>
      </c>
      <c r="I373" s="1">
        <f t="shared" si="336"/>
        <v>5.259200042928569E-4</v>
      </c>
      <c r="Q373" s="173">
        <f t="shared" si="296"/>
        <v>25190.135000000002</v>
      </c>
      <c r="S373" s="15">
        <f t="shared" si="337"/>
        <v>0.1</v>
      </c>
      <c r="T373" s="15"/>
      <c r="Z373">
        <f t="shared" si="297"/>
        <v>8044</v>
      </c>
      <c r="AA373" s="158">
        <f t="shared" si="298"/>
        <v>-4.6165688119706796E-3</v>
      </c>
      <c r="AB373" s="159">
        <f t="shared" si="299"/>
        <v>5.1424888162635365E-3</v>
      </c>
      <c r="AC373" s="159">
        <f t="shared" si="300"/>
        <v>5.259200042928569E-4</v>
      </c>
      <c r="AD373" s="160">
        <f t="shared" si="301"/>
        <v>2.6445191225395553E-6</v>
      </c>
      <c r="AH373">
        <f t="shared" si="302"/>
        <v>-1.4260684751550869E-2</v>
      </c>
      <c r="AI373">
        <f t="shared" si="303"/>
        <v>1.3242356960684256</v>
      </c>
      <c r="AJ373">
        <f t="shared" si="304"/>
        <v>-0.75577763872616277</v>
      </c>
      <c r="AK373">
        <f t="shared" si="305"/>
        <v>6.1931318557656441E-2</v>
      </c>
      <c r="AL373">
        <f t="shared" si="306"/>
        <v>0.1887337727928402</v>
      </c>
      <c r="AM373">
        <f t="shared" si="307"/>
        <v>9.4648003601591729E-2</v>
      </c>
      <c r="AN373">
        <f t="shared" si="338"/>
        <v>12.700509192417256</v>
      </c>
      <c r="AO373">
        <f t="shared" si="338"/>
        <v>12.70047263509019</v>
      </c>
      <c r="AP373">
        <f t="shared" si="338"/>
        <v>12.700360885512415</v>
      </c>
      <c r="AQ373">
        <f t="shared" si="338"/>
        <v>12.700019296348321</v>
      </c>
      <c r="AR373">
        <f t="shared" si="338"/>
        <v>12.698975244907343</v>
      </c>
      <c r="AS373">
        <f t="shared" si="338"/>
        <v>12.695785046224598</v>
      </c>
      <c r="AT373">
        <f t="shared" si="338"/>
        <v>12.686045149149299</v>
      </c>
      <c r="AU373">
        <f t="shared" si="309"/>
        <v>12.65637502593021</v>
      </c>
      <c r="AV373" s="158">
        <f t="shared" si="310"/>
        <v>-4.6165688119706796E-3</v>
      </c>
      <c r="AW373" s="159">
        <f t="shared" si="311"/>
        <v>5.1424888162635365E-3</v>
      </c>
      <c r="AX373" s="160">
        <f t="shared" si="312"/>
        <v>2.6445191225395553E-6</v>
      </c>
      <c r="AY373" s="159">
        <f t="shared" si="313"/>
        <v>-9999</v>
      </c>
      <c r="BA373">
        <f t="shared" si="314"/>
        <v>0</v>
      </c>
      <c r="BB373">
        <f t="shared" si="315"/>
        <v>1.2961502336751036</v>
      </c>
      <c r="BC373">
        <f t="shared" si="316"/>
        <v>0.99264160714325511</v>
      </c>
      <c r="BD373">
        <f t="shared" si="317"/>
        <v>0.70325286363612316</v>
      </c>
      <c r="BE373">
        <f t="shared" si="318"/>
        <v>1.1722210217803528</v>
      </c>
      <c r="BF373">
        <f t="shared" si="319"/>
        <v>0.66393708376451888</v>
      </c>
      <c r="BG373">
        <f t="shared" si="339"/>
        <v>0.47749968845293522</v>
      </c>
      <c r="BH373">
        <f t="shared" si="339"/>
        <v>0.46380806869692592</v>
      </c>
      <c r="BI373">
        <f t="shared" si="339"/>
        <v>0.44384403096214919</v>
      </c>
      <c r="BJ373">
        <f t="shared" si="339"/>
        <v>0.4150670359652876</v>
      </c>
      <c r="BK373">
        <f t="shared" si="339"/>
        <v>0.37421174928387091</v>
      </c>
      <c r="BL373">
        <f t="shared" si="339"/>
        <v>0.31729525528598895</v>
      </c>
      <c r="BM373">
        <f t="shared" si="339"/>
        <v>0.23969746077477</v>
      </c>
      <c r="BN373">
        <f t="shared" si="321"/>
        <v>0.13613673812927438</v>
      </c>
    </row>
    <row r="374" spans="1:66" x14ac:dyDescent="0.2">
      <c r="A374" s="23" t="s">
        <v>966</v>
      </c>
      <c r="B374" s="24" t="s">
        <v>899</v>
      </c>
      <c r="C374" s="23">
        <v>40270.637999999999</v>
      </c>
      <c r="D374" s="23" t="s">
        <v>873</v>
      </c>
      <c r="E374" s="25">
        <f t="shared" si="295"/>
        <v>8116.9968243007042</v>
      </c>
      <c r="F374" s="1">
        <f t="shared" si="324"/>
        <v>8117</v>
      </c>
      <c r="G374" s="1">
        <f t="shared" si="335"/>
        <v>-2.6974399952450767E-3</v>
      </c>
      <c r="I374" s="1">
        <f t="shared" si="336"/>
        <v>-2.6974399952450767E-3</v>
      </c>
      <c r="Q374" s="173">
        <f t="shared" si="296"/>
        <v>25252.137999999999</v>
      </c>
      <c r="S374" s="15">
        <f t="shared" si="337"/>
        <v>0.1</v>
      </c>
      <c r="T374" s="15"/>
      <c r="Z374">
        <f t="shared" si="297"/>
        <v>8117</v>
      </c>
      <c r="AA374" s="158">
        <f t="shared" si="298"/>
        <v>-4.6047797021208422E-3</v>
      </c>
      <c r="AB374" s="159">
        <f t="shared" si="299"/>
        <v>1.9073397068757655E-3</v>
      </c>
      <c r="AC374" s="159">
        <f t="shared" si="300"/>
        <v>-2.6974399952450767E-3</v>
      </c>
      <c r="AD374" s="160">
        <f t="shared" si="301"/>
        <v>3.6379447574249313E-7</v>
      </c>
      <c r="AH374">
        <f t="shared" si="302"/>
        <v>-1.4710156815954093E-2</v>
      </c>
      <c r="AI374">
        <f t="shared" si="303"/>
        <v>1.3207904257269329</v>
      </c>
      <c r="AJ374">
        <f t="shared" si="304"/>
        <v>-0.78712415655376755</v>
      </c>
      <c r="AK374">
        <f t="shared" si="305"/>
        <v>7.7831726083901917E-2</v>
      </c>
      <c r="AL374">
        <f t="shared" si="306"/>
        <v>0.23802538276944571</v>
      </c>
      <c r="AM374">
        <f t="shared" si="307"/>
        <v>0.11957779265175619</v>
      </c>
      <c r="AN374">
        <f t="shared" si="338"/>
        <v>12.735689480365238</v>
      </c>
      <c r="AO374">
        <f t="shared" si="338"/>
        <v>12.735644657071179</v>
      </c>
      <c r="AP374">
        <f t="shared" si="338"/>
        <v>12.735506901678956</v>
      </c>
      <c r="AQ374">
        <f t="shared" si="338"/>
        <v>12.735083558417815</v>
      </c>
      <c r="AR374">
        <f t="shared" si="338"/>
        <v>12.733782750910249</v>
      </c>
      <c r="AS374">
        <f t="shared" si="338"/>
        <v>12.729787536167688</v>
      </c>
      <c r="AT374">
        <f t="shared" si="338"/>
        <v>12.717533044262424</v>
      </c>
      <c r="AU374">
        <f t="shared" si="309"/>
        <v>12.680079028465711</v>
      </c>
      <c r="AV374" s="158">
        <f t="shared" si="310"/>
        <v>-4.6047797021208422E-3</v>
      </c>
      <c r="AW374" s="159">
        <f t="shared" si="311"/>
        <v>1.9073397068757655E-3</v>
      </c>
      <c r="AX374" s="160">
        <f t="shared" si="312"/>
        <v>3.6379447574249313E-7</v>
      </c>
      <c r="AY374" s="159">
        <f t="shared" si="313"/>
        <v>-9999</v>
      </c>
      <c r="BA374">
        <f t="shared" si="314"/>
        <v>0</v>
      </c>
      <c r="BB374">
        <f t="shared" si="315"/>
        <v>1.2509005829811999</v>
      </c>
      <c r="BC374">
        <f t="shared" si="316"/>
        <v>0.99832710433012684</v>
      </c>
      <c r="BD374">
        <f t="shared" si="317"/>
        <v>0.72063752925997415</v>
      </c>
      <c r="BE374">
        <f t="shared" si="318"/>
        <v>1.2357574114326262</v>
      </c>
      <c r="BF374">
        <f t="shared" si="319"/>
        <v>0.71071139835232133</v>
      </c>
      <c r="BG374">
        <f t="shared" si="339"/>
        <v>0.5097457957579099</v>
      </c>
      <c r="BH374">
        <f t="shared" si="339"/>
        <v>0.49589853124600713</v>
      </c>
      <c r="BI374">
        <f t="shared" si="339"/>
        <v>0.47537877879069568</v>
      </c>
      <c r="BJ374">
        <f t="shared" si="339"/>
        <v>0.44536141156411879</v>
      </c>
      <c r="BK374">
        <f t="shared" si="339"/>
        <v>0.40220270508811407</v>
      </c>
      <c r="BL374">
        <f t="shared" si="339"/>
        <v>0.34148489443018543</v>
      </c>
      <c r="BM374">
        <f t="shared" si="339"/>
        <v>0.25817426561287288</v>
      </c>
      <c r="BN374">
        <f t="shared" si="321"/>
        <v>0.14666215236891547</v>
      </c>
    </row>
    <row r="375" spans="1:66" x14ac:dyDescent="0.2">
      <c r="A375" s="23" t="s">
        <v>966</v>
      </c>
      <c r="B375" s="24" t="s">
        <v>899</v>
      </c>
      <c r="C375" s="23">
        <v>40524.616999999998</v>
      </c>
      <c r="D375" s="23" t="s">
        <v>873</v>
      </c>
      <c r="E375" s="25">
        <f t="shared" si="295"/>
        <v>8416.0066009864477</v>
      </c>
      <c r="F375" s="1">
        <f t="shared" si="324"/>
        <v>8416</v>
      </c>
      <c r="G375" s="1">
        <f t="shared" si="335"/>
        <v>5.6068800040520728E-3</v>
      </c>
      <c r="I375" s="1">
        <f t="shared" si="336"/>
        <v>5.6068800040520728E-3</v>
      </c>
      <c r="Q375" s="173">
        <f t="shared" si="296"/>
        <v>25506.116999999998</v>
      </c>
      <c r="S375" s="15">
        <f t="shared" si="337"/>
        <v>0.1</v>
      </c>
      <c r="T375" s="15"/>
      <c r="Z375">
        <f t="shared" si="297"/>
        <v>8416</v>
      </c>
      <c r="AA375" s="158">
        <f t="shared" si="298"/>
        <v>-4.3457135018157983E-3</v>
      </c>
      <c r="AB375" s="159">
        <f t="shared" si="299"/>
        <v>9.9525935058678711E-3</v>
      </c>
      <c r="AC375" s="159">
        <f t="shared" si="300"/>
        <v>5.6068800040520728E-3</v>
      </c>
      <c r="AD375" s="160">
        <f t="shared" si="301"/>
        <v>9.9054117493043324E-6</v>
      </c>
      <c r="AH375">
        <f t="shared" si="302"/>
        <v>-1.6342558917220501E-2</v>
      </c>
      <c r="AI375">
        <f t="shared" si="303"/>
        <v>1.2991614148556232</v>
      </c>
      <c r="AJ375">
        <f t="shared" si="304"/>
        <v>-0.89323934505393998</v>
      </c>
      <c r="AK375">
        <f t="shared" si="305"/>
        <v>0.13952319765848287</v>
      </c>
      <c r="AL375">
        <f t="shared" si="306"/>
        <v>0.43639254790403686</v>
      </c>
      <c r="AM375">
        <f t="shared" si="307"/>
        <v>0.22172626053498343</v>
      </c>
      <c r="AN375">
        <f t="shared" si="338"/>
        <v>12.878521565616079</v>
      </c>
      <c r="AO375">
        <f t="shared" si="338"/>
        <v>12.87845325642698</v>
      </c>
      <c r="AP375">
        <f t="shared" si="338"/>
        <v>12.878235824402447</v>
      </c>
      <c r="AQ375">
        <f t="shared" si="338"/>
        <v>12.877543827327932</v>
      </c>
      <c r="AR375">
        <f t="shared" si="338"/>
        <v>12.87534250681442</v>
      </c>
      <c r="AS375">
        <f t="shared" si="338"/>
        <v>12.868350070919314</v>
      </c>
      <c r="AT375">
        <f t="shared" si="338"/>
        <v>12.846237508731637</v>
      </c>
      <c r="AU375">
        <f t="shared" si="309"/>
        <v>12.777168025152218</v>
      </c>
      <c r="AV375" s="158">
        <f t="shared" si="310"/>
        <v>-4.3457135018157983E-3</v>
      </c>
      <c r="AW375" s="159">
        <f t="shared" si="311"/>
        <v>9.9525935058678711E-3</v>
      </c>
      <c r="AX375" s="160">
        <f t="shared" si="312"/>
        <v>9.9054117493043324E-6</v>
      </c>
      <c r="AY375" s="159">
        <f t="shared" si="313"/>
        <v>-9999</v>
      </c>
      <c r="BA375">
        <f t="shared" si="314"/>
        <v>0</v>
      </c>
      <c r="BB375">
        <f t="shared" si="315"/>
        <v>1.0856952502191695</v>
      </c>
      <c r="BC375">
        <f t="shared" si="316"/>
        <v>0.98647631593199581</v>
      </c>
      <c r="BD375">
        <f t="shared" si="317"/>
        <v>0.7582386663894819</v>
      </c>
      <c r="BE375">
        <f t="shared" si="318"/>
        <v>1.4582550440421289</v>
      </c>
      <c r="BF375">
        <f t="shared" si="319"/>
        <v>0.89334752883679225</v>
      </c>
      <c r="BG375">
        <f t="shared" si="339"/>
        <v>0.63296735170072338</v>
      </c>
      <c r="BH375">
        <f t="shared" si="339"/>
        <v>0.61972008707009762</v>
      </c>
      <c r="BI375">
        <f t="shared" si="339"/>
        <v>0.59855193840375687</v>
      </c>
      <c r="BJ375">
        <f t="shared" si="339"/>
        <v>0.56534341221439854</v>
      </c>
      <c r="BK375">
        <f t="shared" si="339"/>
        <v>0.51459915758000996</v>
      </c>
      <c r="BL375">
        <f t="shared" si="339"/>
        <v>0.43971928442815605</v>
      </c>
      <c r="BM375">
        <f t="shared" si="339"/>
        <v>0.33371484537844348</v>
      </c>
      <c r="BN375">
        <f t="shared" si="321"/>
        <v>0.18977309562443173</v>
      </c>
    </row>
    <row r="376" spans="1:66" x14ac:dyDescent="0.2">
      <c r="A376" s="23" t="s">
        <v>966</v>
      </c>
      <c r="B376" s="24" t="s">
        <v>899</v>
      </c>
      <c r="C376" s="23">
        <v>40529.701999999997</v>
      </c>
      <c r="D376" s="23" t="s">
        <v>873</v>
      </c>
      <c r="E376" s="25">
        <f t="shared" si="295"/>
        <v>8421.9931774925644</v>
      </c>
      <c r="F376" s="1">
        <f t="shared" si="324"/>
        <v>8422</v>
      </c>
      <c r="G376" s="1">
        <f t="shared" si="335"/>
        <v>-5.7950400005211122E-3</v>
      </c>
      <c r="I376" s="1">
        <f t="shared" si="336"/>
        <v>-5.7950400005211122E-3</v>
      </c>
      <c r="Q376" s="173">
        <f t="shared" si="296"/>
        <v>25511.201999999997</v>
      </c>
      <c r="S376" s="15">
        <f t="shared" si="337"/>
        <v>0.1</v>
      </c>
      <c r="T376" s="15"/>
      <c r="Z376">
        <f t="shared" si="297"/>
        <v>8422</v>
      </c>
      <c r="AA376" s="158">
        <f t="shared" si="298"/>
        <v>-4.3369033430651818E-3</v>
      </c>
      <c r="AB376" s="159">
        <f t="shared" si="299"/>
        <v>-1.4581366574559305E-3</v>
      </c>
      <c r="AC376" s="159">
        <f t="shared" si="300"/>
        <v>-5.7950400005211122E-3</v>
      </c>
      <c r="AD376" s="160">
        <f t="shared" si="301"/>
        <v>2.1261625118167535E-7</v>
      </c>
      <c r="AH376">
        <f t="shared" si="302"/>
        <v>-1.6371740726205876E-2</v>
      </c>
      <c r="AI376">
        <f t="shared" si="303"/>
        <v>1.2986138988522831</v>
      </c>
      <c r="AJ376">
        <f t="shared" si="304"/>
        <v>-0.89498940864570631</v>
      </c>
      <c r="AK376">
        <f t="shared" si="305"/>
        <v>0.14069120169898638</v>
      </c>
      <c r="AL376">
        <f t="shared" si="306"/>
        <v>0.44030037924910043</v>
      </c>
      <c r="AM376">
        <f t="shared" si="307"/>
        <v>0.22377712677015107</v>
      </c>
      <c r="AN376">
        <f t="shared" si="338"/>
        <v>12.881361521933634</v>
      </c>
      <c r="AO376">
        <f t="shared" si="338"/>
        <v>12.881292935392482</v>
      </c>
      <c r="AP376">
        <f t="shared" si="338"/>
        <v>12.881074419579056</v>
      </c>
      <c r="AQ376">
        <f t="shared" si="338"/>
        <v>12.880378334659255</v>
      </c>
      <c r="AR376">
        <f t="shared" si="338"/>
        <v>12.878161993848533</v>
      </c>
      <c r="AS376">
        <f t="shared" si="338"/>
        <v>12.871115613587557</v>
      </c>
      <c r="AT376">
        <f t="shared" si="338"/>
        <v>12.84881453574849</v>
      </c>
      <c r="AU376">
        <f t="shared" si="309"/>
        <v>12.779116299333218</v>
      </c>
      <c r="AV376" s="158">
        <f t="shared" si="310"/>
        <v>-4.3369033430651818E-3</v>
      </c>
      <c r="AW376" s="159">
        <f t="shared" si="311"/>
        <v>-1.4581366574559305E-3</v>
      </c>
      <c r="AX376" s="160">
        <f t="shared" si="312"/>
        <v>2.1261625118167535E-7</v>
      </c>
      <c r="AY376" s="159">
        <f t="shared" si="313"/>
        <v>-9999</v>
      </c>
      <c r="BA376">
        <f t="shared" si="314"/>
        <v>0</v>
      </c>
      <c r="BB376">
        <f t="shared" si="315"/>
        <v>1.0827333707965372</v>
      </c>
      <c r="BC376">
        <f t="shared" si="316"/>
        <v>0.9858286826575654</v>
      </c>
      <c r="BD376">
        <f t="shared" si="317"/>
        <v>0.75856755827999178</v>
      </c>
      <c r="BE376">
        <f t="shared" si="318"/>
        <v>1.4621604547793117</v>
      </c>
      <c r="BF376">
        <f t="shared" si="319"/>
        <v>0.89686476950424243</v>
      </c>
      <c r="BG376">
        <f t="shared" si="339"/>
        <v>0.63529544228438373</v>
      </c>
      <c r="BH376">
        <f t="shared" si="339"/>
        <v>0.62207729658698274</v>
      </c>
      <c r="BI376">
        <f t="shared" si="339"/>
        <v>0.60092074236598136</v>
      </c>
      <c r="BJ376">
        <f t="shared" si="339"/>
        <v>0.56767886552219393</v>
      </c>
      <c r="BK376">
        <f t="shared" si="339"/>
        <v>0.51681412567508489</v>
      </c>
      <c r="BL376">
        <f t="shared" si="339"/>
        <v>0.44167516276262803</v>
      </c>
      <c r="BM376">
        <f t="shared" si="339"/>
        <v>0.33522817293693302</v>
      </c>
      <c r="BN376">
        <f t="shared" si="321"/>
        <v>0.1906381981646762</v>
      </c>
    </row>
    <row r="377" spans="1:66" x14ac:dyDescent="0.2">
      <c r="A377" s="23" t="s">
        <v>968</v>
      </c>
      <c r="B377" s="24" t="s">
        <v>899</v>
      </c>
      <c r="C377" s="23">
        <v>40531.406000000003</v>
      </c>
      <c r="D377" s="23" t="s">
        <v>873</v>
      </c>
      <c r="E377" s="25">
        <f t="shared" si="295"/>
        <v>8423.9992987052392</v>
      </c>
      <c r="F377" s="1">
        <f t="shared" si="324"/>
        <v>8424</v>
      </c>
      <c r="G377" s="1">
        <f t="shared" si="335"/>
        <v>-5.956799941486679E-4</v>
      </c>
      <c r="I377" s="1">
        <f t="shared" si="336"/>
        <v>-5.956799941486679E-4</v>
      </c>
      <c r="Q377" s="173">
        <f t="shared" si="296"/>
        <v>25512.906000000003</v>
      </c>
      <c r="S377" s="15">
        <f t="shared" si="337"/>
        <v>0.1</v>
      </c>
      <c r="T377" s="15"/>
      <c r="Z377">
        <f t="shared" si="297"/>
        <v>8424</v>
      </c>
      <c r="AA377" s="158">
        <f t="shared" si="298"/>
        <v>-4.3339342570174952E-3</v>
      </c>
      <c r="AB377" s="159">
        <f t="shared" si="299"/>
        <v>3.7382542628688273E-3</v>
      </c>
      <c r="AC377" s="159">
        <f t="shared" si="300"/>
        <v>-5.956799941486679E-4</v>
      </c>
      <c r="AD377" s="160">
        <f t="shared" si="301"/>
        <v>1.397454493385696E-6</v>
      </c>
      <c r="AH377">
        <f t="shared" si="302"/>
        <v>-1.6381435944875306E-2</v>
      </c>
      <c r="AI377">
        <f t="shared" si="303"/>
        <v>1.2984304830432758</v>
      </c>
      <c r="AJ377">
        <f t="shared" si="304"/>
        <v>-0.89556940145659447</v>
      </c>
      <c r="AK377">
        <f t="shared" si="305"/>
        <v>0.14107984127373938</v>
      </c>
      <c r="AL377">
        <f t="shared" si="306"/>
        <v>0.44160225740639059</v>
      </c>
      <c r="AM377">
        <f t="shared" si="307"/>
        <v>0.22446076208437535</v>
      </c>
      <c r="AN377">
        <f t="shared" si="338"/>
        <v>12.882307908375335</v>
      </c>
      <c r="AO377">
        <f t="shared" si="338"/>
        <v>12.882239231154538</v>
      </c>
      <c r="AP377">
        <f t="shared" si="338"/>
        <v>12.882020358905296</v>
      </c>
      <c r="AQ377">
        <f t="shared" si="338"/>
        <v>12.881322923893107</v>
      </c>
      <c r="AR377">
        <f t="shared" si="338"/>
        <v>12.879101606340253</v>
      </c>
      <c r="AS377">
        <f t="shared" si="338"/>
        <v>12.872037307043945</v>
      </c>
      <c r="AT377">
        <f t="shared" si="338"/>
        <v>12.849673486081146</v>
      </c>
      <c r="AU377">
        <f t="shared" si="309"/>
        <v>12.779765724060217</v>
      </c>
      <c r="AV377" s="158">
        <f t="shared" si="310"/>
        <v>-4.3339342570174952E-3</v>
      </c>
      <c r="AW377" s="159">
        <f t="shared" si="311"/>
        <v>3.7382542628688273E-3</v>
      </c>
      <c r="AX377" s="160">
        <f t="shared" si="312"/>
        <v>1.397454493385696E-6</v>
      </c>
      <c r="AY377" s="159">
        <f t="shared" si="313"/>
        <v>-9999</v>
      </c>
      <c r="BA377">
        <f t="shared" si="314"/>
        <v>0</v>
      </c>
      <c r="BB377">
        <f t="shared" si="315"/>
        <v>1.0817491686119229</v>
      </c>
      <c r="BC377">
        <f t="shared" si="316"/>
        <v>0.9856102147106951</v>
      </c>
      <c r="BD377">
        <f t="shared" si="317"/>
        <v>0.75867425457141058</v>
      </c>
      <c r="BE377">
        <f t="shared" si="318"/>
        <v>1.4634578116518056</v>
      </c>
      <c r="BF377">
        <f t="shared" si="319"/>
        <v>0.89803590459212801</v>
      </c>
      <c r="BG377">
        <f t="shared" si="339"/>
        <v>0.63607023130411888</v>
      </c>
      <c r="BH377">
        <f t="shared" si="339"/>
        <v>0.62286191569725236</v>
      </c>
      <c r="BI377">
        <f t="shared" si="339"/>
        <v>0.60170942192881594</v>
      </c>
      <c r="BJ377">
        <f t="shared" si="339"/>
        <v>0.56845668925954873</v>
      </c>
      <c r="BK377">
        <f t="shared" si="339"/>
        <v>0.51755207138875581</v>
      </c>
      <c r="BL377">
        <f t="shared" si="339"/>
        <v>0.44232697726421555</v>
      </c>
      <c r="BM377">
        <f t="shared" si="339"/>
        <v>0.33573259143338929</v>
      </c>
      <c r="BN377">
        <f t="shared" si="321"/>
        <v>0.19092656567809102</v>
      </c>
    </row>
    <row r="378" spans="1:66" x14ac:dyDescent="0.2">
      <c r="A378" s="23" t="s">
        <v>969</v>
      </c>
      <c r="B378" s="24" t="s">
        <v>899</v>
      </c>
      <c r="C378" s="23">
        <v>40539.8992</v>
      </c>
      <c r="D378" s="23" t="s">
        <v>873</v>
      </c>
      <c r="E378" s="25">
        <f t="shared" si="295"/>
        <v>8433.9983530969275</v>
      </c>
      <c r="F378" s="1">
        <f t="shared" si="324"/>
        <v>8434</v>
      </c>
      <c r="G378" s="1">
        <f t="shared" si="335"/>
        <v>-1.3988799983053468E-3</v>
      </c>
      <c r="J378" s="1">
        <f>G378</f>
        <v>-1.3988799983053468E-3</v>
      </c>
      <c r="Q378" s="173">
        <f t="shared" si="296"/>
        <v>25521.3992</v>
      </c>
      <c r="S378" s="15">
        <f>S$16</f>
        <v>1</v>
      </c>
      <c r="T378" s="15"/>
      <c r="Z378">
        <f t="shared" si="297"/>
        <v>8434</v>
      </c>
      <c r="AA378" s="158">
        <f t="shared" si="298"/>
        <v>-4.3188458145109309E-3</v>
      </c>
      <c r="AB378" s="159">
        <f t="shared" si="299"/>
        <v>2.9199658162055841E-3</v>
      </c>
      <c r="AC378" s="159">
        <f t="shared" si="300"/>
        <v>-1.3988799983053468E-3</v>
      </c>
      <c r="AD378" s="160">
        <f t="shared" si="301"/>
        <v>8.5262003678091426E-6</v>
      </c>
      <c r="AH378">
        <f t="shared" si="302"/>
        <v>-1.6429671391992744E-2</v>
      </c>
      <c r="AI378">
        <f t="shared" si="303"/>
        <v>1.2975066141687197</v>
      </c>
      <c r="AJ378">
        <f t="shared" si="304"/>
        <v>-0.89844414911199433</v>
      </c>
      <c r="AK378">
        <f t="shared" si="305"/>
        <v>0.14301779381996818</v>
      </c>
      <c r="AL378">
        <f t="shared" si="306"/>
        <v>0.44810611737408268</v>
      </c>
      <c r="AM378">
        <f t="shared" si="307"/>
        <v>0.22787904002090648</v>
      </c>
      <c r="AN378">
        <f t="shared" si="338"/>
        <v>12.887037833200305</v>
      </c>
      <c r="AO378">
        <f t="shared" si="338"/>
        <v>12.886968715864018</v>
      </c>
      <c r="AP378">
        <f t="shared" si="338"/>
        <v>12.886748097706473</v>
      </c>
      <c r="AQ378">
        <f t="shared" si="338"/>
        <v>12.886044006496238</v>
      </c>
      <c r="AR378">
        <f t="shared" si="338"/>
        <v>12.88379803162549</v>
      </c>
      <c r="AS378">
        <f t="shared" si="338"/>
        <v>12.87664460859547</v>
      </c>
      <c r="AT378">
        <f t="shared" si="338"/>
        <v>12.853967793720948</v>
      </c>
      <c r="AU378">
        <f t="shared" si="309"/>
        <v>12.783012847695218</v>
      </c>
      <c r="AV378" s="158">
        <f t="shared" si="310"/>
        <v>-4.3188458145109309E-3</v>
      </c>
      <c r="AW378" s="159">
        <f t="shared" si="311"/>
        <v>2.9199658162055841E-3</v>
      </c>
      <c r="AX378" s="160">
        <f t="shared" si="312"/>
        <v>8.5262003678091426E-6</v>
      </c>
      <c r="AY378" s="159">
        <f t="shared" si="313"/>
        <v>-9999</v>
      </c>
      <c r="BA378">
        <f t="shared" si="314"/>
        <v>0</v>
      </c>
      <c r="BB378">
        <f t="shared" si="315"/>
        <v>1.0768512995019641</v>
      </c>
      <c r="BC378">
        <f t="shared" si="316"/>
        <v>0.98449881474804402</v>
      </c>
      <c r="BD378">
        <f t="shared" si="317"/>
        <v>0.75918603048468003</v>
      </c>
      <c r="BE378">
        <f t="shared" si="318"/>
        <v>1.4699114387198111</v>
      </c>
      <c r="BF378">
        <f t="shared" si="319"/>
        <v>0.90388200263202989</v>
      </c>
      <c r="BG378">
        <f t="shared" si="339"/>
        <v>0.63993488243191365</v>
      </c>
      <c r="BH378">
        <f t="shared" si="339"/>
        <v>0.6267766339609292</v>
      </c>
      <c r="BI378">
        <f t="shared" si="339"/>
        <v>0.60564589996421536</v>
      </c>
      <c r="BJ378">
        <f t="shared" si="339"/>
        <v>0.57234084143309516</v>
      </c>
      <c r="BK378">
        <f t="shared" si="339"/>
        <v>0.52123896293803607</v>
      </c>
      <c r="BL378">
        <f t="shared" si="339"/>
        <v>0.44558495816072163</v>
      </c>
      <c r="BM378">
        <f t="shared" si="339"/>
        <v>0.3382545029344256</v>
      </c>
      <c r="BN378">
        <f t="shared" si="321"/>
        <v>0.19236840324516516</v>
      </c>
    </row>
    <row r="379" spans="1:66" x14ac:dyDescent="0.2">
      <c r="A379" s="23" t="s">
        <v>969</v>
      </c>
      <c r="B379" s="24" t="s">
        <v>909</v>
      </c>
      <c r="C379" s="23">
        <v>40543.721899999997</v>
      </c>
      <c r="D379" s="23" t="s">
        <v>873</v>
      </c>
      <c r="E379" s="25">
        <f t="shared" si="295"/>
        <v>8438.4988223220826</v>
      </c>
      <c r="F379" s="1">
        <f t="shared" si="324"/>
        <v>8438.5</v>
      </c>
      <c r="G379" s="1">
        <f t="shared" si="335"/>
        <v>-1.0003200004575774E-3</v>
      </c>
      <c r="J379" s="1">
        <f>G379</f>
        <v>-1.0003200004575774E-3</v>
      </c>
      <c r="Q379" s="173">
        <f t="shared" si="296"/>
        <v>25525.221899999997</v>
      </c>
      <c r="S379" s="15">
        <f>S$16</f>
        <v>1</v>
      </c>
      <c r="T379" s="15"/>
      <c r="Z379">
        <f t="shared" si="297"/>
        <v>8438.5</v>
      </c>
      <c r="AA379" s="158">
        <f t="shared" si="298"/>
        <v>-4.3119237489080559E-3</v>
      </c>
      <c r="AB379" s="159">
        <f t="shared" si="299"/>
        <v>3.3116037484504784E-3</v>
      </c>
      <c r="AC379" s="159">
        <f t="shared" si="300"/>
        <v>-1.0003200004575774E-3</v>
      </c>
      <c r="AD379" s="160">
        <f t="shared" si="301"/>
        <v>1.0966719386751259E-5</v>
      </c>
      <c r="AH379">
        <f t="shared" si="302"/>
        <v>-1.6451246363254051E-2</v>
      </c>
      <c r="AI379">
        <f t="shared" si="303"/>
        <v>1.2970872005874461</v>
      </c>
      <c r="AJ379">
        <f t="shared" si="304"/>
        <v>-0.89972407294903967</v>
      </c>
      <c r="AK379">
        <f t="shared" si="305"/>
        <v>0.14388700452223285</v>
      </c>
      <c r="AL379">
        <f t="shared" si="306"/>
        <v>0.45102982785178847</v>
      </c>
      <c r="AM379">
        <f t="shared" si="307"/>
        <v>0.22941732126875625</v>
      </c>
      <c r="AN379">
        <f t="shared" si="338"/>
        <v>12.88916520046779</v>
      </c>
      <c r="AO379">
        <f t="shared" si="338"/>
        <v>12.889095892300841</v>
      </c>
      <c r="AP379">
        <f t="shared" si="338"/>
        <v>12.888874508237619</v>
      </c>
      <c r="AQ379">
        <f t="shared" si="338"/>
        <v>12.888167473159932</v>
      </c>
      <c r="AR379">
        <f t="shared" si="338"/>
        <v>12.885910526193459</v>
      </c>
      <c r="AS379">
        <f t="shared" si="338"/>
        <v>12.878717255459796</v>
      </c>
      <c r="AT379">
        <f t="shared" si="338"/>
        <v>12.855899988739951</v>
      </c>
      <c r="AU379">
        <f t="shared" si="309"/>
        <v>12.784474053330968</v>
      </c>
      <c r="AV379" s="158">
        <f t="shared" si="310"/>
        <v>-4.3119237489080559E-3</v>
      </c>
      <c r="AW379" s="159">
        <f t="shared" si="311"/>
        <v>3.3116037484504784E-3</v>
      </c>
      <c r="AX379" s="160">
        <f t="shared" si="312"/>
        <v>1.0966719386751259E-5</v>
      </c>
      <c r="AY379" s="159">
        <f t="shared" si="313"/>
        <v>-9999</v>
      </c>
      <c r="BA379">
        <f t="shared" si="314"/>
        <v>0</v>
      </c>
      <c r="BB379">
        <f t="shared" si="315"/>
        <v>1.0746598205668638</v>
      </c>
      <c r="BC379">
        <f t="shared" si="316"/>
        <v>0.98398850096843604</v>
      </c>
      <c r="BD379">
        <f t="shared" si="317"/>
        <v>0.75940467625051522</v>
      </c>
      <c r="BE379">
        <f t="shared" si="318"/>
        <v>1.4727976376200187</v>
      </c>
      <c r="BF379">
        <f t="shared" si="319"/>
        <v>0.90650754475043593</v>
      </c>
      <c r="BG379">
        <f t="shared" si="339"/>
        <v>0.64166892938495845</v>
      </c>
      <c r="BH379">
        <f t="shared" si="339"/>
        <v>0.6285337037538985</v>
      </c>
      <c r="BI379">
        <f t="shared" si="339"/>
        <v>0.60741354927025593</v>
      </c>
      <c r="BJ379">
        <f t="shared" si="339"/>
        <v>0.57408600380796626</v>
      </c>
      <c r="BK379">
        <f t="shared" si="339"/>
        <v>0.52289651672277793</v>
      </c>
      <c r="BL379">
        <f t="shared" si="339"/>
        <v>0.44705045374142433</v>
      </c>
      <c r="BM379">
        <f t="shared" si="339"/>
        <v>0.33938926429844518</v>
      </c>
      <c r="BN379">
        <f t="shared" si="321"/>
        <v>0.1930172301503485</v>
      </c>
    </row>
    <row r="380" spans="1:66" x14ac:dyDescent="0.2">
      <c r="A380" s="23" t="s">
        <v>966</v>
      </c>
      <c r="B380" s="24" t="s">
        <v>899</v>
      </c>
      <c r="C380" s="23">
        <v>40552.646000000001</v>
      </c>
      <c r="D380" s="23" t="s">
        <v>873</v>
      </c>
      <c r="E380" s="25">
        <f t="shared" si="295"/>
        <v>8449.005175792734</v>
      </c>
      <c r="F380" s="1">
        <f t="shared" si="324"/>
        <v>8449</v>
      </c>
      <c r="G380" s="1">
        <f t="shared" si="335"/>
        <v>4.3963200077996589E-3</v>
      </c>
      <c r="I380" s="1">
        <f>G380</f>
        <v>4.3963200077996589E-3</v>
      </c>
      <c r="Q380" s="173">
        <f t="shared" si="296"/>
        <v>25534.146000000001</v>
      </c>
      <c r="S380" s="15">
        <f>S$15</f>
        <v>0.1</v>
      </c>
      <c r="T380" s="15"/>
      <c r="Z380">
        <f t="shared" si="297"/>
        <v>8449</v>
      </c>
      <c r="AA380" s="158">
        <f t="shared" si="298"/>
        <v>-4.2954525412601113E-3</v>
      </c>
      <c r="AB380" s="159">
        <f t="shared" si="299"/>
        <v>8.6917725490597703E-3</v>
      </c>
      <c r="AC380" s="159">
        <f t="shared" si="300"/>
        <v>4.3963200077996589E-3</v>
      </c>
      <c r="AD380" s="160">
        <f t="shared" si="301"/>
        <v>7.5546910044588977E-6</v>
      </c>
      <c r="AH380">
        <f t="shared" si="302"/>
        <v>-1.6501271347047947E-2</v>
      </c>
      <c r="AI380">
        <f t="shared" si="303"/>
        <v>1.2960997752483197</v>
      </c>
      <c r="AJ380">
        <f t="shared" si="304"/>
        <v>-0.902677460567616</v>
      </c>
      <c r="AK380">
        <f t="shared" si="305"/>
        <v>0.14590818318778775</v>
      </c>
      <c r="AL380">
        <f t="shared" si="306"/>
        <v>0.4578444442411948</v>
      </c>
      <c r="AM380">
        <f t="shared" si="307"/>
        <v>0.23300678371306022</v>
      </c>
      <c r="AN380">
        <f t="shared" si="338"/>
        <v>12.894126378047504</v>
      </c>
      <c r="AO380">
        <f t="shared" si="338"/>
        <v>12.894056642030453</v>
      </c>
      <c r="AP380">
        <f t="shared" si="338"/>
        <v>12.893833518634828</v>
      </c>
      <c r="AQ380">
        <f t="shared" si="338"/>
        <v>12.893119739235837</v>
      </c>
      <c r="AR380">
        <f t="shared" si="338"/>
        <v>12.890837491430322</v>
      </c>
      <c r="AS380">
        <f t="shared" si="338"/>
        <v>12.883551871329297</v>
      </c>
      <c r="AT380">
        <f t="shared" si="338"/>
        <v>12.860407848979371</v>
      </c>
      <c r="AU380">
        <f t="shared" si="309"/>
        <v>12.787883533147719</v>
      </c>
      <c r="AV380" s="158">
        <f t="shared" si="310"/>
        <v>-4.2954525412601113E-3</v>
      </c>
      <c r="AW380" s="159">
        <f t="shared" si="311"/>
        <v>8.6917725490597703E-3</v>
      </c>
      <c r="AX380" s="160">
        <f t="shared" si="312"/>
        <v>7.5546910044588977E-6</v>
      </c>
      <c r="AY380" s="159">
        <f t="shared" si="313"/>
        <v>-9999</v>
      </c>
      <c r="BA380">
        <f t="shared" si="314"/>
        <v>0</v>
      </c>
      <c r="BB380">
        <f t="shared" si="315"/>
        <v>1.0695766100698367</v>
      </c>
      <c r="BC380">
        <f t="shared" si="316"/>
        <v>0.9827738362049474</v>
      </c>
      <c r="BD380">
        <f t="shared" si="317"/>
        <v>0.75988725903874454</v>
      </c>
      <c r="BE380">
        <f t="shared" si="318"/>
        <v>1.4794891646551649</v>
      </c>
      <c r="BF380">
        <f t="shared" si="319"/>
        <v>0.91262127478508259</v>
      </c>
      <c r="BG380">
        <f t="shared" si="339"/>
        <v>0.64570288702172407</v>
      </c>
      <c r="BH380">
        <f t="shared" si="339"/>
        <v>0.63262254916186988</v>
      </c>
      <c r="BI380">
        <f t="shared" si="339"/>
        <v>0.6115289632675176</v>
      </c>
      <c r="BJ380">
        <f t="shared" si="339"/>
        <v>0.57815149728867476</v>
      </c>
      <c r="BK380">
        <f t="shared" si="339"/>
        <v>0.52676038967503747</v>
      </c>
      <c r="BL380">
        <f t="shared" si="339"/>
        <v>0.45046849698608932</v>
      </c>
      <c r="BM380">
        <f t="shared" si="339"/>
        <v>0.34203680083088883</v>
      </c>
      <c r="BN380">
        <f t="shared" si="321"/>
        <v>0.19453115959577633</v>
      </c>
    </row>
    <row r="381" spans="1:66" x14ac:dyDescent="0.2">
      <c r="A381" s="23" t="s">
        <v>966</v>
      </c>
      <c r="B381" s="24" t="s">
        <v>899</v>
      </c>
      <c r="C381" s="23">
        <v>40557.74</v>
      </c>
      <c r="D381" s="23" t="s">
        <v>873</v>
      </c>
      <c r="E381" s="25">
        <f t="shared" si="295"/>
        <v>8455.0023480094769</v>
      </c>
      <c r="F381" s="1">
        <f t="shared" si="324"/>
        <v>8455</v>
      </c>
      <c r="G381" s="1">
        <f t="shared" si="335"/>
        <v>1.9944000014220364E-3</v>
      </c>
      <c r="I381" s="1">
        <f>G381</f>
        <v>1.9944000014220364E-3</v>
      </c>
      <c r="Q381" s="173">
        <f t="shared" si="296"/>
        <v>25539.239999999998</v>
      </c>
      <c r="S381" s="15">
        <f>S$15</f>
        <v>0.1</v>
      </c>
      <c r="T381" s="15"/>
      <c r="Z381">
        <f t="shared" si="297"/>
        <v>8455</v>
      </c>
      <c r="AA381" s="158">
        <f t="shared" si="298"/>
        <v>-4.2858392212477073E-3</v>
      </c>
      <c r="AB381" s="159">
        <f t="shared" si="299"/>
        <v>6.2802392226697437E-3</v>
      </c>
      <c r="AC381" s="159">
        <f t="shared" si="300"/>
        <v>1.9944000014220364E-3</v>
      </c>
      <c r="AD381" s="160">
        <f t="shared" si="301"/>
        <v>3.9441404693959466E-6</v>
      </c>
      <c r="AH381">
        <f t="shared" si="302"/>
        <v>-1.6529657802698283E-2</v>
      </c>
      <c r="AI381">
        <f t="shared" si="303"/>
        <v>1.2955300425591725</v>
      </c>
      <c r="AJ381">
        <f t="shared" si="304"/>
        <v>-0.90434430451831704</v>
      </c>
      <c r="AK381">
        <f t="shared" si="305"/>
        <v>0.14705872557668984</v>
      </c>
      <c r="AL381">
        <f t="shared" si="306"/>
        <v>0.46173383893997261</v>
      </c>
      <c r="AM381">
        <f t="shared" si="307"/>
        <v>0.23505799493089644</v>
      </c>
      <c r="AN381">
        <f t="shared" ref="AN381:AT390" si="340">$AU381+$AB$7*SIN(AO381)</f>
        <v>12.896959638411291</v>
      </c>
      <c r="AO381">
        <f t="shared" si="340"/>
        <v>12.89688966885117</v>
      </c>
      <c r="AP381">
        <f t="shared" si="340"/>
        <v>12.896665581631275</v>
      </c>
      <c r="AQ381">
        <f t="shared" si="340"/>
        <v>12.895948027011164</v>
      </c>
      <c r="AR381">
        <f t="shared" si="340"/>
        <v>12.893651511708628</v>
      </c>
      <c r="AS381">
        <f t="shared" si="340"/>
        <v>12.88631351875115</v>
      </c>
      <c r="AT381">
        <f t="shared" si="340"/>
        <v>12.862983391417137</v>
      </c>
      <c r="AU381">
        <f t="shared" si="309"/>
        <v>12.789831807328719</v>
      </c>
      <c r="AV381" s="158">
        <f t="shared" si="310"/>
        <v>-4.2858392212477073E-3</v>
      </c>
      <c r="AW381" s="159">
        <f t="shared" si="311"/>
        <v>6.2802392226697437E-3</v>
      </c>
      <c r="AX381" s="160">
        <f t="shared" si="312"/>
        <v>3.9441404693959466E-6</v>
      </c>
      <c r="AY381" s="159">
        <f t="shared" si="313"/>
        <v>-9999</v>
      </c>
      <c r="BA381">
        <f t="shared" si="314"/>
        <v>0</v>
      </c>
      <c r="BB381">
        <f t="shared" si="315"/>
        <v>1.0666908805251261</v>
      </c>
      <c r="BC381">
        <f t="shared" si="316"/>
        <v>0.98206503529867994</v>
      </c>
      <c r="BD381">
        <f t="shared" si="317"/>
        <v>0.76014595807187546</v>
      </c>
      <c r="BE381">
        <f t="shared" si="318"/>
        <v>1.4832860896767355</v>
      </c>
      <c r="BF381">
        <f t="shared" si="319"/>
        <v>0.91610696759864418</v>
      </c>
      <c r="BG381">
        <f t="shared" ref="BG381:BM390" si="341">$BN381+$BB$7*SIN(BH381)</f>
        <v>0.64800038259096715</v>
      </c>
      <c r="BH381">
        <f t="shared" si="341"/>
        <v>0.6349521319753626</v>
      </c>
      <c r="BI381">
        <f t="shared" si="341"/>
        <v>0.61387490213560281</v>
      </c>
      <c r="BJ381">
        <f t="shared" si="341"/>
        <v>0.58047050752964835</v>
      </c>
      <c r="BK381">
        <f t="shared" si="341"/>
        <v>0.52896594918965445</v>
      </c>
      <c r="BL381">
        <f t="shared" si="341"/>
        <v>0.45242075101152701</v>
      </c>
      <c r="BM381">
        <f t="shared" si="341"/>
        <v>0.34354952722490606</v>
      </c>
      <c r="BN381">
        <f t="shared" si="321"/>
        <v>0.19539626213602079</v>
      </c>
    </row>
    <row r="382" spans="1:66" x14ac:dyDescent="0.2">
      <c r="A382" s="23" t="s">
        <v>969</v>
      </c>
      <c r="B382" s="24" t="s">
        <v>899</v>
      </c>
      <c r="C382" s="23">
        <v>40614.647199999999</v>
      </c>
      <c r="D382" s="23" t="s">
        <v>873</v>
      </c>
      <c r="E382" s="25">
        <f t="shared" si="295"/>
        <v>8521.9992617850712</v>
      </c>
      <c r="F382" s="1">
        <f t="shared" si="324"/>
        <v>8522</v>
      </c>
      <c r="G382" s="1">
        <f t="shared" si="335"/>
        <v>-6.2703999719815329E-4</v>
      </c>
      <c r="J382" s="1">
        <f>G382</f>
        <v>-6.2703999719815329E-4</v>
      </c>
      <c r="Q382" s="173">
        <f t="shared" si="296"/>
        <v>25596.147199999999</v>
      </c>
      <c r="S382" s="15">
        <f>S$16</f>
        <v>1</v>
      </c>
      <c r="T382" s="15"/>
      <c r="Z382">
        <f t="shared" si="297"/>
        <v>8522</v>
      </c>
      <c r="AA382" s="158">
        <f t="shared" si="298"/>
        <v>-4.1685087026963538E-3</v>
      </c>
      <c r="AB382" s="159">
        <f t="shared" si="299"/>
        <v>3.5414687054982005E-3</v>
      </c>
      <c r="AC382" s="159">
        <f t="shared" si="300"/>
        <v>-6.2703999719815329E-4</v>
      </c>
      <c r="AD382" s="160">
        <f t="shared" si="301"/>
        <v>1.25420005920231E-5</v>
      </c>
      <c r="AH382">
        <f t="shared" si="302"/>
        <v>-1.6836754548162965E-2</v>
      </c>
      <c r="AI382">
        <f t="shared" si="303"/>
        <v>1.2889043424465465</v>
      </c>
      <c r="AJ382">
        <f t="shared" si="304"/>
        <v>-0.92193037367360409</v>
      </c>
      <c r="AK382">
        <f t="shared" si="305"/>
        <v>0.15968267200543382</v>
      </c>
      <c r="AL382">
        <f t="shared" si="306"/>
        <v>0.50492768233776242</v>
      </c>
      <c r="AM382">
        <f t="shared" si="307"/>
        <v>0.25796806107035652</v>
      </c>
      <c r="AN382">
        <f t="shared" si="340"/>
        <v>12.928511106576122</v>
      </c>
      <c r="AO382">
        <f t="shared" si="340"/>
        <v>12.928439066532237</v>
      </c>
      <c r="AP382">
        <f t="shared" si="340"/>
        <v>12.928205707867846</v>
      </c>
      <c r="AQ382">
        <f t="shared" si="340"/>
        <v>12.927449932668274</v>
      </c>
      <c r="AR382">
        <f t="shared" si="340"/>
        <v>12.925003691881562</v>
      </c>
      <c r="AS382">
        <f t="shared" si="340"/>
        <v>12.917101129537857</v>
      </c>
      <c r="AT382">
        <f t="shared" si="340"/>
        <v>12.891724205945522</v>
      </c>
      <c r="AU382">
        <f t="shared" si="309"/>
        <v>12.81158753568322</v>
      </c>
      <c r="AV382" s="158">
        <f t="shared" si="310"/>
        <v>-4.1685087026963538E-3</v>
      </c>
      <c r="AW382" s="159">
        <f t="shared" si="311"/>
        <v>3.5414687054982005E-3</v>
      </c>
      <c r="AX382" s="160">
        <f t="shared" si="312"/>
        <v>1.25420005920231E-5</v>
      </c>
      <c r="AY382" s="159">
        <f t="shared" si="313"/>
        <v>-9999</v>
      </c>
      <c r="BA382">
        <f t="shared" si="314"/>
        <v>0</v>
      </c>
      <c r="BB382">
        <f t="shared" si="315"/>
        <v>1.0353932959051839</v>
      </c>
      <c r="BC382">
        <f t="shared" si="316"/>
        <v>0.97348636151561463</v>
      </c>
      <c r="BD382">
        <f t="shared" si="317"/>
        <v>0.7622446232825747</v>
      </c>
      <c r="BE382">
        <f t="shared" si="318"/>
        <v>1.524396665278972</v>
      </c>
      <c r="BF382">
        <f t="shared" si="319"/>
        <v>0.95464444218424593</v>
      </c>
      <c r="BG382">
        <f t="shared" si="341"/>
        <v>0.67328233685668115</v>
      </c>
      <c r="BH382">
        <f t="shared" si="341"/>
        <v>0.66062589385279535</v>
      </c>
      <c r="BI382">
        <f t="shared" si="341"/>
        <v>0.63978737078794778</v>
      </c>
      <c r="BJ382">
        <f t="shared" si="341"/>
        <v>0.60616017011233003</v>
      </c>
      <c r="BK382">
        <f t="shared" si="341"/>
        <v>0.55347594567355829</v>
      </c>
      <c r="BL382">
        <f t="shared" si="341"/>
        <v>0.47417493753496481</v>
      </c>
      <c r="BM382">
        <f t="shared" si="341"/>
        <v>0.36043399508833457</v>
      </c>
      <c r="BN382">
        <f t="shared" si="321"/>
        <v>0.20505657383541742</v>
      </c>
    </row>
    <row r="383" spans="1:66" x14ac:dyDescent="0.2">
      <c r="A383" s="25" t="s">
        <v>970</v>
      </c>
      <c r="B383" s="25"/>
      <c r="C383" s="28">
        <v>40853.341</v>
      </c>
      <c r="D383" s="28"/>
      <c r="E383" s="1">
        <f t="shared" si="295"/>
        <v>8803.0137544567951</v>
      </c>
      <c r="F383" s="1">
        <f t="shared" si="324"/>
        <v>8803</v>
      </c>
      <c r="G383" s="1">
        <f t="shared" si="335"/>
        <v>1.1683040007483214E-2</v>
      </c>
      <c r="I383" s="1">
        <f t="shared" ref="I383:I392" si="342">G383</f>
        <v>1.1683040007483214E-2</v>
      </c>
      <c r="Q383" s="173">
        <f t="shared" si="296"/>
        <v>25834.841</v>
      </c>
      <c r="S383" s="15">
        <f t="shared" ref="S383:S392" si="343">S$15</f>
        <v>0.1</v>
      </c>
      <c r="Z383">
        <f t="shared" si="297"/>
        <v>8803</v>
      </c>
      <c r="AA383" s="158">
        <f t="shared" si="298"/>
        <v>-3.4747769737532991E-3</v>
      </c>
      <c r="AB383" s="159">
        <f t="shared" si="299"/>
        <v>1.5157816981236513E-2</v>
      </c>
      <c r="AC383" s="159">
        <f t="shared" si="300"/>
        <v>1.1683040007483214E-2</v>
      </c>
      <c r="AD383" s="160">
        <f t="shared" si="301"/>
        <v>2.2975941563666203E-5</v>
      </c>
      <c r="AH383">
        <f t="shared" si="302"/>
        <v>-1.7925011518672703E-2</v>
      </c>
      <c r="AI383">
        <f t="shared" si="303"/>
        <v>1.2565053052875723</v>
      </c>
      <c r="AJ383">
        <f t="shared" si="304"/>
        <v>-0.97548688511732895</v>
      </c>
      <c r="AK383">
        <f t="shared" si="305"/>
        <v>0.20777223871969921</v>
      </c>
      <c r="AL383">
        <f t="shared" si="306"/>
        <v>0.68081575318865462</v>
      </c>
      <c r="AM383">
        <f t="shared" si="307"/>
        <v>0.35419585838910356</v>
      </c>
      <c r="AN383">
        <f t="shared" si="340"/>
        <v>13.058899569562124</v>
      </c>
      <c r="AO383">
        <f t="shared" si="340"/>
        <v>13.058828801215462</v>
      </c>
      <c r="AP383">
        <f t="shared" si="340"/>
        <v>13.058585520709451</v>
      </c>
      <c r="AQ383">
        <f t="shared" si="340"/>
        <v>13.057749436648676</v>
      </c>
      <c r="AR383">
        <f t="shared" si="340"/>
        <v>13.054878903941946</v>
      </c>
      <c r="AS383">
        <f t="shared" si="340"/>
        <v>13.045056497152427</v>
      </c>
      <c r="AT383">
        <f t="shared" si="340"/>
        <v>13.011812925361783</v>
      </c>
      <c r="AU383">
        <f t="shared" si="309"/>
        <v>12.902831709826726</v>
      </c>
      <c r="AV383" s="158">
        <f t="shared" si="310"/>
        <v>-3.4747769737532991E-3</v>
      </c>
      <c r="AW383" s="159">
        <f t="shared" si="311"/>
        <v>1.5157816981236513E-2</v>
      </c>
      <c r="AX383" s="160">
        <f t="shared" si="312"/>
        <v>2.2975941563666203E-5</v>
      </c>
      <c r="AY383" s="159">
        <f t="shared" si="313"/>
        <v>-9999</v>
      </c>
      <c r="BA383">
        <f t="shared" si="314"/>
        <v>0</v>
      </c>
      <c r="BB383">
        <f t="shared" si="315"/>
        <v>0.9214405782314351</v>
      </c>
      <c r="BC383">
        <f t="shared" si="316"/>
        <v>0.92854473600484255</v>
      </c>
      <c r="BD383">
        <f t="shared" si="317"/>
        <v>0.75901117802678952</v>
      </c>
      <c r="BE383">
        <f t="shared" si="318"/>
        <v>1.6739314120594961</v>
      </c>
      <c r="BF383">
        <f t="shared" si="319"/>
        <v>1.1088444218479974</v>
      </c>
      <c r="BG383">
        <f t="shared" si="341"/>
        <v>0.77217774678360729</v>
      </c>
      <c r="BH383">
        <f t="shared" si="341"/>
        <v>0.76165214981584506</v>
      </c>
      <c r="BI383">
        <f t="shared" si="341"/>
        <v>0.74276095499908379</v>
      </c>
      <c r="BJ383">
        <f t="shared" si="341"/>
        <v>0.70964861447627325</v>
      </c>
      <c r="BK383">
        <f t="shared" si="341"/>
        <v>0.65375753329199604</v>
      </c>
      <c r="BL383">
        <f t="shared" si="341"/>
        <v>0.56442254896269228</v>
      </c>
      <c r="BM383">
        <f t="shared" si="341"/>
        <v>0.43108223126246747</v>
      </c>
      <c r="BN383">
        <f t="shared" si="321"/>
        <v>0.24557220947020028</v>
      </c>
    </row>
    <row r="384" spans="1:66" x14ac:dyDescent="0.2">
      <c r="A384" s="23" t="s">
        <v>973</v>
      </c>
      <c r="B384" s="24" t="s">
        <v>899</v>
      </c>
      <c r="C384" s="23">
        <v>40858.417999999998</v>
      </c>
      <c r="D384" s="23" t="s">
        <v>873</v>
      </c>
      <c r="E384" s="25">
        <f t="shared" si="295"/>
        <v>8808.9909125534596</v>
      </c>
      <c r="F384" s="1">
        <f t="shared" si="324"/>
        <v>8809</v>
      </c>
      <c r="G384" s="1">
        <f t="shared" si="335"/>
        <v>-7.7188799987197854E-3</v>
      </c>
      <c r="I384" s="1">
        <f t="shared" si="342"/>
        <v>-7.7188799987197854E-3</v>
      </c>
      <c r="Q384" s="173">
        <f t="shared" si="296"/>
        <v>25839.917999999998</v>
      </c>
      <c r="S384" s="15">
        <f t="shared" si="343"/>
        <v>0.1</v>
      </c>
      <c r="T384" s="15"/>
      <c r="Z384">
        <f t="shared" si="297"/>
        <v>8809</v>
      </c>
      <c r="AA384" s="158">
        <f t="shared" si="298"/>
        <v>-3.4564009858456795E-3</v>
      </c>
      <c r="AB384" s="159">
        <f t="shared" si="299"/>
        <v>-4.2624790128741059E-3</v>
      </c>
      <c r="AC384" s="159">
        <f t="shared" si="300"/>
        <v>-7.7188799987197854E-3</v>
      </c>
      <c r="AD384" s="160">
        <f t="shared" si="301"/>
        <v>1.8168727335192215E-6</v>
      </c>
      <c r="AH384">
        <f t="shared" si="302"/>
        <v>-1.7944719064187473E-2</v>
      </c>
      <c r="AI384">
        <f t="shared" si="303"/>
        <v>1.2557441787372365</v>
      </c>
      <c r="AJ384">
        <f t="shared" si="304"/>
        <v>-0.97628468565430071</v>
      </c>
      <c r="AK384">
        <f t="shared" si="305"/>
        <v>0.20870838475078768</v>
      </c>
      <c r="AL384">
        <f t="shared" si="306"/>
        <v>0.68447078854972954</v>
      </c>
      <c r="AM384">
        <f t="shared" si="307"/>
        <v>0.35625398127568458</v>
      </c>
      <c r="AN384">
        <f t="shared" si="340"/>
        <v>13.061646238310354</v>
      </c>
      <c r="AO384">
        <f t="shared" si="340"/>
        <v>13.061575650773296</v>
      </c>
      <c r="AP384">
        <f t="shared" si="340"/>
        <v>13.061332632842776</v>
      </c>
      <c r="AQ384">
        <f t="shared" si="340"/>
        <v>13.06049621720836</v>
      </c>
      <c r="AR384">
        <f t="shared" si="340"/>
        <v>13.057620326495115</v>
      </c>
      <c r="AS384">
        <f t="shared" si="340"/>
        <v>13.047765444067466</v>
      </c>
      <c r="AT384">
        <f t="shared" si="340"/>
        <v>13.014368052079954</v>
      </c>
      <c r="AU384">
        <f t="shared" si="309"/>
        <v>12.904779984007726</v>
      </c>
      <c r="AV384" s="158">
        <f t="shared" si="310"/>
        <v>-3.4564009858456795E-3</v>
      </c>
      <c r="AW384" s="159">
        <f t="shared" si="311"/>
        <v>-4.2624790128741059E-3</v>
      </c>
      <c r="AX384" s="160">
        <f t="shared" si="312"/>
        <v>1.8168727335192215E-6</v>
      </c>
      <c r="AY384" s="159">
        <f t="shared" si="313"/>
        <v>-9999</v>
      </c>
      <c r="BA384">
        <f t="shared" si="314"/>
        <v>0</v>
      </c>
      <c r="BB384">
        <f t="shared" si="315"/>
        <v>0.91928732823618897</v>
      </c>
      <c r="BC384">
        <f t="shared" si="316"/>
        <v>0.92748772277940128</v>
      </c>
      <c r="BD384">
        <f t="shared" si="317"/>
        <v>0.75878522371944845</v>
      </c>
      <c r="BE384">
        <f t="shared" si="318"/>
        <v>1.6767687472227792</v>
      </c>
      <c r="BF384">
        <f t="shared" si="319"/>
        <v>1.1120123778036377</v>
      </c>
      <c r="BG384">
        <f t="shared" si="341"/>
        <v>0.77417025136717466</v>
      </c>
      <c r="BH384">
        <f t="shared" si="341"/>
        <v>0.76369569282240379</v>
      </c>
      <c r="BI384">
        <f t="shared" si="341"/>
        <v>0.74485955867091957</v>
      </c>
      <c r="BJ384">
        <f t="shared" si="341"/>
        <v>0.71178150330117151</v>
      </c>
      <c r="BK384">
        <f t="shared" si="341"/>
        <v>0.6558522224057115</v>
      </c>
      <c r="BL384">
        <f t="shared" si="341"/>
        <v>0.56633088865046632</v>
      </c>
      <c r="BM384">
        <f t="shared" si="341"/>
        <v>0.4325875895626965</v>
      </c>
      <c r="BN384">
        <f t="shared" si="321"/>
        <v>0.24643731201044475</v>
      </c>
    </row>
    <row r="385" spans="1:66" x14ac:dyDescent="0.2">
      <c r="A385" s="23" t="s">
        <v>974</v>
      </c>
      <c r="B385" s="24" t="s">
        <v>899</v>
      </c>
      <c r="C385" s="23">
        <v>40858.428</v>
      </c>
      <c r="D385" s="23" t="s">
        <v>873</v>
      </c>
      <c r="E385" s="25">
        <f t="shared" si="295"/>
        <v>8809.0026855652741</v>
      </c>
      <c r="F385" s="1">
        <f t="shared" si="324"/>
        <v>8809</v>
      </c>
      <c r="G385" s="1">
        <f t="shared" si="335"/>
        <v>2.2811200033174828E-3</v>
      </c>
      <c r="I385" s="1">
        <f t="shared" si="342"/>
        <v>2.2811200033174828E-3</v>
      </c>
      <c r="Q385" s="173">
        <f t="shared" si="296"/>
        <v>25839.928</v>
      </c>
      <c r="S385" s="15">
        <f t="shared" si="343"/>
        <v>0.1</v>
      </c>
      <c r="T385" s="15"/>
      <c r="Z385">
        <f t="shared" si="297"/>
        <v>8809</v>
      </c>
      <c r="AA385" s="158">
        <f t="shared" si="298"/>
        <v>-3.4564009858456795E-3</v>
      </c>
      <c r="AB385" s="159">
        <f t="shared" si="299"/>
        <v>5.7375209891631623E-3</v>
      </c>
      <c r="AC385" s="159">
        <f t="shared" si="300"/>
        <v>2.2811200033174828E-3</v>
      </c>
      <c r="AD385" s="160">
        <f t="shared" si="301"/>
        <v>3.2919147101087832E-6</v>
      </c>
      <c r="AH385">
        <f t="shared" si="302"/>
        <v>-1.7944719064187473E-2</v>
      </c>
      <c r="AI385">
        <f t="shared" si="303"/>
        <v>1.2557441787372365</v>
      </c>
      <c r="AJ385">
        <f t="shared" si="304"/>
        <v>-0.97628468565430071</v>
      </c>
      <c r="AK385">
        <f t="shared" si="305"/>
        <v>0.20870838475078768</v>
      </c>
      <c r="AL385">
        <f t="shared" si="306"/>
        <v>0.68447078854972954</v>
      </c>
      <c r="AM385">
        <f t="shared" si="307"/>
        <v>0.35625398127568458</v>
      </c>
      <c r="AN385">
        <f t="shared" si="340"/>
        <v>13.061646238310354</v>
      </c>
      <c r="AO385">
        <f t="shared" si="340"/>
        <v>13.061575650773296</v>
      </c>
      <c r="AP385">
        <f t="shared" si="340"/>
        <v>13.061332632842776</v>
      </c>
      <c r="AQ385">
        <f t="shared" si="340"/>
        <v>13.06049621720836</v>
      </c>
      <c r="AR385">
        <f t="shared" si="340"/>
        <v>13.057620326495115</v>
      </c>
      <c r="AS385">
        <f t="shared" si="340"/>
        <v>13.047765444067466</v>
      </c>
      <c r="AT385">
        <f t="shared" si="340"/>
        <v>13.014368052079954</v>
      </c>
      <c r="AU385">
        <f t="shared" si="309"/>
        <v>12.904779984007726</v>
      </c>
      <c r="AV385" s="158">
        <f t="shared" si="310"/>
        <v>-3.4564009858456795E-3</v>
      </c>
      <c r="AW385" s="159">
        <f t="shared" si="311"/>
        <v>5.7375209891631623E-3</v>
      </c>
      <c r="AX385" s="160">
        <f t="shared" si="312"/>
        <v>3.2919147101087832E-6</v>
      </c>
      <c r="AY385" s="159">
        <f t="shared" si="313"/>
        <v>-9999</v>
      </c>
      <c r="BA385">
        <f t="shared" si="314"/>
        <v>0</v>
      </c>
      <c r="BB385">
        <f t="shared" si="315"/>
        <v>0.91928732823618897</v>
      </c>
      <c r="BC385">
        <f t="shared" si="316"/>
        <v>0.92748772277940128</v>
      </c>
      <c r="BD385">
        <f t="shared" si="317"/>
        <v>0.75878522371944845</v>
      </c>
      <c r="BE385">
        <f t="shared" si="318"/>
        <v>1.6767687472227792</v>
      </c>
      <c r="BF385">
        <f t="shared" si="319"/>
        <v>1.1120123778036377</v>
      </c>
      <c r="BG385">
        <f t="shared" si="341"/>
        <v>0.77417025136717466</v>
      </c>
      <c r="BH385">
        <f t="shared" si="341"/>
        <v>0.76369569282240379</v>
      </c>
      <c r="BI385">
        <f t="shared" si="341"/>
        <v>0.74485955867091957</v>
      </c>
      <c r="BJ385">
        <f t="shared" si="341"/>
        <v>0.71178150330117151</v>
      </c>
      <c r="BK385">
        <f t="shared" si="341"/>
        <v>0.6558522224057115</v>
      </c>
      <c r="BL385">
        <f t="shared" si="341"/>
        <v>0.56633088865046632</v>
      </c>
      <c r="BM385">
        <f t="shared" si="341"/>
        <v>0.4325875895626965</v>
      </c>
      <c r="BN385">
        <f t="shared" si="321"/>
        <v>0.24643731201044475</v>
      </c>
    </row>
    <row r="386" spans="1:66" x14ac:dyDescent="0.2">
      <c r="A386" s="25" t="s">
        <v>975</v>
      </c>
      <c r="B386" s="25"/>
      <c r="C386" s="28">
        <v>40876.271000000001</v>
      </c>
      <c r="D386" s="28"/>
      <c r="E386" s="1">
        <f t="shared" si="295"/>
        <v>8830.0092705404259</v>
      </c>
      <c r="F386" s="1">
        <f t="shared" si="324"/>
        <v>8830</v>
      </c>
      <c r="G386" s="1">
        <f t="shared" si="335"/>
        <v>7.8744000056758523E-3</v>
      </c>
      <c r="I386" s="1">
        <f t="shared" si="342"/>
        <v>7.8744000056758523E-3</v>
      </c>
      <c r="Q386" s="173">
        <f t="shared" si="296"/>
        <v>25857.771000000001</v>
      </c>
      <c r="S386" s="15">
        <f t="shared" si="343"/>
        <v>0.1</v>
      </c>
      <c r="Z386">
        <f t="shared" si="297"/>
        <v>8830</v>
      </c>
      <c r="AA386" s="158">
        <f t="shared" si="298"/>
        <v>-3.3909150485243733E-3</v>
      </c>
      <c r="AB386" s="159">
        <f t="shared" si="299"/>
        <v>1.1265315054200226E-2</v>
      </c>
      <c r="AC386" s="159">
        <f t="shared" si="300"/>
        <v>7.8744000056758523E-3</v>
      </c>
      <c r="AD386" s="160">
        <f t="shared" si="301"/>
        <v>1.2690732327039026E-5</v>
      </c>
      <c r="AH386">
        <f t="shared" si="302"/>
        <v>-1.8012536673376024E-2</v>
      </c>
      <c r="AI386">
        <f t="shared" si="303"/>
        <v>1.25306081224669</v>
      </c>
      <c r="AJ386">
        <f t="shared" si="304"/>
        <v>-0.97896707356430823</v>
      </c>
      <c r="AK386">
        <f t="shared" si="305"/>
        <v>0.21195400474704887</v>
      </c>
      <c r="AL386">
        <f t="shared" si="306"/>
        <v>0.69722843060483009</v>
      </c>
      <c r="AM386">
        <f t="shared" si="307"/>
        <v>0.36345885313924375</v>
      </c>
      <c r="AN386">
        <f t="shared" si="340"/>
        <v>13.071246432834004</v>
      </c>
      <c r="AO386">
        <f t="shared" si="340"/>
        <v>13.071176520650074</v>
      </c>
      <c r="AP386">
        <f t="shared" si="340"/>
        <v>13.070934562338385</v>
      </c>
      <c r="AQ386">
        <f t="shared" si="340"/>
        <v>13.070097420831518</v>
      </c>
      <c r="AR386">
        <f t="shared" si="340"/>
        <v>13.067204001294195</v>
      </c>
      <c r="AS386">
        <f t="shared" si="340"/>
        <v>13.05723839952277</v>
      </c>
      <c r="AT386">
        <f t="shared" si="340"/>
        <v>13.023307704717924</v>
      </c>
      <c r="AU386">
        <f t="shared" si="309"/>
        <v>12.911598943641227</v>
      </c>
      <c r="AV386" s="158">
        <f t="shared" si="310"/>
        <v>-3.3909150485243733E-3</v>
      </c>
      <c r="AW386" s="159">
        <f t="shared" si="311"/>
        <v>1.1265315054200226E-2</v>
      </c>
      <c r="AX386" s="160">
        <f t="shared" si="312"/>
        <v>1.2690732327039026E-5</v>
      </c>
      <c r="AY386" s="159">
        <f t="shared" si="313"/>
        <v>-9999</v>
      </c>
      <c r="BA386">
        <f t="shared" si="314"/>
        <v>0</v>
      </c>
      <c r="BB386">
        <f t="shared" si="315"/>
        <v>0.91183542346623825</v>
      </c>
      <c r="BC386">
        <f t="shared" si="316"/>
        <v>0.92376947277904531</v>
      </c>
      <c r="BD386">
        <f t="shared" si="317"/>
        <v>0.75795551225837032</v>
      </c>
      <c r="BE386">
        <f t="shared" si="318"/>
        <v>1.6865948758874449</v>
      </c>
      <c r="BF386">
        <f t="shared" si="319"/>
        <v>1.1230612507905531</v>
      </c>
      <c r="BG386">
        <f t="shared" si="341"/>
        <v>0.78110683728020969</v>
      </c>
      <c r="BH386">
        <f t="shared" si="341"/>
        <v>0.77081193144532745</v>
      </c>
      <c r="BI386">
        <f t="shared" si="341"/>
        <v>0.7521720288481325</v>
      </c>
      <c r="BJ386">
        <f t="shared" si="341"/>
        <v>0.71922092023583883</v>
      </c>
      <c r="BK386">
        <f t="shared" si="341"/>
        <v>0.66316770562560112</v>
      </c>
      <c r="BL386">
        <f t="shared" si="341"/>
        <v>0.57300359301497183</v>
      </c>
      <c r="BM386">
        <f t="shared" si="341"/>
        <v>0.43785524336185311</v>
      </c>
      <c r="BN386">
        <f t="shared" si="321"/>
        <v>0.24946517090130041</v>
      </c>
    </row>
    <row r="387" spans="1:66" x14ac:dyDescent="0.2">
      <c r="A387" s="23" t="s">
        <v>974</v>
      </c>
      <c r="B387" s="24" t="s">
        <v>899</v>
      </c>
      <c r="C387" s="23">
        <v>40892.404999999999</v>
      </c>
      <c r="D387" s="23" t="s">
        <v>873</v>
      </c>
      <c r="E387" s="25">
        <f t="shared" si="295"/>
        <v>8849.0038477969993</v>
      </c>
      <c r="F387" s="1">
        <f t="shared" si="324"/>
        <v>8849</v>
      </c>
      <c r="G387" s="1">
        <f t="shared" si="335"/>
        <v>3.2683200042811222E-3</v>
      </c>
      <c r="I387" s="1">
        <f t="shared" si="342"/>
        <v>3.2683200042811222E-3</v>
      </c>
      <c r="Q387" s="173">
        <f t="shared" si="296"/>
        <v>25873.904999999999</v>
      </c>
      <c r="S387" s="15">
        <f t="shared" si="343"/>
        <v>0.1</v>
      </c>
      <c r="T387" s="15"/>
      <c r="Z387">
        <f t="shared" si="297"/>
        <v>8849</v>
      </c>
      <c r="AA387" s="158">
        <f t="shared" si="298"/>
        <v>-3.3300994047172731E-3</v>
      </c>
      <c r="AB387" s="159">
        <f t="shared" si="299"/>
        <v>6.5984194089983954E-3</v>
      </c>
      <c r="AC387" s="159">
        <f t="shared" si="300"/>
        <v>3.2683200042811222E-3</v>
      </c>
      <c r="AD387" s="160">
        <f t="shared" si="301"/>
        <v>4.3539138697046731E-6</v>
      </c>
      <c r="AH387">
        <f t="shared" si="302"/>
        <v>-1.8072343985130624E-2</v>
      </c>
      <c r="AI387">
        <f t="shared" si="303"/>
        <v>1.2506076431638167</v>
      </c>
      <c r="AJ387">
        <f t="shared" si="304"/>
        <v>-0.98124761815116435</v>
      </c>
      <c r="AK387">
        <f t="shared" si="305"/>
        <v>0.21484897954410578</v>
      </c>
      <c r="AL387">
        <f t="shared" si="306"/>
        <v>0.70872386132399634</v>
      </c>
      <c r="AM387">
        <f t="shared" si="307"/>
        <v>0.36997954905430308</v>
      </c>
      <c r="AN387">
        <f t="shared" si="340"/>
        <v>13.079914557761242</v>
      </c>
      <c r="AO387">
        <f t="shared" si="340"/>
        <v>13.079845311747603</v>
      </c>
      <c r="AP387">
        <f t="shared" si="340"/>
        <v>13.079604496686942</v>
      </c>
      <c r="AQ387">
        <f t="shared" si="340"/>
        <v>13.078767274687065</v>
      </c>
      <c r="AR387">
        <f t="shared" si="340"/>
        <v>13.075859632990616</v>
      </c>
      <c r="AS387">
        <f t="shared" si="340"/>
        <v>13.065797825661505</v>
      </c>
      <c r="AT387">
        <f t="shared" si="340"/>
        <v>13.031391488799111</v>
      </c>
      <c r="AU387">
        <f t="shared" si="309"/>
        <v>12.917768478547726</v>
      </c>
      <c r="AV387" s="158">
        <f t="shared" si="310"/>
        <v>-3.3300994047172731E-3</v>
      </c>
      <c r="AW387" s="159">
        <f t="shared" si="311"/>
        <v>6.5984194089983954E-3</v>
      </c>
      <c r="AX387" s="160">
        <f t="shared" si="312"/>
        <v>4.3539138697046731E-6</v>
      </c>
      <c r="AY387" s="159">
        <f t="shared" si="313"/>
        <v>-9999</v>
      </c>
      <c r="BA387">
        <f t="shared" si="314"/>
        <v>0</v>
      </c>
      <c r="BB387">
        <f t="shared" si="315"/>
        <v>0.90520488141639321</v>
      </c>
      <c r="BC387">
        <f t="shared" si="316"/>
        <v>0.92038237212334351</v>
      </c>
      <c r="BD387">
        <f t="shared" si="317"/>
        <v>0.75715483001229411</v>
      </c>
      <c r="BE387">
        <f t="shared" si="318"/>
        <v>1.6953473733609443</v>
      </c>
      <c r="BF387">
        <f t="shared" si="319"/>
        <v>1.1330060559428716</v>
      </c>
      <c r="BG387">
        <f t="shared" si="341"/>
        <v>0.78733339046690132</v>
      </c>
      <c r="BH387">
        <f t="shared" si="341"/>
        <v>0.7772022453296159</v>
      </c>
      <c r="BI387">
        <f t="shared" si="341"/>
        <v>0.75874442095899264</v>
      </c>
      <c r="BJ387">
        <f t="shared" si="341"/>
        <v>0.72591732730127689</v>
      </c>
      <c r="BK387">
        <f t="shared" si="341"/>
        <v>0.66976501515347808</v>
      </c>
      <c r="BL387">
        <f t="shared" si="341"/>
        <v>0.57903204290082222</v>
      </c>
      <c r="BM387">
        <f t="shared" si="341"/>
        <v>0.44261972816484879</v>
      </c>
      <c r="BN387">
        <f t="shared" si="321"/>
        <v>0.25220466227874122</v>
      </c>
    </row>
    <row r="388" spans="1:66" x14ac:dyDescent="0.2">
      <c r="A388" s="25" t="s">
        <v>975</v>
      </c>
      <c r="B388" s="25"/>
      <c r="C388" s="28">
        <v>40927.230000000003</v>
      </c>
      <c r="D388" s="28"/>
      <c r="E388" s="1">
        <f t="shared" si="295"/>
        <v>8890.0033614303393</v>
      </c>
      <c r="F388" s="1">
        <f t="shared" si="324"/>
        <v>8890</v>
      </c>
      <c r="G388" s="1">
        <f t="shared" si="335"/>
        <v>2.8552000076160766E-3</v>
      </c>
      <c r="I388" s="1">
        <f t="shared" si="342"/>
        <v>2.8552000076160766E-3</v>
      </c>
      <c r="Q388" s="173">
        <f t="shared" si="296"/>
        <v>25908.730000000003</v>
      </c>
      <c r="S388" s="15">
        <f t="shared" si="343"/>
        <v>0.1</v>
      </c>
      <c r="Z388">
        <f t="shared" si="297"/>
        <v>8890</v>
      </c>
      <c r="AA388" s="158">
        <f t="shared" si="298"/>
        <v>-3.193806869690629E-3</v>
      </c>
      <c r="AB388" s="159">
        <f t="shared" si="299"/>
        <v>6.0490068773067056E-3</v>
      </c>
      <c r="AC388" s="159">
        <f t="shared" si="300"/>
        <v>2.8552000076160766E-3</v>
      </c>
      <c r="AD388" s="160">
        <f t="shared" si="301"/>
        <v>3.6590484201703827E-6</v>
      </c>
      <c r="AH388">
        <f t="shared" si="302"/>
        <v>-1.819639159484027E-2</v>
      </c>
      <c r="AI388">
        <f t="shared" si="303"/>
        <v>1.2452356887618514</v>
      </c>
      <c r="AJ388">
        <f t="shared" si="304"/>
        <v>-0.98570061216730298</v>
      </c>
      <c r="AK388">
        <f t="shared" si="305"/>
        <v>0.22096092817683122</v>
      </c>
      <c r="AL388">
        <f t="shared" si="306"/>
        <v>0.7333753539177672</v>
      </c>
      <c r="AM388">
        <f t="shared" si="307"/>
        <v>0.38405741534791749</v>
      </c>
      <c r="AN388">
        <f t="shared" si="340"/>
        <v>13.098561162059509</v>
      </c>
      <c r="AO388">
        <f t="shared" si="340"/>
        <v>13.09849352122508</v>
      </c>
      <c r="AP388">
        <f t="shared" si="340"/>
        <v>13.098255747253461</v>
      </c>
      <c r="AQ388">
        <f t="shared" si="340"/>
        <v>13.097420177764157</v>
      </c>
      <c r="AR388">
        <f t="shared" si="340"/>
        <v>13.094487117971958</v>
      </c>
      <c r="AS388">
        <f t="shared" si="340"/>
        <v>13.084230665934962</v>
      </c>
      <c r="AT388">
        <f t="shared" si="340"/>
        <v>13.048820612733767</v>
      </c>
      <c r="AU388">
        <f t="shared" si="309"/>
        <v>12.931081685451227</v>
      </c>
      <c r="AV388" s="158">
        <f t="shared" si="310"/>
        <v>-3.193806869690629E-3</v>
      </c>
      <c r="AW388" s="159">
        <f t="shared" si="311"/>
        <v>6.0490068773067056E-3</v>
      </c>
      <c r="AX388" s="160">
        <f t="shared" si="312"/>
        <v>3.6590484201703827E-6</v>
      </c>
      <c r="AY388" s="159">
        <f t="shared" si="313"/>
        <v>-9999</v>
      </c>
      <c r="BA388">
        <f t="shared" si="314"/>
        <v>0</v>
      </c>
      <c r="BB388">
        <f t="shared" si="315"/>
        <v>0.89124940022104227</v>
      </c>
      <c r="BC388">
        <f t="shared" si="316"/>
        <v>0.91301025809890779</v>
      </c>
      <c r="BD388">
        <f t="shared" si="317"/>
        <v>0.7552766765669009</v>
      </c>
      <c r="BE388">
        <f t="shared" si="318"/>
        <v>1.7138012142048664</v>
      </c>
      <c r="BF388">
        <f t="shared" si="319"/>
        <v>1.154300822380091</v>
      </c>
      <c r="BG388">
        <f t="shared" si="341"/>
        <v>0.80061218944835155</v>
      </c>
      <c r="BH388">
        <f t="shared" si="341"/>
        <v>0.79083755050604987</v>
      </c>
      <c r="BI388">
        <f t="shared" si="341"/>
        <v>0.77278628458511733</v>
      </c>
      <c r="BJ388">
        <f t="shared" si="341"/>
        <v>0.74025554612243605</v>
      </c>
      <c r="BK388">
        <f t="shared" si="341"/>
        <v>0.68393123436849279</v>
      </c>
      <c r="BL388">
        <f t="shared" si="341"/>
        <v>0.59201207246546628</v>
      </c>
      <c r="BM388">
        <f t="shared" si="341"/>
        <v>0.45289609588513269</v>
      </c>
      <c r="BN388">
        <f t="shared" si="321"/>
        <v>0.25811619630374516</v>
      </c>
    </row>
    <row r="389" spans="1:66" x14ac:dyDescent="0.2">
      <c r="A389" s="25" t="s">
        <v>976</v>
      </c>
      <c r="B389" s="25"/>
      <c r="C389" s="28">
        <v>40938.271000000001</v>
      </c>
      <c r="D389" s="28"/>
      <c r="E389" s="1">
        <f t="shared" si="295"/>
        <v>8903.0019437713472</v>
      </c>
      <c r="F389" s="1">
        <f t="shared" si="324"/>
        <v>8903</v>
      </c>
      <c r="G389" s="1">
        <f t="shared" si="335"/>
        <v>1.6510400018887594E-3</v>
      </c>
      <c r="I389" s="1">
        <f t="shared" si="342"/>
        <v>1.6510400018887594E-3</v>
      </c>
      <c r="Q389" s="173">
        <f t="shared" si="296"/>
        <v>25919.771000000001</v>
      </c>
      <c r="S389" s="15">
        <f t="shared" si="343"/>
        <v>0.1</v>
      </c>
      <c r="Z389">
        <f t="shared" si="297"/>
        <v>8903</v>
      </c>
      <c r="AA389" s="158">
        <f t="shared" si="298"/>
        <v>-3.1491519713656956E-3</v>
      </c>
      <c r="AB389" s="159">
        <f t="shared" si="299"/>
        <v>4.800191973254455E-3</v>
      </c>
      <c r="AC389" s="159">
        <f t="shared" si="300"/>
        <v>1.6510400018887594E-3</v>
      </c>
      <c r="AD389" s="160">
        <f t="shared" si="301"/>
        <v>2.3041842980096501E-6</v>
      </c>
      <c r="AH389">
        <f t="shared" si="302"/>
        <v>-1.8234297413000315E-2</v>
      </c>
      <c r="AI389">
        <f t="shared" si="303"/>
        <v>1.2435110237392017</v>
      </c>
      <c r="AJ389">
        <f t="shared" si="304"/>
        <v>-0.98698043483918818</v>
      </c>
      <c r="AK389">
        <f t="shared" si="305"/>
        <v>0.2228601717237792</v>
      </c>
      <c r="AL389">
        <f t="shared" si="306"/>
        <v>0.74114720767581233</v>
      </c>
      <c r="AM389">
        <f t="shared" si="307"/>
        <v>0.38852320413015978</v>
      </c>
      <c r="AN389">
        <f t="shared" si="340"/>
        <v>13.104456668456846</v>
      </c>
      <c r="AO389">
        <f t="shared" si="340"/>
        <v>13.104389581587569</v>
      </c>
      <c r="AP389">
        <f t="shared" si="340"/>
        <v>13.104152929450947</v>
      </c>
      <c r="AQ389">
        <f t="shared" si="340"/>
        <v>13.103318394244576</v>
      </c>
      <c r="AR389">
        <f t="shared" si="340"/>
        <v>13.100378770436791</v>
      </c>
      <c r="AS389">
        <f t="shared" si="340"/>
        <v>13.090064324303357</v>
      </c>
      <c r="AT389">
        <f t="shared" si="340"/>
        <v>13.054342597587604</v>
      </c>
      <c r="AU389">
        <f t="shared" si="309"/>
        <v>12.935302946176728</v>
      </c>
      <c r="AV389" s="158">
        <f t="shared" si="310"/>
        <v>-3.1491519713656956E-3</v>
      </c>
      <c r="AW389" s="159">
        <f t="shared" si="311"/>
        <v>4.800191973254455E-3</v>
      </c>
      <c r="AX389" s="160">
        <f t="shared" si="312"/>
        <v>2.3041842980096501E-6</v>
      </c>
      <c r="AY389" s="159">
        <f t="shared" si="313"/>
        <v>-9999</v>
      </c>
      <c r="BA389">
        <f t="shared" si="314"/>
        <v>0</v>
      </c>
      <c r="BB389">
        <f t="shared" si="315"/>
        <v>0.88692281985668853</v>
      </c>
      <c r="BC389">
        <f t="shared" si="316"/>
        <v>0.91065744778044033</v>
      </c>
      <c r="BD389">
        <f t="shared" si="317"/>
        <v>0.75464104211808092</v>
      </c>
      <c r="BE389">
        <f t="shared" si="318"/>
        <v>1.7195320808201491</v>
      </c>
      <c r="BF389">
        <f t="shared" si="319"/>
        <v>1.1610063862825748</v>
      </c>
      <c r="BG389">
        <f t="shared" si="341"/>
        <v>0.80477824970059153</v>
      </c>
      <c r="BH389">
        <f t="shared" si="341"/>
        <v>0.79511733944929652</v>
      </c>
      <c r="BI389">
        <f t="shared" si="341"/>
        <v>0.77719861670151691</v>
      </c>
      <c r="BJ389">
        <f t="shared" si="341"/>
        <v>0.74476981217758054</v>
      </c>
      <c r="BK389">
        <f t="shared" si="341"/>
        <v>0.68840280999848824</v>
      </c>
      <c r="BL389">
        <f t="shared" si="341"/>
        <v>0.59611939577948692</v>
      </c>
      <c r="BM389">
        <f t="shared" si="341"/>
        <v>0.45615304233578297</v>
      </c>
      <c r="BN389">
        <f t="shared" si="321"/>
        <v>0.25999058514094153</v>
      </c>
    </row>
    <row r="390" spans="1:66" x14ac:dyDescent="0.2">
      <c r="A390" s="23" t="s">
        <v>977</v>
      </c>
      <c r="B390" s="24" t="s">
        <v>899</v>
      </c>
      <c r="C390" s="23">
        <v>40975.641000000003</v>
      </c>
      <c r="D390" s="23" t="s">
        <v>873</v>
      </c>
      <c r="E390" s="25">
        <f t="shared" si="295"/>
        <v>8946.9976889106965</v>
      </c>
      <c r="F390" s="1">
        <f t="shared" si="324"/>
        <v>8947</v>
      </c>
      <c r="G390" s="1">
        <f t="shared" si="335"/>
        <v>-1.9630399910965934E-3</v>
      </c>
      <c r="I390" s="1">
        <f t="shared" si="342"/>
        <v>-1.9630399910965934E-3</v>
      </c>
      <c r="Q390" s="173">
        <f t="shared" si="296"/>
        <v>25957.141000000003</v>
      </c>
      <c r="S390" s="15">
        <f t="shared" si="343"/>
        <v>0.1</v>
      </c>
      <c r="T390" s="15"/>
      <c r="Z390">
        <f t="shared" si="297"/>
        <v>8947</v>
      </c>
      <c r="AA390" s="158">
        <f t="shared" si="298"/>
        <v>-2.992885814743166E-3</v>
      </c>
      <c r="AB390" s="159">
        <f t="shared" si="299"/>
        <v>1.0298458236465725E-3</v>
      </c>
      <c r="AC390" s="159">
        <f t="shared" si="300"/>
        <v>-1.9630399910965934E-3</v>
      </c>
      <c r="AD390" s="160">
        <f t="shared" si="301"/>
        <v>1.0605824204822875E-7</v>
      </c>
      <c r="AH390">
        <f t="shared" si="302"/>
        <v>-1.8357516977760443E-2</v>
      </c>
      <c r="AI390">
        <f t="shared" si="303"/>
        <v>1.2376019981697035</v>
      </c>
      <c r="AJ390">
        <f t="shared" si="304"/>
        <v>-0.99084769038605025</v>
      </c>
      <c r="AK390">
        <f t="shared" si="305"/>
        <v>0.22914965696904421</v>
      </c>
      <c r="AL390">
        <f t="shared" si="306"/>
        <v>0.76729128072980146</v>
      </c>
      <c r="AM390">
        <f t="shared" si="307"/>
        <v>0.40364613582255432</v>
      </c>
      <c r="AN390">
        <f t="shared" si="340"/>
        <v>13.124349668267765</v>
      </c>
      <c r="AO390">
        <f t="shared" si="340"/>
        <v>13.124284603289636</v>
      </c>
      <c r="AP390">
        <f t="shared" si="340"/>
        <v>13.124052279928746</v>
      </c>
      <c r="AQ390">
        <f t="shared" si="340"/>
        <v>13.123223012223573</v>
      </c>
      <c r="AR390">
        <f t="shared" si="340"/>
        <v>13.120266459894252</v>
      </c>
      <c r="AS390">
        <f t="shared" si="340"/>
        <v>13.10976912745196</v>
      </c>
      <c r="AT390">
        <f t="shared" si="340"/>
        <v>13.073016516747833</v>
      </c>
      <c r="AU390">
        <f t="shared" si="309"/>
        <v>12.949590290170729</v>
      </c>
      <c r="AV390" s="158">
        <f t="shared" si="310"/>
        <v>-2.992885814743166E-3</v>
      </c>
      <c r="AW390" s="159">
        <f t="shared" si="311"/>
        <v>1.0298458236465725E-3</v>
      </c>
      <c r="AX390" s="160">
        <f t="shared" si="312"/>
        <v>1.0605824204822875E-7</v>
      </c>
      <c r="AY390" s="159">
        <f t="shared" si="313"/>
        <v>-9999</v>
      </c>
      <c r="BA390">
        <f t="shared" si="314"/>
        <v>0</v>
      </c>
      <c r="BB390">
        <f t="shared" si="315"/>
        <v>0.87261951685763883</v>
      </c>
      <c r="BC390">
        <f t="shared" si="316"/>
        <v>0.90265125160265547</v>
      </c>
      <c r="BD390">
        <f t="shared" si="317"/>
        <v>0.75235879979744025</v>
      </c>
      <c r="BE390">
        <f t="shared" si="318"/>
        <v>1.7385139985698983</v>
      </c>
      <c r="BF390">
        <f t="shared" si="319"/>
        <v>1.1835395192942739</v>
      </c>
      <c r="BG390">
        <f t="shared" si="341"/>
        <v>0.81872361120617909</v>
      </c>
      <c r="BH390">
        <f t="shared" si="341"/>
        <v>0.8094491654706244</v>
      </c>
      <c r="BI390">
        <f t="shared" si="341"/>
        <v>0.79199079798754513</v>
      </c>
      <c r="BJ390">
        <f t="shared" si="341"/>
        <v>0.75993432198873312</v>
      </c>
      <c r="BK390">
        <f t="shared" si="341"/>
        <v>0.70346466275489328</v>
      </c>
      <c r="BL390">
        <f t="shared" si="341"/>
        <v>0.60999100569772735</v>
      </c>
      <c r="BM390">
        <f t="shared" si="341"/>
        <v>0.46717141094337855</v>
      </c>
      <c r="BN390">
        <f t="shared" si="321"/>
        <v>0.26633467043606762</v>
      </c>
    </row>
    <row r="391" spans="1:66" x14ac:dyDescent="0.2">
      <c r="A391" s="25" t="s">
        <v>978</v>
      </c>
      <c r="B391" s="25"/>
      <c r="C391" s="28">
        <v>41000.273999999998</v>
      </c>
      <c r="D391" s="28"/>
      <c r="E391" s="1">
        <f t="shared" si="295"/>
        <v>8975.9981489058082</v>
      </c>
      <c r="F391" s="1">
        <f t="shared" si="324"/>
        <v>8976</v>
      </c>
      <c r="G391" s="1">
        <f t="shared" si="335"/>
        <v>-1.5723199976491742E-3</v>
      </c>
      <c r="I391" s="1">
        <f t="shared" si="342"/>
        <v>-1.5723199976491742E-3</v>
      </c>
      <c r="Q391" s="173">
        <f t="shared" si="296"/>
        <v>25981.773999999998</v>
      </c>
      <c r="S391" s="15">
        <f t="shared" si="343"/>
        <v>0.1</v>
      </c>
      <c r="Z391">
        <f t="shared" si="297"/>
        <v>8976</v>
      </c>
      <c r="AA391" s="158">
        <f t="shared" si="298"/>
        <v>-2.8855807600767884E-3</v>
      </c>
      <c r="AB391" s="159">
        <f t="shared" si="299"/>
        <v>1.3132607624276142E-3</v>
      </c>
      <c r="AC391" s="159">
        <f t="shared" si="300"/>
        <v>-1.5723199976491742E-3</v>
      </c>
      <c r="AD391" s="160">
        <f t="shared" si="301"/>
        <v>1.7246538301319586E-7</v>
      </c>
      <c r="AH391">
        <f t="shared" si="302"/>
        <v>-1.843446016213901E-2</v>
      </c>
      <c r="AI391">
        <f t="shared" si="303"/>
        <v>1.2336502721239293</v>
      </c>
      <c r="AJ391">
        <f t="shared" si="304"/>
        <v>-0.99301030415286007</v>
      </c>
      <c r="AK391">
        <f t="shared" si="305"/>
        <v>0.23317766865564166</v>
      </c>
      <c r="AL391">
        <f t="shared" si="306"/>
        <v>0.78438579188848956</v>
      </c>
      <c r="AM391">
        <f t="shared" si="307"/>
        <v>0.41362065313735719</v>
      </c>
      <c r="AN391">
        <f t="shared" ref="AN391:AT400" si="344">$AU391+$AB$7*SIN(AO391)</f>
        <v>13.137408836369223</v>
      </c>
      <c r="AO391">
        <f t="shared" si="344"/>
        <v>13.137345217624384</v>
      </c>
      <c r="AP391">
        <f t="shared" si="344"/>
        <v>13.137116172176457</v>
      </c>
      <c r="AQ391">
        <f t="shared" si="344"/>
        <v>13.136291822568246</v>
      </c>
      <c r="AR391">
        <f t="shared" si="344"/>
        <v>13.133328527602847</v>
      </c>
      <c r="AS391">
        <f t="shared" si="344"/>
        <v>13.122722029538986</v>
      </c>
      <c r="AT391">
        <f t="shared" si="344"/>
        <v>13.085310607621114</v>
      </c>
      <c r="AU391">
        <f t="shared" si="309"/>
        <v>12.959006948712229</v>
      </c>
      <c r="AV391" s="158">
        <f t="shared" si="310"/>
        <v>-2.8855807600767884E-3</v>
      </c>
      <c r="AW391" s="159">
        <f t="shared" si="311"/>
        <v>1.3132607624276142E-3</v>
      </c>
      <c r="AX391" s="160">
        <f t="shared" si="312"/>
        <v>1.7246538301319586E-7</v>
      </c>
      <c r="AY391" s="159">
        <f t="shared" si="313"/>
        <v>-9999</v>
      </c>
      <c r="BA391">
        <f t="shared" si="314"/>
        <v>0</v>
      </c>
      <c r="BB391">
        <f t="shared" si="315"/>
        <v>0.86347188384330575</v>
      </c>
      <c r="BC391">
        <f t="shared" si="316"/>
        <v>0.89734626175354104</v>
      </c>
      <c r="BD391">
        <f t="shared" si="317"/>
        <v>0.75075270536770644</v>
      </c>
      <c r="BE391">
        <f t="shared" si="318"/>
        <v>1.7506854443368578</v>
      </c>
      <c r="BF391">
        <f t="shared" si="319"/>
        <v>1.1982560952914658</v>
      </c>
      <c r="BG391">
        <f t="shared" ref="BG391:BM400" si="345">$BN391+$BB$7*SIN(BH391)</f>
        <v>0.82778620425517802</v>
      </c>
      <c r="BH391">
        <f t="shared" si="345"/>
        <v>0.81876711700034144</v>
      </c>
      <c r="BI391">
        <f t="shared" si="345"/>
        <v>0.80162118194385035</v>
      </c>
      <c r="BJ391">
        <f t="shared" si="345"/>
        <v>0.76983230637849098</v>
      </c>
      <c r="BK391">
        <f t="shared" si="345"/>
        <v>0.71332990923115513</v>
      </c>
      <c r="BL391">
        <f t="shared" si="345"/>
        <v>0.61910791156271006</v>
      </c>
      <c r="BM391">
        <f t="shared" si="345"/>
        <v>0.47442910978102248</v>
      </c>
      <c r="BN391">
        <f t="shared" si="321"/>
        <v>0.27051599938058263</v>
      </c>
    </row>
    <row r="392" spans="1:66" x14ac:dyDescent="0.2">
      <c r="A392" s="25" t="s">
        <v>980</v>
      </c>
      <c r="B392" s="25"/>
      <c r="C392" s="28">
        <v>41056.336000000003</v>
      </c>
      <c r="D392" s="28"/>
      <c r="E392" s="1">
        <f t="shared" si="295"/>
        <v>9042.0000077231034</v>
      </c>
      <c r="F392" s="1">
        <f t="shared" si="324"/>
        <v>9042</v>
      </c>
      <c r="G392" s="1">
        <f t="shared" si="335"/>
        <v>6.5600033849477768E-6</v>
      </c>
      <c r="I392" s="1">
        <f t="shared" si="342"/>
        <v>6.5600033849477768E-6</v>
      </c>
      <c r="Q392" s="173">
        <f t="shared" si="296"/>
        <v>26037.836000000003</v>
      </c>
      <c r="S392" s="15">
        <f t="shared" si="343"/>
        <v>0.1</v>
      </c>
      <c r="Z392">
        <f t="shared" si="297"/>
        <v>9042</v>
      </c>
      <c r="AA392" s="158">
        <f t="shared" si="298"/>
        <v>-2.6286859276494247E-3</v>
      </c>
      <c r="AB392" s="159">
        <f t="shared" si="299"/>
        <v>2.6352459310343725E-3</v>
      </c>
      <c r="AC392" s="159">
        <f t="shared" si="300"/>
        <v>6.5600033849477768E-6</v>
      </c>
      <c r="AD392" s="160">
        <f t="shared" si="301"/>
        <v>6.9445211170332175E-7</v>
      </c>
      <c r="AH392">
        <f t="shared" si="302"/>
        <v>-1.8597012533734563E-2</v>
      </c>
      <c r="AI392">
        <f t="shared" si="303"/>
        <v>1.2245033350900374</v>
      </c>
      <c r="AJ392">
        <f t="shared" si="304"/>
        <v>-0.99681695633268641</v>
      </c>
      <c r="AK392">
        <f t="shared" si="305"/>
        <v>0.24199695732946064</v>
      </c>
      <c r="AL392">
        <f t="shared" si="306"/>
        <v>0.82288030313002569</v>
      </c>
      <c r="AM392">
        <f t="shared" si="307"/>
        <v>0.43634448054868025</v>
      </c>
      <c r="AN392">
        <f t="shared" si="344"/>
        <v>13.166972574979129</v>
      </c>
      <c r="AO392">
        <f t="shared" si="344"/>
        <v>13.166912534089853</v>
      </c>
      <c r="AP392">
        <f t="shared" si="344"/>
        <v>13.166692087803032</v>
      </c>
      <c r="AQ392">
        <f t="shared" si="344"/>
        <v>13.165882981722328</v>
      </c>
      <c r="AR392">
        <f t="shared" si="344"/>
        <v>13.16291713486072</v>
      </c>
      <c r="AS392">
        <f t="shared" si="344"/>
        <v>13.15209608270589</v>
      </c>
      <c r="AT392">
        <f t="shared" si="344"/>
        <v>13.11324811071928</v>
      </c>
      <c r="AU392">
        <f t="shared" si="309"/>
        <v>12.980437964703231</v>
      </c>
      <c r="AV392" s="158">
        <f t="shared" si="310"/>
        <v>-2.6286859276494247E-3</v>
      </c>
      <c r="AW392" s="159">
        <f t="shared" si="311"/>
        <v>2.6352459310343725E-3</v>
      </c>
      <c r="AX392" s="160">
        <f t="shared" si="312"/>
        <v>6.9445211170332175E-7</v>
      </c>
      <c r="AY392" s="159">
        <f t="shared" si="313"/>
        <v>-9999</v>
      </c>
      <c r="BA392">
        <f t="shared" si="314"/>
        <v>0</v>
      </c>
      <c r="BB392">
        <f t="shared" si="315"/>
        <v>0.84344412658235124</v>
      </c>
      <c r="BC392">
        <f t="shared" si="316"/>
        <v>0.88522339899936553</v>
      </c>
      <c r="BD392">
        <f t="shared" si="317"/>
        <v>0.7468331872758891</v>
      </c>
      <c r="BE392">
        <f t="shared" si="318"/>
        <v>1.7774305726406354</v>
      </c>
      <c r="BF392">
        <f t="shared" si="319"/>
        <v>1.2313616724488805</v>
      </c>
      <c r="BG392">
        <f t="shared" si="345"/>
        <v>0.84804133135430915</v>
      </c>
      <c r="BH392">
        <f t="shared" si="345"/>
        <v>0.83960237922341308</v>
      </c>
      <c r="BI392">
        <f t="shared" si="345"/>
        <v>0.82319000275248722</v>
      </c>
      <c r="BJ392">
        <f t="shared" si="345"/>
        <v>0.79207173485095606</v>
      </c>
      <c r="BK392">
        <f t="shared" si="345"/>
        <v>0.73559624587537498</v>
      </c>
      <c r="BL392">
        <f t="shared" si="345"/>
        <v>0.63977887375441367</v>
      </c>
      <c r="BM392">
        <f t="shared" si="345"/>
        <v>0.4909332564239432</v>
      </c>
      <c r="BN392">
        <f t="shared" si="321"/>
        <v>0.28003212732327182</v>
      </c>
    </row>
    <row r="393" spans="1:66" x14ac:dyDescent="0.2">
      <c r="A393" s="25" t="s">
        <v>981</v>
      </c>
      <c r="B393" s="25"/>
      <c r="C393" s="28">
        <v>41202.455999999998</v>
      </c>
      <c r="D393" s="28"/>
      <c r="E393" s="1">
        <f t="shared" si="295"/>
        <v>9214.0272563118433</v>
      </c>
      <c r="F393" s="1">
        <f t="shared" si="324"/>
        <v>9214</v>
      </c>
      <c r="Q393" s="173">
        <f t="shared" si="296"/>
        <v>26183.955999999998</v>
      </c>
      <c r="S393" s="15"/>
      <c r="U393" s="1">
        <f>+C393-(C$7+F393*C$8)</f>
        <v>2.3151519999373704E-2</v>
      </c>
      <c r="Z393">
        <f t="shared" si="297"/>
        <v>9214</v>
      </c>
      <c r="AA393" s="158">
        <f t="shared" si="298"/>
        <v>-1.8777154862868288E-3</v>
      </c>
      <c r="AB393" s="159">
        <f t="shared" si="299"/>
        <v>1.8777154862868288E-3</v>
      </c>
      <c r="AC393" s="159">
        <f t="shared" si="300"/>
        <v>0</v>
      </c>
      <c r="AD393" s="160">
        <f t="shared" si="301"/>
        <v>0</v>
      </c>
      <c r="AH393">
        <f t="shared" si="302"/>
        <v>-1.8939954061667392E-2</v>
      </c>
      <c r="AI393">
        <f t="shared" si="303"/>
        <v>1.199855103884609</v>
      </c>
      <c r="AJ393">
        <f t="shared" si="304"/>
        <v>-0.99984185338560438</v>
      </c>
      <c r="AK393">
        <f t="shared" si="305"/>
        <v>0.26272078767112927</v>
      </c>
      <c r="AL393">
        <f t="shared" si="306"/>
        <v>0.9204741156293651</v>
      </c>
      <c r="AM393">
        <f t="shared" si="307"/>
        <v>0.49574405207991695</v>
      </c>
      <c r="AN393">
        <f t="shared" si="344"/>
        <v>13.24296277485514</v>
      </c>
      <c r="AO393">
        <f t="shared" si="344"/>
        <v>13.242913311404289</v>
      </c>
      <c r="AP393">
        <f t="shared" si="344"/>
        <v>13.242721153647722</v>
      </c>
      <c r="AQ393">
        <f t="shared" si="344"/>
        <v>13.241974931849091</v>
      </c>
      <c r="AR393">
        <f t="shared" si="344"/>
        <v>13.239081286171624</v>
      </c>
      <c r="AS393">
        <f t="shared" si="344"/>
        <v>13.227922828019237</v>
      </c>
      <c r="AT393">
        <f t="shared" si="344"/>
        <v>13.185760894022041</v>
      </c>
      <c r="AU393">
        <f t="shared" si="309"/>
        <v>13.036288491225235</v>
      </c>
      <c r="AV393" s="158">
        <f t="shared" si="310"/>
        <v>-1.8777154862868288E-3</v>
      </c>
      <c r="AW393" s="159">
        <f t="shared" si="311"/>
        <v>-9999</v>
      </c>
      <c r="AX393" s="160">
        <f t="shared" si="312"/>
        <v>0</v>
      </c>
      <c r="AY393" s="159">
        <f t="shared" si="313"/>
        <v>1.8939954061667392E-2</v>
      </c>
      <c r="BA393">
        <f t="shared" si="314"/>
        <v>0</v>
      </c>
      <c r="BB393">
        <f t="shared" si="315"/>
        <v>0.79597532446444463</v>
      </c>
      <c r="BC393">
        <f t="shared" si="316"/>
        <v>0.85364332846941449</v>
      </c>
      <c r="BD393">
        <f t="shared" si="317"/>
        <v>0.73528462712805132</v>
      </c>
      <c r="BE393">
        <f t="shared" si="318"/>
        <v>1.8414640535242939</v>
      </c>
      <c r="BF393">
        <f t="shared" si="319"/>
        <v>1.3152601441153926</v>
      </c>
      <c r="BG393">
        <f t="shared" si="345"/>
        <v>0.89854805275777616</v>
      </c>
      <c r="BH393">
        <f t="shared" si="345"/>
        <v>0.89158264715551094</v>
      </c>
      <c r="BI393">
        <f t="shared" si="345"/>
        <v>0.87717949468121403</v>
      </c>
      <c r="BJ393">
        <f t="shared" si="345"/>
        <v>0.84815786860386888</v>
      </c>
      <c r="BK393">
        <f t="shared" si="345"/>
        <v>0.79238572780130667</v>
      </c>
      <c r="BL393">
        <f t="shared" si="345"/>
        <v>0.69312067212650985</v>
      </c>
      <c r="BM393">
        <f t="shared" si="345"/>
        <v>0.53385273650277476</v>
      </c>
      <c r="BN393">
        <f t="shared" si="321"/>
        <v>0.3048317334769467</v>
      </c>
    </row>
    <row r="394" spans="1:66" x14ac:dyDescent="0.2">
      <c r="A394" s="23" t="s">
        <v>977</v>
      </c>
      <c r="B394" s="24" t="s">
        <v>899</v>
      </c>
      <c r="C394" s="23">
        <v>41248.300999999999</v>
      </c>
      <c r="D394" s="23" t="s">
        <v>873</v>
      </c>
      <c r="E394" s="25">
        <f t="shared" si="295"/>
        <v>9268.0006289613866</v>
      </c>
      <c r="F394" s="1">
        <f t="shared" si="324"/>
        <v>9268</v>
      </c>
      <c r="G394" s="1">
        <f t="shared" ref="G394:G425" si="346">+C394-(C$7+F394*C$8)</f>
        <v>5.3424000361701474E-4</v>
      </c>
      <c r="I394" s="1">
        <f t="shared" ref="I394:I399" si="347">G394</f>
        <v>5.3424000361701474E-4</v>
      </c>
      <c r="Q394" s="173">
        <f t="shared" si="296"/>
        <v>26229.800999999999</v>
      </c>
      <c r="S394" s="15">
        <f t="shared" ref="S394:S399" si="348">S$15</f>
        <v>0.1</v>
      </c>
      <c r="T394" s="15"/>
      <c r="Z394">
        <f t="shared" si="297"/>
        <v>9268</v>
      </c>
      <c r="AA394" s="158">
        <f t="shared" si="298"/>
        <v>-1.6181556182565011E-3</v>
      </c>
      <c r="AB394" s="159">
        <f t="shared" si="299"/>
        <v>2.1523956218735159E-3</v>
      </c>
      <c r="AC394" s="159">
        <f t="shared" si="300"/>
        <v>5.3424000361701474E-4</v>
      </c>
      <c r="AD394" s="160">
        <f t="shared" si="301"/>
        <v>4.6328069130602794E-7</v>
      </c>
      <c r="AH394">
        <f t="shared" si="302"/>
        <v>-1.902407229847548E-2</v>
      </c>
      <c r="AI394">
        <f t="shared" si="303"/>
        <v>1.1919337850580829</v>
      </c>
      <c r="AJ394">
        <f t="shared" si="304"/>
        <v>-0.99886722733587596</v>
      </c>
      <c r="AK394">
        <f t="shared" si="305"/>
        <v>0.26856227764997825</v>
      </c>
      <c r="AL394">
        <f t="shared" si="306"/>
        <v>0.9502914858685455</v>
      </c>
      <c r="AM394">
        <f t="shared" si="307"/>
        <v>0.51445641540287346</v>
      </c>
      <c r="AN394">
        <f t="shared" si="344"/>
        <v>13.266498108793252</v>
      </c>
      <c r="AO394">
        <f t="shared" si="344"/>
        <v>13.266452149080935</v>
      </c>
      <c r="AP394">
        <f t="shared" si="344"/>
        <v>13.266270111971075</v>
      </c>
      <c r="AQ394">
        <f t="shared" si="344"/>
        <v>13.265549373786722</v>
      </c>
      <c r="AR394">
        <f t="shared" si="344"/>
        <v>13.262700034996501</v>
      </c>
      <c r="AS394">
        <f t="shared" si="344"/>
        <v>13.251501190482488</v>
      </c>
      <c r="AT394">
        <f t="shared" si="344"/>
        <v>13.208432804915452</v>
      </c>
      <c r="AU394">
        <f t="shared" si="309"/>
        <v>13.053822958854235</v>
      </c>
      <c r="AV394" s="158">
        <f t="shared" si="310"/>
        <v>-1.6181556182565011E-3</v>
      </c>
      <c r="AW394" s="159">
        <f t="shared" si="311"/>
        <v>2.1523956218735159E-3</v>
      </c>
      <c r="AX394" s="160">
        <f t="shared" si="312"/>
        <v>4.6328069130602794E-7</v>
      </c>
      <c r="AY394" s="159">
        <f t="shared" si="313"/>
        <v>-9999</v>
      </c>
      <c r="BA394">
        <f t="shared" si="314"/>
        <v>0</v>
      </c>
      <c r="BB394">
        <f t="shared" si="315"/>
        <v>0.7823465370260374</v>
      </c>
      <c r="BC394">
        <f t="shared" si="316"/>
        <v>0.84381665356960445</v>
      </c>
      <c r="BD394">
        <f t="shared" si="317"/>
        <v>0.73136620182619039</v>
      </c>
      <c r="BE394">
        <f t="shared" si="318"/>
        <v>1.8600484294493433</v>
      </c>
      <c r="BF394">
        <f t="shared" si="319"/>
        <v>1.3409415825230451</v>
      </c>
      <c r="BG394">
        <f t="shared" si="345"/>
        <v>0.91376910252974342</v>
      </c>
      <c r="BH394">
        <f t="shared" si="345"/>
        <v>0.90724628222179571</v>
      </c>
      <c r="BI394">
        <f t="shared" si="345"/>
        <v>0.89348813754718526</v>
      </c>
      <c r="BJ394">
        <f t="shared" si="345"/>
        <v>0.86521145381671183</v>
      </c>
      <c r="BK394">
        <f t="shared" si="345"/>
        <v>0.80983838301909228</v>
      </c>
      <c r="BL394">
        <f t="shared" si="345"/>
        <v>0.70970386478920333</v>
      </c>
      <c r="BM394">
        <f t="shared" si="345"/>
        <v>0.54729892952086123</v>
      </c>
      <c r="BN394">
        <f t="shared" si="321"/>
        <v>0.31261765633914695</v>
      </c>
    </row>
    <row r="395" spans="1:66" x14ac:dyDescent="0.2">
      <c r="A395" s="23" t="s">
        <v>977</v>
      </c>
      <c r="B395" s="24" t="s">
        <v>899</v>
      </c>
      <c r="C395" s="23">
        <v>41253.396000000001</v>
      </c>
      <c r="D395" s="23" t="s">
        <v>873</v>
      </c>
      <c r="E395" s="25">
        <f t="shared" si="295"/>
        <v>9273.9989784793161</v>
      </c>
      <c r="F395" s="1">
        <f t="shared" si="324"/>
        <v>9274</v>
      </c>
      <c r="G395" s="1">
        <f t="shared" si="346"/>
        <v>-8.6767999891890213E-4</v>
      </c>
      <c r="I395" s="1">
        <f t="shared" si="347"/>
        <v>-8.6767999891890213E-4</v>
      </c>
      <c r="Q395" s="173">
        <f t="shared" si="296"/>
        <v>26234.896000000001</v>
      </c>
      <c r="S395" s="15">
        <f t="shared" si="348"/>
        <v>0.1</v>
      </c>
      <c r="T395" s="15"/>
      <c r="Z395">
        <f t="shared" si="297"/>
        <v>9274</v>
      </c>
      <c r="AA395" s="158">
        <f t="shared" si="298"/>
        <v>-1.588627060737275E-3</v>
      </c>
      <c r="AB395" s="159">
        <f t="shared" si="299"/>
        <v>7.209470618183729E-4</v>
      </c>
      <c r="AC395" s="159">
        <f t="shared" si="300"/>
        <v>-8.6767999891890213E-4</v>
      </c>
      <c r="AD395" s="160">
        <f t="shared" si="301"/>
        <v>5.1976466594454483E-8</v>
      </c>
      <c r="AH395">
        <f t="shared" si="302"/>
        <v>-1.9032737295164633E-2</v>
      </c>
      <c r="AI395">
        <f t="shared" si="303"/>
        <v>1.1910495425506358</v>
      </c>
      <c r="AJ395">
        <f t="shared" si="304"/>
        <v>-0.99870533836494424</v>
      </c>
      <c r="AK395">
        <f t="shared" si="305"/>
        <v>0.26919202646894885</v>
      </c>
      <c r="AL395">
        <f t="shared" si="306"/>
        <v>0.95358013164501509</v>
      </c>
      <c r="AM395">
        <f t="shared" si="307"/>
        <v>0.51653769617030409</v>
      </c>
      <c r="AN395">
        <f t="shared" si="344"/>
        <v>13.269103503971204</v>
      </c>
      <c r="AO395">
        <f t="shared" si="344"/>
        <v>13.269057934822104</v>
      </c>
      <c r="AP395">
        <f t="shared" si="344"/>
        <v>13.268877046943292</v>
      </c>
      <c r="AQ395">
        <f t="shared" si="344"/>
        <v>13.268159280972972</v>
      </c>
      <c r="AR395">
        <f t="shared" si="344"/>
        <v>13.265315453025281</v>
      </c>
      <c r="AS395">
        <f t="shared" si="344"/>
        <v>13.25411402626402</v>
      </c>
      <c r="AT395">
        <f t="shared" si="344"/>
        <v>13.210949000631842</v>
      </c>
      <c r="AU395">
        <f t="shared" si="309"/>
        <v>13.055771233035236</v>
      </c>
      <c r="AV395" s="158">
        <f t="shared" si="310"/>
        <v>-1.588627060737275E-3</v>
      </c>
      <c r="AW395" s="159">
        <f t="shared" si="311"/>
        <v>7.209470618183729E-4</v>
      </c>
      <c r="AX395" s="160">
        <f t="shared" si="312"/>
        <v>5.1976466594454483E-8</v>
      </c>
      <c r="AY395" s="159">
        <f t="shared" si="313"/>
        <v>-9999</v>
      </c>
      <c r="BA395">
        <f t="shared" si="314"/>
        <v>0</v>
      </c>
      <c r="BB395">
        <f t="shared" si="315"/>
        <v>0.78086687104322461</v>
      </c>
      <c r="BC395">
        <f t="shared" si="316"/>
        <v>0.84272891057204458</v>
      </c>
      <c r="BD395">
        <f t="shared" si="317"/>
        <v>0.73092422515048661</v>
      </c>
      <c r="BE395">
        <f t="shared" si="318"/>
        <v>1.8620721936079576</v>
      </c>
      <c r="BF395">
        <f t="shared" si="319"/>
        <v>1.3437768023918935</v>
      </c>
      <c r="BG395">
        <f t="shared" si="345"/>
        <v>0.91544257996899059</v>
      </c>
      <c r="BH395">
        <f t="shared" si="345"/>
        <v>0.90896817846002975</v>
      </c>
      <c r="BI395">
        <f t="shared" si="345"/>
        <v>0.89528180097869614</v>
      </c>
      <c r="BJ395">
        <f t="shared" si="345"/>
        <v>0.86709004249079824</v>
      </c>
      <c r="BK395">
        <f t="shared" si="345"/>
        <v>0.81176630246339065</v>
      </c>
      <c r="BL395">
        <f t="shared" si="345"/>
        <v>0.71154147147994262</v>
      </c>
      <c r="BM395">
        <f t="shared" si="345"/>
        <v>0.54879207905911676</v>
      </c>
      <c r="BN395">
        <f t="shared" si="321"/>
        <v>0.31348275887939148</v>
      </c>
    </row>
    <row r="396" spans="1:66" x14ac:dyDescent="0.2">
      <c r="A396" s="25" t="s">
        <v>981</v>
      </c>
      <c r="B396" s="25"/>
      <c r="C396" s="28">
        <v>41271.235999999997</v>
      </c>
      <c r="D396" s="28"/>
      <c r="E396" s="1">
        <f t="shared" si="295"/>
        <v>9295.0020315509191</v>
      </c>
      <c r="F396" s="1">
        <f t="shared" si="324"/>
        <v>9295</v>
      </c>
      <c r="G396" s="1">
        <f t="shared" si="346"/>
        <v>1.7255999991903082E-3</v>
      </c>
      <c r="I396" s="1">
        <f t="shared" si="347"/>
        <v>1.7255999991903082E-3</v>
      </c>
      <c r="Q396" s="173">
        <f t="shared" si="296"/>
        <v>26252.735999999997</v>
      </c>
      <c r="S396" s="15">
        <f t="shared" si="348"/>
        <v>0.1</v>
      </c>
      <c r="Z396">
        <f t="shared" si="297"/>
        <v>9295</v>
      </c>
      <c r="AA396" s="158">
        <f t="shared" si="298"/>
        <v>-1.4842004490495352E-3</v>
      </c>
      <c r="AB396" s="159">
        <f t="shared" si="299"/>
        <v>3.2098004482398433E-3</v>
      </c>
      <c r="AC396" s="159">
        <f t="shared" si="300"/>
        <v>1.7255999991903082E-3</v>
      </c>
      <c r="AD396" s="160">
        <f t="shared" si="301"/>
        <v>1.0302818917520699E-6</v>
      </c>
      <c r="AH396">
        <f t="shared" si="302"/>
        <v>-1.906199930273771E-2</v>
      </c>
      <c r="AI396">
        <f t="shared" si="303"/>
        <v>1.1879489191001746</v>
      </c>
      <c r="AJ396">
        <f t="shared" si="304"/>
        <v>-0.99805607720955769</v>
      </c>
      <c r="AK396">
        <f t="shared" si="305"/>
        <v>0.27136594965533611</v>
      </c>
      <c r="AL396">
        <f t="shared" si="306"/>
        <v>0.96505194256336035</v>
      </c>
      <c r="AM396">
        <f t="shared" si="307"/>
        <v>0.52382567824257664</v>
      </c>
      <c r="AN396">
        <f t="shared" si="344"/>
        <v>13.27820713946266</v>
      </c>
      <c r="AO396">
        <f t="shared" si="344"/>
        <v>13.278162937189734</v>
      </c>
      <c r="AP396">
        <f t="shared" si="344"/>
        <v>13.277986104240695</v>
      </c>
      <c r="AQ396">
        <f t="shared" si="344"/>
        <v>13.277278946501474</v>
      </c>
      <c r="AR396">
        <f t="shared" si="344"/>
        <v>13.274455301902519</v>
      </c>
      <c r="AS396">
        <f t="shared" si="344"/>
        <v>13.263247815388997</v>
      </c>
      <c r="AT396">
        <f t="shared" si="344"/>
        <v>13.219751032985771</v>
      </c>
      <c r="AU396">
        <f t="shared" si="309"/>
        <v>13.062590192668736</v>
      </c>
      <c r="AV396" s="158">
        <f t="shared" si="310"/>
        <v>-1.4842004490495352E-3</v>
      </c>
      <c r="AW396" s="159">
        <f t="shared" si="311"/>
        <v>3.2098004482398433E-3</v>
      </c>
      <c r="AX396" s="160">
        <f t="shared" si="312"/>
        <v>1.0302818917520699E-6</v>
      </c>
      <c r="AY396" s="159">
        <f t="shared" si="313"/>
        <v>-9999</v>
      </c>
      <c r="BA396">
        <f t="shared" si="314"/>
        <v>0</v>
      </c>
      <c r="BB396">
        <f t="shared" si="315"/>
        <v>0.77574108309893608</v>
      </c>
      <c r="BC396">
        <f t="shared" si="316"/>
        <v>0.83892893717079509</v>
      </c>
      <c r="BD396">
        <f t="shared" si="317"/>
        <v>0.72936786967111988</v>
      </c>
      <c r="BE396">
        <f t="shared" si="318"/>
        <v>1.869092387596833</v>
      </c>
      <c r="BF396">
        <f t="shared" si="319"/>
        <v>1.3536719220343194</v>
      </c>
      <c r="BG396">
        <f t="shared" si="345"/>
        <v>0.92127233099619132</v>
      </c>
      <c r="BH396">
        <f t="shared" si="345"/>
        <v>0.91496612701133451</v>
      </c>
      <c r="BI396">
        <f t="shared" si="345"/>
        <v>0.9015309303813136</v>
      </c>
      <c r="BJ396">
        <f t="shared" si="345"/>
        <v>0.87363958390216157</v>
      </c>
      <c r="BK396">
        <f t="shared" si="345"/>
        <v>0.8184962035408897</v>
      </c>
      <c r="BL396">
        <f t="shared" si="345"/>
        <v>0.71796518990805502</v>
      </c>
      <c r="BM396">
        <f t="shared" si="345"/>
        <v>0.5540167125244716</v>
      </c>
      <c r="BN396">
        <f t="shared" si="321"/>
        <v>0.31651061777024714</v>
      </c>
    </row>
    <row r="397" spans="1:66" x14ac:dyDescent="0.2">
      <c r="A397" s="23" t="s">
        <v>977</v>
      </c>
      <c r="B397" s="24" t="s">
        <v>899</v>
      </c>
      <c r="C397" s="23">
        <v>41276.326000000001</v>
      </c>
      <c r="D397" s="23" t="s">
        <v>873</v>
      </c>
      <c r="E397" s="25">
        <f t="shared" si="295"/>
        <v>9300.994494562945</v>
      </c>
      <c r="F397" s="1">
        <f t="shared" si="324"/>
        <v>9301</v>
      </c>
      <c r="G397" s="1">
        <f t="shared" si="346"/>
        <v>-4.6763199934503064E-3</v>
      </c>
      <c r="I397" s="1">
        <f t="shared" si="347"/>
        <v>-4.6763199934503064E-3</v>
      </c>
      <c r="Q397" s="173">
        <f t="shared" si="296"/>
        <v>26257.826000000001</v>
      </c>
      <c r="S397" s="15">
        <f t="shared" si="348"/>
        <v>0.1</v>
      </c>
      <c r="T397" s="15"/>
      <c r="Z397">
        <f t="shared" si="297"/>
        <v>9301</v>
      </c>
      <c r="AA397" s="158">
        <f t="shared" si="298"/>
        <v>-1.4540575906484728E-3</v>
      </c>
      <c r="AB397" s="159">
        <f t="shared" si="299"/>
        <v>-3.2222624028018336E-3</v>
      </c>
      <c r="AC397" s="159">
        <f t="shared" si="300"/>
        <v>-4.6763199934503064E-3</v>
      </c>
      <c r="AD397" s="160">
        <f t="shared" si="301"/>
        <v>1.0382974992510246E-6</v>
      </c>
      <c r="AH397">
        <f t="shared" si="302"/>
        <v>-1.9070056386848732E-2</v>
      </c>
      <c r="AI397">
        <f t="shared" si="303"/>
        <v>1.1870614539417133</v>
      </c>
      <c r="AJ397">
        <f t="shared" si="304"/>
        <v>-0.99784716583455002</v>
      </c>
      <c r="AK397">
        <f t="shared" si="305"/>
        <v>0.27197846839865603</v>
      </c>
      <c r="AL397">
        <f t="shared" si="306"/>
        <v>0.96831861592847934</v>
      </c>
      <c r="AM397">
        <f t="shared" si="307"/>
        <v>0.52590897592287367</v>
      </c>
      <c r="AN397">
        <f t="shared" si="344"/>
        <v>13.28080381516469</v>
      </c>
      <c r="AO397">
        <f t="shared" si="344"/>
        <v>13.280760003167732</v>
      </c>
      <c r="AP397">
        <f t="shared" si="344"/>
        <v>13.280584337368484</v>
      </c>
      <c r="AQ397">
        <f t="shared" si="344"/>
        <v>13.279880267378751</v>
      </c>
      <c r="AR397">
        <f t="shared" si="344"/>
        <v>13.277062641636878</v>
      </c>
      <c r="AS397">
        <f t="shared" si="344"/>
        <v>13.265854271771699</v>
      </c>
      <c r="AT397">
        <f t="shared" si="344"/>
        <v>13.222264561171603</v>
      </c>
      <c r="AU397">
        <f t="shared" si="309"/>
        <v>13.064538466849736</v>
      </c>
      <c r="AV397" s="158">
        <f t="shared" si="310"/>
        <v>-1.4540575906484728E-3</v>
      </c>
      <c r="AW397" s="159">
        <f t="shared" si="311"/>
        <v>-3.2222624028018336E-3</v>
      </c>
      <c r="AX397" s="160">
        <f t="shared" si="312"/>
        <v>1.0382974992510246E-6</v>
      </c>
      <c r="AY397" s="159">
        <f t="shared" si="313"/>
        <v>-9999</v>
      </c>
      <c r="BA397">
        <f t="shared" si="314"/>
        <v>0</v>
      </c>
      <c r="BB397">
        <f t="shared" si="315"/>
        <v>0.77429155427245933</v>
      </c>
      <c r="BC397">
        <f t="shared" si="316"/>
        <v>0.8378453368252563</v>
      </c>
      <c r="BD397">
        <f t="shared" si="317"/>
        <v>0.72892060517280199</v>
      </c>
      <c r="BE397">
        <f t="shared" si="318"/>
        <v>1.8710803733405224</v>
      </c>
      <c r="BF397">
        <f t="shared" si="319"/>
        <v>1.356491129236022</v>
      </c>
      <c r="BG397">
        <f t="shared" si="345"/>
        <v>0.92293020168404527</v>
      </c>
      <c r="BH397">
        <f t="shared" si="345"/>
        <v>0.91667168359696483</v>
      </c>
      <c r="BI397">
        <f t="shared" si="345"/>
        <v>0.90330823350339307</v>
      </c>
      <c r="BJ397">
        <f t="shared" si="345"/>
        <v>0.87550360051009313</v>
      </c>
      <c r="BK397">
        <f t="shared" si="345"/>
        <v>0.82041393347043079</v>
      </c>
      <c r="BL397">
        <f t="shared" si="345"/>
        <v>0.71979827059080881</v>
      </c>
      <c r="BM397">
        <f t="shared" si="345"/>
        <v>0.55550906588590632</v>
      </c>
      <c r="BN397">
        <f t="shared" si="321"/>
        <v>0.3173757203104916</v>
      </c>
    </row>
    <row r="398" spans="1:66" x14ac:dyDescent="0.2">
      <c r="A398" s="25" t="s">
        <v>983</v>
      </c>
      <c r="B398" s="25"/>
      <c r="C398" s="28">
        <v>41276.334000000003</v>
      </c>
      <c r="D398" s="28"/>
      <c r="E398" s="1">
        <f t="shared" si="295"/>
        <v>9301.0039129723973</v>
      </c>
      <c r="F398" s="1">
        <f t="shared" si="324"/>
        <v>9301</v>
      </c>
      <c r="G398" s="1">
        <f t="shared" si="346"/>
        <v>3.3236800081795081E-3</v>
      </c>
      <c r="I398" s="1">
        <f t="shared" si="347"/>
        <v>3.3236800081795081E-3</v>
      </c>
      <c r="Q398" s="173">
        <f t="shared" si="296"/>
        <v>26257.834000000003</v>
      </c>
      <c r="S398" s="15">
        <f t="shared" si="348"/>
        <v>0.1</v>
      </c>
      <c r="Z398">
        <f t="shared" si="297"/>
        <v>9301</v>
      </c>
      <c r="AA398" s="158">
        <f t="shared" si="298"/>
        <v>-1.4540575906484728E-3</v>
      </c>
      <c r="AB398" s="159">
        <f t="shared" si="299"/>
        <v>4.7777375988279809E-3</v>
      </c>
      <c r="AC398" s="159">
        <f t="shared" si="300"/>
        <v>3.3236800081795081E-3</v>
      </c>
      <c r="AD398" s="160">
        <f t="shared" si="301"/>
        <v>2.2826776563254559E-6</v>
      </c>
      <c r="AH398">
        <f t="shared" si="302"/>
        <v>-1.9070056386848732E-2</v>
      </c>
      <c r="AI398">
        <f t="shared" si="303"/>
        <v>1.1870614539417133</v>
      </c>
      <c r="AJ398">
        <f t="shared" si="304"/>
        <v>-0.99784716583455002</v>
      </c>
      <c r="AK398">
        <f t="shared" si="305"/>
        <v>0.27197846839865603</v>
      </c>
      <c r="AL398">
        <f t="shared" si="306"/>
        <v>0.96831861592847934</v>
      </c>
      <c r="AM398">
        <f t="shared" si="307"/>
        <v>0.52590897592287367</v>
      </c>
      <c r="AN398">
        <f t="shared" si="344"/>
        <v>13.28080381516469</v>
      </c>
      <c r="AO398">
        <f t="shared" si="344"/>
        <v>13.280760003167732</v>
      </c>
      <c r="AP398">
        <f t="shared" si="344"/>
        <v>13.280584337368484</v>
      </c>
      <c r="AQ398">
        <f t="shared" si="344"/>
        <v>13.279880267378751</v>
      </c>
      <c r="AR398">
        <f t="shared" si="344"/>
        <v>13.277062641636878</v>
      </c>
      <c r="AS398">
        <f t="shared" si="344"/>
        <v>13.265854271771699</v>
      </c>
      <c r="AT398">
        <f t="shared" si="344"/>
        <v>13.222264561171603</v>
      </c>
      <c r="AU398">
        <f t="shared" si="309"/>
        <v>13.064538466849736</v>
      </c>
      <c r="AV398" s="158">
        <f t="shared" si="310"/>
        <v>-1.4540575906484728E-3</v>
      </c>
      <c r="AW398" s="159">
        <f t="shared" si="311"/>
        <v>4.7777375988279809E-3</v>
      </c>
      <c r="AX398" s="160">
        <f t="shared" si="312"/>
        <v>2.2826776563254559E-6</v>
      </c>
      <c r="AY398" s="159">
        <f t="shared" si="313"/>
        <v>-9999</v>
      </c>
      <c r="BA398">
        <f t="shared" si="314"/>
        <v>0</v>
      </c>
      <c r="BB398">
        <f t="shared" si="315"/>
        <v>0.77429155427245933</v>
      </c>
      <c r="BC398">
        <f t="shared" si="316"/>
        <v>0.8378453368252563</v>
      </c>
      <c r="BD398">
        <f t="shared" si="317"/>
        <v>0.72892060517280199</v>
      </c>
      <c r="BE398">
        <f t="shared" si="318"/>
        <v>1.8710803733405224</v>
      </c>
      <c r="BF398">
        <f t="shared" si="319"/>
        <v>1.356491129236022</v>
      </c>
      <c r="BG398">
        <f t="shared" si="345"/>
        <v>0.92293020168404527</v>
      </c>
      <c r="BH398">
        <f t="shared" si="345"/>
        <v>0.91667168359696483</v>
      </c>
      <c r="BI398">
        <f t="shared" si="345"/>
        <v>0.90330823350339307</v>
      </c>
      <c r="BJ398">
        <f t="shared" si="345"/>
        <v>0.87550360051009313</v>
      </c>
      <c r="BK398">
        <f t="shared" si="345"/>
        <v>0.82041393347043079</v>
      </c>
      <c r="BL398">
        <f t="shared" si="345"/>
        <v>0.71979827059080881</v>
      </c>
      <c r="BM398">
        <f t="shared" si="345"/>
        <v>0.55550906588590632</v>
      </c>
      <c r="BN398">
        <f t="shared" si="321"/>
        <v>0.3173757203104916</v>
      </c>
    </row>
    <row r="399" spans="1:66" x14ac:dyDescent="0.2">
      <c r="A399" s="25" t="s">
        <v>983</v>
      </c>
      <c r="B399" s="25"/>
      <c r="C399" s="28">
        <v>41282.279000000002</v>
      </c>
      <c r="D399" s="28"/>
      <c r="E399" s="1">
        <f t="shared" si="295"/>
        <v>9308.0029684942965</v>
      </c>
      <c r="F399" s="1">
        <f t="shared" si="324"/>
        <v>9308</v>
      </c>
      <c r="G399" s="1">
        <f t="shared" si="346"/>
        <v>2.5214400084223598E-3</v>
      </c>
      <c r="I399" s="1">
        <f t="shared" si="347"/>
        <v>2.5214400084223598E-3</v>
      </c>
      <c r="Q399" s="173">
        <f t="shared" si="296"/>
        <v>26263.779000000002</v>
      </c>
      <c r="S399" s="15">
        <f t="shared" si="348"/>
        <v>0.1</v>
      </c>
      <c r="Z399">
        <f t="shared" si="297"/>
        <v>9308</v>
      </c>
      <c r="AA399" s="158">
        <f t="shared" si="298"/>
        <v>-1.4187191952847594E-3</v>
      </c>
      <c r="AB399" s="159">
        <f t="shared" si="299"/>
        <v>3.9401592037071193E-3</v>
      </c>
      <c r="AC399" s="159">
        <f t="shared" si="300"/>
        <v>2.5214400084223598E-3</v>
      </c>
      <c r="AD399" s="160">
        <f t="shared" si="301"/>
        <v>1.552485455055792E-6</v>
      </c>
      <c r="AH399">
        <f t="shared" si="302"/>
        <v>-1.9079286385328246E-2</v>
      </c>
      <c r="AI399">
        <f t="shared" si="303"/>
        <v>1.1860252387028249</v>
      </c>
      <c r="AJ399">
        <f t="shared" si="304"/>
        <v>-0.99759040617726147</v>
      </c>
      <c r="AK399">
        <f t="shared" si="305"/>
        <v>0.27268825678569908</v>
      </c>
      <c r="AL399">
        <f t="shared" si="306"/>
        <v>0.97212356284671142</v>
      </c>
      <c r="AM399">
        <f t="shared" si="307"/>
        <v>0.52834007128044658</v>
      </c>
      <c r="AN399">
        <f t="shared" si="344"/>
        <v>13.283830815700497</v>
      </c>
      <c r="AO399">
        <f t="shared" si="344"/>
        <v>13.283787458747076</v>
      </c>
      <c r="AP399">
        <f t="shared" si="344"/>
        <v>13.283613159038277</v>
      </c>
      <c r="AQ399">
        <f t="shared" si="344"/>
        <v>13.28291272225341</v>
      </c>
      <c r="AR399">
        <f t="shared" si="344"/>
        <v>13.280102258039301</v>
      </c>
      <c r="AS399">
        <f t="shared" si="344"/>
        <v>13.268893332206822</v>
      </c>
      <c r="AT399">
        <f t="shared" si="344"/>
        <v>13.225196253890859</v>
      </c>
      <c r="AU399">
        <f t="shared" si="309"/>
        <v>13.066811453394237</v>
      </c>
      <c r="AV399" s="158">
        <f t="shared" si="310"/>
        <v>-1.4187191952847594E-3</v>
      </c>
      <c r="AW399" s="159">
        <f t="shared" si="311"/>
        <v>3.9401592037071193E-3</v>
      </c>
      <c r="AX399" s="160">
        <f t="shared" si="312"/>
        <v>1.552485455055792E-6</v>
      </c>
      <c r="AY399" s="159">
        <f t="shared" si="313"/>
        <v>-9999</v>
      </c>
      <c r="BA399">
        <f t="shared" si="314"/>
        <v>0</v>
      </c>
      <c r="BB399">
        <f t="shared" si="315"/>
        <v>0.77260875396904283</v>
      </c>
      <c r="BC399">
        <f t="shared" si="316"/>
        <v>0.83658235860114494</v>
      </c>
      <c r="BD399">
        <f t="shared" si="317"/>
        <v>0.72839740001369768</v>
      </c>
      <c r="BE399">
        <f t="shared" si="318"/>
        <v>1.8733898206258592</v>
      </c>
      <c r="BF399">
        <f t="shared" si="319"/>
        <v>1.3597757695442754</v>
      </c>
      <c r="BG399">
        <f t="shared" si="345"/>
        <v>0.92486005374260505</v>
      </c>
      <c r="BH399">
        <f t="shared" si="345"/>
        <v>0.91865695648948242</v>
      </c>
      <c r="BI399">
        <f t="shared" si="345"/>
        <v>0.90537718941202505</v>
      </c>
      <c r="BJ399">
        <f t="shared" si="345"/>
        <v>0.8776742027298845</v>
      </c>
      <c r="BK399">
        <f t="shared" si="345"/>
        <v>0.8226484160826375</v>
      </c>
      <c r="BL399">
        <f t="shared" si="345"/>
        <v>0.72193558592001816</v>
      </c>
      <c r="BM399">
        <f t="shared" si="345"/>
        <v>0.5572499195249071</v>
      </c>
      <c r="BN399">
        <f t="shared" si="321"/>
        <v>0.31838500660744345</v>
      </c>
    </row>
    <row r="400" spans="1:66" x14ac:dyDescent="0.2">
      <c r="A400" s="31" t="s">
        <v>984</v>
      </c>
      <c r="B400" s="30" t="s">
        <v>899</v>
      </c>
      <c r="C400" s="31">
        <v>41298.412799999998</v>
      </c>
      <c r="D400" s="31">
        <v>8.9999999999999998E-4</v>
      </c>
      <c r="E400" s="1">
        <f t="shared" si="295"/>
        <v>9326.9973102906315</v>
      </c>
      <c r="F400" s="1">
        <f t="shared" si="324"/>
        <v>9327</v>
      </c>
      <c r="G400" s="1">
        <f t="shared" si="346"/>
        <v>-2.2846400024718605E-3</v>
      </c>
      <c r="J400" s="1">
        <f>G400</f>
        <v>-2.2846400024718605E-3</v>
      </c>
      <c r="Q400" s="173">
        <f t="shared" si="296"/>
        <v>26279.912799999998</v>
      </c>
      <c r="S400" s="15">
        <f>S$16</f>
        <v>1</v>
      </c>
      <c r="Z400">
        <f t="shared" si="297"/>
        <v>9327</v>
      </c>
      <c r="AA400" s="158">
        <f t="shared" si="298"/>
        <v>-1.3218712832959653E-3</v>
      </c>
      <c r="AB400" s="159">
        <f t="shared" si="299"/>
        <v>-9.6276871917589518E-4</v>
      </c>
      <c r="AC400" s="159">
        <f t="shared" si="300"/>
        <v>-2.2846400024718605E-3</v>
      </c>
      <c r="AD400" s="160">
        <f t="shared" si="301"/>
        <v>9.2692360662359375E-7</v>
      </c>
      <c r="AH400">
        <f t="shared" si="302"/>
        <v>-1.910341956824823E-2</v>
      </c>
      <c r="AI400">
        <f t="shared" si="303"/>
        <v>1.1832083218374843</v>
      </c>
      <c r="AJ400">
        <f t="shared" si="304"/>
        <v>-0.99682336439163077</v>
      </c>
      <c r="AK400">
        <f t="shared" si="305"/>
        <v>0.27458875729490312</v>
      </c>
      <c r="AL400">
        <f t="shared" si="306"/>
        <v>0.98241777187404333</v>
      </c>
      <c r="AM400">
        <f t="shared" si="307"/>
        <v>0.53494196681578521</v>
      </c>
      <c r="AN400">
        <f t="shared" si="344"/>
        <v>13.29203361843896</v>
      </c>
      <c r="AO400">
        <f t="shared" si="344"/>
        <v>13.291991494433161</v>
      </c>
      <c r="AP400">
        <f t="shared" si="344"/>
        <v>13.291820924563366</v>
      </c>
      <c r="AQ400">
        <f t="shared" si="344"/>
        <v>13.291130511126267</v>
      </c>
      <c r="AR400">
        <f t="shared" si="344"/>
        <v>13.288340231730086</v>
      </c>
      <c r="AS400">
        <f t="shared" si="344"/>
        <v>13.277132363932745</v>
      </c>
      <c r="AT400">
        <f t="shared" si="344"/>
        <v>13.233149570921315</v>
      </c>
      <c r="AU400">
        <f t="shared" si="309"/>
        <v>13.072980988300737</v>
      </c>
      <c r="AV400" s="158">
        <f t="shared" si="310"/>
        <v>-1.3218712832959653E-3</v>
      </c>
      <c r="AW400" s="159">
        <f t="shared" si="311"/>
        <v>-9.6276871917589518E-4</v>
      </c>
      <c r="AX400" s="160">
        <f t="shared" si="312"/>
        <v>9.2692360662359375E-7</v>
      </c>
      <c r="AY400" s="159">
        <f t="shared" si="313"/>
        <v>-9999</v>
      </c>
      <c r="BA400">
        <f t="shared" si="314"/>
        <v>0</v>
      </c>
      <c r="BB400">
        <f t="shared" si="315"/>
        <v>0.7680858010685403</v>
      </c>
      <c r="BC400">
        <f t="shared" si="316"/>
        <v>0.83316109865086729</v>
      </c>
      <c r="BD400">
        <f t="shared" si="317"/>
        <v>0.72696998249735545</v>
      </c>
      <c r="BE400">
        <f t="shared" si="318"/>
        <v>1.8796053485999702</v>
      </c>
      <c r="BF400">
        <f t="shared" si="319"/>
        <v>1.3686673617803706</v>
      </c>
      <c r="BG400">
        <f t="shared" si="345"/>
        <v>0.93007489633647689</v>
      </c>
      <c r="BH400">
        <f t="shared" si="345"/>
        <v>0.92402105003389501</v>
      </c>
      <c r="BI400">
        <f t="shared" si="345"/>
        <v>0.91096825517408753</v>
      </c>
      <c r="BJ400">
        <f t="shared" si="345"/>
        <v>0.88354370037004282</v>
      </c>
      <c r="BK400">
        <f t="shared" si="345"/>
        <v>0.82869784235077837</v>
      </c>
      <c r="BL400">
        <f t="shared" si="345"/>
        <v>0.7277299023149939</v>
      </c>
      <c r="BM400">
        <f t="shared" si="345"/>
        <v>0.56197386500151447</v>
      </c>
      <c r="BN400">
        <f t="shared" si="321"/>
        <v>0.32112449798488429</v>
      </c>
    </row>
    <row r="401" spans="1:66" x14ac:dyDescent="0.2">
      <c r="A401" s="25" t="s">
        <v>983</v>
      </c>
      <c r="B401" s="25"/>
      <c r="C401" s="28">
        <v>41299.262000000002</v>
      </c>
      <c r="D401" s="28"/>
      <c r="E401" s="1">
        <f t="shared" si="295"/>
        <v>9327.997074453664</v>
      </c>
      <c r="F401" s="1">
        <f t="shared" si="324"/>
        <v>9328</v>
      </c>
      <c r="G401" s="1">
        <f t="shared" si="346"/>
        <v>-2.4849599940353073E-3</v>
      </c>
      <c r="I401" s="1">
        <f>G401</f>
        <v>-2.4849599940353073E-3</v>
      </c>
      <c r="Q401" s="173">
        <f t="shared" si="296"/>
        <v>26280.762000000002</v>
      </c>
      <c r="S401" s="15">
        <f>S$15</f>
        <v>0.1</v>
      </c>
      <c r="Z401">
        <f t="shared" si="297"/>
        <v>9328</v>
      </c>
      <c r="AA401" s="158">
        <f t="shared" si="298"/>
        <v>-1.3167364939967903E-3</v>
      </c>
      <c r="AB401" s="159">
        <f t="shared" si="299"/>
        <v>-1.168223500038517E-3</v>
      </c>
      <c r="AC401" s="159">
        <f t="shared" si="300"/>
        <v>-2.4849599940353073E-3</v>
      </c>
      <c r="AD401" s="160">
        <f t="shared" si="301"/>
        <v>1.3647461460422429E-7</v>
      </c>
      <c r="AH401">
        <f t="shared" si="302"/>
        <v>-1.9104652599336618E-2</v>
      </c>
      <c r="AI401">
        <f t="shared" si="303"/>
        <v>1.183059895204797</v>
      </c>
      <c r="AJ401">
        <f t="shared" si="304"/>
        <v>-0.99678017563911103</v>
      </c>
      <c r="AK401">
        <f t="shared" si="305"/>
        <v>0.2746877310526904</v>
      </c>
      <c r="AL401">
        <f t="shared" si="306"/>
        <v>0.98295821601182587</v>
      </c>
      <c r="AM401">
        <f t="shared" si="307"/>
        <v>0.53528956667278471</v>
      </c>
      <c r="AN401">
        <f t="shared" ref="AN401:AT410" si="349">$AU401+$AB$7*SIN(AO401)</f>
        <v>13.292464804182355</v>
      </c>
      <c r="AO401">
        <f t="shared" si="349"/>
        <v>13.292422744958513</v>
      </c>
      <c r="AP401">
        <f t="shared" si="349"/>
        <v>13.292252372210939</v>
      </c>
      <c r="AQ401">
        <f t="shared" si="349"/>
        <v>13.291562492678356</v>
      </c>
      <c r="AR401">
        <f t="shared" si="349"/>
        <v>13.288773305478294</v>
      </c>
      <c r="AS401">
        <f t="shared" si="349"/>
        <v>13.277565596967863</v>
      </c>
      <c r="AT401">
        <f t="shared" si="349"/>
        <v>13.233567998269185</v>
      </c>
      <c r="AU401">
        <f t="shared" si="309"/>
        <v>13.073305700664237</v>
      </c>
      <c r="AV401" s="158">
        <f t="shared" si="310"/>
        <v>-1.3167364939967903E-3</v>
      </c>
      <c r="AW401" s="159">
        <f t="shared" si="311"/>
        <v>-1.168223500038517E-3</v>
      </c>
      <c r="AX401" s="160">
        <f t="shared" si="312"/>
        <v>1.3647461460422429E-7</v>
      </c>
      <c r="AY401" s="159">
        <f t="shared" si="313"/>
        <v>-9999</v>
      </c>
      <c r="BA401">
        <f t="shared" si="314"/>
        <v>0</v>
      </c>
      <c r="BB401">
        <f t="shared" si="315"/>
        <v>0.76784954160351093</v>
      </c>
      <c r="BC401">
        <f t="shared" si="316"/>
        <v>0.83298131485732407</v>
      </c>
      <c r="BD401">
        <f t="shared" si="317"/>
        <v>0.72689456992367618</v>
      </c>
      <c r="BE401">
        <f t="shared" si="318"/>
        <v>1.879930357504763</v>
      </c>
      <c r="BF401">
        <f t="shared" si="319"/>
        <v>1.3691343816307566</v>
      </c>
      <c r="BG401">
        <f t="shared" ref="BG401:BM410" si="350">$BN401+$BB$7*SIN(BH401)</f>
        <v>0.93034842345658675</v>
      </c>
      <c r="BH401">
        <f t="shared" si="350"/>
        <v>0.92430238407490295</v>
      </c>
      <c r="BI401">
        <f t="shared" si="350"/>
        <v>0.91126152659408644</v>
      </c>
      <c r="BJ401">
        <f t="shared" si="350"/>
        <v>0.88385172619774655</v>
      </c>
      <c r="BK401">
        <f t="shared" si="350"/>
        <v>0.82901560092128024</v>
      </c>
      <c r="BL401">
        <f t="shared" si="350"/>
        <v>0.72803458334192017</v>
      </c>
      <c r="BM401">
        <f t="shared" si="350"/>
        <v>0.56222244377099007</v>
      </c>
      <c r="BN401">
        <f t="shared" si="321"/>
        <v>0.32126868174159173</v>
      </c>
    </row>
    <row r="402" spans="1:66" x14ac:dyDescent="0.2">
      <c r="A402" s="31" t="s">
        <v>984</v>
      </c>
      <c r="B402" s="30" t="s">
        <v>909</v>
      </c>
      <c r="C402" s="31">
        <v>41300.539700000001</v>
      </c>
      <c r="D402" s="31">
        <v>6.9999999999999999E-4</v>
      </c>
      <c r="E402" s="1">
        <f t="shared" si="295"/>
        <v>9329.5013121728098</v>
      </c>
      <c r="F402" s="1">
        <f t="shared" si="324"/>
        <v>9329.5</v>
      </c>
      <c r="G402" s="1">
        <f t="shared" si="346"/>
        <v>1.114560007408727E-3</v>
      </c>
      <c r="J402" s="1">
        <f>G402</f>
        <v>1.114560007408727E-3</v>
      </c>
      <c r="Q402" s="173">
        <f t="shared" si="296"/>
        <v>26282.039700000001</v>
      </c>
      <c r="S402" s="15">
        <f>S$16</f>
        <v>1</v>
      </c>
      <c r="Z402">
        <f t="shared" si="297"/>
        <v>9329.5</v>
      </c>
      <c r="AA402" s="158">
        <f t="shared" si="298"/>
        <v>-1.3090272876294141E-3</v>
      </c>
      <c r="AB402" s="159">
        <f t="shared" si="299"/>
        <v>2.4235872950381411E-3</v>
      </c>
      <c r="AC402" s="159">
        <f t="shared" si="300"/>
        <v>1.114560007408727E-3</v>
      </c>
      <c r="AD402" s="160">
        <f t="shared" si="301"/>
        <v>5.8737753766702936E-6</v>
      </c>
      <c r="AH402">
        <f t="shared" si="302"/>
        <v>-1.9106495197489283E-2</v>
      </c>
      <c r="AI402">
        <f t="shared" si="303"/>
        <v>1.1828372249047141</v>
      </c>
      <c r="AJ402">
        <f t="shared" si="304"/>
        <v>-0.99671486722303737</v>
      </c>
      <c r="AK402">
        <f t="shared" si="305"/>
        <v>0.27483599475397941</v>
      </c>
      <c r="AL402">
        <f t="shared" si="306"/>
        <v>0.98376862792832354</v>
      </c>
      <c r="AM402">
        <f t="shared" si="307"/>
        <v>0.5358109914148198</v>
      </c>
      <c r="AN402">
        <f t="shared" si="349"/>
        <v>13.293111481330671</v>
      </c>
      <c r="AO402">
        <f t="shared" si="349"/>
        <v>13.293069519255877</v>
      </c>
      <c r="AP402">
        <f t="shared" si="349"/>
        <v>13.292899442333914</v>
      </c>
      <c r="AQ402">
        <f t="shared" si="349"/>
        <v>13.29221036482217</v>
      </c>
      <c r="AR402">
        <f t="shared" si="349"/>
        <v>13.289422821453519</v>
      </c>
      <c r="AS402">
        <f t="shared" si="349"/>
        <v>13.27821537124807</v>
      </c>
      <c r="AT402">
        <f t="shared" si="349"/>
        <v>13.234195607604612</v>
      </c>
      <c r="AU402">
        <f t="shared" si="309"/>
        <v>13.073792769209486</v>
      </c>
      <c r="AV402" s="158">
        <f t="shared" si="310"/>
        <v>-1.3090272876294141E-3</v>
      </c>
      <c r="AW402" s="159">
        <f t="shared" si="311"/>
        <v>2.4235872950381411E-3</v>
      </c>
      <c r="AX402" s="160">
        <f t="shared" si="312"/>
        <v>5.8737753766702936E-6</v>
      </c>
      <c r="AY402" s="159">
        <f t="shared" si="313"/>
        <v>-9999</v>
      </c>
      <c r="BA402">
        <f t="shared" si="314"/>
        <v>0</v>
      </c>
      <c r="BB402">
        <f t="shared" si="315"/>
        <v>0.76749548565257864</v>
      </c>
      <c r="BC402">
        <f t="shared" si="316"/>
        <v>0.83271169304670511</v>
      </c>
      <c r="BD402">
        <f t="shared" si="317"/>
        <v>0.72678139899580252</v>
      </c>
      <c r="BE402">
        <f t="shared" si="318"/>
        <v>1.8804174756129264</v>
      </c>
      <c r="BF402">
        <f t="shared" si="319"/>
        <v>1.3698347327404417</v>
      </c>
      <c r="BG402">
        <f t="shared" si="350"/>
        <v>0.9307585391232831</v>
      </c>
      <c r="BH402">
        <f t="shared" si="350"/>
        <v>0.92472420094185614</v>
      </c>
      <c r="BI402">
        <f t="shared" si="350"/>
        <v>0.91170124767234151</v>
      </c>
      <c r="BJ402">
        <f t="shared" si="350"/>
        <v>0.88431359728039172</v>
      </c>
      <c r="BK402">
        <f t="shared" si="350"/>
        <v>0.82949212010758178</v>
      </c>
      <c r="BL402">
        <f t="shared" si="350"/>
        <v>0.72849155168906088</v>
      </c>
      <c r="BM402">
        <f t="shared" si="350"/>
        <v>0.56259530253231826</v>
      </c>
      <c r="BN402">
        <f t="shared" si="321"/>
        <v>0.32148495737665284</v>
      </c>
    </row>
    <row r="403" spans="1:66" x14ac:dyDescent="0.2">
      <c r="A403" s="31" t="s">
        <v>984</v>
      </c>
      <c r="B403" s="30" t="s">
        <v>899</v>
      </c>
      <c r="C403" s="31">
        <v>41304.359499999999</v>
      </c>
      <c r="D403" s="31">
        <v>1.6000000000000001E-3</v>
      </c>
      <c r="E403" s="1">
        <f t="shared" si="295"/>
        <v>9333.9983672245398</v>
      </c>
      <c r="F403" s="1">
        <f t="shared" si="324"/>
        <v>9334</v>
      </c>
      <c r="G403" s="1">
        <f t="shared" si="346"/>
        <v>-1.3868799942429177E-3</v>
      </c>
      <c r="J403" s="1">
        <f>G403</f>
        <v>-1.3868799942429177E-3</v>
      </c>
      <c r="Q403" s="173">
        <f t="shared" si="296"/>
        <v>26285.859499999999</v>
      </c>
      <c r="S403" s="15">
        <f>S$16</f>
        <v>1</v>
      </c>
      <c r="Z403">
        <f t="shared" si="297"/>
        <v>9334</v>
      </c>
      <c r="AA403" s="158">
        <f t="shared" si="298"/>
        <v>-1.285849141537173E-3</v>
      </c>
      <c r="AB403" s="159">
        <f t="shared" si="299"/>
        <v>-1.0103085270574477E-4</v>
      </c>
      <c r="AC403" s="159">
        <f t="shared" si="300"/>
        <v>-1.3868799942429177E-3</v>
      </c>
      <c r="AD403" s="160">
        <f t="shared" si="301"/>
        <v>1.0207233198449897E-8</v>
      </c>
      <c r="AH403">
        <f t="shared" si="302"/>
        <v>-1.9111972997315825E-2</v>
      </c>
      <c r="AI403">
        <f t="shared" si="303"/>
        <v>1.182168998087437</v>
      </c>
      <c r="AJ403">
        <f t="shared" si="304"/>
        <v>-0.99651516720276256</v>
      </c>
      <c r="AK403">
        <f t="shared" si="305"/>
        <v>0.27527936893106575</v>
      </c>
      <c r="AL403">
        <f t="shared" si="306"/>
        <v>0.98619803285947905</v>
      </c>
      <c r="AM403">
        <f t="shared" si="307"/>
        <v>0.53737544595987741</v>
      </c>
      <c r="AN403">
        <f t="shared" si="349"/>
        <v>13.295050782027893</v>
      </c>
      <c r="AO403">
        <f t="shared" si="349"/>
        <v>13.295009111220709</v>
      </c>
      <c r="AP403">
        <f t="shared" si="349"/>
        <v>13.294839922775539</v>
      </c>
      <c r="AQ403">
        <f t="shared" si="349"/>
        <v>13.294153259640998</v>
      </c>
      <c r="AR403">
        <f t="shared" si="349"/>
        <v>13.291370687499588</v>
      </c>
      <c r="AS403">
        <f t="shared" si="349"/>
        <v>13.280164151585083</v>
      </c>
      <c r="AT403">
        <f t="shared" si="349"/>
        <v>13.236078207157837</v>
      </c>
      <c r="AU403">
        <f t="shared" si="309"/>
        <v>13.075253974845237</v>
      </c>
      <c r="AV403" s="158">
        <f t="shared" si="310"/>
        <v>-1.285849141537173E-3</v>
      </c>
      <c r="AW403" s="159">
        <f t="shared" si="311"/>
        <v>-1.0103085270574477E-4</v>
      </c>
      <c r="AX403" s="160">
        <f t="shared" si="312"/>
        <v>1.0207233198449897E-8</v>
      </c>
      <c r="AY403" s="159">
        <f t="shared" si="313"/>
        <v>-9999</v>
      </c>
      <c r="BA403">
        <f t="shared" si="314"/>
        <v>0</v>
      </c>
      <c r="BB403">
        <f t="shared" si="315"/>
        <v>0.76643571133832777</v>
      </c>
      <c r="BC403">
        <f t="shared" si="316"/>
        <v>0.83190321762040176</v>
      </c>
      <c r="BD403">
        <f t="shared" si="317"/>
        <v>0.7264415146315587</v>
      </c>
      <c r="BE403">
        <f t="shared" si="318"/>
        <v>1.8818759911874392</v>
      </c>
      <c r="BF403">
        <f t="shared" si="319"/>
        <v>1.3719345022205507</v>
      </c>
      <c r="BG403">
        <f t="shared" si="350"/>
        <v>0.93198762816134861</v>
      </c>
      <c r="BH403">
        <f t="shared" si="350"/>
        <v>0.92598832723081315</v>
      </c>
      <c r="BI403">
        <f t="shared" si="350"/>
        <v>0.91301907262419824</v>
      </c>
      <c r="BJ403">
        <f t="shared" si="350"/>
        <v>0.88569800379573671</v>
      </c>
      <c r="BK403">
        <f t="shared" si="350"/>
        <v>0.83092082297895375</v>
      </c>
      <c r="BL403">
        <f t="shared" si="350"/>
        <v>0.72986207343064757</v>
      </c>
      <c r="BM403">
        <f t="shared" si="350"/>
        <v>0.56371381111917285</v>
      </c>
      <c r="BN403">
        <f t="shared" si="321"/>
        <v>0.3221337842818362</v>
      </c>
    </row>
    <row r="404" spans="1:66" x14ac:dyDescent="0.2">
      <c r="A404" s="25" t="s">
        <v>985</v>
      </c>
      <c r="B404" s="25"/>
      <c r="C404" s="28">
        <v>41394.396999999997</v>
      </c>
      <c r="D404" s="28"/>
      <c r="E404" s="1">
        <f t="shared" si="295"/>
        <v>9439.9996223217822</v>
      </c>
      <c r="F404" s="1">
        <f t="shared" si="324"/>
        <v>9440</v>
      </c>
      <c r="G404" s="1">
        <f t="shared" si="346"/>
        <v>-3.2079999800771475E-4</v>
      </c>
      <c r="I404" s="1">
        <f t="shared" ref="I404:I410" si="351">G404</f>
        <v>-3.2079999800771475E-4</v>
      </c>
      <c r="Q404" s="173">
        <f t="shared" si="296"/>
        <v>26375.896999999997</v>
      </c>
      <c r="S404" s="15">
        <f t="shared" ref="S404:S410" si="352">S$15</f>
        <v>0.1</v>
      </c>
      <c r="Z404">
        <f t="shared" si="297"/>
        <v>9440</v>
      </c>
      <c r="AA404" s="158">
        <f t="shared" si="298"/>
        <v>-7.182001585197377E-4</v>
      </c>
      <c r="AB404" s="159">
        <f t="shared" si="299"/>
        <v>3.9740016051202295E-4</v>
      </c>
      <c r="AC404" s="159">
        <f t="shared" si="300"/>
        <v>-3.2079999800771475E-4</v>
      </c>
      <c r="AD404" s="160">
        <f t="shared" si="301"/>
        <v>1.5792688757498161E-8</v>
      </c>
      <c r="AH404">
        <f t="shared" si="302"/>
        <v>-1.9219561685450966E-2</v>
      </c>
      <c r="AI404">
        <f t="shared" si="303"/>
        <v>1.1663524809704455</v>
      </c>
      <c r="AJ404">
        <f t="shared" si="304"/>
        <v>-0.99022415580558809</v>
      </c>
      <c r="AK404">
        <f t="shared" si="305"/>
        <v>0.28511598849984537</v>
      </c>
      <c r="AL404">
        <f t="shared" si="306"/>
        <v>1.042630760843025</v>
      </c>
      <c r="AM404">
        <f t="shared" si="307"/>
        <v>0.57430974538267687</v>
      </c>
      <c r="AN404">
        <f t="shared" si="349"/>
        <v>13.340413965005201</v>
      </c>
      <c r="AO404">
        <f t="shared" si="349"/>
        <v>13.340379028180577</v>
      </c>
      <c r="AP404">
        <f t="shared" si="349"/>
        <v>13.34023103750148</v>
      </c>
      <c r="AQ404">
        <f t="shared" si="349"/>
        <v>13.339604393379929</v>
      </c>
      <c r="AR404">
        <f t="shared" si="349"/>
        <v>13.336955196971811</v>
      </c>
      <c r="AS404">
        <f t="shared" si="349"/>
        <v>13.325829738278824</v>
      </c>
      <c r="AT404">
        <f t="shared" si="349"/>
        <v>13.280322630749289</v>
      </c>
      <c r="AU404">
        <f t="shared" si="309"/>
        <v>13.10967348537624</v>
      </c>
      <c r="AV404" s="158">
        <f t="shared" si="310"/>
        <v>-7.182001585197377E-4</v>
      </c>
      <c r="AW404" s="159">
        <f t="shared" si="311"/>
        <v>3.9740016051202295E-4</v>
      </c>
      <c r="AX404" s="160">
        <f t="shared" si="312"/>
        <v>1.5792688757498161E-8</v>
      </c>
      <c r="AY404" s="159">
        <f t="shared" si="313"/>
        <v>-9999</v>
      </c>
      <c r="BA404">
        <f t="shared" si="314"/>
        <v>0</v>
      </c>
      <c r="BB404">
        <f t="shared" si="315"/>
        <v>0.74247118408545565</v>
      </c>
      <c r="BC404">
        <f t="shared" si="316"/>
        <v>0.81304116232029711</v>
      </c>
      <c r="BD404">
        <f t="shared" si="317"/>
        <v>0.71829552420426424</v>
      </c>
      <c r="BE404">
        <f t="shared" si="318"/>
        <v>1.9150478820887233</v>
      </c>
      <c r="BF404">
        <f t="shared" si="319"/>
        <v>1.4208562779948943</v>
      </c>
      <c r="BG404">
        <f t="shared" si="350"/>
        <v>0.96040836489272519</v>
      </c>
      <c r="BH404">
        <f t="shared" si="350"/>
        <v>0.95520407148096298</v>
      </c>
      <c r="BI404">
        <f t="shared" si="350"/>
        <v>0.94348968883470097</v>
      </c>
      <c r="BJ404">
        <f t="shared" si="350"/>
        <v>0.91778803900729644</v>
      </c>
      <c r="BK404">
        <f t="shared" si="350"/>
        <v>0.86420220499591327</v>
      </c>
      <c r="BL404">
        <f t="shared" si="350"/>
        <v>0.76197707516398783</v>
      </c>
      <c r="BM404">
        <f t="shared" si="350"/>
        <v>0.59003106044445208</v>
      </c>
      <c r="BN404">
        <f t="shared" si="321"/>
        <v>0.33741726249282189</v>
      </c>
    </row>
    <row r="405" spans="1:66" x14ac:dyDescent="0.2">
      <c r="A405" s="25" t="s">
        <v>985</v>
      </c>
      <c r="B405" s="25"/>
      <c r="C405" s="28">
        <v>41400.345000000001</v>
      </c>
      <c r="D405" s="28"/>
      <c r="E405" s="1">
        <f t="shared" ref="E405:E468" si="353">+(C405-C$7)/C$8</f>
        <v>9447.0022097472302</v>
      </c>
      <c r="F405" s="1">
        <f t="shared" si="324"/>
        <v>9447</v>
      </c>
      <c r="G405" s="1">
        <f t="shared" si="346"/>
        <v>1.8769600064842962E-3</v>
      </c>
      <c r="I405" s="1">
        <f t="shared" si="351"/>
        <v>1.8769600064842962E-3</v>
      </c>
      <c r="Q405" s="173">
        <f t="shared" ref="Q405:Q468" si="354">+C405-15018.5</f>
        <v>26381.845000000001</v>
      </c>
      <c r="S405" s="15">
        <f t="shared" si="352"/>
        <v>0.1</v>
      </c>
      <c r="Z405">
        <f t="shared" ref="Z405:Z468" si="355">F405</f>
        <v>9447</v>
      </c>
      <c r="AA405" s="158">
        <f t="shared" ref="AA405:AA468" si="356">AB$3+AB$4*Z405+AB$5*Z405^2+AH405</f>
        <v>-6.7926787251159498E-4</v>
      </c>
      <c r="AB405" s="159">
        <f t="shared" ref="AB405:AB468" si="357">+G405-AA405</f>
        <v>2.5562278789958912E-3</v>
      </c>
      <c r="AC405" s="159">
        <f t="shared" ref="AC405:AC468" si="358">+G405-P405</f>
        <v>1.8769600064842962E-3</v>
      </c>
      <c r="AD405" s="160">
        <f t="shared" ref="AD405:AD468" si="359">S405*(G405-AA405)^2</f>
        <v>6.5343009693558333E-7</v>
      </c>
      <c r="AH405">
        <f t="shared" ref="AH405:AH468" si="360">$AB$6*($AB$11/AI405*AJ405+$AB$12)</f>
        <v>-1.9225236162542236E-2</v>
      </c>
      <c r="AI405">
        <f t="shared" ref="AI405:AI468" si="361">1+$AB$7*COS(AL405)</f>
        <v>1.1653040660544216</v>
      </c>
      <c r="AJ405">
        <f t="shared" ref="AJ405:AJ468" si="362">SIN(AL405+RADIANS($AB$9))</f>
        <v>-0.98970511618158052</v>
      </c>
      <c r="AK405">
        <f t="shared" ref="AK405:AK468" si="363">$AB$7*SIN(AL405)</f>
        <v>0.28572511364796388</v>
      </c>
      <c r="AL405">
        <f t="shared" ref="AL405:AL468" si="364">2*ATAN(AM405)</f>
        <v>1.0463039852596301</v>
      </c>
      <c r="AM405">
        <f t="shared" ref="AM405:AM468" si="365">TAN(AN405/2)*SQRT((1+$AB$7)/(1-$AB$7))</f>
        <v>0.57675471214945095</v>
      </c>
      <c r="AN405">
        <f t="shared" si="349"/>
        <v>13.343388098083489</v>
      </c>
      <c r="AO405">
        <f t="shared" si="349"/>
        <v>13.343353594144759</v>
      </c>
      <c r="AP405">
        <f t="shared" si="349"/>
        <v>13.343207010260802</v>
      </c>
      <c r="AQ405">
        <f t="shared" si="349"/>
        <v>13.342584509835799</v>
      </c>
      <c r="AR405">
        <f t="shared" si="349"/>
        <v>13.339945150701157</v>
      </c>
      <c r="AS405">
        <f t="shared" si="349"/>
        <v>13.328828995710449</v>
      </c>
      <c r="AT405">
        <f t="shared" si="349"/>
        <v>13.283237443019987</v>
      </c>
      <c r="AU405">
        <f t="shared" ref="AU405:AU468" si="366">RADIANS($AB$9)+$AB$18*(F405-AB$15)</f>
        <v>13.11194647192074</v>
      </c>
      <c r="AV405" s="158">
        <f t="shared" ref="AV405:AV468" si="367">AA405+BA405</f>
        <v>-6.7926787251159498E-4</v>
      </c>
      <c r="AW405" s="159">
        <f t="shared" ref="AW405:AW468" si="368">IF(S405&lt;&gt;0,G405-AV405,-9999)</f>
        <v>2.5562278789958912E-3</v>
      </c>
      <c r="AX405" s="160">
        <f t="shared" ref="AX405:AX468" si="369">S405*(G405-AV405)^2</f>
        <v>6.5343009693558333E-7</v>
      </c>
      <c r="AY405" s="159">
        <f t="shared" ref="AY405:AY468" si="370">IF(U405&lt;&gt;0,G405-AH405-BA405,-9999)</f>
        <v>-9999</v>
      </c>
      <c r="BA405">
        <f t="shared" ref="BA405:BA468" si="371">$BB$6*($BB$11/BB405*BC405+$BB$12)</f>
        <v>0</v>
      </c>
      <c r="BB405">
        <f t="shared" ref="BB405:BB468" si="372">1+$BB$7*COS(BE405)</f>
        <v>0.74095339244593883</v>
      </c>
      <c r="BC405">
        <f t="shared" ref="BC405:BC468" si="373">SIN(BE405+RADIANS($BB$9))</f>
        <v>0.81180865086201681</v>
      </c>
      <c r="BD405">
        <f t="shared" ref="BD405:BD468" si="374">$BB$7*SIN(BE405)</f>
        <v>0.7177495428301981</v>
      </c>
      <c r="BE405">
        <f t="shared" ref="BE405:BE468" si="375">2*ATAN(BF405)</f>
        <v>1.9171617308935962</v>
      </c>
      <c r="BF405">
        <f t="shared" ref="BF405:BF468" si="376">TAN(BG405/2)*SQRT((1+$BB$7)/(1-$BB$7))</f>
        <v>1.4240517557565147</v>
      </c>
      <c r="BG405">
        <f t="shared" si="350"/>
        <v>0.96225035257104152</v>
      </c>
      <c r="BH405">
        <f t="shared" si="350"/>
        <v>0.95709641680363844</v>
      </c>
      <c r="BI405">
        <f t="shared" si="350"/>
        <v>0.94546395873473621</v>
      </c>
      <c r="BJ405">
        <f t="shared" si="350"/>
        <v>0.91987227960887341</v>
      </c>
      <c r="BK405">
        <f t="shared" si="350"/>
        <v>0.86637476257370749</v>
      </c>
      <c r="BL405">
        <f t="shared" si="350"/>
        <v>0.76408635650315004</v>
      </c>
      <c r="BM405">
        <f t="shared" si="350"/>
        <v>0.59176694321115242</v>
      </c>
      <c r="BN405">
        <f t="shared" ref="BN405:BN468" si="377">RADIANS($BB$9)+$BB$18*(F405-BB$15)</f>
        <v>0.3384265487897738</v>
      </c>
    </row>
    <row r="406" spans="1:66" x14ac:dyDescent="0.2">
      <c r="A406" s="23" t="s">
        <v>977</v>
      </c>
      <c r="B406" s="24" t="s">
        <v>899</v>
      </c>
      <c r="C406" s="23">
        <v>41562.571000000004</v>
      </c>
      <c r="D406" s="23" t="s">
        <v>873</v>
      </c>
      <c r="E406" s="25">
        <f t="shared" si="353"/>
        <v>9637.9910711594821</v>
      </c>
      <c r="F406" s="1">
        <f t="shared" si="324"/>
        <v>9638</v>
      </c>
      <c r="G406" s="1">
        <f t="shared" si="346"/>
        <v>-7.5841599973500706E-3</v>
      </c>
      <c r="I406" s="1">
        <f t="shared" si="351"/>
        <v>-7.5841599973500706E-3</v>
      </c>
      <c r="Q406" s="173">
        <f t="shared" si="354"/>
        <v>26544.071000000004</v>
      </c>
      <c r="S406" s="15">
        <f t="shared" si="352"/>
        <v>0.1</v>
      </c>
      <c r="T406" s="15"/>
      <c r="Z406">
        <f t="shared" si="355"/>
        <v>9638</v>
      </c>
      <c r="AA406" s="158">
        <f t="shared" si="356"/>
        <v>4.4986560570049738E-4</v>
      </c>
      <c r="AB406" s="159">
        <f t="shared" si="357"/>
        <v>-8.034025603050568E-3</v>
      </c>
      <c r="AC406" s="159">
        <f t="shared" si="358"/>
        <v>-7.5841599973500706E-3</v>
      </c>
      <c r="AD406" s="160">
        <f t="shared" si="359"/>
        <v>6.454556739047205E-6</v>
      </c>
      <c r="AH406">
        <f t="shared" si="360"/>
        <v>-1.9313975734475689E-2</v>
      </c>
      <c r="AI406">
        <f t="shared" si="361"/>
        <v>1.1366467216625922</v>
      </c>
      <c r="AJ406">
        <f t="shared" si="362"/>
        <v>-0.97102614611606375</v>
      </c>
      <c r="AK406">
        <f t="shared" si="363"/>
        <v>0.30048618650801984</v>
      </c>
      <c r="AL406">
        <f t="shared" si="364"/>
        <v>1.1439975934127173</v>
      </c>
      <c r="AM406">
        <f t="shared" si="365"/>
        <v>0.64379215669059298</v>
      </c>
      <c r="AN406">
        <f t="shared" si="349"/>
        <v>13.423505113787533</v>
      </c>
      <c r="AO406">
        <f t="shared" si="349"/>
        <v>13.423481536542681</v>
      </c>
      <c r="AP406">
        <f t="shared" si="349"/>
        <v>13.423372434829824</v>
      </c>
      <c r="AQ406">
        <f t="shared" si="349"/>
        <v>13.422867754659002</v>
      </c>
      <c r="AR406">
        <f t="shared" si="349"/>
        <v>13.420537026963206</v>
      </c>
      <c r="AS406">
        <f t="shared" si="349"/>
        <v>13.409852921254965</v>
      </c>
      <c r="AT406">
        <f t="shared" si="349"/>
        <v>13.362417573489049</v>
      </c>
      <c r="AU406">
        <f t="shared" si="366"/>
        <v>13.173966533349244</v>
      </c>
      <c r="AV406" s="158">
        <f t="shared" si="367"/>
        <v>4.4986560570049738E-4</v>
      </c>
      <c r="AW406" s="159">
        <f t="shared" si="368"/>
        <v>-8.034025603050568E-3</v>
      </c>
      <c r="AX406" s="160">
        <f t="shared" si="369"/>
        <v>6.454556739047205E-6</v>
      </c>
      <c r="AY406" s="159">
        <f t="shared" si="370"/>
        <v>-9999</v>
      </c>
      <c r="BA406">
        <f t="shared" si="371"/>
        <v>0</v>
      </c>
      <c r="BB406">
        <f t="shared" si="372"/>
        <v>0.70233000941488577</v>
      </c>
      <c r="BC406">
        <f t="shared" si="373"/>
        <v>0.77887556185844753</v>
      </c>
      <c r="BD406">
        <f t="shared" si="374"/>
        <v>0.70261093631061855</v>
      </c>
      <c r="BE406">
        <f t="shared" si="375"/>
        <v>1.971533656776693</v>
      </c>
      <c r="BF406">
        <f t="shared" si="376"/>
        <v>1.5097059053218176</v>
      </c>
      <c r="BG406">
        <f t="shared" si="350"/>
        <v>1.0109634974466688</v>
      </c>
      <c r="BH406">
        <f t="shared" si="350"/>
        <v>1.0070730752921033</v>
      </c>
      <c r="BI406">
        <f t="shared" si="350"/>
        <v>0.99760231765579088</v>
      </c>
      <c r="BJ406">
        <f t="shared" si="350"/>
        <v>0.9751064848972435</v>
      </c>
      <c r="BK406">
        <f t="shared" si="350"/>
        <v>0.92443531199844142</v>
      </c>
      <c r="BL406">
        <f t="shared" si="350"/>
        <v>0.82107100430403945</v>
      </c>
      <c r="BM406">
        <f t="shared" si="350"/>
        <v>0.63902966072376866</v>
      </c>
      <c r="BN406">
        <f t="shared" si="377"/>
        <v>0.36596564632088951</v>
      </c>
    </row>
    <row r="407" spans="1:66" x14ac:dyDescent="0.2">
      <c r="A407" s="25" t="s">
        <v>986</v>
      </c>
      <c r="B407" s="25"/>
      <c r="C407" s="28">
        <v>41580.415999999997</v>
      </c>
      <c r="D407" s="28"/>
      <c r="E407" s="1">
        <f t="shared" si="353"/>
        <v>9659.000010736987</v>
      </c>
      <c r="F407" s="1">
        <f t="shared" si="324"/>
        <v>9659</v>
      </c>
      <c r="G407" s="1">
        <f t="shared" si="346"/>
        <v>9.1199981397949159E-6</v>
      </c>
      <c r="I407" s="1">
        <f t="shared" si="351"/>
        <v>9.1199981397949159E-6</v>
      </c>
      <c r="Q407" s="173">
        <f t="shared" si="354"/>
        <v>26561.915999999997</v>
      </c>
      <c r="S407" s="15">
        <f t="shared" si="352"/>
        <v>0.1</v>
      </c>
      <c r="Z407">
        <f t="shared" si="355"/>
        <v>9659</v>
      </c>
      <c r="AA407" s="158">
        <f t="shared" si="356"/>
        <v>5.8167686001545787E-4</v>
      </c>
      <c r="AB407" s="159">
        <f t="shared" si="357"/>
        <v>-5.7255686187566296E-4</v>
      </c>
      <c r="AC407" s="159">
        <f t="shared" si="358"/>
        <v>9.1199981397949159E-6</v>
      </c>
      <c r="AD407" s="160">
        <f t="shared" si="359"/>
        <v>3.2782136008090699E-8</v>
      </c>
      <c r="AH407">
        <f t="shared" si="360"/>
        <v>-1.9316154532714763E-2</v>
      </c>
      <c r="AI407">
        <f t="shared" si="361"/>
        <v>1.1335005062674604</v>
      </c>
      <c r="AJ407">
        <f t="shared" si="362"/>
        <v>-0.96847694933080652</v>
      </c>
      <c r="AK407">
        <f t="shared" si="363"/>
        <v>0.30189715078085483</v>
      </c>
      <c r="AL407">
        <f t="shared" si="364"/>
        <v>1.1544433896097204</v>
      </c>
      <c r="AM407">
        <f t="shared" si="365"/>
        <v>0.65120477273258559</v>
      </c>
      <c r="AN407">
        <f t="shared" si="349"/>
        <v>13.432192015080114</v>
      </c>
      <c r="AO407">
        <f t="shared" si="349"/>
        <v>13.43216951499876</v>
      </c>
      <c r="AP407">
        <f t="shared" si="349"/>
        <v>13.432064338473843</v>
      </c>
      <c r="AQ407">
        <f t="shared" si="349"/>
        <v>13.431572863573493</v>
      </c>
      <c r="AR407">
        <f t="shared" si="349"/>
        <v>13.429280017567519</v>
      </c>
      <c r="AS407">
        <f t="shared" si="349"/>
        <v>13.418663337362636</v>
      </c>
      <c r="AT407">
        <f t="shared" si="349"/>
        <v>13.371080194829013</v>
      </c>
      <c r="AU407">
        <f t="shared" si="366"/>
        <v>13.180785492982745</v>
      </c>
      <c r="AV407" s="158">
        <f t="shared" si="367"/>
        <v>5.8167686001545787E-4</v>
      </c>
      <c r="AW407" s="159">
        <f t="shared" si="368"/>
        <v>-5.7255686187566296E-4</v>
      </c>
      <c r="AX407" s="160">
        <f t="shared" si="369"/>
        <v>3.2782136008090699E-8</v>
      </c>
      <c r="AY407" s="159">
        <f t="shared" si="370"/>
        <v>-9999</v>
      </c>
      <c r="BA407">
        <f t="shared" si="371"/>
        <v>0</v>
      </c>
      <c r="BB407">
        <f t="shared" si="372"/>
        <v>0.6983883409994045</v>
      </c>
      <c r="BC407">
        <f t="shared" si="373"/>
        <v>0.77534059454974802</v>
      </c>
      <c r="BD407">
        <f t="shared" si="374"/>
        <v>0.70092792658955649</v>
      </c>
      <c r="BE407">
        <f t="shared" si="375"/>
        <v>1.9771503990801478</v>
      </c>
      <c r="BF407">
        <f t="shared" si="376"/>
        <v>1.5189543856350847</v>
      </c>
      <c r="BG407">
        <f t="shared" si="350"/>
        <v>1.0161468813709322</v>
      </c>
      <c r="BH407">
        <f t="shared" si="350"/>
        <v>1.0123819841583452</v>
      </c>
      <c r="BI407">
        <f t="shared" si="350"/>
        <v>1.0031382022768325</v>
      </c>
      <c r="BJ407">
        <f t="shared" si="350"/>
        <v>0.98098999721795388</v>
      </c>
      <c r="BK407">
        <f t="shared" si="350"/>
        <v>0.93067472009868912</v>
      </c>
      <c r="BL407">
        <f t="shared" si="350"/>
        <v>0.82726793716810465</v>
      </c>
      <c r="BM407">
        <f t="shared" si="350"/>
        <v>0.64421371890963519</v>
      </c>
      <c r="BN407">
        <f t="shared" si="377"/>
        <v>0.36899350521174518</v>
      </c>
    </row>
    <row r="408" spans="1:66" x14ac:dyDescent="0.2">
      <c r="A408" s="23" t="s">
        <v>987</v>
      </c>
      <c r="B408" s="24" t="s">
        <v>899</v>
      </c>
      <c r="C408" s="23">
        <v>41597.402000000002</v>
      </c>
      <c r="D408" s="23" t="s">
        <v>873</v>
      </c>
      <c r="E408" s="25">
        <f t="shared" si="353"/>
        <v>9678.9976485999032</v>
      </c>
      <c r="F408" s="1">
        <f t="shared" si="324"/>
        <v>9679</v>
      </c>
      <c r="G408" s="1">
        <f t="shared" si="346"/>
        <v>-1.9972799927927554E-3</v>
      </c>
      <c r="I408" s="1">
        <f t="shared" si="351"/>
        <v>-1.9972799927927554E-3</v>
      </c>
      <c r="Q408" s="173">
        <f t="shared" si="354"/>
        <v>26578.902000000002</v>
      </c>
      <c r="S408" s="15">
        <f t="shared" si="352"/>
        <v>0.1</v>
      </c>
      <c r="T408" s="15"/>
      <c r="Z408">
        <f t="shared" si="355"/>
        <v>9679</v>
      </c>
      <c r="AA408" s="158">
        <f t="shared" si="356"/>
        <v>7.0858288609950207E-4</v>
      </c>
      <c r="AB408" s="159">
        <f t="shared" si="357"/>
        <v>-2.7058628788922574E-3</v>
      </c>
      <c r="AC408" s="159">
        <f t="shared" si="358"/>
        <v>-1.9972799927927554E-3</v>
      </c>
      <c r="AD408" s="160">
        <f t="shared" si="359"/>
        <v>7.3216939193670958E-7</v>
      </c>
      <c r="AH408">
        <f t="shared" si="360"/>
        <v>-1.9316874248420834E-2</v>
      </c>
      <c r="AI408">
        <f t="shared" si="361"/>
        <v>1.1305068618990939</v>
      </c>
      <c r="AJ408">
        <f t="shared" si="362"/>
        <v>-0.96596479947777303</v>
      </c>
      <c r="AK408">
        <f t="shared" si="363"/>
        <v>0.30320328794476692</v>
      </c>
      <c r="AL408">
        <f t="shared" si="364"/>
        <v>1.1643380112384873</v>
      </c>
      <c r="AM408">
        <f t="shared" si="365"/>
        <v>0.65827290721064524</v>
      </c>
      <c r="AN408">
        <f t="shared" si="349"/>
        <v>13.440442866178651</v>
      </c>
      <c r="AO408">
        <f t="shared" si="349"/>
        <v>13.440421366175503</v>
      </c>
      <c r="AP408">
        <f t="shared" si="349"/>
        <v>13.440319876689143</v>
      </c>
      <c r="AQ408">
        <f t="shared" si="349"/>
        <v>13.439840967657988</v>
      </c>
      <c r="AR408">
        <f t="shared" si="349"/>
        <v>13.437584771992709</v>
      </c>
      <c r="AS408">
        <f t="shared" si="349"/>
        <v>13.427035750130434</v>
      </c>
      <c r="AT408">
        <f t="shared" si="349"/>
        <v>13.379322085314049</v>
      </c>
      <c r="AU408">
        <f t="shared" si="366"/>
        <v>13.187279740252745</v>
      </c>
      <c r="AV408" s="158">
        <f t="shared" si="367"/>
        <v>7.0858288609950207E-4</v>
      </c>
      <c r="AW408" s="159">
        <f t="shared" si="368"/>
        <v>-2.7058628788922574E-3</v>
      </c>
      <c r="AX408" s="160">
        <f t="shared" si="369"/>
        <v>7.3216939193670958E-7</v>
      </c>
      <c r="AY408" s="159">
        <f t="shared" si="370"/>
        <v>-9999</v>
      </c>
      <c r="BA408">
        <f t="shared" si="371"/>
        <v>0</v>
      </c>
      <c r="BB408">
        <f t="shared" si="372"/>
        <v>0.69468622707728001</v>
      </c>
      <c r="BC408">
        <f t="shared" si="373"/>
        <v>0.7719903129310145</v>
      </c>
      <c r="BD408">
        <f t="shared" si="374"/>
        <v>0.69932328088082396</v>
      </c>
      <c r="BE408">
        <f t="shared" si="375"/>
        <v>1.9824381721258364</v>
      </c>
      <c r="BF408">
        <f t="shared" si="376"/>
        <v>1.5277335836492871</v>
      </c>
      <c r="BG408">
        <f t="shared" si="350"/>
        <v>1.0210534510208071</v>
      </c>
      <c r="BH408">
        <f t="shared" si="350"/>
        <v>1.0174055975004319</v>
      </c>
      <c r="BI408">
        <f t="shared" si="350"/>
        <v>1.0083756718103585</v>
      </c>
      <c r="BJ408">
        <f t="shared" si="350"/>
        <v>0.98655914022688695</v>
      </c>
      <c r="BK408">
        <f t="shared" si="350"/>
        <v>0.93659035483765452</v>
      </c>
      <c r="BL408">
        <f t="shared" si="350"/>
        <v>0.83315690338274073</v>
      </c>
      <c r="BM408">
        <f t="shared" si="350"/>
        <v>0.64914857164340845</v>
      </c>
      <c r="BN408">
        <f t="shared" si="377"/>
        <v>0.37187718034589345</v>
      </c>
    </row>
    <row r="409" spans="1:66" x14ac:dyDescent="0.2">
      <c r="A409" s="23" t="s">
        <v>977</v>
      </c>
      <c r="B409" s="24" t="s">
        <v>899</v>
      </c>
      <c r="C409" s="23">
        <v>41597.402999999998</v>
      </c>
      <c r="D409" s="23" t="s">
        <v>873</v>
      </c>
      <c r="E409" s="25">
        <f t="shared" si="353"/>
        <v>9678.9988259010806</v>
      </c>
      <c r="F409" s="1">
        <f t="shared" ref="F409:F472" si="378">ROUND(2*E409,0)/2</f>
        <v>9679</v>
      </c>
      <c r="G409" s="1">
        <f t="shared" si="346"/>
        <v>-9.9727999622700736E-4</v>
      </c>
      <c r="I409" s="1">
        <f t="shared" si="351"/>
        <v>-9.9727999622700736E-4</v>
      </c>
      <c r="Q409" s="173">
        <f t="shared" si="354"/>
        <v>26578.902999999998</v>
      </c>
      <c r="S409" s="15">
        <f t="shared" si="352"/>
        <v>0.1</v>
      </c>
      <c r="T409" s="15"/>
      <c r="Z409">
        <f t="shared" si="355"/>
        <v>9679</v>
      </c>
      <c r="AA409" s="158">
        <f t="shared" si="356"/>
        <v>7.0858288609950207E-4</v>
      </c>
      <c r="AB409" s="159">
        <f t="shared" si="357"/>
        <v>-1.7058628823265094E-3</v>
      </c>
      <c r="AC409" s="159">
        <f t="shared" si="358"/>
        <v>-9.9727999622700736E-4</v>
      </c>
      <c r="AD409" s="160">
        <f t="shared" si="359"/>
        <v>2.9099681732993066E-7</v>
      </c>
      <c r="AH409">
        <f t="shared" si="360"/>
        <v>-1.9316874248420834E-2</v>
      </c>
      <c r="AI409">
        <f t="shared" si="361"/>
        <v>1.1305068618990939</v>
      </c>
      <c r="AJ409">
        <f t="shared" si="362"/>
        <v>-0.96596479947777303</v>
      </c>
      <c r="AK409">
        <f t="shared" si="363"/>
        <v>0.30320328794476692</v>
      </c>
      <c r="AL409">
        <f t="shared" si="364"/>
        <v>1.1643380112384873</v>
      </c>
      <c r="AM409">
        <f t="shared" si="365"/>
        <v>0.65827290721064524</v>
      </c>
      <c r="AN409">
        <f t="shared" si="349"/>
        <v>13.440442866178651</v>
      </c>
      <c r="AO409">
        <f t="shared" si="349"/>
        <v>13.440421366175503</v>
      </c>
      <c r="AP409">
        <f t="shared" si="349"/>
        <v>13.440319876689143</v>
      </c>
      <c r="AQ409">
        <f t="shared" si="349"/>
        <v>13.439840967657988</v>
      </c>
      <c r="AR409">
        <f t="shared" si="349"/>
        <v>13.437584771992709</v>
      </c>
      <c r="AS409">
        <f t="shared" si="349"/>
        <v>13.427035750130434</v>
      </c>
      <c r="AT409">
        <f t="shared" si="349"/>
        <v>13.379322085314049</v>
      </c>
      <c r="AU409">
        <f t="shared" si="366"/>
        <v>13.187279740252745</v>
      </c>
      <c r="AV409" s="158">
        <f t="shared" si="367"/>
        <v>7.0858288609950207E-4</v>
      </c>
      <c r="AW409" s="159">
        <f t="shared" si="368"/>
        <v>-1.7058628823265094E-3</v>
      </c>
      <c r="AX409" s="160">
        <f t="shared" si="369"/>
        <v>2.9099681732993066E-7</v>
      </c>
      <c r="AY409" s="159">
        <f t="shared" si="370"/>
        <v>-9999</v>
      </c>
      <c r="BA409">
        <f t="shared" si="371"/>
        <v>0</v>
      </c>
      <c r="BB409">
        <f t="shared" si="372"/>
        <v>0.69468622707728001</v>
      </c>
      <c r="BC409">
        <f t="shared" si="373"/>
        <v>0.7719903129310145</v>
      </c>
      <c r="BD409">
        <f t="shared" si="374"/>
        <v>0.69932328088082396</v>
      </c>
      <c r="BE409">
        <f t="shared" si="375"/>
        <v>1.9824381721258364</v>
      </c>
      <c r="BF409">
        <f t="shared" si="376"/>
        <v>1.5277335836492871</v>
      </c>
      <c r="BG409">
        <f t="shared" si="350"/>
        <v>1.0210534510208071</v>
      </c>
      <c r="BH409">
        <f t="shared" si="350"/>
        <v>1.0174055975004319</v>
      </c>
      <c r="BI409">
        <f t="shared" si="350"/>
        <v>1.0083756718103585</v>
      </c>
      <c r="BJ409">
        <f t="shared" si="350"/>
        <v>0.98655914022688695</v>
      </c>
      <c r="BK409">
        <f t="shared" si="350"/>
        <v>0.93659035483765452</v>
      </c>
      <c r="BL409">
        <f t="shared" si="350"/>
        <v>0.83315690338274073</v>
      </c>
      <c r="BM409">
        <f t="shared" si="350"/>
        <v>0.64914857164340845</v>
      </c>
      <c r="BN409">
        <f t="shared" si="377"/>
        <v>0.37187718034589345</v>
      </c>
    </row>
    <row r="410" spans="1:66" x14ac:dyDescent="0.2">
      <c r="A410" s="25" t="s">
        <v>988</v>
      </c>
      <c r="B410" s="25"/>
      <c r="C410" s="28">
        <v>41626.288</v>
      </c>
      <c r="D410" s="28"/>
      <c r="E410" s="1">
        <f t="shared" si="353"/>
        <v>9713.0051705184233</v>
      </c>
      <c r="F410" s="1">
        <f t="shared" si="378"/>
        <v>9713</v>
      </c>
      <c r="G410" s="1">
        <f t="shared" si="346"/>
        <v>4.3918400042457506E-3</v>
      </c>
      <c r="I410" s="1">
        <f t="shared" si="351"/>
        <v>4.3918400042457506E-3</v>
      </c>
      <c r="Q410" s="173">
        <f t="shared" si="354"/>
        <v>26607.788</v>
      </c>
      <c r="S410" s="15">
        <f t="shared" si="352"/>
        <v>0.1</v>
      </c>
      <c r="Z410">
        <f t="shared" si="355"/>
        <v>9713</v>
      </c>
      <c r="AA410" s="158">
        <f t="shared" si="356"/>
        <v>9.273641174372578E-4</v>
      </c>
      <c r="AB410" s="159">
        <f t="shared" si="357"/>
        <v>3.4644758868084928E-3</v>
      </c>
      <c r="AC410" s="159">
        <f t="shared" si="358"/>
        <v>4.3918400042457506E-3</v>
      </c>
      <c r="AD410" s="160">
        <f t="shared" si="359"/>
        <v>1.2002593170277493E-6</v>
      </c>
      <c r="AH410">
        <f t="shared" si="360"/>
        <v>-1.9315092978513925E-2</v>
      </c>
      <c r="AI410">
        <f t="shared" si="361"/>
        <v>1.1254250856380388</v>
      </c>
      <c r="AJ410">
        <f t="shared" si="362"/>
        <v>-0.96151016942719147</v>
      </c>
      <c r="AK410">
        <f t="shared" si="363"/>
        <v>0.305340502907749</v>
      </c>
      <c r="AL410">
        <f t="shared" si="364"/>
        <v>1.1810390546717398</v>
      </c>
      <c r="AM410">
        <f t="shared" si="365"/>
        <v>0.67030834148498131</v>
      </c>
      <c r="AN410">
        <f t="shared" si="349"/>
        <v>13.454419247927365</v>
      </c>
      <c r="AO410">
        <f t="shared" si="349"/>
        <v>13.454399388961258</v>
      </c>
      <c r="AP410">
        <f t="shared" si="349"/>
        <v>13.454304043665653</v>
      </c>
      <c r="AQ410">
        <f t="shared" si="349"/>
        <v>13.453846434916951</v>
      </c>
      <c r="AR410">
        <f t="shared" si="349"/>
        <v>13.451653714773693</v>
      </c>
      <c r="AS410">
        <f t="shared" si="349"/>
        <v>13.441227243626168</v>
      </c>
      <c r="AT410">
        <f t="shared" si="349"/>
        <v>13.39331467170317</v>
      </c>
      <c r="AU410">
        <f t="shared" si="366"/>
        <v>13.198319960611746</v>
      </c>
      <c r="AV410" s="158">
        <f t="shared" si="367"/>
        <v>9.273641174372578E-4</v>
      </c>
      <c r="AW410" s="159">
        <f t="shared" si="368"/>
        <v>3.4644758868084928E-3</v>
      </c>
      <c r="AX410" s="160">
        <f t="shared" si="369"/>
        <v>1.2002593170277493E-6</v>
      </c>
      <c r="AY410" s="159">
        <f t="shared" si="370"/>
        <v>-9999</v>
      </c>
      <c r="BA410">
        <f t="shared" si="371"/>
        <v>0</v>
      </c>
      <c r="BB410">
        <f t="shared" si="372"/>
        <v>0.68850586736916142</v>
      </c>
      <c r="BC410">
        <f t="shared" si="373"/>
        <v>0.76633166829282628</v>
      </c>
      <c r="BD410">
        <f t="shared" si="374"/>
        <v>0.69659238903019005</v>
      </c>
      <c r="BE410">
        <f t="shared" si="375"/>
        <v>1.991293032714518</v>
      </c>
      <c r="BF410">
        <f t="shared" si="376"/>
        <v>1.5425951225702892</v>
      </c>
      <c r="BG410">
        <f t="shared" si="350"/>
        <v>1.0293287072071475</v>
      </c>
      <c r="BH410">
        <f t="shared" si="350"/>
        <v>1.025874222836699</v>
      </c>
      <c r="BI410">
        <f t="shared" si="350"/>
        <v>1.0172024735249912</v>
      </c>
      <c r="BJ410">
        <f t="shared" si="350"/>
        <v>0.99595062922402144</v>
      </c>
      <c r="BK410">
        <f t="shared" si="350"/>
        <v>0.94658720336647306</v>
      </c>
      <c r="BL410">
        <f t="shared" si="350"/>
        <v>0.84313912478533037</v>
      </c>
      <c r="BM410">
        <f t="shared" si="350"/>
        <v>0.65753252065041556</v>
      </c>
      <c r="BN410">
        <f t="shared" si="377"/>
        <v>0.37677942807394543</v>
      </c>
    </row>
    <row r="411" spans="1:66" x14ac:dyDescent="0.2">
      <c r="A411" s="31" t="s">
        <v>984</v>
      </c>
      <c r="B411" s="30" t="s">
        <v>909</v>
      </c>
      <c r="C411" s="31">
        <v>41627.558799999999</v>
      </c>
      <c r="D411" s="31">
        <v>-2.8299999999999999E-2</v>
      </c>
      <c r="E411" s="1">
        <f t="shared" si="353"/>
        <v>9714.5012848594197</v>
      </c>
      <c r="F411" s="1">
        <f t="shared" si="378"/>
        <v>9714.5</v>
      </c>
      <c r="G411" s="1">
        <f t="shared" si="346"/>
        <v>1.0913599980995059E-3</v>
      </c>
      <c r="J411" s="1">
        <f>G411</f>
        <v>1.0913599980995059E-3</v>
      </c>
      <c r="Q411" s="173">
        <f t="shared" si="354"/>
        <v>26609.058799999999</v>
      </c>
      <c r="S411" s="15">
        <f>S$16</f>
        <v>1</v>
      </c>
      <c r="Z411">
        <f t="shared" si="355"/>
        <v>9714.5</v>
      </c>
      <c r="AA411" s="158">
        <f t="shared" si="356"/>
        <v>9.3710378616208845E-4</v>
      </c>
      <c r="AB411" s="159">
        <f t="shared" si="357"/>
        <v>1.5425621193741745E-4</v>
      </c>
      <c r="AC411" s="159">
        <f t="shared" si="358"/>
        <v>1.0913599980995059E-3</v>
      </c>
      <c r="AD411" s="160">
        <f t="shared" si="359"/>
        <v>2.3794978921281452E-8</v>
      </c>
      <c r="AH411">
        <f t="shared" si="360"/>
        <v>-1.9314927887428817E-2</v>
      </c>
      <c r="AI411">
        <f t="shared" si="361"/>
        <v>1.1252011311077719</v>
      </c>
      <c r="AJ411">
        <f t="shared" si="362"/>
        <v>-0.96130840936562645</v>
      </c>
      <c r="AK411">
        <f t="shared" si="363"/>
        <v>0.30543240101960528</v>
      </c>
      <c r="AL411">
        <f t="shared" si="364"/>
        <v>1.1817724025946419</v>
      </c>
      <c r="AM411">
        <f t="shared" si="365"/>
        <v>0.67083989759618945</v>
      </c>
      <c r="AN411">
        <f t="shared" ref="AN411:AT420" si="379">$AU411+$AB$7*SIN(AO411)</f>
        <v>13.455034402485216</v>
      </c>
      <c r="AO411">
        <f t="shared" si="379"/>
        <v>13.455014614179335</v>
      </c>
      <c r="AP411">
        <f t="shared" si="379"/>
        <v>13.454919536178613</v>
      </c>
      <c r="AQ411">
        <f t="shared" si="379"/>
        <v>13.454462864564652</v>
      </c>
      <c r="AR411">
        <f t="shared" si="379"/>
        <v>13.45227297634707</v>
      </c>
      <c r="AS411">
        <f t="shared" si="379"/>
        <v>13.441852126365051</v>
      </c>
      <c r="AT411">
        <f t="shared" si="379"/>
        <v>13.393931446919801</v>
      </c>
      <c r="AU411">
        <f t="shared" si="366"/>
        <v>13.198807029156995</v>
      </c>
      <c r="AV411" s="158">
        <f t="shared" si="367"/>
        <v>9.3710378616208845E-4</v>
      </c>
      <c r="AW411" s="159">
        <f t="shared" si="368"/>
        <v>1.5425621193741745E-4</v>
      </c>
      <c r="AX411" s="160">
        <f t="shared" si="369"/>
        <v>2.3794978921281452E-8</v>
      </c>
      <c r="AY411" s="159">
        <f t="shared" si="370"/>
        <v>-9999</v>
      </c>
      <c r="BA411">
        <f t="shared" si="371"/>
        <v>0</v>
      </c>
      <c r="BB411">
        <f t="shared" si="372"/>
        <v>0.68823642833078824</v>
      </c>
      <c r="BC411">
        <f t="shared" si="373"/>
        <v>0.76608309435055255</v>
      </c>
      <c r="BD411">
        <f t="shared" si="374"/>
        <v>0.6964718418559952</v>
      </c>
      <c r="BE411">
        <f t="shared" si="375"/>
        <v>1.9916798620207903</v>
      </c>
      <c r="BF411">
        <f t="shared" si="376"/>
        <v>1.5432489817702708</v>
      </c>
      <c r="BG411">
        <f t="shared" ref="BG411:BM420" si="380">$BN411+$BB$7*SIN(BH411)</f>
        <v>1.0296919063241987</v>
      </c>
      <c r="BH411">
        <f t="shared" si="380"/>
        <v>1.026245790553836</v>
      </c>
      <c r="BI411">
        <f t="shared" si="380"/>
        <v>1.0175896829933389</v>
      </c>
      <c r="BJ411">
        <f t="shared" si="380"/>
        <v>0.99636276527870404</v>
      </c>
      <c r="BK411">
        <f t="shared" si="380"/>
        <v>0.94702650771479857</v>
      </c>
      <c r="BL411">
        <f t="shared" si="380"/>
        <v>0.84357867105843698</v>
      </c>
      <c r="BM411">
        <f t="shared" si="380"/>
        <v>0.65790224596890523</v>
      </c>
      <c r="BN411">
        <f t="shared" si="377"/>
        <v>0.37699570370900659</v>
      </c>
    </row>
    <row r="412" spans="1:66" x14ac:dyDescent="0.2">
      <c r="A412" s="31" t="s">
        <v>984</v>
      </c>
      <c r="B412" s="30" t="s">
        <v>909</v>
      </c>
      <c r="C412" s="31">
        <v>41627.558799999999</v>
      </c>
      <c r="D412" s="31">
        <v>1E-3</v>
      </c>
      <c r="E412" s="1">
        <f t="shared" si="353"/>
        <v>9714.5012848594197</v>
      </c>
      <c r="F412" s="1">
        <f t="shared" si="378"/>
        <v>9714.5</v>
      </c>
      <c r="G412" s="1">
        <f t="shared" si="346"/>
        <v>1.0913599980995059E-3</v>
      </c>
      <c r="J412" s="1">
        <f>G412</f>
        <v>1.0913599980995059E-3</v>
      </c>
      <c r="Q412" s="173">
        <f t="shared" si="354"/>
        <v>26609.058799999999</v>
      </c>
      <c r="S412" s="15">
        <f>S$16</f>
        <v>1</v>
      </c>
      <c r="Z412">
        <f t="shared" si="355"/>
        <v>9714.5</v>
      </c>
      <c r="AA412" s="158">
        <f t="shared" si="356"/>
        <v>9.3710378616208845E-4</v>
      </c>
      <c r="AB412" s="159">
        <f t="shared" si="357"/>
        <v>1.5425621193741745E-4</v>
      </c>
      <c r="AC412" s="159">
        <f t="shared" si="358"/>
        <v>1.0913599980995059E-3</v>
      </c>
      <c r="AD412" s="160">
        <f t="shared" si="359"/>
        <v>2.3794978921281452E-8</v>
      </c>
      <c r="AH412">
        <f t="shared" si="360"/>
        <v>-1.9314927887428817E-2</v>
      </c>
      <c r="AI412">
        <f t="shared" si="361"/>
        <v>1.1252011311077719</v>
      </c>
      <c r="AJ412">
        <f t="shared" si="362"/>
        <v>-0.96130840936562645</v>
      </c>
      <c r="AK412">
        <f t="shared" si="363"/>
        <v>0.30543240101960528</v>
      </c>
      <c r="AL412">
        <f t="shared" si="364"/>
        <v>1.1817724025946419</v>
      </c>
      <c r="AM412">
        <f t="shared" si="365"/>
        <v>0.67083989759618945</v>
      </c>
      <c r="AN412">
        <f t="shared" si="379"/>
        <v>13.455034402485216</v>
      </c>
      <c r="AO412">
        <f t="shared" si="379"/>
        <v>13.455014614179335</v>
      </c>
      <c r="AP412">
        <f t="shared" si="379"/>
        <v>13.454919536178613</v>
      </c>
      <c r="AQ412">
        <f t="shared" si="379"/>
        <v>13.454462864564652</v>
      </c>
      <c r="AR412">
        <f t="shared" si="379"/>
        <v>13.45227297634707</v>
      </c>
      <c r="AS412">
        <f t="shared" si="379"/>
        <v>13.441852126365051</v>
      </c>
      <c r="AT412">
        <f t="shared" si="379"/>
        <v>13.393931446919801</v>
      </c>
      <c r="AU412">
        <f t="shared" si="366"/>
        <v>13.198807029156995</v>
      </c>
      <c r="AV412" s="158">
        <f t="shared" si="367"/>
        <v>9.3710378616208845E-4</v>
      </c>
      <c r="AW412" s="159">
        <f t="shared" si="368"/>
        <v>1.5425621193741745E-4</v>
      </c>
      <c r="AX412" s="160">
        <f t="shared" si="369"/>
        <v>2.3794978921281452E-8</v>
      </c>
      <c r="AY412" s="159">
        <f t="shared" si="370"/>
        <v>-9999</v>
      </c>
      <c r="BA412">
        <f t="shared" si="371"/>
        <v>0</v>
      </c>
      <c r="BB412">
        <f t="shared" si="372"/>
        <v>0.68823642833078824</v>
      </c>
      <c r="BC412">
        <f t="shared" si="373"/>
        <v>0.76608309435055255</v>
      </c>
      <c r="BD412">
        <f t="shared" si="374"/>
        <v>0.6964718418559952</v>
      </c>
      <c r="BE412">
        <f t="shared" si="375"/>
        <v>1.9916798620207903</v>
      </c>
      <c r="BF412">
        <f t="shared" si="376"/>
        <v>1.5432489817702708</v>
      </c>
      <c r="BG412">
        <f t="shared" si="380"/>
        <v>1.0296919063241987</v>
      </c>
      <c r="BH412">
        <f t="shared" si="380"/>
        <v>1.026245790553836</v>
      </c>
      <c r="BI412">
        <f t="shared" si="380"/>
        <v>1.0175896829933389</v>
      </c>
      <c r="BJ412">
        <f t="shared" si="380"/>
        <v>0.99636276527870404</v>
      </c>
      <c r="BK412">
        <f t="shared" si="380"/>
        <v>0.94702650771479857</v>
      </c>
      <c r="BL412">
        <f t="shared" si="380"/>
        <v>0.84357867105843698</v>
      </c>
      <c r="BM412">
        <f t="shared" si="380"/>
        <v>0.65790224596890523</v>
      </c>
      <c r="BN412">
        <f t="shared" si="377"/>
        <v>0.37699570370900659</v>
      </c>
    </row>
    <row r="413" spans="1:66" x14ac:dyDescent="0.2">
      <c r="A413" s="25" t="s">
        <v>988</v>
      </c>
      <c r="B413" s="25"/>
      <c r="C413" s="28">
        <v>41648.368000000002</v>
      </c>
      <c r="D413" s="28"/>
      <c r="E413" s="1">
        <f t="shared" si="353"/>
        <v>9738.9999805980824</v>
      </c>
      <c r="F413" s="1">
        <f t="shared" si="378"/>
        <v>9739</v>
      </c>
      <c r="G413" s="1">
        <f t="shared" si="346"/>
        <v>-1.647999306442216E-5</v>
      </c>
      <c r="I413" s="1">
        <f>G413</f>
        <v>-1.647999306442216E-5</v>
      </c>
      <c r="Q413" s="173">
        <f t="shared" si="354"/>
        <v>26629.868000000002</v>
      </c>
      <c r="S413" s="15">
        <f>S$15</f>
        <v>0.1</v>
      </c>
      <c r="Z413">
        <f t="shared" si="355"/>
        <v>9739</v>
      </c>
      <c r="AA413" s="158">
        <f t="shared" si="356"/>
        <v>1.0972240718986233E-3</v>
      </c>
      <c r="AB413" s="159">
        <f t="shared" si="357"/>
        <v>-1.1137040649630454E-3</v>
      </c>
      <c r="AC413" s="159">
        <f t="shared" si="358"/>
        <v>-1.647999306442216E-5</v>
      </c>
      <c r="AD413" s="160">
        <f t="shared" si="359"/>
        <v>1.2403367443152114E-7</v>
      </c>
      <c r="AH413">
        <f t="shared" si="360"/>
        <v>-1.9311204929528394E-2</v>
      </c>
      <c r="AI413">
        <f t="shared" si="361"/>
        <v>1.121546426319193</v>
      </c>
      <c r="AJ413">
        <f t="shared" si="362"/>
        <v>-0.95795173133559308</v>
      </c>
      <c r="AK413">
        <f t="shared" si="363"/>
        <v>0.30690510108549746</v>
      </c>
      <c r="AL413">
        <f t="shared" si="364"/>
        <v>1.1937091576701326</v>
      </c>
      <c r="AM413">
        <f t="shared" si="365"/>
        <v>0.67952909441225318</v>
      </c>
      <c r="AN413">
        <f t="shared" si="379"/>
        <v>13.465064597466286</v>
      </c>
      <c r="AO413">
        <f t="shared" si="379"/>
        <v>13.465045942222494</v>
      </c>
      <c r="AP413">
        <f t="shared" si="379"/>
        <v>13.464955182712123</v>
      </c>
      <c r="AQ413">
        <f t="shared" si="379"/>
        <v>13.464513776754982</v>
      </c>
      <c r="AR413">
        <f t="shared" si="379"/>
        <v>13.462370489676609</v>
      </c>
      <c r="AS413">
        <f t="shared" si="379"/>
        <v>13.45204396633407</v>
      </c>
      <c r="AT413">
        <f t="shared" si="379"/>
        <v>13.403998867222196</v>
      </c>
      <c r="AU413">
        <f t="shared" si="366"/>
        <v>13.206762482062746</v>
      </c>
      <c r="AV413" s="158">
        <f t="shared" si="367"/>
        <v>1.0972240718986233E-3</v>
      </c>
      <c r="AW413" s="159">
        <f t="shared" si="368"/>
        <v>-1.1137040649630454E-3</v>
      </c>
      <c r="AX413" s="160">
        <f t="shared" si="369"/>
        <v>1.2403367443152114E-7</v>
      </c>
      <c r="AY413" s="159">
        <f t="shared" si="370"/>
        <v>-9999</v>
      </c>
      <c r="BA413">
        <f t="shared" si="371"/>
        <v>0</v>
      </c>
      <c r="BB413">
        <f t="shared" si="372"/>
        <v>0.6838733953712316</v>
      </c>
      <c r="BC413">
        <f t="shared" si="373"/>
        <v>0.76203591789233882</v>
      </c>
      <c r="BD413">
        <f t="shared" si="374"/>
        <v>0.69450235490177603</v>
      </c>
      <c r="BE413">
        <f t="shared" si="375"/>
        <v>1.9979531899673713</v>
      </c>
      <c r="BF413">
        <f t="shared" si="376"/>
        <v>1.5539076089786872</v>
      </c>
      <c r="BG413">
        <f t="shared" si="380"/>
        <v>1.035601931014944</v>
      </c>
      <c r="BH413">
        <f t="shared" si="380"/>
        <v>1.0322905639974651</v>
      </c>
      <c r="BI413">
        <f t="shared" si="380"/>
        <v>1.0238879724642833</v>
      </c>
      <c r="BJ413">
        <f t="shared" si="380"/>
        <v>1.0030682222361866</v>
      </c>
      <c r="BK413">
        <f t="shared" si="380"/>
        <v>0.95418107334106805</v>
      </c>
      <c r="BL413">
        <f t="shared" si="380"/>
        <v>0.85074775543229419</v>
      </c>
      <c r="BM413">
        <f t="shared" si="380"/>
        <v>0.66393922768501579</v>
      </c>
      <c r="BN413">
        <f t="shared" si="377"/>
        <v>0.38052820574833818</v>
      </c>
    </row>
    <row r="414" spans="1:66" x14ac:dyDescent="0.2">
      <c r="A414" s="25" t="s">
        <v>988</v>
      </c>
      <c r="B414" s="25"/>
      <c r="C414" s="28">
        <v>41649.211000000003</v>
      </c>
      <c r="D414" s="28"/>
      <c r="E414" s="1">
        <f t="shared" si="353"/>
        <v>9739.9924454937882</v>
      </c>
      <c r="F414" s="1">
        <f t="shared" si="378"/>
        <v>9740</v>
      </c>
      <c r="G414" s="1">
        <f t="shared" si="346"/>
        <v>-6.4167999953497201E-3</v>
      </c>
      <c r="I414" s="1">
        <f>G414</f>
        <v>-6.4167999953497201E-3</v>
      </c>
      <c r="Q414" s="173">
        <f t="shared" si="354"/>
        <v>26630.711000000003</v>
      </c>
      <c r="S414" s="15">
        <f>S$15</f>
        <v>0.1</v>
      </c>
      <c r="Z414">
        <f t="shared" si="355"/>
        <v>9740</v>
      </c>
      <c r="AA414" s="158">
        <f t="shared" si="356"/>
        <v>1.1038010367758304E-3</v>
      </c>
      <c r="AB414" s="159">
        <f t="shared" si="357"/>
        <v>-7.5206010321255505E-3</v>
      </c>
      <c r="AC414" s="159">
        <f t="shared" si="358"/>
        <v>-6.4167999953497201E-3</v>
      </c>
      <c r="AD414" s="160">
        <f t="shared" si="359"/>
        <v>5.6559439884407903E-6</v>
      </c>
      <c r="AH414">
        <f t="shared" si="360"/>
        <v>-1.9311012031835821E-2</v>
      </c>
      <c r="AI414">
        <f t="shared" si="361"/>
        <v>1.1213973893871245</v>
      </c>
      <c r="AJ414">
        <f t="shared" si="362"/>
        <v>-0.95781229531843026</v>
      </c>
      <c r="AK414">
        <f t="shared" si="363"/>
        <v>0.30696408368611677</v>
      </c>
      <c r="AL414">
        <f t="shared" si="364"/>
        <v>1.1941947234318206</v>
      </c>
      <c r="AM414">
        <f t="shared" si="365"/>
        <v>0.67988404323093965</v>
      </c>
      <c r="AN414">
        <f t="shared" si="379"/>
        <v>13.465473299891725</v>
      </c>
      <c r="AO414">
        <f t="shared" si="379"/>
        <v>13.465454690048626</v>
      </c>
      <c r="AP414">
        <f t="shared" si="379"/>
        <v>13.465364104871213</v>
      </c>
      <c r="AQ414">
        <f t="shared" si="379"/>
        <v>13.464923320190328</v>
      </c>
      <c r="AR414">
        <f t="shared" si="379"/>
        <v>13.462781948509928</v>
      </c>
      <c r="AS414">
        <f t="shared" si="379"/>
        <v>13.452459374934403</v>
      </c>
      <c r="AT414">
        <f t="shared" si="379"/>
        <v>13.40440951809104</v>
      </c>
      <c r="AU414">
        <f t="shared" si="366"/>
        <v>13.207087194426245</v>
      </c>
      <c r="AV414" s="158">
        <f t="shared" si="367"/>
        <v>1.1038010367758304E-3</v>
      </c>
      <c r="AW414" s="159">
        <f t="shared" si="368"/>
        <v>-7.5206010321255505E-3</v>
      </c>
      <c r="AX414" s="160">
        <f t="shared" si="369"/>
        <v>5.6559439884407903E-6</v>
      </c>
      <c r="AY414" s="159">
        <f t="shared" si="370"/>
        <v>-9999</v>
      </c>
      <c r="BA414">
        <f t="shared" si="371"/>
        <v>0</v>
      </c>
      <c r="BB414">
        <f t="shared" si="372"/>
        <v>0.68369681230829715</v>
      </c>
      <c r="BC414">
        <f t="shared" si="373"/>
        <v>0.76187124257331496</v>
      </c>
      <c r="BD414">
        <f t="shared" si="374"/>
        <v>0.69442194995139195</v>
      </c>
      <c r="BE414">
        <f t="shared" si="375"/>
        <v>1.9982074630927906</v>
      </c>
      <c r="BF414">
        <f t="shared" si="376"/>
        <v>1.5543418189387221</v>
      </c>
      <c r="BG414">
        <f t="shared" si="380"/>
        <v>1.0358422725859047</v>
      </c>
      <c r="BH414">
        <f t="shared" si="380"/>
        <v>1.032536328023264</v>
      </c>
      <c r="BI414">
        <f t="shared" si="380"/>
        <v>1.0241440045265224</v>
      </c>
      <c r="BJ414">
        <f t="shared" si="380"/>
        <v>1.0033408723508603</v>
      </c>
      <c r="BK414">
        <f t="shared" si="380"/>
        <v>0.95447226613750868</v>
      </c>
      <c r="BL414">
        <f t="shared" si="380"/>
        <v>0.85103996299681017</v>
      </c>
      <c r="BM414">
        <f t="shared" si="380"/>
        <v>0.66418556019347752</v>
      </c>
      <c r="BN414">
        <f t="shared" si="377"/>
        <v>0.38067238950504556</v>
      </c>
    </row>
    <row r="415" spans="1:66" x14ac:dyDescent="0.2">
      <c r="A415" s="25" t="s">
        <v>989</v>
      </c>
      <c r="B415" s="25"/>
      <c r="C415" s="28">
        <v>41703.58</v>
      </c>
      <c r="D415" s="28"/>
      <c r="E415" s="1">
        <f t="shared" si="353"/>
        <v>9804.0011334113988</v>
      </c>
      <c r="F415" s="1">
        <f t="shared" si="378"/>
        <v>9804</v>
      </c>
      <c r="G415" s="1">
        <f t="shared" si="346"/>
        <v>9.6272000519093126E-4</v>
      </c>
      <c r="I415" s="1">
        <f>G415</f>
        <v>9.6272000519093126E-4</v>
      </c>
      <c r="Q415" s="173">
        <f t="shared" si="354"/>
        <v>26685.08</v>
      </c>
      <c r="S415" s="15">
        <f>S$15</f>
        <v>0.1</v>
      </c>
      <c r="Z415">
        <f t="shared" si="355"/>
        <v>9804</v>
      </c>
      <c r="AA415" s="158">
        <f t="shared" si="356"/>
        <v>1.5314058489386516E-3</v>
      </c>
      <c r="AB415" s="159">
        <f t="shared" si="357"/>
        <v>-5.6868584374772033E-4</v>
      </c>
      <c r="AC415" s="159">
        <f t="shared" si="358"/>
        <v>9.6272000519093126E-4</v>
      </c>
      <c r="AD415" s="160">
        <f t="shared" si="359"/>
        <v>3.2340358887905654E-8</v>
      </c>
      <c r="AH415">
        <f t="shared" si="360"/>
        <v>-1.92920695421545E-2</v>
      </c>
      <c r="AI415">
        <f t="shared" si="361"/>
        <v>1.111884043749888</v>
      </c>
      <c r="AJ415">
        <f t="shared" si="362"/>
        <v>-0.94850484485600017</v>
      </c>
      <c r="AK415">
        <f t="shared" si="363"/>
        <v>0.31055794238344564</v>
      </c>
      <c r="AL415">
        <f t="shared" si="364"/>
        <v>1.2250036427137982</v>
      </c>
      <c r="AM415">
        <f t="shared" si="365"/>
        <v>0.70264932304003413</v>
      </c>
      <c r="AN415">
        <f t="shared" si="379"/>
        <v>13.491517414721683</v>
      </c>
      <c r="AO415">
        <f t="shared" si="379"/>
        <v>13.491501570891717</v>
      </c>
      <c r="AP415">
        <f t="shared" si="379"/>
        <v>13.491421809366178</v>
      </c>
      <c r="AQ415">
        <f t="shared" si="379"/>
        <v>13.491020399453836</v>
      </c>
      <c r="AR415">
        <f t="shared" si="379"/>
        <v>13.489003486951942</v>
      </c>
      <c r="AS415">
        <f t="shared" si="379"/>
        <v>13.478949437945063</v>
      </c>
      <c r="AT415">
        <f t="shared" si="379"/>
        <v>13.430647504481149</v>
      </c>
      <c r="AU415">
        <f t="shared" si="366"/>
        <v>13.227868785690248</v>
      </c>
      <c r="AV415" s="158">
        <f t="shared" si="367"/>
        <v>1.5314058489386516E-3</v>
      </c>
      <c r="AW415" s="159">
        <f t="shared" si="368"/>
        <v>-5.6868584374772033E-4</v>
      </c>
      <c r="AX415" s="160">
        <f t="shared" si="369"/>
        <v>3.2340358887905654E-8</v>
      </c>
      <c r="AY415" s="159">
        <f t="shared" si="370"/>
        <v>-9999</v>
      </c>
      <c r="BA415">
        <f t="shared" si="371"/>
        <v>0</v>
      </c>
      <c r="BB415">
        <f t="shared" si="372"/>
        <v>0.67263310540231436</v>
      </c>
      <c r="BC415">
        <f t="shared" si="373"/>
        <v>0.75141633571823918</v>
      </c>
      <c r="BD415">
        <f t="shared" si="374"/>
        <v>0.68927532049224993</v>
      </c>
      <c r="BE415">
        <f t="shared" si="375"/>
        <v>2.0141986359828548</v>
      </c>
      <c r="BF415">
        <f t="shared" si="376"/>
        <v>1.5819988780762744</v>
      </c>
      <c r="BG415">
        <f t="shared" si="380"/>
        <v>1.0510830480277145</v>
      </c>
      <c r="BH415">
        <f t="shared" si="380"/>
        <v>1.0481115730695993</v>
      </c>
      <c r="BI415">
        <f t="shared" si="380"/>
        <v>1.0403629964722625</v>
      </c>
      <c r="BJ415">
        <f t="shared" si="380"/>
        <v>1.0206220083882072</v>
      </c>
      <c r="BK415">
        <f t="shared" si="380"/>
        <v>0.9729731308269095</v>
      </c>
      <c r="BL415">
        <f t="shared" si="380"/>
        <v>0.86967415987626451</v>
      </c>
      <c r="BM415">
        <f t="shared" si="380"/>
        <v>0.67993848866548667</v>
      </c>
      <c r="BN415">
        <f t="shared" si="377"/>
        <v>0.38990014993431998</v>
      </c>
    </row>
    <row r="416" spans="1:66" x14ac:dyDescent="0.2">
      <c r="A416" s="25" t="s">
        <v>989</v>
      </c>
      <c r="B416" s="25"/>
      <c r="C416" s="28">
        <v>41708.671999999999</v>
      </c>
      <c r="D416" s="28"/>
      <c r="E416" s="1">
        <f t="shared" si="353"/>
        <v>9809.9959510257795</v>
      </c>
      <c r="F416" s="1">
        <f t="shared" si="378"/>
        <v>9810</v>
      </c>
      <c r="G416" s="1">
        <f t="shared" si="346"/>
        <v>-3.4392000015941449E-3</v>
      </c>
      <c r="I416" s="1">
        <f>G416</f>
        <v>-3.4392000015941449E-3</v>
      </c>
      <c r="Q416" s="173">
        <f t="shared" si="354"/>
        <v>26690.171999999999</v>
      </c>
      <c r="S416" s="15">
        <f>S$15</f>
        <v>0.1</v>
      </c>
      <c r="Z416">
        <f t="shared" si="355"/>
        <v>9810</v>
      </c>
      <c r="AA416" s="158">
        <f t="shared" si="356"/>
        <v>1.5721615526019042E-3</v>
      </c>
      <c r="AB416" s="159">
        <f t="shared" si="357"/>
        <v>-5.0113615541960491E-3</v>
      </c>
      <c r="AC416" s="159">
        <f t="shared" si="358"/>
        <v>-3.4392000015941449E-3</v>
      </c>
      <c r="AD416" s="160">
        <f t="shared" si="359"/>
        <v>2.5113744626874241E-6</v>
      </c>
      <c r="AH416">
        <f t="shared" si="360"/>
        <v>-1.9289634212358318E-2</v>
      </c>
      <c r="AI416">
        <f t="shared" si="361"/>
        <v>1.110994928691478</v>
      </c>
      <c r="AJ416">
        <f t="shared" si="362"/>
        <v>-0.94759455002147619</v>
      </c>
      <c r="AK416">
        <f t="shared" si="363"/>
        <v>0.31087682549209117</v>
      </c>
      <c r="AL416">
        <f t="shared" si="364"/>
        <v>1.2278651319567246</v>
      </c>
      <c r="AM416">
        <f t="shared" si="365"/>
        <v>0.70478860137620014</v>
      </c>
      <c r="AN416">
        <f t="shared" si="379"/>
        <v>13.493947680926299</v>
      </c>
      <c r="AO416">
        <f t="shared" si="379"/>
        <v>13.493932082241587</v>
      </c>
      <c r="AP416">
        <f t="shared" si="379"/>
        <v>13.49385330041259</v>
      </c>
      <c r="AQ416">
        <f t="shared" si="379"/>
        <v>13.493455535806824</v>
      </c>
      <c r="AR416">
        <f t="shared" si="379"/>
        <v>13.491450456873691</v>
      </c>
      <c r="AS416">
        <f t="shared" si="379"/>
        <v>13.481423128095713</v>
      </c>
      <c r="AT416">
        <f t="shared" si="379"/>
        <v>13.43310286213098</v>
      </c>
      <c r="AU416">
        <f t="shared" si="366"/>
        <v>13.229817059871248</v>
      </c>
      <c r="AV416" s="158">
        <f t="shared" si="367"/>
        <v>1.5721615526019042E-3</v>
      </c>
      <c r="AW416" s="159">
        <f t="shared" si="368"/>
        <v>-5.0113615541960491E-3</v>
      </c>
      <c r="AX416" s="160">
        <f t="shared" si="369"/>
        <v>2.5113744626874241E-6</v>
      </c>
      <c r="AY416" s="159">
        <f t="shared" si="370"/>
        <v>-9999</v>
      </c>
      <c r="BA416">
        <f t="shared" si="371"/>
        <v>0</v>
      </c>
      <c r="BB416">
        <f t="shared" si="372"/>
        <v>0.67161932101761679</v>
      </c>
      <c r="BC416">
        <f t="shared" si="373"/>
        <v>0.75044470930431884</v>
      </c>
      <c r="BD416">
        <f t="shared" si="374"/>
        <v>0.68879291575138535</v>
      </c>
      <c r="BE416">
        <f t="shared" si="375"/>
        <v>2.0156699480342488</v>
      </c>
      <c r="BF416">
        <f t="shared" si="376"/>
        <v>1.584578678336829</v>
      </c>
      <c r="BG416">
        <f t="shared" si="380"/>
        <v>1.0524978711399711</v>
      </c>
      <c r="BH416">
        <f t="shared" si="380"/>
        <v>1.0495564914235702</v>
      </c>
      <c r="BI416">
        <f t="shared" si="380"/>
        <v>1.0418668810361467</v>
      </c>
      <c r="BJ416">
        <f t="shared" si="380"/>
        <v>1.0222252296373524</v>
      </c>
      <c r="BK416">
        <f t="shared" si="380"/>
        <v>0.97469390950085</v>
      </c>
      <c r="BL416">
        <f t="shared" si="380"/>
        <v>0.87141430247607421</v>
      </c>
      <c r="BM416">
        <f t="shared" si="380"/>
        <v>0.68141406809236971</v>
      </c>
      <c r="BN416">
        <f t="shared" si="377"/>
        <v>0.3907652524745644</v>
      </c>
    </row>
    <row r="417" spans="1:66" x14ac:dyDescent="0.2">
      <c r="A417" s="23" t="s">
        <v>991</v>
      </c>
      <c r="B417" s="24" t="s">
        <v>909</v>
      </c>
      <c r="C417" s="23">
        <v>41718.434399999998</v>
      </c>
      <c r="D417" s="23" t="s">
        <v>873</v>
      </c>
      <c r="E417" s="25">
        <f t="shared" si="353"/>
        <v>9821.4892360765789</v>
      </c>
      <c r="F417" s="1">
        <f t="shared" si="378"/>
        <v>9821.5</v>
      </c>
      <c r="G417" s="1">
        <f t="shared" si="346"/>
        <v>-9.1428800005814992E-3</v>
      </c>
      <c r="J417" s="1">
        <f>G417</f>
        <v>-9.1428800005814992E-3</v>
      </c>
      <c r="Q417" s="173">
        <f t="shared" si="354"/>
        <v>26699.934399999998</v>
      </c>
      <c r="S417" s="15">
        <f>S$16</f>
        <v>1</v>
      </c>
      <c r="T417" s="15"/>
      <c r="Z417">
        <f t="shared" si="355"/>
        <v>9821.5</v>
      </c>
      <c r="AA417" s="158">
        <f t="shared" si="356"/>
        <v>1.6505929908539815E-3</v>
      </c>
      <c r="AB417" s="159">
        <f t="shared" si="357"/>
        <v>-1.0793472991435481E-2</v>
      </c>
      <c r="AC417" s="159">
        <f t="shared" si="358"/>
        <v>-9.1428800005814992E-3</v>
      </c>
      <c r="AD417" s="160">
        <f t="shared" si="359"/>
        <v>1.1649905921684719E-4</v>
      </c>
      <c r="AH417">
        <f t="shared" si="360"/>
        <v>-1.928465412539504E-2</v>
      </c>
      <c r="AI417">
        <f t="shared" si="361"/>
        <v>1.1092922398740099</v>
      </c>
      <c r="AJ417">
        <f t="shared" si="362"/>
        <v>-0.94583228817460629</v>
      </c>
      <c r="AK417">
        <f t="shared" si="363"/>
        <v>0.31147950354170706</v>
      </c>
      <c r="AL417">
        <f t="shared" si="364"/>
        <v>1.2333368673270928</v>
      </c>
      <c r="AM417">
        <f t="shared" si="365"/>
        <v>0.70889136956244836</v>
      </c>
      <c r="AN417">
        <f t="shared" si="379"/>
        <v>13.498600256841305</v>
      </c>
      <c r="AO417">
        <f t="shared" si="379"/>
        <v>13.498585121212363</v>
      </c>
      <c r="AP417">
        <f t="shared" si="379"/>
        <v>13.498508199688979</v>
      </c>
      <c r="AQ417">
        <f t="shared" si="379"/>
        <v>13.498117396129492</v>
      </c>
      <c r="AR417">
        <f t="shared" si="379"/>
        <v>13.496135064613132</v>
      </c>
      <c r="AS417">
        <f t="shared" si="379"/>
        <v>13.486159666317377</v>
      </c>
      <c r="AT417">
        <f t="shared" si="379"/>
        <v>13.43780680584884</v>
      </c>
      <c r="AU417">
        <f t="shared" si="366"/>
        <v>13.233551252051498</v>
      </c>
      <c r="AV417" s="158">
        <f t="shared" si="367"/>
        <v>1.6505929908539815E-3</v>
      </c>
      <c r="AW417" s="159">
        <f t="shared" si="368"/>
        <v>-1.0793472991435481E-2</v>
      </c>
      <c r="AX417" s="160">
        <f t="shared" si="369"/>
        <v>1.1649905921684719E-4</v>
      </c>
      <c r="AY417" s="159">
        <f t="shared" si="370"/>
        <v>-9999</v>
      </c>
      <c r="BA417">
        <f t="shared" si="371"/>
        <v>0</v>
      </c>
      <c r="BB417">
        <f t="shared" si="372"/>
        <v>0.66968716928888672</v>
      </c>
      <c r="BC417">
        <f t="shared" si="373"/>
        <v>0.74858650966425511</v>
      </c>
      <c r="BD417">
        <f t="shared" si="374"/>
        <v>0.68786843581155654</v>
      </c>
      <c r="BE417">
        <f t="shared" si="375"/>
        <v>2.0184769571187551</v>
      </c>
      <c r="BF417">
        <f t="shared" si="376"/>
        <v>1.5895172141862388</v>
      </c>
      <c r="BG417">
        <f t="shared" si="380"/>
        <v>1.05520303947089</v>
      </c>
      <c r="BH417">
        <f t="shared" si="380"/>
        <v>1.0523187427935548</v>
      </c>
      <c r="BI417">
        <f t="shared" si="380"/>
        <v>1.0447414713683081</v>
      </c>
      <c r="BJ417">
        <f t="shared" si="380"/>
        <v>1.0252900486607439</v>
      </c>
      <c r="BK417">
        <f t="shared" si="380"/>
        <v>0.97798551605175255</v>
      </c>
      <c r="BL417">
        <f t="shared" si="380"/>
        <v>0.87474628921710762</v>
      </c>
      <c r="BM417">
        <f t="shared" si="380"/>
        <v>0.68424165359889666</v>
      </c>
      <c r="BN417">
        <f t="shared" si="377"/>
        <v>0.39242336567669966</v>
      </c>
    </row>
    <row r="418" spans="1:66" x14ac:dyDescent="0.2">
      <c r="A418" s="25" t="s">
        <v>989</v>
      </c>
      <c r="B418" s="25"/>
      <c r="C418" s="28">
        <v>41725.663999999997</v>
      </c>
      <c r="D418" s="28"/>
      <c r="E418" s="1">
        <f t="shared" si="353"/>
        <v>9830.000652695775</v>
      </c>
      <c r="F418" s="1">
        <f t="shared" si="378"/>
        <v>9830</v>
      </c>
      <c r="G418" s="1">
        <f t="shared" si="346"/>
        <v>5.5440000141970813E-4</v>
      </c>
      <c r="I418" s="1">
        <f>G418</f>
        <v>5.5440000141970813E-4</v>
      </c>
      <c r="Q418" s="173">
        <f t="shared" si="354"/>
        <v>26707.163999999997</v>
      </c>
      <c r="S418" s="15">
        <f>S$15</f>
        <v>0.1</v>
      </c>
      <c r="Z418">
        <f t="shared" si="355"/>
        <v>9830</v>
      </c>
      <c r="AA418" s="158">
        <f t="shared" si="356"/>
        <v>1.708830293422392E-3</v>
      </c>
      <c r="AB418" s="159">
        <f t="shared" si="357"/>
        <v>-1.1544302920026839E-3</v>
      </c>
      <c r="AC418" s="159">
        <f t="shared" si="358"/>
        <v>5.5440000141970813E-4</v>
      </c>
      <c r="AD418" s="160">
        <f t="shared" si="359"/>
        <v>1.332709299093402E-7</v>
      </c>
      <c r="AH418">
        <f t="shared" si="360"/>
        <v>-1.9280710303927834E-2</v>
      </c>
      <c r="AI418">
        <f t="shared" si="361"/>
        <v>1.1080349868327091</v>
      </c>
      <c r="AJ418">
        <f t="shared" si="362"/>
        <v>-0.94451508367938786</v>
      </c>
      <c r="AK418">
        <f t="shared" si="363"/>
        <v>0.31191780398579816</v>
      </c>
      <c r="AL418">
        <f t="shared" si="364"/>
        <v>1.2373704148626541</v>
      </c>
      <c r="AM418">
        <f t="shared" si="365"/>
        <v>0.7119259691496278</v>
      </c>
      <c r="AN418">
        <f t="shared" si="379"/>
        <v>13.502034530768347</v>
      </c>
      <c r="AO418">
        <f t="shared" si="379"/>
        <v>13.502019731650609</v>
      </c>
      <c r="AP418">
        <f t="shared" si="379"/>
        <v>13.501944170239284</v>
      </c>
      <c r="AQ418">
        <f t="shared" si="379"/>
        <v>13.50155848905769</v>
      </c>
      <c r="AR418">
        <f t="shared" si="379"/>
        <v>13.499593023505238</v>
      </c>
      <c r="AS418">
        <f t="shared" si="379"/>
        <v>13.48965660740906</v>
      </c>
      <c r="AT418">
        <f t="shared" si="379"/>
        <v>13.441281803983257</v>
      </c>
      <c r="AU418">
        <f t="shared" si="366"/>
        <v>13.236311307141248</v>
      </c>
      <c r="AV418" s="158">
        <f t="shared" si="367"/>
        <v>1.708830293422392E-3</v>
      </c>
      <c r="AW418" s="159">
        <f t="shared" si="368"/>
        <v>-1.1544302920026839E-3</v>
      </c>
      <c r="AX418" s="160">
        <f t="shared" si="369"/>
        <v>1.332709299093402E-7</v>
      </c>
      <c r="AY418" s="159">
        <f t="shared" si="370"/>
        <v>-9999</v>
      </c>
      <c r="BA418">
        <f t="shared" si="371"/>
        <v>0</v>
      </c>
      <c r="BB418">
        <f t="shared" si="372"/>
        <v>0.66826821660360669</v>
      </c>
      <c r="BC418">
        <f t="shared" si="373"/>
        <v>0.74721650725451627</v>
      </c>
      <c r="BD418">
        <f t="shared" si="374"/>
        <v>0.68718525522807494</v>
      </c>
      <c r="BE418">
        <f t="shared" si="375"/>
        <v>2.02054080697547</v>
      </c>
      <c r="BF418">
        <f t="shared" si="376"/>
        <v>1.5931623447592034</v>
      </c>
      <c r="BG418">
        <f t="shared" si="380"/>
        <v>1.0571969917882054</v>
      </c>
      <c r="BH418">
        <f t="shared" si="380"/>
        <v>1.0543543820120769</v>
      </c>
      <c r="BI418">
        <f t="shared" si="380"/>
        <v>1.0468595657518929</v>
      </c>
      <c r="BJ418">
        <f t="shared" si="380"/>
        <v>1.0275485925017886</v>
      </c>
      <c r="BK418">
        <f t="shared" si="380"/>
        <v>0.98041290815066318</v>
      </c>
      <c r="BL418">
        <f t="shared" si="380"/>
        <v>0.87720627996985678</v>
      </c>
      <c r="BM418">
        <f t="shared" si="380"/>
        <v>0.68633109262266889</v>
      </c>
      <c r="BN418">
        <f t="shared" si="377"/>
        <v>0.39364892760871267</v>
      </c>
    </row>
    <row r="419" spans="1:66" x14ac:dyDescent="0.2">
      <c r="A419" s="25" t="s">
        <v>989</v>
      </c>
      <c r="B419" s="25"/>
      <c r="C419" s="28">
        <v>41742.646000000001</v>
      </c>
      <c r="D419" s="28"/>
      <c r="E419" s="1">
        <f t="shared" si="353"/>
        <v>9849.9935813539651</v>
      </c>
      <c r="F419" s="1">
        <f t="shared" si="378"/>
        <v>9850</v>
      </c>
      <c r="G419" s="1">
        <f t="shared" si="346"/>
        <v>-5.451999997603707E-3</v>
      </c>
      <c r="I419" s="1">
        <f>G419</f>
        <v>-5.451999997603707E-3</v>
      </c>
      <c r="Q419" s="173">
        <f t="shared" si="354"/>
        <v>26724.146000000001</v>
      </c>
      <c r="S419" s="15">
        <f>S$15</f>
        <v>0.1</v>
      </c>
      <c r="Z419">
        <f t="shared" si="355"/>
        <v>9850</v>
      </c>
      <c r="AA419" s="158">
        <f t="shared" si="356"/>
        <v>1.8467468717162684E-3</v>
      </c>
      <c r="AB419" s="159">
        <f t="shared" si="357"/>
        <v>-7.2987468693199754E-3</v>
      </c>
      <c r="AC419" s="159">
        <f t="shared" si="358"/>
        <v>-5.451999997603707E-3</v>
      </c>
      <c r="AD419" s="160">
        <f t="shared" si="359"/>
        <v>5.3271705862408143E-6</v>
      </c>
      <c r="AH419">
        <f t="shared" si="360"/>
        <v>-1.9270554331613343E-2</v>
      </c>
      <c r="AI419">
        <f t="shared" si="361"/>
        <v>1.1050811211431069</v>
      </c>
      <c r="AJ419">
        <f t="shared" si="362"/>
        <v>-0.94136735663913351</v>
      </c>
      <c r="AK419">
        <f t="shared" si="363"/>
        <v>0.31292528309897583</v>
      </c>
      <c r="AL419">
        <f t="shared" si="364"/>
        <v>1.246825088352933</v>
      </c>
      <c r="AM419">
        <f t="shared" si="365"/>
        <v>0.71907341062001839</v>
      </c>
      <c r="AN419">
        <f t="shared" si="379"/>
        <v>13.510099817964663</v>
      </c>
      <c r="AO419">
        <f t="shared" si="379"/>
        <v>13.510085791391925</v>
      </c>
      <c r="AP419">
        <f t="shared" si="379"/>
        <v>13.510013379526958</v>
      </c>
      <c r="AQ419">
        <f t="shared" si="379"/>
        <v>13.509639669923546</v>
      </c>
      <c r="AR419">
        <f t="shared" si="379"/>
        <v>13.507714047891245</v>
      </c>
      <c r="AS419">
        <f t="shared" si="379"/>
        <v>13.497871327896126</v>
      </c>
      <c r="AT419">
        <f t="shared" si="379"/>
        <v>13.449452101184459</v>
      </c>
      <c r="AU419">
        <f t="shared" si="366"/>
        <v>13.242805554411248</v>
      </c>
      <c r="AV419" s="158">
        <f t="shared" si="367"/>
        <v>1.8467468717162684E-3</v>
      </c>
      <c r="AW419" s="159">
        <f t="shared" si="368"/>
        <v>-7.2987468693199754E-3</v>
      </c>
      <c r="AX419" s="160">
        <f t="shared" si="369"/>
        <v>5.3271705862408143E-6</v>
      </c>
      <c r="AY419" s="159">
        <f t="shared" si="370"/>
        <v>-9999</v>
      </c>
      <c r="BA419">
        <f t="shared" si="371"/>
        <v>0</v>
      </c>
      <c r="BB419">
        <f t="shared" si="372"/>
        <v>0.66495982093223094</v>
      </c>
      <c r="BC419">
        <f t="shared" si="373"/>
        <v>0.74400453265562672</v>
      </c>
      <c r="BD419">
        <f t="shared" si="374"/>
        <v>0.68557831757463217</v>
      </c>
      <c r="BE419">
        <f t="shared" si="375"/>
        <v>2.0253608493070741</v>
      </c>
      <c r="BF419">
        <f t="shared" si="376"/>
        <v>1.6017222832531415</v>
      </c>
      <c r="BG419">
        <f t="shared" si="380"/>
        <v>1.0618703146753696</v>
      </c>
      <c r="BH419">
        <f t="shared" si="380"/>
        <v>1.0591241070479747</v>
      </c>
      <c r="BI419">
        <f t="shared" si="380"/>
        <v>1.0518213458739272</v>
      </c>
      <c r="BJ419">
        <f t="shared" si="380"/>
        <v>1.0328402552192586</v>
      </c>
      <c r="BK419">
        <f t="shared" si="380"/>
        <v>0.98610586610275819</v>
      </c>
      <c r="BL419">
        <f t="shared" si="380"/>
        <v>0.88298513560157921</v>
      </c>
      <c r="BM419">
        <f t="shared" si="380"/>
        <v>0.69124568333202974</v>
      </c>
      <c r="BN419">
        <f t="shared" si="377"/>
        <v>0.39653260274286095</v>
      </c>
    </row>
    <row r="420" spans="1:66" x14ac:dyDescent="0.2">
      <c r="A420" s="23" t="s">
        <v>991</v>
      </c>
      <c r="B420" s="24" t="s">
        <v>909</v>
      </c>
      <c r="C420" s="23">
        <v>41747.317799999997</v>
      </c>
      <c r="D420" s="23" t="s">
        <v>873</v>
      </c>
      <c r="E420" s="25">
        <f t="shared" si="353"/>
        <v>9855.4936970120289</v>
      </c>
      <c r="F420" s="1">
        <f t="shared" si="378"/>
        <v>9855.5</v>
      </c>
      <c r="G420" s="1">
        <f t="shared" si="346"/>
        <v>-5.3537599960691296E-3</v>
      </c>
      <c r="J420" s="1">
        <f>G420</f>
        <v>-5.3537599960691296E-3</v>
      </c>
      <c r="Q420" s="173">
        <f t="shared" si="354"/>
        <v>26728.817799999997</v>
      </c>
      <c r="S420" s="15">
        <f>S$16</f>
        <v>1</v>
      </c>
      <c r="T420" s="15"/>
      <c r="Z420">
        <f t="shared" si="355"/>
        <v>9855.5</v>
      </c>
      <c r="AA420" s="158">
        <f t="shared" si="356"/>
        <v>1.8848912768403177E-3</v>
      </c>
      <c r="AB420" s="159">
        <f t="shared" si="357"/>
        <v>-7.2386512729094472E-3</v>
      </c>
      <c r="AC420" s="159">
        <f t="shared" si="358"/>
        <v>-5.3537599960691296E-3</v>
      </c>
      <c r="AD420" s="160">
        <f t="shared" si="359"/>
        <v>5.2398072250793559E-5</v>
      </c>
      <c r="AH420">
        <f t="shared" si="360"/>
        <v>-1.9267546858441016E-2</v>
      </c>
      <c r="AI420">
        <f t="shared" si="361"/>
        <v>1.1042699189166307</v>
      </c>
      <c r="AJ420">
        <f t="shared" si="362"/>
        <v>-0.9404899714314473</v>
      </c>
      <c r="AK420">
        <f t="shared" si="363"/>
        <v>0.31319651791229364</v>
      </c>
      <c r="AL420">
        <f t="shared" si="364"/>
        <v>1.2494162831373297</v>
      </c>
      <c r="AM420">
        <f t="shared" si="365"/>
        <v>0.72104075204607221</v>
      </c>
      <c r="AN420">
        <f t="shared" si="379"/>
        <v>13.512313997772049</v>
      </c>
      <c r="AO420">
        <f t="shared" si="379"/>
        <v>13.51230017892197</v>
      </c>
      <c r="AP420">
        <f t="shared" si="379"/>
        <v>13.512228620552577</v>
      </c>
      <c r="AQ420">
        <f t="shared" si="379"/>
        <v>13.511858182200756</v>
      </c>
      <c r="AR420">
        <f t="shared" si="379"/>
        <v>13.50994355256424</v>
      </c>
      <c r="AS420">
        <f t="shared" si="379"/>
        <v>13.500127077256552</v>
      </c>
      <c r="AT420">
        <f t="shared" si="379"/>
        <v>13.451697407992985</v>
      </c>
      <c r="AU420">
        <f t="shared" si="366"/>
        <v>13.244591472410498</v>
      </c>
      <c r="AV420" s="158">
        <f t="shared" si="367"/>
        <v>1.8848912768403177E-3</v>
      </c>
      <c r="AW420" s="159">
        <f t="shared" si="368"/>
        <v>-7.2386512729094472E-3</v>
      </c>
      <c r="AX420" s="160">
        <f t="shared" si="369"/>
        <v>5.2398072250793559E-5</v>
      </c>
      <c r="AY420" s="159">
        <f t="shared" si="370"/>
        <v>-9999</v>
      </c>
      <c r="BA420">
        <f t="shared" si="371"/>
        <v>0</v>
      </c>
      <c r="BB420">
        <f t="shared" si="372"/>
        <v>0.6640573901770207</v>
      </c>
      <c r="BC420">
        <f t="shared" si="373"/>
        <v>0.7431240825172849</v>
      </c>
      <c r="BD420">
        <f t="shared" si="374"/>
        <v>0.685136565965904</v>
      </c>
      <c r="BE420">
        <f t="shared" si="375"/>
        <v>2.0266775791911105</v>
      </c>
      <c r="BF420">
        <f t="shared" si="376"/>
        <v>1.6040721711886998</v>
      </c>
      <c r="BG420">
        <f t="shared" si="380"/>
        <v>1.0631510053508313</v>
      </c>
      <c r="BH420">
        <f t="shared" si="380"/>
        <v>1.0604308956198434</v>
      </c>
      <c r="BI420">
        <f t="shared" si="380"/>
        <v>1.0531804642567006</v>
      </c>
      <c r="BJ420">
        <f t="shared" si="380"/>
        <v>1.0342899327020636</v>
      </c>
      <c r="BK420">
        <f t="shared" si="380"/>
        <v>0.98766686553673855</v>
      </c>
      <c r="BL420">
        <f t="shared" si="380"/>
        <v>0.88457201216062675</v>
      </c>
      <c r="BM420">
        <f t="shared" si="380"/>
        <v>0.69259676685216931</v>
      </c>
      <c r="BN420">
        <f t="shared" si="377"/>
        <v>0.3973256134047517</v>
      </c>
    </row>
    <row r="421" spans="1:66" x14ac:dyDescent="0.2">
      <c r="A421" s="31" t="s">
        <v>992</v>
      </c>
      <c r="B421" s="30"/>
      <c r="C421" s="31">
        <v>41766.442999999999</v>
      </c>
      <c r="D421" s="31">
        <v>5.0000000000000001E-3</v>
      </c>
      <c r="E421" s="1">
        <f t="shared" si="353"/>
        <v>9878.009817561644</v>
      </c>
      <c r="F421" s="1">
        <f t="shared" si="378"/>
        <v>9878</v>
      </c>
      <c r="G421" s="1">
        <f t="shared" si="346"/>
        <v>8.3390400031930767E-3</v>
      </c>
      <c r="I421" s="1">
        <f>G421</f>
        <v>8.3390400031930767E-3</v>
      </c>
      <c r="Q421" s="173">
        <f t="shared" si="354"/>
        <v>26747.942999999999</v>
      </c>
      <c r="S421" s="15">
        <f>S$15</f>
        <v>0.1</v>
      </c>
      <c r="Z421">
        <f t="shared" si="355"/>
        <v>9878</v>
      </c>
      <c r="AA421" s="158">
        <f t="shared" si="356"/>
        <v>2.0419061709482413E-3</v>
      </c>
      <c r="AB421" s="159">
        <f t="shared" si="357"/>
        <v>6.2971338322448354E-3</v>
      </c>
      <c r="AC421" s="159">
        <f t="shared" si="358"/>
        <v>8.3390400031930767E-3</v>
      </c>
      <c r="AD421" s="160">
        <f t="shared" si="359"/>
        <v>3.9653894501202531E-6</v>
      </c>
      <c r="AH421">
        <f t="shared" si="360"/>
        <v>-1.9254286380382693E-2</v>
      </c>
      <c r="AI421">
        <f t="shared" si="361"/>
        <v>1.1009565645055439</v>
      </c>
      <c r="AJ421">
        <f t="shared" si="362"/>
        <v>-0.93684881064968561</v>
      </c>
      <c r="AK421">
        <f t="shared" si="363"/>
        <v>0.31428020444581678</v>
      </c>
      <c r="AL421">
        <f t="shared" si="364"/>
        <v>1.2599770688941485</v>
      </c>
      <c r="AM421">
        <f t="shared" si="365"/>
        <v>0.72909716865187746</v>
      </c>
      <c r="AN421">
        <f t="shared" ref="AN421:AT430" si="381">$AU421+$AB$7*SIN(AO421)</f>
        <v>13.521355082478449</v>
      </c>
      <c r="AO421">
        <f t="shared" si="381"/>
        <v>13.52134209224536</v>
      </c>
      <c r="AP421">
        <f t="shared" si="381"/>
        <v>13.521273967844154</v>
      </c>
      <c r="AQ421">
        <f t="shared" si="381"/>
        <v>13.520916811812986</v>
      </c>
      <c r="AR421">
        <f t="shared" si="381"/>
        <v>13.519047287121108</v>
      </c>
      <c r="AS421">
        <f t="shared" si="381"/>
        <v>13.509340278183966</v>
      </c>
      <c r="AT421">
        <f t="shared" si="381"/>
        <v>13.460875859733122</v>
      </c>
      <c r="AU421">
        <f t="shared" si="366"/>
        <v>13.25189750058925</v>
      </c>
      <c r="AV421" s="158">
        <f t="shared" si="367"/>
        <v>2.0419061709482413E-3</v>
      </c>
      <c r="AW421" s="159">
        <f t="shared" si="368"/>
        <v>6.2971338322448354E-3</v>
      </c>
      <c r="AX421" s="160">
        <f t="shared" si="369"/>
        <v>3.9653894501202531E-6</v>
      </c>
      <c r="AY421" s="159">
        <f t="shared" si="370"/>
        <v>-9999</v>
      </c>
      <c r="BA421">
        <f t="shared" si="371"/>
        <v>0</v>
      </c>
      <c r="BB421">
        <f t="shared" si="372"/>
        <v>0.66039826250307132</v>
      </c>
      <c r="BC421">
        <f t="shared" si="373"/>
        <v>0.73953499748819274</v>
      </c>
      <c r="BD421">
        <f t="shared" si="374"/>
        <v>0.68333023568937235</v>
      </c>
      <c r="BE421">
        <f t="shared" si="375"/>
        <v>2.0320253434905884</v>
      </c>
      <c r="BF421">
        <f t="shared" si="376"/>
        <v>1.6136672563467491</v>
      </c>
      <c r="BG421">
        <f t="shared" ref="BG421:BM430" si="382">$BN421+$BB$7*SIN(BH421)</f>
        <v>1.0683703326429708</v>
      </c>
      <c r="BH421">
        <f t="shared" si="382"/>
        <v>1.0657551455327052</v>
      </c>
      <c r="BI421">
        <f t="shared" si="382"/>
        <v>1.0587165880533784</v>
      </c>
      <c r="BJ421">
        <f t="shared" si="382"/>
        <v>1.0401957243771771</v>
      </c>
      <c r="BK421">
        <f t="shared" si="382"/>
        <v>0.99403227836142771</v>
      </c>
      <c r="BL421">
        <f t="shared" si="382"/>
        <v>0.89105337004968121</v>
      </c>
      <c r="BM421">
        <f t="shared" si="382"/>
        <v>0.6981219893546381</v>
      </c>
      <c r="BN421">
        <f t="shared" si="377"/>
        <v>0.40056974793066846</v>
      </c>
    </row>
    <row r="422" spans="1:66" x14ac:dyDescent="0.2">
      <c r="A422" s="25" t="s">
        <v>993</v>
      </c>
      <c r="B422" s="25"/>
      <c r="C422" s="28">
        <v>41927.82</v>
      </c>
      <c r="D422" s="28"/>
      <c r="E422" s="1">
        <f t="shared" si="353"/>
        <v>10067.999150271104</v>
      </c>
      <c r="F422" s="1">
        <f t="shared" si="378"/>
        <v>10068</v>
      </c>
      <c r="G422" s="1">
        <f t="shared" si="346"/>
        <v>-7.2175999957835302E-4</v>
      </c>
      <c r="I422" s="1">
        <f>G422</f>
        <v>-7.2175999957835302E-4</v>
      </c>
      <c r="Q422" s="173">
        <f t="shared" si="354"/>
        <v>26909.32</v>
      </c>
      <c r="S422" s="15">
        <f>S$15</f>
        <v>0.1</v>
      </c>
      <c r="Z422">
        <f t="shared" si="355"/>
        <v>10068</v>
      </c>
      <c r="AA422" s="158">
        <f t="shared" si="356"/>
        <v>3.4279933089697567E-3</v>
      </c>
      <c r="AB422" s="159">
        <f t="shared" si="357"/>
        <v>-4.1497533085481098E-3</v>
      </c>
      <c r="AC422" s="159">
        <f t="shared" si="358"/>
        <v>-7.2175999957835302E-4</v>
      </c>
      <c r="AD422" s="160">
        <f t="shared" si="359"/>
        <v>1.7220452521805985E-6</v>
      </c>
      <c r="AH422">
        <f t="shared" si="360"/>
        <v>-1.9082921495675045E-2</v>
      </c>
      <c r="AI422">
        <f t="shared" si="361"/>
        <v>1.0733659005096958</v>
      </c>
      <c r="AJ422">
        <f t="shared" si="362"/>
        <v>-0.90304924983875545</v>
      </c>
      <c r="AK422">
        <f t="shared" si="363"/>
        <v>0.32184114010745712</v>
      </c>
      <c r="AL422">
        <f t="shared" si="364"/>
        <v>1.3466692768342681</v>
      </c>
      <c r="AM422">
        <f t="shared" si="365"/>
        <v>0.79769625205437711</v>
      </c>
      <c r="AN422">
        <f t="shared" si="381"/>
        <v>13.596627377742097</v>
      </c>
      <c r="AO422">
        <f t="shared" si="381"/>
        <v>13.596620077045252</v>
      </c>
      <c r="AP422">
        <f t="shared" si="381"/>
        <v>13.596577100378584</v>
      </c>
      <c r="AQ422">
        <f t="shared" si="381"/>
        <v>13.596324174012102</v>
      </c>
      <c r="AR422">
        <f t="shared" si="381"/>
        <v>13.594837803465666</v>
      </c>
      <c r="AS422">
        <f t="shared" si="381"/>
        <v>13.586175783437708</v>
      </c>
      <c r="AT422">
        <f t="shared" si="381"/>
        <v>13.537928236051766</v>
      </c>
      <c r="AU422">
        <f t="shared" si="366"/>
        <v>13.313592849654253</v>
      </c>
      <c r="AV422" s="158">
        <f t="shared" si="367"/>
        <v>3.4279933089697567E-3</v>
      </c>
      <c r="AW422" s="159">
        <f t="shared" si="368"/>
        <v>-4.1497533085481098E-3</v>
      </c>
      <c r="AX422" s="160">
        <f t="shared" si="369"/>
        <v>1.7220452521805985E-6</v>
      </c>
      <c r="AY422" s="159">
        <f t="shared" si="370"/>
        <v>-9999</v>
      </c>
      <c r="BA422">
        <f t="shared" si="371"/>
        <v>0</v>
      </c>
      <c r="BB422">
        <f t="shared" si="372"/>
        <v>0.63145273622522224</v>
      </c>
      <c r="BC422">
        <f t="shared" si="373"/>
        <v>0.71003714576524213</v>
      </c>
      <c r="BD422">
        <f t="shared" si="374"/>
        <v>0.66816350205795472</v>
      </c>
      <c r="BE422">
        <f t="shared" si="375"/>
        <v>2.0748536613055228</v>
      </c>
      <c r="BF422">
        <f t="shared" si="376"/>
        <v>1.6936171302325083</v>
      </c>
      <c r="BG422">
        <f t="shared" si="382"/>
        <v>1.1112356215053039</v>
      </c>
      <c r="BH422">
        <f t="shared" si="382"/>
        <v>1.1093927954328613</v>
      </c>
      <c r="BI422">
        <f t="shared" si="382"/>
        <v>1.1039975140405451</v>
      </c>
      <c r="BJ422">
        <f t="shared" si="382"/>
        <v>1.0885232223257015</v>
      </c>
      <c r="BK422">
        <f t="shared" si="382"/>
        <v>1.0464749095804131</v>
      </c>
      <c r="BL422">
        <f t="shared" si="382"/>
        <v>0.9451066940055155</v>
      </c>
      <c r="BM422">
        <f t="shared" si="382"/>
        <v>0.74465218111362952</v>
      </c>
      <c r="BN422">
        <f t="shared" si="377"/>
        <v>0.4279646617050768</v>
      </c>
    </row>
    <row r="423" spans="1:66" x14ac:dyDescent="0.2">
      <c r="A423" s="25" t="s">
        <v>993</v>
      </c>
      <c r="B423" s="25"/>
      <c r="C423" s="28">
        <v>41930.368999999999</v>
      </c>
      <c r="D423" s="28"/>
      <c r="E423" s="1">
        <f t="shared" si="353"/>
        <v>10071.000090981837</v>
      </c>
      <c r="F423" s="1">
        <f t="shared" si="378"/>
        <v>10071</v>
      </c>
      <c r="G423" s="1">
        <f t="shared" si="346"/>
        <v>7.728000491624698E-5</v>
      </c>
      <c r="I423" s="1">
        <f>G423</f>
        <v>7.728000491624698E-5</v>
      </c>
      <c r="Q423" s="173">
        <f t="shared" si="354"/>
        <v>26911.868999999999</v>
      </c>
      <c r="S423" s="15">
        <f>S$15</f>
        <v>0.1</v>
      </c>
      <c r="Z423">
        <f t="shared" si="355"/>
        <v>10071</v>
      </c>
      <c r="AA423" s="158">
        <f t="shared" si="356"/>
        <v>3.4507142781466417E-3</v>
      </c>
      <c r="AB423" s="159">
        <f t="shared" si="357"/>
        <v>-3.3734342732303947E-3</v>
      </c>
      <c r="AC423" s="159">
        <f t="shared" si="358"/>
        <v>7.728000491624698E-5</v>
      </c>
      <c r="AD423" s="160">
        <f t="shared" si="359"/>
        <v>1.1380058795805483E-6</v>
      </c>
      <c r="AH423">
        <f t="shared" si="360"/>
        <v>-1.9079391767685801E-2</v>
      </c>
      <c r="AI423">
        <f t="shared" si="361"/>
        <v>1.0729365487730194</v>
      </c>
      <c r="AJ423">
        <f t="shared" si="362"/>
        <v>-0.90247551033353224</v>
      </c>
      <c r="AK423">
        <f t="shared" si="363"/>
        <v>0.32193871260901102</v>
      </c>
      <c r="AL423">
        <f t="shared" si="364"/>
        <v>1.3480031230899663</v>
      </c>
      <c r="AM423">
        <f t="shared" si="365"/>
        <v>0.79878813229156476</v>
      </c>
      <c r="AN423">
        <f t="shared" si="381"/>
        <v>13.597800632727742</v>
      </c>
      <c r="AO423">
        <f t="shared" si="381"/>
        <v>13.59779340408793</v>
      </c>
      <c r="AP423">
        <f t="shared" si="381"/>
        <v>13.597750768206295</v>
      </c>
      <c r="AQ423">
        <f t="shared" si="381"/>
        <v>13.59749935547738</v>
      </c>
      <c r="AR423">
        <f t="shared" si="381"/>
        <v>13.59601897984675</v>
      </c>
      <c r="AS423">
        <f t="shared" si="381"/>
        <v>13.587374983389976</v>
      </c>
      <c r="AT423">
        <f t="shared" si="381"/>
        <v>13.539138156548839</v>
      </c>
      <c r="AU423">
        <f t="shared" si="366"/>
        <v>13.314566986744753</v>
      </c>
      <c r="AV423" s="158">
        <f t="shared" si="367"/>
        <v>3.4507142781466417E-3</v>
      </c>
      <c r="AW423" s="159">
        <f t="shared" si="368"/>
        <v>-3.3734342732303947E-3</v>
      </c>
      <c r="AX423" s="160">
        <f t="shared" si="369"/>
        <v>1.1380058795805483E-6</v>
      </c>
      <c r="AY423" s="159">
        <f t="shared" si="370"/>
        <v>-9999</v>
      </c>
      <c r="BA423">
        <f t="shared" si="371"/>
        <v>0</v>
      </c>
      <c r="BB423">
        <f t="shared" si="372"/>
        <v>0.63102189259219799</v>
      </c>
      <c r="BC423">
        <f t="shared" si="373"/>
        <v>0.70958285979006241</v>
      </c>
      <c r="BD423">
        <f t="shared" si="374"/>
        <v>0.66792567503576517</v>
      </c>
      <c r="BE423">
        <f t="shared" si="375"/>
        <v>2.0754985937329042</v>
      </c>
      <c r="BF423">
        <f t="shared" si="376"/>
        <v>1.6948652205260757</v>
      </c>
      <c r="BG423">
        <f t="shared" si="382"/>
        <v>1.1118959646026472</v>
      </c>
      <c r="BH423">
        <f t="shared" si="382"/>
        <v>1.1100637744541482</v>
      </c>
      <c r="BI423">
        <f t="shared" si="382"/>
        <v>1.1046923030169893</v>
      </c>
      <c r="BJ423">
        <f t="shared" si="382"/>
        <v>1.0892647297360503</v>
      </c>
      <c r="BK423">
        <f t="shared" si="382"/>
        <v>1.0472842396900512</v>
      </c>
      <c r="BL423">
        <f t="shared" si="382"/>
        <v>0.94595029139478115</v>
      </c>
      <c r="BM423">
        <f t="shared" si="382"/>
        <v>0.7453850000667388</v>
      </c>
      <c r="BN423">
        <f t="shared" si="377"/>
        <v>0.42839721297519906</v>
      </c>
    </row>
    <row r="424" spans="1:66" x14ac:dyDescent="0.2">
      <c r="A424" s="25" t="s">
        <v>993</v>
      </c>
      <c r="B424" s="25"/>
      <c r="C424" s="28">
        <v>41934.61</v>
      </c>
      <c r="D424" s="28"/>
      <c r="E424" s="1">
        <f t="shared" si="353"/>
        <v>10075.993025291071</v>
      </c>
      <c r="F424" s="1">
        <f t="shared" si="378"/>
        <v>10076</v>
      </c>
      <c r="G424" s="1">
        <f t="shared" si="346"/>
        <v>-5.9243199939373881E-3</v>
      </c>
      <c r="I424" s="1">
        <f>G424</f>
        <v>-5.9243199939373881E-3</v>
      </c>
      <c r="Q424" s="173">
        <f t="shared" si="354"/>
        <v>26916.11</v>
      </c>
      <c r="S424" s="15">
        <f>S$15</f>
        <v>0.1</v>
      </c>
      <c r="Z424">
        <f t="shared" si="355"/>
        <v>10076</v>
      </c>
      <c r="AA424" s="158">
        <f t="shared" si="356"/>
        <v>3.4886385205272034E-3</v>
      </c>
      <c r="AB424" s="159">
        <f t="shared" si="357"/>
        <v>-9.4129585144645915E-3</v>
      </c>
      <c r="AC424" s="159">
        <f t="shared" si="358"/>
        <v>-5.9243199939373881E-3</v>
      </c>
      <c r="AD424" s="160">
        <f t="shared" si="359"/>
        <v>8.8603787995031458E-6</v>
      </c>
      <c r="AH424">
        <f t="shared" si="360"/>
        <v>-1.9073453715964122E-2</v>
      </c>
      <c r="AI424">
        <f t="shared" si="361"/>
        <v>1.0722214381452242</v>
      </c>
      <c r="AJ424">
        <f t="shared" si="362"/>
        <v>-0.90151673614269112</v>
      </c>
      <c r="AK424">
        <f t="shared" si="363"/>
        <v>0.32209988931308559</v>
      </c>
      <c r="AL424">
        <f t="shared" si="364"/>
        <v>1.3502238295251956</v>
      </c>
      <c r="AM424">
        <f t="shared" si="365"/>
        <v>0.80060857560382104</v>
      </c>
      <c r="AN424">
        <f t="shared" si="381"/>
        <v>13.59975501460382</v>
      </c>
      <c r="AO424">
        <f t="shared" si="381"/>
        <v>13.599747904908316</v>
      </c>
      <c r="AP424">
        <f t="shared" si="381"/>
        <v>13.599705833114763</v>
      </c>
      <c r="AQ424">
        <f t="shared" si="381"/>
        <v>13.599456933026813</v>
      </c>
      <c r="AR424">
        <f t="shared" si="381"/>
        <v>13.597986539866444</v>
      </c>
      <c r="AS424">
        <f t="shared" si="381"/>
        <v>13.589372674563363</v>
      </c>
      <c r="AT424">
        <f t="shared" si="381"/>
        <v>13.541154217033032</v>
      </c>
      <c r="AU424">
        <f t="shared" si="366"/>
        <v>13.316190548562254</v>
      </c>
      <c r="AV424" s="158">
        <f t="shared" si="367"/>
        <v>3.4886385205272034E-3</v>
      </c>
      <c r="AW424" s="159">
        <f t="shared" si="368"/>
        <v>-9.4129585144645915E-3</v>
      </c>
      <c r="AX424" s="160">
        <f t="shared" si="369"/>
        <v>8.8603787995031458E-6</v>
      </c>
      <c r="AY424" s="159">
        <f t="shared" si="370"/>
        <v>-9999</v>
      </c>
      <c r="BA424">
        <f t="shared" si="371"/>
        <v>0</v>
      </c>
      <c r="BB424">
        <f t="shared" si="372"/>
        <v>0.63030552073647805</v>
      </c>
      <c r="BC424">
        <f t="shared" si="373"/>
        <v>0.7088264975564279</v>
      </c>
      <c r="BD424">
        <f t="shared" si="374"/>
        <v>0.66752943240002482</v>
      </c>
      <c r="BE424">
        <f t="shared" si="375"/>
        <v>2.0765714441537364</v>
      </c>
      <c r="BF424">
        <f t="shared" si="376"/>
        <v>1.6969444542655314</v>
      </c>
      <c r="BG424">
        <f t="shared" si="382"/>
        <v>1.1129954500217742</v>
      </c>
      <c r="BH424">
        <f t="shared" si="382"/>
        <v>1.1111808836376742</v>
      </c>
      <c r="BI424">
        <f t="shared" si="382"/>
        <v>1.1058489463625001</v>
      </c>
      <c r="BJ424">
        <f t="shared" si="382"/>
        <v>1.0904991235647139</v>
      </c>
      <c r="BK424">
        <f t="shared" si="382"/>
        <v>1.0486318362277864</v>
      </c>
      <c r="BL424">
        <f t="shared" si="382"/>
        <v>0.94735559546063963</v>
      </c>
      <c r="BM424">
        <f t="shared" si="382"/>
        <v>0.74660623316394992</v>
      </c>
      <c r="BN424">
        <f t="shared" si="377"/>
        <v>0.42911813175873609</v>
      </c>
    </row>
    <row r="425" spans="1:66" x14ac:dyDescent="0.2">
      <c r="A425" s="23" t="s">
        <v>991</v>
      </c>
      <c r="B425" s="24" t="s">
        <v>899</v>
      </c>
      <c r="C425" s="23">
        <v>41946.5046</v>
      </c>
      <c r="D425" s="23" t="s">
        <v>873</v>
      </c>
      <c r="E425" s="25">
        <f t="shared" si="353"/>
        <v>10089.996551920305</v>
      </c>
      <c r="F425" s="1">
        <f t="shared" si="378"/>
        <v>10090</v>
      </c>
      <c r="G425" s="1">
        <f t="shared" si="346"/>
        <v>-2.9287999932421371E-3</v>
      </c>
      <c r="J425" s="1">
        <f>G425</f>
        <v>-2.9287999932421371E-3</v>
      </c>
      <c r="Q425" s="173">
        <f t="shared" si="354"/>
        <v>26928.0046</v>
      </c>
      <c r="S425" s="15">
        <f>S$16</f>
        <v>1</v>
      </c>
      <c r="T425" s="15"/>
      <c r="Z425">
        <f t="shared" si="355"/>
        <v>10090</v>
      </c>
      <c r="AA425" s="158">
        <f t="shared" si="356"/>
        <v>3.5951972477067246E-3</v>
      </c>
      <c r="AB425" s="159">
        <f t="shared" si="357"/>
        <v>-6.5239972409488617E-3</v>
      </c>
      <c r="AC425" s="159">
        <f t="shared" si="358"/>
        <v>-2.9287999932421371E-3</v>
      </c>
      <c r="AD425" s="160">
        <f t="shared" si="359"/>
        <v>4.2562539999908358E-5</v>
      </c>
      <c r="AH425">
        <f t="shared" si="360"/>
        <v>-1.9056461567347929E-2</v>
      </c>
      <c r="AI425">
        <f t="shared" si="361"/>
        <v>1.0702223184958075</v>
      </c>
      <c r="AJ425">
        <f t="shared" si="362"/>
        <v>-0.89881542665791048</v>
      </c>
      <c r="AK425">
        <f t="shared" si="363"/>
        <v>0.322541626473762</v>
      </c>
      <c r="AL425">
        <f t="shared" si="364"/>
        <v>1.3564260774163552</v>
      </c>
      <c r="AM425">
        <f t="shared" si="365"/>
        <v>0.80571012205661685</v>
      </c>
      <c r="AN425">
        <f t="shared" si="381"/>
        <v>13.605220355779268</v>
      </c>
      <c r="AO425">
        <f t="shared" si="381"/>
        <v>13.605213571541471</v>
      </c>
      <c r="AP425">
        <f t="shared" si="381"/>
        <v>13.605173053392425</v>
      </c>
      <c r="AQ425">
        <f t="shared" si="381"/>
        <v>13.604931121042505</v>
      </c>
      <c r="AR425">
        <f t="shared" si="381"/>
        <v>13.603488614906924</v>
      </c>
      <c r="AS425">
        <f t="shared" si="381"/>
        <v>13.594959717657968</v>
      </c>
      <c r="AT425">
        <f t="shared" si="381"/>
        <v>13.54679602836676</v>
      </c>
      <c r="AU425">
        <f t="shared" si="366"/>
        <v>13.320736521651254</v>
      </c>
      <c r="AV425" s="158">
        <f t="shared" si="367"/>
        <v>3.5951972477067246E-3</v>
      </c>
      <c r="AW425" s="159">
        <f t="shared" si="368"/>
        <v>-6.5239972409488617E-3</v>
      </c>
      <c r="AX425" s="160">
        <f t="shared" si="369"/>
        <v>4.2562539999908358E-5</v>
      </c>
      <c r="AY425" s="159">
        <f t="shared" si="370"/>
        <v>-9999</v>
      </c>
      <c r="BA425">
        <f t="shared" si="371"/>
        <v>0</v>
      </c>
      <c r="BB425">
        <f t="shared" si="372"/>
        <v>0.62831091509240933</v>
      </c>
      <c r="BC425">
        <f t="shared" si="373"/>
        <v>0.70671386779589795</v>
      </c>
      <c r="BD425">
        <f t="shared" si="374"/>
        <v>0.66642086948022872</v>
      </c>
      <c r="BE425">
        <f t="shared" si="375"/>
        <v>2.0795619665963487</v>
      </c>
      <c r="BF425">
        <f t="shared" si="376"/>
        <v>1.7027602615436617</v>
      </c>
      <c r="BG425">
        <f t="shared" si="382"/>
        <v>1.1160668210508384</v>
      </c>
      <c r="BH425">
        <f t="shared" si="382"/>
        <v>1.1143009216728341</v>
      </c>
      <c r="BI425">
        <f t="shared" si="382"/>
        <v>1.1090786883270183</v>
      </c>
      <c r="BJ425">
        <f t="shared" si="382"/>
        <v>1.0939457996390063</v>
      </c>
      <c r="BK425">
        <f t="shared" si="382"/>
        <v>1.0523965531573676</v>
      </c>
      <c r="BL425">
        <f t="shared" si="382"/>
        <v>0.95128584116978188</v>
      </c>
      <c r="BM425">
        <f t="shared" si="382"/>
        <v>0.75002480717377917</v>
      </c>
      <c r="BN425">
        <f t="shared" si="377"/>
        <v>0.43113670435263984</v>
      </c>
    </row>
    <row r="426" spans="1:66" x14ac:dyDescent="0.2">
      <c r="A426" s="23" t="s">
        <v>991</v>
      </c>
      <c r="B426" s="24" t="s">
        <v>899</v>
      </c>
      <c r="C426" s="23">
        <v>41947.354899999998</v>
      </c>
      <c r="D426" s="23" t="s">
        <v>873</v>
      </c>
      <c r="E426" s="25">
        <f t="shared" si="353"/>
        <v>10090.99761111463</v>
      </c>
      <c r="F426" s="1">
        <f t="shared" si="378"/>
        <v>10091</v>
      </c>
      <c r="G426" s="1">
        <f t="shared" ref="G426:G444" si="383">+C426-(C$7+F426*C$8)</f>
        <v>-2.029119998042006E-3</v>
      </c>
      <c r="J426" s="1">
        <f>G426</f>
        <v>-2.029119998042006E-3</v>
      </c>
      <c r="Q426" s="173">
        <f t="shared" si="354"/>
        <v>26928.854899999998</v>
      </c>
      <c r="S426" s="15">
        <f>S$16</f>
        <v>1</v>
      </c>
      <c r="T426" s="15"/>
      <c r="Z426">
        <f t="shared" si="355"/>
        <v>10091</v>
      </c>
      <c r="AA426" s="158">
        <f t="shared" si="356"/>
        <v>3.6028294318733792E-3</v>
      </c>
      <c r="AB426" s="159">
        <f t="shared" si="357"/>
        <v>-5.6319494299153852E-3</v>
      </c>
      <c r="AC426" s="159">
        <f t="shared" si="358"/>
        <v>-2.029119998042006E-3</v>
      </c>
      <c r="AD426" s="160">
        <f t="shared" si="359"/>
        <v>3.1718854381124229E-5</v>
      </c>
      <c r="AH426">
        <f t="shared" si="360"/>
        <v>-1.9055227291690596E-2</v>
      </c>
      <c r="AI426">
        <f t="shared" si="361"/>
        <v>1.0700797055157956</v>
      </c>
      <c r="AJ426">
        <f t="shared" si="362"/>
        <v>-0.89862154008488282</v>
      </c>
      <c r="AK426">
        <f t="shared" si="363"/>
        <v>0.32257264251341244</v>
      </c>
      <c r="AL426">
        <f t="shared" si="364"/>
        <v>1.3568682098711611</v>
      </c>
      <c r="AM426">
        <f t="shared" si="365"/>
        <v>0.80607476253574417</v>
      </c>
      <c r="AN426">
        <f t="shared" si="381"/>
        <v>13.605610347051318</v>
      </c>
      <c r="AO426">
        <f t="shared" si="381"/>
        <v>13.605603585636127</v>
      </c>
      <c r="AP426">
        <f t="shared" si="381"/>
        <v>13.605563177009284</v>
      </c>
      <c r="AQ426">
        <f t="shared" si="381"/>
        <v>13.605321738511298</v>
      </c>
      <c r="AR426">
        <f t="shared" si="381"/>
        <v>13.603881220516358</v>
      </c>
      <c r="AS426">
        <f t="shared" si="381"/>
        <v>13.595358425776412</v>
      </c>
      <c r="AT426">
        <f t="shared" si="381"/>
        <v>13.54719883639387</v>
      </c>
      <c r="AU426">
        <f t="shared" si="366"/>
        <v>13.321061234014753</v>
      </c>
      <c r="AV426" s="158">
        <f t="shared" si="367"/>
        <v>3.6028294318733792E-3</v>
      </c>
      <c r="AW426" s="159">
        <f t="shared" si="368"/>
        <v>-5.6319494299153852E-3</v>
      </c>
      <c r="AX426" s="160">
        <f t="shared" si="369"/>
        <v>3.1718854381124229E-5</v>
      </c>
      <c r="AY426" s="159">
        <f t="shared" si="370"/>
        <v>-9999</v>
      </c>
      <c r="BA426">
        <f t="shared" si="371"/>
        <v>0</v>
      </c>
      <c r="BB426">
        <f t="shared" si="372"/>
        <v>0.62816907301521707</v>
      </c>
      <c r="BC426">
        <f t="shared" si="373"/>
        <v>0.7065632575341414</v>
      </c>
      <c r="BD426">
        <f t="shared" si="374"/>
        <v>0.66634173879163772</v>
      </c>
      <c r="BE426">
        <f t="shared" si="375"/>
        <v>2.0797748208222648</v>
      </c>
      <c r="BF426">
        <f t="shared" si="376"/>
        <v>1.703175337852247</v>
      </c>
      <c r="BG426">
        <f t="shared" si="382"/>
        <v>1.1162858012093049</v>
      </c>
      <c r="BH426">
        <f t="shared" si="382"/>
        <v>1.1145233399287391</v>
      </c>
      <c r="BI426">
        <f t="shared" si="382"/>
        <v>1.1093088866462166</v>
      </c>
      <c r="BJ426">
        <f t="shared" si="382"/>
        <v>1.0941914493787404</v>
      </c>
      <c r="BK426">
        <f t="shared" si="382"/>
        <v>1.0526649794385619</v>
      </c>
      <c r="BL426">
        <f t="shared" si="382"/>
        <v>0.95156631294798499</v>
      </c>
      <c r="BM426">
        <f t="shared" si="382"/>
        <v>0.75026894137904288</v>
      </c>
      <c r="BN426">
        <f t="shared" si="377"/>
        <v>0.43128088810934728</v>
      </c>
    </row>
    <row r="427" spans="1:66" x14ac:dyDescent="0.2">
      <c r="A427" s="23" t="s">
        <v>994</v>
      </c>
      <c r="B427" s="24" t="s">
        <v>899</v>
      </c>
      <c r="C427" s="23">
        <v>41979.627</v>
      </c>
      <c r="D427" s="23" t="s">
        <v>873</v>
      </c>
      <c r="E427" s="25">
        <f t="shared" si="353"/>
        <v>10128.991592562625</v>
      </c>
      <c r="F427" s="1">
        <f t="shared" si="378"/>
        <v>10129</v>
      </c>
      <c r="G427" s="1">
        <f t="shared" si="383"/>
        <v>-7.1412799952668138E-3</v>
      </c>
      <c r="I427" s="1">
        <f t="shared" ref="I427:I437" si="384">G427</f>
        <v>-7.1412799952668138E-3</v>
      </c>
      <c r="Q427" s="173">
        <f t="shared" si="354"/>
        <v>26961.127</v>
      </c>
      <c r="S427" s="15">
        <f t="shared" ref="S427:S437" si="385">S$15</f>
        <v>0.1</v>
      </c>
      <c r="T427" s="15"/>
      <c r="Z427">
        <f t="shared" si="355"/>
        <v>10129</v>
      </c>
      <c r="AA427" s="158">
        <f t="shared" si="356"/>
        <v>3.8948948160167397E-3</v>
      </c>
      <c r="AB427" s="159">
        <f t="shared" si="357"/>
        <v>-1.1036174811283554E-2</v>
      </c>
      <c r="AC427" s="159">
        <f t="shared" si="358"/>
        <v>-7.1412799952668138E-3</v>
      </c>
      <c r="AD427" s="160">
        <f t="shared" si="359"/>
        <v>1.2179715446520959E-5</v>
      </c>
      <c r="AH427">
        <f t="shared" si="360"/>
        <v>-1.9006311651475906E-2</v>
      </c>
      <c r="AI427">
        <f t="shared" si="361"/>
        <v>1.0646786758047346</v>
      </c>
      <c r="AJ427">
        <f t="shared" si="362"/>
        <v>-0.8911635035340163</v>
      </c>
      <c r="AK427">
        <f t="shared" si="363"/>
        <v>0.32369884726302695</v>
      </c>
      <c r="AL427">
        <f t="shared" si="364"/>
        <v>1.3735822505191633</v>
      </c>
      <c r="AM427">
        <f t="shared" si="365"/>
        <v>0.81995564139255916</v>
      </c>
      <c r="AN427">
        <f t="shared" si="381"/>
        <v>13.620391576863806</v>
      </c>
      <c r="AO427">
        <f t="shared" si="381"/>
        <v>13.620385641701933</v>
      </c>
      <c r="AP427">
        <f t="shared" si="381"/>
        <v>13.620349252248957</v>
      </c>
      <c r="AQ427">
        <f t="shared" si="381"/>
        <v>13.620126193444452</v>
      </c>
      <c r="AR427">
        <f t="shared" si="381"/>
        <v>13.618760802353592</v>
      </c>
      <c r="AS427">
        <f t="shared" si="381"/>
        <v>13.610473062754711</v>
      </c>
      <c r="AT427">
        <f t="shared" si="381"/>
        <v>13.562487798350785</v>
      </c>
      <c r="AU427">
        <f t="shared" si="366"/>
        <v>13.333400303827755</v>
      </c>
      <c r="AV427" s="158">
        <f t="shared" si="367"/>
        <v>3.8948948160167397E-3</v>
      </c>
      <c r="AW427" s="159">
        <f t="shared" si="368"/>
        <v>-1.1036174811283554E-2</v>
      </c>
      <c r="AX427" s="160">
        <f t="shared" si="369"/>
        <v>1.2179715446520959E-5</v>
      </c>
      <c r="AY427" s="159">
        <f t="shared" si="370"/>
        <v>-9999</v>
      </c>
      <c r="BA427">
        <f t="shared" si="371"/>
        <v>0</v>
      </c>
      <c r="BB427">
        <f t="shared" si="372"/>
        <v>0.62284030829628845</v>
      </c>
      <c r="BC427">
        <f t="shared" si="373"/>
        <v>0.70086877087734445</v>
      </c>
      <c r="BD427">
        <f t="shared" si="374"/>
        <v>0.66334012246523066</v>
      </c>
      <c r="BE427">
        <f t="shared" si="375"/>
        <v>2.0877898751702584</v>
      </c>
      <c r="BF427">
        <f t="shared" si="376"/>
        <v>1.7189154435177336</v>
      </c>
      <c r="BG427">
        <f t="shared" si="382"/>
        <v>1.1245676631344814</v>
      </c>
      <c r="BH427">
        <f t="shared" si="382"/>
        <v>1.12293213728866</v>
      </c>
      <c r="BI427">
        <f t="shared" si="382"/>
        <v>1.118007801351917</v>
      </c>
      <c r="BJ427">
        <f t="shared" si="382"/>
        <v>1.103473028796637</v>
      </c>
      <c r="BK427">
        <f t="shared" si="382"/>
        <v>1.0628176211271174</v>
      </c>
      <c r="BL427">
        <f t="shared" si="382"/>
        <v>0.96219845865404685</v>
      </c>
      <c r="BM427">
        <f t="shared" si="382"/>
        <v>0.75954110831356458</v>
      </c>
      <c r="BN427">
        <f t="shared" si="377"/>
        <v>0.43675987086422896</v>
      </c>
    </row>
    <row r="428" spans="1:66" x14ac:dyDescent="0.2">
      <c r="A428" s="25" t="s">
        <v>995</v>
      </c>
      <c r="B428" s="25"/>
      <c r="C428" s="28">
        <v>41981.334999999999</v>
      </c>
      <c r="D428" s="28"/>
      <c r="E428" s="1">
        <f t="shared" si="353"/>
        <v>10131.002422980018</v>
      </c>
      <c r="F428" s="1">
        <f t="shared" si="378"/>
        <v>10131</v>
      </c>
      <c r="G428" s="1">
        <f t="shared" si="383"/>
        <v>2.0580800046445802E-3</v>
      </c>
      <c r="I428" s="1">
        <f t="shared" si="384"/>
        <v>2.0580800046445802E-3</v>
      </c>
      <c r="Q428" s="173">
        <f t="shared" si="354"/>
        <v>26962.834999999999</v>
      </c>
      <c r="S428" s="15">
        <f t="shared" si="385"/>
        <v>0.1</v>
      </c>
      <c r="Z428">
        <f t="shared" si="355"/>
        <v>10131</v>
      </c>
      <c r="AA428" s="158">
        <f t="shared" si="356"/>
        <v>3.9103762095371516E-3</v>
      </c>
      <c r="AB428" s="159">
        <f t="shared" si="357"/>
        <v>-1.8522962048925715E-3</v>
      </c>
      <c r="AC428" s="159">
        <f t="shared" si="358"/>
        <v>2.0580800046445802E-3</v>
      </c>
      <c r="AD428" s="160">
        <f t="shared" si="359"/>
        <v>3.4310012306594233E-7</v>
      </c>
      <c r="AH428">
        <f t="shared" si="360"/>
        <v>-1.9003629190258046E-2</v>
      </c>
      <c r="AI428">
        <f t="shared" si="361"/>
        <v>1.0643954113096901</v>
      </c>
      <c r="AJ428">
        <f t="shared" si="362"/>
        <v>-0.89076618583809752</v>
      </c>
      <c r="AK428">
        <f t="shared" si="363"/>
        <v>0.3237553178335798</v>
      </c>
      <c r="AL428">
        <f t="shared" si="364"/>
        <v>1.3744572606503562</v>
      </c>
      <c r="AM428">
        <f t="shared" si="365"/>
        <v>0.82068755564722773</v>
      </c>
      <c r="AN428">
        <f t="shared" si="381"/>
        <v>13.621167466341745</v>
      </c>
      <c r="AO428">
        <f t="shared" si="381"/>
        <v>13.621161572492747</v>
      </c>
      <c r="AP428">
        <f t="shared" si="381"/>
        <v>13.621125386914011</v>
      </c>
      <c r="AQ428">
        <f t="shared" si="381"/>
        <v>13.620903274319097</v>
      </c>
      <c r="AR428">
        <f t="shared" si="381"/>
        <v>13.619541812502398</v>
      </c>
      <c r="AS428">
        <f t="shared" si="381"/>
        <v>13.611266609078982</v>
      </c>
      <c r="AT428">
        <f t="shared" si="381"/>
        <v>13.563291518294166</v>
      </c>
      <c r="AU428">
        <f t="shared" si="366"/>
        <v>13.334049728554755</v>
      </c>
      <c r="AV428" s="158">
        <f t="shared" si="367"/>
        <v>3.9103762095371516E-3</v>
      </c>
      <c r="AW428" s="159">
        <f t="shared" si="368"/>
        <v>-1.8522962048925715E-3</v>
      </c>
      <c r="AX428" s="160">
        <f t="shared" si="369"/>
        <v>3.4310012306594233E-7</v>
      </c>
      <c r="AY428" s="159">
        <f t="shared" si="370"/>
        <v>-9999</v>
      </c>
      <c r="BA428">
        <f t="shared" si="371"/>
        <v>0</v>
      </c>
      <c r="BB428">
        <f t="shared" si="372"/>
        <v>0.62256311199526126</v>
      </c>
      <c r="BC428">
        <f t="shared" si="373"/>
        <v>0.70057060481449196</v>
      </c>
      <c r="BD428">
        <f t="shared" si="374"/>
        <v>0.66318243846736802</v>
      </c>
      <c r="BE428">
        <f t="shared" si="375"/>
        <v>2.0882078044315557</v>
      </c>
      <c r="BF428">
        <f t="shared" si="376"/>
        <v>1.7197421266871729</v>
      </c>
      <c r="BG428">
        <f t="shared" si="382"/>
        <v>1.1250014444067693</v>
      </c>
      <c r="BH428">
        <f t="shared" si="382"/>
        <v>1.1233724012519852</v>
      </c>
      <c r="BI428">
        <f t="shared" si="382"/>
        <v>1.118463036554695</v>
      </c>
      <c r="BJ428">
        <f t="shared" si="382"/>
        <v>1.1039586819455312</v>
      </c>
      <c r="BK428">
        <f t="shared" si="382"/>
        <v>1.0633494066159277</v>
      </c>
      <c r="BL428">
        <f t="shared" si="382"/>
        <v>0.96275664988863707</v>
      </c>
      <c r="BM428">
        <f t="shared" si="382"/>
        <v>0.76002884968364737</v>
      </c>
      <c r="BN428">
        <f t="shared" si="377"/>
        <v>0.43704823837764373</v>
      </c>
    </row>
    <row r="429" spans="1:66" x14ac:dyDescent="0.2">
      <c r="A429" s="23" t="s">
        <v>994</v>
      </c>
      <c r="B429" s="24" t="s">
        <v>899</v>
      </c>
      <c r="C429" s="23">
        <v>41985.582999999999</v>
      </c>
      <c r="D429" s="23" t="s">
        <v>873</v>
      </c>
      <c r="E429" s="25">
        <f t="shared" si="353"/>
        <v>10136.003598397516</v>
      </c>
      <c r="F429" s="1">
        <f t="shared" si="378"/>
        <v>10136</v>
      </c>
      <c r="G429" s="1">
        <f t="shared" si="383"/>
        <v>3.056480003579054E-3</v>
      </c>
      <c r="I429" s="1">
        <f t="shared" si="384"/>
        <v>3.056480003579054E-3</v>
      </c>
      <c r="Q429" s="173">
        <f t="shared" si="354"/>
        <v>26967.082999999999</v>
      </c>
      <c r="S429" s="15">
        <f t="shared" si="385"/>
        <v>0.1</v>
      </c>
      <c r="T429" s="15"/>
      <c r="Z429">
        <f t="shared" si="355"/>
        <v>10136</v>
      </c>
      <c r="AA429" s="158">
        <f t="shared" si="356"/>
        <v>3.9491272684981579E-3</v>
      </c>
      <c r="AB429" s="159">
        <f t="shared" si="357"/>
        <v>-8.926472649191039E-4</v>
      </c>
      <c r="AC429" s="159">
        <f t="shared" si="358"/>
        <v>3.056480003579054E-3</v>
      </c>
      <c r="AD429" s="160">
        <f t="shared" si="359"/>
        <v>7.968191395675569E-8</v>
      </c>
      <c r="AH429">
        <f t="shared" si="360"/>
        <v>-1.899687615214796E-2</v>
      </c>
      <c r="AI429">
        <f t="shared" si="361"/>
        <v>1.0636876943990634</v>
      </c>
      <c r="AJ429">
        <f t="shared" si="362"/>
        <v>-0.88977083787435274</v>
      </c>
      <c r="AK429">
        <f t="shared" si="363"/>
        <v>0.32389527999864082</v>
      </c>
      <c r="AL429">
        <f t="shared" si="364"/>
        <v>1.37664274965107</v>
      </c>
      <c r="AM429">
        <f t="shared" si="365"/>
        <v>0.82251793645272198</v>
      </c>
      <c r="AN429">
        <f t="shared" si="381"/>
        <v>13.623106286831929</v>
      </c>
      <c r="AO429">
        <f t="shared" si="381"/>
        <v>13.623100495333174</v>
      </c>
      <c r="AP429">
        <f t="shared" si="381"/>
        <v>13.623064816109789</v>
      </c>
      <c r="AQ429">
        <f t="shared" si="381"/>
        <v>13.622845059667616</v>
      </c>
      <c r="AR429">
        <f t="shared" si="381"/>
        <v>13.621493409266654</v>
      </c>
      <c r="AS429">
        <f t="shared" si="381"/>
        <v>13.613249615651426</v>
      </c>
      <c r="AT429">
        <f t="shared" si="381"/>
        <v>13.56530039502098</v>
      </c>
      <c r="AU429">
        <f t="shared" si="366"/>
        <v>13.335673290372254</v>
      </c>
      <c r="AV429" s="158">
        <f t="shared" si="367"/>
        <v>3.9491272684981579E-3</v>
      </c>
      <c r="AW429" s="159">
        <f t="shared" si="368"/>
        <v>-8.926472649191039E-4</v>
      </c>
      <c r="AX429" s="160">
        <f t="shared" si="369"/>
        <v>7.968191395675569E-8</v>
      </c>
      <c r="AY429" s="159">
        <f t="shared" si="370"/>
        <v>-9999</v>
      </c>
      <c r="BA429">
        <f t="shared" si="371"/>
        <v>0</v>
      </c>
      <c r="BB429">
        <f t="shared" si="372"/>
        <v>0.62187153049982158</v>
      </c>
      <c r="BC429">
        <f t="shared" si="373"/>
        <v>0.69982586228071952</v>
      </c>
      <c r="BD429">
        <f t="shared" si="374"/>
        <v>0.66278836114681339</v>
      </c>
      <c r="BE429">
        <f t="shared" si="375"/>
        <v>2.0892509366527636</v>
      </c>
      <c r="BF429">
        <f t="shared" si="376"/>
        <v>1.7218080846083414</v>
      </c>
      <c r="BG429">
        <f t="shared" si="382"/>
        <v>1.1260849855301438</v>
      </c>
      <c r="BH429">
        <f t="shared" si="382"/>
        <v>1.1244720635257601</v>
      </c>
      <c r="BI429">
        <f t="shared" si="382"/>
        <v>1.1195999966292032</v>
      </c>
      <c r="BJ429">
        <f t="shared" si="382"/>
        <v>1.1051715751683506</v>
      </c>
      <c r="BK429">
        <f t="shared" si="382"/>
        <v>1.0646777500928801</v>
      </c>
      <c r="BL429">
        <f t="shared" si="382"/>
        <v>0.96415151575686819</v>
      </c>
      <c r="BM429">
        <f t="shared" si="382"/>
        <v>0.76124808557007584</v>
      </c>
      <c r="BN429">
        <f t="shared" si="377"/>
        <v>0.43776915716118081</v>
      </c>
    </row>
    <row r="430" spans="1:66" x14ac:dyDescent="0.2">
      <c r="A430" s="23" t="s">
        <v>994</v>
      </c>
      <c r="B430" s="24" t="s">
        <v>899</v>
      </c>
      <c r="C430" s="23">
        <v>41990.673000000003</v>
      </c>
      <c r="D430" s="23" t="s">
        <v>873</v>
      </c>
      <c r="E430" s="25">
        <f t="shared" si="353"/>
        <v>10141.996061409543</v>
      </c>
      <c r="F430" s="1">
        <f t="shared" si="378"/>
        <v>10142</v>
      </c>
      <c r="G430" s="1">
        <f t="shared" si="383"/>
        <v>-3.3454399963375181E-3</v>
      </c>
      <c r="I430" s="1">
        <f t="shared" si="384"/>
        <v>-3.3454399963375181E-3</v>
      </c>
      <c r="Q430" s="173">
        <f t="shared" si="354"/>
        <v>26972.173000000003</v>
      </c>
      <c r="S430" s="15">
        <f t="shared" si="385"/>
        <v>0.1</v>
      </c>
      <c r="T430" s="15"/>
      <c r="Z430">
        <f t="shared" si="355"/>
        <v>10142</v>
      </c>
      <c r="AA430" s="158">
        <f t="shared" si="356"/>
        <v>3.9957180649467725E-3</v>
      </c>
      <c r="AB430" s="159">
        <f t="shared" si="357"/>
        <v>-7.3411580612842905E-3</v>
      </c>
      <c r="AC430" s="159">
        <f t="shared" si="358"/>
        <v>-3.3454399963375181E-3</v>
      </c>
      <c r="AD430" s="160">
        <f t="shared" si="359"/>
        <v>5.3892601680759328E-6</v>
      </c>
      <c r="AH430">
        <f t="shared" si="360"/>
        <v>-1.8988684282041573E-2</v>
      </c>
      <c r="AI430">
        <f t="shared" si="361"/>
        <v>1.0628392755505087</v>
      </c>
      <c r="AJ430">
        <f t="shared" si="362"/>
        <v>-0.88857257004684842</v>
      </c>
      <c r="AK430">
        <f t="shared" si="363"/>
        <v>0.32406095147603586</v>
      </c>
      <c r="AL430">
        <f t="shared" si="364"/>
        <v>1.3792615017286973</v>
      </c>
      <c r="AM430">
        <f t="shared" si="365"/>
        <v>0.82471552022082151</v>
      </c>
      <c r="AN430">
        <f t="shared" si="381"/>
        <v>13.625431169566191</v>
      </c>
      <c r="AO430">
        <f t="shared" si="381"/>
        <v>13.625425499141015</v>
      </c>
      <c r="AP430">
        <f t="shared" si="381"/>
        <v>13.625390421277176</v>
      </c>
      <c r="AQ430">
        <f t="shared" si="381"/>
        <v>13.625173474485534</v>
      </c>
      <c r="AR430">
        <f t="shared" si="381"/>
        <v>13.623833575090766</v>
      </c>
      <c r="AS430">
        <f t="shared" si="381"/>
        <v>13.615627602551969</v>
      </c>
      <c r="AT430">
        <f t="shared" si="381"/>
        <v>13.567710248026218</v>
      </c>
      <c r="AU430">
        <f t="shared" si="366"/>
        <v>13.337621564553254</v>
      </c>
      <c r="AV430" s="158">
        <f t="shared" si="367"/>
        <v>3.9957180649467725E-3</v>
      </c>
      <c r="AW430" s="159">
        <f t="shared" si="368"/>
        <v>-7.3411580612842905E-3</v>
      </c>
      <c r="AX430" s="160">
        <f t="shared" si="369"/>
        <v>5.3892601680759328E-6</v>
      </c>
      <c r="AY430" s="159">
        <f t="shared" si="370"/>
        <v>-9999</v>
      </c>
      <c r="BA430">
        <f t="shared" si="371"/>
        <v>0</v>
      </c>
      <c r="BB430">
        <f t="shared" si="372"/>
        <v>0.6210442798693081</v>
      </c>
      <c r="BC430">
        <f t="shared" si="373"/>
        <v>0.69893343807825725</v>
      </c>
      <c r="BD430">
        <f t="shared" si="374"/>
        <v>0.66231572025617413</v>
      </c>
      <c r="BE430">
        <f t="shared" si="375"/>
        <v>2.0904995186089326</v>
      </c>
      <c r="BF430">
        <f t="shared" si="376"/>
        <v>1.7242858266986214</v>
      </c>
      <c r="BG430">
        <f t="shared" si="382"/>
        <v>1.1273835200596491</v>
      </c>
      <c r="BH430">
        <f t="shared" si="382"/>
        <v>1.1257897826672107</v>
      </c>
      <c r="BI430">
        <f t="shared" si="382"/>
        <v>1.1209622275177376</v>
      </c>
      <c r="BJ430">
        <f t="shared" si="382"/>
        <v>1.106624713605258</v>
      </c>
      <c r="BK430">
        <f t="shared" si="382"/>
        <v>1.0662696506680678</v>
      </c>
      <c r="BL430">
        <f t="shared" si="382"/>
        <v>0.96582419939055764</v>
      </c>
      <c r="BM430">
        <f t="shared" si="382"/>
        <v>0.76271094669297446</v>
      </c>
      <c r="BN430">
        <f t="shared" si="377"/>
        <v>0.43863425970142533</v>
      </c>
    </row>
    <row r="431" spans="1:66" x14ac:dyDescent="0.2">
      <c r="A431" s="25" t="s">
        <v>995</v>
      </c>
      <c r="B431" s="25"/>
      <c r="C431" s="28">
        <v>41991.525999999998</v>
      </c>
      <c r="D431" s="28"/>
      <c r="E431" s="1">
        <f t="shared" si="353"/>
        <v>10143.000299317053</v>
      </c>
      <c r="F431" s="1">
        <f t="shared" si="378"/>
        <v>10143</v>
      </c>
      <c r="G431" s="1">
        <f t="shared" si="383"/>
        <v>2.5424000341445208E-4</v>
      </c>
      <c r="I431" s="1">
        <f t="shared" si="384"/>
        <v>2.5424000341445208E-4</v>
      </c>
      <c r="Q431" s="173">
        <f t="shared" si="354"/>
        <v>26973.025999999998</v>
      </c>
      <c r="S431" s="15">
        <f t="shared" si="385"/>
        <v>0.1</v>
      </c>
      <c r="Z431">
        <f t="shared" si="355"/>
        <v>10143</v>
      </c>
      <c r="AA431" s="158">
        <f t="shared" si="356"/>
        <v>4.0034926744940726E-3</v>
      </c>
      <c r="AB431" s="159">
        <f t="shared" si="357"/>
        <v>-3.7492526710796205E-3</v>
      </c>
      <c r="AC431" s="159">
        <f t="shared" si="358"/>
        <v>2.5424000341445208E-4</v>
      </c>
      <c r="AD431" s="160">
        <f t="shared" si="359"/>
        <v>1.405689559159767E-6</v>
      </c>
      <c r="AH431">
        <f t="shared" si="360"/>
        <v>-1.8987309631570217E-2</v>
      </c>
      <c r="AI431">
        <f t="shared" si="361"/>
        <v>1.0626979620002064</v>
      </c>
      <c r="AJ431">
        <f t="shared" si="362"/>
        <v>-0.88837245257341513</v>
      </c>
      <c r="AK431">
        <f t="shared" si="363"/>
        <v>0.32408832188816539</v>
      </c>
      <c r="AL431">
        <f t="shared" si="364"/>
        <v>1.3796975542057135</v>
      </c>
      <c r="AM431">
        <f t="shared" si="365"/>
        <v>0.825081904131024</v>
      </c>
      <c r="AN431">
        <f t="shared" ref="AN431:AT440" si="386">$AU431+$AB$7*SIN(AO431)</f>
        <v>13.625818469653085</v>
      </c>
      <c r="AO431">
        <f t="shared" si="386"/>
        <v>13.625812819222631</v>
      </c>
      <c r="AP431">
        <f t="shared" si="386"/>
        <v>13.625777840922023</v>
      </c>
      <c r="AQ431">
        <f t="shared" si="386"/>
        <v>13.625561360518851</v>
      </c>
      <c r="AR431">
        <f t="shared" si="386"/>
        <v>13.624223417169754</v>
      </c>
      <c r="AS431">
        <f t="shared" si="386"/>
        <v>13.616023761710627</v>
      </c>
      <c r="AT431">
        <f t="shared" si="386"/>
        <v>13.56811180533064</v>
      </c>
      <c r="AU431">
        <f t="shared" si="366"/>
        <v>13.337946276916755</v>
      </c>
      <c r="AV431" s="158">
        <f t="shared" si="367"/>
        <v>4.0034926744940726E-3</v>
      </c>
      <c r="AW431" s="159">
        <f t="shared" si="368"/>
        <v>-3.7492526710796205E-3</v>
      </c>
      <c r="AX431" s="160">
        <f t="shared" si="369"/>
        <v>1.405689559159767E-6</v>
      </c>
      <c r="AY431" s="159">
        <f t="shared" si="370"/>
        <v>-9999</v>
      </c>
      <c r="BA431">
        <f t="shared" si="371"/>
        <v>0</v>
      </c>
      <c r="BB431">
        <f t="shared" si="372"/>
        <v>0.62090668452055309</v>
      </c>
      <c r="BC431">
        <f t="shared" si="373"/>
        <v>0.69878483492158294</v>
      </c>
      <c r="BD431">
        <f t="shared" si="374"/>
        <v>0.66223697365597667</v>
      </c>
      <c r="BE431">
        <f t="shared" si="375"/>
        <v>2.0907072798386555</v>
      </c>
      <c r="BF431">
        <f t="shared" si="376"/>
        <v>1.7246986351135105</v>
      </c>
      <c r="BG431">
        <f t="shared" ref="BG431:BM440" si="387">$BN431+$BB$7*SIN(BH431)</f>
        <v>1.127599761100373</v>
      </c>
      <c r="BH431">
        <f t="shared" si="387"/>
        <v>1.126009204151488</v>
      </c>
      <c r="BI431">
        <f t="shared" si="387"/>
        <v>1.1211890415861636</v>
      </c>
      <c r="BJ431">
        <f t="shared" si="387"/>
        <v>1.1068666562706195</v>
      </c>
      <c r="BK431">
        <f t="shared" si="387"/>
        <v>1.0665347435587453</v>
      </c>
      <c r="BL431">
        <f t="shared" si="387"/>
        <v>0.96610285736110946</v>
      </c>
      <c r="BM431">
        <f t="shared" si="387"/>
        <v>0.76295473331194885</v>
      </c>
      <c r="BN431">
        <f t="shared" si="377"/>
        <v>0.43877844345813272</v>
      </c>
    </row>
    <row r="432" spans="1:66" x14ac:dyDescent="0.2">
      <c r="A432" s="25" t="s">
        <v>995</v>
      </c>
      <c r="B432" s="25"/>
      <c r="C432" s="28">
        <v>42009.360999999997</v>
      </c>
      <c r="D432" s="28"/>
      <c r="E432" s="1">
        <f t="shared" si="353"/>
        <v>10163.997465882754</v>
      </c>
      <c r="F432" s="1">
        <f t="shared" si="378"/>
        <v>10164</v>
      </c>
      <c r="G432" s="1">
        <f t="shared" si="383"/>
        <v>-2.1524800031329505E-3</v>
      </c>
      <c r="I432" s="1">
        <f t="shared" si="384"/>
        <v>-2.1524800031329505E-3</v>
      </c>
      <c r="Q432" s="173">
        <f t="shared" si="354"/>
        <v>26990.860999999997</v>
      </c>
      <c r="S432" s="15">
        <f t="shared" si="385"/>
        <v>0.1</v>
      </c>
      <c r="Z432">
        <f t="shared" si="355"/>
        <v>10164</v>
      </c>
      <c r="AA432" s="158">
        <f t="shared" si="356"/>
        <v>4.1673821227512023E-3</v>
      </c>
      <c r="AB432" s="159">
        <f t="shared" si="357"/>
        <v>-6.3198621258841528E-3</v>
      </c>
      <c r="AC432" s="159">
        <f t="shared" si="358"/>
        <v>-2.1524800031329505E-3</v>
      </c>
      <c r="AD432" s="160">
        <f t="shared" si="359"/>
        <v>3.9940657290184959E-6</v>
      </c>
      <c r="AH432">
        <f t="shared" si="360"/>
        <v>-1.8957828433155806E-2</v>
      </c>
      <c r="AI432">
        <f t="shared" si="361"/>
        <v>1.0597363429971443</v>
      </c>
      <c r="AJ432">
        <f t="shared" si="362"/>
        <v>-0.8841435139960363</v>
      </c>
      <c r="AK432">
        <f t="shared" si="363"/>
        <v>0.32464726111364922</v>
      </c>
      <c r="AL432">
        <f t="shared" si="364"/>
        <v>1.3888279256739799</v>
      </c>
      <c r="AM432">
        <f t="shared" si="365"/>
        <v>0.83278395082018741</v>
      </c>
      <c r="AN432">
        <f t="shared" si="386"/>
        <v>13.633939887444734</v>
      </c>
      <c r="AO432">
        <f t="shared" si="386"/>
        <v>13.633934644908688</v>
      </c>
      <c r="AP432">
        <f t="shared" si="386"/>
        <v>13.63390171386801</v>
      </c>
      <c r="AQ432">
        <f t="shared" si="386"/>
        <v>13.633694902247802</v>
      </c>
      <c r="AR432">
        <f t="shared" si="386"/>
        <v>13.632397866413987</v>
      </c>
      <c r="AS432">
        <f t="shared" si="386"/>
        <v>13.62433174230455</v>
      </c>
      <c r="AT432">
        <f t="shared" si="386"/>
        <v>13.576538890309637</v>
      </c>
      <c r="AU432">
        <f t="shared" si="366"/>
        <v>13.344765236550256</v>
      </c>
      <c r="AV432" s="158">
        <f t="shared" si="367"/>
        <v>4.1673821227512023E-3</v>
      </c>
      <c r="AW432" s="159">
        <f t="shared" si="368"/>
        <v>-6.3198621258841528E-3</v>
      </c>
      <c r="AX432" s="160">
        <f t="shared" si="369"/>
        <v>3.9940657290184959E-6</v>
      </c>
      <c r="AY432" s="159">
        <f t="shared" si="370"/>
        <v>-9999</v>
      </c>
      <c r="BA432">
        <f t="shared" si="371"/>
        <v>0</v>
      </c>
      <c r="BB432">
        <f t="shared" si="372"/>
        <v>0.61803549306904881</v>
      </c>
      <c r="BC432">
        <f t="shared" si="373"/>
        <v>0.69567300298871071</v>
      </c>
      <c r="BD432">
        <f t="shared" si="374"/>
        <v>0.6605850941121979</v>
      </c>
      <c r="BE432">
        <f t="shared" si="375"/>
        <v>2.0950482823251759</v>
      </c>
      <c r="BF432">
        <f t="shared" si="376"/>
        <v>1.7333579068667118</v>
      </c>
      <c r="BG432">
        <f t="shared" si="387"/>
        <v>1.1321289272733461</v>
      </c>
      <c r="BH432">
        <f t="shared" si="387"/>
        <v>1.1306040473867602</v>
      </c>
      <c r="BI432">
        <f t="shared" si="387"/>
        <v>1.1259374121481764</v>
      </c>
      <c r="BJ432">
        <f t="shared" si="387"/>
        <v>1.1119312087439073</v>
      </c>
      <c r="BK432">
        <f t="shared" si="387"/>
        <v>1.0720869321416695</v>
      </c>
      <c r="BL432">
        <f t="shared" si="387"/>
        <v>0.9719465667716467</v>
      </c>
      <c r="BM432">
        <f t="shared" si="387"/>
        <v>0.76807269234768571</v>
      </c>
      <c r="BN432">
        <f t="shared" si="377"/>
        <v>0.44180630234898838</v>
      </c>
    </row>
    <row r="433" spans="1:66" x14ac:dyDescent="0.2">
      <c r="A433" s="23" t="s">
        <v>996</v>
      </c>
      <c r="B433" s="24" t="s">
        <v>899</v>
      </c>
      <c r="C433" s="23">
        <v>42064.571000000004</v>
      </c>
      <c r="D433" s="23" t="s">
        <v>873</v>
      </c>
      <c r="E433" s="25">
        <f t="shared" si="353"/>
        <v>10228.996264093716</v>
      </c>
      <c r="F433" s="1">
        <f t="shared" si="378"/>
        <v>10229</v>
      </c>
      <c r="G433" s="1">
        <f t="shared" si="383"/>
        <v>-3.1732799907331355E-3</v>
      </c>
      <c r="I433" s="1">
        <f t="shared" si="384"/>
        <v>-3.1732799907331355E-3</v>
      </c>
      <c r="Q433" s="173">
        <f t="shared" si="354"/>
        <v>27046.071000000004</v>
      </c>
      <c r="S433" s="15">
        <f t="shared" si="385"/>
        <v>0.1</v>
      </c>
      <c r="T433" s="15"/>
      <c r="Z433">
        <f t="shared" si="355"/>
        <v>10229</v>
      </c>
      <c r="AA433" s="158">
        <f t="shared" si="356"/>
        <v>4.6820870775832468E-3</v>
      </c>
      <c r="AB433" s="159">
        <f t="shared" si="357"/>
        <v>-7.8553670683163823E-3</v>
      </c>
      <c r="AC433" s="159">
        <f t="shared" si="358"/>
        <v>-3.1732799907331355E-3</v>
      </c>
      <c r="AD433" s="160">
        <f t="shared" si="359"/>
        <v>6.1706791777989513E-6</v>
      </c>
      <c r="AH433">
        <f t="shared" si="360"/>
        <v>-1.8859259231507077E-2</v>
      </c>
      <c r="AI433">
        <f t="shared" si="361"/>
        <v>1.0506434890652496</v>
      </c>
      <c r="AJ433">
        <f t="shared" si="362"/>
        <v>-0.87074602294616599</v>
      </c>
      <c r="AK433">
        <f t="shared" si="363"/>
        <v>0.32618938032769301</v>
      </c>
      <c r="AL433">
        <f t="shared" si="364"/>
        <v>1.416768154641979</v>
      </c>
      <c r="AM433">
        <f t="shared" si="365"/>
        <v>0.85672281048613641</v>
      </c>
      <c r="AN433">
        <f t="shared" si="386"/>
        <v>13.658934597132156</v>
      </c>
      <c r="AO433">
        <f t="shared" si="386"/>
        <v>13.658930478262365</v>
      </c>
      <c r="AP433">
        <f t="shared" si="386"/>
        <v>13.658903366071367</v>
      </c>
      <c r="AQ433">
        <f t="shared" si="386"/>
        <v>13.658724937219819</v>
      </c>
      <c r="AR433">
        <f t="shared" si="386"/>
        <v>13.657552201398104</v>
      </c>
      <c r="AS433">
        <f t="shared" si="386"/>
        <v>13.649909089014869</v>
      </c>
      <c r="AT433">
        <f t="shared" si="386"/>
        <v>13.60255409328696</v>
      </c>
      <c r="AU433">
        <f t="shared" si="366"/>
        <v>13.365871540177757</v>
      </c>
      <c r="AV433" s="158">
        <f t="shared" si="367"/>
        <v>4.6820870775832468E-3</v>
      </c>
      <c r="AW433" s="159">
        <f t="shared" si="368"/>
        <v>-7.8553670683163823E-3</v>
      </c>
      <c r="AX433" s="160">
        <f t="shared" si="369"/>
        <v>6.1706791777989513E-6</v>
      </c>
      <c r="AY433" s="159">
        <f t="shared" si="370"/>
        <v>-9999</v>
      </c>
      <c r="BA433">
        <f t="shared" si="371"/>
        <v>0</v>
      </c>
      <c r="BB433">
        <f t="shared" si="372"/>
        <v>0.60936442583403505</v>
      </c>
      <c r="BC433">
        <f t="shared" si="373"/>
        <v>0.68614712632190933</v>
      </c>
      <c r="BD433">
        <f t="shared" si="374"/>
        <v>0.65549477443703008</v>
      </c>
      <c r="BE433">
        <f t="shared" si="375"/>
        <v>2.1082252056682043</v>
      </c>
      <c r="BF433">
        <f t="shared" si="376"/>
        <v>1.7600467742302548</v>
      </c>
      <c r="BG433">
        <f t="shared" si="387"/>
        <v>1.1460066169534142</v>
      </c>
      <c r="BH433">
        <f t="shared" si="387"/>
        <v>1.1446719162067034</v>
      </c>
      <c r="BI433">
        <f t="shared" si="387"/>
        <v>1.1404598004335165</v>
      </c>
      <c r="BJ433">
        <f t="shared" si="387"/>
        <v>1.1274130590291374</v>
      </c>
      <c r="BK433">
        <f t="shared" si="387"/>
        <v>1.0890941949200923</v>
      </c>
      <c r="BL433">
        <f t="shared" si="387"/>
        <v>0.98993561538595276</v>
      </c>
      <c r="BM433">
        <f t="shared" si="387"/>
        <v>0.78389495172385559</v>
      </c>
      <c r="BN433">
        <f t="shared" si="377"/>
        <v>0.45117824653497018</v>
      </c>
    </row>
    <row r="434" spans="1:66" x14ac:dyDescent="0.2">
      <c r="A434" s="25" t="s">
        <v>997</v>
      </c>
      <c r="B434" s="25"/>
      <c r="C434" s="28">
        <v>42071.37</v>
      </c>
      <c r="D434" s="28"/>
      <c r="E434" s="1">
        <f t="shared" si="353"/>
        <v>10237.000734824313</v>
      </c>
      <c r="F434" s="1">
        <f t="shared" si="378"/>
        <v>10237</v>
      </c>
      <c r="G434" s="1">
        <f t="shared" si="383"/>
        <v>6.2416000582743436E-4</v>
      </c>
      <c r="I434" s="1">
        <f t="shared" si="384"/>
        <v>6.2416000582743436E-4</v>
      </c>
      <c r="Q434" s="173">
        <f t="shared" si="354"/>
        <v>27052.870000000003</v>
      </c>
      <c r="S434" s="15">
        <f t="shared" si="385"/>
        <v>0.1</v>
      </c>
      <c r="Z434">
        <f t="shared" si="355"/>
        <v>10237</v>
      </c>
      <c r="AA434" s="158">
        <f t="shared" si="356"/>
        <v>4.7461995288288587E-3</v>
      </c>
      <c r="AB434" s="159">
        <f t="shared" si="357"/>
        <v>-4.1220395230014244E-3</v>
      </c>
      <c r="AC434" s="159">
        <f t="shared" si="358"/>
        <v>6.2416000582743436E-4</v>
      </c>
      <c r="AD434" s="160">
        <f t="shared" si="359"/>
        <v>1.699120982918581E-6</v>
      </c>
      <c r="AH434">
        <f t="shared" si="360"/>
        <v>-1.8846375003065817E-2</v>
      </c>
      <c r="AI434">
        <f t="shared" si="361"/>
        <v>1.049532307814794</v>
      </c>
      <c r="AJ434">
        <f t="shared" si="362"/>
        <v>-0.86906630166592536</v>
      </c>
      <c r="AK434">
        <f t="shared" si="363"/>
        <v>0.32635996278006729</v>
      </c>
      <c r="AL434">
        <f t="shared" si="364"/>
        <v>1.4201738133502062</v>
      </c>
      <c r="AM434">
        <f t="shared" si="365"/>
        <v>0.85967978892251495</v>
      </c>
      <c r="AN434">
        <f t="shared" si="386"/>
        <v>13.661996018077788</v>
      </c>
      <c r="AO434">
        <f t="shared" si="386"/>
        <v>13.661992023718051</v>
      </c>
      <c r="AP434">
        <f t="shared" si="386"/>
        <v>13.661965574761084</v>
      </c>
      <c r="AQ434">
        <f t="shared" si="386"/>
        <v>13.661790475274406</v>
      </c>
      <c r="AR434">
        <f t="shared" si="386"/>
        <v>13.660632766535153</v>
      </c>
      <c r="AS434">
        <f t="shared" si="386"/>
        <v>13.653042633282992</v>
      </c>
      <c r="AT434">
        <f t="shared" si="386"/>
        <v>13.605748721403602</v>
      </c>
      <c r="AU434">
        <f t="shared" si="366"/>
        <v>13.368469239085757</v>
      </c>
      <c r="AV434" s="158">
        <f t="shared" si="367"/>
        <v>4.7461995288288587E-3</v>
      </c>
      <c r="AW434" s="159">
        <f t="shared" si="368"/>
        <v>-4.1220395230014244E-3</v>
      </c>
      <c r="AX434" s="160">
        <f t="shared" si="369"/>
        <v>1.699120982918581E-6</v>
      </c>
      <c r="AY434" s="159">
        <f t="shared" si="370"/>
        <v>-9999</v>
      </c>
      <c r="BA434">
        <f t="shared" si="371"/>
        <v>0</v>
      </c>
      <c r="BB434">
        <f t="shared" si="372"/>
        <v>0.60831916397030983</v>
      </c>
      <c r="BC434">
        <f t="shared" si="373"/>
        <v>0.68498567825891143</v>
      </c>
      <c r="BD434">
        <f t="shared" si="374"/>
        <v>0.65487073060666645</v>
      </c>
      <c r="BE434">
        <f t="shared" si="375"/>
        <v>2.1098205798412883</v>
      </c>
      <c r="BF434">
        <f t="shared" si="376"/>
        <v>1.7633201045138496</v>
      </c>
      <c r="BG434">
        <f t="shared" si="387"/>
        <v>1.1477001993531935</v>
      </c>
      <c r="BH434">
        <f t="shared" si="387"/>
        <v>1.1463875760085696</v>
      </c>
      <c r="BI434">
        <f t="shared" si="387"/>
        <v>1.1422292531340208</v>
      </c>
      <c r="BJ434">
        <f t="shared" si="387"/>
        <v>1.1292985060172445</v>
      </c>
      <c r="BK434">
        <f t="shared" si="387"/>
        <v>1.0911688550495886</v>
      </c>
      <c r="BL434">
        <f t="shared" si="387"/>
        <v>0.992139290914272</v>
      </c>
      <c r="BM434">
        <f t="shared" si="387"/>
        <v>0.78584029844173675</v>
      </c>
      <c r="BN434">
        <f t="shared" si="377"/>
        <v>0.45233171658862947</v>
      </c>
    </row>
    <row r="435" spans="1:66" x14ac:dyDescent="0.2">
      <c r="A435" s="25" t="s">
        <v>998</v>
      </c>
      <c r="B435" s="25"/>
      <c r="C435" s="28">
        <v>42302.41</v>
      </c>
      <c r="D435" s="28"/>
      <c r="E435" s="1">
        <f t="shared" si="353"/>
        <v>10509.004399715797</v>
      </c>
      <c r="F435" s="1">
        <f t="shared" si="378"/>
        <v>10509</v>
      </c>
      <c r="G435" s="1">
        <f t="shared" si="383"/>
        <v>3.7371200087363832E-3</v>
      </c>
      <c r="I435" s="1">
        <f t="shared" si="384"/>
        <v>3.7371200087363832E-3</v>
      </c>
      <c r="Q435" s="173">
        <f t="shared" si="354"/>
        <v>27283.910000000003</v>
      </c>
      <c r="S435" s="15">
        <f t="shared" si="385"/>
        <v>0.1</v>
      </c>
      <c r="Z435">
        <f t="shared" si="355"/>
        <v>10509</v>
      </c>
      <c r="AA435" s="158">
        <f t="shared" si="356"/>
        <v>7.0200945652627612E-3</v>
      </c>
      <c r="AB435" s="159">
        <f t="shared" si="357"/>
        <v>-3.2829745565263781E-3</v>
      </c>
      <c r="AC435" s="159">
        <f t="shared" si="358"/>
        <v>3.7371200087363832E-3</v>
      </c>
      <c r="AD435" s="160">
        <f t="shared" si="359"/>
        <v>1.0777921938799569E-6</v>
      </c>
      <c r="AH435">
        <f t="shared" si="360"/>
        <v>-1.831574118768978E-2</v>
      </c>
      <c r="AI435">
        <f t="shared" si="361"/>
        <v>1.0128662371529882</v>
      </c>
      <c r="AJ435">
        <f t="shared" si="362"/>
        <v>-0.80854557938184157</v>
      </c>
      <c r="AK435">
        <f t="shared" si="363"/>
        <v>0.3298465321400082</v>
      </c>
      <c r="AL435">
        <f t="shared" si="364"/>
        <v>1.5318093543264386</v>
      </c>
      <c r="AM435">
        <f t="shared" si="365"/>
        <v>0.96175373595463609</v>
      </c>
      <c r="AN435">
        <f t="shared" si="386"/>
        <v>13.764193350273247</v>
      </c>
      <c r="AO435">
        <f t="shared" si="386"/>
        <v>13.764192141066133</v>
      </c>
      <c r="AP435">
        <f t="shared" si="386"/>
        <v>13.764182088202343</v>
      </c>
      <c r="AQ435">
        <f t="shared" si="386"/>
        <v>13.764098522714427</v>
      </c>
      <c r="AR435">
        <f t="shared" si="386"/>
        <v>13.763404565106981</v>
      </c>
      <c r="AS435">
        <f t="shared" si="386"/>
        <v>13.757688416792783</v>
      </c>
      <c r="AT435">
        <f t="shared" si="386"/>
        <v>13.713387663571476</v>
      </c>
      <c r="AU435">
        <f t="shared" si="366"/>
        <v>13.456791001957763</v>
      </c>
      <c r="AV435" s="158">
        <f t="shared" si="367"/>
        <v>7.0200945652627612E-3</v>
      </c>
      <c r="AW435" s="159">
        <f t="shared" si="368"/>
        <v>-3.2829745565263781E-3</v>
      </c>
      <c r="AX435" s="160">
        <f t="shared" si="369"/>
        <v>1.0777921938799569E-6</v>
      </c>
      <c r="AY435" s="159">
        <f t="shared" si="370"/>
        <v>-9999</v>
      </c>
      <c r="BA435">
        <f t="shared" si="371"/>
        <v>0</v>
      </c>
      <c r="BB435">
        <f t="shared" si="372"/>
        <v>0.57537706209558426</v>
      </c>
      <c r="BC435">
        <f t="shared" si="373"/>
        <v>0.64687365602010738</v>
      </c>
      <c r="BD435">
        <f t="shared" si="374"/>
        <v>0.63400702813426979</v>
      </c>
      <c r="BE435">
        <f t="shared" si="375"/>
        <v>2.1609269494302832</v>
      </c>
      <c r="BF435">
        <f t="shared" si="376"/>
        <v>1.8733054592568412</v>
      </c>
      <c r="BG435">
        <f t="shared" si="387"/>
        <v>1.203533104140639</v>
      </c>
      <c r="BH435">
        <f t="shared" si="387"/>
        <v>1.2028173144739158</v>
      </c>
      <c r="BI435">
        <f t="shared" si="387"/>
        <v>1.2002184397565494</v>
      </c>
      <c r="BJ435">
        <f t="shared" si="387"/>
        <v>1.1909250782306078</v>
      </c>
      <c r="BK435">
        <f t="shared" si="387"/>
        <v>1.1593251554627124</v>
      </c>
      <c r="BL435">
        <f t="shared" si="387"/>
        <v>1.0656870907846687</v>
      </c>
      <c r="BM435">
        <f t="shared" si="387"/>
        <v>0.85171120658049038</v>
      </c>
      <c r="BN435">
        <f t="shared" si="377"/>
        <v>0.49154969841304563</v>
      </c>
    </row>
    <row r="436" spans="1:66" x14ac:dyDescent="0.2">
      <c r="A436" s="25" t="s">
        <v>999</v>
      </c>
      <c r="B436" s="25"/>
      <c r="C436" s="28">
        <v>42374.603999999999</v>
      </c>
      <c r="D436" s="28"/>
      <c r="E436" s="1">
        <f t="shared" si="353"/>
        <v>10593.998481187295</v>
      </c>
      <c r="F436" s="1">
        <f t="shared" si="378"/>
        <v>10594</v>
      </c>
      <c r="G436" s="1">
        <f t="shared" si="383"/>
        <v>-1.2900799993076362E-3</v>
      </c>
      <c r="I436" s="1">
        <f t="shared" si="384"/>
        <v>-1.2900799993076362E-3</v>
      </c>
      <c r="Q436" s="173">
        <f t="shared" si="354"/>
        <v>27356.103999999999</v>
      </c>
      <c r="S436" s="15">
        <f t="shared" si="385"/>
        <v>0.1</v>
      </c>
      <c r="Z436">
        <f t="shared" si="355"/>
        <v>10594</v>
      </c>
      <c r="AA436" s="158">
        <f t="shared" si="356"/>
        <v>7.7658754341356565E-3</v>
      </c>
      <c r="AB436" s="159">
        <f t="shared" si="357"/>
        <v>-9.0559554334432926E-3</v>
      </c>
      <c r="AC436" s="159">
        <f t="shared" si="358"/>
        <v>-1.2900799993076362E-3</v>
      </c>
      <c r="AD436" s="160">
        <f t="shared" si="359"/>
        <v>8.2010328812511106E-6</v>
      </c>
      <c r="AH436">
        <f t="shared" si="360"/>
        <v>-1.8115327762359978E-2</v>
      </c>
      <c r="AI436">
        <f t="shared" si="361"/>
        <v>1.0018772702011491</v>
      </c>
      <c r="AJ436">
        <f t="shared" si="362"/>
        <v>-0.78850615846364247</v>
      </c>
      <c r="AK436">
        <f t="shared" si="363"/>
        <v>0.33009203365100814</v>
      </c>
      <c r="AL436">
        <f t="shared" si="364"/>
        <v>1.5651092766053483</v>
      </c>
      <c r="AM436">
        <f t="shared" si="365"/>
        <v>0.99432905998629972</v>
      </c>
      <c r="AN436">
        <f t="shared" si="386"/>
        <v>13.795396973281381</v>
      </c>
      <c r="AO436">
        <f t="shared" si="386"/>
        <v>13.795396198287699</v>
      </c>
      <c r="AP436">
        <f t="shared" si="386"/>
        <v>13.795389193340066</v>
      </c>
      <c r="AQ436">
        <f t="shared" si="386"/>
        <v>13.795325883866095</v>
      </c>
      <c r="AR436">
        <f t="shared" si="386"/>
        <v>13.794754214188524</v>
      </c>
      <c r="AS436">
        <f t="shared" si="386"/>
        <v>13.789633075925749</v>
      </c>
      <c r="AT436">
        <f t="shared" si="386"/>
        <v>13.746621270510627</v>
      </c>
      <c r="AU436">
        <f t="shared" si="366"/>
        <v>13.484391552855264</v>
      </c>
      <c r="AV436" s="158">
        <f t="shared" si="367"/>
        <v>7.7658754341356565E-3</v>
      </c>
      <c r="AW436" s="159">
        <f t="shared" si="368"/>
        <v>-9.0559554334432926E-3</v>
      </c>
      <c r="AX436" s="160">
        <f t="shared" si="369"/>
        <v>8.2010328812511106E-6</v>
      </c>
      <c r="AY436" s="159">
        <f t="shared" si="370"/>
        <v>-9999</v>
      </c>
      <c r="BA436">
        <f t="shared" si="371"/>
        <v>0</v>
      </c>
      <c r="BB436">
        <f t="shared" si="372"/>
        <v>0.56601827147216888</v>
      </c>
      <c r="BC436">
        <f t="shared" si="373"/>
        <v>0.63548931237919692</v>
      </c>
      <c r="BD436">
        <f t="shared" si="374"/>
        <v>0.62763796126606453</v>
      </c>
      <c r="BE436">
        <f t="shared" si="375"/>
        <v>2.1757625316263591</v>
      </c>
      <c r="BF436">
        <f t="shared" si="376"/>
        <v>1.9072262857075717</v>
      </c>
      <c r="BG436">
        <f t="shared" si="387"/>
        <v>1.2203351547569361</v>
      </c>
      <c r="BH436">
        <f t="shared" si="387"/>
        <v>1.2197527828022583</v>
      </c>
      <c r="BI436">
        <f t="shared" si="387"/>
        <v>1.2175400730867745</v>
      </c>
      <c r="BJ436">
        <f t="shared" si="387"/>
        <v>1.2092512331388536</v>
      </c>
      <c r="BK436">
        <f t="shared" si="387"/>
        <v>1.1796925724733325</v>
      </c>
      <c r="BL436">
        <f t="shared" si="387"/>
        <v>1.0881119814251743</v>
      </c>
      <c r="BM436">
        <f t="shared" si="387"/>
        <v>0.87218418139346632</v>
      </c>
      <c r="BN436">
        <f t="shared" si="377"/>
        <v>0.50380531773317561</v>
      </c>
    </row>
    <row r="437" spans="1:66" x14ac:dyDescent="0.2">
      <c r="A437" s="25" t="s">
        <v>1002</v>
      </c>
      <c r="B437" s="25"/>
      <c r="C437" s="28">
        <v>42376.309000000001</v>
      </c>
      <c r="D437" s="28"/>
      <c r="E437" s="1">
        <f t="shared" si="353"/>
        <v>10596.005779701147</v>
      </c>
      <c r="F437" s="1">
        <f t="shared" si="378"/>
        <v>10596</v>
      </c>
      <c r="G437" s="1">
        <f t="shared" si="383"/>
        <v>4.9092800036305562E-3</v>
      </c>
      <c r="I437" s="1">
        <f t="shared" si="384"/>
        <v>4.9092800036305562E-3</v>
      </c>
      <c r="Q437" s="173">
        <f t="shared" si="354"/>
        <v>27357.809000000001</v>
      </c>
      <c r="S437" s="15">
        <f t="shared" si="385"/>
        <v>0.1</v>
      </c>
      <c r="Z437">
        <f t="shared" si="355"/>
        <v>10596</v>
      </c>
      <c r="AA437" s="158">
        <f t="shared" si="356"/>
        <v>7.7836123794777154E-3</v>
      </c>
      <c r="AB437" s="159">
        <f t="shared" si="357"/>
        <v>-2.8743323758471592E-3</v>
      </c>
      <c r="AC437" s="159">
        <f t="shared" si="358"/>
        <v>4.9092800036305562E-3</v>
      </c>
      <c r="AD437" s="160">
        <f t="shared" si="359"/>
        <v>8.2617866068431751E-7</v>
      </c>
      <c r="AH437">
        <f t="shared" si="360"/>
        <v>-1.8110426422915812E-2</v>
      </c>
      <c r="AI437">
        <f t="shared" si="361"/>
        <v>1.0016215052636572</v>
      </c>
      <c r="AJ437">
        <f t="shared" si="362"/>
        <v>-0.78802938206761564</v>
      </c>
      <c r="AK437">
        <f t="shared" si="363"/>
        <v>0.33009338912487529</v>
      </c>
      <c r="AL437">
        <f t="shared" si="364"/>
        <v>1.5658841041488603</v>
      </c>
      <c r="AM437">
        <f t="shared" si="365"/>
        <v>0.99509980293001676</v>
      </c>
      <c r="AN437">
        <f t="shared" si="386"/>
        <v>13.796127092071972</v>
      </c>
      <c r="AO437">
        <f t="shared" si="386"/>
        <v>13.796126325523941</v>
      </c>
      <c r="AP437">
        <f t="shared" si="386"/>
        <v>13.79611938266183</v>
      </c>
      <c r="AQ437">
        <f t="shared" si="386"/>
        <v>13.796056505201369</v>
      </c>
      <c r="AR437">
        <f t="shared" si="386"/>
        <v>13.795487566966095</v>
      </c>
      <c r="AS437">
        <f t="shared" si="386"/>
        <v>13.790380374217531</v>
      </c>
      <c r="AT437">
        <f t="shared" si="386"/>
        <v>13.747400848940419</v>
      </c>
      <c r="AU437">
        <f t="shared" si="366"/>
        <v>13.485040977582264</v>
      </c>
      <c r="AV437" s="158">
        <f t="shared" si="367"/>
        <v>7.7836123794777154E-3</v>
      </c>
      <c r="AW437" s="159">
        <f t="shared" si="368"/>
        <v>-2.8743323758471592E-3</v>
      </c>
      <c r="AX437" s="160">
        <f t="shared" si="369"/>
        <v>8.2617866068431751E-7</v>
      </c>
      <c r="AY437" s="159">
        <f t="shared" si="370"/>
        <v>-9999</v>
      </c>
      <c r="BA437">
        <f t="shared" si="371"/>
        <v>0</v>
      </c>
      <c r="BB437">
        <f t="shared" si="372"/>
        <v>0.56580292567239221</v>
      </c>
      <c r="BC437">
        <f t="shared" si="373"/>
        <v>0.63522432875208013</v>
      </c>
      <c r="BD437">
        <f t="shared" si="374"/>
        <v>0.6274890052929788</v>
      </c>
      <c r="BE437">
        <f t="shared" si="375"/>
        <v>2.1761056774648297</v>
      </c>
      <c r="BF437">
        <f t="shared" si="376"/>
        <v>1.9080222176567312</v>
      </c>
      <c r="BG437">
        <f t="shared" si="387"/>
        <v>1.2207270581138641</v>
      </c>
      <c r="BH437">
        <f t="shared" si="387"/>
        <v>1.2201475659330847</v>
      </c>
      <c r="BI437">
        <f t="shared" si="387"/>
        <v>1.2179434040360417</v>
      </c>
      <c r="BJ437">
        <f t="shared" si="387"/>
        <v>1.2096774033037327</v>
      </c>
      <c r="BK437">
        <f t="shared" si="387"/>
        <v>1.1801665764994436</v>
      </c>
      <c r="BL437">
        <f t="shared" si="387"/>
        <v>1.0886363690270107</v>
      </c>
      <c r="BM437">
        <f t="shared" si="387"/>
        <v>0.87266523701291243</v>
      </c>
      <c r="BN437">
        <f t="shared" si="377"/>
        <v>0.50409368524659048</v>
      </c>
    </row>
    <row r="438" spans="1:66" x14ac:dyDescent="0.2">
      <c r="A438" s="31" t="s">
        <v>1003</v>
      </c>
      <c r="B438" s="30"/>
      <c r="C438" s="31">
        <v>42398.388099999996</v>
      </c>
      <c r="D438" s="31"/>
      <c r="E438" s="1">
        <f t="shared" si="353"/>
        <v>10621.999530209736</v>
      </c>
      <c r="F438" s="1">
        <f t="shared" si="378"/>
        <v>10622</v>
      </c>
      <c r="G438" s="1">
        <f t="shared" si="383"/>
        <v>-3.990400000475347E-4</v>
      </c>
      <c r="J438" s="1">
        <f>G438</f>
        <v>-3.990400000475347E-4</v>
      </c>
      <c r="Q438" s="173">
        <f t="shared" si="354"/>
        <v>27379.888099999996</v>
      </c>
      <c r="S438" s="15">
        <f>S$16</f>
        <v>1</v>
      </c>
      <c r="Z438">
        <f t="shared" si="355"/>
        <v>10622</v>
      </c>
      <c r="AA438" s="158">
        <f t="shared" si="356"/>
        <v>8.0149679566241319E-3</v>
      </c>
      <c r="AB438" s="159">
        <f t="shared" si="357"/>
        <v>-8.4140079566716666E-3</v>
      </c>
      <c r="AC438" s="159">
        <f t="shared" si="358"/>
        <v>-3.990400000475347E-4</v>
      </c>
      <c r="AD438" s="160">
        <f t="shared" si="359"/>
        <v>7.0795529894934113E-5</v>
      </c>
      <c r="AH438">
        <f t="shared" si="360"/>
        <v>-1.8045948076408202E-2</v>
      </c>
      <c r="AI438">
        <f t="shared" si="361"/>
        <v>0.99830837295818164</v>
      </c>
      <c r="AJ438">
        <f t="shared" si="362"/>
        <v>-0.78181071527825374</v>
      </c>
      <c r="AK438">
        <f t="shared" si="363"/>
        <v>0.33009303722014166</v>
      </c>
      <c r="AL438">
        <f t="shared" si="364"/>
        <v>1.5759209796730587</v>
      </c>
      <c r="AM438">
        <f t="shared" si="365"/>
        <v>1.0051378289172084</v>
      </c>
      <c r="AN438">
        <f t="shared" si="386"/>
        <v>13.805601710335102</v>
      </c>
      <c r="AO438">
        <f t="shared" si="386"/>
        <v>13.805601047012189</v>
      </c>
      <c r="AP438">
        <f t="shared" si="386"/>
        <v>13.805594874016366</v>
      </c>
      <c r="AQ438">
        <f t="shared" si="386"/>
        <v>13.805537432374559</v>
      </c>
      <c r="AR438">
        <f t="shared" si="386"/>
        <v>13.805003378765273</v>
      </c>
      <c r="AS438">
        <f t="shared" si="386"/>
        <v>13.800077109659712</v>
      </c>
      <c r="AT438">
        <f t="shared" si="386"/>
        <v>13.757525279376715</v>
      </c>
      <c r="AU438">
        <f t="shared" si="366"/>
        <v>13.493483499033266</v>
      </c>
      <c r="AV438" s="158">
        <f t="shared" si="367"/>
        <v>8.0149679566241319E-3</v>
      </c>
      <c r="AW438" s="159">
        <f t="shared" si="368"/>
        <v>-8.4140079566716666E-3</v>
      </c>
      <c r="AX438" s="160">
        <f t="shared" si="369"/>
        <v>7.0795529894934113E-5</v>
      </c>
      <c r="AY438" s="159">
        <f t="shared" si="370"/>
        <v>-9999</v>
      </c>
      <c r="BA438">
        <f t="shared" si="371"/>
        <v>0</v>
      </c>
      <c r="BB438">
        <f t="shared" si="372"/>
        <v>0.56302317297120219</v>
      </c>
      <c r="BC438">
        <f t="shared" si="373"/>
        <v>0.63179143389723025</v>
      </c>
      <c r="BD438">
        <f t="shared" si="374"/>
        <v>0.62555639534583152</v>
      </c>
      <c r="BE438">
        <f t="shared" si="375"/>
        <v>2.1805424650541689</v>
      </c>
      <c r="BF438">
        <f t="shared" si="376"/>
        <v>1.9183605587983585</v>
      </c>
      <c r="BG438">
        <f t="shared" si="387"/>
        <v>1.2258077292576313</v>
      </c>
      <c r="BH438">
        <f t="shared" si="387"/>
        <v>1.2252646451869298</v>
      </c>
      <c r="BI438">
        <f t="shared" si="387"/>
        <v>1.2231694140460161</v>
      </c>
      <c r="BJ438">
        <f t="shared" si="387"/>
        <v>1.2151969623921124</v>
      </c>
      <c r="BK438">
        <f t="shared" si="387"/>
        <v>1.1863069118522755</v>
      </c>
      <c r="BL438">
        <f t="shared" si="387"/>
        <v>1.0954397176773329</v>
      </c>
      <c r="BM438">
        <f t="shared" si="387"/>
        <v>0.87891616518956384</v>
      </c>
      <c r="BN438">
        <f t="shared" si="377"/>
        <v>0.50784246292098323</v>
      </c>
    </row>
    <row r="439" spans="1:66" x14ac:dyDescent="0.2">
      <c r="A439" s="25" t="s">
        <v>1004</v>
      </c>
      <c r="B439" s="25"/>
      <c r="C439" s="28">
        <v>42404.334000000003</v>
      </c>
      <c r="D439" s="28"/>
      <c r="E439" s="1">
        <f t="shared" si="353"/>
        <v>10628.999645302707</v>
      </c>
      <c r="F439" s="1">
        <f t="shared" si="378"/>
        <v>10629</v>
      </c>
      <c r="G439" s="1">
        <f t="shared" si="383"/>
        <v>-3.0127999343676493E-4</v>
      </c>
      <c r="I439" s="1">
        <f t="shared" ref="I439:I444" si="388">G439</f>
        <v>-3.0127999343676493E-4</v>
      </c>
      <c r="Q439" s="173">
        <f t="shared" si="354"/>
        <v>27385.834000000003</v>
      </c>
      <c r="S439" s="15">
        <f t="shared" ref="S439:S444" si="389">S$15</f>
        <v>0.1</v>
      </c>
      <c r="Z439">
        <f t="shared" si="355"/>
        <v>10629</v>
      </c>
      <c r="AA439" s="158">
        <f t="shared" si="356"/>
        <v>8.0775004301546494E-3</v>
      </c>
      <c r="AB439" s="159">
        <f t="shared" si="357"/>
        <v>-8.3787804235914143E-3</v>
      </c>
      <c r="AC439" s="159">
        <f t="shared" si="358"/>
        <v>-3.0127999343676493E-4</v>
      </c>
      <c r="AD439" s="160">
        <f t="shared" si="359"/>
        <v>7.0203961386758721E-6</v>
      </c>
      <c r="AH439">
        <f t="shared" si="360"/>
        <v>-1.8028348642673612E-2</v>
      </c>
      <c r="AI439">
        <f t="shared" si="361"/>
        <v>0.99742013259737583</v>
      </c>
      <c r="AJ439">
        <f t="shared" si="362"/>
        <v>-0.78013006761618453</v>
      </c>
      <c r="AK439">
        <f t="shared" si="363"/>
        <v>0.33008729013315752</v>
      </c>
      <c r="AL439">
        <f t="shared" si="364"/>
        <v>1.5786118802892335</v>
      </c>
      <c r="AM439">
        <f t="shared" si="365"/>
        <v>1.0078462548459348</v>
      </c>
      <c r="AN439">
        <f t="shared" si="386"/>
        <v>13.8081472143186</v>
      </c>
      <c r="AO439">
        <f t="shared" si="386"/>
        <v>13.808146576781345</v>
      </c>
      <c r="AP439">
        <f t="shared" si="386"/>
        <v>13.808140599535657</v>
      </c>
      <c r="AQ439">
        <f t="shared" si="386"/>
        <v>13.808084564815212</v>
      </c>
      <c r="AR439">
        <f t="shared" si="386"/>
        <v>13.807559704075627</v>
      </c>
      <c r="AS439">
        <f t="shared" si="386"/>
        <v>13.802682014887566</v>
      </c>
      <c r="AT439">
        <f t="shared" si="386"/>
        <v>13.760247877019955</v>
      </c>
      <c r="AU439">
        <f t="shared" si="366"/>
        <v>13.495756485577765</v>
      </c>
      <c r="AV439" s="158">
        <f t="shared" si="367"/>
        <v>8.0775004301546494E-3</v>
      </c>
      <c r="AW439" s="159">
        <f t="shared" si="368"/>
        <v>-8.3787804235914143E-3</v>
      </c>
      <c r="AX439" s="160">
        <f t="shared" si="369"/>
        <v>7.0203961386758721E-6</v>
      </c>
      <c r="AY439" s="159">
        <f t="shared" si="370"/>
        <v>-9999</v>
      </c>
      <c r="BA439">
        <f t="shared" si="371"/>
        <v>0</v>
      </c>
      <c r="BB439">
        <f t="shared" si="372"/>
        <v>0.56228098587643061</v>
      </c>
      <c r="BC439">
        <f t="shared" si="373"/>
        <v>0.63087094977287028</v>
      </c>
      <c r="BD439">
        <f t="shared" si="374"/>
        <v>0.62503729152180709</v>
      </c>
      <c r="BE439">
        <f t="shared" si="375"/>
        <v>2.1817294005319847</v>
      </c>
      <c r="BF439">
        <f t="shared" si="376"/>
        <v>1.9211412175210874</v>
      </c>
      <c r="BG439">
        <f t="shared" si="387"/>
        <v>1.22717116712567</v>
      </c>
      <c r="BH439">
        <f t="shared" si="387"/>
        <v>1.2266375642080023</v>
      </c>
      <c r="BI439">
        <f t="shared" si="387"/>
        <v>1.2245709716209556</v>
      </c>
      <c r="BJ439">
        <f t="shared" si="387"/>
        <v>1.2166764839412243</v>
      </c>
      <c r="BK439">
        <f t="shared" si="387"/>
        <v>1.1879532044469845</v>
      </c>
      <c r="BL439">
        <f t="shared" si="387"/>
        <v>1.0972670383890797</v>
      </c>
      <c r="BM439">
        <f t="shared" si="387"/>
        <v>0.88059821785965176</v>
      </c>
      <c r="BN439">
        <f t="shared" si="377"/>
        <v>0.50885174921793508</v>
      </c>
    </row>
    <row r="440" spans="1:66" x14ac:dyDescent="0.2">
      <c r="A440" s="25" t="s">
        <v>1005</v>
      </c>
      <c r="B440" s="25"/>
      <c r="C440" s="28">
        <v>42425.571000000004</v>
      </c>
      <c r="D440" s="28"/>
      <c r="E440" s="1">
        <f t="shared" si="353"/>
        <v>10654.00199048666</v>
      </c>
      <c r="F440" s="1">
        <f t="shared" si="378"/>
        <v>10654</v>
      </c>
      <c r="G440" s="1">
        <f t="shared" si="383"/>
        <v>1.6907200042624027E-3</v>
      </c>
      <c r="I440" s="1">
        <f t="shared" si="388"/>
        <v>1.6907200042624027E-3</v>
      </c>
      <c r="Q440" s="173">
        <f t="shared" si="354"/>
        <v>27407.071000000004</v>
      </c>
      <c r="S440" s="15">
        <f t="shared" si="389"/>
        <v>0.1</v>
      </c>
      <c r="Z440">
        <f t="shared" si="355"/>
        <v>10654</v>
      </c>
      <c r="AA440" s="158">
        <f t="shared" si="356"/>
        <v>8.3016682426071096E-3</v>
      </c>
      <c r="AB440" s="159">
        <f t="shared" si="357"/>
        <v>-6.610948238344707E-3</v>
      </c>
      <c r="AC440" s="159">
        <f t="shared" si="358"/>
        <v>1.6907200042624027E-3</v>
      </c>
      <c r="AD440" s="160">
        <f t="shared" si="359"/>
        <v>4.370463661007299E-6</v>
      </c>
      <c r="AH440">
        <f t="shared" si="360"/>
        <v>-1.7964671745938843E-2</v>
      </c>
      <c r="AI440">
        <f t="shared" si="361"/>
        <v>0.9942609034942671</v>
      </c>
      <c r="AJ440">
        <f t="shared" si="362"/>
        <v>-0.77410639461158692</v>
      </c>
      <c r="AK440">
        <f t="shared" si="363"/>
        <v>0.33004747778852106</v>
      </c>
      <c r="AL440">
        <f t="shared" si="364"/>
        <v>1.5881832743078206</v>
      </c>
      <c r="AM440">
        <f t="shared" si="365"/>
        <v>1.0175398717976061</v>
      </c>
      <c r="AN440">
        <f t="shared" si="386"/>
        <v>13.817219847223624</v>
      </c>
      <c r="AO440">
        <f t="shared" si="386"/>
        <v>13.817219295269595</v>
      </c>
      <c r="AP440">
        <f t="shared" si="386"/>
        <v>13.817213978921359</v>
      </c>
      <c r="AQ440">
        <f t="shared" si="386"/>
        <v>13.817162776924944</v>
      </c>
      <c r="AR440">
        <f t="shared" si="386"/>
        <v>13.816670052495679</v>
      </c>
      <c r="AS440">
        <f t="shared" si="386"/>
        <v>13.811965334727653</v>
      </c>
      <c r="AT440">
        <f t="shared" si="386"/>
        <v>13.769960268861723</v>
      </c>
      <c r="AU440">
        <f t="shared" si="366"/>
        <v>13.503874294665266</v>
      </c>
      <c r="AV440" s="158">
        <f t="shared" si="367"/>
        <v>8.3016682426071096E-3</v>
      </c>
      <c r="AW440" s="159">
        <f t="shared" si="368"/>
        <v>-6.610948238344707E-3</v>
      </c>
      <c r="AX440" s="160">
        <f t="shared" si="369"/>
        <v>4.370463661007299E-6</v>
      </c>
      <c r="AY440" s="159">
        <f t="shared" si="370"/>
        <v>-9999</v>
      </c>
      <c r="BA440">
        <f t="shared" si="371"/>
        <v>0</v>
      </c>
      <c r="BB440">
        <f t="shared" si="372"/>
        <v>0.55965149685795168</v>
      </c>
      <c r="BC440">
        <f t="shared" si="373"/>
        <v>0.62759642139143534</v>
      </c>
      <c r="BD440">
        <f t="shared" si="374"/>
        <v>0.62318756959585098</v>
      </c>
      <c r="BE440">
        <f t="shared" si="375"/>
        <v>2.1859425598925744</v>
      </c>
      <c r="BF440">
        <f t="shared" si="376"/>
        <v>1.9310628949630748</v>
      </c>
      <c r="BG440">
        <f t="shared" si="387"/>
        <v>1.2320253990741994</v>
      </c>
      <c r="BH440">
        <f t="shared" si="387"/>
        <v>1.2315245766658265</v>
      </c>
      <c r="BI440">
        <f t="shared" si="387"/>
        <v>1.2295579147448494</v>
      </c>
      <c r="BJ440">
        <f t="shared" si="387"/>
        <v>1.2219381593432437</v>
      </c>
      <c r="BK440">
        <f t="shared" si="387"/>
        <v>1.1938091077067821</v>
      </c>
      <c r="BL440">
        <f t="shared" si="387"/>
        <v>1.1037780841856124</v>
      </c>
      <c r="BM440">
        <f t="shared" si="387"/>
        <v>0.88660245274469163</v>
      </c>
      <c r="BN440">
        <f t="shared" si="377"/>
        <v>0.51245634313562038</v>
      </c>
    </row>
    <row r="441" spans="1:66" x14ac:dyDescent="0.2">
      <c r="A441" s="25" t="s">
        <v>1006</v>
      </c>
      <c r="B441" s="25"/>
      <c r="C441" s="28">
        <v>42426.417999999998</v>
      </c>
      <c r="D441" s="28"/>
      <c r="E441" s="1">
        <f t="shared" si="353"/>
        <v>10654.999164587083</v>
      </c>
      <c r="F441" s="1">
        <f t="shared" si="378"/>
        <v>10655</v>
      </c>
      <c r="G441" s="1">
        <f t="shared" si="383"/>
        <v>-7.0959999720798805E-4</v>
      </c>
      <c r="I441" s="1">
        <f t="shared" si="388"/>
        <v>-7.0959999720798805E-4</v>
      </c>
      <c r="Q441" s="173">
        <f t="shared" si="354"/>
        <v>27407.917999999998</v>
      </c>
      <c r="S441" s="15">
        <f t="shared" si="389"/>
        <v>0.1</v>
      </c>
      <c r="Z441">
        <f t="shared" si="355"/>
        <v>10655</v>
      </c>
      <c r="AA441" s="158">
        <f t="shared" si="356"/>
        <v>8.3106620103537594E-3</v>
      </c>
      <c r="AB441" s="159">
        <f t="shared" si="357"/>
        <v>-9.0202620075617475E-3</v>
      </c>
      <c r="AC441" s="159">
        <f t="shared" si="358"/>
        <v>-7.0959999720798805E-4</v>
      </c>
      <c r="AD441" s="160">
        <f t="shared" si="359"/>
        <v>8.1365126685061883E-6</v>
      </c>
      <c r="AH441">
        <f t="shared" si="360"/>
        <v>-1.7962098127462561E-2</v>
      </c>
      <c r="AI441">
        <f t="shared" si="361"/>
        <v>0.99413495953116326</v>
      </c>
      <c r="AJ441">
        <f t="shared" si="362"/>
        <v>-0.7738647675959287</v>
      </c>
      <c r="AK441">
        <f t="shared" si="363"/>
        <v>0.33004526374963378</v>
      </c>
      <c r="AL441">
        <f t="shared" si="364"/>
        <v>1.5885648690554983</v>
      </c>
      <c r="AM441">
        <f t="shared" si="365"/>
        <v>1.0179282937809817</v>
      </c>
      <c r="AN441">
        <f t="shared" ref="AN441:AT450" si="390">$AU441+$AB$7*SIN(AO441)</f>
        <v>13.817582154530042</v>
      </c>
      <c r="AO441">
        <f t="shared" si="390"/>
        <v>13.817581605795683</v>
      </c>
      <c r="AP441">
        <f t="shared" si="390"/>
        <v>13.817576314672552</v>
      </c>
      <c r="AQ441">
        <f t="shared" si="390"/>
        <v>13.817525299819724</v>
      </c>
      <c r="AR441">
        <f t="shared" si="390"/>
        <v>13.817033838150179</v>
      </c>
      <c r="AS441">
        <f t="shared" si="390"/>
        <v>13.81233602065417</v>
      </c>
      <c r="AT441">
        <f t="shared" si="390"/>
        <v>13.77034840051004</v>
      </c>
      <c r="AU441">
        <f t="shared" si="366"/>
        <v>13.504199007028765</v>
      </c>
      <c r="AV441" s="158">
        <f t="shared" si="367"/>
        <v>8.3106620103537594E-3</v>
      </c>
      <c r="AW441" s="159">
        <f t="shared" si="368"/>
        <v>-9.0202620075617475E-3</v>
      </c>
      <c r="AX441" s="160">
        <f t="shared" si="369"/>
        <v>8.1365126685061883E-6</v>
      </c>
      <c r="AY441" s="159">
        <f t="shared" si="370"/>
        <v>-9999</v>
      </c>
      <c r="BA441">
        <f t="shared" si="371"/>
        <v>0</v>
      </c>
      <c r="BB441">
        <f t="shared" si="372"/>
        <v>0.55954699979740219</v>
      </c>
      <c r="BC441">
        <f t="shared" si="373"/>
        <v>0.62746585822868062</v>
      </c>
      <c r="BD441">
        <f t="shared" si="374"/>
        <v>0.6231137181371923</v>
      </c>
      <c r="BE441">
        <f t="shared" si="375"/>
        <v>2.1861102513831203</v>
      </c>
      <c r="BF441">
        <f t="shared" si="376"/>
        <v>1.9314594660301385</v>
      </c>
      <c r="BG441">
        <f t="shared" ref="BG441:BM450" si="391">$BN441+$BB$7*SIN(BH441)</f>
        <v>1.2322190778230615</v>
      </c>
      <c r="BH441">
        <f t="shared" si="391"/>
        <v>1.2317195320788288</v>
      </c>
      <c r="BI441">
        <f t="shared" si="391"/>
        <v>1.2297567916876084</v>
      </c>
      <c r="BJ441">
        <f t="shared" si="391"/>
        <v>1.2221479048310171</v>
      </c>
      <c r="BK441">
        <f t="shared" si="391"/>
        <v>1.194042574938891</v>
      </c>
      <c r="BL441">
        <f t="shared" si="391"/>
        <v>1.1040380346535859</v>
      </c>
      <c r="BM441">
        <f t="shared" si="391"/>
        <v>0.88684252123212481</v>
      </c>
      <c r="BN441">
        <f t="shared" si="377"/>
        <v>0.51260052689232782</v>
      </c>
    </row>
    <row r="442" spans="1:66" x14ac:dyDescent="0.2">
      <c r="A442" s="25" t="s">
        <v>1005</v>
      </c>
      <c r="B442" s="25"/>
      <c r="C442" s="28">
        <v>42453.603000000003</v>
      </c>
      <c r="D442" s="28"/>
      <c r="E442" s="1">
        <f t="shared" si="353"/>
        <v>10687.004097196486</v>
      </c>
      <c r="F442" s="1">
        <f t="shared" si="378"/>
        <v>10687</v>
      </c>
      <c r="G442" s="1">
        <f t="shared" si="383"/>
        <v>3.4801600049831904E-3</v>
      </c>
      <c r="I442" s="1">
        <f t="shared" si="388"/>
        <v>3.4801600049831904E-3</v>
      </c>
      <c r="Q442" s="173">
        <f t="shared" si="354"/>
        <v>27435.103000000003</v>
      </c>
      <c r="S442" s="15">
        <f t="shared" si="389"/>
        <v>0.1</v>
      </c>
      <c r="Z442">
        <f t="shared" si="355"/>
        <v>10687</v>
      </c>
      <c r="AA442" s="158">
        <f t="shared" si="356"/>
        <v>8.5995497142530054E-3</v>
      </c>
      <c r="AB442" s="159">
        <f t="shared" si="357"/>
        <v>-5.119389709269815E-3</v>
      </c>
      <c r="AC442" s="159">
        <f t="shared" si="358"/>
        <v>3.4801600049831904E-3</v>
      </c>
      <c r="AD442" s="160">
        <f t="shared" si="359"/>
        <v>2.6208150995377683E-6</v>
      </c>
      <c r="AH442">
        <f t="shared" si="360"/>
        <v>-1.7878676021352919E-2</v>
      </c>
      <c r="AI442">
        <f t="shared" si="361"/>
        <v>0.990122076602996</v>
      </c>
      <c r="AJ442">
        <f t="shared" si="362"/>
        <v>-0.76610607086737537</v>
      </c>
      <c r="AK442">
        <f t="shared" si="363"/>
        <v>0.32994954379818342</v>
      </c>
      <c r="AL442">
        <f t="shared" si="364"/>
        <v>1.6007250661760581</v>
      </c>
      <c r="AM442">
        <f t="shared" si="365"/>
        <v>1.0303857105354113</v>
      </c>
      <c r="AN442">
        <f t="shared" si="390"/>
        <v>13.829151821944651</v>
      </c>
      <c r="AO442">
        <f t="shared" si="390"/>
        <v>13.829151368511194</v>
      </c>
      <c r="AP442">
        <f t="shared" si="390"/>
        <v>13.829146837608288</v>
      </c>
      <c r="AQ442">
        <f t="shared" si="390"/>
        <v>13.829101566413083</v>
      </c>
      <c r="AR442">
        <f t="shared" si="390"/>
        <v>13.828649585654135</v>
      </c>
      <c r="AS442">
        <f t="shared" si="390"/>
        <v>13.824171721750597</v>
      </c>
      <c r="AT442">
        <f t="shared" si="390"/>
        <v>13.782753760020606</v>
      </c>
      <c r="AU442">
        <f t="shared" si="366"/>
        <v>13.514589802660767</v>
      </c>
      <c r="AV442" s="158">
        <f t="shared" si="367"/>
        <v>8.5995497142530054E-3</v>
      </c>
      <c r="AW442" s="159">
        <f t="shared" si="368"/>
        <v>-5.119389709269815E-3</v>
      </c>
      <c r="AX442" s="160">
        <f t="shared" si="369"/>
        <v>2.6208150995377683E-6</v>
      </c>
      <c r="AY442" s="159">
        <f t="shared" si="370"/>
        <v>-9999</v>
      </c>
      <c r="BA442">
        <f t="shared" si="371"/>
        <v>0</v>
      </c>
      <c r="BB442">
        <f t="shared" si="372"/>
        <v>0.55623040530264567</v>
      </c>
      <c r="BC442">
        <f t="shared" si="373"/>
        <v>0.62330468783513715</v>
      </c>
      <c r="BD442">
        <f t="shared" si="374"/>
        <v>0.62075606959607887</v>
      </c>
      <c r="BE442">
        <f t="shared" si="375"/>
        <v>2.1914429424216779</v>
      </c>
      <c r="BF442">
        <f t="shared" si="376"/>
        <v>1.9441380324953579</v>
      </c>
      <c r="BG442">
        <f t="shared" si="391"/>
        <v>1.2383970936525071</v>
      </c>
      <c r="BH442">
        <f t="shared" si="391"/>
        <v>1.2379370377342942</v>
      </c>
      <c r="BI442">
        <f t="shared" si="391"/>
        <v>1.2360967604348234</v>
      </c>
      <c r="BJ442">
        <f t="shared" si="391"/>
        <v>1.2288307542874819</v>
      </c>
      <c r="BK442">
        <f t="shared" si="391"/>
        <v>1.201482425935906</v>
      </c>
      <c r="BL442">
        <f t="shared" si="391"/>
        <v>1.1123364486751544</v>
      </c>
      <c r="BM442">
        <f t="shared" si="391"/>
        <v>0.89452059406889772</v>
      </c>
      <c r="BN442">
        <f t="shared" si="377"/>
        <v>0.51721440710696498</v>
      </c>
    </row>
    <row r="443" spans="1:66" x14ac:dyDescent="0.2">
      <c r="A443" s="25" t="s">
        <v>1007</v>
      </c>
      <c r="B443" s="25"/>
      <c r="C443" s="28">
        <v>42460.391000000003</v>
      </c>
      <c r="D443" s="28"/>
      <c r="E443" s="1">
        <f t="shared" si="353"/>
        <v>10694.995617614091</v>
      </c>
      <c r="F443" s="1">
        <f t="shared" si="378"/>
        <v>10695</v>
      </c>
      <c r="G443" s="1">
        <f t="shared" si="383"/>
        <v>-3.7223999970592558E-3</v>
      </c>
      <c r="I443" s="1">
        <f t="shared" si="388"/>
        <v>-3.7223999970592558E-3</v>
      </c>
      <c r="Q443" s="173">
        <f t="shared" si="354"/>
        <v>27441.891000000003</v>
      </c>
      <c r="S443" s="15">
        <f t="shared" si="389"/>
        <v>0.1</v>
      </c>
      <c r="Z443">
        <f t="shared" si="355"/>
        <v>10695</v>
      </c>
      <c r="AA443" s="158">
        <f t="shared" si="356"/>
        <v>8.672098578068152E-3</v>
      </c>
      <c r="AB443" s="159">
        <f t="shared" si="357"/>
        <v>-1.2394498575127408E-2</v>
      </c>
      <c r="AC443" s="159">
        <f t="shared" si="358"/>
        <v>-3.7223999970592558E-3</v>
      </c>
      <c r="AD443" s="160">
        <f t="shared" si="359"/>
        <v>1.5362359492883534E-5</v>
      </c>
      <c r="AH443">
        <f t="shared" si="360"/>
        <v>-1.7857499866420937E-2</v>
      </c>
      <c r="AI443">
        <f t="shared" si="361"/>
        <v>0.98912411622899343</v>
      </c>
      <c r="AJ443">
        <f t="shared" si="362"/>
        <v>-0.76415853484067697</v>
      </c>
      <c r="AK443">
        <f t="shared" si="363"/>
        <v>0.32991815648046108</v>
      </c>
      <c r="AL443">
        <f t="shared" si="364"/>
        <v>1.603749792534757</v>
      </c>
      <c r="AM443">
        <f t="shared" si="365"/>
        <v>1.0335086105560314</v>
      </c>
      <c r="AN443">
        <f t="shared" si="390"/>
        <v>13.832036941850363</v>
      </c>
      <c r="AO443">
        <f t="shared" si="390"/>
        <v>13.832036510012484</v>
      </c>
      <c r="AP443">
        <f t="shared" si="390"/>
        <v>13.832032155391957</v>
      </c>
      <c r="AQ443">
        <f t="shared" si="390"/>
        <v>13.831988247091683</v>
      </c>
      <c r="AR443">
        <f t="shared" si="390"/>
        <v>13.831545854503869</v>
      </c>
      <c r="AS443">
        <f t="shared" si="390"/>
        <v>13.827122698563114</v>
      </c>
      <c r="AT443">
        <f t="shared" si="390"/>
        <v>13.785850584414321</v>
      </c>
      <c r="AU443">
        <f t="shared" si="366"/>
        <v>13.517187501568767</v>
      </c>
      <c r="AV443" s="158">
        <f t="shared" si="367"/>
        <v>8.672098578068152E-3</v>
      </c>
      <c r="AW443" s="159">
        <f t="shared" si="368"/>
        <v>-1.2394498575127408E-2</v>
      </c>
      <c r="AX443" s="160">
        <f t="shared" si="369"/>
        <v>1.5362359492883534E-5</v>
      </c>
      <c r="AY443" s="159">
        <f t="shared" si="370"/>
        <v>-9999</v>
      </c>
      <c r="BA443">
        <f t="shared" si="371"/>
        <v>0</v>
      </c>
      <c r="BB443">
        <f t="shared" si="372"/>
        <v>0.55540944687232119</v>
      </c>
      <c r="BC443">
        <f t="shared" si="373"/>
        <v>0.62226947481944583</v>
      </c>
      <c r="BD443">
        <f t="shared" si="374"/>
        <v>0.62016835713203777</v>
      </c>
      <c r="BE443">
        <f t="shared" si="375"/>
        <v>2.192766082321048</v>
      </c>
      <c r="BF443">
        <f t="shared" si="376"/>
        <v>1.9473041930407273</v>
      </c>
      <c r="BG443">
        <f t="shared" si="391"/>
        <v>1.2399356728265636</v>
      </c>
      <c r="BH443">
        <f t="shared" si="391"/>
        <v>1.2394850846876344</v>
      </c>
      <c r="BI443">
        <f t="shared" si="391"/>
        <v>1.2376745167358258</v>
      </c>
      <c r="BJ443">
        <f t="shared" si="391"/>
        <v>1.230492740756058</v>
      </c>
      <c r="BK443">
        <f t="shared" si="391"/>
        <v>1.2033329922324851</v>
      </c>
      <c r="BL443">
        <f t="shared" si="391"/>
        <v>1.1144049820133435</v>
      </c>
      <c r="BM443">
        <f t="shared" si="391"/>
        <v>0.89643885981636418</v>
      </c>
      <c r="BN443">
        <f t="shared" si="377"/>
        <v>0.51836787716062427</v>
      </c>
    </row>
    <row r="444" spans="1:66" x14ac:dyDescent="0.2">
      <c r="A444" s="25" t="s">
        <v>1005</v>
      </c>
      <c r="B444" s="25"/>
      <c r="C444" s="28">
        <v>42632.813999999998</v>
      </c>
      <c r="D444" s="28"/>
      <c r="E444" s="1">
        <f t="shared" si="353"/>
        <v>10897.989419170459</v>
      </c>
      <c r="F444" s="1">
        <f t="shared" si="378"/>
        <v>10898</v>
      </c>
      <c r="G444" s="1">
        <f t="shared" si="383"/>
        <v>-8.9873600009013899E-3</v>
      </c>
      <c r="I444" s="1">
        <f t="shared" si="388"/>
        <v>-8.9873600009013899E-3</v>
      </c>
      <c r="Q444" s="173">
        <f t="shared" si="354"/>
        <v>27614.313999999998</v>
      </c>
      <c r="S444" s="15">
        <f t="shared" si="389"/>
        <v>0.1</v>
      </c>
      <c r="Z444">
        <f t="shared" si="355"/>
        <v>10898</v>
      </c>
      <c r="AA444" s="158">
        <f t="shared" si="356"/>
        <v>1.0554848021360357E-2</v>
      </c>
      <c r="AB444" s="159">
        <f t="shared" si="357"/>
        <v>-1.9542208022261746E-2</v>
      </c>
      <c r="AC444" s="159">
        <f t="shared" si="358"/>
        <v>-8.9873600009013899E-3</v>
      </c>
      <c r="AD444" s="160">
        <f t="shared" si="359"/>
        <v>3.8189789438535135E-5</v>
      </c>
      <c r="AH444">
        <f t="shared" si="360"/>
        <v>-1.7279177448731722E-2</v>
      </c>
      <c r="AI444">
        <f t="shared" si="361"/>
        <v>0.96451100410505608</v>
      </c>
      <c r="AJ444">
        <f t="shared" si="362"/>
        <v>-0.71384284927843322</v>
      </c>
      <c r="AK444">
        <f t="shared" si="363"/>
        <v>0.32818410381009477</v>
      </c>
      <c r="AL444">
        <f t="shared" si="364"/>
        <v>1.6785152118408906</v>
      </c>
      <c r="AM444">
        <f t="shared" si="365"/>
        <v>1.113967323160826</v>
      </c>
      <c r="AN444">
        <f t="shared" si="390"/>
        <v>13.90429106939059</v>
      </c>
      <c r="AO444">
        <f t="shared" si="390"/>
        <v>13.90429096451191</v>
      </c>
      <c r="AP444">
        <f t="shared" si="390"/>
        <v>13.904289587772636</v>
      </c>
      <c r="AQ444">
        <f t="shared" si="390"/>
        <v>13.904271516098492</v>
      </c>
      <c r="AR444">
        <f t="shared" si="390"/>
        <v>13.904034427024387</v>
      </c>
      <c r="AS444">
        <f t="shared" si="390"/>
        <v>13.900945604636506</v>
      </c>
      <c r="AT444">
        <f t="shared" si="390"/>
        <v>13.863816903519808</v>
      </c>
      <c r="AU444">
        <f t="shared" si="366"/>
        <v>13.583104111359271</v>
      </c>
      <c r="AV444" s="158">
        <f t="shared" si="367"/>
        <v>1.0554848021360357E-2</v>
      </c>
      <c r="AW444" s="159">
        <f t="shared" si="368"/>
        <v>-1.9542208022261746E-2</v>
      </c>
      <c r="AX444" s="160">
        <f t="shared" si="369"/>
        <v>3.8189789438535135E-5</v>
      </c>
      <c r="AY444" s="159">
        <f t="shared" si="370"/>
        <v>-9999</v>
      </c>
      <c r="BA444">
        <f t="shared" si="371"/>
        <v>0</v>
      </c>
      <c r="BB444">
        <f t="shared" si="372"/>
        <v>0.53560983662443928</v>
      </c>
      <c r="BC444">
        <f t="shared" si="373"/>
        <v>0.59666004557658536</v>
      </c>
      <c r="BD444">
        <f t="shared" si="374"/>
        <v>0.60548437409915545</v>
      </c>
      <c r="BE444">
        <f t="shared" si="375"/>
        <v>2.2250719511748138</v>
      </c>
      <c r="BF444">
        <f t="shared" si="376"/>
        <v>2.0272299418271493</v>
      </c>
      <c r="BG444">
        <f t="shared" si="391"/>
        <v>1.2782186957801485</v>
      </c>
      <c r="BH444">
        <f t="shared" si="391"/>
        <v>1.277960586136023</v>
      </c>
      <c r="BI444">
        <f t="shared" si="391"/>
        <v>1.2767910825328417</v>
      </c>
      <c r="BJ444">
        <f t="shared" si="391"/>
        <v>1.2715476350205908</v>
      </c>
      <c r="BK444">
        <f t="shared" si="391"/>
        <v>1.2490565098799635</v>
      </c>
      <c r="BL444">
        <f t="shared" si="391"/>
        <v>1.166074610432386</v>
      </c>
      <c r="BM444">
        <f t="shared" si="391"/>
        <v>0.9449437718405318</v>
      </c>
      <c r="BN444">
        <f t="shared" si="377"/>
        <v>0.54763717977222903</v>
      </c>
    </row>
    <row r="445" spans="1:66" x14ac:dyDescent="0.2">
      <c r="A445" s="25" t="s">
        <v>1008</v>
      </c>
      <c r="B445" s="25"/>
      <c r="C445" s="28">
        <v>42656.635999999999</v>
      </c>
      <c r="D445" s="28"/>
      <c r="E445" s="1">
        <f t="shared" si="353"/>
        <v>10926.035087907669</v>
      </c>
      <c r="F445" s="1">
        <f t="shared" si="378"/>
        <v>10926</v>
      </c>
      <c r="Q445" s="173">
        <f t="shared" si="354"/>
        <v>27638.135999999999</v>
      </c>
      <c r="S445" s="15"/>
      <c r="U445" s="1">
        <f>+C445-(C$7+F445*C$8)</f>
        <v>2.9803680001350585E-2</v>
      </c>
      <c r="Z445">
        <f t="shared" si="355"/>
        <v>10926</v>
      </c>
      <c r="AA445" s="158">
        <f t="shared" si="356"/>
        <v>1.0820571797923541E-2</v>
      </c>
      <c r="AB445" s="159">
        <f t="shared" si="357"/>
        <v>-1.0820571797923541E-2</v>
      </c>
      <c r="AC445" s="159">
        <f t="shared" si="358"/>
        <v>0</v>
      </c>
      <c r="AD445" s="160">
        <f t="shared" si="359"/>
        <v>0</v>
      </c>
      <c r="AH445">
        <f t="shared" si="360"/>
        <v>-1.7193502170687436E-2</v>
      </c>
      <c r="AI445">
        <f t="shared" si="361"/>
        <v>0.96122384602390454</v>
      </c>
      <c r="AJ445">
        <f t="shared" si="362"/>
        <v>-0.70678879351742019</v>
      </c>
      <c r="AK445">
        <f t="shared" si="363"/>
        <v>0.32781196547119595</v>
      </c>
      <c r="AL445">
        <f t="shared" si="364"/>
        <v>1.6885370114292981</v>
      </c>
      <c r="AM445">
        <f t="shared" si="365"/>
        <v>1.1252594919047563</v>
      </c>
      <c r="AN445">
        <f t="shared" si="390"/>
        <v>13.914115951318561</v>
      </c>
      <c r="AO445">
        <f t="shared" si="390"/>
        <v>13.914115867776038</v>
      </c>
      <c r="AP445">
        <f t="shared" si="390"/>
        <v>13.914114723667442</v>
      </c>
      <c r="AQ445">
        <f t="shared" si="390"/>
        <v>13.914099055766396</v>
      </c>
      <c r="AR445">
        <f t="shared" si="390"/>
        <v>13.913884601763487</v>
      </c>
      <c r="AS445">
        <f t="shared" si="390"/>
        <v>13.91096936375506</v>
      </c>
      <c r="AT445">
        <f t="shared" si="390"/>
        <v>13.874476311240645</v>
      </c>
      <c r="AU445">
        <f t="shared" si="366"/>
        <v>13.592196057537272</v>
      </c>
      <c r="AV445" s="158">
        <f t="shared" si="367"/>
        <v>1.0820571797923541E-2</v>
      </c>
      <c r="AW445" s="159">
        <f t="shared" si="368"/>
        <v>-9999</v>
      </c>
      <c r="AX445" s="160">
        <f t="shared" si="369"/>
        <v>0</v>
      </c>
      <c r="AY445" s="159">
        <f t="shared" si="370"/>
        <v>1.7193502170687436E-2</v>
      </c>
      <c r="BA445">
        <f t="shared" si="371"/>
        <v>0</v>
      </c>
      <c r="BB445">
        <f t="shared" si="372"/>
        <v>0.53302584772494832</v>
      </c>
      <c r="BC445">
        <f t="shared" si="373"/>
        <v>0.59322421557551397</v>
      </c>
      <c r="BD445">
        <f t="shared" si="374"/>
        <v>0.60349373834798226</v>
      </c>
      <c r="BE445">
        <f t="shared" si="375"/>
        <v>2.2293466108037654</v>
      </c>
      <c r="BF445">
        <f t="shared" si="376"/>
        <v>2.0381985151145221</v>
      </c>
      <c r="BG445">
        <f t="shared" si="391"/>
        <v>1.2833894197241444</v>
      </c>
      <c r="BH445">
        <f t="shared" si="391"/>
        <v>1.2831515397905024</v>
      </c>
      <c r="BI445">
        <f t="shared" si="391"/>
        <v>1.282054706729814</v>
      </c>
      <c r="BJ445">
        <f t="shared" si="391"/>
        <v>1.2770488511359719</v>
      </c>
      <c r="BK445">
        <f t="shared" si="391"/>
        <v>1.2551803621642057</v>
      </c>
      <c r="BL445">
        <f t="shared" si="391"/>
        <v>1.1730767735917838</v>
      </c>
      <c r="BM445">
        <f t="shared" si="391"/>
        <v>0.95160776307155981</v>
      </c>
      <c r="BN445">
        <f t="shared" si="377"/>
        <v>0.55167432496003654</v>
      </c>
    </row>
    <row r="446" spans="1:66" x14ac:dyDescent="0.2">
      <c r="A446" s="25" t="s">
        <v>1005</v>
      </c>
      <c r="B446" s="25"/>
      <c r="C446" s="28">
        <v>42678.69</v>
      </c>
      <c r="D446" s="28"/>
      <c r="E446" s="1">
        <f t="shared" si="353"/>
        <v>10951.99928815662</v>
      </c>
      <c r="F446" s="1">
        <f t="shared" si="378"/>
        <v>10952</v>
      </c>
      <c r="G446" s="1">
        <f t="shared" ref="G446:G466" si="392">+C446-(C$7+F446*C$8)</f>
        <v>-6.0463999398052692E-4</v>
      </c>
      <c r="I446" s="1">
        <f t="shared" ref="I446:I454" si="393">G446</f>
        <v>-6.0463999398052692E-4</v>
      </c>
      <c r="Q446" s="173">
        <f t="shared" si="354"/>
        <v>27660.190000000002</v>
      </c>
      <c r="S446" s="15">
        <f t="shared" ref="S446:S454" si="394">S$15</f>
        <v>0.1</v>
      </c>
      <c r="Z446">
        <f t="shared" si="355"/>
        <v>10952</v>
      </c>
      <c r="AA446" s="158">
        <f t="shared" si="356"/>
        <v>1.1068561113191926E-2</v>
      </c>
      <c r="AB446" s="159">
        <f t="shared" si="357"/>
        <v>-1.1673201107172453E-2</v>
      </c>
      <c r="AC446" s="159">
        <f t="shared" si="358"/>
        <v>-6.0463999398052692E-4</v>
      </c>
      <c r="AD446" s="160">
        <f t="shared" si="359"/>
        <v>1.3626362408849217E-5</v>
      </c>
      <c r="AH446">
        <f t="shared" si="360"/>
        <v>-1.7112728429550268E-2</v>
      </c>
      <c r="AI446">
        <f t="shared" si="361"/>
        <v>0.95819491912720955</v>
      </c>
      <c r="AJ446">
        <f t="shared" si="362"/>
        <v>-0.70021852953469965</v>
      </c>
      <c r="AK446">
        <f t="shared" si="363"/>
        <v>0.32743947537901702</v>
      </c>
      <c r="AL446">
        <f t="shared" si="364"/>
        <v>1.6977820283318696</v>
      </c>
      <c r="AM446">
        <f t="shared" si="365"/>
        <v>1.1357899110137188</v>
      </c>
      <c r="AN446">
        <f t="shared" si="390"/>
        <v>13.923209136126221</v>
      </c>
      <c r="AO446">
        <f t="shared" si="390"/>
        <v>13.923209069072957</v>
      </c>
      <c r="AP446">
        <f t="shared" si="390"/>
        <v>13.923208112391798</v>
      </c>
      <c r="AQ446">
        <f t="shared" si="390"/>
        <v>13.923194463420424</v>
      </c>
      <c r="AR446">
        <f t="shared" si="390"/>
        <v>13.922999826810766</v>
      </c>
      <c r="AS446">
        <f t="shared" si="390"/>
        <v>13.920242986100936</v>
      </c>
      <c r="AT446">
        <f t="shared" si="390"/>
        <v>13.884353441876433</v>
      </c>
      <c r="AU446">
        <f t="shared" si="366"/>
        <v>13.600638578988272</v>
      </c>
      <c r="AV446" s="158">
        <f t="shared" si="367"/>
        <v>1.1068561113191926E-2</v>
      </c>
      <c r="AW446" s="159">
        <f t="shared" si="368"/>
        <v>-1.1673201107172453E-2</v>
      </c>
      <c r="AX446" s="160">
        <f t="shared" si="369"/>
        <v>1.3626362408849217E-5</v>
      </c>
      <c r="AY446" s="159">
        <f t="shared" si="370"/>
        <v>-9999</v>
      </c>
      <c r="BA446">
        <f t="shared" si="371"/>
        <v>0</v>
      </c>
      <c r="BB446">
        <f t="shared" si="372"/>
        <v>0.53065639982397705</v>
      </c>
      <c r="BC446">
        <f t="shared" si="373"/>
        <v>0.59005406159068197</v>
      </c>
      <c r="BD446">
        <f t="shared" si="374"/>
        <v>0.60165283685198034</v>
      </c>
      <c r="BE446">
        <f t="shared" si="375"/>
        <v>2.2332788210371786</v>
      </c>
      <c r="BF446">
        <f t="shared" si="376"/>
        <v>2.0483731045482307</v>
      </c>
      <c r="BG446">
        <f t="shared" si="391"/>
        <v>1.2881680572689795</v>
      </c>
      <c r="BH446">
        <f t="shared" si="391"/>
        <v>1.2879477856474382</v>
      </c>
      <c r="BI446">
        <f t="shared" si="391"/>
        <v>1.2869153136360678</v>
      </c>
      <c r="BJ446">
        <f t="shared" si="391"/>
        <v>1.2821237324473347</v>
      </c>
      <c r="BK446">
        <f t="shared" si="391"/>
        <v>1.2608279787881262</v>
      </c>
      <c r="BL446">
        <f t="shared" si="391"/>
        <v>1.1795515137620676</v>
      </c>
      <c r="BM446">
        <f t="shared" si="391"/>
        <v>0.95778991928060397</v>
      </c>
      <c r="BN446">
        <f t="shared" si="377"/>
        <v>0.55542310263442918</v>
      </c>
    </row>
    <row r="447" spans="1:66" x14ac:dyDescent="0.2">
      <c r="A447" s="25" t="s">
        <v>1005</v>
      </c>
      <c r="B447" s="25"/>
      <c r="C447" s="28">
        <v>42683.786</v>
      </c>
      <c r="D447" s="28"/>
      <c r="E447" s="1">
        <f t="shared" si="353"/>
        <v>10957.998814975726</v>
      </c>
      <c r="F447" s="1">
        <f t="shared" si="378"/>
        <v>10958</v>
      </c>
      <c r="G447" s="1">
        <f t="shared" si="392"/>
        <v>-1.0065599999506958E-3</v>
      </c>
      <c r="I447" s="1">
        <f t="shared" si="393"/>
        <v>-1.0065599999506958E-3</v>
      </c>
      <c r="Q447" s="173">
        <f t="shared" si="354"/>
        <v>27665.286</v>
      </c>
      <c r="S447" s="15">
        <f t="shared" si="394"/>
        <v>0.1</v>
      </c>
      <c r="Z447">
        <f t="shared" si="355"/>
        <v>10958</v>
      </c>
      <c r="AA447" s="158">
        <f t="shared" si="356"/>
        <v>1.1125957790318847E-2</v>
      </c>
      <c r="AB447" s="159">
        <f t="shared" si="357"/>
        <v>-1.2132517790269543E-2</v>
      </c>
      <c r="AC447" s="159">
        <f t="shared" si="358"/>
        <v>-1.0065599999506958E-3</v>
      </c>
      <c r="AD447" s="160">
        <f t="shared" si="359"/>
        <v>1.4719798793120697E-5</v>
      </c>
      <c r="AH447">
        <f t="shared" si="360"/>
        <v>-1.7093923747499688E-2</v>
      </c>
      <c r="AI447">
        <f t="shared" si="361"/>
        <v>0.95749913984884283</v>
      </c>
      <c r="AJ447">
        <f t="shared" si="362"/>
        <v>-0.6986997087698894</v>
      </c>
      <c r="AK447">
        <f t="shared" si="363"/>
        <v>0.32734989187363145</v>
      </c>
      <c r="AL447">
        <f t="shared" si="364"/>
        <v>1.6999072278274379</v>
      </c>
      <c r="AM447">
        <f t="shared" si="365"/>
        <v>1.1382262256109597</v>
      </c>
      <c r="AN447">
        <f t="shared" si="390"/>
        <v>13.925303495149569</v>
      </c>
      <c r="AO447">
        <f t="shared" si="390"/>
        <v>13.925303431493539</v>
      </c>
      <c r="AP447">
        <f t="shared" si="390"/>
        <v>13.925302514440967</v>
      </c>
      <c r="AQ447">
        <f t="shared" si="390"/>
        <v>13.925289303472411</v>
      </c>
      <c r="AR447">
        <f t="shared" si="390"/>
        <v>13.925099077522404</v>
      </c>
      <c r="AS447">
        <f t="shared" si="390"/>
        <v>13.922378393092828</v>
      </c>
      <c r="AT447">
        <f t="shared" si="390"/>
        <v>13.88662991164796</v>
      </c>
      <c r="AU447">
        <f t="shared" si="366"/>
        <v>13.602586853169273</v>
      </c>
      <c r="AV447" s="158">
        <f t="shared" si="367"/>
        <v>1.1125957790318847E-2</v>
      </c>
      <c r="AW447" s="159">
        <f t="shared" si="368"/>
        <v>-1.2132517790269543E-2</v>
      </c>
      <c r="AX447" s="160">
        <f t="shared" si="369"/>
        <v>1.4719798793120697E-5</v>
      </c>
      <c r="AY447" s="159">
        <f t="shared" si="370"/>
        <v>-9999</v>
      </c>
      <c r="BA447">
        <f t="shared" si="371"/>
        <v>0</v>
      </c>
      <c r="BB447">
        <f t="shared" si="372"/>
        <v>0.53011364481791445</v>
      </c>
      <c r="BC447">
        <f t="shared" si="373"/>
        <v>0.58932523670691173</v>
      </c>
      <c r="BD447">
        <f t="shared" si="374"/>
        <v>0.60122904481729844</v>
      </c>
      <c r="BE447">
        <f t="shared" si="375"/>
        <v>2.2341812454189904</v>
      </c>
      <c r="BF447">
        <f t="shared" si="376"/>
        <v>2.0507196964569023</v>
      </c>
      <c r="BG447">
        <f t="shared" si="391"/>
        <v>1.2892677407454902</v>
      </c>
      <c r="BH447">
        <f t="shared" si="391"/>
        <v>1.2890513775032093</v>
      </c>
      <c r="BI447">
        <f t="shared" si="391"/>
        <v>1.2880333411013134</v>
      </c>
      <c r="BJ447">
        <f t="shared" si="391"/>
        <v>1.2832903449378916</v>
      </c>
      <c r="BK447">
        <f t="shared" si="391"/>
        <v>1.262125995323363</v>
      </c>
      <c r="BL447">
        <f t="shared" si="391"/>
        <v>1.1810419495869855</v>
      </c>
      <c r="BM447">
        <f t="shared" si="391"/>
        <v>0.95921576893856852</v>
      </c>
      <c r="BN447">
        <f t="shared" si="377"/>
        <v>0.5562882051746737</v>
      </c>
    </row>
    <row r="448" spans="1:66" x14ac:dyDescent="0.2">
      <c r="A448" s="25" t="s">
        <v>1005</v>
      </c>
      <c r="B448" s="25"/>
      <c r="C448" s="28">
        <v>42683.786999999997</v>
      </c>
      <c r="D448" s="28"/>
      <c r="E448" s="1">
        <f t="shared" si="353"/>
        <v>10957.999992276904</v>
      </c>
      <c r="F448" s="1">
        <f t="shared" si="378"/>
        <v>10958</v>
      </c>
      <c r="G448" s="1">
        <f t="shared" si="392"/>
        <v>-6.5600033849477768E-6</v>
      </c>
      <c r="I448" s="1">
        <f t="shared" si="393"/>
        <v>-6.5600033849477768E-6</v>
      </c>
      <c r="Q448" s="173">
        <f t="shared" si="354"/>
        <v>27665.286999999997</v>
      </c>
      <c r="S448" s="15">
        <f t="shared" si="394"/>
        <v>0.1</v>
      </c>
      <c r="Z448">
        <f t="shared" si="355"/>
        <v>10958</v>
      </c>
      <c r="AA448" s="158">
        <f t="shared" si="356"/>
        <v>1.1125957790318847E-2</v>
      </c>
      <c r="AB448" s="159">
        <f t="shared" si="357"/>
        <v>-1.1132517793703795E-2</v>
      </c>
      <c r="AC448" s="159">
        <f t="shared" si="358"/>
        <v>-6.5600033849477768E-6</v>
      </c>
      <c r="AD448" s="160">
        <f t="shared" si="359"/>
        <v>1.2393295242713163E-5</v>
      </c>
      <c r="AH448">
        <f t="shared" si="360"/>
        <v>-1.7093923747499688E-2</v>
      </c>
      <c r="AI448">
        <f t="shared" si="361"/>
        <v>0.95749913984884283</v>
      </c>
      <c r="AJ448">
        <f t="shared" si="362"/>
        <v>-0.6986997087698894</v>
      </c>
      <c r="AK448">
        <f t="shared" si="363"/>
        <v>0.32734989187363145</v>
      </c>
      <c r="AL448">
        <f t="shared" si="364"/>
        <v>1.6999072278274379</v>
      </c>
      <c r="AM448">
        <f t="shared" si="365"/>
        <v>1.1382262256109597</v>
      </c>
      <c r="AN448">
        <f t="shared" si="390"/>
        <v>13.925303495149569</v>
      </c>
      <c r="AO448">
        <f t="shared" si="390"/>
        <v>13.925303431493539</v>
      </c>
      <c r="AP448">
        <f t="shared" si="390"/>
        <v>13.925302514440967</v>
      </c>
      <c r="AQ448">
        <f t="shared" si="390"/>
        <v>13.925289303472411</v>
      </c>
      <c r="AR448">
        <f t="shared" si="390"/>
        <v>13.925099077522404</v>
      </c>
      <c r="AS448">
        <f t="shared" si="390"/>
        <v>13.922378393092828</v>
      </c>
      <c r="AT448">
        <f t="shared" si="390"/>
        <v>13.88662991164796</v>
      </c>
      <c r="AU448">
        <f t="shared" si="366"/>
        <v>13.602586853169273</v>
      </c>
      <c r="AV448" s="158">
        <f t="shared" si="367"/>
        <v>1.1125957790318847E-2</v>
      </c>
      <c r="AW448" s="159">
        <f t="shared" si="368"/>
        <v>-1.1132517793703795E-2</v>
      </c>
      <c r="AX448" s="160">
        <f t="shared" si="369"/>
        <v>1.2393295242713163E-5</v>
      </c>
      <c r="AY448" s="159">
        <f t="shared" si="370"/>
        <v>-9999</v>
      </c>
      <c r="BA448">
        <f t="shared" si="371"/>
        <v>0</v>
      </c>
      <c r="BB448">
        <f t="shared" si="372"/>
        <v>0.53011364481791445</v>
      </c>
      <c r="BC448">
        <f t="shared" si="373"/>
        <v>0.58932523670691173</v>
      </c>
      <c r="BD448">
        <f t="shared" si="374"/>
        <v>0.60122904481729844</v>
      </c>
      <c r="BE448">
        <f t="shared" si="375"/>
        <v>2.2341812454189904</v>
      </c>
      <c r="BF448">
        <f t="shared" si="376"/>
        <v>2.0507196964569023</v>
      </c>
      <c r="BG448">
        <f t="shared" si="391"/>
        <v>1.2892677407454902</v>
      </c>
      <c r="BH448">
        <f t="shared" si="391"/>
        <v>1.2890513775032093</v>
      </c>
      <c r="BI448">
        <f t="shared" si="391"/>
        <v>1.2880333411013134</v>
      </c>
      <c r="BJ448">
        <f t="shared" si="391"/>
        <v>1.2832903449378916</v>
      </c>
      <c r="BK448">
        <f t="shared" si="391"/>
        <v>1.262125995323363</v>
      </c>
      <c r="BL448">
        <f t="shared" si="391"/>
        <v>1.1810419495869855</v>
      </c>
      <c r="BM448">
        <f t="shared" si="391"/>
        <v>0.95921576893856852</v>
      </c>
      <c r="BN448">
        <f t="shared" si="377"/>
        <v>0.5562882051746737</v>
      </c>
    </row>
    <row r="449" spans="1:66" x14ac:dyDescent="0.2">
      <c r="A449" s="23" t="s">
        <v>1010</v>
      </c>
      <c r="B449" s="24" t="s">
        <v>899</v>
      </c>
      <c r="C449" s="23">
        <v>42684.633999999998</v>
      </c>
      <c r="D449" s="23" t="s">
        <v>873</v>
      </c>
      <c r="E449" s="25">
        <f t="shared" si="353"/>
        <v>10958.997166377334</v>
      </c>
      <c r="F449" s="1">
        <f t="shared" si="378"/>
        <v>10959</v>
      </c>
      <c r="G449" s="1">
        <f t="shared" si="392"/>
        <v>-2.4068799975793809E-3</v>
      </c>
      <c r="I449" s="1">
        <f t="shared" si="393"/>
        <v>-2.4068799975793809E-3</v>
      </c>
      <c r="Q449" s="173">
        <f t="shared" si="354"/>
        <v>27666.133999999998</v>
      </c>
      <c r="S449" s="15">
        <f t="shared" si="394"/>
        <v>0.1</v>
      </c>
      <c r="T449" s="15"/>
      <c r="Z449">
        <f t="shared" si="355"/>
        <v>10959</v>
      </c>
      <c r="AA449" s="158">
        <f t="shared" si="356"/>
        <v>1.1135530002059742E-2</v>
      </c>
      <c r="AB449" s="159">
        <f t="shared" si="357"/>
        <v>-1.3542409999639123E-2</v>
      </c>
      <c r="AC449" s="159">
        <f t="shared" si="358"/>
        <v>-2.4068799975793809E-3</v>
      </c>
      <c r="AD449" s="160">
        <f t="shared" si="359"/>
        <v>1.8339686859832576E-5</v>
      </c>
      <c r="AH449">
        <f t="shared" si="360"/>
        <v>-1.7090783672957098E-2</v>
      </c>
      <c r="AI449">
        <f t="shared" si="361"/>
        <v>0.95738329341692474</v>
      </c>
      <c r="AJ449">
        <f t="shared" si="362"/>
        <v>-0.69844647969636764</v>
      </c>
      <c r="AK449">
        <f t="shared" si="363"/>
        <v>0.32733483032405591</v>
      </c>
      <c r="AL449">
        <f t="shared" si="364"/>
        <v>1.7002611277330903</v>
      </c>
      <c r="AM449">
        <f t="shared" si="365"/>
        <v>1.1386325064901179</v>
      </c>
      <c r="AN449">
        <f t="shared" si="390"/>
        <v>13.92565240713388</v>
      </c>
      <c r="AO449">
        <f t="shared" si="390"/>
        <v>13.925652344030061</v>
      </c>
      <c r="AP449">
        <f t="shared" si="390"/>
        <v>13.925651433455677</v>
      </c>
      <c r="AQ449">
        <f t="shared" si="390"/>
        <v>13.925638294495151</v>
      </c>
      <c r="AR449">
        <f t="shared" si="390"/>
        <v>13.925448797763</v>
      </c>
      <c r="AS449">
        <f t="shared" si="390"/>
        <v>13.922734124598712</v>
      </c>
      <c r="AT449">
        <f t="shared" si="390"/>
        <v>13.887009218488783</v>
      </c>
      <c r="AU449">
        <f t="shared" si="366"/>
        <v>13.602911565532771</v>
      </c>
      <c r="AV449" s="158">
        <f t="shared" si="367"/>
        <v>1.1135530002059742E-2</v>
      </c>
      <c r="AW449" s="159">
        <f t="shared" si="368"/>
        <v>-1.3542409999639123E-2</v>
      </c>
      <c r="AX449" s="160">
        <f t="shared" si="369"/>
        <v>1.8339686859832576E-5</v>
      </c>
      <c r="AY449" s="159">
        <f t="shared" si="370"/>
        <v>-9999</v>
      </c>
      <c r="BA449">
        <f t="shared" si="371"/>
        <v>0</v>
      </c>
      <c r="BB449">
        <f t="shared" si="372"/>
        <v>0.53002333182346617</v>
      </c>
      <c r="BC449">
        <f t="shared" si="373"/>
        <v>0.58920386569397587</v>
      </c>
      <c r="BD449">
        <f t="shared" si="374"/>
        <v>0.60115845040048321</v>
      </c>
      <c r="BE449">
        <f t="shared" si="375"/>
        <v>2.2343314681959865</v>
      </c>
      <c r="BF449">
        <f t="shared" si="376"/>
        <v>2.0511107453647477</v>
      </c>
      <c r="BG449">
        <f t="shared" si="391"/>
        <v>1.289450909700276</v>
      </c>
      <c r="BH449">
        <f t="shared" si="391"/>
        <v>1.2892351923149528</v>
      </c>
      <c r="BI449">
        <f t="shared" si="391"/>
        <v>1.2882195468380835</v>
      </c>
      <c r="BJ449">
        <f t="shared" si="391"/>
        <v>1.2834846168246137</v>
      </c>
      <c r="BK449">
        <f t="shared" si="391"/>
        <v>1.2623421395082866</v>
      </c>
      <c r="BL449">
        <f t="shared" si="391"/>
        <v>1.1812902192695436</v>
      </c>
      <c r="BM449">
        <f t="shared" si="391"/>
        <v>0.95945338124200985</v>
      </c>
      <c r="BN449">
        <f t="shared" si="377"/>
        <v>0.55643238893138114</v>
      </c>
    </row>
    <row r="450" spans="1:66" x14ac:dyDescent="0.2">
      <c r="A450" s="25" t="s">
        <v>1005</v>
      </c>
      <c r="B450" s="25"/>
      <c r="C450" s="28">
        <v>42684.641000000003</v>
      </c>
      <c r="D450" s="28"/>
      <c r="E450" s="1">
        <f t="shared" si="353"/>
        <v>10959.005407485609</v>
      </c>
      <c r="F450" s="1">
        <f t="shared" si="378"/>
        <v>10959</v>
      </c>
      <c r="G450" s="1">
        <f t="shared" si="392"/>
        <v>4.5931200074846856E-3</v>
      </c>
      <c r="I450" s="1">
        <f t="shared" si="393"/>
        <v>4.5931200074846856E-3</v>
      </c>
      <c r="Q450" s="173">
        <f t="shared" si="354"/>
        <v>27666.141000000003</v>
      </c>
      <c r="S450" s="15">
        <f t="shared" si="394"/>
        <v>0.1</v>
      </c>
      <c r="Z450">
        <f t="shared" si="355"/>
        <v>10959</v>
      </c>
      <c r="AA450" s="158">
        <f t="shared" si="356"/>
        <v>1.1135530002059742E-2</v>
      </c>
      <c r="AB450" s="159">
        <f t="shared" si="357"/>
        <v>-6.5424099945750568E-3</v>
      </c>
      <c r="AC450" s="159">
        <f t="shared" si="358"/>
        <v>4.5931200074846856E-3</v>
      </c>
      <c r="AD450" s="160">
        <f t="shared" si="359"/>
        <v>4.2803128537115596E-6</v>
      </c>
      <c r="AH450">
        <f t="shared" si="360"/>
        <v>-1.7090783672957098E-2</v>
      </c>
      <c r="AI450">
        <f t="shared" si="361"/>
        <v>0.95738329341692474</v>
      </c>
      <c r="AJ450">
        <f t="shared" si="362"/>
        <v>-0.69844647969636764</v>
      </c>
      <c r="AK450">
        <f t="shared" si="363"/>
        <v>0.32733483032405591</v>
      </c>
      <c r="AL450">
        <f t="shared" si="364"/>
        <v>1.7002611277330903</v>
      </c>
      <c r="AM450">
        <f t="shared" si="365"/>
        <v>1.1386325064901179</v>
      </c>
      <c r="AN450">
        <f t="shared" si="390"/>
        <v>13.92565240713388</v>
      </c>
      <c r="AO450">
        <f t="shared" si="390"/>
        <v>13.925652344030061</v>
      </c>
      <c r="AP450">
        <f t="shared" si="390"/>
        <v>13.925651433455677</v>
      </c>
      <c r="AQ450">
        <f t="shared" si="390"/>
        <v>13.925638294495151</v>
      </c>
      <c r="AR450">
        <f t="shared" si="390"/>
        <v>13.925448797763</v>
      </c>
      <c r="AS450">
        <f t="shared" si="390"/>
        <v>13.922734124598712</v>
      </c>
      <c r="AT450">
        <f t="shared" si="390"/>
        <v>13.887009218488783</v>
      </c>
      <c r="AU450">
        <f t="shared" si="366"/>
        <v>13.602911565532771</v>
      </c>
      <c r="AV450" s="158">
        <f t="shared" si="367"/>
        <v>1.1135530002059742E-2</v>
      </c>
      <c r="AW450" s="159">
        <f t="shared" si="368"/>
        <v>-6.5424099945750568E-3</v>
      </c>
      <c r="AX450" s="160">
        <f t="shared" si="369"/>
        <v>4.2803128537115596E-6</v>
      </c>
      <c r="AY450" s="159">
        <f t="shared" si="370"/>
        <v>-9999</v>
      </c>
      <c r="BA450">
        <f t="shared" si="371"/>
        <v>0</v>
      </c>
      <c r="BB450">
        <f t="shared" si="372"/>
        <v>0.53002333182346617</v>
      </c>
      <c r="BC450">
        <f t="shared" si="373"/>
        <v>0.58920386569397587</v>
      </c>
      <c r="BD450">
        <f t="shared" si="374"/>
        <v>0.60115845040048321</v>
      </c>
      <c r="BE450">
        <f t="shared" si="375"/>
        <v>2.2343314681959865</v>
      </c>
      <c r="BF450">
        <f t="shared" si="376"/>
        <v>2.0511107453647477</v>
      </c>
      <c r="BG450">
        <f t="shared" si="391"/>
        <v>1.289450909700276</v>
      </c>
      <c r="BH450">
        <f t="shared" si="391"/>
        <v>1.2892351923149528</v>
      </c>
      <c r="BI450">
        <f t="shared" si="391"/>
        <v>1.2882195468380835</v>
      </c>
      <c r="BJ450">
        <f t="shared" si="391"/>
        <v>1.2834846168246137</v>
      </c>
      <c r="BK450">
        <f t="shared" si="391"/>
        <v>1.2623421395082866</v>
      </c>
      <c r="BL450">
        <f t="shared" si="391"/>
        <v>1.1812902192695436</v>
      </c>
      <c r="BM450">
        <f t="shared" si="391"/>
        <v>0.95945338124200985</v>
      </c>
      <c r="BN450">
        <f t="shared" si="377"/>
        <v>0.55643238893138114</v>
      </c>
    </row>
    <row r="451" spans="1:66" x14ac:dyDescent="0.2">
      <c r="A451" s="25" t="s">
        <v>1005</v>
      </c>
      <c r="B451" s="25"/>
      <c r="C451" s="28">
        <v>42689.726999999999</v>
      </c>
      <c r="D451" s="28"/>
      <c r="E451" s="1">
        <f t="shared" si="353"/>
        <v>10964.993161292901</v>
      </c>
      <c r="F451" s="1">
        <f t="shared" si="378"/>
        <v>10965</v>
      </c>
      <c r="G451" s="1">
        <f t="shared" si="392"/>
        <v>-5.8088000005227514E-3</v>
      </c>
      <c r="I451" s="1">
        <f t="shared" si="393"/>
        <v>-5.8088000005227514E-3</v>
      </c>
      <c r="Q451" s="173">
        <f t="shared" si="354"/>
        <v>27671.226999999999</v>
      </c>
      <c r="S451" s="15">
        <f t="shared" si="394"/>
        <v>0.1</v>
      </c>
      <c r="Z451">
        <f t="shared" si="355"/>
        <v>10965</v>
      </c>
      <c r="AA451" s="158">
        <f t="shared" si="356"/>
        <v>1.1192999772263328E-2</v>
      </c>
      <c r="AB451" s="159">
        <f t="shared" si="357"/>
        <v>-1.700179977278608E-2</v>
      </c>
      <c r="AC451" s="159">
        <f t="shared" si="358"/>
        <v>-5.8088000005227514E-3</v>
      </c>
      <c r="AD451" s="160">
        <f t="shared" si="359"/>
        <v>2.8906119551390879E-5</v>
      </c>
      <c r="AH451">
        <f t="shared" si="360"/>
        <v>-1.7071907554056739E-2</v>
      </c>
      <c r="AI451">
        <f t="shared" si="361"/>
        <v>0.95668891543697543</v>
      </c>
      <c r="AJ451">
        <f t="shared" si="362"/>
        <v>-0.69692655796419478</v>
      </c>
      <c r="AK451">
        <f t="shared" si="363"/>
        <v>0.32724367797902676</v>
      </c>
      <c r="AL451">
        <f t="shared" si="364"/>
        <v>1.7023827302931511</v>
      </c>
      <c r="AM451">
        <f t="shared" si="365"/>
        <v>1.1410715666057225</v>
      </c>
      <c r="AN451">
        <f t="shared" ref="AN451:AT460" si="395">$AU451+$AB$7*SIN(AO451)</f>
        <v>13.927744993029018</v>
      </c>
      <c r="AO451">
        <f t="shared" si="395"/>
        <v>13.92774493315649</v>
      </c>
      <c r="AP451">
        <f t="shared" si="395"/>
        <v>13.92774406070461</v>
      </c>
      <c r="AQ451">
        <f t="shared" si="395"/>
        <v>13.92773134789635</v>
      </c>
      <c r="AR451">
        <f t="shared" si="395"/>
        <v>13.927546191206611</v>
      </c>
      <c r="AS451">
        <f t="shared" si="395"/>
        <v>13.924867496220374</v>
      </c>
      <c r="AT451">
        <f t="shared" si="395"/>
        <v>13.889284430283316</v>
      </c>
      <c r="AU451">
        <f t="shared" si="366"/>
        <v>13.604859839713772</v>
      </c>
      <c r="AV451" s="158">
        <f t="shared" si="367"/>
        <v>1.1192999772263328E-2</v>
      </c>
      <c r="AW451" s="159">
        <f t="shared" si="368"/>
        <v>-1.700179977278608E-2</v>
      </c>
      <c r="AX451" s="160">
        <f t="shared" si="369"/>
        <v>2.8906119551390879E-5</v>
      </c>
      <c r="AY451" s="159">
        <f t="shared" si="370"/>
        <v>-9999</v>
      </c>
      <c r="BA451">
        <f t="shared" si="371"/>
        <v>0</v>
      </c>
      <c r="BB451">
        <f t="shared" si="372"/>
        <v>0.52948232822117358</v>
      </c>
      <c r="BC451">
        <f t="shared" si="373"/>
        <v>0.58847623741717536</v>
      </c>
      <c r="BD451">
        <f t="shared" si="374"/>
        <v>0.60073510939686114</v>
      </c>
      <c r="BE451">
        <f t="shared" si="375"/>
        <v>2.2352317202380152</v>
      </c>
      <c r="BF451">
        <f t="shared" si="376"/>
        <v>2.0534567425633967</v>
      </c>
      <c r="BG451">
        <f t="shared" ref="BG451:BM460" si="396">$BN451+$BB$7*SIN(BH451)</f>
        <v>1.2905492551617721</v>
      </c>
      <c r="BH451">
        <f t="shared" si="396"/>
        <v>1.2903373799477156</v>
      </c>
      <c r="BI451">
        <f t="shared" si="396"/>
        <v>1.2893359904124115</v>
      </c>
      <c r="BJ451">
        <f t="shared" si="396"/>
        <v>1.2846492694324971</v>
      </c>
      <c r="BK451">
        <f t="shared" si="396"/>
        <v>1.2636378545727427</v>
      </c>
      <c r="BL451">
        <f t="shared" si="396"/>
        <v>1.1827790193626575</v>
      </c>
      <c r="BM451">
        <f t="shared" si="396"/>
        <v>0.96087887904859381</v>
      </c>
      <c r="BN451">
        <f t="shared" si="377"/>
        <v>0.55729749147162555</v>
      </c>
    </row>
    <row r="452" spans="1:66" x14ac:dyDescent="0.2">
      <c r="A452" s="25" t="s">
        <v>1011</v>
      </c>
      <c r="B452" s="25"/>
      <c r="C452" s="28">
        <v>42723.713000000003</v>
      </c>
      <c r="D452" s="28"/>
      <c r="E452" s="1">
        <f t="shared" si="353"/>
        <v>11005.004919235264</v>
      </c>
      <c r="F452" s="1">
        <f t="shared" si="378"/>
        <v>11005</v>
      </c>
      <c r="G452" s="1">
        <f t="shared" si="392"/>
        <v>4.1784000059124082E-3</v>
      </c>
      <c r="I452" s="1">
        <f t="shared" si="393"/>
        <v>4.1784000059124082E-3</v>
      </c>
      <c r="Q452" s="173">
        <f t="shared" si="354"/>
        <v>27705.213000000003</v>
      </c>
      <c r="S452" s="15">
        <f t="shared" si="394"/>
        <v>0.1</v>
      </c>
      <c r="Z452">
        <f t="shared" si="355"/>
        <v>11005</v>
      </c>
      <c r="AA452" s="158">
        <f t="shared" si="356"/>
        <v>1.157771586866015E-2</v>
      </c>
      <c r="AB452" s="159">
        <f t="shared" si="357"/>
        <v>-7.3993158627477414E-3</v>
      </c>
      <c r="AC452" s="159">
        <f t="shared" si="358"/>
        <v>4.1784000059124082E-3</v>
      </c>
      <c r="AD452" s="160">
        <f t="shared" si="359"/>
        <v>5.4749875236710354E-6</v>
      </c>
      <c r="AH452">
        <f t="shared" si="360"/>
        <v>-1.6944518745603748E-2</v>
      </c>
      <c r="AI452">
        <f t="shared" si="361"/>
        <v>0.95209040751680163</v>
      </c>
      <c r="AJ452">
        <f t="shared" si="362"/>
        <v>-0.68677076639101942</v>
      </c>
      <c r="AK452">
        <f t="shared" si="363"/>
        <v>0.32660212150468387</v>
      </c>
      <c r="AL452">
        <f t="shared" si="364"/>
        <v>1.7164485302322479</v>
      </c>
      <c r="AM452">
        <f t="shared" si="365"/>
        <v>1.1573928622141523</v>
      </c>
      <c r="AN452">
        <f t="shared" si="395"/>
        <v>13.941656925176281</v>
      </c>
      <c r="AO452">
        <f t="shared" si="395"/>
        <v>13.941656883555446</v>
      </c>
      <c r="AP452">
        <f t="shared" si="395"/>
        <v>13.941656234518824</v>
      </c>
      <c r="AQ452">
        <f t="shared" si="395"/>
        <v>13.941646113696416</v>
      </c>
      <c r="AR452">
        <f t="shared" si="395"/>
        <v>13.941488360422332</v>
      </c>
      <c r="AS452">
        <f t="shared" si="395"/>
        <v>13.939045489359874</v>
      </c>
      <c r="AT452">
        <f t="shared" si="395"/>
        <v>13.904424859388893</v>
      </c>
      <c r="AU452">
        <f t="shared" si="366"/>
        <v>13.617848334253774</v>
      </c>
      <c r="AV452" s="158">
        <f t="shared" si="367"/>
        <v>1.157771586866015E-2</v>
      </c>
      <c r="AW452" s="159">
        <f t="shared" si="368"/>
        <v>-7.3993158627477414E-3</v>
      </c>
      <c r="AX452" s="160">
        <f t="shared" si="369"/>
        <v>5.4749875236710354E-6</v>
      </c>
      <c r="AY452" s="159">
        <f t="shared" si="370"/>
        <v>-9999</v>
      </c>
      <c r="BA452">
        <f t="shared" si="371"/>
        <v>0</v>
      </c>
      <c r="BB452">
        <f t="shared" si="372"/>
        <v>0.52591352478038855</v>
      </c>
      <c r="BC452">
        <f t="shared" si="373"/>
        <v>0.58365141324402769</v>
      </c>
      <c r="BD452">
        <f t="shared" si="374"/>
        <v>0.5979227083261438</v>
      </c>
      <c r="BE452">
        <f t="shared" si="375"/>
        <v>2.2411863685835911</v>
      </c>
      <c r="BF452">
        <f t="shared" si="376"/>
        <v>2.0690840924735552</v>
      </c>
      <c r="BG452">
        <f t="shared" si="396"/>
        <v>1.2978425135744622</v>
      </c>
      <c r="BH452">
        <f t="shared" si="396"/>
        <v>1.2976548500481533</v>
      </c>
      <c r="BI452">
        <f t="shared" si="396"/>
        <v>1.2967446455846405</v>
      </c>
      <c r="BJ452">
        <f t="shared" si="396"/>
        <v>1.2923711307127084</v>
      </c>
      <c r="BK452">
        <f t="shared" si="396"/>
        <v>1.2722257920672333</v>
      </c>
      <c r="BL452">
        <f t="shared" si="396"/>
        <v>1.1926684746689493</v>
      </c>
      <c r="BM452">
        <f t="shared" si="396"/>
        <v>0.97037445870540218</v>
      </c>
      <c r="BN452">
        <f t="shared" si="377"/>
        <v>0.56306484173992211</v>
      </c>
    </row>
    <row r="453" spans="1:66" x14ac:dyDescent="0.2">
      <c r="A453" s="25" t="s">
        <v>1005</v>
      </c>
      <c r="B453" s="25"/>
      <c r="C453" s="28">
        <v>42727.953999999998</v>
      </c>
      <c r="D453" s="28"/>
      <c r="E453" s="1">
        <f t="shared" si="353"/>
        <v>11009.997853544488</v>
      </c>
      <c r="F453" s="1">
        <f t="shared" si="378"/>
        <v>11010</v>
      </c>
      <c r="G453" s="1">
        <f t="shared" si="392"/>
        <v>-1.8232000002171844E-3</v>
      </c>
      <c r="I453" s="1">
        <f t="shared" si="393"/>
        <v>-1.8232000002171844E-3</v>
      </c>
      <c r="Q453" s="173">
        <f t="shared" si="354"/>
        <v>27709.453999999998</v>
      </c>
      <c r="S453" s="15">
        <f t="shared" si="394"/>
        <v>0.1</v>
      </c>
      <c r="Z453">
        <f t="shared" si="355"/>
        <v>11010</v>
      </c>
      <c r="AA453" s="158">
        <f t="shared" si="356"/>
        <v>1.1625997166339115E-2</v>
      </c>
      <c r="AB453" s="159">
        <f t="shared" si="357"/>
        <v>-1.34491971665563E-2</v>
      </c>
      <c r="AC453" s="159">
        <f t="shared" si="358"/>
        <v>-1.8232000002171844E-3</v>
      </c>
      <c r="AD453" s="160">
        <f t="shared" si="359"/>
        <v>1.8088090442490601E-5</v>
      </c>
      <c r="AH453">
        <f t="shared" si="360"/>
        <v>-1.6928407795239776E-2</v>
      </c>
      <c r="AI453">
        <f t="shared" si="361"/>
        <v>0.95151934314521081</v>
      </c>
      <c r="AJ453">
        <f t="shared" si="362"/>
        <v>-0.68549861270625534</v>
      </c>
      <c r="AK453">
        <f t="shared" si="363"/>
        <v>0.32651784137194495</v>
      </c>
      <c r="AL453">
        <f t="shared" si="364"/>
        <v>1.7181972571385491</v>
      </c>
      <c r="AM453">
        <f t="shared" si="365"/>
        <v>1.159440559187892</v>
      </c>
      <c r="AN453">
        <f t="shared" si="395"/>
        <v>13.943391214874453</v>
      </c>
      <c r="AO453">
        <f t="shared" si="395"/>
        <v>13.943391175170618</v>
      </c>
      <c r="AP453">
        <f t="shared" si="395"/>
        <v>13.943390550556892</v>
      </c>
      <c r="AQ453">
        <f t="shared" si="395"/>
        <v>13.943380724505277</v>
      </c>
      <c r="AR453">
        <f t="shared" si="395"/>
        <v>13.943226211601663</v>
      </c>
      <c r="AS453">
        <f t="shared" si="395"/>
        <v>13.940812310795337</v>
      </c>
      <c r="AT453">
        <f t="shared" si="395"/>
        <v>13.906314021121089</v>
      </c>
      <c r="AU453">
        <f t="shared" si="366"/>
        <v>13.619471896071273</v>
      </c>
      <c r="AV453" s="158">
        <f t="shared" si="367"/>
        <v>1.1625997166339115E-2</v>
      </c>
      <c r="AW453" s="159">
        <f t="shared" si="368"/>
        <v>-1.34491971665563E-2</v>
      </c>
      <c r="AX453" s="160">
        <f t="shared" si="369"/>
        <v>1.8088090442490601E-5</v>
      </c>
      <c r="AY453" s="159">
        <f t="shared" si="370"/>
        <v>-9999</v>
      </c>
      <c r="BA453">
        <f t="shared" si="371"/>
        <v>0</v>
      </c>
      <c r="BB453">
        <f t="shared" si="372"/>
        <v>0.5254720025017765</v>
      </c>
      <c r="BC453">
        <f t="shared" si="373"/>
        <v>0.58305147246206679</v>
      </c>
      <c r="BD453">
        <f t="shared" si="374"/>
        <v>0.59757236441166861</v>
      </c>
      <c r="BE453">
        <f t="shared" si="375"/>
        <v>2.2419250119600571</v>
      </c>
      <c r="BF453">
        <f t="shared" si="376"/>
        <v>2.0710360122215445</v>
      </c>
      <c r="BG453">
        <f t="shared" si="396"/>
        <v>1.2987506496298304</v>
      </c>
      <c r="BH453">
        <f t="shared" si="396"/>
        <v>1.2985658464662939</v>
      </c>
      <c r="BI453">
        <f t="shared" si="396"/>
        <v>1.2976665782065098</v>
      </c>
      <c r="BJ453">
        <f t="shared" si="396"/>
        <v>1.2933312188323787</v>
      </c>
      <c r="BK453">
        <f t="shared" si="396"/>
        <v>1.273293179559188</v>
      </c>
      <c r="BL453">
        <f t="shared" si="396"/>
        <v>1.1939002637345353</v>
      </c>
      <c r="BM453">
        <f t="shared" si="396"/>
        <v>0.97156045610498121</v>
      </c>
      <c r="BN453">
        <f t="shared" si="377"/>
        <v>0.56378576052345908</v>
      </c>
    </row>
    <row r="454" spans="1:66" x14ac:dyDescent="0.2">
      <c r="A454" s="25" t="s">
        <v>1005</v>
      </c>
      <c r="B454" s="25"/>
      <c r="C454" s="28">
        <v>42728.800999999999</v>
      </c>
      <c r="D454" s="28"/>
      <c r="E454" s="1">
        <f t="shared" si="353"/>
        <v>11010.995027644918</v>
      </c>
      <c r="F454" s="1">
        <f t="shared" si="378"/>
        <v>11011</v>
      </c>
      <c r="G454" s="1">
        <f t="shared" si="392"/>
        <v>-4.2235200016875751E-3</v>
      </c>
      <c r="I454" s="1">
        <f t="shared" si="393"/>
        <v>-4.2235200016875751E-3</v>
      </c>
      <c r="Q454" s="173">
        <f t="shared" si="354"/>
        <v>27710.300999999999</v>
      </c>
      <c r="S454" s="15">
        <f t="shared" si="394"/>
        <v>0.1</v>
      </c>
      <c r="Z454">
        <f t="shared" si="355"/>
        <v>11011</v>
      </c>
      <c r="AA454" s="158">
        <f t="shared" si="356"/>
        <v>1.1635658493590731E-2</v>
      </c>
      <c r="AB454" s="159">
        <f t="shared" si="357"/>
        <v>-1.5859178495278306E-2</v>
      </c>
      <c r="AC454" s="159">
        <f t="shared" si="358"/>
        <v>-4.2235200016875751E-3</v>
      </c>
      <c r="AD454" s="160">
        <f t="shared" si="359"/>
        <v>2.5151354254509787E-5</v>
      </c>
      <c r="AH454">
        <f t="shared" si="360"/>
        <v>-1.6925180655753071E-2</v>
      </c>
      <c r="AI454">
        <f t="shared" si="361"/>
        <v>0.95140523018225642</v>
      </c>
      <c r="AJ454">
        <f t="shared" si="362"/>
        <v>-0.68524411359857218</v>
      </c>
      <c r="AK454">
        <f t="shared" si="363"/>
        <v>0.32650087774710029</v>
      </c>
      <c r="AL454">
        <f t="shared" si="364"/>
        <v>1.7185467508313081</v>
      </c>
      <c r="AM454">
        <f t="shared" si="365"/>
        <v>1.1598503016625623</v>
      </c>
      <c r="AN454">
        <f t="shared" si="395"/>
        <v>13.943737947990879</v>
      </c>
      <c r="AO454">
        <f t="shared" si="395"/>
        <v>13.943737908661591</v>
      </c>
      <c r="AP454">
        <f t="shared" si="395"/>
        <v>13.943737288844934</v>
      </c>
      <c r="AQ454">
        <f t="shared" si="395"/>
        <v>13.943727520997387</v>
      </c>
      <c r="AR454">
        <f t="shared" si="395"/>
        <v>13.943573651285099</v>
      </c>
      <c r="AS454">
        <f t="shared" si="395"/>
        <v>13.941165530637504</v>
      </c>
      <c r="AT454">
        <f t="shared" si="395"/>
        <v>13.906691762757635</v>
      </c>
      <c r="AU454">
        <f t="shared" si="366"/>
        <v>13.619796608434774</v>
      </c>
      <c r="AV454" s="158">
        <f t="shared" si="367"/>
        <v>1.1635658493590731E-2</v>
      </c>
      <c r="AW454" s="159">
        <f t="shared" si="368"/>
        <v>-1.5859178495278306E-2</v>
      </c>
      <c r="AX454" s="160">
        <f t="shared" si="369"/>
        <v>2.5151354254509787E-5</v>
      </c>
      <c r="AY454" s="159">
        <f t="shared" si="370"/>
        <v>-9999</v>
      </c>
      <c r="BA454">
        <f t="shared" si="371"/>
        <v>0</v>
      </c>
      <c r="BB454">
        <f t="shared" si="372"/>
        <v>0.52538381882861063</v>
      </c>
      <c r="BC454">
        <f t="shared" si="373"/>
        <v>0.58293156813212055</v>
      </c>
      <c r="BD454">
        <f t="shared" si="374"/>
        <v>0.59750232776827994</v>
      </c>
      <c r="BE454">
        <f t="shared" si="375"/>
        <v>2.2420725904730703</v>
      </c>
      <c r="BF454">
        <f t="shared" si="376"/>
        <v>2.0714263572845844</v>
      </c>
      <c r="BG454">
        <f t="shared" si="396"/>
        <v>1.2989321836642171</v>
      </c>
      <c r="BH454">
        <f t="shared" si="396"/>
        <v>1.2987479482726858</v>
      </c>
      <c r="BI454">
        <f t="shared" si="396"/>
        <v>1.2978508551611099</v>
      </c>
      <c r="BJ454">
        <f t="shared" si="396"/>
        <v>1.2935231004937999</v>
      </c>
      <c r="BK454">
        <f t="shared" si="396"/>
        <v>1.273506494975889</v>
      </c>
      <c r="BL454">
        <f t="shared" si="396"/>
        <v>1.1941465042750328</v>
      </c>
      <c r="BM454">
        <f t="shared" si="396"/>
        <v>0.97179763016100096</v>
      </c>
      <c r="BN454">
        <f t="shared" si="377"/>
        <v>0.56392994428016663</v>
      </c>
    </row>
    <row r="455" spans="1:66" x14ac:dyDescent="0.2">
      <c r="A455" s="25" t="s">
        <v>1012</v>
      </c>
      <c r="B455" s="25"/>
      <c r="C455" s="28">
        <v>42742.394399999997</v>
      </c>
      <c r="D455" s="28"/>
      <c r="E455" s="1">
        <f t="shared" si="353"/>
        <v>11026.998553520678</v>
      </c>
      <c r="F455" s="1">
        <f t="shared" si="378"/>
        <v>11027</v>
      </c>
      <c r="G455" s="1">
        <f t="shared" si="392"/>
        <v>-1.2286400015000254E-3</v>
      </c>
      <c r="J455" s="1">
        <f>G455</f>
        <v>-1.2286400015000254E-3</v>
      </c>
      <c r="Q455" s="173">
        <f t="shared" si="354"/>
        <v>27723.894399999997</v>
      </c>
      <c r="S455" s="15">
        <f>S$16</f>
        <v>1</v>
      </c>
      <c r="Z455">
        <f t="shared" si="355"/>
        <v>11027</v>
      </c>
      <c r="AA455" s="158">
        <f t="shared" si="356"/>
        <v>1.1790468462640851E-2</v>
      </c>
      <c r="AB455" s="159">
        <f t="shared" si="357"/>
        <v>-1.3019108464140876E-2</v>
      </c>
      <c r="AC455" s="159">
        <f t="shared" si="358"/>
        <v>-1.2286400015000254E-3</v>
      </c>
      <c r="AD455" s="160">
        <f t="shared" si="359"/>
        <v>1.6949718520106461E-4</v>
      </c>
      <c r="AH455">
        <f t="shared" si="360"/>
        <v>-1.6873323053962049E-2</v>
      </c>
      <c r="AI455">
        <f t="shared" si="361"/>
        <v>0.94958395045646737</v>
      </c>
      <c r="AJ455">
        <f t="shared" si="362"/>
        <v>-0.68116909421179894</v>
      </c>
      <c r="AK455">
        <f t="shared" si="363"/>
        <v>0.32622461092273597</v>
      </c>
      <c r="AL455">
        <f t="shared" si="364"/>
        <v>1.724127274438366</v>
      </c>
      <c r="AM455">
        <f t="shared" si="365"/>
        <v>1.166415434438135</v>
      </c>
      <c r="AN455">
        <f t="shared" si="395"/>
        <v>13.949280031305445</v>
      </c>
      <c r="AO455">
        <f t="shared" si="395"/>
        <v>13.94927999758492</v>
      </c>
      <c r="AP455">
        <f t="shared" si="395"/>
        <v>13.949279450678189</v>
      </c>
      <c r="AQ455">
        <f t="shared" si="395"/>
        <v>13.94927058072267</v>
      </c>
      <c r="AR455">
        <f t="shared" si="395"/>
        <v>13.949126781912032</v>
      </c>
      <c r="AS455">
        <f t="shared" si="395"/>
        <v>13.946810506478887</v>
      </c>
      <c r="AT455">
        <f t="shared" si="395"/>
        <v>13.912731511192858</v>
      </c>
      <c r="AU455">
        <f t="shared" si="366"/>
        <v>13.624992006250773</v>
      </c>
      <c r="AV455" s="158">
        <f t="shared" si="367"/>
        <v>1.1790468462640851E-2</v>
      </c>
      <c r="AW455" s="159">
        <f t="shared" si="368"/>
        <v>-1.3019108464140876E-2</v>
      </c>
      <c r="AX455" s="160">
        <f t="shared" si="369"/>
        <v>1.6949718520106461E-4</v>
      </c>
      <c r="AY455" s="159">
        <f t="shared" si="370"/>
        <v>-9999</v>
      </c>
      <c r="BA455">
        <f t="shared" si="371"/>
        <v>0</v>
      </c>
      <c r="BB455">
        <f t="shared" si="372"/>
        <v>0.52397832773715014</v>
      </c>
      <c r="BC455">
        <f t="shared" si="373"/>
        <v>0.58101688821666109</v>
      </c>
      <c r="BD455">
        <f t="shared" si="374"/>
        <v>0.59638319783030946</v>
      </c>
      <c r="BE455">
        <f t="shared" si="375"/>
        <v>2.2444270715552794</v>
      </c>
      <c r="BF455">
        <f t="shared" si="376"/>
        <v>2.077670138725352</v>
      </c>
      <c r="BG455">
        <f t="shared" si="396"/>
        <v>1.3018325196749565</v>
      </c>
      <c r="BH455">
        <f t="shared" si="396"/>
        <v>1.3016571764150697</v>
      </c>
      <c r="BI455">
        <f t="shared" si="396"/>
        <v>1.3007943423487742</v>
      </c>
      <c r="BJ455">
        <f t="shared" si="396"/>
        <v>1.2965870698566784</v>
      </c>
      <c r="BK455">
        <f t="shared" si="396"/>
        <v>1.2769122094386491</v>
      </c>
      <c r="BL455">
        <f t="shared" si="396"/>
        <v>1.1980810338121735</v>
      </c>
      <c r="BM455">
        <f t="shared" si="396"/>
        <v>0.9755912605798166</v>
      </c>
      <c r="BN455">
        <f t="shared" si="377"/>
        <v>0.56623688438748521</v>
      </c>
    </row>
    <row r="456" spans="1:66" x14ac:dyDescent="0.2">
      <c r="A456" s="25" t="s">
        <v>1014</v>
      </c>
      <c r="B456" s="25"/>
      <c r="C456" s="28">
        <v>42742.398000000001</v>
      </c>
      <c r="D456" s="28"/>
      <c r="E456" s="1">
        <f t="shared" si="353"/>
        <v>11027.002791804935</v>
      </c>
      <c r="F456" s="1">
        <f t="shared" si="378"/>
        <v>11027</v>
      </c>
      <c r="G456" s="1">
        <f t="shared" si="392"/>
        <v>2.3713600021437742E-3</v>
      </c>
      <c r="I456" s="1">
        <f>G456</f>
        <v>2.3713600021437742E-3</v>
      </c>
      <c r="Q456" s="173">
        <f t="shared" si="354"/>
        <v>27723.898000000001</v>
      </c>
      <c r="S456" s="15">
        <f>S$15</f>
        <v>0.1</v>
      </c>
      <c r="Z456">
        <f t="shared" si="355"/>
        <v>11027</v>
      </c>
      <c r="AA456" s="158">
        <f t="shared" si="356"/>
        <v>1.1790468462640851E-2</v>
      </c>
      <c r="AB456" s="159">
        <f t="shared" si="357"/>
        <v>-9.4191084604970769E-3</v>
      </c>
      <c r="AC456" s="159">
        <f t="shared" si="358"/>
        <v>2.3713600021437742E-3</v>
      </c>
      <c r="AD456" s="160">
        <f t="shared" si="359"/>
        <v>8.8719604190607615E-6</v>
      </c>
      <c r="AH456">
        <f t="shared" si="360"/>
        <v>-1.6873323053962049E-2</v>
      </c>
      <c r="AI456">
        <f t="shared" si="361"/>
        <v>0.94958395045646737</v>
      </c>
      <c r="AJ456">
        <f t="shared" si="362"/>
        <v>-0.68116909421179894</v>
      </c>
      <c r="AK456">
        <f t="shared" si="363"/>
        <v>0.32622461092273597</v>
      </c>
      <c r="AL456">
        <f t="shared" si="364"/>
        <v>1.724127274438366</v>
      </c>
      <c r="AM456">
        <f t="shared" si="365"/>
        <v>1.166415434438135</v>
      </c>
      <c r="AN456">
        <f t="shared" si="395"/>
        <v>13.949280031305445</v>
      </c>
      <c r="AO456">
        <f t="shared" si="395"/>
        <v>13.94927999758492</v>
      </c>
      <c r="AP456">
        <f t="shared" si="395"/>
        <v>13.949279450678189</v>
      </c>
      <c r="AQ456">
        <f t="shared" si="395"/>
        <v>13.94927058072267</v>
      </c>
      <c r="AR456">
        <f t="shared" si="395"/>
        <v>13.949126781912032</v>
      </c>
      <c r="AS456">
        <f t="shared" si="395"/>
        <v>13.946810506478887</v>
      </c>
      <c r="AT456">
        <f t="shared" si="395"/>
        <v>13.912731511192858</v>
      </c>
      <c r="AU456">
        <f t="shared" si="366"/>
        <v>13.624992006250773</v>
      </c>
      <c r="AV456" s="158">
        <f t="shared" si="367"/>
        <v>1.1790468462640851E-2</v>
      </c>
      <c r="AW456" s="159">
        <f t="shared" si="368"/>
        <v>-9.4191084604970769E-3</v>
      </c>
      <c r="AX456" s="160">
        <f t="shared" si="369"/>
        <v>8.8719604190607615E-6</v>
      </c>
      <c r="AY456" s="159">
        <f t="shared" si="370"/>
        <v>-9999</v>
      </c>
      <c r="BA456">
        <f t="shared" si="371"/>
        <v>0</v>
      </c>
      <c r="BB456">
        <f t="shared" si="372"/>
        <v>0.52397832773715014</v>
      </c>
      <c r="BC456">
        <f t="shared" si="373"/>
        <v>0.58101688821666109</v>
      </c>
      <c r="BD456">
        <f t="shared" si="374"/>
        <v>0.59638319783030946</v>
      </c>
      <c r="BE456">
        <f t="shared" si="375"/>
        <v>2.2444270715552794</v>
      </c>
      <c r="BF456">
        <f t="shared" si="376"/>
        <v>2.077670138725352</v>
      </c>
      <c r="BG456">
        <f t="shared" si="396"/>
        <v>1.3018325196749565</v>
      </c>
      <c r="BH456">
        <f t="shared" si="396"/>
        <v>1.3016571764150697</v>
      </c>
      <c r="BI456">
        <f t="shared" si="396"/>
        <v>1.3007943423487742</v>
      </c>
      <c r="BJ456">
        <f t="shared" si="396"/>
        <v>1.2965870698566784</v>
      </c>
      <c r="BK456">
        <f t="shared" si="396"/>
        <v>1.2769122094386491</v>
      </c>
      <c r="BL456">
        <f t="shared" si="396"/>
        <v>1.1980810338121735</v>
      </c>
      <c r="BM456">
        <f t="shared" si="396"/>
        <v>0.9755912605798166</v>
      </c>
      <c r="BN456">
        <f t="shared" si="377"/>
        <v>0.56623688438748521</v>
      </c>
    </row>
    <row r="457" spans="1:66" x14ac:dyDescent="0.2">
      <c r="A457" s="25" t="s">
        <v>1012</v>
      </c>
      <c r="B457" s="25"/>
      <c r="C457" s="28">
        <v>42743.244500000001</v>
      </c>
      <c r="D457" s="28"/>
      <c r="E457" s="1">
        <f t="shared" si="353"/>
        <v>11027.999377254771</v>
      </c>
      <c r="F457" s="1">
        <f t="shared" si="378"/>
        <v>11028</v>
      </c>
      <c r="G457" s="1">
        <f t="shared" si="392"/>
        <v>-5.2895999397151172E-4</v>
      </c>
      <c r="J457" s="1">
        <f>G457</f>
        <v>-5.2895999397151172E-4</v>
      </c>
      <c r="Q457" s="173">
        <f t="shared" si="354"/>
        <v>27724.744500000001</v>
      </c>
      <c r="S457" s="15">
        <f>S$16</f>
        <v>1</v>
      </c>
      <c r="Z457">
        <f t="shared" si="355"/>
        <v>11028</v>
      </c>
      <c r="AA457" s="158">
        <f t="shared" si="356"/>
        <v>1.1800158330326677E-2</v>
      </c>
      <c r="AB457" s="159">
        <f t="shared" si="357"/>
        <v>-1.2329118324298189E-2</v>
      </c>
      <c r="AC457" s="159">
        <f t="shared" si="358"/>
        <v>-5.2895999397151172E-4</v>
      </c>
      <c r="AD457" s="160">
        <f t="shared" si="359"/>
        <v>1.5200715865454538E-4</v>
      </c>
      <c r="AH457">
        <f t="shared" si="360"/>
        <v>-1.6870068044418696E-2</v>
      </c>
      <c r="AI457">
        <f t="shared" si="361"/>
        <v>0.94947040336604926</v>
      </c>
      <c r="AJ457">
        <f t="shared" si="362"/>
        <v>-0.68091421923956619</v>
      </c>
      <c r="AK457">
        <f t="shared" si="363"/>
        <v>0.32620704266964662</v>
      </c>
      <c r="AL457">
        <f t="shared" si="364"/>
        <v>1.7244753479527226</v>
      </c>
      <c r="AM457">
        <f t="shared" si="365"/>
        <v>1.1668263359652165</v>
      </c>
      <c r="AN457">
        <f t="shared" si="395"/>
        <v>13.949626059222103</v>
      </c>
      <c r="AO457">
        <f t="shared" si="395"/>
        <v>13.949626025829001</v>
      </c>
      <c r="AP457">
        <f t="shared" si="395"/>
        <v>13.949625483245182</v>
      </c>
      <c r="AQ457">
        <f t="shared" si="395"/>
        <v>13.949616667354277</v>
      </c>
      <c r="AR457">
        <f t="shared" si="395"/>
        <v>13.949473484277199</v>
      </c>
      <c r="AS457">
        <f t="shared" si="395"/>
        <v>13.947162908954249</v>
      </c>
      <c r="AT457">
        <f t="shared" si="395"/>
        <v>13.913108737826942</v>
      </c>
      <c r="AU457">
        <f t="shared" si="366"/>
        <v>13.625316718614274</v>
      </c>
      <c r="AV457" s="158">
        <f t="shared" si="367"/>
        <v>1.1800158330326677E-2</v>
      </c>
      <c r="AW457" s="159">
        <f t="shared" si="368"/>
        <v>-1.2329118324298189E-2</v>
      </c>
      <c r="AX457" s="160">
        <f t="shared" si="369"/>
        <v>1.5200715865454538E-4</v>
      </c>
      <c r="AY457" s="159">
        <f t="shared" si="370"/>
        <v>-9999</v>
      </c>
      <c r="BA457">
        <f t="shared" si="371"/>
        <v>0</v>
      </c>
      <c r="BB457">
        <f t="shared" si="372"/>
        <v>0.52389082361032235</v>
      </c>
      <c r="BC457">
        <f t="shared" si="373"/>
        <v>0.580897457007857</v>
      </c>
      <c r="BD457">
        <f t="shared" si="374"/>
        <v>0.59631334319782658</v>
      </c>
      <c r="BE457">
        <f t="shared" si="375"/>
        <v>2.2445738048166928</v>
      </c>
      <c r="BF457">
        <f t="shared" si="376"/>
        <v>2.0780602675283424</v>
      </c>
      <c r="BG457">
        <f t="shared" si="396"/>
        <v>1.3020135284290903</v>
      </c>
      <c r="BH457">
        <f t="shared" si="396"/>
        <v>1.3018387290526445</v>
      </c>
      <c r="BI457">
        <f t="shared" si="396"/>
        <v>1.3009780024673288</v>
      </c>
      <c r="BJ457">
        <f t="shared" si="396"/>
        <v>1.2967781857134528</v>
      </c>
      <c r="BK457">
        <f t="shared" si="396"/>
        <v>1.2771246091242374</v>
      </c>
      <c r="BL457">
        <f t="shared" si="396"/>
        <v>1.1983266093243556</v>
      </c>
      <c r="BM457">
        <f t="shared" si="396"/>
        <v>0.97582829022763362</v>
      </c>
      <c r="BN457">
        <f t="shared" si="377"/>
        <v>0.56638106814419253</v>
      </c>
    </row>
    <row r="458" spans="1:66" x14ac:dyDescent="0.2">
      <c r="A458" s="25" t="s">
        <v>1005</v>
      </c>
      <c r="B458" s="25"/>
      <c r="C458" s="28">
        <v>42751.737999999998</v>
      </c>
      <c r="D458" s="28"/>
      <c r="E458" s="1">
        <f t="shared" si="353"/>
        <v>11037.998784836815</v>
      </c>
      <c r="F458" s="1">
        <f t="shared" si="378"/>
        <v>11038</v>
      </c>
      <c r="G458" s="1">
        <f t="shared" si="392"/>
        <v>-1.0321599984308705E-3</v>
      </c>
      <c r="I458" s="1">
        <f t="shared" ref="I458:I466" si="397">G458</f>
        <v>-1.0321599984308705E-3</v>
      </c>
      <c r="Q458" s="173">
        <f t="shared" si="354"/>
        <v>27733.237999999998</v>
      </c>
      <c r="S458" s="15">
        <f t="shared" ref="S458:S466" si="398">S$15</f>
        <v>0.1</v>
      </c>
      <c r="Z458">
        <f t="shared" si="355"/>
        <v>11038</v>
      </c>
      <c r="AA458" s="158">
        <f t="shared" si="356"/>
        <v>1.1897148682765903E-2</v>
      </c>
      <c r="AB458" s="159">
        <f t="shared" si="357"/>
        <v>-1.2929308681196773E-2</v>
      </c>
      <c r="AC458" s="159">
        <f t="shared" si="358"/>
        <v>-1.0321599984308705E-3</v>
      </c>
      <c r="AD458" s="160">
        <f t="shared" si="359"/>
        <v>1.6716702297367024E-5</v>
      </c>
      <c r="AH458">
        <f t="shared" si="360"/>
        <v>-1.6837428442272685E-2</v>
      </c>
      <c r="AI458">
        <f t="shared" si="361"/>
        <v>0.94833676204373618</v>
      </c>
      <c r="AJ458">
        <f t="shared" si="362"/>
        <v>-0.67836429649658703</v>
      </c>
      <c r="AK458">
        <f t="shared" si="363"/>
        <v>0.32602942300832433</v>
      </c>
      <c r="AL458">
        <f t="shared" si="364"/>
        <v>1.7279515110942147</v>
      </c>
      <c r="AM458">
        <f t="shared" si="365"/>
        <v>1.1709391323151794</v>
      </c>
      <c r="AN458">
        <f t="shared" si="395"/>
        <v>13.953084064865218</v>
      </c>
      <c r="AO458">
        <f t="shared" si="395"/>
        <v>13.953084034604954</v>
      </c>
      <c r="AP458">
        <f t="shared" si="395"/>
        <v>13.953083533795906</v>
      </c>
      <c r="AQ458">
        <f t="shared" si="395"/>
        <v>13.953075245574054</v>
      </c>
      <c r="AR458">
        <f t="shared" si="395"/>
        <v>13.952938131817252</v>
      </c>
      <c r="AS458">
        <f t="shared" si="395"/>
        <v>13.950684293687981</v>
      </c>
      <c r="AT458">
        <f t="shared" si="395"/>
        <v>13.916879334322077</v>
      </c>
      <c r="AU458">
        <f t="shared" si="366"/>
        <v>13.628563842249275</v>
      </c>
      <c r="AV458" s="158">
        <f t="shared" si="367"/>
        <v>1.1897148682765903E-2</v>
      </c>
      <c r="AW458" s="159">
        <f t="shared" si="368"/>
        <v>-1.2929308681196773E-2</v>
      </c>
      <c r="AX458" s="160">
        <f t="shared" si="369"/>
        <v>1.6716702297367024E-5</v>
      </c>
      <c r="AY458" s="159">
        <f t="shared" si="370"/>
        <v>-9999</v>
      </c>
      <c r="BA458">
        <f t="shared" si="371"/>
        <v>0</v>
      </c>
      <c r="BB458">
        <f t="shared" si="372"/>
        <v>0.52301796267330158</v>
      </c>
      <c r="BC458">
        <f t="shared" si="373"/>
        <v>0.57970466851295244</v>
      </c>
      <c r="BD458">
        <f t="shared" si="374"/>
        <v>0.59561538528306845</v>
      </c>
      <c r="BE458">
        <f t="shared" si="375"/>
        <v>2.246038423900254</v>
      </c>
      <c r="BF458">
        <f t="shared" si="376"/>
        <v>2.0819608711821282</v>
      </c>
      <c r="BG458">
        <f t="shared" si="396"/>
        <v>1.3038219266753721</v>
      </c>
      <c r="BH458">
        <f t="shared" si="396"/>
        <v>1.3036524906335862</v>
      </c>
      <c r="BI458">
        <f t="shared" si="396"/>
        <v>1.3028126231453894</v>
      </c>
      <c r="BJ458">
        <f t="shared" si="396"/>
        <v>1.298686884086252</v>
      </c>
      <c r="BK458">
        <f t="shared" si="396"/>
        <v>1.2792456536237875</v>
      </c>
      <c r="BL458">
        <f t="shared" si="396"/>
        <v>1.2007802110941332</v>
      </c>
      <c r="BM458">
        <f t="shared" si="396"/>
        <v>0.97819811822850711</v>
      </c>
      <c r="BN458">
        <f t="shared" si="377"/>
        <v>0.5678229057112667</v>
      </c>
    </row>
    <row r="459" spans="1:66" x14ac:dyDescent="0.2">
      <c r="A459" s="25" t="s">
        <v>1015</v>
      </c>
      <c r="B459" s="25"/>
      <c r="C459" s="28">
        <v>42754.283000000003</v>
      </c>
      <c r="D459" s="28"/>
      <c r="E459" s="1">
        <f t="shared" si="353"/>
        <v>11040.995016342831</v>
      </c>
      <c r="F459" s="1">
        <f t="shared" si="378"/>
        <v>11041</v>
      </c>
      <c r="G459" s="1">
        <f t="shared" si="392"/>
        <v>-4.2331199947511777E-3</v>
      </c>
      <c r="I459" s="1">
        <f t="shared" si="397"/>
        <v>-4.2331199947511777E-3</v>
      </c>
      <c r="Q459" s="173">
        <f t="shared" si="354"/>
        <v>27735.783000000003</v>
      </c>
      <c r="S459" s="15">
        <f t="shared" si="398"/>
        <v>0.1</v>
      </c>
      <c r="Z459">
        <f t="shared" si="355"/>
        <v>11041</v>
      </c>
      <c r="AA459" s="158">
        <f t="shared" si="356"/>
        <v>1.1926278200841852E-2</v>
      </c>
      <c r="AB459" s="159">
        <f t="shared" si="357"/>
        <v>-1.615939819559303E-2</v>
      </c>
      <c r="AC459" s="159">
        <f t="shared" si="358"/>
        <v>-4.2331199947511777E-3</v>
      </c>
      <c r="AD459" s="160">
        <f t="shared" si="359"/>
        <v>2.6112615004373528E-5</v>
      </c>
      <c r="AH459">
        <f t="shared" si="360"/>
        <v>-1.682760491824719E-2</v>
      </c>
      <c r="AI459">
        <f t="shared" si="361"/>
        <v>0.94799731814242838</v>
      </c>
      <c r="AJ459">
        <f t="shared" si="362"/>
        <v>-0.67759890965298009</v>
      </c>
      <c r="AK459">
        <f t="shared" si="363"/>
        <v>0.32597545291461227</v>
      </c>
      <c r="AL459">
        <f t="shared" si="364"/>
        <v>1.7289927421744564</v>
      </c>
      <c r="AM459">
        <f t="shared" si="365"/>
        <v>1.1721743161071179</v>
      </c>
      <c r="AN459">
        <f t="shared" si="395"/>
        <v>13.954120661593924</v>
      </c>
      <c r="AO459">
        <f t="shared" si="395"/>
        <v>13.954120632224837</v>
      </c>
      <c r="AP459">
        <f t="shared" si="395"/>
        <v>13.954120143443317</v>
      </c>
      <c r="AQ459">
        <f t="shared" si="395"/>
        <v>13.954112008978175</v>
      </c>
      <c r="AR459">
        <f t="shared" si="395"/>
        <v>13.953976684928245</v>
      </c>
      <c r="AS459">
        <f t="shared" si="395"/>
        <v>13.951739773716799</v>
      </c>
      <c r="AT459">
        <f t="shared" si="395"/>
        <v>13.91800992073229</v>
      </c>
      <c r="AU459">
        <f t="shared" si="366"/>
        <v>13.629537979339775</v>
      </c>
      <c r="AV459" s="158">
        <f t="shared" si="367"/>
        <v>1.1926278200841852E-2</v>
      </c>
      <c r="AW459" s="159">
        <f t="shared" si="368"/>
        <v>-1.615939819559303E-2</v>
      </c>
      <c r="AX459" s="160">
        <f t="shared" si="369"/>
        <v>2.6112615004373528E-5</v>
      </c>
      <c r="AY459" s="159">
        <f t="shared" si="370"/>
        <v>-9999</v>
      </c>
      <c r="BA459">
        <f t="shared" si="371"/>
        <v>0</v>
      </c>
      <c r="BB459">
        <f t="shared" si="372"/>
        <v>0.52275687493144019</v>
      </c>
      <c r="BC459">
        <f t="shared" si="373"/>
        <v>0.57934737117340507</v>
      </c>
      <c r="BD459">
        <f t="shared" si="374"/>
        <v>0.59540620646162323</v>
      </c>
      <c r="BE459">
        <f t="shared" si="375"/>
        <v>2.2464768504401067</v>
      </c>
      <c r="BF459">
        <f t="shared" si="376"/>
        <v>2.0831308117296583</v>
      </c>
      <c r="BG459">
        <f t="shared" si="396"/>
        <v>1.3043638486045097</v>
      </c>
      <c r="BH459">
        <f t="shared" si="396"/>
        <v>1.304195995038496</v>
      </c>
      <c r="BI459">
        <f t="shared" si="396"/>
        <v>1.3033623092407942</v>
      </c>
      <c r="BJ459">
        <f t="shared" si="396"/>
        <v>1.2992586237390369</v>
      </c>
      <c r="BK459">
        <f t="shared" si="396"/>
        <v>1.2798809216550495</v>
      </c>
      <c r="BL459">
        <f t="shared" si="396"/>
        <v>1.2015155279207368</v>
      </c>
      <c r="BM459">
        <f t="shared" si="396"/>
        <v>0.97890890035672373</v>
      </c>
      <c r="BN459">
        <f t="shared" si="377"/>
        <v>0.56825545698138891</v>
      </c>
    </row>
    <row r="460" spans="1:66" x14ac:dyDescent="0.2">
      <c r="A460" s="25" t="s">
        <v>1005</v>
      </c>
      <c r="B460" s="25"/>
      <c r="C460" s="28">
        <v>42769.578999999998</v>
      </c>
      <c r="D460" s="28"/>
      <c r="E460" s="1">
        <f t="shared" si="353"/>
        <v>11059.003015209602</v>
      </c>
      <c r="F460" s="1">
        <f t="shared" si="378"/>
        <v>11059</v>
      </c>
      <c r="G460" s="1">
        <f t="shared" si="392"/>
        <v>2.5611200035200454E-3</v>
      </c>
      <c r="I460" s="1">
        <f t="shared" si="397"/>
        <v>2.5611200035200454E-3</v>
      </c>
      <c r="Q460" s="173">
        <f t="shared" si="354"/>
        <v>27751.078999999998</v>
      </c>
      <c r="S460" s="15">
        <f t="shared" si="398"/>
        <v>0.1</v>
      </c>
      <c r="Z460">
        <f t="shared" si="355"/>
        <v>11059</v>
      </c>
      <c r="AA460" s="158">
        <f t="shared" si="356"/>
        <v>1.2101367516911682E-2</v>
      </c>
      <c r="AB460" s="159">
        <f t="shared" si="357"/>
        <v>-9.5402475133916365E-3</v>
      </c>
      <c r="AC460" s="159">
        <f t="shared" si="358"/>
        <v>2.5611200035200454E-3</v>
      </c>
      <c r="AD460" s="160">
        <f t="shared" si="359"/>
        <v>9.1016322616775309E-6</v>
      </c>
      <c r="AH460">
        <f t="shared" si="360"/>
        <v>-1.676835901950104E-2</v>
      </c>
      <c r="AI460">
        <f t="shared" si="361"/>
        <v>0.9459669361953793</v>
      </c>
      <c r="AJ460">
        <f t="shared" si="362"/>
        <v>-0.67300273935081345</v>
      </c>
      <c r="AK460">
        <f t="shared" si="363"/>
        <v>0.325645056524972</v>
      </c>
      <c r="AL460">
        <f t="shared" si="364"/>
        <v>1.7352245146457359</v>
      </c>
      <c r="AM460">
        <f t="shared" si="365"/>
        <v>1.1795985470625006</v>
      </c>
      <c r="AN460">
        <f t="shared" si="395"/>
        <v>13.960332463669467</v>
      </c>
      <c r="AO460">
        <f t="shared" si="395"/>
        <v>13.960332439205922</v>
      </c>
      <c r="AP460">
        <f t="shared" si="395"/>
        <v>13.960332017921328</v>
      </c>
      <c r="AQ460">
        <f t="shared" si="395"/>
        <v>13.960324763171126</v>
      </c>
      <c r="AR460">
        <f t="shared" si="395"/>
        <v>13.960199878592016</v>
      </c>
      <c r="AS460">
        <f t="shared" si="395"/>
        <v>13.958063601166575</v>
      </c>
      <c r="AT460">
        <f t="shared" si="395"/>
        <v>13.924787685403613</v>
      </c>
      <c r="AU460">
        <f t="shared" si="366"/>
        <v>13.635382801882773</v>
      </c>
      <c r="AV460" s="158">
        <f t="shared" si="367"/>
        <v>1.2101367516911682E-2</v>
      </c>
      <c r="AW460" s="159">
        <f t="shared" si="368"/>
        <v>-9.5402475133916365E-3</v>
      </c>
      <c r="AX460" s="160">
        <f t="shared" si="369"/>
        <v>9.1016322616775309E-6</v>
      </c>
      <c r="AY460" s="159">
        <f t="shared" si="370"/>
        <v>-9999</v>
      </c>
      <c r="BA460">
        <f t="shared" si="371"/>
        <v>0</v>
      </c>
      <c r="BB460">
        <f t="shared" si="372"/>
        <v>0.52119776380998273</v>
      </c>
      <c r="BC460">
        <f t="shared" si="373"/>
        <v>0.57720879248104406</v>
      </c>
      <c r="BD460">
        <f t="shared" si="374"/>
        <v>0.59415315343576613</v>
      </c>
      <c r="BE460">
        <f t="shared" si="375"/>
        <v>2.2490981744046823</v>
      </c>
      <c r="BF460">
        <f t="shared" si="376"/>
        <v>2.0901481682214</v>
      </c>
      <c r="BG460">
        <f t="shared" si="396"/>
        <v>1.307609618158486</v>
      </c>
      <c r="BH460">
        <f t="shared" si="396"/>
        <v>1.3074510075338783</v>
      </c>
      <c r="BI460">
        <f t="shared" si="396"/>
        <v>1.306653684333555</v>
      </c>
      <c r="BJ460">
        <f t="shared" si="396"/>
        <v>1.3026806818911001</v>
      </c>
      <c r="BK460">
        <f t="shared" si="396"/>
        <v>1.2836824289927391</v>
      </c>
      <c r="BL460">
        <f t="shared" si="396"/>
        <v>1.2059200216720505</v>
      </c>
      <c r="BM460">
        <f t="shared" si="396"/>
        <v>0.98317197780142551</v>
      </c>
      <c r="BN460">
        <f t="shared" si="377"/>
        <v>0.57085076460212236</v>
      </c>
    </row>
    <row r="461" spans="1:66" x14ac:dyDescent="0.2">
      <c r="A461" s="25" t="s">
        <v>1016</v>
      </c>
      <c r="B461" s="25"/>
      <c r="C461" s="28">
        <v>42782.317000000003</v>
      </c>
      <c r="D461" s="28"/>
      <c r="E461" s="1">
        <f t="shared" si="353"/>
        <v>11073.999477655019</v>
      </c>
      <c r="F461" s="1">
        <f t="shared" si="378"/>
        <v>11074</v>
      </c>
      <c r="G461" s="1">
        <f t="shared" si="392"/>
        <v>-4.4367999362293631E-4</v>
      </c>
      <c r="I461" s="1">
        <f t="shared" si="397"/>
        <v>-4.4367999362293631E-4</v>
      </c>
      <c r="Q461" s="173">
        <f t="shared" si="354"/>
        <v>27763.817000000003</v>
      </c>
      <c r="S461" s="15">
        <f t="shared" si="398"/>
        <v>0.1</v>
      </c>
      <c r="Z461">
        <f t="shared" si="355"/>
        <v>11074</v>
      </c>
      <c r="AA461" s="158">
        <f t="shared" si="356"/>
        <v>1.224768118279726E-2</v>
      </c>
      <c r="AB461" s="159">
        <f t="shared" si="357"/>
        <v>-1.2691361176420196E-2</v>
      </c>
      <c r="AC461" s="159">
        <f t="shared" si="358"/>
        <v>-4.4367999362293631E-4</v>
      </c>
      <c r="AD461" s="160">
        <f t="shared" si="359"/>
        <v>1.6107064851034584E-5</v>
      </c>
      <c r="AH461">
        <f t="shared" si="360"/>
        <v>-1.6718591294626974E-2</v>
      </c>
      <c r="AI461">
        <f t="shared" si="361"/>
        <v>0.94428317049478117</v>
      </c>
      <c r="AJ461">
        <f t="shared" si="362"/>
        <v>-0.66916774408847979</v>
      </c>
      <c r="AK461">
        <f t="shared" si="363"/>
        <v>0.32536119887465498</v>
      </c>
      <c r="AL461">
        <f t="shared" si="364"/>
        <v>1.7403973127014734</v>
      </c>
      <c r="AM461">
        <f t="shared" si="365"/>
        <v>1.1858027403697127</v>
      </c>
      <c r="AN461">
        <f t="shared" ref="AN461:AT470" si="399">$AU461+$AB$7*SIN(AO461)</f>
        <v>13.965498815494868</v>
      </c>
      <c r="AO461">
        <f t="shared" si="399"/>
        <v>13.965498794584683</v>
      </c>
      <c r="AP461">
        <f t="shared" si="399"/>
        <v>13.965498423766631</v>
      </c>
      <c r="AQ461">
        <f t="shared" si="399"/>
        <v>13.96549184786779</v>
      </c>
      <c r="AR461">
        <f t="shared" si="399"/>
        <v>13.965375275619772</v>
      </c>
      <c r="AS461">
        <f t="shared" si="399"/>
        <v>13.963321623313551</v>
      </c>
      <c r="AT461">
        <f t="shared" si="399"/>
        <v>13.930428271702754</v>
      </c>
      <c r="AU461">
        <f t="shared" si="366"/>
        <v>13.640253487335274</v>
      </c>
      <c r="AV461" s="158">
        <f t="shared" si="367"/>
        <v>1.224768118279726E-2</v>
      </c>
      <c r="AW461" s="159">
        <f t="shared" si="368"/>
        <v>-1.2691361176420196E-2</v>
      </c>
      <c r="AX461" s="160">
        <f t="shared" si="369"/>
        <v>1.6107064851034584E-5</v>
      </c>
      <c r="AY461" s="159">
        <f t="shared" si="370"/>
        <v>-9999</v>
      </c>
      <c r="BA461">
        <f t="shared" si="371"/>
        <v>0</v>
      </c>
      <c r="BB461">
        <f t="shared" si="372"/>
        <v>0.51990813541406156</v>
      </c>
      <c r="BC461">
        <f t="shared" si="373"/>
        <v>0.57543342856784374</v>
      </c>
      <c r="BD461">
        <f t="shared" si="374"/>
        <v>0.59311158535019615</v>
      </c>
      <c r="BE461">
        <f t="shared" si="375"/>
        <v>2.2512706096612747</v>
      </c>
      <c r="BF461">
        <f t="shared" si="376"/>
        <v>2.0959930380699738</v>
      </c>
      <c r="BG461">
        <f t="shared" ref="BG461:BM470" si="400">$BN461+$BB$7*SIN(BH461)</f>
        <v>1.3103069251400197</v>
      </c>
      <c r="BH461">
        <f t="shared" si="400"/>
        <v>1.3101556948280781</v>
      </c>
      <c r="BI461">
        <f t="shared" si="400"/>
        <v>1.3093877353551666</v>
      </c>
      <c r="BJ461">
        <f t="shared" si="400"/>
        <v>1.3055215009986312</v>
      </c>
      <c r="BK461">
        <f t="shared" si="400"/>
        <v>1.286837171366525</v>
      </c>
      <c r="BL461">
        <f t="shared" si="400"/>
        <v>1.2095807255298248</v>
      </c>
      <c r="BM461">
        <f t="shared" si="400"/>
        <v>0.98672242131349464</v>
      </c>
      <c r="BN461">
        <f t="shared" si="377"/>
        <v>0.57301352095273361</v>
      </c>
    </row>
    <row r="462" spans="1:66" x14ac:dyDescent="0.2">
      <c r="A462" s="25" t="s">
        <v>1016</v>
      </c>
      <c r="B462" s="25"/>
      <c r="C462" s="28">
        <v>42787.413</v>
      </c>
      <c r="D462" s="28"/>
      <c r="E462" s="1">
        <f t="shared" si="353"/>
        <v>11079.999004474126</v>
      </c>
      <c r="F462" s="1">
        <f t="shared" si="378"/>
        <v>11080</v>
      </c>
      <c r="G462" s="1">
        <f t="shared" si="392"/>
        <v>-8.4559999231714755E-4</v>
      </c>
      <c r="I462" s="1">
        <f t="shared" si="397"/>
        <v>-8.4559999231714755E-4</v>
      </c>
      <c r="Q462" s="173">
        <f t="shared" si="354"/>
        <v>27768.913</v>
      </c>
      <c r="S462" s="15">
        <f t="shared" si="398"/>
        <v>0.1</v>
      </c>
      <c r="Z462">
        <f t="shared" si="355"/>
        <v>11080</v>
      </c>
      <c r="AA462" s="158">
        <f t="shared" si="356"/>
        <v>1.2306309162274948E-2</v>
      </c>
      <c r="AB462" s="159">
        <f t="shared" si="357"/>
        <v>-1.3151909154592096E-2</v>
      </c>
      <c r="AC462" s="159">
        <f t="shared" si="358"/>
        <v>-8.4559999231714755E-4</v>
      </c>
      <c r="AD462" s="160">
        <f t="shared" si="359"/>
        <v>1.7297271441064339E-5</v>
      </c>
      <c r="AH462">
        <f t="shared" si="360"/>
        <v>-1.6698584175894208E-2</v>
      </c>
      <c r="AI462">
        <f t="shared" si="361"/>
        <v>0.94361175449384915</v>
      </c>
      <c r="AJ462">
        <f t="shared" si="362"/>
        <v>-0.66763256162817164</v>
      </c>
      <c r="AK462">
        <f t="shared" si="363"/>
        <v>0.32524550818113457</v>
      </c>
      <c r="AL462">
        <f t="shared" si="364"/>
        <v>1.7424612808570419</v>
      </c>
      <c r="AM462">
        <f t="shared" si="365"/>
        <v>1.1882888695306213</v>
      </c>
      <c r="AN462">
        <f t="shared" si="399"/>
        <v>13.967562782522281</v>
      </c>
      <c r="AO462">
        <f t="shared" si="399"/>
        <v>13.967562762908793</v>
      </c>
      <c r="AP462">
        <f t="shared" si="399"/>
        <v>13.967562410894846</v>
      </c>
      <c r="AQ462">
        <f t="shared" si="399"/>
        <v>13.967556093231567</v>
      </c>
      <c r="AR462">
        <f t="shared" si="399"/>
        <v>13.967442748489965</v>
      </c>
      <c r="AS462">
        <f t="shared" si="399"/>
        <v>13.965421825660792</v>
      </c>
      <c r="AT462">
        <f t="shared" si="399"/>
        <v>13.932682579728107</v>
      </c>
      <c r="AU462">
        <f t="shared" si="366"/>
        <v>13.642201761516274</v>
      </c>
      <c r="AV462" s="158">
        <f t="shared" si="367"/>
        <v>1.2306309162274948E-2</v>
      </c>
      <c r="AW462" s="159">
        <f t="shared" si="368"/>
        <v>-1.3151909154592096E-2</v>
      </c>
      <c r="AX462" s="160">
        <f t="shared" si="369"/>
        <v>1.7297271441064339E-5</v>
      </c>
      <c r="AY462" s="159">
        <f t="shared" si="370"/>
        <v>-9999</v>
      </c>
      <c r="BA462">
        <f t="shared" si="371"/>
        <v>0</v>
      </c>
      <c r="BB462">
        <f t="shared" si="372"/>
        <v>0.51939471379714097</v>
      </c>
      <c r="BC462">
        <f t="shared" si="373"/>
        <v>0.574725001438672</v>
      </c>
      <c r="BD462">
        <f t="shared" si="374"/>
        <v>0.59269563014425375</v>
      </c>
      <c r="BE462">
        <f t="shared" si="375"/>
        <v>2.2521365541050749</v>
      </c>
      <c r="BF462">
        <f t="shared" si="376"/>
        <v>2.09833025933882</v>
      </c>
      <c r="BG462">
        <f t="shared" si="400"/>
        <v>1.3113839507605181</v>
      </c>
      <c r="BH462">
        <f t="shared" si="400"/>
        <v>1.3112355926819583</v>
      </c>
      <c r="BI462">
        <f t="shared" si="400"/>
        <v>1.3104791437527525</v>
      </c>
      <c r="BJ462">
        <f t="shared" si="400"/>
        <v>1.306655076388328</v>
      </c>
      <c r="BK462">
        <f t="shared" si="400"/>
        <v>1.2880957262870032</v>
      </c>
      <c r="BL462">
        <f t="shared" si="400"/>
        <v>1.2110425339646311</v>
      </c>
      <c r="BM462">
        <f t="shared" si="400"/>
        <v>0.98814205724543314</v>
      </c>
      <c r="BN462">
        <f t="shared" si="377"/>
        <v>0.57387862349297802</v>
      </c>
    </row>
    <row r="463" spans="1:66" x14ac:dyDescent="0.2">
      <c r="A463" s="25" t="s">
        <v>1014</v>
      </c>
      <c r="B463" s="25"/>
      <c r="C463" s="28">
        <v>42811.201999999997</v>
      </c>
      <c r="D463" s="28"/>
      <c r="E463" s="1">
        <f t="shared" si="353"/>
        <v>11108.005822272355</v>
      </c>
      <c r="F463" s="1">
        <f t="shared" si="378"/>
        <v>11108</v>
      </c>
      <c r="G463" s="1">
        <f t="shared" si="392"/>
        <v>4.945439999573864E-3</v>
      </c>
      <c r="I463" s="1">
        <f t="shared" si="397"/>
        <v>4.945439999573864E-3</v>
      </c>
      <c r="Q463" s="173">
        <f t="shared" si="354"/>
        <v>27792.701999999997</v>
      </c>
      <c r="S463" s="15">
        <f t="shared" si="398"/>
        <v>0.1</v>
      </c>
      <c r="Z463">
        <f t="shared" si="355"/>
        <v>11108</v>
      </c>
      <c r="AA463" s="158">
        <f t="shared" si="356"/>
        <v>1.2580673329827635E-2</v>
      </c>
      <c r="AB463" s="159">
        <f t="shared" si="357"/>
        <v>-7.6352333302537705E-3</v>
      </c>
      <c r="AC463" s="159">
        <f t="shared" si="358"/>
        <v>4.945439999573864E-3</v>
      </c>
      <c r="AD463" s="160">
        <f t="shared" si="359"/>
        <v>5.829678800741809E-6</v>
      </c>
      <c r="AH463">
        <f t="shared" si="360"/>
        <v>-1.6604469462389238E-2</v>
      </c>
      <c r="AI463">
        <f t="shared" si="361"/>
        <v>0.94049425341470694</v>
      </c>
      <c r="AJ463">
        <f t="shared" si="362"/>
        <v>-0.66045990366902185</v>
      </c>
      <c r="AK463">
        <f t="shared" si="363"/>
        <v>0.32468960708127587</v>
      </c>
      <c r="AL463">
        <f t="shared" si="364"/>
        <v>1.7520544759235053</v>
      </c>
      <c r="AM463">
        <f t="shared" si="365"/>
        <v>1.1999248199468555</v>
      </c>
      <c r="AN463">
        <f t="shared" si="399"/>
        <v>13.977175276846662</v>
      </c>
      <c r="AO463">
        <f t="shared" si="399"/>
        <v>13.977175262442737</v>
      </c>
      <c r="AP463">
        <f t="shared" si="399"/>
        <v>13.977174988540595</v>
      </c>
      <c r="AQ463">
        <f t="shared" si="399"/>
        <v>13.977169780161351</v>
      </c>
      <c r="AR463">
        <f t="shared" si="399"/>
        <v>13.977070772326993</v>
      </c>
      <c r="AS463">
        <f t="shared" si="399"/>
        <v>13.975200110413937</v>
      </c>
      <c r="AT463">
        <f t="shared" si="399"/>
        <v>13.943188086381724</v>
      </c>
      <c r="AU463">
        <f t="shared" si="366"/>
        <v>13.651293707694276</v>
      </c>
      <c r="AV463" s="158">
        <f t="shared" si="367"/>
        <v>1.2580673329827635E-2</v>
      </c>
      <c r="AW463" s="159">
        <f t="shared" si="368"/>
        <v>-7.6352333302537705E-3</v>
      </c>
      <c r="AX463" s="160">
        <f t="shared" si="369"/>
        <v>5.829678800741809E-6</v>
      </c>
      <c r="AY463" s="159">
        <f t="shared" si="370"/>
        <v>-9999</v>
      </c>
      <c r="BA463">
        <f t="shared" si="371"/>
        <v>0</v>
      </c>
      <c r="BB463">
        <f t="shared" si="372"/>
        <v>0.51701690105439391</v>
      </c>
      <c r="BC463">
        <f t="shared" si="373"/>
        <v>0.57143191035400009</v>
      </c>
      <c r="BD463">
        <f t="shared" si="374"/>
        <v>0.59075957652087607</v>
      </c>
      <c r="BE463">
        <f t="shared" si="375"/>
        <v>2.2561549732723947</v>
      </c>
      <c r="BF463">
        <f t="shared" si="376"/>
        <v>2.1092319745210113</v>
      </c>
      <c r="BG463">
        <f t="shared" si="400"/>
        <v>1.3163958500161081</v>
      </c>
      <c r="BH463">
        <f t="shared" si="400"/>
        <v>1.3162603116286054</v>
      </c>
      <c r="BI463">
        <f t="shared" si="400"/>
        <v>1.315555840441947</v>
      </c>
      <c r="BJ463">
        <f t="shared" si="400"/>
        <v>1.3119245007304916</v>
      </c>
      <c r="BK463">
        <f t="shared" si="400"/>
        <v>1.2939438557195497</v>
      </c>
      <c r="BL463">
        <f t="shared" si="400"/>
        <v>1.2178456017454926</v>
      </c>
      <c r="BM463">
        <f t="shared" si="400"/>
        <v>0.99476291886590484</v>
      </c>
      <c r="BN463">
        <f t="shared" si="377"/>
        <v>0.57791576868078554</v>
      </c>
    </row>
    <row r="464" spans="1:66" x14ac:dyDescent="0.2">
      <c r="A464" s="25" t="s">
        <v>1008</v>
      </c>
      <c r="B464" s="25"/>
      <c r="C464" s="28">
        <v>42814.362000000001</v>
      </c>
      <c r="D464" s="28"/>
      <c r="E464" s="1">
        <f t="shared" si="353"/>
        <v>11111.726094004773</v>
      </c>
      <c r="F464" s="1">
        <f t="shared" si="378"/>
        <v>11111.5</v>
      </c>
      <c r="G464" s="1">
        <f t="shared" si="392"/>
        <v>0.19204431999969529</v>
      </c>
      <c r="I464" s="1">
        <f t="shared" si="397"/>
        <v>0.19204431999969529</v>
      </c>
      <c r="Q464" s="173">
        <f t="shared" si="354"/>
        <v>27795.862000000001</v>
      </c>
      <c r="S464" s="15">
        <f t="shared" si="398"/>
        <v>0.1</v>
      </c>
      <c r="Z464">
        <f t="shared" si="355"/>
        <v>11111.5</v>
      </c>
      <c r="AA464" s="158">
        <f t="shared" si="356"/>
        <v>1.2615056996848197E-2</v>
      </c>
      <c r="AB464" s="159">
        <f t="shared" si="357"/>
        <v>0.17942926300284709</v>
      </c>
      <c r="AC464" s="159">
        <f t="shared" si="358"/>
        <v>0.19204431999969529</v>
      </c>
      <c r="AD464" s="160">
        <f t="shared" si="359"/>
        <v>3.2194860421744876E-3</v>
      </c>
      <c r="AH464">
        <f t="shared" si="360"/>
        <v>-1.6592619150922434E-2</v>
      </c>
      <c r="AI464">
        <f t="shared" si="361"/>
        <v>0.94010639065011148</v>
      </c>
      <c r="AJ464">
        <f t="shared" si="362"/>
        <v>-0.65956238165490388</v>
      </c>
      <c r="AK464">
        <f t="shared" si="363"/>
        <v>0.32461828411583565</v>
      </c>
      <c r="AL464">
        <f t="shared" si="364"/>
        <v>1.7532491717641712</v>
      </c>
      <c r="AM464">
        <f t="shared" si="365"/>
        <v>1.2013832866575302</v>
      </c>
      <c r="AN464">
        <f t="shared" si="399"/>
        <v>13.978374605845707</v>
      </c>
      <c r="AO464">
        <f t="shared" si="399"/>
        <v>13.978374592003796</v>
      </c>
      <c r="AP464">
        <f t="shared" si="399"/>
        <v>13.978374326817752</v>
      </c>
      <c r="AQ464">
        <f t="shared" si="399"/>
        <v>13.978369246415786</v>
      </c>
      <c r="AR464">
        <f t="shared" si="399"/>
        <v>13.978271947793981</v>
      </c>
      <c r="AS464">
        <f t="shared" si="399"/>
        <v>13.97641977691749</v>
      </c>
      <c r="AT464">
        <f t="shared" si="399"/>
        <v>13.944499580528957</v>
      </c>
      <c r="AU464">
        <f t="shared" si="366"/>
        <v>13.652430200966526</v>
      </c>
      <c r="AV464" s="158">
        <f t="shared" si="367"/>
        <v>1.2615056996848197E-2</v>
      </c>
      <c r="AW464" s="159">
        <f t="shared" si="368"/>
        <v>0.17942926300284709</v>
      </c>
      <c r="AX464" s="160">
        <f t="shared" si="369"/>
        <v>3.2194860421744876E-3</v>
      </c>
      <c r="AY464" s="159">
        <f t="shared" si="370"/>
        <v>-9999</v>
      </c>
      <c r="BA464">
        <f t="shared" si="371"/>
        <v>0</v>
      </c>
      <c r="BB464">
        <f t="shared" si="372"/>
        <v>0.5167217591569202</v>
      </c>
      <c r="BC464">
        <f t="shared" si="373"/>
        <v>0.57102176096855972</v>
      </c>
      <c r="BD464">
        <f t="shared" si="374"/>
        <v>0.59051815640659544</v>
      </c>
      <c r="BE464">
        <f t="shared" si="375"/>
        <v>2.2566546726794101</v>
      </c>
      <c r="BF464">
        <f t="shared" si="376"/>
        <v>2.1105940883071503</v>
      </c>
      <c r="BG464">
        <f t="shared" si="400"/>
        <v>1.3170207005680927</v>
      </c>
      <c r="BH464">
        <f t="shared" si="400"/>
        <v>1.3168866987052694</v>
      </c>
      <c r="BI464">
        <f t="shared" si="400"/>
        <v>1.3161885267091007</v>
      </c>
      <c r="BJ464">
        <f t="shared" si="400"/>
        <v>1.3125808114802751</v>
      </c>
      <c r="BK464">
        <f t="shared" si="400"/>
        <v>1.294671973030455</v>
      </c>
      <c r="BL464">
        <f t="shared" si="400"/>
        <v>1.2186938173604349</v>
      </c>
      <c r="BM464">
        <f t="shared" si="400"/>
        <v>0.99559004972834986</v>
      </c>
      <c r="BN464">
        <f t="shared" si="377"/>
        <v>0.57842041182926152</v>
      </c>
    </row>
    <row r="465" spans="1:66" x14ac:dyDescent="0.2">
      <c r="A465" s="25" t="s">
        <v>1016</v>
      </c>
      <c r="B465" s="25"/>
      <c r="C465" s="28">
        <v>42827.339</v>
      </c>
      <c r="D465" s="28"/>
      <c r="E465" s="1">
        <f t="shared" si="353"/>
        <v>11127.003931432477</v>
      </c>
      <c r="F465" s="1">
        <f t="shared" si="378"/>
        <v>11127</v>
      </c>
      <c r="G465" s="1">
        <f t="shared" si="392"/>
        <v>3.3393600024282932E-3</v>
      </c>
      <c r="I465" s="1">
        <f t="shared" si="397"/>
        <v>3.3393600024282932E-3</v>
      </c>
      <c r="Q465" s="173">
        <f t="shared" si="354"/>
        <v>27808.839</v>
      </c>
      <c r="S465" s="15">
        <f t="shared" si="398"/>
        <v>0.1</v>
      </c>
      <c r="Z465">
        <f t="shared" si="355"/>
        <v>11127</v>
      </c>
      <c r="AA465" s="158">
        <f t="shared" si="356"/>
        <v>1.276756074328541E-2</v>
      </c>
      <c r="AB465" s="159">
        <f t="shared" si="357"/>
        <v>-9.4282007408571164E-3</v>
      </c>
      <c r="AC465" s="159">
        <f t="shared" si="358"/>
        <v>3.3393600024282932E-3</v>
      </c>
      <c r="AD465" s="160">
        <f t="shared" si="359"/>
        <v>8.889096920989869E-6</v>
      </c>
      <c r="AH465">
        <f t="shared" si="360"/>
        <v>-1.6539911785733E-2</v>
      </c>
      <c r="AI465">
        <f t="shared" si="361"/>
        <v>0.93839358072738766</v>
      </c>
      <c r="AJ465">
        <f t="shared" si="362"/>
        <v>-0.65558526780932846</v>
      </c>
      <c r="AK465">
        <f t="shared" si="363"/>
        <v>0.3242975854484173</v>
      </c>
      <c r="AL465">
        <f t="shared" si="364"/>
        <v>1.7585281486713444</v>
      </c>
      <c r="AM465">
        <f t="shared" si="365"/>
        <v>1.2078529368675759</v>
      </c>
      <c r="AN465">
        <f t="shared" si="399"/>
        <v>13.983679983564711</v>
      </c>
      <c r="AO465">
        <f t="shared" si="399"/>
        <v>13.983679971999454</v>
      </c>
      <c r="AP465">
        <f t="shared" si="399"/>
        <v>13.983679742834628</v>
      </c>
      <c r="AQ465">
        <f t="shared" si="399"/>
        <v>13.983675202018571</v>
      </c>
      <c r="AR465">
        <f t="shared" si="399"/>
        <v>13.983585254899779</v>
      </c>
      <c r="AS465">
        <f t="shared" si="399"/>
        <v>13.981814178350636</v>
      </c>
      <c r="AT465">
        <f t="shared" si="399"/>
        <v>13.95030308834424</v>
      </c>
      <c r="AU465">
        <f t="shared" si="366"/>
        <v>13.657463242600775</v>
      </c>
      <c r="AV465" s="158">
        <f t="shared" si="367"/>
        <v>1.276756074328541E-2</v>
      </c>
      <c r="AW465" s="159">
        <f t="shared" si="368"/>
        <v>-9.4282007408571164E-3</v>
      </c>
      <c r="AX465" s="160">
        <f t="shared" si="369"/>
        <v>8.889096920989869E-6</v>
      </c>
      <c r="AY465" s="159">
        <f t="shared" si="370"/>
        <v>-9999</v>
      </c>
      <c r="BA465">
        <f t="shared" si="371"/>
        <v>0</v>
      </c>
      <c r="BB465">
        <f t="shared" si="372"/>
        <v>0.51542021200089616</v>
      </c>
      <c r="BC465">
        <f t="shared" si="373"/>
        <v>0.5692093332756385</v>
      </c>
      <c r="BD465">
        <f t="shared" si="374"/>
        <v>0.58945057484149566</v>
      </c>
      <c r="BE465">
        <f t="shared" si="375"/>
        <v>2.2588607423721032</v>
      </c>
      <c r="BF465">
        <f t="shared" si="376"/>
        <v>2.1166247525355555</v>
      </c>
      <c r="BG465">
        <f t="shared" si="400"/>
        <v>1.3197835565485194</v>
      </c>
      <c r="BH465">
        <f t="shared" si="400"/>
        <v>1.3196561887639633</v>
      </c>
      <c r="BI465">
        <f t="shared" si="400"/>
        <v>1.3189853950712713</v>
      </c>
      <c r="BJ465">
        <f t="shared" si="400"/>
        <v>1.3154810659038767</v>
      </c>
      <c r="BK465">
        <f t="shared" si="400"/>
        <v>1.2978887862360775</v>
      </c>
      <c r="BL465">
        <f t="shared" si="400"/>
        <v>1.2224444045748499</v>
      </c>
      <c r="BM465">
        <f t="shared" si="400"/>
        <v>0.9992517796771343</v>
      </c>
      <c r="BN465">
        <f t="shared" si="377"/>
        <v>0.58065526005822643</v>
      </c>
    </row>
    <row r="466" spans="1:66" x14ac:dyDescent="0.2">
      <c r="A466" s="25" t="s">
        <v>1016</v>
      </c>
      <c r="B466" s="25"/>
      <c r="C466" s="28">
        <v>42827.347999999998</v>
      </c>
      <c r="D466" s="28"/>
      <c r="E466" s="1">
        <f t="shared" si="353"/>
        <v>11127.014527143105</v>
      </c>
      <c r="F466" s="1">
        <f t="shared" si="378"/>
        <v>11127</v>
      </c>
      <c r="G466" s="1">
        <f t="shared" si="392"/>
        <v>1.2339360000623856E-2</v>
      </c>
      <c r="I466" s="1">
        <f t="shared" si="397"/>
        <v>1.2339360000623856E-2</v>
      </c>
      <c r="Q466" s="173">
        <f t="shared" si="354"/>
        <v>27808.847999999998</v>
      </c>
      <c r="S466" s="15">
        <f t="shared" si="398"/>
        <v>0.1</v>
      </c>
      <c r="Z466">
        <f t="shared" si="355"/>
        <v>11127</v>
      </c>
      <c r="AA466" s="158">
        <f t="shared" si="356"/>
        <v>1.276756074328541E-2</v>
      </c>
      <c r="AB466" s="159">
        <f t="shared" si="357"/>
        <v>-4.2820074266155389E-4</v>
      </c>
      <c r="AC466" s="159">
        <f t="shared" si="358"/>
        <v>1.2339360000623856E-2</v>
      </c>
      <c r="AD466" s="160">
        <f t="shared" si="359"/>
        <v>1.8335587601590629E-8</v>
      </c>
      <c r="AH466">
        <f t="shared" si="360"/>
        <v>-1.6539911785733E-2</v>
      </c>
      <c r="AI466">
        <f t="shared" si="361"/>
        <v>0.93839358072738766</v>
      </c>
      <c r="AJ466">
        <f t="shared" si="362"/>
        <v>-0.65558526780932846</v>
      </c>
      <c r="AK466">
        <f t="shared" si="363"/>
        <v>0.3242975854484173</v>
      </c>
      <c r="AL466">
        <f t="shared" si="364"/>
        <v>1.7585281486713444</v>
      </c>
      <c r="AM466">
        <f t="shared" si="365"/>
        <v>1.2078529368675759</v>
      </c>
      <c r="AN466">
        <f t="shared" si="399"/>
        <v>13.983679983564711</v>
      </c>
      <c r="AO466">
        <f t="shared" si="399"/>
        <v>13.983679971999454</v>
      </c>
      <c r="AP466">
        <f t="shared" si="399"/>
        <v>13.983679742834628</v>
      </c>
      <c r="AQ466">
        <f t="shared" si="399"/>
        <v>13.983675202018571</v>
      </c>
      <c r="AR466">
        <f t="shared" si="399"/>
        <v>13.983585254899779</v>
      </c>
      <c r="AS466">
        <f t="shared" si="399"/>
        <v>13.981814178350636</v>
      </c>
      <c r="AT466">
        <f t="shared" si="399"/>
        <v>13.95030308834424</v>
      </c>
      <c r="AU466">
        <f t="shared" si="366"/>
        <v>13.657463242600775</v>
      </c>
      <c r="AV466" s="158">
        <f t="shared" si="367"/>
        <v>1.276756074328541E-2</v>
      </c>
      <c r="AW466" s="159">
        <f t="shared" si="368"/>
        <v>-4.2820074266155389E-4</v>
      </c>
      <c r="AX466" s="160">
        <f t="shared" si="369"/>
        <v>1.8335587601590629E-8</v>
      </c>
      <c r="AY466" s="159">
        <f t="shared" si="370"/>
        <v>-9999</v>
      </c>
      <c r="BA466">
        <f t="shared" si="371"/>
        <v>0</v>
      </c>
      <c r="BB466">
        <f t="shared" si="372"/>
        <v>0.51542021200089616</v>
      </c>
      <c r="BC466">
        <f t="shared" si="373"/>
        <v>0.5692093332756385</v>
      </c>
      <c r="BD466">
        <f t="shared" si="374"/>
        <v>0.58945057484149566</v>
      </c>
      <c r="BE466">
        <f t="shared" si="375"/>
        <v>2.2588607423721032</v>
      </c>
      <c r="BF466">
        <f t="shared" si="376"/>
        <v>2.1166247525355555</v>
      </c>
      <c r="BG466">
        <f t="shared" si="400"/>
        <v>1.3197835565485194</v>
      </c>
      <c r="BH466">
        <f t="shared" si="400"/>
        <v>1.3196561887639633</v>
      </c>
      <c r="BI466">
        <f t="shared" si="400"/>
        <v>1.3189853950712713</v>
      </c>
      <c r="BJ466">
        <f t="shared" si="400"/>
        <v>1.3154810659038767</v>
      </c>
      <c r="BK466">
        <f t="shared" si="400"/>
        <v>1.2978887862360775</v>
      </c>
      <c r="BL466">
        <f t="shared" si="400"/>
        <v>1.2224444045748499</v>
      </c>
      <c r="BM466">
        <f t="shared" si="400"/>
        <v>0.9992517796771343</v>
      </c>
      <c r="BN466">
        <f t="shared" si="377"/>
        <v>0.58065526005822643</v>
      </c>
    </row>
    <row r="467" spans="1:66" x14ac:dyDescent="0.2">
      <c r="A467" s="25" t="s">
        <v>1008</v>
      </c>
      <c r="B467" s="25"/>
      <c r="C467" s="28">
        <v>42837.288999999997</v>
      </c>
      <c r="D467" s="28"/>
      <c r="E467" s="1">
        <f t="shared" si="353"/>
        <v>11138.718078184855</v>
      </c>
      <c r="F467" s="1">
        <f t="shared" si="378"/>
        <v>11138.5</v>
      </c>
      <c r="I467" s="1">
        <f>U467</f>
        <v>0.18523568000091473</v>
      </c>
      <c r="Q467" s="173">
        <f t="shared" si="354"/>
        <v>27818.788999999997</v>
      </c>
      <c r="S467" s="15"/>
      <c r="U467" s="1">
        <f>+C467-(C$7+F467*C$8)</f>
        <v>0.18523568000091473</v>
      </c>
      <c r="Z467">
        <f t="shared" si="355"/>
        <v>11138.5</v>
      </c>
      <c r="AA467" s="158">
        <f t="shared" si="356"/>
        <v>1.2880953056069875E-2</v>
      </c>
      <c r="AB467" s="159">
        <f t="shared" si="357"/>
        <v>-1.2880953056069875E-2</v>
      </c>
      <c r="AC467" s="159">
        <f t="shared" si="358"/>
        <v>0</v>
      </c>
      <c r="AD467" s="160">
        <f t="shared" si="359"/>
        <v>0</v>
      </c>
      <c r="AH467">
        <f t="shared" si="360"/>
        <v>-1.650056807148256E-2</v>
      </c>
      <c r="AI467">
        <f t="shared" si="361"/>
        <v>0.93712791402152584</v>
      </c>
      <c r="AJ467">
        <f t="shared" si="362"/>
        <v>-0.65263209551146495</v>
      </c>
      <c r="AK467">
        <f t="shared" si="363"/>
        <v>0.32405458742005455</v>
      </c>
      <c r="AL467">
        <f t="shared" si="364"/>
        <v>1.7624324005612684</v>
      </c>
      <c r="AM467">
        <f t="shared" si="365"/>
        <v>1.2126643873101883</v>
      </c>
      <c r="AN467">
        <f t="shared" si="399"/>
        <v>13.98760999161571</v>
      </c>
      <c r="AO467">
        <f t="shared" si="399"/>
        <v>13.987609981532177</v>
      </c>
      <c r="AP467">
        <f t="shared" si="399"/>
        <v>13.987609776517974</v>
      </c>
      <c r="AQ467">
        <f t="shared" si="399"/>
        <v>13.987605608314954</v>
      </c>
      <c r="AR467">
        <f t="shared" si="399"/>
        <v>13.987520888362353</v>
      </c>
      <c r="AS467">
        <f t="shared" si="399"/>
        <v>13.985809130317072</v>
      </c>
      <c r="AT467">
        <f t="shared" si="399"/>
        <v>13.954604124237276</v>
      </c>
      <c r="AU467">
        <f t="shared" si="366"/>
        <v>13.661197434781027</v>
      </c>
      <c r="AV467" s="158">
        <f t="shared" si="367"/>
        <v>1.2880953056069875E-2</v>
      </c>
      <c r="AW467" s="159">
        <f t="shared" si="368"/>
        <v>-9999</v>
      </c>
      <c r="AX467" s="160">
        <f t="shared" si="369"/>
        <v>0</v>
      </c>
      <c r="AY467" s="159">
        <f t="shared" si="370"/>
        <v>1.650056807148256E-2</v>
      </c>
      <c r="BA467">
        <f t="shared" si="371"/>
        <v>0</v>
      </c>
      <c r="BB467">
        <f t="shared" si="372"/>
        <v>0.5144603174481619</v>
      </c>
      <c r="BC467">
        <f t="shared" si="373"/>
        <v>0.56786877525517154</v>
      </c>
      <c r="BD467">
        <f t="shared" si="374"/>
        <v>0.58866014625222118</v>
      </c>
      <c r="BE467">
        <f t="shared" si="375"/>
        <v>2.2604902909758748</v>
      </c>
      <c r="BF467">
        <f t="shared" si="376"/>
        <v>2.1210975120499675</v>
      </c>
      <c r="BG467">
        <f t="shared" si="400"/>
        <v>1.321828864699768</v>
      </c>
      <c r="BH467">
        <f t="shared" si="400"/>
        <v>1.3217062429311444</v>
      </c>
      <c r="BI467">
        <f t="shared" si="400"/>
        <v>1.3210552232915722</v>
      </c>
      <c r="BJ467">
        <f t="shared" si="400"/>
        <v>1.3176263026689985</v>
      </c>
      <c r="BK467">
        <f t="shared" si="400"/>
        <v>1.3002673546487806</v>
      </c>
      <c r="BL467">
        <f t="shared" si="400"/>
        <v>1.2252209835647543</v>
      </c>
      <c r="BM467">
        <f t="shared" si="400"/>
        <v>1.0019671964406607</v>
      </c>
      <c r="BN467">
        <f t="shared" si="377"/>
        <v>0.58231337326036159</v>
      </c>
    </row>
    <row r="468" spans="1:66" x14ac:dyDescent="0.2">
      <c r="A468" s="25" t="s">
        <v>1008</v>
      </c>
      <c r="B468" s="25"/>
      <c r="C468" s="28">
        <v>42837.298000000003</v>
      </c>
      <c r="D468" s="28"/>
      <c r="E468" s="1">
        <f t="shared" si="353"/>
        <v>11138.728673895492</v>
      </c>
      <c r="F468" s="1">
        <f t="shared" si="378"/>
        <v>11138.5</v>
      </c>
      <c r="I468" s="1">
        <f>U468</f>
        <v>0.19423568000638625</v>
      </c>
      <c r="Q468" s="173">
        <f t="shared" si="354"/>
        <v>27818.798000000003</v>
      </c>
      <c r="S468" s="15"/>
      <c r="U468" s="1">
        <f>+C468-(C$7+F468*C$8)</f>
        <v>0.19423568000638625</v>
      </c>
      <c r="Z468">
        <f t="shared" si="355"/>
        <v>11138.5</v>
      </c>
      <c r="AA468" s="158">
        <f t="shared" si="356"/>
        <v>1.2880953056069875E-2</v>
      </c>
      <c r="AB468" s="159">
        <f t="shared" si="357"/>
        <v>-1.2880953056069875E-2</v>
      </c>
      <c r="AC468" s="159">
        <f t="shared" si="358"/>
        <v>0</v>
      </c>
      <c r="AD468" s="160">
        <f t="shared" si="359"/>
        <v>0</v>
      </c>
      <c r="AH468">
        <f t="shared" si="360"/>
        <v>-1.650056807148256E-2</v>
      </c>
      <c r="AI468">
        <f t="shared" si="361"/>
        <v>0.93712791402152584</v>
      </c>
      <c r="AJ468">
        <f t="shared" si="362"/>
        <v>-0.65263209551146495</v>
      </c>
      <c r="AK468">
        <f t="shared" si="363"/>
        <v>0.32405458742005455</v>
      </c>
      <c r="AL468">
        <f t="shared" si="364"/>
        <v>1.7624324005612684</v>
      </c>
      <c r="AM468">
        <f t="shared" si="365"/>
        <v>1.2126643873101883</v>
      </c>
      <c r="AN468">
        <f t="shared" si="399"/>
        <v>13.98760999161571</v>
      </c>
      <c r="AO468">
        <f t="shared" si="399"/>
        <v>13.987609981532177</v>
      </c>
      <c r="AP468">
        <f t="shared" si="399"/>
        <v>13.987609776517974</v>
      </c>
      <c r="AQ468">
        <f t="shared" si="399"/>
        <v>13.987605608314954</v>
      </c>
      <c r="AR468">
        <f t="shared" si="399"/>
        <v>13.987520888362353</v>
      </c>
      <c r="AS468">
        <f t="shared" si="399"/>
        <v>13.985809130317072</v>
      </c>
      <c r="AT468">
        <f t="shared" si="399"/>
        <v>13.954604124237276</v>
      </c>
      <c r="AU468">
        <f t="shared" si="366"/>
        <v>13.661197434781027</v>
      </c>
      <c r="AV468" s="158">
        <f t="shared" si="367"/>
        <v>1.2880953056069875E-2</v>
      </c>
      <c r="AW468" s="159">
        <f t="shared" si="368"/>
        <v>-9999</v>
      </c>
      <c r="AX468" s="160">
        <f t="shared" si="369"/>
        <v>0</v>
      </c>
      <c r="AY468" s="159">
        <f t="shared" si="370"/>
        <v>1.650056807148256E-2</v>
      </c>
      <c r="BA468">
        <f t="shared" si="371"/>
        <v>0</v>
      </c>
      <c r="BB468">
        <f t="shared" si="372"/>
        <v>0.5144603174481619</v>
      </c>
      <c r="BC468">
        <f t="shared" si="373"/>
        <v>0.56786877525517154</v>
      </c>
      <c r="BD468">
        <f t="shared" si="374"/>
        <v>0.58866014625222118</v>
      </c>
      <c r="BE468">
        <f t="shared" si="375"/>
        <v>2.2604902909758748</v>
      </c>
      <c r="BF468">
        <f t="shared" si="376"/>
        <v>2.1210975120499675</v>
      </c>
      <c r="BG468">
        <f t="shared" si="400"/>
        <v>1.321828864699768</v>
      </c>
      <c r="BH468">
        <f t="shared" si="400"/>
        <v>1.3217062429311444</v>
      </c>
      <c r="BI468">
        <f t="shared" si="400"/>
        <v>1.3210552232915722</v>
      </c>
      <c r="BJ468">
        <f t="shared" si="400"/>
        <v>1.3176263026689985</v>
      </c>
      <c r="BK468">
        <f t="shared" si="400"/>
        <v>1.3002673546487806</v>
      </c>
      <c r="BL468">
        <f t="shared" si="400"/>
        <v>1.2252209835647543</v>
      </c>
      <c r="BM468">
        <f t="shared" si="400"/>
        <v>1.0019671964406607</v>
      </c>
      <c r="BN468">
        <f t="shared" si="377"/>
        <v>0.58231337326036159</v>
      </c>
    </row>
    <row r="469" spans="1:66" x14ac:dyDescent="0.2">
      <c r="A469" s="25" t="s">
        <v>1008</v>
      </c>
      <c r="B469" s="25"/>
      <c r="C469" s="28">
        <v>42838.374000000003</v>
      </c>
      <c r="D469" s="28"/>
      <c r="E469" s="1">
        <f t="shared" ref="E469:E532" si="401">+(C469-C$7)/C$8</f>
        <v>11139.995449966404</v>
      </c>
      <c r="F469" s="1">
        <f t="shared" si="378"/>
        <v>11140</v>
      </c>
      <c r="G469" s="1">
        <f t="shared" ref="G469:G500" si="402">+C469-(C$7+F469*C$8)</f>
        <v>-3.8647999972454272E-3</v>
      </c>
      <c r="I469" s="1">
        <f t="shared" ref="I469:I500" si="403">G469</f>
        <v>-3.8647999972454272E-3</v>
      </c>
      <c r="Q469" s="173">
        <f t="shared" ref="Q469:Q532" si="404">+C469-15018.5</f>
        <v>27819.874000000003</v>
      </c>
      <c r="S469" s="15">
        <f t="shared" ref="S469:S500" si="405">S$15</f>
        <v>0.1</v>
      </c>
      <c r="Z469">
        <f t="shared" ref="Z469:Z532" si="406">F469</f>
        <v>11140</v>
      </c>
      <c r="AA469" s="158">
        <f t="shared" ref="AA469:AA532" si="407">AB$3+AB$4*Z469+AB$5*Z469^2+AH469</f>
        <v>1.289575861586182E-2</v>
      </c>
      <c r="AB469" s="159">
        <f t="shared" ref="AB469:AB532" si="408">+G469-AA469</f>
        <v>-1.6760558613107247E-2</v>
      </c>
      <c r="AC469" s="159">
        <f t="shared" ref="AC469:AC532" si="409">+G469-P469</f>
        <v>-3.8647999972454272E-3</v>
      </c>
      <c r="AD469" s="160">
        <f t="shared" ref="AD469:AD532" si="410">S469*(G469-AA469)^2</f>
        <v>2.8091632502340351E-5</v>
      </c>
      <c r="AH469">
        <f t="shared" ref="AH469:AH532" si="411">$AB$6*($AB$11/AI469*AJ469+$AB$12)</f>
        <v>-1.6495421409024116E-2</v>
      </c>
      <c r="AI469">
        <f t="shared" ref="AI469:AI532" si="412">1+$AB$7*COS(AL469)</f>
        <v>0.93696314880495601</v>
      </c>
      <c r="AJ469">
        <f t="shared" ref="AJ469:AJ532" si="413">SIN(AL469+RADIANS($AB$9))</f>
        <v>-0.65224675309728952</v>
      </c>
      <c r="AK469">
        <f t="shared" ref="AK469:AK532" si="414">$AB$7*SIN(AL469)</f>
        <v>0.32402257670520479</v>
      </c>
      <c r="AL469">
        <f t="shared" ref="AL469:AL532" si="415">2*ATAN(AM469)</f>
        <v>1.7629408746200395</v>
      </c>
      <c r="AM469">
        <f t="shared" ref="AM469:AM532" si="416">TAN(AN469/2)*SQRT((1+$AB$7)/(1-$AB$7))</f>
        <v>1.2132926875741714</v>
      </c>
      <c r="AN469">
        <f t="shared" si="399"/>
        <v>13.988122210596172</v>
      </c>
      <c r="AO469">
        <f t="shared" si="399"/>
        <v>13.988122200693804</v>
      </c>
      <c r="AP469">
        <f t="shared" si="399"/>
        <v>13.988121998676208</v>
      </c>
      <c r="AQ469">
        <f t="shared" si="399"/>
        <v>13.988117877387371</v>
      </c>
      <c r="AR469">
        <f t="shared" si="399"/>
        <v>13.988033825122969</v>
      </c>
      <c r="AS469">
        <f t="shared" si="399"/>
        <v>13.986329750389555</v>
      </c>
      <c r="AT469">
        <f t="shared" si="399"/>
        <v>13.955164827459152</v>
      </c>
      <c r="AU469">
        <f t="shared" ref="AU469:AU532" si="417">RADIANS($AB$9)+$AB$18*(F469-AB$15)</f>
        <v>13.661684503326276</v>
      </c>
      <c r="AV469" s="158">
        <f t="shared" ref="AV469:AV532" si="418">AA469+BA469</f>
        <v>1.289575861586182E-2</v>
      </c>
      <c r="AW469" s="159">
        <f t="shared" ref="AW469:AW532" si="419">IF(S469&lt;&gt;0,G469-AV469,-9999)</f>
        <v>-1.6760558613107247E-2</v>
      </c>
      <c r="AX469" s="160">
        <f t="shared" ref="AX469:AX532" si="420">S469*(G469-AV469)^2</f>
        <v>2.8091632502340351E-5</v>
      </c>
      <c r="AY469" s="159">
        <f t="shared" ref="AY469:AY532" si="421">IF(U469&lt;&gt;0,G469-AH469-BA469,-9999)</f>
        <v>-9999</v>
      </c>
      <c r="BA469">
        <f t="shared" ref="BA469:BA532" si="422">$BB$6*($BB$11/BB469*BC469+$BB$12)</f>
        <v>0</v>
      </c>
      <c r="BB469">
        <f t="shared" ref="BB469:BB532" si="423">1+$BB$7*COS(BE469)</f>
        <v>0.51433547383227518</v>
      </c>
      <c r="BC469">
        <f t="shared" ref="BC469:BC532" si="424">SIN(BE469+RADIANS($BB$9))</f>
        <v>0.5676941793120579</v>
      </c>
      <c r="BD469">
        <f t="shared" ref="BD469:BD532" si="425">$BB$7*SIN(BE469)</f>
        <v>0.58855715027557465</v>
      </c>
      <c r="BE469">
        <f t="shared" ref="BE469:BE532" si="426">2*ATAN(BF469)</f>
        <v>2.2607023905020829</v>
      </c>
      <c r="BF469">
        <f t="shared" ref="BF469:BF532" si="427">TAN(BG469/2)*SQRT((1+$BB$7)/(1-$BB$7))</f>
        <v>2.12168081670533</v>
      </c>
      <c r="BG469">
        <f t="shared" si="400"/>
        <v>1.3220953594052021</v>
      </c>
      <c r="BH469">
        <f t="shared" si="400"/>
        <v>1.3219733458441665</v>
      </c>
      <c r="BI469">
        <f t="shared" si="400"/>
        <v>1.3213248720173949</v>
      </c>
      <c r="BJ469">
        <f t="shared" si="400"/>
        <v>1.3179057062144115</v>
      </c>
      <c r="BK469">
        <f t="shared" si="400"/>
        <v>1.3005770955445457</v>
      </c>
      <c r="BL469">
        <f t="shared" si="400"/>
        <v>1.2255827618142496</v>
      </c>
      <c r="BM469">
        <f t="shared" si="400"/>
        <v>1.0023212962373989</v>
      </c>
      <c r="BN469">
        <f t="shared" ref="BN469:BN532" si="428">RADIANS($BB$9)+$BB$18*(F469-BB$15)</f>
        <v>0.5825296488954228</v>
      </c>
    </row>
    <row r="470" spans="1:66" x14ac:dyDescent="0.2">
      <c r="A470" s="25" t="s">
        <v>1020</v>
      </c>
      <c r="B470" s="25"/>
      <c r="C470" s="28">
        <v>42842.624000000003</v>
      </c>
      <c r="D470" s="28"/>
      <c r="E470" s="1">
        <f t="shared" si="401"/>
        <v>11144.998979986265</v>
      </c>
      <c r="F470" s="1">
        <f t="shared" si="378"/>
        <v>11145</v>
      </c>
      <c r="G470" s="1">
        <f t="shared" si="402"/>
        <v>-8.6639999790349975E-4</v>
      </c>
      <c r="I470" s="1">
        <f t="shared" si="403"/>
        <v>-8.6639999790349975E-4</v>
      </c>
      <c r="Q470" s="173">
        <f t="shared" si="404"/>
        <v>27824.124000000003</v>
      </c>
      <c r="S470" s="15">
        <f t="shared" si="405"/>
        <v>0.1</v>
      </c>
      <c r="Z470">
        <f t="shared" si="406"/>
        <v>11145</v>
      </c>
      <c r="AA470" s="158">
        <f t="shared" si="407"/>
        <v>1.2945135818784832E-2</v>
      </c>
      <c r="AB470" s="159">
        <f t="shared" si="408"/>
        <v>-1.3811535816688331E-2</v>
      </c>
      <c r="AC470" s="159">
        <f t="shared" si="409"/>
        <v>-8.6639999790349975E-4</v>
      </c>
      <c r="AD470" s="160">
        <f t="shared" si="410"/>
        <v>1.9075852161566463E-5</v>
      </c>
      <c r="AH470">
        <f t="shared" si="411"/>
        <v>-1.6478241171348194E-2</v>
      </c>
      <c r="AI470">
        <f t="shared" si="412"/>
        <v>0.93641446734611555</v>
      </c>
      <c r="AJ470">
        <f t="shared" si="413"/>
        <v>-0.65096204058225104</v>
      </c>
      <c r="AK470">
        <f t="shared" si="414"/>
        <v>0.32391535138117211</v>
      </c>
      <c r="AL470">
        <f t="shared" si="415"/>
        <v>1.7646344977401112</v>
      </c>
      <c r="AM470">
        <f t="shared" si="416"/>
        <v>1.2153882262929072</v>
      </c>
      <c r="AN470">
        <f t="shared" si="399"/>
        <v>13.98982895709451</v>
      </c>
      <c r="AO470">
        <f t="shared" si="399"/>
        <v>13.989828947776774</v>
      </c>
      <c r="AP470">
        <f t="shared" si="399"/>
        <v>13.989828755500497</v>
      </c>
      <c r="AQ470">
        <f t="shared" si="399"/>
        <v>13.98982478783573</v>
      </c>
      <c r="AR470">
        <f t="shared" si="399"/>
        <v>13.989742937833471</v>
      </c>
      <c r="AS470">
        <f t="shared" si="399"/>
        <v>13.988064383694908</v>
      </c>
      <c r="AT470">
        <f t="shared" si="399"/>
        <v>13.957033335260528</v>
      </c>
      <c r="AU470">
        <f t="shared" si="417"/>
        <v>13.663308065143775</v>
      </c>
      <c r="AV470" s="158">
        <f t="shared" si="418"/>
        <v>1.2945135818784832E-2</v>
      </c>
      <c r="AW470" s="159">
        <f t="shared" si="419"/>
        <v>-1.3811535816688331E-2</v>
      </c>
      <c r="AX470" s="160">
        <f t="shared" si="420"/>
        <v>1.9075852161566463E-5</v>
      </c>
      <c r="AY470" s="159">
        <f t="shared" si="421"/>
        <v>-9999</v>
      </c>
      <c r="BA470">
        <f t="shared" si="422"/>
        <v>0</v>
      </c>
      <c r="BB470">
        <f t="shared" si="423"/>
        <v>0.5139199260667795</v>
      </c>
      <c r="BC470">
        <f t="shared" si="424"/>
        <v>0.56711262425590658</v>
      </c>
      <c r="BD470">
        <f t="shared" si="425"/>
        <v>0.58821400259029966</v>
      </c>
      <c r="BE470">
        <f t="shared" si="426"/>
        <v>2.2614086412411685</v>
      </c>
      <c r="BF470">
        <f t="shared" si="427"/>
        <v>2.1236250030416031</v>
      </c>
      <c r="BG470">
        <f t="shared" si="400"/>
        <v>1.3229832020866583</v>
      </c>
      <c r="BH470">
        <f t="shared" si="400"/>
        <v>1.3228631980475409</v>
      </c>
      <c r="BI470">
        <f t="shared" si="400"/>
        <v>1.3222231550296506</v>
      </c>
      <c r="BJ470">
        <f t="shared" si="400"/>
        <v>1.3188363705805335</v>
      </c>
      <c r="BK470">
        <f t="shared" si="400"/>
        <v>1.3016087215201351</v>
      </c>
      <c r="BL470">
        <f t="shared" si="400"/>
        <v>1.2267880487166203</v>
      </c>
      <c r="BM470">
        <f t="shared" si="400"/>
        <v>1.0035014870427488</v>
      </c>
      <c r="BN470">
        <f t="shared" si="428"/>
        <v>0.58325056767895977</v>
      </c>
    </row>
    <row r="471" spans="1:66" x14ac:dyDescent="0.2">
      <c r="A471" s="23" t="s">
        <v>1010</v>
      </c>
      <c r="B471" s="24" t="s">
        <v>899</v>
      </c>
      <c r="C471" s="23">
        <v>42842.625</v>
      </c>
      <c r="D471" s="23" t="s">
        <v>873</v>
      </c>
      <c r="E471" s="25">
        <f t="shared" si="401"/>
        <v>11145.000157287441</v>
      </c>
      <c r="F471" s="1">
        <f t="shared" si="378"/>
        <v>11145</v>
      </c>
      <c r="G471" s="1">
        <f t="shared" si="402"/>
        <v>1.3359999866224825E-4</v>
      </c>
      <c r="I471" s="1">
        <f t="shared" si="403"/>
        <v>1.3359999866224825E-4</v>
      </c>
      <c r="Q471" s="173">
        <f t="shared" si="404"/>
        <v>27824.125</v>
      </c>
      <c r="S471" s="15">
        <f t="shared" si="405"/>
        <v>0.1</v>
      </c>
      <c r="T471" s="15"/>
      <c r="Z471">
        <f t="shared" si="406"/>
        <v>11145</v>
      </c>
      <c r="AA471" s="158">
        <f t="shared" si="407"/>
        <v>1.2945135818784832E-2</v>
      </c>
      <c r="AB471" s="159">
        <f t="shared" si="408"/>
        <v>-1.2811535820122583E-2</v>
      </c>
      <c r="AC471" s="159">
        <f t="shared" si="409"/>
        <v>1.3359999866224825E-4</v>
      </c>
      <c r="AD471" s="160">
        <f t="shared" si="410"/>
        <v>1.6413545007028403E-5</v>
      </c>
      <c r="AH471">
        <f t="shared" si="411"/>
        <v>-1.6478241171348194E-2</v>
      </c>
      <c r="AI471">
        <f t="shared" si="412"/>
        <v>0.93641446734611555</v>
      </c>
      <c r="AJ471">
        <f t="shared" si="413"/>
        <v>-0.65096204058225104</v>
      </c>
      <c r="AK471">
        <f t="shared" si="414"/>
        <v>0.32391535138117211</v>
      </c>
      <c r="AL471">
        <f t="shared" si="415"/>
        <v>1.7646344977401112</v>
      </c>
      <c r="AM471">
        <f t="shared" si="416"/>
        <v>1.2153882262929072</v>
      </c>
      <c r="AN471">
        <f t="shared" ref="AN471:AT480" si="429">$AU471+$AB$7*SIN(AO471)</f>
        <v>13.98982895709451</v>
      </c>
      <c r="AO471">
        <f t="shared" si="429"/>
        <v>13.989828947776774</v>
      </c>
      <c r="AP471">
        <f t="shared" si="429"/>
        <v>13.989828755500497</v>
      </c>
      <c r="AQ471">
        <f t="shared" si="429"/>
        <v>13.98982478783573</v>
      </c>
      <c r="AR471">
        <f t="shared" si="429"/>
        <v>13.989742937833471</v>
      </c>
      <c r="AS471">
        <f t="shared" si="429"/>
        <v>13.988064383694908</v>
      </c>
      <c r="AT471">
        <f t="shared" si="429"/>
        <v>13.957033335260528</v>
      </c>
      <c r="AU471">
        <f t="shared" si="417"/>
        <v>13.663308065143775</v>
      </c>
      <c r="AV471" s="158">
        <f t="shared" si="418"/>
        <v>1.2945135818784832E-2</v>
      </c>
      <c r="AW471" s="159">
        <f t="shared" si="419"/>
        <v>-1.2811535820122583E-2</v>
      </c>
      <c r="AX471" s="160">
        <f t="shared" si="420"/>
        <v>1.6413545007028403E-5</v>
      </c>
      <c r="AY471" s="159">
        <f t="shared" si="421"/>
        <v>-9999</v>
      </c>
      <c r="BA471">
        <f t="shared" si="422"/>
        <v>0</v>
      </c>
      <c r="BB471">
        <f t="shared" si="423"/>
        <v>0.5139199260667795</v>
      </c>
      <c r="BC471">
        <f t="shared" si="424"/>
        <v>0.56711262425590658</v>
      </c>
      <c r="BD471">
        <f t="shared" si="425"/>
        <v>0.58821400259029966</v>
      </c>
      <c r="BE471">
        <f t="shared" si="426"/>
        <v>2.2614086412411685</v>
      </c>
      <c r="BF471">
        <f t="shared" si="427"/>
        <v>2.1236250030416031</v>
      </c>
      <c r="BG471">
        <f t="shared" ref="BG471:BM480" si="430">$BN471+$BB$7*SIN(BH471)</f>
        <v>1.3229832020866583</v>
      </c>
      <c r="BH471">
        <f t="shared" si="430"/>
        <v>1.3228631980475409</v>
      </c>
      <c r="BI471">
        <f t="shared" si="430"/>
        <v>1.3222231550296506</v>
      </c>
      <c r="BJ471">
        <f t="shared" si="430"/>
        <v>1.3188363705805335</v>
      </c>
      <c r="BK471">
        <f t="shared" si="430"/>
        <v>1.3016087215201351</v>
      </c>
      <c r="BL471">
        <f t="shared" si="430"/>
        <v>1.2267880487166203</v>
      </c>
      <c r="BM471">
        <f t="shared" si="430"/>
        <v>1.0035014870427488</v>
      </c>
      <c r="BN471">
        <f t="shared" si="428"/>
        <v>0.58325056767895977</v>
      </c>
    </row>
    <row r="472" spans="1:66" x14ac:dyDescent="0.2">
      <c r="A472" s="25" t="s">
        <v>1020</v>
      </c>
      <c r="B472" s="25"/>
      <c r="C472" s="28">
        <v>42993.815000000002</v>
      </c>
      <c r="D472" s="28"/>
      <c r="E472" s="1">
        <f t="shared" si="401"/>
        <v>11322.99632286459</v>
      </c>
      <c r="F472" s="1">
        <f t="shared" si="378"/>
        <v>11323</v>
      </c>
      <c r="G472" s="1">
        <f t="shared" si="402"/>
        <v>-3.1233599947881885E-3</v>
      </c>
      <c r="I472" s="1">
        <f t="shared" si="403"/>
        <v>-3.1233599947881885E-3</v>
      </c>
      <c r="Q472" s="173">
        <f t="shared" si="404"/>
        <v>27975.315000000002</v>
      </c>
      <c r="S472" s="15">
        <f t="shared" si="405"/>
        <v>0.1</v>
      </c>
      <c r="Z472">
        <f t="shared" si="406"/>
        <v>11323</v>
      </c>
      <c r="AA472" s="158">
        <f t="shared" si="407"/>
        <v>1.4727420096183053E-2</v>
      </c>
      <c r="AB472" s="159">
        <f t="shared" si="408"/>
        <v>-1.7850780090971241E-2</v>
      </c>
      <c r="AC472" s="159">
        <f t="shared" si="409"/>
        <v>-3.1233599947881885E-3</v>
      </c>
      <c r="AD472" s="160">
        <f t="shared" si="410"/>
        <v>3.1865034985621524E-5</v>
      </c>
      <c r="AH472">
        <f t="shared" si="411"/>
        <v>-1.5842811117872235E-2</v>
      </c>
      <c r="AI472">
        <f t="shared" si="412"/>
        <v>0.91741484412702257</v>
      </c>
      <c r="AJ472">
        <f t="shared" si="413"/>
        <v>-0.60504207987546621</v>
      </c>
      <c r="AK472">
        <f t="shared" si="414"/>
        <v>0.31959969782949177</v>
      </c>
      <c r="AL472">
        <f t="shared" si="415"/>
        <v>1.8236668557270181</v>
      </c>
      <c r="AM472">
        <f t="shared" si="416"/>
        <v>1.2912481782866636</v>
      </c>
      <c r="AN472">
        <f t="shared" si="429"/>
        <v>14.049949528157107</v>
      </c>
      <c r="AO472">
        <f t="shared" si="429"/>
        <v>14.049949527561393</v>
      </c>
      <c r="AP472">
        <f t="shared" si="429"/>
        <v>14.049949506843587</v>
      </c>
      <c r="AQ472">
        <f t="shared" si="429"/>
        <v>14.049948786321426</v>
      </c>
      <c r="AR472">
        <f t="shared" si="429"/>
        <v>14.049923731753402</v>
      </c>
      <c r="AS472">
        <f t="shared" si="429"/>
        <v>14.049056934182257</v>
      </c>
      <c r="AT472">
        <f t="shared" si="429"/>
        <v>14.02304310088947</v>
      </c>
      <c r="AU472">
        <f t="shared" si="417"/>
        <v>13.72110686584678</v>
      </c>
      <c r="AV472" s="158">
        <f t="shared" si="418"/>
        <v>1.4727420096183053E-2</v>
      </c>
      <c r="AW472" s="159">
        <f t="shared" si="419"/>
        <v>-1.7850780090971241E-2</v>
      </c>
      <c r="AX472" s="160">
        <f t="shared" si="420"/>
        <v>3.1865034985621524E-5</v>
      </c>
      <c r="AY472" s="159">
        <f t="shared" si="421"/>
        <v>-9999</v>
      </c>
      <c r="BA472">
        <f t="shared" si="422"/>
        <v>0</v>
      </c>
      <c r="BB472">
        <f t="shared" si="423"/>
        <v>0.49970168285491845</v>
      </c>
      <c r="BC472">
        <f t="shared" si="424"/>
        <v>0.54683164398788597</v>
      </c>
      <c r="BD472">
        <f t="shared" si="425"/>
        <v>0.57616937178231331</v>
      </c>
      <c r="BE472">
        <f t="shared" si="426"/>
        <v>2.2858293550801272</v>
      </c>
      <c r="BF472">
        <f t="shared" si="427"/>
        <v>2.1926958775051304</v>
      </c>
      <c r="BG472">
        <f t="shared" si="430"/>
        <v>1.3541297593527586</v>
      </c>
      <c r="BH472">
        <f t="shared" si="430"/>
        <v>1.3540655854109072</v>
      </c>
      <c r="BI472">
        <f t="shared" si="430"/>
        <v>1.3536748378335881</v>
      </c>
      <c r="BJ472">
        <f t="shared" si="430"/>
        <v>1.3513103981992258</v>
      </c>
      <c r="BK472">
        <f t="shared" si="430"/>
        <v>1.3375055498892436</v>
      </c>
      <c r="BL472">
        <f t="shared" si="430"/>
        <v>1.2690521895887708</v>
      </c>
      <c r="BM472">
        <f t="shared" si="430"/>
        <v>1.0453722016653746</v>
      </c>
      <c r="BN472">
        <f t="shared" si="428"/>
        <v>0.60891527637287912</v>
      </c>
    </row>
    <row r="473" spans="1:66" x14ac:dyDescent="0.2">
      <c r="A473" s="25" t="s">
        <v>1020</v>
      </c>
      <c r="B473" s="25"/>
      <c r="C473" s="28">
        <v>43044.779000000002</v>
      </c>
      <c r="D473" s="28"/>
      <c r="E473" s="1">
        <f t="shared" si="401"/>
        <v>11382.996300260407</v>
      </c>
      <c r="F473" s="1">
        <f t="shared" ref="F473:F536" si="431">ROUND(2*E473,0)/2</f>
        <v>11383</v>
      </c>
      <c r="G473" s="1">
        <f t="shared" si="402"/>
        <v>-3.1425599954673089E-3</v>
      </c>
      <c r="I473" s="1">
        <f t="shared" si="403"/>
        <v>-3.1425599954673089E-3</v>
      </c>
      <c r="Q473" s="173">
        <f t="shared" si="404"/>
        <v>28026.279000000002</v>
      </c>
      <c r="S473" s="15">
        <f t="shared" si="405"/>
        <v>0.1</v>
      </c>
      <c r="Z473">
        <f t="shared" si="406"/>
        <v>11383</v>
      </c>
      <c r="AA473" s="158">
        <f t="shared" si="407"/>
        <v>1.533838288726086E-2</v>
      </c>
      <c r="AB473" s="159">
        <f t="shared" si="408"/>
        <v>-1.8480942882728169E-2</v>
      </c>
      <c r="AC473" s="159">
        <f t="shared" si="409"/>
        <v>-3.1425599954673089E-3</v>
      </c>
      <c r="AD473" s="160">
        <f t="shared" si="410"/>
        <v>3.4154524983466094E-5</v>
      </c>
      <c r="AH473">
        <f t="shared" si="411"/>
        <v>-1.5618709960844433E-2</v>
      </c>
      <c r="AI473">
        <f t="shared" si="412"/>
        <v>0.91124185460596496</v>
      </c>
      <c r="AJ473">
        <f t="shared" si="413"/>
        <v>-0.58951178989133635</v>
      </c>
      <c r="AK473">
        <f t="shared" si="414"/>
        <v>0.31794066498244256</v>
      </c>
      <c r="AL473">
        <f t="shared" si="415"/>
        <v>1.8430312661520802</v>
      </c>
      <c r="AM473">
        <f t="shared" si="416"/>
        <v>1.317401525682433</v>
      </c>
      <c r="AN473">
        <f t="shared" si="429"/>
        <v>14.069941359214505</v>
      </c>
      <c r="AO473">
        <f t="shared" si="429"/>
        <v>14.069941359059277</v>
      </c>
      <c r="AP473">
        <f t="shared" si="429"/>
        <v>14.069941352058818</v>
      </c>
      <c r="AQ473">
        <f t="shared" si="429"/>
        <v>14.06994103635785</v>
      </c>
      <c r="AR473">
        <f t="shared" si="429"/>
        <v>14.069926800670265</v>
      </c>
      <c r="AS473">
        <f t="shared" si="429"/>
        <v>14.069287978388644</v>
      </c>
      <c r="AT473">
        <f t="shared" si="429"/>
        <v>14.045067609253811</v>
      </c>
      <c r="AU473">
        <f t="shared" si="417"/>
        <v>13.740589607656782</v>
      </c>
      <c r="AV473" s="158">
        <f t="shared" si="418"/>
        <v>1.533838288726086E-2</v>
      </c>
      <c r="AW473" s="159">
        <f t="shared" si="419"/>
        <v>-1.8480942882728169E-2</v>
      </c>
      <c r="AX473" s="160">
        <f t="shared" si="420"/>
        <v>3.4154524983466094E-5</v>
      </c>
      <c r="AY473" s="159">
        <f t="shared" si="421"/>
        <v>-9999</v>
      </c>
      <c r="BA473">
        <f t="shared" si="422"/>
        <v>0</v>
      </c>
      <c r="BB473">
        <f t="shared" si="423"/>
        <v>0.49514823917741468</v>
      </c>
      <c r="BC473">
        <f t="shared" si="424"/>
        <v>0.54017489356690884</v>
      </c>
      <c r="BD473">
        <f t="shared" si="425"/>
        <v>0.57218375607191196</v>
      </c>
      <c r="BE473">
        <f t="shared" si="426"/>
        <v>2.2937597028155667</v>
      </c>
      <c r="BF473">
        <f t="shared" si="427"/>
        <v>2.2159273773056078</v>
      </c>
      <c r="BG473">
        <f t="shared" si="430"/>
        <v>1.3644340489337123</v>
      </c>
      <c r="BH473">
        <f t="shared" si="430"/>
        <v>1.3643829484145376</v>
      </c>
      <c r="BI473">
        <f t="shared" si="430"/>
        <v>1.3640564543115798</v>
      </c>
      <c r="BJ473">
        <f t="shared" si="430"/>
        <v>1.3619822795691396</v>
      </c>
      <c r="BK473">
        <f t="shared" si="430"/>
        <v>1.3492518668429085</v>
      </c>
      <c r="BL473">
        <f t="shared" si="430"/>
        <v>1.2830151613119636</v>
      </c>
      <c r="BM473">
        <f t="shared" si="430"/>
        <v>1.0594216706616604</v>
      </c>
      <c r="BN473">
        <f t="shared" si="428"/>
        <v>0.6175663017753239</v>
      </c>
    </row>
    <row r="474" spans="1:66" x14ac:dyDescent="0.2">
      <c r="A474" s="25" t="s">
        <v>1023</v>
      </c>
      <c r="B474" s="25"/>
      <c r="C474" s="28">
        <v>43046.476000000002</v>
      </c>
      <c r="D474" s="28"/>
      <c r="E474" s="1">
        <f t="shared" si="401"/>
        <v>11384.994180364807</v>
      </c>
      <c r="F474" s="1">
        <f t="shared" si="431"/>
        <v>11385</v>
      </c>
      <c r="G474" s="1">
        <f t="shared" si="402"/>
        <v>-4.9431999941589311E-3</v>
      </c>
      <c r="I474" s="1">
        <f t="shared" si="403"/>
        <v>-4.9431999941589311E-3</v>
      </c>
      <c r="Q474" s="173">
        <f t="shared" si="404"/>
        <v>28027.976000000002</v>
      </c>
      <c r="S474" s="15">
        <f t="shared" si="405"/>
        <v>0.1</v>
      </c>
      <c r="Z474">
        <f t="shared" si="406"/>
        <v>11385</v>
      </c>
      <c r="AA474" s="158">
        <f t="shared" si="407"/>
        <v>1.5358832408458447E-2</v>
      </c>
      <c r="AB474" s="159">
        <f t="shared" si="408"/>
        <v>-2.0302032402617378E-2</v>
      </c>
      <c r="AC474" s="159">
        <f t="shared" si="409"/>
        <v>-4.9431999941589311E-3</v>
      </c>
      <c r="AD474" s="160">
        <f t="shared" si="410"/>
        <v>4.1217251967692596E-5</v>
      </c>
      <c r="AH474">
        <f t="shared" si="411"/>
        <v>-1.5611158272354868E-2</v>
      </c>
      <c r="AI474">
        <f t="shared" si="412"/>
        <v>0.91103807368617939</v>
      </c>
      <c r="AJ474">
        <f t="shared" si="413"/>
        <v>-0.58899389683191872</v>
      </c>
      <c r="AK474">
        <f t="shared" si="414"/>
        <v>0.31788370592057841</v>
      </c>
      <c r="AL474">
        <f t="shared" si="415"/>
        <v>1.8436722636417449</v>
      </c>
      <c r="AM474">
        <f t="shared" si="416"/>
        <v>1.3182786353599467</v>
      </c>
      <c r="AN474">
        <f t="shared" si="429"/>
        <v>14.070605436758235</v>
      </c>
      <c r="AO474">
        <f t="shared" si="429"/>
        <v>14.070605436610718</v>
      </c>
      <c r="AP474">
        <f t="shared" si="429"/>
        <v>14.070605429891794</v>
      </c>
      <c r="AQ474">
        <f t="shared" si="429"/>
        <v>14.070605123868743</v>
      </c>
      <c r="AR474">
        <f t="shared" si="429"/>
        <v>14.070591187095191</v>
      </c>
      <c r="AS474">
        <f t="shared" si="429"/>
        <v>14.069959542656953</v>
      </c>
      <c r="AT474">
        <f t="shared" si="429"/>
        <v>14.045799774403651</v>
      </c>
      <c r="AU474">
        <f t="shared" si="417"/>
        <v>13.741239032383781</v>
      </c>
      <c r="AV474" s="158">
        <f t="shared" si="418"/>
        <v>1.5358832408458447E-2</v>
      </c>
      <c r="AW474" s="159">
        <f t="shared" si="419"/>
        <v>-2.0302032402617378E-2</v>
      </c>
      <c r="AX474" s="160">
        <f t="shared" si="420"/>
        <v>4.1217251967692596E-5</v>
      </c>
      <c r="AY474" s="159">
        <f t="shared" si="421"/>
        <v>-9999</v>
      </c>
      <c r="BA474">
        <f t="shared" si="422"/>
        <v>0</v>
      </c>
      <c r="BB474">
        <f t="shared" si="423"/>
        <v>0.49499842980134201</v>
      </c>
      <c r="BC474">
        <f t="shared" si="424"/>
        <v>0.53995451391203286</v>
      </c>
      <c r="BD474">
        <f t="shared" si="425"/>
        <v>0.57205154069814024</v>
      </c>
      <c r="BE474">
        <f t="shared" si="426"/>
        <v>2.2940215534605164</v>
      </c>
      <c r="BF474">
        <f t="shared" si="427"/>
        <v>2.216701414277825</v>
      </c>
      <c r="BG474">
        <f t="shared" si="430"/>
        <v>1.3647758962580534</v>
      </c>
      <c r="BH474">
        <f t="shared" si="430"/>
        <v>1.3647251904876445</v>
      </c>
      <c r="BI474">
        <f t="shared" si="430"/>
        <v>1.3644006870278087</v>
      </c>
      <c r="BJ474">
        <f t="shared" si="430"/>
        <v>1.362335741553482</v>
      </c>
      <c r="BK474">
        <f t="shared" si="430"/>
        <v>1.3496404235710671</v>
      </c>
      <c r="BL474">
        <f t="shared" si="430"/>
        <v>1.2834781256645784</v>
      </c>
      <c r="BM474">
        <f t="shared" si="430"/>
        <v>1.0598894190194015</v>
      </c>
      <c r="BN474">
        <f t="shared" si="428"/>
        <v>0.61785466928873878</v>
      </c>
    </row>
    <row r="475" spans="1:66" x14ac:dyDescent="0.2">
      <c r="A475" s="25" t="s">
        <v>1020</v>
      </c>
      <c r="B475" s="25"/>
      <c r="C475" s="28">
        <v>43055.821000000004</v>
      </c>
      <c r="D475" s="28"/>
      <c r="E475" s="1">
        <f t="shared" si="401"/>
        <v>11395.9960599026</v>
      </c>
      <c r="F475" s="1">
        <f t="shared" si="431"/>
        <v>11396</v>
      </c>
      <c r="G475" s="1">
        <f t="shared" si="402"/>
        <v>-3.3467199900769629E-3</v>
      </c>
      <c r="I475" s="1">
        <f t="shared" si="403"/>
        <v>-3.3467199900769629E-3</v>
      </c>
      <c r="Q475" s="173">
        <f t="shared" si="404"/>
        <v>28037.321000000004</v>
      </c>
      <c r="S475" s="15">
        <f t="shared" si="405"/>
        <v>0.1</v>
      </c>
      <c r="Z475">
        <f t="shared" si="406"/>
        <v>11396</v>
      </c>
      <c r="AA475" s="158">
        <f t="shared" si="407"/>
        <v>1.5471400248400467E-2</v>
      </c>
      <c r="AB475" s="159">
        <f t="shared" si="408"/>
        <v>-1.8818120238477429E-2</v>
      </c>
      <c r="AC475" s="159">
        <f t="shared" si="409"/>
        <v>-3.3467199900769629E-3</v>
      </c>
      <c r="AD475" s="160">
        <f t="shared" si="410"/>
        <v>3.5412164930979382E-5</v>
      </c>
      <c r="AH475">
        <f t="shared" si="411"/>
        <v>-1.5569531331836084E-2</v>
      </c>
      <c r="AI475">
        <f t="shared" si="412"/>
        <v>0.90991955908403643</v>
      </c>
      <c r="AJ475">
        <f t="shared" si="413"/>
        <v>-0.58614531030790662</v>
      </c>
      <c r="AK475">
        <f t="shared" si="414"/>
        <v>0.31756855793301075</v>
      </c>
      <c r="AL475">
        <f t="shared" si="415"/>
        <v>1.847192633339426</v>
      </c>
      <c r="AM475">
        <f t="shared" si="416"/>
        <v>1.3231089859183089</v>
      </c>
      <c r="AN475">
        <f t="shared" si="429"/>
        <v>14.074255211703255</v>
      </c>
      <c r="AO475">
        <f t="shared" si="429"/>
        <v>14.074255211592765</v>
      </c>
      <c r="AP475">
        <f t="shared" si="429"/>
        <v>14.074255206268775</v>
      </c>
      <c r="AQ475">
        <f t="shared" si="429"/>
        <v>14.074254949732348</v>
      </c>
      <c r="AR475">
        <f t="shared" si="429"/>
        <v>14.074242589760997</v>
      </c>
      <c r="AS475">
        <f t="shared" si="429"/>
        <v>14.073649929821483</v>
      </c>
      <c r="AT475">
        <f t="shared" si="429"/>
        <v>14.04982438576463</v>
      </c>
      <c r="AU475">
        <f t="shared" si="417"/>
        <v>13.744810868382281</v>
      </c>
      <c r="AV475" s="158">
        <f t="shared" si="418"/>
        <v>1.5471400248400467E-2</v>
      </c>
      <c r="AW475" s="159">
        <f t="shared" si="419"/>
        <v>-1.8818120238477429E-2</v>
      </c>
      <c r="AX475" s="160">
        <f t="shared" si="420"/>
        <v>3.5412164930979382E-5</v>
      </c>
      <c r="AY475" s="159">
        <f t="shared" si="421"/>
        <v>-9999</v>
      </c>
      <c r="BA475">
        <f t="shared" si="422"/>
        <v>0</v>
      </c>
      <c r="BB475">
        <f t="shared" si="423"/>
        <v>0.49417671760275761</v>
      </c>
      <c r="BC475">
        <f t="shared" si="424"/>
        <v>0.53874415351190386</v>
      </c>
      <c r="BD475">
        <f t="shared" si="425"/>
        <v>0.57132508968459073</v>
      </c>
      <c r="BE475">
        <f t="shared" si="426"/>
        <v>2.295458896214043</v>
      </c>
      <c r="BF475">
        <f t="shared" si="427"/>
        <v>2.220958250239756</v>
      </c>
      <c r="BG475">
        <f t="shared" si="430"/>
        <v>1.3666541981057667</v>
      </c>
      <c r="BH475">
        <f t="shared" si="430"/>
        <v>1.3666056189235001</v>
      </c>
      <c r="BI475">
        <f t="shared" si="430"/>
        <v>1.3662918965845101</v>
      </c>
      <c r="BJ475">
        <f t="shared" si="430"/>
        <v>1.3642772069102966</v>
      </c>
      <c r="BK475">
        <f t="shared" si="430"/>
        <v>1.3517740707267729</v>
      </c>
      <c r="BL475">
        <f t="shared" si="430"/>
        <v>1.2860215812550808</v>
      </c>
      <c r="BM475">
        <f t="shared" si="430"/>
        <v>1.0624613775421654</v>
      </c>
      <c r="BN475">
        <f t="shared" si="428"/>
        <v>0.61944069061252027</v>
      </c>
    </row>
    <row r="476" spans="1:66" x14ac:dyDescent="0.2">
      <c r="A476" s="25" t="s">
        <v>1023</v>
      </c>
      <c r="B476" s="25"/>
      <c r="C476" s="28">
        <v>43058.373</v>
      </c>
      <c r="D476" s="28"/>
      <c r="E476" s="1">
        <f t="shared" si="401"/>
        <v>11399.000532516873</v>
      </c>
      <c r="F476" s="1">
        <f t="shared" si="431"/>
        <v>11399</v>
      </c>
      <c r="G476" s="1">
        <f t="shared" si="402"/>
        <v>4.5232000411488116E-4</v>
      </c>
      <c r="I476" s="1">
        <f t="shared" si="403"/>
        <v>4.5232000411488116E-4</v>
      </c>
      <c r="Q476" s="173">
        <f t="shared" si="404"/>
        <v>28039.873</v>
      </c>
      <c r="S476" s="15">
        <f t="shared" si="405"/>
        <v>0.1</v>
      </c>
      <c r="Z476">
        <f t="shared" si="406"/>
        <v>11399</v>
      </c>
      <c r="AA476" s="158">
        <f t="shared" si="407"/>
        <v>1.5502128513295937E-2</v>
      </c>
      <c r="AB476" s="159">
        <f t="shared" si="408"/>
        <v>-1.5049808509181056E-2</v>
      </c>
      <c r="AC476" s="159">
        <f t="shared" si="409"/>
        <v>4.5232000411488116E-4</v>
      </c>
      <c r="AD476" s="160">
        <f t="shared" si="410"/>
        <v>2.2649673616301854E-5</v>
      </c>
      <c r="AH476">
        <f t="shared" si="411"/>
        <v>-1.5558151413078564E-2</v>
      </c>
      <c r="AI476">
        <f t="shared" si="412"/>
        <v>0.90961517882805021</v>
      </c>
      <c r="AJ476">
        <f t="shared" si="413"/>
        <v>-0.58536837649536311</v>
      </c>
      <c r="AK476">
        <f t="shared" si="414"/>
        <v>0.31748206079238728</v>
      </c>
      <c r="AL476">
        <f t="shared" si="415"/>
        <v>1.8481512348231588</v>
      </c>
      <c r="AM476">
        <f t="shared" si="416"/>
        <v>1.3244281955736705</v>
      </c>
      <c r="AN476">
        <f t="shared" si="429"/>
        <v>14.075249827395663</v>
      </c>
      <c r="AO476">
        <f t="shared" si="429"/>
        <v>14.075249827293822</v>
      </c>
      <c r="AP476">
        <f t="shared" si="429"/>
        <v>14.075249822307942</v>
      </c>
      <c r="AQ476">
        <f t="shared" si="429"/>
        <v>14.075249578209116</v>
      </c>
      <c r="AR476">
        <f t="shared" si="429"/>
        <v>14.075237628788296</v>
      </c>
      <c r="AS476">
        <f t="shared" si="429"/>
        <v>14.074655455520544</v>
      </c>
      <c r="AT476">
        <f t="shared" si="429"/>
        <v>14.050921331926386</v>
      </c>
      <c r="AU476">
        <f t="shared" si="417"/>
        <v>13.745785005472781</v>
      </c>
      <c r="AV476" s="158">
        <f t="shared" si="418"/>
        <v>1.5502128513295937E-2</v>
      </c>
      <c r="AW476" s="159">
        <f t="shared" si="419"/>
        <v>-1.5049808509181056E-2</v>
      </c>
      <c r="AX476" s="160">
        <f t="shared" si="420"/>
        <v>2.2649673616301854E-5</v>
      </c>
      <c r="AY476" s="159">
        <f t="shared" si="421"/>
        <v>-9999</v>
      </c>
      <c r="BA476">
        <f t="shared" si="422"/>
        <v>0</v>
      </c>
      <c r="BB476">
        <f t="shared" si="423"/>
        <v>0.49395326978435961</v>
      </c>
      <c r="BC476">
        <f t="shared" si="424"/>
        <v>0.53841456163640355</v>
      </c>
      <c r="BD476">
        <f t="shared" si="425"/>
        <v>0.57112718194486678</v>
      </c>
      <c r="BE476">
        <f t="shared" si="426"/>
        <v>2.2958500684688454</v>
      </c>
      <c r="BF476">
        <f t="shared" si="427"/>
        <v>2.2221190996384248</v>
      </c>
      <c r="BG476">
        <f t="shared" si="430"/>
        <v>1.3671659176909965</v>
      </c>
      <c r="BH476">
        <f t="shared" si="430"/>
        <v>1.3671179055821416</v>
      </c>
      <c r="BI476">
        <f t="shared" si="430"/>
        <v>1.3668070748135164</v>
      </c>
      <c r="BJ476">
        <f t="shared" si="430"/>
        <v>1.3648059435073039</v>
      </c>
      <c r="BK476">
        <f t="shared" si="430"/>
        <v>1.3523549734738523</v>
      </c>
      <c r="BL476">
        <f t="shared" si="430"/>
        <v>1.2867144142545008</v>
      </c>
      <c r="BM476">
        <f t="shared" si="430"/>
        <v>1.0631626274712802</v>
      </c>
      <c r="BN476">
        <f t="shared" si="428"/>
        <v>0.61987324188264248</v>
      </c>
    </row>
    <row r="477" spans="1:66" x14ac:dyDescent="0.2">
      <c r="A477" s="25" t="s">
        <v>1020</v>
      </c>
      <c r="B477" s="25"/>
      <c r="C477" s="28">
        <v>43079.603999999999</v>
      </c>
      <c r="D477" s="28"/>
      <c r="E477" s="1">
        <f t="shared" si="401"/>
        <v>11423.99581389374</v>
      </c>
      <c r="F477" s="1">
        <f t="shared" si="431"/>
        <v>11424</v>
      </c>
      <c r="G477" s="1">
        <f t="shared" si="402"/>
        <v>-3.5556799994083121E-3</v>
      </c>
      <c r="I477" s="1">
        <f t="shared" si="403"/>
        <v>-3.5556799994083121E-3</v>
      </c>
      <c r="Q477" s="173">
        <f t="shared" si="404"/>
        <v>28061.103999999999</v>
      </c>
      <c r="S477" s="15">
        <f t="shared" si="405"/>
        <v>0.1</v>
      </c>
      <c r="Z477">
        <f t="shared" si="406"/>
        <v>11424</v>
      </c>
      <c r="AA477" s="158">
        <f t="shared" si="407"/>
        <v>1.5758659244583008E-2</v>
      </c>
      <c r="AB477" s="159">
        <f t="shared" si="408"/>
        <v>-1.931433924399132E-2</v>
      </c>
      <c r="AC477" s="159">
        <f t="shared" si="409"/>
        <v>-3.5556799994083121E-3</v>
      </c>
      <c r="AD477" s="160">
        <f t="shared" si="410"/>
        <v>3.7304370043198321E-5</v>
      </c>
      <c r="AH477">
        <f t="shared" si="411"/>
        <v>-1.5462870701498543E-2</v>
      </c>
      <c r="AI477">
        <f t="shared" si="412"/>
        <v>0.90708980489703694</v>
      </c>
      <c r="AJ477">
        <f t="shared" si="413"/>
        <v>-0.57889334152685279</v>
      </c>
      <c r="AK477">
        <f t="shared" si="414"/>
        <v>0.31675222251658436</v>
      </c>
      <c r="AL477">
        <f t="shared" si="415"/>
        <v>1.8561147292334661</v>
      </c>
      <c r="AM477">
        <f t="shared" si="416"/>
        <v>1.3354525612243731</v>
      </c>
      <c r="AN477">
        <f t="shared" si="429"/>
        <v>14.083525386360256</v>
      </c>
      <c r="AO477">
        <f t="shared" si="429"/>
        <v>14.08352538631123</v>
      </c>
      <c r="AP477">
        <f t="shared" si="429"/>
        <v>14.083525383541247</v>
      </c>
      <c r="AQ477">
        <f t="shared" si="429"/>
        <v>14.083525227031497</v>
      </c>
      <c r="AR477">
        <f t="shared" si="429"/>
        <v>14.083516384650562</v>
      </c>
      <c r="AS477">
        <f t="shared" si="429"/>
        <v>14.083019156877995</v>
      </c>
      <c r="AT477">
        <f t="shared" si="429"/>
        <v>14.060051278380934</v>
      </c>
      <c r="AU477">
        <f t="shared" si="417"/>
        <v>13.753902814560282</v>
      </c>
      <c r="AV477" s="158">
        <f t="shared" si="418"/>
        <v>1.5758659244583008E-2</v>
      </c>
      <c r="AW477" s="159">
        <f t="shared" si="419"/>
        <v>-1.931433924399132E-2</v>
      </c>
      <c r="AX477" s="160">
        <f t="shared" si="420"/>
        <v>3.7304370043198321E-5</v>
      </c>
      <c r="AY477" s="159">
        <f t="shared" si="421"/>
        <v>-9999</v>
      </c>
      <c r="BA477">
        <f t="shared" si="422"/>
        <v>0</v>
      </c>
      <c r="BB477">
        <f t="shared" si="423"/>
        <v>0.49210204084532472</v>
      </c>
      <c r="BC477">
        <f t="shared" si="424"/>
        <v>0.5356763616301029</v>
      </c>
      <c r="BD477">
        <f t="shared" si="425"/>
        <v>0.56948153104797161</v>
      </c>
      <c r="BE477">
        <f t="shared" si="426"/>
        <v>2.2990961024372947</v>
      </c>
      <c r="BF477">
        <f t="shared" si="427"/>
        <v>2.2317911626080997</v>
      </c>
      <c r="BG477">
        <f t="shared" si="430"/>
        <v>1.3714212232247913</v>
      </c>
      <c r="BH477">
        <f t="shared" si="430"/>
        <v>1.3713777285654756</v>
      </c>
      <c r="BI477">
        <f t="shared" si="430"/>
        <v>1.3710901995126463</v>
      </c>
      <c r="BJ477">
        <f t="shared" si="430"/>
        <v>1.3691996170161889</v>
      </c>
      <c r="BK477">
        <f t="shared" si="430"/>
        <v>1.3571792249413814</v>
      </c>
      <c r="BL477">
        <f t="shared" si="430"/>
        <v>1.2924740724154278</v>
      </c>
      <c r="BM477">
        <f t="shared" si="430"/>
        <v>1.0690031466721426</v>
      </c>
      <c r="BN477">
        <f t="shared" si="428"/>
        <v>0.6234778358003279</v>
      </c>
    </row>
    <row r="478" spans="1:66" x14ac:dyDescent="0.2">
      <c r="A478" s="25" t="s">
        <v>1024</v>
      </c>
      <c r="B478" s="25"/>
      <c r="C478" s="28">
        <v>43090.654999999999</v>
      </c>
      <c r="D478" s="28"/>
      <c r="E478" s="1">
        <f t="shared" si="401"/>
        <v>11437.006169246561</v>
      </c>
      <c r="F478" s="1">
        <f t="shared" si="431"/>
        <v>11437</v>
      </c>
      <c r="G478" s="1">
        <f t="shared" si="402"/>
        <v>5.2401600041775964E-3</v>
      </c>
      <c r="I478" s="1">
        <f t="shared" si="403"/>
        <v>5.2401600041775964E-3</v>
      </c>
      <c r="Q478" s="173">
        <f t="shared" si="404"/>
        <v>28072.154999999999</v>
      </c>
      <c r="S478" s="15">
        <f t="shared" si="405"/>
        <v>0.1</v>
      </c>
      <c r="Z478">
        <f t="shared" si="406"/>
        <v>11437</v>
      </c>
      <c r="AA478" s="158">
        <f t="shared" si="407"/>
        <v>1.5892378293281724E-2</v>
      </c>
      <c r="AB478" s="159">
        <f t="shared" si="408"/>
        <v>-1.0652218289104128E-2</v>
      </c>
      <c r="AC478" s="159">
        <f t="shared" si="409"/>
        <v>5.2401600041775964E-3</v>
      </c>
      <c r="AD478" s="160">
        <f t="shared" si="410"/>
        <v>1.1346975447872449E-5</v>
      </c>
      <c r="AH478">
        <f t="shared" si="411"/>
        <v>-1.5413011403238933E-2</v>
      </c>
      <c r="AI478">
        <f t="shared" si="412"/>
        <v>0.90578444510327327</v>
      </c>
      <c r="AJ478">
        <f t="shared" si="413"/>
        <v>-0.57552604797337703</v>
      </c>
      <c r="AK478">
        <f t="shared" si="414"/>
        <v>0.3163664078861223</v>
      </c>
      <c r="AL478">
        <f t="shared" si="415"/>
        <v>1.8602383101277662</v>
      </c>
      <c r="AM478">
        <f t="shared" si="416"/>
        <v>1.3412072712213565</v>
      </c>
      <c r="AN478">
        <f t="shared" si="429"/>
        <v>14.087819608742022</v>
      </c>
      <c r="AO478">
        <f t="shared" si="429"/>
        <v>14.087819608709896</v>
      </c>
      <c r="AP478">
        <f t="shared" si="429"/>
        <v>14.087819606737025</v>
      </c>
      <c r="AQ478">
        <f t="shared" si="429"/>
        <v>14.087819485574339</v>
      </c>
      <c r="AR478">
        <f t="shared" si="429"/>
        <v>14.087812045014296</v>
      </c>
      <c r="AS478">
        <f t="shared" si="429"/>
        <v>14.087357250818751</v>
      </c>
      <c r="AT478">
        <f t="shared" si="429"/>
        <v>14.06479088165525</v>
      </c>
      <c r="AU478">
        <f t="shared" si="417"/>
        <v>13.758124075285782</v>
      </c>
      <c r="AV478" s="158">
        <f t="shared" si="418"/>
        <v>1.5892378293281724E-2</v>
      </c>
      <c r="AW478" s="159">
        <f t="shared" si="419"/>
        <v>-1.0652218289104128E-2</v>
      </c>
      <c r="AX478" s="160">
        <f t="shared" si="420"/>
        <v>1.1346975447872449E-5</v>
      </c>
      <c r="AY478" s="159">
        <f t="shared" si="421"/>
        <v>-9999</v>
      </c>
      <c r="BA478">
        <f t="shared" si="422"/>
        <v>0</v>
      </c>
      <c r="BB478">
        <f t="shared" si="423"/>
        <v>0.49114698383069266</v>
      </c>
      <c r="BC478">
        <f t="shared" si="424"/>
        <v>0.53425839443012546</v>
      </c>
      <c r="BD478">
        <f t="shared" si="425"/>
        <v>0.56862831362290134</v>
      </c>
      <c r="BE478">
        <f t="shared" si="426"/>
        <v>2.3007744233742824</v>
      </c>
      <c r="BF478">
        <f t="shared" si="427"/>
        <v>2.2368195089904144</v>
      </c>
      <c r="BG478">
        <f t="shared" si="430"/>
        <v>1.3736276513872456</v>
      </c>
      <c r="BH478">
        <f t="shared" si="430"/>
        <v>1.3735863639162755</v>
      </c>
      <c r="BI478">
        <f t="shared" si="430"/>
        <v>1.3733104037942332</v>
      </c>
      <c r="BJ478">
        <f t="shared" si="430"/>
        <v>1.3714756051544341</v>
      </c>
      <c r="BK478">
        <f t="shared" si="430"/>
        <v>1.3596761761917482</v>
      </c>
      <c r="BL478">
        <f t="shared" si="430"/>
        <v>1.295459246263174</v>
      </c>
      <c r="BM478">
        <f t="shared" si="430"/>
        <v>1.0720379307775949</v>
      </c>
      <c r="BN478">
        <f t="shared" si="428"/>
        <v>0.62535222463752416</v>
      </c>
    </row>
    <row r="479" spans="1:66" x14ac:dyDescent="0.2">
      <c r="A479" s="25" t="s">
        <v>1020</v>
      </c>
      <c r="B479" s="25"/>
      <c r="C479" s="28">
        <v>43096.591999999997</v>
      </c>
      <c r="D479" s="28"/>
      <c r="E479" s="1">
        <f t="shared" si="401"/>
        <v>11443.995806359009</v>
      </c>
      <c r="F479" s="1">
        <f t="shared" si="431"/>
        <v>11444</v>
      </c>
      <c r="G479" s="1">
        <f t="shared" si="402"/>
        <v>-3.5620799972093664E-3</v>
      </c>
      <c r="I479" s="1">
        <f t="shared" si="403"/>
        <v>-3.5620799972093664E-3</v>
      </c>
      <c r="Q479" s="173">
        <f t="shared" si="404"/>
        <v>28078.091999999997</v>
      </c>
      <c r="S479" s="15">
        <f t="shared" si="405"/>
        <v>0.1</v>
      </c>
      <c r="Z479">
        <f t="shared" si="406"/>
        <v>11444</v>
      </c>
      <c r="AA479" s="158">
        <f t="shared" si="407"/>
        <v>1.596447152752016E-2</v>
      </c>
      <c r="AB479" s="159">
        <f t="shared" si="408"/>
        <v>-1.9526551524729527E-2</v>
      </c>
      <c r="AC479" s="159">
        <f t="shared" si="409"/>
        <v>-3.5620799972093664E-3</v>
      </c>
      <c r="AD479" s="160">
        <f t="shared" si="410"/>
        <v>3.8128621444791702E-5</v>
      </c>
      <c r="AH479">
        <f t="shared" si="411"/>
        <v>-1.5386076179615077E-2</v>
      </c>
      <c r="AI479">
        <f t="shared" si="412"/>
        <v>0.90508377352031488</v>
      </c>
      <c r="AJ479">
        <f t="shared" si="413"/>
        <v>-0.57371285432563135</v>
      </c>
      <c r="AK479">
        <f t="shared" si="414"/>
        <v>0.31615689898233051</v>
      </c>
      <c r="AL479">
        <f t="shared" si="415"/>
        <v>1.862453789901412</v>
      </c>
      <c r="AM479">
        <f t="shared" si="416"/>
        <v>1.3443122689337883</v>
      </c>
      <c r="AN479">
        <f t="shared" si="429"/>
        <v>14.090129324498683</v>
      </c>
      <c r="AO479">
        <f t="shared" si="429"/>
        <v>14.090129324473464</v>
      </c>
      <c r="AP479">
        <f t="shared" si="429"/>
        <v>14.09012932284868</v>
      </c>
      <c r="AQ479">
        <f t="shared" si="429"/>
        <v>14.09012921816773</v>
      </c>
      <c r="AR479">
        <f t="shared" si="429"/>
        <v>14.090122474310716</v>
      </c>
      <c r="AS479">
        <f t="shared" si="429"/>
        <v>14.089690032242697</v>
      </c>
      <c r="AT479">
        <f t="shared" si="429"/>
        <v>14.067340712908049</v>
      </c>
      <c r="AU479">
        <f t="shared" si="417"/>
        <v>13.760397061830282</v>
      </c>
      <c r="AV479" s="158">
        <f t="shared" si="418"/>
        <v>1.596447152752016E-2</v>
      </c>
      <c r="AW479" s="159">
        <f t="shared" si="419"/>
        <v>-1.9526551524729527E-2</v>
      </c>
      <c r="AX479" s="160">
        <f t="shared" si="420"/>
        <v>3.8128621444791702E-5</v>
      </c>
      <c r="AY479" s="159">
        <f t="shared" si="421"/>
        <v>-9999</v>
      </c>
      <c r="BA479">
        <f t="shared" si="422"/>
        <v>0</v>
      </c>
      <c r="BB479">
        <f t="shared" si="423"/>
        <v>0.49063485103270432</v>
      </c>
      <c r="BC479">
        <f t="shared" si="424"/>
        <v>0.53349653536619468</v>
      </c>
      <c r="BD479">
        <f t="shared" si="425"/>
        <v>0.5681696015590334</v>
      </c>
      <c r="BE479">
        <f t="shared" si="426"/>
        <v>2.3016754327032092</v>
      </c>
      <c r="BF479">
        <f t="shared" si="427"/>
        <v>2.2395267796490983</v>
      </c>
      <c r="BG479">
        <f t="shared" si="430"/>
        <v>1.3748139456418655</v>
      </c>
      <c r="BH479">
        <f t="shared" si="430"/>
        <v>1.3747738079733607</v>
      </c>
      <c r="BI479">
        <f t="shared" si="430"/>
        <v>1.3745039259437792</v>
      </c>
      <c r="BJ479">
        <f t="shared" si="430"/>
        <v>1.3726986884073038</v>
      </c>
      <c r="BK479">
        <f t="shared" si="430"/>
        <v>1.3610174023826063</v>
      </c>
      <c r="BL479">
        <f t="shared" si="430"/>
        <v>1.297063855466472</v>
      </c>
      <c r="BM479">
        <f t="shared" si="430"/>
        <v>1.0736713955266184</v>
      </c>
      <c r="BN479">
        <f t="shared" si="428"/>
        <v>0.62636151093447601</v>
      </c>
    </row>
    <row r="480" spans="1:66" x14ac:dyDescent="0.2">
      <c r="A480" s="25" t="s">
        <v>1020</v>
      </c>
      <c r="B480" s="25"/>
      <c r="C480" s="28">
        <v>43096.593000000001</v>
      </c>
      <c r="D480" s="28"/>
      <c r="E480" s="1">
        <f t="shared" si="401"/>
        <v>11443.996983660194</v>
      </c>
      <c r="F480" s="1">
        <f t="shared" si="431"/>
        <v>11444</v>
      </c>
      <c r="G480" s="1">
        <f t="shared" si="402"/>
        <v>-2.5620799933676608E-3</v>
      </c>
      <c r="I480" s="1">
        <f t="shared" si="403"/>
        <v>-2.5620799933676608E-3</v>
      </c>
      <c r="Q480" s="173">
        <f t="shared" si="404"/>
        <v>28078.093000000001</v>
      </c>
      <c r="S480" s="15">
        <f t="shared" si="405"/>
        <v>0.1</v>
      </c>
      <c r="Z480">
        <f t="shared" si="406"/>
        <v>11444</v>
      </c>
      <c r="AA480" s="158">
        <f t="shared" si="407"/>
        <v>1.596447152752016E-2</v>
      </c>
      <c r="AB480" s="159">
        <f t="shared" si="408"/>
        <v>-1.8526551520887821E-2</v>
      </c>
      <c r="AC480" s="159">
        <f t="shared" si="409"/>
        <v>-2.5620799933676608E-3</v>
      </c>
      <c r="AD480" s="160">
        <f t="shared" si="410"/>
        <v>3.4323311125611084E-5</v>
      </c>
      <c r="AH480">
        <f t="shared" si="411"/>
        <v>-1.5386076179615077E-2</v>
      </c>
      <c r="AI480">
        <f t="shared" si="412"/>
        <v>0.90508377352031488</v>
      </c>
      <c r="AJ480">
        <f t="shared" si="413"/>
        <v>-0.57371285432563135</v>
      </c>
      <c r="AK480">
        <f t="shared" si="414"/>
        <v>0.31615689898233051</v>
      </c>
      <c r="AL480">
        <f t="shared" si="415"/>
        <v>1.862453789901412</v>
      </c>
      <c r="AM480">
        <f t="shared" si="416"/>
        <v>1.3443122689337883</v>
      </c>
      <c r="AN480">
        <f t="shared" si="429"/>
        <v>14.090129324498683</v>
      </c>
      <c r="AO480">
        <f t="shared" si="429"/>
        <v>14.090129324473464</v>
      </c>
      <c r="AP480">
        <f t="shared" si="429"/>
        <v>14.09012932284868</v>
      </c>
      <c r="AQ480">
        <f t="shared" si="429"/>
        <v>14.09012921816773</v>
      </c>
      <c r="AR480">
        <f t="shared" si="429"/>
        <v>14.090122474310716</v>
      </c>
      <c r="AS480">
        <f t="shared" si="429"/>
        <v>14.089690032242697</v>
      </c>
      <c r="AT480">
        <f t="shared" si="429"/>
        <v>14.067340712908049</v>
      </c>
      <c r="AU480">
        <f t="shared" si="417"/>
        <v>13.760397061830282</v>
      </c>
      <c r="AV480" s="158">
        <f t="shared" si="418"/>
        <v>1.596447152752016E-2</v>
      </c>
      <c r="AW480" s="159">
        <f t="shared" si="419"/>
        <v>-1.8526551520887821E-2</v>
      </c>
      <c r="AX480" s="160">
        <f t="shared" si="420"/>
        <v>3.4323311125611084E-5</v>
      </c>
      <c r="AY480" s="159">
        <f t="shared" si="421"/>
        <v>-9999</v>
      </c>
      <c r="BA480">
        <f t="shared" si="422"/>
        <v>0</v>
      </c>
      <c r="BB480">
        <f t="shared" si="423"/>
        <v>0.49063485103270432</v>
      </c>
      <c r="BC480">
        <f t="shared" si="424"/>
        <v>0.53349653536619468</v>
      </c>
      <c r="BD480">
        <f t="shared" si="425"/>
        <v>0.5681696015590334</v>
      </c>
      <c r="BE480">
        <f t="shared" si="426"/>
        <v>2.3016754327032092</v>
      </c>
      <c r="BF480">
        <f t="shared" si="427"/>
        <v>2.2395267796490983</v>
      </c>
      <c r="BG480">
        <f t="shared" si="430"/>
        <v>1.3748139456418655</v>
      </c>
      <c r="BH480">
        <f t="shared" si="430"/>
        <v>1.3747738079733607</v>
      </c>
      <c r="BI480">
        <f t="shared" si="430"/>
        <v>1.3745039259437792</v>
      </c>
      <c r="BJ480">
        <f t="shared" si="430"/>
        <v>1.3726986884073038</v>
      </c>
      <c r="BK480">
        <f t="shared" si="430"/>
        <v>1.3610174023826063</v>
      </c>
      <c r="BL480">
        <f t="shared" si="430"/>
        <v>1.297063855466472</v>
      </c>
      <c r="BM480">
        <f t="shared" si="430"/>
        <v>1.0736713955266184</v>
      </c>
      <c r="BN480">
        <f t="shared" si="428"/>
        <v>0.62636151093447601</v>
      </c>
    </row>
    <row r="481" spans="1:66" x14ac:dyDescent="0.2">
      <c r="A481" s="25" t="s">
        <v>1020</v>
      </c>
      <c r="B481" s="25"/>
      <c r="C481" s="28">
        <v>43101.692000000003</v>
      </c>
      <c r="D481" s="28"/>
      <c r="E481" s="1">
        <f t="shared" si="401"/>
        <v>11450.00004238285</v>
      </c>
      <c r="F481" s="1">
        <f t="shared" si="431"/>
        <v>11450</v>
      </c>
      <c r="G481" s="1">
        <f t="shared" si="402"/>
        <v>3.6000004911329597E-5</v>
      </c>
      <c r="I481" s="1">
        <f t="shared" si="403"/>
        <v>3.6000004911329597E-5</v>
      </c>
      <c r="Q481" s="173">
        <f t="shared" si="404"/>
        <v>28083.192000000003</v>
      </c>
      <c r="S481" s="15">
        <f t="shared" si="405"/>
        <v>0.1</v>
      </c>
      <c r="Z481">
        <f t="shared" si="406"/>
        <v>11450</v>
      </c>
      <c r="AA481" s="158">
        <f t="shared" si="407"/>
        <v>1.6026315959827772E-2</v>
      </c>
      <c r="AB481" s="159">
        <f t="shared" si="408"/>
        <v>-1.5990315954916443E-2</v>
      </c>
      <c r="AC481" s="159">
        <f t="shared" si="409"/>
        <v>3.6000004911329597E-5</v>
      </c>
      <c r="AD481" s="160">
        <f t="shared" si="410"/>
        <v>2.5569020433805539E-5</v>
      </c>
      <c r="AH481">
        <f t="shared" si="411"/>
        <v>-1.5362940151473506E-2</v>
      </c>
      <c r="AI481">
        <f t="shared" si="412"/>
        <v>0.90448442972816956</v>
      </c>
      <c r="AJ481">
        <f t="shared" si="413"/>
        <v>-0.57215868197074105</v>
      </c>
      <c r="AK481">
        <f t="shared" si="414"/>
        <v>0.31597634509392225</v>
      </c>
      <c r="AL481">
        <f t="shared" si="415"/>
        <v>1.8643500471167025</v>
      </c>
      <c r="AM481">
        <f t="shared" si="416"/>
        <v>1.3469772298164957</v>
      </c>
      <c r="AN481">
        <f t="shared" ref="AN481:AT490" si="432">$AU481+$AB$7*SIN(AO481)</f>
        <v>14.092107659676884</v>
      </c>
      <c r="AO481">
        <f t="shared" si="432"/>
        <v>14.092107659656573</v>
      </c>
      <c r="AP481">
        <f t="shared" si="432"/>
        <v>14.092107658290557</v>
      </c>
      <c r="AQ481">
        <f t="shared" si="432"/>
        <v>14.092107566420006</v>
      </c>
      <c r="AR481">
        <f t="shared" si="432"/>
        <v>14.092101388158229</v>
      </c>
      <c r="AS481">
        <f t="shared" si="432"/>
        <v>14.091687827016514</v>
      </c>
      <c r="AT481">
        <f t="shared" si="432"/>
        <v>14.069525020428948</v>
      </c>
      <c r="AU481">
        <f t="shared" si="417"/>
        <v>13.762345336011283</v>
      </c>
      <c r="AV481" s="158">
        <f t="shared" si="418"/>
        <v>1.6026315959827772E-2</v>
      </c>
      <c r="AW481" s="159">
        <f t="shared" si="419"/>
        <v>-1.5990315954916443E-2</v>
      </c>
      <c r="AX481" s="160">
        <f t="shared" si="420"/>
        <v>2.5569020433805539E-5</v>
      </c>
      <c r="AY481" s="159">
        <f t="shared" si="421"/>
        <v>-9999</v>
      </c>
      <c r="BA481">
        <f t="shared" si="422"/>
        <v>0</v>
      </c>
      <c r="BB481">
        <f t="shared" si="423"/>
        <v>0.4901970596428914</v>
      </c>
      <c r="BC481">
        <f t="shared" si="424"/>
        <v>0.53284443612017329</v>
      </c>
      <c r="BD481">
        <f t="shared" si="425"/>
        <v>0.56777681629445953</v>
      </c>
      <c r="BE481">
        <f t="shared" si="426"/>
        <v>2.3024462285105765</v>
      </c>
      <c r="BF481">
        <f t="shared" si="427"/>
        <v>2.2418471359416929</v>
      </c>
      <c r="BG481">
        <f t="shared" ref="BG481:BM490" si="433">$BN481+$BB$7*SIN(BH481)</f>
        <v>1.3758297799352632</v>
      </c>
      <c r="BH481">
        <f t="shared" si="433"/>
        <v>1.3757906067395052</v>
      </c>
      <c r="BI481">
        <f t="shared" si="433"/>
        <v>1.3755258514502409</v>
      </c>
      <c r="BJ481">
        <f t="shared" si="433"/>
        <v>1.373745688498607</v>
      </c>
      <c r="BK481">
        <f t="shared" si="433"/>
        <v>1.3621651999495654</v>
      </c>
      <c r="BL481">
        <f t="shared" si="433"/>
        <v>1.2984376788633791</v>
      </c>
      <c r="BM481">
        <f t="shared" si="433"/>
        <v>1.0750711455276456</v>
      </c>
      <c r="BN481">
        <f t="shared" si="428"/>
        <v>0.62722661347472053</v>
      </c>
    </row>
    <row r="482" spans="1:66" x14ac:dyDescent="0.2">
      <c r="A482" s="25" t="s">
        <v>1020</v>
      </c>
      <c r="B482" s="25"/>
      <c r="C482" s="28">
        <v>43113.582000000002</v>
      </c>
      <c r="D482" s="28"/>
      <c r="E482" s="1">
        <f t="shared" si="401"/>
        <v>11463.99815342665</v>
      </c>
      <c r="F482" s="1">
        <f t="shared" si="431"/>
        <v>11464</v>
      </c>
      <c r="G482" s="1">
        <f t="shared" si="402"/>
        <v>-1.5684799946029671E-3</v>
      </c>
      <c r="I482" s="1">
        <f t="shared" si="403"/>
        <v>-1.5684799946029671E-3</v>
      </c>
      <c r="Q482" s="173">
        <f t="shared" si="404"/>
        <v>28095.082000000002</v>
      </c>
      <c r="S482" s="15">
        <f t="shared" si="405"/>
        <v>0.1</v>
      </c>
      <c r="Z482">
        <f t="shared" si="406"/>
        <v>11464</v>
      </c>
      <c r="AA482" s="158">
        <f t="shared" si="407"/>
        <v>1.6170798898096559E-2</v>
      </c>
      <c r="AB482" s="159">
        <f t="shared" si="408"/>
        <v>-1.7739278892699526E-2</v>
      </c>
      <c r="AC482" s="159">
        <f t="shared" si="409"/>
        <v>-1.5684799946029671E-3</v>
      </c>
      <c r="AD482" s="160">
        <f t="shared" si="410"/>
        <v>3.1468201563297497E-5</v>
      </c>
      <c r="AH482">
        <f t="shared" si="411"/>
        <v>-1.530878234368176E-2</v>
      </c>
      <c r="AI482">
        <f t="shared" si="412"/>
        <v>0.90309037567772599</v>
      </c>
      <c r="AJ482">
        <f t="shared" si="413"/>
        <v>-0.56853230646414898</v>
      </c>
      <c r="AK482">
        <f t="shared" si="414"/>
        <v>0.31555157983597887</v>
      </c>
      <c r="AL482">
        <f t="shared" si="415"/>
        <v>1.8687649010958445</v>
      </c>
      <c r="AM482">
        <f t="shared" si="416"/>
        <v>1.3532082338949174</v>
      </c>
      <c r="AN482">
        <f t="shared" si="432"/>
        <v>14.096718687894175</v>
      </c>
      <c r="AO482">
        <f t="shared" si="432"/>
        <v>14.096718687882356</v>
      </c>
      <c r="AP482">
        <f t="shared" si="432"/>
        <v>14.096718686996969</v>
      </c>
      <c r="AQ482">
        <f t="shared" si="432"/>
        <v>14.096718620667035</v>
      </c>
      <c r="AR482">
        <f t="shared" si="432"/>
        <v>14.096713651784022</v>
      </c>
      <c r="AS482">
        <f t="shared" si="432"/>
        <v>14.096343143333204</v>
      </c>
      <c r="AT482">
        <f t="shared" si="432"/>
        <v>14.074617202056178</v>
      </c>
      <c r="AU482">
        <f t="shared" si="417"/>
        <v>13.766891309100282</v>
      </c>
      <c r="AV482" s="158">
        <f t="shared" si="418"/>
        <v>1.6170798898096559E-2</v>
      </c>
      <c r="AW482" s="159">
        <f t="shared" si="419"/>
        <v>-1.7739278892699526E-2</v>
      </c>
      <c r="AX482" s="160">
        <f t="shared" si="420"/>
        <v>3.1468201563297497E-5</v>
      </c>
      <c r="AY482" s="159">
        <f t="shared" si="421"/>
        <v>-9999</v>
      </c>
      <c r="BA482">
        <f t="shared" si="422"/>
        <v>0</v>
      </c>
      <c r="BB482">
        <f t="shared" si="423"/>
        <v>0.48917975715653972</v>
      </c>
      <c r="BC482">
        <f t="shared" si="424"/>
        <v>0.53132617266935001</v>
      </c>
      <c r="BD482">
        <f t="shared" si="425"/>
        <v>0.56686173853910293</v>
      </c>
      <c r="BE482">
        <f t="shared" si="426"/>
        <v>2.3042394025736743</v>
      </c>
      <c r="BF482">
        <f t="shared" si="427"/>
        <v>2.2472607433925509</v>
      </c>
      <c r="BG482">
        <f t="shared" si="433"/>
        <v>1.3781965222116206</v>
      </c>
      <c r="BH482">
        <f t="shared" si="433"/>
        <v>1.3781595255648611</v>
      </c>
      <c r="BI482">
        <f t="shared" si="433"/>
        <v>1.3779064391841447</v>
      </c>
      <c r="BJ482">
        <f t="shared" si="433"/>
        <v>1.3761838447828585</v>
      </c>
      <c r="BK482">
        <f t="shared" si="433"/>
        <v>1.3648368654421479</v>
      </c>
      <c r="BL482">
        <f t="shared" si="433"/>
        <v>1.3016376802868221</v>
      </c>
      <c r="BM482">
        <f t="shared" si="433"/>
        <v>1.0783359247415225</v>
      </c>
      <c r="BN482">
        <f t="shared" si="428"/>
        <v>0.62924518606862434</v>
      </c>
    </row>
    <row r="483" spans="1:66" x14ac:dyDescent="0.2">
      <c r="A483" s="25" t="s">
        <v>1020</v>
      </c>
      <c r="B483" s="25"/>
      <c r="C483" s="28">
        <v>43123.781000000003</v>
      </c>
      <c r="D483" s="28"/>
      <c r="E483" s="1">
        <f t="shared" si="401"/>
        <v>11476.005448173137</v>
      </c>
      <c r="F483" s="1">
        <f t="shared" si="431"/>
        <v>11476</v>
      </c>
      <c r="G483" s="1">
        <f t="shared" si="402"/>
        <v>4.6276800057967193E-3</v>
      </c>
      <c r="I483" s="1">
        <f t="shared" si="403"/>
        <v>4.6276800057967193E-3</v>
      </c>
      <c r="Q483" s="173">
        <f t="shared" si="404"/>
        <v>28105.281000000003</v>
      </c>
      <c r="S483" s="15">
        <f t="shared" si="405"/>
        <v>0.1</v>
      </c>
      <c r="Z483">
        <f t="shared" si="406"/>
        <v>11476</v>
      </c>
      <c r="AA483" s="158">
        <f t="shared" si="407"/>
        <v>1.6294839778762536E-2</v>
      </c>
      <c r="AB483" s="159">
        <f t="shared" si="408"/>
        <v>-1.1667159772965816E-2</v>
      </c>
      <c r="AC483" s="159">
        <f t="shared" si="409"/>
        <v>4.6276800057967193E-3</v>
      </c>
      <c r="AD483" s="160">
        <f t="shared" si="410"/>
        <v>1.3612261716791178E-5</v>
      </c>
      <c r="AH483">
        <f t="shared" si="411"/>
        <v>-1.5262169155124548E-2</v>
      </c>
      <c r="AI483">
        <f t="shared" si="412"/>
        <v>0.90190038191550104</v>
      </c>
      <c r="AJ483">
        <f t="shared" si="413"/>
        <v>-0.56542407891483115</v>
      </c>
      <c r="AK483">
        <f t="shared" si="414"/>
        <v>0.31518366035526313</v>
      </c>
      <c r="AL483">
        <f t="shared" si="415"/>
        <v>1.8725382509087376</v>
      </c>
      <c r="AM483">
        <f t="shared" si="416"/>
        <v>1.3585634145252756</v>
      </c>
      <c r="AN483">
        <f t="shared" si="432"/>
        <v>14.100665348303933</v>
      </c>
      <c r="AO483">
        <f t="shared" si="432"/>
        <v>14.10066534829685</v>
      </c>
      <c r="AP483">
        <f t="shared" si="432"/>
        <v>14.100665347708921</v>
      </c>
      <c r="AQ483">
        <f t="shared" si="432"/>
        <v>14.100665298903493</v>
      </c>
      <c r="AR483">
        <f t="shared" si="432"/>
        <v>14.100661247681973</v>
      </c>
      <c r="AS483">
        <f t="shared" si="432"/>
        <v>14.100326518057491</v>
      </c>
      <c r="AT483">
        <f t="shared" si="432"/>
        <v>14.078976868016078</v>
      </c>
      <c r="AU483">
        <f t="shared" si="417"/>
        <v>13.770787857462283</v>
      </c>
      <c r="AV483" s="158">
        <f t="shared" si="418"/>
        <v>1.6294839778762536E-2</v>
      </c>
      <c r="AW483" s="159">
        <f t="shared" si="419"/>
        <v>-1.1667159772965816E-2</v>
      </c>
      <c r="AX483" s="160">
        <f t="shared" si="420"/>
        <v>1.3612261716791178E-5</v>
      </c>
      <c r="AY483" s="159">
        <f t="shared" si="421"/>
        <v>-9999</v>
      </c>
      <c r="BA483">
        <f t="shared" si="422"/>
        <v>0</v>
      </c>
      <c r="BB483">
        <f t="shared" si="423"/>
        <v>0.48831244463138568</v>
      </c>
      <c r="BC483">
        <f t="shared" si="424"/>
        <v>0.53002846805042758</v>
      </c>
      <c r="BD483">
        <f t="shared" si="425"/>
        <v>0.56607896692874682</v>
      </c>
      <c r="BE483">
        <f t="shared" si="426"/>
        <v>2.3057704842119948</v>
      </c>
      <c r="BF483">
        <f t="shared" si="427"/>
        <v>2.2519003866041669</v>
      </c>
      <c r="BG483">
        <f t="shared" si="433"/>
        <v>1.3802212344666418</v>
      </c>
      <c r="BH483">
        <f t="shared" si="433"/>
        <v>1.3801860233791525</v>
      </c>
      <c r="BI483">
        <f t="shared" si="433"/>
        <v>1.3799426179834628</v>
      </c>
      <c r="BJ483">
        <f t="shared" si="433"/>
        <v>1.3782683313546826</v>
      </c>
      <c r="BK483">
        <f t="shared" si="433"/>
        <v>1.3671196185868557</v>
      </c>
      <c r="BL483">
        <f t="shared" si="433"/>
        <v>1.3043743122406684</v>
      </c>
      <c r="BM483">
        <f t="shared" si="433"/>
        <v>1.0811328506817071</v>
      </c>
      <c r="BN483">
        <f t="shared" si="428"/>
        <v>0.63097539114911327</v>
      </c>
    </row>
    <row r="484" spans="1:66" x14ac:dyDescent="0.2">
      <c r="A484" s="25" t="s">
        <v>1020</v>
      </c>
      <c r="B484" s="25"/>
      <c r="C484" s="28">
        <v>43130.57</v>
      </c>
      <c r="D484" s="28"/>
      <c r="E484" s="1">
        <f t="shared" si="401"/>
        <v>11483.998145891919</v>
      </c>
      <c r="F484" s="1">
        <f t="shared" si="431"/>
        <v>11484</v>
      </c>
      <c r="G484" s="1">
        <f t="shared" si="402"/>
        <v>-1.5748799996799789E-3</v>
      </c>
      <c r="I484" s="1">
        <f t="shared" si="403"/>
        <v>-1.5748799996799789E-3</v>
      </c>
      <c r="Q484" s="173">
        <f t="shared" si="404"/>
        <v>28112.07</v>
      </c>
      <c r="S484" s="15">
        <f t="shared" si="405"/>
        <v>0.1</v>
      </c>
      <c r="Z484">
        <f t="shared" si="406"/>
        <v>11484</v>
      </c>
      <c r="AA484" s="158">
        <f t="shared" si="407"/>
        <v>1.6377634670446835E-2</v>
      </c>
      <c r="AB484" s="159">
        <f t="shared" si="408"/>
        <v>-1.7952514670126814E-2</v>
      </c>
      <c r="AC484" s="159">
        <f t="shared" si="409"/>
        <v>-1.5748799996799789E-3</v>
      </c>
      <c r="AD484" s="160">
        <f t="shared" si="410"/>
        <v>3.222927829811185E-5</v>
      </c>
      <c r="AH484">
        <f t="shared" si="411"/>
        <v>-1.5230995879563964E-2</v>
      </c>
      <c r="AI484">
        <f t="shared" si="412"/>
        <v>0.90110956524084873</v>
      </c>
      <c r="AJ484">
        <f t="shared" si="413"/>
        <v>-0.5633520103478783</v>
      </c>
      <c r="AK484">
        <f t="shared" si="414"/>
        <v>0.31493643285020623</v>
      </c>
      <c r="AL484">
        <f t="shared" si="415"/>
        <v>1.8750483002405329</v>
      </c>
      <c r="AM484">
        <f t="shared" si="416"/>
        <v>1.3621409330355678</v>
      </c>
      <c r="AN484">
        <f t="shared" si="432"/>
        <v>14.10329356845785</v>
      </c>
      <c r="AO484">
        <f t="shared" si="432"/>
        <v>14.103293568452962</v>
      </c>
      <c r="AP484">
        <f t="shared" si="432"/>
        <v>14.103293568015733</v>
      </c>
      <c r="AQ484">
        <f t="shared" si="432"/>
        <v>14.103293528905397</v>
      </c>
      <c r="AR484">
        <f t="shared" si="432"/>
        <v>14.103290030652799</v>
      </c>
      <c r="AS484">
        <f t="shared" si="432"/>
        <v>14.102978574212683</v>
      </c>
      <c r="AT484">
        <f t="shared" si="432"/>
        <v>14.081880712834192</v>
      </c>
      <c r="AU484">
        <f t="shared" si="417"/>
        <v>13.773385556370284</v>
      </c>
      <c r="AV484" s="158">
        <f t="shared" si="418"/>
        <v>1.6377634670446835E-2</v>
      </c>
      <c r="AW484" s="159">
        <f t="shared" si="419"/>
        <v>-1.7952514670126814E-2</v>
      </c>
      <c r="AX484" s="160">
        <f t="shared" si="420"/>
        <v>3.222927829811185E-5</v>
      </c>
      <c r="AY484" s="159">
        <f t="shared" si="421"/>
        <v>-9999</v>
      </c>
      <c r="BA484">
        <f t="shared" si="422"/>
        <v>0</v>
      </c>
      <c r="BB484">
        <f t="shared" si="423"/>
        <v>0.48773660983417721</v>
      </c>
      <c r="BC484">
        <f t="shared" si="424"/>
        <v>0.52916520265947564</v>
      </c>
      <c r="BD484">
        <f t="shared" si="425"/>
        <v>0.56555792825672957</v>
      </c>
      <c r="BE484">
        <f t="shared" si="426"/>
        <v>2.3067881865332218</v>
      </c>
      <c r="BF484">
        <f t="shared" si="427"/>
        <v>2.2549931944259081</v>
      </c>
      <c r="BG484">
        <f t="shared" si="433"/>
        <v>1.381569040113898</v>
      </c>
      <c r="BH484">
        <f t="shared" si="433"/>
        <v>1.3815349795634924</v>
      </c>
      <c r="BI484">
        <f t="shared" si="433"/>
        <v>1.3812978668616545</v>
      </c>
      <c r="BJ484">
        <f t="shared" si="433"/>
        <v>1.3796552589193878</v>
      </c>
      <c r="BK484">
        <f t="shared" si="433"/>
        <v>1.3686377540926875</v>
      </c>
      <c r="BL484">
        <f t="shared" si="433"/>
        <v>1.3061955397609357</v>
      </c>
      <c r="BM484">
        <f t="shared" si="433"/>
        <v>1.0829967195080259</v>
      </c>
      <c r="BN484">
        <f t="shared" si="428"/>
        <v>0.63212886120277256</v>
      </c>
    </row>
    <row r="485" spans="1:66" x14ac:dyDescent="0.2">
      <c r="A485" s="25" t="s">
        <v>1020</v>
      </c>
      <c r="B485" s="25"/>
      <c r="C485" s="28">
        <v>43175.588000000003</v>
      </c>
      <c r="D485" s="28"/>
      <c r="E485" s="1">
        <f t="shared" si="401"/>
        <v>11536.99789046466</v>
      </c>
      <c r="F485" s="1">
        <f t="shared" si="431"/>
        <v>11537</v>
      </c>
      <c r="G485" s="1">
        <f t="shared" si="402"/>
        <v>-1.791839997167699E-3</v>
      </c>
      <c r="I485" s="1">
        <f t="shared" si="403"/>
        <v>-1.791839997167699E-3</v>
      </c>
      <c r="Q485" s="173">
        <f t="shared" si="404"/>
        <v>28157.088000000003</v>
      </c>
      <c r="S485" s="15">
        <f t="shared" si="405"/>
        <v>0.1</v>
      </c>
      <c r="Z485">
        <f t="shared" si="406"/>
        <v>11537</v>
      </c>
      <c r="AA485" s="158">
        <f t="shared" si="407"/>
        <v>1.6928158721933054E-2</v>
      </c>
      <c r="AB485" s="159">
        <f t="shared" si="408"/>
        <v>-1.8719998719100753E-2</v>
      </c>
      <c r="AC485" s="159">
        <f t="shared" si="409"/>
        <v>-1.791839997167699E-3</v>
      </c>
      <c r="AD485" s="160">
        <f t="shared" si="410"/>
        <v>3.504383520431338E-5</v>
      </c>
      <c r="AH485">
        <f t="shared" si="411"/>
        <v>-1.5022528779915488E-2</v>
      </c>
      <c r="AI485">
        <f t="shared" si="412"/>
        <v>0.89592093866030964</v>
      </c>
      <c r="AJ485">
        <f t="shared" si="413"/>
        <v>-0.54962770358643098</v>
      </c>
      <c r="AK485">
        <f t="shared" si="414"/>
        <v>0.31325999395696125</v>
      </c>
      <c r="AL485">
        <f t="shared" si="415"/>
        <v>1.8915670462059462</v>
      </c>
      <c r="AM485">
        <f t="shared" si="416"/>
        <v>1.3859938755207402</v>
      </c>
      <c r="AN485">
        <f t="shared" si="432"/>
        <v>14.12064764472408</v>
      </c>
      <c r="AO485">
        <f t="shared" si="432"/>
        <v>14.120647644723929</v>
      </c>
      <c r="AP485">
        <f t="shared" si="432"/>
        <v>14.120647644696371</v>
      </c>
      <c r="AQ485">
        <f t="shared" si="432"/>
        <v>14.120647639642181</v>
      </c>
      <c r="AR485">
        <f t="shared" si="432"/>
        <v>14.120646712758472</v>
      </c>
      <c r="AS485">
        <f t="shared" si="432"/>
        <v>14.120477602511736</v>
      </c>
      <c r="AT485">
        <f t="shared" si="432"/>
        <v>14.10106600824623</v>
      </c>
      <c r="AU485">
        <f t="shared" si="417"/>
        <v>13.790595311635785</v>
      </c>
      <c r="AV485" s="158">
        <f t="shared" si="418"/>
        <v>1.6928158721933054E-2</v>
      </c>
      <c r="AW485" s="159">
        <f t="shared" si="419"/>
        <v>-1.8719998719100753E-2</v>
      </c>
      <c r="AX485" s="160">
        <f t="shared" si="420"/>
        <v>3.504383520431338E-5</v>
      </c>
      <c r="AY485" s="159">
        <f t="shared" si="421"/>
        <v>-9999</v>
      </c>
      <c r="BA485">
        <f t="shared" si="422"/>
        <v>0</v>
      </c>
      <c r="BB485">
        <f t="shared" si="423"/>
        <v>0.48396895271039697</v>
      </c>
      <c r="BC485">
        <f t="shared" si="424"/>
        <v>0.52348353298865091</v>
      </c>
      <c r="BD485">
        <f t="shared" si="425"/>
        <v>0.56212232596777512</v>
      </c>
      <c r="BE485">
        <f t="shared" si="426"/>
        <v>2.3134702989327867</v>
      </c>
      <c r="BF485">
        <f t="shared" si="427"/>
        <v>2.2754779116701513</v>
      </c>
      <c r="BG485">
        <f t="shared" si="433"/>
        <v>1.3904582065186299</v>
      </c>
      <c r="BH485">
        <f t="shared" si="433"/>
        <v>1.3904310140151024</v>
      </c>
      <c r="BI485">
        <f t="shared" si="433"/>
        <v>1.3902324708025331</v>
      </c>
      <c r="BJ485">
        <f t="shared" si="433"/>
        <v>1.3887893205314077</v>
      </c>
      <c r="BK485">
        <f t="shared" si="433"/>
        <v>1.3786213318088674</v>
      </c>
      <c r="BL485">
        <f t="shared" si="433"/>
        <v>1.3181966086268204</v>
      </c>
      <c r="BM485">
        <f t="shared" si="433"/>
        <v>1.0953296542326705</v>
      </c>
      <c r="BN485">
        <f t="shared" si="428"/>
        <v>0.63977060030826549</v>
      </c>
    </row>
    <row r="486" spans="1:66" x14ac:dyDescent="0.2">
      <c r="A486" s="25" t="s">
        <v>1027</v>
      </c>
      <c r="B486" s="25"/>
      <c r="C486" s="28">
        <v>43188.337</v>
      </c>
      <c r="D486" s="28"/>
      <c r="E486" s="1">
        <f t="shared" si="401"/>
        <v>11552.007303223058</v>
      </c>
      <c r="F486" s="1">
        <f t="shared" si="431"/>
        <v>11552</v>
      </c>
      <c r="G486" s="1">
        <f t="shared" si="402"/>
        <v>6.2033600042923354E-3</v>
      </c>
      <c r="I486" s="1">
        <f t="shared" si="403"/>
        <v>6.2033600042923354E-3</v>
      </c>
      <c r="Q486" s="173">
        <f t="shared" si="404"/>
        <v>28169.837</v>
      </c>
      <c r="S486" s="15">
        <f t="shared" si="405"/>
        <v>0.1</v>
      </c>
      <c r="Z486">
        <f t="shared" si="406"/>
        <v>11552</v>
      </c>
      <c r="AA486" s="158">
        <f t="shared" si="407"/>
        <v>1.7084590373564031E-2</v>
      </c>
      <c r="AB486" s="159">
        <f t="shared" si="408"/>
        <v>-1.0881230369271695E-2</v>
      </c>
      <c r="AC486" s="159">
        <f t="shared" si="409"/>
        <v>6.2033600042923354E-3</v>
      </c>
      <c r="AD486" s="160">
        <f t="shared" si="410"/>
        <v>1.1840117434916063E-5</v>
      </c>
      <c r="AH486">
        <f t="shared" si="411"/>
        <v>-1.4962925810885796E-2</v>
      </c>
      <c r="AI486">
        <f t="shared" si="412"/>
        <v>0.89446832435183898</v>
      </c>
      <c r="AJ486">
        <f t="shared" si="413"/>
        <v>-0.54574492771311678</v>
      </c>
      <c r="AK486">
        <f t="shared" si="414"/>
        <v>0.31277362462035985</v>
      </c>
      <c r="AL486">
        <f t="shared" si="415"/>
        <v>1.8962077289373946</v>
      </c>
      <c r="AM486">
        <f t="shared" si="416"/>
        <v>1.3927934233816657</v>
      </c>
      <c r="AN486">
        <f t="shared" si="432"/>
        <v>14.125541060909345</v>
      </c>
      <c r="AO486">
        <f t="shared" si="432"/>
        <v>14.125541060909315</v>
      </c>
      <c r="AP486">
        <f t="shared" si="432"/>
        <v>14.125541060901778</v>
      </c>
      <c r="AQ486">
        <f t="shared" si="432"/>
        <v>14.125541058937714</v>
      </c>
      <c r="AR486">
        <f t="shared" si="432"/>
        <v>14.125540547152278</v>
      </c>
      <c r="AS486">
        <f t="shared" si="432"/>
        <v>14.12540794786754</v>
      </c>
      <c r="AT486">
        <f t="shared" si="432"/>
        <v>14.106479138884039</v>
      </c>
      <c r="AU486">
        <f t="shared" si="417"/>
        <v>13.795465997088284</v>
      </c>
      <c r="AV486" s="158">
        <f t="shared" si="418"/>
        <v>1.7084590373564031E-2</v>
      </c>
      <c r="AW486" s="159">
        <f t="shared" si="419"/>
        <v>-1.0881230369271695E-2</v>
      </c>
      <c r="AX486" s="160">
        <f t="shared" si="420"/>
        <v>1.1840117434916063E-5</v>
      </c>
      <c r="AY486" s="159">
        <f t="shared" si="421"/>
        <v>-9999</v>
      </c>
      <c r="BA486">
        <f t="shared" si="422"/>
        <v>0</v>
      </c>
      <c r="BB486">
        <f t="shared" si="423"/>
        <v>0.4829173117321609</v>
      </c>
      <c r="BC486">
        <f t="shared" si="424"/>
        <v>0.52188722141663346</v>
      </c>
      <c r="BD486">
        <f t="shared" si="425"/>
        <v>0.56115509853509382</v>
      </c>
      <c r="BE486">
        <f t="shared" si="426"/>
        <v>2.3153427494032317</v>
      </c>
      <c r="BF486">
        <f t="shared" si="427"/>
        <v>2.2812740732756587</v>
      </c>
      <c r="BG486">
        <f t="shared" si="433"/>
        <v>1.3929615089248721</v>
      </c>
      <c r="BH486">
        <f t="shared" si="433"/>
        <v>1.3929360381840361</v>
      </c>
      <c r="BI486">
        <f t="shared" si="433"/>
        <v>1.3927474714818646</v>
      </c>
      <c r="BJ486">
        <f t="shared" si="433"/>
        <v>1.3913575603708481</v>
      </c>
      <c r="BK486">
        <f t="shared" si="433"/>
        <v>1.3814237316045321</v>
      </c>
      <c r="BL486">
        <f t="shared" si="433"/>
        <v>1.3215727596248361</v>
      </c>
      <c r="BM486">
        <f t="shared" si="433"/>
        <v>1.0988152893242864</v>
      </c>
      <c r="BN486">
        <f t="shared" si="428"/>
        <v>0.64193335665887652</v>
      </c>
    </row>
    <row r="487" spans="1:66" x14ac:dyDescent="0.2">
      <c r="A487" s="25" t="s">
        <v>1028</v>
      </c>
      <c r="B487" s="25"/>
      <c r="C487" s="28">
        <v>43216.364000000001</v>
      </c>
      <c r="D487" s="28"/>
      <c r="E487" s="1">
        <f t="shared" si="401"/>
        <v>11585.00352342698</v>
      </c>
      <c r="F487" s="1">
        <f t="shared" si="431"/>
        <v>11585</v>
      </c>
      <c r="G487" s="1">
        <f t="shared" si="402"/>
        <v>2.9928000003565103E-3</v>
      </c>
      <c r="I487" s="1">
        <f t="shared" si="403"/>
        <v>2.9928000003565103E-3</v>
      </c>
      <c r="Q487" s="173">
        <f t="shared" si="404"/>
        <v>28197.864000000001</v>
      </c>
      <c r="S487" s="15">
        <f t="shared" si="405"/>
        <v>0.1</v>
      </c>
      <c r="Z487">
        <f t="shared" si="406"/>
        <v>11585</v>
      </c>
      <c r="AA487" s="158">
        <f t="shared" si="407"/>
        <v>1.7429685960282805E-2</v>
      </c>
      <c r="AB487" s="159">
        <f t="shared" si="408"/>
        <v>-1.4436885959926295E-2</v>
      </c>
      <c r="AC487" s="159">
        <f t="shared" si="409"/>
        <v>2.9928000003565103E-3</v>
      </c>
      <c r="AD487" s="160">
        <f t="shared" si="410"/>
        <v>2.0842367621991701E-5</v>
      </c>
      <c r="AH487">
        <f t="shared" si="411"/>
        <v>-1.4830884557596886E-2</v>
      </c>
      <c r="AI487">
        <f t="shared" si="412"/>
        <v>0.89129704513351826</v>
      </c>
      <c r="AJ487">
        <f t="shared" si="413"/>
        <v>-0.53720602570218012</v>
      </c>
      <c r="AK487">
        <f t="shared" si="414"/>
        <v>0.31168564680870697</v>
      </c>
      <c r="AL487">
        <f t="shared" si="415"/>
        <v>1.9063645225052628</v>
      </c>
      <c r="AM487">
        <f t="shared" si="416"/>
        <v>1.4078297511919495</v>
      </c>
      <c r="AN487">
        <f t="shared" si="432"/>
        <v>14.136278746608932</v>
      </c>
      <c r="AO487">
        <f t="shared" si="432"/>
        <v>14.136278746608932</v>
      </c>
      <c r="AP487">
        <f t="shared" si="432"/>
        <v>14.13627874660893</v>
      </c>
      <c r="AQ487">
        <f t="shared" si="432"/>
        <v>14.136278746603763</v>
      </c>
      <c r="AR487">
        <f t="shared" si="432"/>
        <v>14.136278728975768</v>
      </c>
      <c r="AS487">
        <f t="shared" si="432"/>
        <v>14.136220513286364</v>
      </c>
      <c r="AT487">
        <f t="shared" si="432"/>
        <v>14.118362036706813</v>
      </c>
      <c r="AU487">
        <f t="shared" si="417"/>
        <v>13.806181505083785</v>
      </c>
      <c r="AV487" s="158">
        <f t="shared" si="418"/>
        <v>1.7429685960282805E-2</v>
      </c>
      <c r="AW487" s="159">
        <f t="shared" si="419"/>
        <v>-1.4436885959926295E-2</v>
      </c>
      <c r="AX487" s="160">
        <f t="shared" si="420"/>
        <v>2.0842367621991701E-5</v>
      </c>
      <c r="AY487" s="159">
        <f t="shared" si="421"/>
        <v>-9999</v>
      </c>
      <c r="BA487">
        <f t="shared" si="422"/>
        <v>0</v>
      </c>
      <c r="BB487">
        <f t="shared" si="423"/>
        <v>0.48062603101583057</v>
      </c>
      <c r="BC487">
        <f t="shared" si="424"/>
        <v>0.51839329081206997</v>
      </c>
      <c r="BD487">
        <f t="shared" si="425"/>
        <v>0.5590350896498868</v>
      </c>
      <c r="BE487">
        <f t="shared" si="426"/>
        <v>2.3194336217302158</v>
      </c>
      <c r="BF487">
        <f t="shared" si="427"/>
        <v>2.2940239026749749</v>
      </c>
      <c r="BG487">
        <f t="shared" si="433"/>
        <v>1.398449636555541</v>
      </c>
      <c r="BH487">
        <f t="shared" si="433"/>
        <v>1.3984276400615661</v>
      </c>
      <c r="BI487">
        <f t="shared" si="433"/>
        <v>1.3982596528344207</v>
      </c>
      <c r="BJ487">
        <f t="shared" si="433"/>
        <v>1.3969820356368037</v>
      </c>
      <c r="BK487">
        <f t="shared" si="433"/>
        <v>1.3875535458712762</v>
      </c>
      <c r="BL487">
        <f t="shared" si="433"/>
        <v>1.3289686317745408</v>
      </c>
      <c r="BM487">
        <f t="shared" si="433"/>
        <v>1.1064761553373361</v>
      </c>
      <c r="BN487">
        <f t="shared" si="428"/>
        <v>0.64669142063022123</v>
      </c>
    </row>
    <row r="488" spans="1:66" x14ac:dyDescent="0.2">
      <c r="A488" s="25" t="s">
        <v>1029</v>
      </c>
      <c r="B488" s="25"/>
      <c r="C488" s="28">
        <v>43430.409</v>
      </c>
      <c r="D488" s="28"/>
      <c r="E488" s="1">
        <f t="shared" si="401"/>
        <v>11836.998954744922</v>
      </c>
      <c r="F488" s="1">
        <f t="shared" si="431"/>
        <v>11837</v>
      </c>
      <c r="G488" s="1">
        <f t="shared" si="402"/>
        <v>-8.8783999672159553E-4</v>
      </c>
      <c r="I488" s="1">
        <f t="shared" si="403"/>
        <v>-8.8783999672159553E-4</v>
      </c>
      <c r="Q488" s="173">
        <f t="shared" si="404"/>
        <v>28411.909</v>
      </c>
      <c r="S488" s="15">
        <f t="shared" si="405"/>
        <v>0.1</v>
      </c>
      <c r="Z488">
        <f t="shared" si="406"/>
        <v>11837</v>
      </c>
      <c r="AA488" s="158">
        <f t="shared" si="407"/>
        <v>2.0105071035365931E-2</v>
      </c>
      <c r="AB488" s="159">
        <f t="shared" si="408"/>
        <v>-2.0992911032087527E-2</v>
      </c>
      <c r="AC488" s="159">
        <f t="shared" si="409"/>
        <v>-8.8783999672159553E-4</v>
      </c>
      <c r="AD488" s="160">
        <f t="shared" si="410"/>
        <v>4.4070231360114223E-5</v>
      </c>
      <c r="AH488">
        <f t="shared" si="411"/>
        <v>-1.3783875920874589E-2</v>
      </c>
      <c r="AI488">
        <f t="shared" si="412"/>
        <v>0.8681661905420115</v>
      </c>
      <c r="AJ488">
        <f t="shared" si="413"/>
        <v>-0.47225771373855857</v>
      </c>
      <c r="AK488">
        <f t="shared" si="414"/>
        <v>0.30262868586282632</v>
      </c>
      <c r="AL488">
        <f t="shared" si="415"/>
        <v>1.9816352148344931</v>
      </c>
      <c r="AM488">
        <f t="shared" si="416"/>
        <v>1.5263958863360758</v>
      </c>
      <c r="AN488">
        <f t="shared" si="432"/>
        <v>14.217053631036338</v>
      </c>
      <c r="AO488">
        <f t="shared" si="432"/>
        <v>14.217053631148696</v>
      </c>
      <c r="AP488">
        <f t="shared" si="432"/>
        <v>14.217053626883438</v>
      </c>
      <c r="AQ488">
        <f t="shared" si="432"/>
        <v>14.217053788799651</v>
      </c>
      <c r="AR488">
        <f t="shared" si="432"/>
        <v>14.217047641962623</v>
      </c>
      <c r="AS488">
        <f t="shared" si="432"/>
        <v>14.21728066459022</v>
      </c>
      <c r="AT488">
        <f t="shared" si="432"/>
        <v>14.207913121567064</v>
      </c>
      <c r="AU488">
        <f t="shared" si="417"/>
        <v>13.888009020685791</v>
      </c>
      <c r="AV488" s="158">
        <f t="shared" si="418"/>
        <v>2.0105071035365931E-2</v>
      </c>
      <c r="AW488" s="159">
        <f t="shared" si="419"/>
        <v>-2.0992911032087527E-2</v>
      </c>
      <c r="AX488" s="160">
        <f t="shared" si="420"/>
        <v>4.4070231360114223E-5</v>
      </c>
      <c r="AY488" s="159">
        <f t="shared" si="421"/>
        <v>-9999</v>
      </c>
      <c r="BA488">
        <f t="shared" si="422"/>
        <v>0</v>
      </c>
      <c r="BB488">
        <f t="shared" si="423"/>
        <v>0.46408335542064583</v>
      </c>
      <c r="BC488">
        <f t="shared" si="424"/>
        <v>0.49249704964695995</v>
      </c>
      <c r="BD488">
        <f t="shared" si="425"/>
        <v>0.54319692670433284</v>
      </c>
      <c r="BE488">
        <f t="shared" si="426"/>
        <v>2.3494480532409519</v>
      </c>
      <c r="BF488">
        <f t="shared" si="427"/>
        <v>2.3913657641018284</v>
      </c>
      <c r="BG488">
        <f t="shared" si="433"/>
        <v>1.4395258855934345</v>
      </c>
      <c r="BH488">
        <f t="shared" si="433"/>
        <v>1.4395196991969232</v>
      </c>
      <c r="BI488">
        <f t="shared" si="433"/>
        <v>1.4394577786759508</v>
      </c>
      <c r="BJ488">
        <f t="shared" si="433"/>
        <v>1.4388395990467022</v>
      </c>
      <c r="BK488">
        <f t="shared" si="433"/>
        <v>1.4328189288718569</v>
      </c>
      <c r="BL488">
        <f t="shared" si="433"/>
        <v>1.3840100624358529</v>
      </c>
      <c r="BM488">
        <f t="shared" si="433"/>
        <v>1.1646293188629731</v>
      </c>
      <c r="BN488">
        <f t="shared" si="428"/>
        <v>0.68302572732048916</v>
      </c>
    </row>
    <row r="489" spans="1:66" x14ac:dyDescent="0.2">
      <c r="A489" s="25" t="s">
        <v>1029</v>
      </c>
      <c r="B489" s="25"/>
      <c r="C489" s="28">
        <v>43436.360999999997</v>
      </c>
      <c r="D489" s="28"/>
      <c r="E489" s="1">
        <f t="shared" si="401"/>
        <v>11844.006251375089</v>
      </c>
      <c r="F489" s="1">
        <f t="shared" si="431"/>
        <v>11844</v>
      </c>
      <c r="G489" s="1">
        <f t="shared" si="402"/>
        <v>5.309920001309365E-3</v>
      </c>
      <c r="I489" s="1">
        <f t="shared" si="403"/>
        <v>5.309920001309365E-3</v>
      </c>
      <c r="Q489" s="173">
        <f t="shared" si="404"/>
        <v>28417.860999999997</v>
      </c>
      <c r="S489" s="15">
        <f t="shared" si="405"/>
        <v>0.1</v>
      </c>
      <c r="Z489">
        <f t="shared" si="406"/>
        <v>11844</v>
      </c>
      <c r="AA489" s="158">
        <f t="shared" si="407"/>
        <v>2.0180333765525138E-2</v>
      </c>
      <c r="AB489" s="159">
        <f t="shared" si="408"/>
        <v>-1.4870413764215773E-2</v>
      </c>
      <c r="AC489" s="159">
        <f t="shared" si="409"/>
        <v>5.309920001309365E-3</v>
      </c>
      <c r="AD489" s="160">
        <f t="shared" si="410"/>
        <v>2.2112920551897792E-5</v>
      </c>
      <c r="AH489">
        <f t="shared" si="411"/>
        <v>-1.3753881616455693E-2</v>
      </c>
      <c r="AI489">
        <f t="shared" si="412"/>
        <v>0.86755049078697144</v>
      </c>
      <c r="AJ489">
        <f t="shared" si="413"/>
        <v>-0.47046260370412374</v>
      </c>
      <c r="AK489">
        <f t="shared" si="414"/>
        <v>0.30235972339664274</v>
      </c>
      <c r="AL489">
        <f t="shared" si="415"/>
        <v>1.9836706242177202</v>
      </c>
      <c r="AM489">
        <f t="shared" si="416"/>
        <v>1.5297899989694412</v>
      </c>
      <c r="AN489">
        <f t="shared" si="432"/>
        <v>14.219267492956311</v>
      </c>
      <c r="AO489">
        <f t="shared" si="432"/>
        <v>14.219267493082144</v>
      </c>
      <c r="AP489">
        <f t="shared" si="432"/>
        <v>14.219267488433832</v>
      </c>
      <c r="AQ489">
        <f t="shared" si="432"/>
        <v>14.219267660143496</v>
      </c>
      <c r="AR489">
        <f t="shared" si="432"/>
        <v>14.219261316913517</v>
      </c>
      <c r="AS489">
        <f t="shared" si="432"/>
        <v>14.219495322262064</v>
      </c>
      <c r="AT489">
        <f t="shared" si="432"/>
        <v>14.210370298217201</v>
      </c>
      <c r="AU489">
        <f t="shared" si="417"/>
        <v>13.890282007230292</v>
      </c>
      <c r="AV489" s="158">
        <f t="shared" si="418"/>
        <v>2.0180333765525138E-2</v>
      </c>
      <c r="AW489" s="159">
        <f t="shared" si="419"/>
        <v>-1.4870413764215773E-2</v>
      </c>
      <c r="AX489" s="160">
        <f t="shared" si="420"/>
        <v>2.2112920551897792E-5</v>
      </c>
      <c r="AY489" s="159">
        <f t="shared" si="421"/>
        <v>-9999</v>
      </c>
      <c r="BA489">
        <f t="shared" si="422"/>
        <v>0</v>
      </c>
      <c r="BB489">
        <f t="shared" si="423"/>
        <v>0.46364658762913158</v>
      </c>
      <c r="BC489">
        <f t="shared" si="424"/>
        <v>0.49179681995390112</v>
      </c>
      <c r="BD489">
        <f t="shared" si="425"/>
        <v>0.54276566597045484</v>
      </c>
      <c r="BE489">
        <f t="shared" si="426"/>
        <v>2.3502524414784656</v>
      </c>
      <c r="BF489">
        <f t="shared" si="427"/>
        <v>2.3940705592610563</v>
      </c>
      <c r="BG489">
        <f t="shared" si="433"/>
        <v>1.4406466704607628</v>
      </c>
      <c r="BH489">
        <f t="shared" si="433"/>
        <v>1.4406407250619138</v>
      </c>
      <c r="BI489">
        <f t="shared" si="433"/>
        <v>1.4405807067989869</v>
      </c>
      <c r="BJ489">
        <f t="shared" si="433"/>
        <v>1.4399763611562935</v>
      </c>
      <c r="BK489">
        <f t="shared" si="433"/>
        <v>1.4340388977661203</v>
      </c>
      <c r="BL489">
        <f t="shared" si="433"/>
        <v>1.3855027490256386</v>
      </c>
      <c r="BM489">
        <f t="shared" si="433"/>
        <v>1.1662357409094137</v>
      </c>
      <c r="BN489">
        <f t="shared" si="428"/>
        <v>0.6840350136174409</v>
      </c>
    </row>
    <row r="490" spans="1:66" x14ac:dyDescent="0.2">
      <c r="A490" s="25" t="s">
        <v>1029</v>
      </c>
      <c r="B490" s="25"/>
      <c r="C490" s="28">
        <v>43447.402000000002</v>
      </c>
      <c r="D490" s="28"/>
      <c r="E490" s="1">
        <f t="shared" si="401"/>
        <v>11857.004833716104</v>
      </c>
      <c r="F490" s="1">
        <f t="shared" si="431"/>
        <v>11857</v>
      </c>
      <c r="G490" s="1">
        <f t="shared" si="402"/>
        <v>4.1057600028580055E-3</v>
      </c>
      <c r="I490" s="1">
        <f t="shared" si="403"/>
        <v>4.1057600028580055E-3</v>
      </c>
      <c r="Q490" s="173">
        <f t="shared" si="404"/>
        <v>28428.902000000002</v>
      </c>
      <c r="S490" s="15">
        <f t="shared" si="405"/>
        <v>0.1</v>
      </c>
      <c r="Z490">
        <f t="shared" si="406"/>
        <v>11857</v>
      </c>
      <c r="AA490" s="158">
        <f t="shared" si="407"/>
        <v>2.0320234614400391E-2</v>
      </c>
      <c r="AB490" s="159">
        <f t="shared" si="408"/>
        <v>-1.6214474611542386E-2</v>
      </c>
      <c r="AC490" s="159">
        <f t="shared" si="409"/>
        <v>4.1057600028580055E-3</v>
      </c>
      <c r="AD490" s="160">
        <f t="shared" si="410"/>
        <v>2.629091869283526E-5</v>
      </c>
      <c r="AH490">
        <f t="shared" si="411"/>
        <v>-1.3698055827514702E-2</v>
      </c>
      <c r="AI490">
        <f t="shared" si="412"/>
        <v>0.86641081350926541</v>
      </c>
      <c r="AJ490">
        <f t="shared" si="413"/>
        <v>-0.46713042129535987</v>
      </c>
      <c r="AK490">
        <f t="shared" si="414"/>
        <v>0.30185792034665937</v>
      </c>
      <c r="AL490">
        <f t="shared" si="415"/>
        <v>1.9874430262253189</v>
      </c>
      <c r="AM490">
        <f t="shared" si="416"/>
        <v>1.5361086357732481</v>
      </c>
      <c r="AN490">
        <f t="shared" si="432"/>
        <v>14.223374791409706</v>
      </c>
      <c r="AO490">
        <f t="shared" si="432"/>
        <v>14.223374791563113</v>
      </c>
      <c r="AP490">
        <f t="shared" si="432"/>
        <v>14.223374786165545</v>
      </c>
      <c r="AQ490">
        <f t="shared" si="432"/>
        <v>14.22337497607513</v>
      </c>
      <c r="AR490">
        <f t="shared" si="432"/>
        <v>14.22336829399117</v>
      </c>
      <c r="AS490">
        <f t="shared" si="432"/>
        <v>14.223603097264915</v>
      </c>
      <c r="AT490">
        <f t="shared" si="432"/>
        <v>14.214929238132584</v>
      </c>
      <c r="AU490">
        <f t="shared" si="417"/>
        <v>13.894503267955791</v>
      </c>
      <c r="AV490" s="158">
        <f t="shared" si="418"/>
        <v>2.0320234614400391E-2</v>
      </c>
      <c r="AW490" s="159">
        <f t="shared" si="419"/>
        <v>-1.6214474611542386E-2</v>
      </c>
      <c r="AX490" s="160">
        <f t="shared" si="420"/>
        <v>2.629091869283526E-5</v>
      </c>
      <c r="AY490" s="159">
        <f t="shared" si="421"/>
        <v>-9999</v>
      </c>
      <c r="BA490">
        <f t="shared" si="422"/>
        <v>0</v>
      </c>
      <c r="BB490">
        <f t="shared" si="423"/>
        <v>0.46283854160977611</v>
      </c>
      <c r="BC490">
        <f t="shared" si="424"/>
        <v>0.49049904388778481</v>
      </c>
      <c r="BD490">
        <f t="shared" si="425"/>
        <v>0.54196597562791138</v>
      </c>
      <c r="BE490">
        <f t="shared" si="426"/>
        <v>2.3517422954458467</v>
      </c>
      <c r="BF490">
        <f t="shared" si="427"/>
        <v>2.3990940501209947</v>
      </c>
      <c r="BG490">
        <f t="shared" si="433"/>
        <v>1.4427253307244294</v>
      </c>
      <c r="BH490">
        <f t="shared" si="433"/>
        <v>1.4427198125121956</v>
      </c>
      <c r="BI490">
        <f t="shared" si="433"/>
        <v>1.4426632069111578</v>
      </c>
      <c r="BJ490">
        <f t="shared" si="433"/>
        <v>1.4420839784717927</v>
      </c>
      <c r="BK490">
        <f t="shared" si="433"/>
        <v>1.4362994012486237</v>
      </c>
      <c r="BL490">
        <f t="shared" si="433"/>
        <v>1.3882696889222574</v>
      </c>
      <c r="BM490">
        <f t="shared" si="433"/>
        <v>1.1692177924994676</v>
      </c>
      <c r="BN490">
        <f t="shared" si="428"/>
        <v>0.68590940245463727</v>
      </c>
    </row>
    <row r="491" spans="1:66" x14ac:dyDescent="0.2">
      <c r="A491" s="25" t="s">
        <v>1029</v>
      </c>
      <c r="B491" s="25"/>
      <c r="C491" s="28">
        <v>43453.35</v>
      </c>
      <c r="D491" s="28"/>
      <c r="E491" s="1">
        <f t="shared" si="401"/>
        <v>11864.007421141543</v>
      </c>
      <c r="F491" s="1">
        <f t="shared" si="431"/>
        <v>11864</v>
      </c>
      <c r="G491" s="1">
        <f t="shared" si="402"/>
        <v>6.3035200000740588E-3</v>
      </c>
      <c r="I491" s="1">
        <f t="shared" si="403"/>
        <v>6.3035200000740588E-3</v>
      </c>
      <c r="Q491" s="173">
        <f t="shared" si="404"/>
        <v>28434.85</v>
      </c>
      <c r="S491" s="15">
        <f t="shared" si="405"/>
        <v>0.1</v>
      </c>
      <c r="Z491">
        <f t="shared" si="406"/>
        <v>11864</v>
      </c>
      <c r="AA491" s="158">
        <f t="shared" si="407"/>
        <v>2.0395633895240052E-2</v>
      </c>
      <c r="AB491" s="159">
        <f t="shared" si="408"/>
        <v>-1.4092113895165993E-2</v>
      </c>
      <c r="AC491" s="159">
        <f t="shared" si="409"/>
        <v>6.3035200000740588E-3</v>
      </c>
      <c r="AD491" s="160">
        <f t="shared" si="410"/>
        <v>1.9858767403433048E-5</v>
      </c>
      <c r="AH491">
        <f t="shared" si="411"/>
        <v>-1.3667930493171637E-2</v>
      </c>
      <c r="AI491">
        <f t="shared" si="412"/>
        <v>0.865799164057656</v>
      </c>
      <c r="AJ491">
        <f t="shared" si="413"/>
        <v>-0.46533704180478302</v>
      </c>
      <c r="AK491">
        <f t="shared" si="414"/>
        <v>0.30158648917954278</v>
      </c>
      <c r="AL491">
        <f t="shared" si="415"/>
        <v>1.9894702195590828</v>
      </c>
      <c r="AM491">
        <f t="shared" si="416"/>
        <v>1.5395192567670246</v>
      </c>
      <c r="AN491">
        <f t="shared" ref="AN491:AT500" si="434">$AU491+$AB$7*SIN(AO491)</f>
        <v>14.225584180620078</v>
      </c>
      <c r="AO491">
        <f t="shared" si="434"/>
        <v>14.22558418078969</v>
      </c>
      <c r="AP491">
        <f t="shared" si="434"/>
        <v>14.225584174970784</v>
      </c>
      <c r="AQ491">
        <f t="shared" si="434"/>
        <v>14.225584374601732</v>
      </c>
      <c r="AR491">
        <f t="shared" si="434"/>
        <v>14.22557752554623</v>
      </c>
      <c r="AS491">
        <f t="shared" si="434"/>
        <v>14.225812205374597</v>
      </c>
      <c r="AT491">
        <f t="shared" si="434"/>
        <v>14.217381687358195</v>
      </c>
      <c r="AU491">
        <f t="shared" si="417"/>
        <v>13.896776254500292</v>
      </c>
      <c r="AV491" s="158">
        <f t="shared" si="418"/>
        <v>2.0395633895240052E-2</v>
      </c>
      <c r="AW491" s="159">
        <f t="shared" si="419"/>
        <v>-1.4092113895165993E-2</v>
      </c>
      <c r="AX491" s="160">
        <f t="shared" si="420"/>
        <v>1.9858767403433048E-5</v>
      </c>
      <c r="AY491" s="159">
        <f t="shared" si="421"/>
        <v>-9999</v>
      </c>
      <c r="BA491">
        <f t="shared" si="422"/>
        <v>0</v>
      </c>
      <c r="BB491">
        <f t="shared" si="423"/>
        <v>0.46240509747453618</v>
      </c>
      <c r="BC491">
        <f t="shared" si="424"/>
        <v>0.48980166392082447</v>
      </c>
      <c r="BD491">
        <f t="shared" si="425"/>
        <v>0.54153603010036466</v>
      </c>
      <c r="BE491">
        <f t="shared" si="426"/>
        <v>2.3525423753900032</v>
      </c>
      <c r="BF491">
        <f t="shared" si="427"/>
        <v>2.4017991774086136</v>
      </c>
      <c r="BG491">
        <f t="shared" ref="BG491:BM500" si="435">$BN491+$BB$7*SIN(BH491)</f>
        <v>1.4438431083099228</v>
      </c>
      <c r="BH491">
        <f t="shared" si="435"/>
        <v>1.4438378095040294</v>
      </c>
      <c r="BI491">
        <f t="shared" si="435"/>
        <v>1.4437829782495473</v>
      </c>
      <c r="BJ491">
        <f t="shared" si="435"/>
        <v>1.4432169687364649</v>
      </c>
      <c r="BK491">
        <f t="shared" si="435"/>
        <v>1.4375138319869685</v>
      </c>
      <c r="BL491">
        <f t="shared" si="435"/>
        <v>1.3897567842036365</v>
      </c>
      <c r="BM491">
        <f t="shared" si="435"/>
        <v>1.1708228095109994</v>
      </c>
      <c r="BN491">
        <f t="shared" si="428"/>
        <v>0.68691868875158923</v>
      </c>
    </row>
    <row r="492" spans="1:66" x14ac:dyDescent="0.2">
      <c r="A492" s="25" t="s">
        <v>1030</v>
      </c>
      <c r="B492" s="25"/>
      <c r="C492" s="28">
        <v>43504.313000000002</v>
      </c>
      <c r="D492" s="28"/>
      <c r="E492" s="1">
        <f t="shared" si="401"/>
        <v>11924.006221236183</v>
      </c>
      <c r="F492" s="1">
        <f t="shared" si="431"/>
        <v>11924</v>
      </c>
      <c r="G492" s="1">
        <f t="shared" si="402"/>
        <v>5.2843200028291903E-3</v>
      </c>
      <c r="I492" s="1">
        <f t="shared" si="403"/>
        <v>5.2843200028291903E-3</v>
      </c>
      <c r="Q492" s="173">
        <f t="shared" si="404"/>
        <v>28485.813000000002</v>
      </c>
      <c r="S492" s="15">
        <f t="shared" si="405"/>
        <v>0.1</v>
      </c>
      <c r="Z492">
        <f t="shared" si="406"/>
        <v>11924</v>
      </c>
      <c r="AA492" s="158">
        <f t="shared" si="407"/>
        <v>2.1043830371035604E-2</v>
      </c>
      <c r="AB492" s="159">
        <f t="shared" si="408"/>
        <v>-1.5759510368206414E-2</v>
      </c>
      <c r="AC492" s="159">
        <f t="shared" si="409"/>
        <v>5.2843200028291903E-3</v>
      </c>
      <c r="AD492" s="160">
        <f t="shared" si="410"/>
        <v>2.4836216704560547E-5</v>
      </c>
      <c r="AH492">
        <f t="shared" si="411"/>
        <v>-1.3407875678205007E-2</v>
      </c>
      <c r="AI492">
        <f t="shared" si="412"/>
        <v>0.86061416162865545</v>
      </c>
      <c r="AJ492">
        <f t="shared" si="413"/>
        <v>-0.44999147893917224</v>
      </c>
      <c r="AK492">
        <f t="shared" si="414"/>
        <v>0.29922543823141745</v>
      </c>
      <c r="AL492">
        <f t="shared" si="415"/>
        <v>2.0067297760940193</v>
      </c>
      <c r="AM492">
        <f t="shared" si="416"/>
        <v>1.5689949787577009</v>
      </c>
      <c r="AN492">
        <f t="shared" si="434"/>
        <v>14.24445824455098</v>
      </c>
      <c r="AO492">
        <f t="shared" si="434"/>
        <v>14.244458244891264</v>
      </c>
      <c r="AP492">
        <f t="shared" si="434"/>
        <v>14.244458235264783</v>
      </c>
      <c r="AQ492">
        <f t="shared" si="434"/>
        <v>14.244458507593857</v>
      </c>
      <c r="AR492">
        <f t="shared" si="434"/>
        <v>14.244450803253878</v>
      </c>
      <c r="AS492">
        <f t="shared" si="434"/>
        <v>14.244668550960164</v>
      </c>
      <c r="AT492">
        <f t="shared" si="434"/>
        <v>14.238334640995452</v>
      </c>
      <c r="AU492">
        <f t="shared" si="417"/>
        <v>13.916258996310292</v>
      </c>
      <c r="AV492" s="158">
        <f t="shared" si="418"/>
        <v>2.1043830371035604E-2</v>
      </c>
      <c r="AW492" s="159">
        <f t="shared" si="419"/>
        <v>-1.5759510368206414E-2</v>
      </c>
      <c r="AX492" s="160">
        <f t="shared" si="420"/>
        <v>2.4836216704560547E-5</v>
      </c>
      <c r="AY492" s="159">
        <f t="shared" si="421"/>
        <v>-9999</v>
      </c>
      <c r="BA492">
        <f t="shared" si="422"/>
        <v>0</v>
      </c>
      <c r="BB492">
        <f t="shared" si="423"/>
        <v>0.45873674494139249</v>
      </c>
      <c r="BC492">
        <f t="shared" si="424"/>
        <v>0.48386457514539488</v>
      </c>
      <c r="BD492">
        <f t="shared" si="425"/>
        <v>0.53786953793795289</v>
      </c>
      <c r="BE492">
        <f t="shared" si="426"/>
        <v>2.3593393357152106</v>
      </c>
      <c r="BF492">
        <f t="shared" si="427"/>
        <v>2.424991660925385</v>
      </c>
      <c r="BG492">
        <f t="shared" si="435"/>
        <v>1.4533813987104667</v>
      </c>
      <c r="BH492">
        <f t="shared" si="435"/>
        <v>1.4533777043021336</v>
      </c>
      <c r="BI492">
        <f t="shared" si="435"/>
        <v>1.4533363835497082</v>
      </c>
      <c r="BJ492">
        <f t="shared" si="435"/>
        <v>1.4528752064896717</v>
      </c>
      <c r="BK492">
        <f t="shared" si="435"/>
        <v>1.4478448459257076</v>
      </c>
      <c r="BL492">
        <f t="shared" si="435"/>
        <v>1.4024230886403615</v>
      </c>
      <c r="BM492">
        <f t="shared" si="435"/>
        <v>1.1845598151739274</v>
      </c>
      <c r="BN492">
        <f t="shared" si="428"/>
        <v>0.69556971415403401</v>
      </c>
    </row>
    <row r="493" spans="1:66" x14ac:dyDescent="0.2">
      <c r="A493" s="25" t="s">
        <v>1030</v>
      </c>
      <c r="B493" s="25"/>
      <c r="C493" s="28">
        <v>43509.406000000003</v>
      </c>
      <c r="D493" s="28"/>
      <c r="E493" s="1">
        <f t="shared" si="401"/>
        <v>11930.00221615175</v>
      </c>
      <c r="F493" s="1">
        <f t="shared" si="431"/>
        <v>11930</v>
      </c>
      <c r="G493" s="1">
        <f t="shared" si="402"/>
        <v>1.8824000071617775E-3</v>
      </c>
      <c r="I493" s="1">
        <f t="shared" si="403"/>
        <v>1.8824000071617775E-3</v>
      </c>
      <c r="Q493" s="173">
        <f t="shared" si="404"/>
        <v>28490.906000000003</v>
      </c>
      <c r="S493" s="15">
        <f t="shared" si="405"/>
        <v>0.1</v>
      </c>
      <c r="Z493">
        <f t="shared" si="406"/>
        <v>11930</v>
      </c>
      <c r="AA493" s="158">
        <f t="shared" si="407"/>
        <v>2.1108835537237271E-2</v>
      </c>
      <c r="AB493" s="159">
        <f t="shared" si="408"/>
        <v>-1.9226435530075494E-2</v>
      </c>
      <c r="AC493" s="159">
        <f t="shared" si="409"/>
        <v>1.8824000071617775E-3</v>
      </c>
      <c r="AD493" s="160">
        <f t="shared" si="410"/>
        <v>3.6965582319214939E-5</v>
      </c>
      <c r="AH493">
        <f t="shared" si="411"/>
        <v>-1.3381692486012991E-2</v>
      </c>
      <c r="AI493">
        <f t="shared" si="412"/>
        <v>0.8601013117097781</v>
      </c>
      <c r="AJ493">
        <f t="shared" si="413"/>
        <v>-0.44845961478337032</v>
      </c>
      <c r="AK493">
        <f t="shared" si="414"/>
        <v>0.29898600609048875</v>
      </c>
      <c r="AL493">
        <f t="shared" si="415"/>
        <v>2.0084443865318558</v>
      </c>
      <c r="AM493">
        <f t="shared" si="416"/>
        <v>1.571966749100286</v>
      </c>
      <c r="AN493">
        <f t="shared" si="434"/>
        <v>14.246339440277177</v>
      </c>
      <c r="AO493">
        <f t="shared" si="434"/>
        <v>14.246339440636399</v>
      </c>
      <c r="AP493">
        <f t="shared" si="434"/>
        <v>14.246339430648591</v>
      </c>
      <c r="AQ493">
        <f t="shared" si="434"/>
        <v>14.246339708349572</v>
      </c>
      <c r="AR493">
        <f t="shared" si="434"/>
        <v>14.246331986890526</v>
      </c>
      <c r="AS493">
        <f t="shared" si="434"/>
        <v>14.246546479274418</v>
      </c>
      <c r="AT493">
        <f t="shared" si="434"/>
        <v>14.240423221486328</v>
      </c>
      <c r="AU493">
        <f t="shared" si="417"/>
        <v>13.918207270491292</v>
      </c>
      <c r="AV493" s="158">
        <f t="shared" si="418"/>
        <v>2.1108835537237271E-2</v>
      </c>
      <c r="AW493" s="159">
        <f t="shared" si="419"/>
        <v>-1.9226435530075494E-2</v>
      </c>
      <c r="AX493" s="160">
        <f t="shared" si="420"/>
        <v>3.6965582319214939E-5</v>
      </c>
      <c r="AY493" s="159">
        <f t="shared" si="421"/>
        <v>-9999</v>
      </c>
      <c r="BA493">
        <f t="shared" si="422"/>
        <v>0</v>
      </c>
      <c r="BB493">
        <f t="shared" si="423"/>
        <v>0.4583744649680328</v>
      </c>
      <c r="BC493">
        <f t="shared" si="424"/>
        <v>0.48327481626638558</v>
      </c>
      <c r="BD493">
        <f t="shared" si="425"/>
        <v>0.53750472641602076</v>
      </c>
      <c r="BE493">
        <f t="shared" si="426"/>
        <v>2.3600131103658843</v>
      </c>
      <c r="BF493">
        <f t="shared" si="427"/>
        <v>2.4273115379619443</v>
      </c>
      <c r="BG493">
        <f t="shared" si="435"/>
        <v>1.4543310644480894</v>
      </c>
      <c r="BH493">
        <f t="shared" si="435"/>
        <v>1.4543275056947307</v>
      </c>
      <c r="BI493">
        <f t="shared" si="435"/>
        <v>1.4542873789422426</v>
      </c>
      <c r="BJ493">
        <f t="shared" si="435"/>
        <v>1.4538358778408478</v>
      </c>
      <c r="BK493">
        <f t="shared" si="435"/>
        <v>1.4488703111237355</v>
      </c>
      <c r="BL493">
        <f t="shared" si="435"/>
        <v>1.4036818203715806</v>
      </c>
      <c r="BM493">
        <f t="shared" si="435"/>
        <v>1.1859315092220739</v>
      </c>
      <c r="BN493">
        <f t="shared" si="428"/>
        <v>0.69643481669427842</v>
      </c>
    </row>
    <row r="494" spans="1:66" x14ac:dyDescent="0.2">
      <c r="A494" s="25" t="s">
        <v>1030</v>
      </c>
      <c r="B494" s="25"/>
      <c r="C494" s="28">
        <v>43515.347999999998</v>
      </c>
      <c r="D494" s="28"/>
      <c r="E494" s="1">
        <f t="shared" si="401"/>
        <v>11936.997739770102</v>
      </c>
      <c r="F494" s="1">
        <f t="shared" si="431"/>
        <v>11937</v>
      </c>
      <c r="G494" s="1">
        <f t="shared" si="402"/>
        <v>-1.9198399968445301E-3</v>
      </c>
      <c r="I494" s="1">
        <f t="shared" si="403"/>
        <v>-1.9198399968445301E-3</v>
      </c>
      <c r="Q494" s="173">
        <f t="shared" si="404"/>
        <v>28496.847999999998</v>
      </c>
      <c r="S494" s="15">
        <f t="shared" si="405"/>
        <v>0.1</v>
      </c>
      <c r="Z494">
        <f t="shared" si="406"/>
        <v>11937</v>
      </c>
      <c r="AA494" s="158">
        <f t="shared" si="407"/>
        <v>2.1184716775099456E-2</v>
      </c>
      <c r="AB494" s="159">
        <f t="shared" si="408"/>
        <v>-2.3104556771943986E-2</v>
      </c>
      <c r="AC494" s="159">
        <f t="shared" si="409"/>
        <v>-1.9198399968445301E-3</v>
      </c>
      <c r="AD494" s="160">
        <f t="shared" si="410"/>
        <v>5.3382054362798278E-5</v>
      </c>
      <c r="AH494">
        <f t="shared" si="411"/>
        <v>-1.3351105345407843E-2</v>
      </c>
      <c r="AI494">
        <f t="shared" si="412"/>
        <v>0.8595042773408994</v>
      </c>
      <c r="AJ494">
        <f t="shared" si="413"/>
        <v>-0.44667308208242645</v>
      </c>
      <c r="AK494">
        <f t="shared" si="414"/>
        <v>0.2987059201585458</v>
      </c>
      <c r="AL494">
        <f t="shared" si="415"/>
        <v>2.0104421855453101</v>
      </c>
      <c r="AM494">
        <f t="shared" si="416"/>
        <v>1.5754394627988739</v>
      </c>
      <c r="AN494">
        <f t="shared" si="434"/>
        <v>14.2485327529174</v>
      </c>
      <c r="AO494">
        <f t="shared" si="434"/>
        <v>14.248532753298697</v>
      </c>
      <c r="AP494">
        <f t="shared" si="434"/>
        <v>14.248532742905066</v>
      </c>
      <c r="AQ494">
        <f t="shared" si="434"/>
        <v>14.248533026220963</v>
      </c>
      <c r="AR494">
        <f t="shared" si="434"/>
        <v>14.248525303168091</v>
      </c>
      <c r="AS494">
        <f t="shared" si="434"/>
        <v>14.24873563926451</v>
      </c>
      <c r="AT494">
        <f t="shared" si="434"/>
        <v>14.242858352879145</v>
      </c>
      <c r="AU494">
        <f t="shared" si="417"/>
        <v>13.920480257035793</v>
      </c>
      <c r="AV494" s="158">
        <f t="shared" si="418"/>
        <v>2.1184716775099456E-2</v>
      </c>
      <c r="AW494" s="159">
        <f t="shared" si="419"/>
        <v>-2.3104556771943986E-2</v>
      </c>
      <c r="AX494" s="160">
        <f t="shared" si="420"/>
        <v>5.3382054362798278E-5</v>
      </c>
      <c r="AY494" s="159">
        <f t="shared" si="421"/>
        <v>-9999</v>
      </c>
      <c r="BA494">
        <f t="shared" si="422"/>
        <v>0</v>
      </c>
      <c r="BB494">
        <f t="shared" si="423"/>
        <v>0.4579528375277373</v>
      </c>
      <c r="BC494">
        <f t="shared" si="424"/>
        <v>0.48258766397018976</v>
      </c>
      <c r="BD494">
        <f t="shared" si="425"/>
        <v>0.53707953300604794</v>
      </c>
      <c r="BE494">
        <f t="shared" si="426"/>
        <v>2.3607978369519333</v>
      </c>
      <c r="BF494">
        <f t="shared" si="427"/>
        <v>2.4300182214619683</v>
      </c>
      <c r="BG494">
        <f t="shared" si="435"/>
        <v>1.4554380599563261</v>
      </c>
      <c r="BH494">
        <f t="shared" si="435"/>
        <v>1.4554346542983474</v>
      </c>
      <c r="BI494">
        <f t="shared" si="435"/>
        <v>1.455395886733676</v>
      </c>
      <c r="BJ494">
        <f t="shared" si="435"/>
        <v>1.4549554949792292</v>
      </c>
      <c r="BK494">
        <f t="shared" si="435"/>
        <v>1.4500649521602031</v>
      </c>
      <c r="BL494">
        <f t="shared" si="435"/>
        <v>1.4051485266669905</v>
      </c>
      <c r="BM494">
        <f t="shared" si="435"/>
        <v>1.1875313559046443</v>
      </c>
      <c r="BN494">
        <f t="shared" si="428"/>
        <v>0.69744410299123039</v>
      </c>
    </row>
    <row r="495" spans="1:66" x14ac:dyDescent="0.2">
      <c r="A495" s="25" t="s">
        <v>1031</v>
      </c>
      <c r="B495" s="25"/>
      <c r="C495" s="28">
        <v>43516.195</v>
      </c>
      <c r="D495" s="28" t="s">
        <v>869</v>
      </c>
      <c r="E495" s="1">
        <f t="shared" si="401"/>
        <v>11937.994913870532</v>
      </c>
      <c r="F495" s="1">
        <f t="shared" si="431"/>
        <v>11938</v>
      </c>
      <c r="G495" s="1">
        <f t="shared" si="402"/>
        <v>-4.3201599983149208E-3</v>
      </c>
      <c r="I495" s="1">
        <f t="shared" si="403"/>
        <v>-4.3201599983149208E-3</v>
      </c>
      <c r="Q495" s="173">
        <f t="shared" si="404"/>
        <v>28497.695</v>
      </c>
      <c r="S495" s="15">
        <f t="shared" si="405"/>
        <v>0.1</v>
      </c>
      <c r="Z495">
        <f t="shared" si="406"/>
        <v>11938</v>
      </c>
      <c r="AA495" s="158">
        <f t="shared" si="407"/>
        <v>2.1195560620841269E-2</v>
      </c>
      <c r="AB495" s="159">
        <f t="shared" si="408"/>
        <v>-2.551572061915619E-2</v>
      </c>
      <c r="AC495" s="159">
        <f t="shared" si="409"/>
        <v>-4.3201599983149208E-3</v>
      </c>
      <c r="AD495" s="160">
        <f t="shared" si="410"/>
        <v>6.5105199871483236E-5</v>
      </c>
      <c r="AH495">
        <f t="shared" si="411"/>
        <v>-1.3346732242724355E-2</v>
      </c>
      <c r="AI495">
        <f t="shared" si="412"/>
        <v>0.85941910003706823</v>
      </c>
      <c r="AJ495">
        <f t="shared" si="413"/>
        <v>-0.44641791996361108</v>
      </c>
      <c r="AK495">
        <f t="shared" si="414"/>
        <v>0.29866584235375593</v>
      </c>
      <c r="AL495">
        <f t="shared" si="415"/>
        <v>2.0107273590623702</v>
      </c>
      <c r="AM495">
        <f t="shared" si="416"/>
        <v>1.5759360628047887</v>
      </c>
      <c r="AN495">
        <f t="shared" si="434"/>
        <v>14.248845959029667</v>
      </c>
      <c r="AO495">
        <f t="shared" si="434"/>
        <v>14.248845959414107</v>
      </c>
      <c r="AP495">
        <f t="shared" si="434"/>
        <v>14.24884594896411</v>
      </c>
      <c r="AQ495">
        <f t="shared" si="434"/>
        <v>14.248846233020833</v>
      </c>
      <c r="AR495">
        <f t="shared" si="434"/>
        <v>14.248838511400344</v>
      </c>
      <c r="AS495">
        <f t="shared" si="434"/>
        <v>14.249048222245094</v>
      </c>
      <c r="AT495">
        <f t="shared" si="434"/>
        <v>14.243206092848133</v>
      </c>
      <c r="AU495">
        <f t="shared" si="417"/>
        <v>13.920804969399294</v>
      </c>
      <c r="AV495" s="158">
        <f t="shared" si="418"/>
        <v>2.1195560620841269E-2</v>
      </c>
      <c r="AW495" s="159">
        <f t="shared" si="419"/>
        <v>-2.551572061915619E-2</v>
      </c>
      <c r="AX495" s="160">
        <f t="shared" si="420"/>
        <v>6.5105199871483236E-5</v>
      </c>
      <c r="AY495" s="159">
        <f t="shared" si="421"/>
        <v>-9999</v>
      </c>
      <c r="BA495">
        <f t="shared" si="422"/>
        <v>0</v>
      </c>
      <c r="BB495">
        <f t="shared" si="423"/>
        <v>0.45789269557087864</v>
      </c>
      <c r="BC495">
        <f t="shared" si="424"/>
        <v>0.48248957832021722</v>
      </c>
      <c r="BD495">
        <f t="shared" si="425"/>
        <v>0.53701882797795653</v>
      </c>
      <c r="BE495">
        <f t="shared" si="426"/>
        <v>2.3609098228909877</v>
      </c>
      <c r="BF495">
        <f t="shared" si="427"/>
        <v>2.4304049048898784</v>
      </c>
      <c r="BG495">
        <f t="shared" si="435"/>
        <v>1.4555961189919144</v>
      </c>
      <c r="BH495">
        <f t="shared" si="435"/>
        <v>1.4555927347587243</v>
      </c>
      <c r="BI495">
        <f t="shared" si="435"/>
        <v>1.4555541584285066</v>
      </c>
      <c r="BJ495">
        <f t="shared" si="435"/>
        <v>1.4551153380680781</v>
      </c>
      <c r="BK495">
        <f t="shared" si="435"/>
        <v>1.4502354629682412</v>
      </c>
      <c r="BL495">
        <f t="shared" si="435"/>
        <v>1.4053578966791984</v>
      </c>
      <c r="BM495">
        <f t="shared" si="435"/>
        <v>1.1877598646911449</v>
      </c>
      <c r="BN495">
        <f t="shared" si="428"/>
        <v>0.69758828674793771</v>
      </c>
    </row>
    <row r="496" spans="1:66" x14ac:dyDescent="0.2">
      <c r="A496" s="25" t="s">
        <v>1020</v>
      </c>
      <c r="B496" s="25"/>
      <c r="C496" s="28">
        <v>43519.597000000002</v>
      </c>
      <c r="D496" s="28"/>
      <c r="E496" s="1">
        <f t="shared" si="401"/>
        <v>11942.000092488786</v>
      </c>
      <c r="F496" s="1">
        <f t="shared" si="431"/>
        <v>11942</v>
      </c>
      <c r="G496" s="1">
        <f t="shared" si="402"/>
        <v>7.8560005931649357E-5</v>
      </c>
      <c r="I496" s="1">
        <f t="shared" si="403"/>
        <v>7.8560005931649357E-5</v>
      </c>
      <c r="Q496" s="173">
        <f t="shared" si="404"/>
        <v>28501.097000000002</v>
      </c>
      <c r="S496" s="15">
        <f t="shared" si="405"/>
        <v>0.1</v>
      </c>
      <c r="Z496">
        <f t="shared" si="406"/>
        <v>11942</v>
      </c>
      <c r="AA496" s="158">
        <f t="shared" si="407"/>
        <v>2.1238945149089396E-2</v>
      </c>
      <c r="AB496" s="159">
        <f t="shared" si="408"/>
        <v>-2.1160385143157746E-2</v>
      </c>
      <c r="AC496" s="159">
        <f t="shared" si="409"/>
        <v>7.8560005931649357E-5</v>
      </c>
      <c r="AD496" s="160">
        <f t="shared" si="410"/>
        <v>4.4776189940677112E-5</v>
      </c>
      <c r="AH496">
        <f t="shared" si="411"/>
        <v>-1.3329231081049282E-2</v>
      </c>
      <c r="AI496">
        <f t="shared" si="412"/>
        <v>0.85907867383633951</v>
      </c>
      <c r="AJ496">
        <f t="shared" si="413"/>
        <v>-0.44539741440624742</v>
      </c>
      <c r="AK496">
        <f t="shared" si="414"/>
        <v>0.29850536788396559</v>
      </c>
      <c r="AL496">
        <f t="shared" si="415"/>
        <v>2.0118674882515073</v>
      </c>
      <c r="AM496">
        <f t="shared" si="416"/>
        <v>1.5779237111644702</v>
      </c>
      <c r="AN496">
        <f t="shared" si="434"/>
        <v>14.250098473229242</v>
      </c>
      <c r="AO496">
        <f t="shared" si="434"/>
        <v>14.25009847362619</v>
      </c>
      <c r="AP496">
        <f t="shared" si="434"/>
        <v>14.250098462955282</v>
      </c>
      <c r="AQ496">
        <f t="shared" si="434"/>
        <v>14.250098749813393</v>
      </c>
      <c r="AR496">
        <f t="shared" si="434"/>
        <v>14.250091038167504</v>
      </c>
      <c r="AS496">
        <f t="shared" si="434"/>
        <v>14.250298169292819</v>
      </c>
      <c r="AT496">
        <f t="shared" si="434"/>
        <v>14.244596712766183</v>
      </c>
      <c r="AU496">
        <f t="shared" si="417"/>
        <v>13.922103818853293</v>
      </c>
      <c r="AV496" s="158">
        <f t="shared" si="418"/>
        <v>2.1238945149089396E-2</v>
      </c>
      <c r="AW496" s="159">
        <f t="shared" si="419"/>
        <v>-2.1160385143157746E-2</v>
      </c>
      <c r="AX496" s="160">
        <f t="shared" si="420"/>
        <v>4.4776189940677112E-5</v>
      </c>
      <c r="AY496" s="159">
        <f t="shared" si="421"/>
        <v>-9999</v>
      </c>
      <c r="BA496">
        <f t="shared" si="422"/>
        <v>0</v>
      </c>
      <c r="BB496">
        <f t="shared" si="423"/>
        <v>0.45765235357356271</v>
      </c>
      <c r="BC496">
        <f t="shared" si="424"/>
        <v>0.48209743284465006</v>
      </c>
      <c r="BD496">
        <f t="shared" si="425"/>
        <v>0.53677610000253384</v>
      </c>
      <c r="BE496">
        <f t="shared" si="426"/>
        <v>2.3613574725995861</v>
      </c>
      <c r="BF496">
        <f t="shared" si="427"/>
        <v>2.4319516750596626</v>
      </c>
      <c r="BG496">
        <f t="shared" si="435"/>
        <v>1.4562281475004426</v>
      </c>
      <c r="BH496">
        <f t="shared" si="435"/>
        <v>1.4562248478692521</v>
      </c>
      <c r="BI496">
        <f t="shared" si="435"/>
        <v>1.4561870292180163</v>
      </c>
      <c r="BJ496">
        <f t="shared" si="435"/>
        <v>1.4557544555185511</v>
      </c>
      <c r="BK496">
        <f t="shared" si="435"/>
        <v>1.4509171264203309</v>
      </c>
      <c r="BL496">
        <f t="shared" si="435"/>
        <v>1.406194978123092</v>
      </c>
      <c r="BM496">
        <f t="shared" si="435"/>
        <v>1.1886737979180693</v>
      </c>
      <c r="BN496">
        <f t="shared" si="428"/>
        <v>0.69816502177476736</v>
      </c>
    </row>
    <row r="497" spans="1:66" x14ac:dyDescent="0.2">
      <c r="A497" s="25" t="s">
        <v>1030</v>
      </c>
      <c r="B497" s="25"/>
      <c r="C497" s="28">
        <v>43549.330999999998</v>
      </c>
      <c r="D497" s="28"/>
      <c r="E497" s="1">
        <f t="shared" si="401"/>
        <v>11977.005965808916</v>
      </c>
      <c r="F497" s="1">
        <f t="shared" si="431"/>
        <v>11977</v>
      </c>
      <c r="G497" s="1">
        <f t="shared" si="402"/>
        <v>5.0673599980655126E-3</v>
      </c>
      <c r="I497" s="1">
        <f t="shared" si="403"/>
        <v>5.0673599980655126E-3</v>
      </c>
      <c r="Q497" s="173">
        <f t="shared" si="404"/>
        <v>28530.830999999998</v>
      </c>
      <c r="S497" s="15">
        <f t="shared" si="405"/>
        <v>0.1</v>
      </c>
      <c r="Z497">
        <f t="shared" si="406"/>
        <v>11977</v>
      </c>
      <c r="AA497" s="158">
        <f t="shared" si="407"/>
        <v>2.1619177830873366E-2</v>
      </c>
      <c r="AB497" s="159">
        <f t="shared" si="408"/>
        <v>-1.6551817832807854E-2</v>
      </c>
      <c r="AC497" s="159">
        <f t="shared" si="409"/>
        <v>5.0673599980655126E-3</v>
      </c>
      <c r="AD497" s="160">
        <f t="shared" si="410"/>
        <v>2.7396267357045607E-5</v>
      </c>
      <c r="AH497">
        <f t="shared" si="411"/>
        <v>-1.3175504770466364E-2</v>
      </c>
      <c r="AI497">
        <f t="shared" si="412"/>
        <v>0.85611919514564083</v>
      </c>
      <c r="AJ497">
        <f t="shared" si="413"/>
        <v>-0.43647792877492442</v>
      </c>
      <c r="AK497">
        <f t="shared" si="414"/>
        <v>0.29709020316686352</v>
      </c>
      <c r="AL497">
        <f t="shared" si="415"/>
        <v>2.0218052865765284</v>
      </c>
      <c r="AM497">
        <f t="shared" si="416"/>
        <v>1.595401570069501</v>
      </c>
      <c r="AN497">
        <f t="shared" si="434"/>
        <v>14.261036891576763</v>
      </c>
      <c r="AO497">
        <f t="shared" si="434"/>
        <v>14.261036892072884</v>
      </c>
      <c r="AP497">
        <f t="shared" si="434"/>
        <v>14.261036879908504</v>
      </c>
      <c r="AQ497">
        <f t="shared" si="434"/>
        <v>14.261037178166868</v>
      </c>
      <c r="AR497">
        <f t="shared" si="434"/>
        <v>14.261029864965291</v>
      </c>
      <c r="AS497">
        <f t="shared" si="434"/>
        <v>14.261209058685349</v>
      </c>
      <c r="AT497">
        <f t="shared" si="434"/>
        <v>14.256741413186512</v>
      </c>
      <c r="AU497">
        <f t="shared" si="417"/>
        <v>13.933468751575793</v>
      </c>
      <c r="AV497" s="158">
        <f t="shared" si="418"/>
        <v>2.1619177830873366E-2</v>
      </c>
      <c r="AW497" s="159">
        <f t="shared" si="419"/>
        <v>-1.6551817832807854E-2</v>
      </c>
      <c r="AX497" s="160">
        <f t="shared" si="420"/>
        <v>2.7396267357045607E-5</v>
      </c>
      <c r="AY497" s="159">
        <f t="shared" si="421"/>
        <v>-9999</v>
      </c>
      <c r="BA497">
        <f t="shared" si="422"/>
        <v>0</v>
      </c>
      <c r="BB497">
        <f t="shared" si="423"/>
        <v>0.45556465981354999</v>
      </c>
      <c r="BC497">
        <f t="shared" si="424"/>
        <v>0.47867954914389638</v>
      </c>
      <c r="BD497">
        <f t="shared" si="425"/>
        <v>0.53465849986163183</v>
      </c>
      <c r="BE497">
        <f t="shared" si="426"/>
        <v>2.3652544740930832</v>
      </c>
      <c r="BF497">
        <f t="shared" si="427"/>
        <v>2.445488530775338</v>
      </c>
      <c r="BG497">
        <f t="shared" si="435"/>
        <v>1.4617442972925954</v>
      </c>
      <c r="BH497">
        <f t="shared" si="435"/>
        <v>1.4617416669602452</v>
      </c>
      <c r="BI497">
        <f t="shared" si="435"/>
        <v>1.4617100002652275</v>
      </c>
      <c r="BJ497">
        <f t="shared" si="435"/>
        <v>1.4613294795802583</v>
      </c>
      <c r="BK497">
        <f t="shared" si="435"/>
        <v>1.4568559237024887</v>
      </c>
      <c r="BL497">
        <f t="shared" si="435"/>
        <v>1.4134922458124497</v>
      </c>
      <c r="BM497">
        <f t="shared" si="435"/>
        <v>1.1966637417451722</v>
      </c>
      <c r="BN497">
        <f t="shared" si="428"/>
        <v>0.70321145325952683</v>
      </c>
    </row>
    <row r="498" spans="1:66" x14ac:dyDescent="0.2">
      <c r="A498" s="25" t="s">
        <v>1030</v>
      </c>
      <c r="B498" s="25"/>
      <c r="C498" s="28">
        <v>43555.286999999997</v>
      </c>
      <c r="D498" s="28"/>
      <c r="E498" s="1">
        <f t="shared" si="401"/>
        <v>11984.017971643807</v>
      </c>
      <c r="F498" s="1">
        <f t="shared" si="431"/>
        <v>11984</v>
      </c>
      <c r="G498" s="1">
        <f t="shared" si="402"/>
        <v>1.5265120004187338E-2</v>
      </c>
      <c r="I498" s="1">
        <f t="shared" si="403"/>
        <v>1.5265120004187338E-2</v>
      </c>
      <c r="Q498" s="173">
        <f t="shared" si="404"/>
        <v>28536.786999999997</v>
      </c>
      <c r="S498" s="15">
        <f t="shared" si="405"/>
        <v>0.1</v>
      </c>
      <c r="Z498">
        <f t="shared" si="406"/>
        <v>11984</v>
      </c>
      <c r="AA498" s="158">
        <f t="shared" si="407"/>
        <v>2.1695355983316105E-2</v>
      </c>
      <c r="AB498" s="159">
        <f t="shared" si="408"/>
        <v>-6.4302359791287671E-3</v>
      </c>
      <c r="AC498" s="159">
        <f t="shared" si="409"/>
        <v>1.5265120004187338E-2</v>
      </c>
      <c r="AD498" s="160">
        <f t="shared" si="410"/>
        <v>4.1347934747282099E-6</v>
      </c>
      <c r="AH498">
        <f t="shared" si="411"/>
        <v>-1.3144633689057935E-2</v>
      </c>
      <c r="AI498">
        <f t="shared" si="412"/>
        <v>0.855531429519644</v>
      </c>
      <c r="AJ498">
        <f t="shared" si="413"/>
        <v>-0.43469621692052207</v>
      </c>
      <c r="AK498">
        <f t="shared" si="414"/>
        <v>0.29680482975623701</v>
      </c>
      <c r="AL498">
        <f t="shared" si="415"/>
        <v>2.023784644548948</v>
      </c>
      <c r="AM498">
        <f t="shared" si="416"/>
        <v>1.5989158350301595</v>
      </c>
      <c r="AN498">
        <f t="shared" si="434"/>
        <v>14.263220057866997</v>
      </c>
      <c r="AO498">
        <f t="shared" si="434"/>
        <v>14.26322005837881</v>
      </c>
      <c r="AP498">
        <f t="shared" si="434"/>
        <v>14.263220046045889</v>
      </c>
      <c r="AQ498">
        <f t="shared" si="434"/>
        <v>14.263220343226566</v>
      </c>
      <c r="AR498">
        <f t="shared" si="434"/>
        <v>14.263213182007991</v>
      </c>
      <c r="AS498">
        <f t="shared" si="434"/>
        <v>14.26338563476615</v>
      </c>
      <c r="AT498">
        <f t="shared" si="434"/>
        <v>14.259165345919133</v>
      </c>
      <c r="AU498">
        <f t="shared" si="417"/>
        <v>13.935741738120294</v>
      </c>
      <c r="AV498" s="158">
        <f t="shared" si="418"/>
        <v>2.1695355983316105E-2</v>
      </c>
      <c r="AW498" s="159">
        <f t="shared" si="419"/>
        <v>-6.4302359791287671E-3</v>
      </c>
      <c r="AX498" s="160">
        <f t="shared" si="420"/>
        <v>4.1347934747282099E-6</v>
      </c>
      <c r="AY498" s="159">
        <f t="shared" si="421"/>
        <v>-9999</v>
      </c>
      <c r="BA498">
        <f t="shared" si="422"/>
        <v>0</v>
      </c>
      <c r="BB498">
        <f t="shared" si="423"/>
        <v>0.45515038813585806</v>
      </c>
      <c r="BC498">
        <f t="shared" si="424"/>
        <v>0.47799884033421652</v>
      </c>
      <c r="BD498">
        <f t="shared" si="425"/>
        <v>0.53423632558046819</v>
      </c>
      <c r="BE498">
        <f t="shared" si="426"/>
        <v>2.3660296142604573</v>
      </c>
      <c r="BF498">
        <f t="shared" si="427"/>
        <v>2.448196497214524</v>
      </c>
      <c r="BG498">
        <f t="shared" si="435"/>
        <v>1.4628445079506736</v>
      </c>
      <c r="BH498">
        <f t="shared" si="435"/>
        <v>1.4628419971282312</v>
      </c>
      <c r="BI498">
        <f t="shared" si="435"/>
        <v>1.4628114622211787</v>
      </c>
      <c r="BJ498">
        <f t="shared" si="435"/>
        <v>1.4624408035037948</v>
      </c>
      <c r="BK498">
        <f t="shared" si="435"/>
        <v>1.4580381754114589</v>
      </c>
      <c r="BL498">
        <f t="shared" si="435"/>
        <v>1.4149458445161178</v>
      </c>
      <c r="BM498">
        <f t="shared" si="435"/>
        <v>1.1982602249283241</v>
      </c>
      <c r="BN498">
        <f t="shared" si="428"/>
        <v>0.70422073955647868</v>
      </c>
    </row>
    <row r="499" spans="1:66" x14ac:dyDescent="0.2">
      <c r="A499" s="25" t="s">
        <v>1032</v>
      </c>
      <c r="B499" s="25"/>
      <c r="C499" s="28">
        <v>43577.353999999999</v>
      </c>
      <c r="D499" s="28"/>
      <c r="E499" s="1">
        <f t="shared" si="401"/>
        <v>12009.997476808112</v>
      </c>
      <c r="F499" s="1">
        <f t="shared" si="431"/>
        <v>12010</v>
      </c>
      <c r="G499" s="1">
        <f t="shared" si="402"/>
        <v>-2.1431999994092621E-3</v>
      </c>
      <c r="I499" s="1">
        <f t="shared" si="403"/>
        <v>-2.1431999994092621E-3</v>
      </c>
      <c r="Q499" s="173">
        <f t="shared" si="404"/>
        <v>28558.853999999999</v>
      </c>
      <c r="S499" s="15">
        <f t="shared" si="405"/>
        <v>0.1</v>
      </c>
      <c r="Z499">
        <f t="shared" si="406"/>
        <v>12010</v>
      </c>
      <c r="AA499" s="158">
        <f t="shared" si="407"/>
        <v>2.197868107238931E-2</v>
      </c>
      <c r="AB499" s="159">
        <f t="shared" si="408"/>
        <v>-2.4121881071798572E-2</v>
      </c>
      <c r="AC499" s="159">
        <f t="shared" si="409"/>
        <v>-2.1431999994092621E-3</v>
      </c>
      <c r="AD499" s="160">
        <f t="shared" si="410"/>
        <v>5.818651464419943E-5</v>
      </c>
      <c r="AH499">
        <f t="shared" si="411"/>
        <v>-1.3029608923858231E-2</v>
      </c>
      <c r="AI499">
        <f t="shared" si="412"/>
        <v>0.85336028339562131</v>
      </c>
      <c r="AJ499">
        <f t="shared" si="413"/>
        <v>-0.42808499572042985</v>
      </c>
      <c r="AK499">
        <f t="shared" si="414"/>
        <v>0.29573817531298513</v>
      </c>
      <c r="AL499">
        <f t="shared" si="415"/>
        <v>2.0311128431408125</v>
      </c>
      <c r="AM499">
        <f t="shared" si="416"/>
        <v>1.6120241758784135</v>
      </c>
      <c r="AN499">
        <f t="shared" si="434"/>
        <v>14.271315877151704</v>
      </c>
      <c r="AO499">
        <f t="shared" si="434"/>
        <v>14.271315877699283</v>
      </c>
      <c r="AP499">
        <f t="shared" si="434"/>
        <v>14.271315865296453</v>
      </c>
      <c r="AQ499">
        <f t="shared" si="434"/>
        <v>14.271316146224104</v>
      </c>
      <c r="AR499">
        <f t="shared" si="434"/>
        <v>14.271309782989528</v>
      </c>
      <c r="AS499">
        <f t="shared" si="434"/>
        <v>14.271453841819206</v>
      </c>
      <c r="AT499">
        <f t="shared" si="434"/>
        <v>14.268153889161953</v>
      </c>
      <c r="AU499">
        <f t="shared" si="417"/>
        <v>13.944184259571294</v>
      </c>
      <c r="AV499" s="158">
        <f t="shared" si="418"/>
        <v>2.197868107238931E-2</v>
      </c>
      <c r="AW499" s="159">
        <f t="shared" si="419"/>
        <v>-2.4121881071798572E-2</v>
      </c>
      <c r="AX499" s="160">
        <f t="shared" si="420"/>
        <v>5.818651464419943E-5</v>
      </c>
      <c r="AY499" s="159">
        <f t="shared" si="421"/>
        <v>-9999</v>
      </c>
      <c r="BA499">
        <f t="shared" si="422"/>
        <v>0</v>
      </c>
      <c r="BB499">
        <f t="shared" si="423"/>
        <v>0.45362107997168133</v>
      </c>
      <c r="BC499">
        <f t="shared" si="424"/>
        <v>0.47547879495233303</v>
      </c>
      <c r="BD499">
        <f t="shared" si="425"/>
        <v>0.53267215702241677</v>
      </c>
      <c r="BE499">
        <f t="shared" si="426"/>
        <v>2.3688964151936633</v>
      </c>
      <c r="BF499">
        <f t="shared" si="427"/>
        <v>2.4582565314746327</v>
      </c>
      <c r="BG499">
        <f t="shared" si="435"/>
        <v>1.4669222681520029</v>
      </c>
      <c r="BH499">
        <f t="shared" si="435"/>
        <v>1.4669201631681821</v>
      </c>
      <c r="BI499">
        <f t="shared" si="435"/>
        <v>1.4668935622441834</v>
      </c>
      <c r="BJ499">
        <f t="shared" si="435"/>
        <v>1.4665579861169262</v>
      </c>
      <c r="BK499">
        <f t="shared" si="435"/>
        <v>1.4624134952565602</v>
      </c>
      <c r="BL499">
        <f t="shared" si="435"/>
        <v>1.4203278504728227</v>
      </c>
      <c r="BM499">
        <f t="shared" si="435"/>
        <v>1.2041856088042651</v>
      </c>
      <c r="BN499">
        <f t="shared" si="428"/>
        <v>0.70796951723087143</v>
      </c>
    </row>
    <row r="500" spans="1:66" x14ac:dyDescent="0.2">
      <c r="A500" s="25" t="s">
        <v>1033</v>
      </c>
      <c r="B500" s="25"/>
      <c r="C500" s="28">
        <v>43717.510999999999</v>
      </c>
      <c r="D500" s="28"/>
      <c r="E500" s="1">
        <f t="shared" si="401"/>
        <v>12175.004478453695</v>
      </c>
      <c r="F500" s="1">
        <f t="shared" si="431"/>
        <v>12175</v>
      </c>
      <c r="G500" s="1">
        <f t="shared" si="402"/>
        <v>3.8039999999455176E-3</v>
      </c>
      <c r="I500" s="1">
        <f t="shared" si="403"/>
        <v>3.8039999999455176E-3</v>
      </c>
      <c r="Q500" s="173">
        <f t="shared" si="404"/>
        <v>28699.010999999999</v>
      </c>
      <c r="S500" s="15">
        <f t="shared" si="405"/>
        <v>0.1</v>
      </c>
      <c r="Z500">
        <f t="shared" si="406"/>
        <v>12175</v>
      </c>
      <c r="AA500" s="158">
        <f t="shared" si="407"/>
        <v>2.3789906633494347E-2</v>
      </c>
      <c r="AB500" s="159">
        <f t="shared" si="408"/>
        <v>-1.9985906633548829E-2</v>
      </c>
      <c r="AC500" s="159">
        <f t="shared" si="409"/>
        <v>3.8039999999455176E-3</v>
      </c>
      <c r="AD500" s="160">
        <f t="shared" si="410"/>
        <v>3.9943646396493115E-5</v>
      </c>
      <c r="AH500">
        <f t="shared" si="411"/>
        <v>-1.2287064491248905E-2</v>
      </c>
      <c r="AI500">
        <f t="shared" si="412"/>
        <v>0.84001452232445717</v>
      </c>
      <c r="AJ500">
        <f t="shared" si="413"/>
        <v>-0.38638884837303616</v>
      </c>
      <c r="AK500">
        <f t="shared" si="414"/>
        <v>0.28873676897166184</v>
      </c>
      <c r="AL500">
        <f t="shared" si="415"/>
        <v>2.076772430501522</v>
      </c>
      <c r="AM500">
        <f t="shared" si="416"/>
        <v>1.6973343961397738</v>
      </c>
      <c r="AN500">
        <f t="shared" si="434"/>
        <v>14.322223064269162</v>
      </c>
      <c r="AO500">
        <f t="shared" si="434"/>
        <v>14.322223062122028</v>
      </c>
      <c r="AP500">
        <f t="shared" si="434"/>
        <v>14.322223097472511</v>
      </c>
      <c r="AQ500">
        <f t="shared" si="434"/>
        <v>14.322222515460343</v>
      </c>
      <c r="AR500">
        <f t="shared" si="434"/>
        <v>14.32223209750795</v>
      </c>
      <c r="AS500">
        <f t="shared" si="434"/>
        <v>14.322074279496368</v>
      </c>
      <c r="AT500">
        <f t="shared" si="434"/>
        <v>14.324656840362584</v>
      </c>
      <c r="AU500">
        <f t="shared" si="417"/>
        <v>13.997761799548798</v>
      </c>
      <c r="AV500" s="158">
        <f t="shared" si="418"/>
        <v>2.3789906633494347E-2</v>
      </c>
      <c r="AW500" s="159">
        <f t="shared" si="419"/>
        <v>-1.9985906633548829E-2</v>
      </c>
      <c r="AX500" s="160">
        <f t="shared" si="420"/>
        <v>3.9943646396493115E-5</v>
      </c>
      <c r="AY500" s="159">
        <f t="shared" si="421"/>
        <v>-9999</v>
      </c>
      <c r="BA500">
        <f t="shared" si="422"/>
        <v>0</v>
      </c>
      <c r="BB500">
        <f t="shared" si="423"/>
        <v>0.44424946088077011</v>
      </c>
      <c r="BC500">
        <f t="shared" si="424"/>
        <v>0.45978402983017053</v>
      </c>
      <c r="BD500">
        <f t="shared" si="425"/>
        <v>0.52288707135184687</v>
      </c>
      <c r="BE500">
        <f t="shared" si="426"/>
        <v>2.3866526388357272</v>
      </c>
      <c r="BF500">
        <f t="shared" si="427"/>
        <v>2.5221821316337856</v>
      </c>
      <c r="BG500">
        <f t="shared" si="435"/>
        <v>1.492487205066499</v>
      </c>
      <c r="BH500">
        <f t="shared" si="435"/>
        <v>1.4924866192293385</v>
      </c>
      <c r="BI500">
        <f t="shared" si="435"/>
        <v>1.4924768059064619</v>
      </c>
      <c r="BJ500">
        <f t="shared" si="435"/>
        <v>1.4923126055790421</v>
      </c>
      <c r="BK500">
        <f t="shared" si="435"/>
        <v>1.4896142961692376</v>
      </c>
      <c r="BL500">
        <f t="shared" si="435"/>
        <v>1.4538571816951957</v>
      </c>
      <c r="BM500">
        <f t="shared" si="435"/>
        <v>1.2416251931193565</v>
      </c>
      <c r="BN500">
        <f t="shared" si="428"/>
        <v>0.7317598370875944</v>
      </c>
    </row>
    <row r="501" spans="1:66" x14ac:dyDescent="0.2">
      <c r="A501" s="25" t="s">
        <v>1033</v>
      </c>
      <c r="B501" s="25"/>
      <c r="C501" s="28">
        <v>43723.449000000001</v>
      </c>
      <c r="D501" s="28"/>
      <c r="E501" s="1">
        <f t="shared" si="401"/>
        <v>12181.99529286733</v>
      </c>
      <c r="F501" s="1">
        <f t="shared" si="431"/>
        <v>12182</v>
      </c>
      <c r="G501" s="1">
        <f t="shared" ref="G501:G532" si="436">+C501-(C$7+F501*C$8)</f>
        <v>-3.9982399975997396E-3</v>
      </c>
      <c r="I501" s="1">
        <f t="shared" ref="I501:I532" si="437">G501</f>
        <v>-3.9982399975997396E-3</v>
      </c>
      <c r="Q501" s="173">
        <f t="shared" si="404"/>
        <v>28704.949000000001</v>
      </c>
      <c r="S501" s="15">
        <f t="shared" ref="S501:S532" si="438">S$15</f>
        <v>0.1</v>
      </c>
      <c r="Z501">
        <f t="shared" si="406"/>
        <v>12182</v>
      </c>
      <c r="AA501" s="158">
        <f t="shared" si="407"/>
        <v>2.3867225779185652E-2</v>
      </c>
      <c r="AB501" s="159">
        <f t="shared" si="408"/>
        <v>-2.7865465776785392E-2</v>
      </c>
      <c r="AC501" s="159">
        <f t="shared" si="409"/>
        <v>-3.9982399975997396E-3</v>
      </c>
      <c r="AD501" s="160">
        <f t="shared" si="410"/>
        <v>7.7648418295719798E-5</v>
      </c>
      <c r="AH501">
        <f t="shared" si="411"/>
        <v>-1.2255107072079141E-2</v>
      </c>
      <c r="AI501">
        <f t="shared" si="412"/>
        <v>0.83946458170472327</v>
      </c>
      <c r="AJ501">
        <f t="shared" si="413"/>
        <v>-0.38463049758047096</v>
      </c>
      <c r="AK501">
        <f t="shared" si="414"/>
        <v>0.28843136843281614</v>
      </c>
      <c r="AL501">
        <f t="shared" si="415"/>
        <v>2.0786780812735173</v>
      </c>
      <c r="AM501">
        <f t="shared" si="416"/>
        <v>1.7010382493812604</v>
      </c>
      <c r="AN501">
        <f t="shared" ref="AN501:AT510" si="439">$AU501+$AB$7*SIN(AO501)</f>
        <v>14.324365196645203</v>
      </c>
      <c r="AO501">
        <f t="shared" si="439"/>
        <v>14.324365194150742</v>
      </c>
      <c r="AP501">
        <f t="shared" si="439"/>
        <v>14.324365234755071</v>
      </c>
      <c r="AQ501">
        <f t="shared" si="439"/>
        <v>14.324364573805056</v>
      </c>
      <c r="AR501">
        <f t="shared" si="439"/>
        <v>14.324375332344756</v>
      </c>
      <c r="AS501">
        <f t="shared" si="439"/>
        <v>14.324200135375699</v>
      </c>
      <c r="AT501">
        <f t="shared" si="439"/>
        <v>14.327033240552906</v>
      </c>
      <c r="AU501">
        <f t="shared" si="417"/>
        <v>14.000034786093298</v>
      </c>
      <c r="AV501" s="158">
        <f t="shared" si="418"/>
        <v>2.3867225779185652E-2</v>
      </c>
      <c r="AW501" s="159">
        <f t="shared" si="419"/>
        <v>-2.7865465776785392E-2</v>
      </c>
      <c r="AX501" s="160">
        <f t="shared" si="420"/>
        <v>7.7648418295719798E-5</v>
      </c>
      <c r="AY501" s="159">
        <f t="shared" si="421"/>
        <v>-9999</v>
      </c>
      <c r="BA501">
        <f t="shared" si="422"/>
        <v>0</v>
      </c>
      <c r="BB501">
        <f t="shared" si="423"/>
        <v>0.44386417248612542</v>
      </c>
      <c r="BC501">
        <f t="shared" si="424"/>
        <v>0.45912930461613893</v>
      </c>
      <c r="BD501">
        <f t="shared" si="425"/>
        <v>0.52247726503043568</v>
      </c>
      <c r="BE501">
        <f t="shared" si="426"/>
        <v>2.3873897758582734</v>
      </c>
      <c r="BF501">
        <f t="shared" si="427"/>
        <v>2.524897837504462</v>
      </c>
      <c r="BG501">
        <f t="shared" ref="BG501:BM510" si="440">$BN501+$BB$7*SIN(BH501)</f>
        <v>1.4935601014985256</v>
      </c>
      <c r="BH501">
        <f t="shared" si="440"/>
        <v>1.4935595507466681</v>
      </c>
      <c r="BI501">
        <f t="shared" si="440"/>
        <v>1.4935501972190335</v>
      </c>
      <c r="BJ501">
        <f t="shared" si="440"/>
        <v>1.4933915166665659</v>
      </c>
      <c r="BK501">
        <f t="shared" si="440"/>
        <v>1.4907473586041724</v>
      </c>
      <c r="BL501">
        <f t="shared" si="440"/>
        <v>1.4552557973346869</v>
      </c>
      <c r="BM501">
        <f t="shared" si="440"/>
        <v>1.2432072124207469</v>
      </c>
      <c r="BN501">
        <f t="shared" si="428"/>
        <v>0.73276912338454636</v>
      </c>
    </row>
    <row r="502" spans="1:66" x14ac:dyDescent="0.2">
      <c r="A502" s="25" t="s">
        <v>1020</v>
      </c>
      <c r="B502" s="25"/>
      <c r="C502" s="28">
        <v>43755.726999999999</v>
      </c>
      <c r="D502" s="28"/>
      <c r="E502" s="1">
        <f t="shared" si="401"/>
        <v>12219.996220392291</v>
      </c>
      <c r="F502" s="1">
        <f t="shared" si="431"/>
        <v>12220</v>
      </c>
      <c r="G502" s="1">
        <f t="shared" si="436"/>
        <v>-3.2103999983519316E-3</v>
      </c>
      <c r="I502" s="1">
        <f t="shared" si="437"/>
        <v>-3.2103999983519316E-3</v>
      </c>
      <c r="Q502" s="173">
        <f t="shared" si="404"/>
        <v>28737.226999999999</v>
      </c>
      <c r="S502" s="15">
        <f t="shared" si="438"/>
        <v>0.1</v>
      </c>
      <c r="Z502">
        <f t="shared" si="406"/>
        <v>12220</v>
      </c>
      <c r="AA502" s="158">
        <f t="shared" si="407"/>
        <v>2.4287602216464744E-2</v>
      </c>
      <c r="AB502" s="159">
        <f t="shared" si="408"/>
        <v>-2.7498002214816675E-2</v>
      </c>
      <c r="AC502" s="159">
        <f t="shared" si="409"/>
        <v>-3.2103999983519316E-3</v>
      </c>
      <c r="AD502" s="160">
        <f t="shared" si="410"/>
        <v>7.5614012580606287E-5</v>
      </c>
      <c r="AH502">
        <f t="shared" si="411"/>
        <v>-1.2081013723392892E-2</v>
      </c>
      <c r="AI502">
        <f t="shared" si="412"/>
        <v>0.83650182841825527</v>
      </c>
      <c r="AJ502">
        <f t="shared" si="413"/>
        <v>-0.37510108972683898</v>
      </c>
      <c r="AK502">
        <f t="shared" si="414"/>
        <v>0.28676231048150796</v>
      </c>
      <c r="AL502">
        <f t="shared" si="415"/>
        <v>2.0889797490189723</v>
      </c>
      <c r="AM502">
        <f t="shared" si="416"/>
        <v>1.721270631706312</v>
      </c>
      <c r="AN502">
        <f t="shared" si="439"/>
        <v>14.335969550880215</v>
      </c>
      <c r="AO502">
        <f t="shared" si="439"/>
        <v>14.335969545899516</v>
      </c>
      <c r="AP502">
        <f t="shared" si="439"/>
        <v>14.335969622299022</v>
      </c>
      <c r="AQ502">
        <f t="shared" si="439"/>
        <v>14.335968450395068</v>
      </c>
      <c r="AR502">
        <f t="shared" si="439"/>
        <v>14.335986425663313</v>
      </c>
      <c r="AS502">
        <f t="shared" si="439"/>
        <v>14.335710535118274</v>
      </c>
      <c r="AT502">
        <f t="shared" si="439"/>
        <v>14.339904206620004</v>
      </c>
      <c r="AU502">
        <f t="shared" si="417"/>
        <v>14.012373855906299</v>
      </c>
      <c r="AV502" s="158">
        <f t="shared" si="418"/>
        <v>2.4287602216464744E-2</v>
      </c>
      <c r="AW502" s="159">
        <f t="shared" si="419"/>
        <v>-2.7498002214816675E-2</v>
      </c>
      <c r="AX502" s="160">
        <f t="shared" si="420"/>
        <v>7.5614012580606287E-5</v>
      </c>
      <c r="AY502" s="159">
        <f t="shared" si="421"/>
        <v>-9999</v>
      </c>
      <c r="BA502">
        <f t="shared" si="422"/>
        <v>0</v>
      </c>
      <c r="BB502">
        <f t="shared" si="423"/>
        <v>0.44178942105034413</v>
      </c>
      <c r="BC502">
        <f t="shared" si="424"/>
        <v>0.45559047684476633</v>
      </c>
      <c r="BD502">
        <f t="shared" si="425"/>
        <v>0.52026003177922109</v>
      </c>
      <c r="BE502">
        <f t="shared" si="426"/>
        <v>2.3913692032829474</v>
      </c>
      <c r="BF502">
        <f t="shared" si="427"/>
        <v>2.5396463063629571</v>
      </c>
      <c r="BG502">
        <f t="shared" si="440"/>
        <v>1.4993682308123704</v>
      </c>
      <c r="BH502">
        <f t="shared" si="440"/>
        <v>1.4993678421889838</v>
      </c>
      <c r="BI502">
        <f t="shared" si="440"/>
        <v>1.4993607063809236</v>
      </c>
      <c r="BJ502">
        <f t="shared" si="440"/>
        <v>1.4992298066696308</v>
      </c>
      <c r="BK502">
        <f t="shared" si="440"/>
        <v>1.496869616063141</v>
      </c>
      <c r="BL502">
        <f t="shared" si="440"/>
        <v>1.4628145307645206</v>
      </c>
      <c r="BM502">
        <f t="shared" si="440"/>
        <v>1.2517862293871493</v>
      </c>
      <c r="BN502">
        <f t="shared" si="428"/>
        <v>0.73824810613942793</v>
      </c>
    </row>
    <row r="503" spans="1:66" x14ac:dyDescent="0.2">
      <c r="A503" s="25" t="s">
        <v>1020</v>
      </c>
      <c r="B503" s="25"/>
      <c r="C503" s="28">
        <v>43778.659</v>
      </c>
      <c r="D503" s="28"/>
      <c r="E503" s="1">
        <f t="shared" si="401"/>
        <v>12246.994091078283</v>
      </c>
      <c r="F503" s="1">
        <f t="shared" si="431"/>
        <v>12247</v>
      </c>
      <c r="G503" s="1">
        <f t="shared" si="436"/>
        <v>-5.0190399997518398E-3</v>
      </c>
      <c r="I503" s="1">
        <f t="shared" si="437"/>
        <v>-5.0190399997518398E-3</v>
      </c>
      <c r="Q503" s="173">
        <f t="shared" si="404"/>
        <v>28760.159</v>
      </c>
      <c r="S503" s="15">
        <f t="shared" si="438"/>
        <v>0.1</v>
      </c>
      <c r="Z503">
        <f t="shared" si="406"/>
        <v>12247</v>
      </c>
      <c r="AA503" s="158">
        <f t="shared" si="407"/>
        <v>2.4586939016617855E-2</v>
      </c>
      <c r="AB503" s="159">
        <f t="shared" si="408"/>
        <v>-2.9605979016369695E-2</v>
      </c>
      <c r="AC503" s="159">
        <f t="shared" si="409"/>
        <v>-5.0190399997518398E-3</v>
      </c>
      <c r="AD503" s="160">
        <f t="shared" si="410"/>
        <v>8.7651399351772278E-5</v>
      </c>
      <c r="AH503">
        <f t="shared" si="411"/>
        <v>-1.1956702142130638E-2</v>
      </c>
      <c r="AI503">
        <f t="shared" si="412"/>
        <v>0.8344197974346006</v>
      </c>
      <c r="AJ503">
        <f t="shared" si="413"/>
        <v>-0.36834682847647388</v>
      </c>
      <c r="AK503">
        <f t="shared" si="414"/>
        <v>0.28556517879753429</v>
      </c>
      <c r="AL503">
        <f t="shared" si="415"/>
        <v>2.0962553799761494</v>
      </c>
      <c r="AM503">
        <f t="shared" si="416"/>
        <v>1.7357773674750339</v>
      </c>
      <c r="AN503">
        <f t="shared" si="439"/>
        <v>14.344189946865869</v>
      </c>
      <c r="AO503">
        <f t="shared" si="439"/>
        <v>14.344189939370548</v>
      </c>
      <c r="AP503">
        <f t="shared" si="439"/>
        <v>14.344190049838467</v>
      </c>
      <c r="AQ503">
        <f t="shared" si="439"/>
        <v>14.344188421728951</v>
      </c>
      <c r="AR503">
        <f t="shared" si="439"/>
        <v>14.34421241602057</v>
      </c>
      <c r="AS503">
        <f t="shared" si="439"/>
        <v>14.34385852181552</v>
      </c>
      <c r="AT503">
        <f t="shared" si="439"/>
        <v>14.34901906780517</v>
      </c>
      <c r="AU503">
        <f t="shared" si="417"/>
        <v>14.0211410897208</v>
      </c>
      <c r="AV503" s="158">
        <f t="shared" si="418"/>
        <v>2.4586939016617855E-2</v>
      </c>
      <c r="AW503" s="159">
        <f t="shared" si="419"/>
        <v>-2.9605979016369695E-2</v>
      </c>
      <c r="AX503" s="160">
        <f t="shared" si="420"/>
        <v>8.7651399351772278E-5</v>
      </c>
      <c r="AY503" s="159">
        <f t="shared" si="421"/>
        <v>-9999</v>
      </c>
      <c r="BA503">
        <f t="shared" si="422"/>
        <v>0</v>
      </c>
      <c r="BB503">
        <f t="shared" si="423"/>
        <v>0.44033229355307435</v>
      </c>
      <c r="BC503">
        <f t="shared" si="424"/>
        <v>0.45309171314609875</v>
      </c>
      <c r="BD503">
        <f t="shared" si="425"/>
        <v>0.51869221073644811</v>
      </c>
      <c r="BE503">
        <f t="shared" si="426"/>
        <v>2.3941741956247586</v>
      </c>
      <c r="BF503">
        <f t="shared" si="427"/>
        <v>2.5501319822705719</v>
      </c>
      <c r="BG503">
        <f t="shared" si="440"/>
        <v>1.5034786109167464</v>
      </c>
      <c r="BH503">
        <f t="shared" si="440"/>
        <v>1.5034783121185491</v>
      </c>
      <c r="BI503">
        <f t="shared" si="440"/>
        <v>1.5034724911674364</v>
      </c>
      <c r="BJ503">
        <f t="shared" si="440"/>
        <v>1.5033591920691087</v>
      </c>
      <c r="BK503">
        <f t="shared" si="440"/>
        <v>1.5011905994442527</v>
      </c>
      <c r="BL503">
        <f t="shared" si="440"/>
        <v>1.4681506129291377</v>
      </c>
      <c r="BM503">
        <f t="shared" si="440"/>
        <v>1.2578724840462607</v>
      </c>
      <c r="BN503">
        <f t="shared" si="428"/>
        <v>0.74214106757052811</v>
      </c>
    </row>
    <row r="504" spans="1:66" x14ac:dyDescent="0.2">
      <c r="A504" s="25" t="s">
        <v>1020</v>
      </c>
      <c r="B504" s="25"/>
      <c r="C504" s="28">
        <v>43784.616999999998</v>
      </c>
      <c r="D504" s="28"/>
      <c r="E504" s="1">
        <f t="shared" si="401"/>
        <v>12254.008451515538</v>
      </c>
      <c r="F504" s="1">
        <f t="shared" si="431"/>
        <v>12254</v>
      </c>
      <c r="G504" s="1">
        <f t="shared" si="436"/>
        <v>7.1787199995014817E-3</v>
      </c>
      <c r="I504" s="1">
        <f t="shared" si="437"/>
        <v>7.1787199995014817E-3</v>
      </c>
      <c r="Q504" s="173">
        <f t="shared" si="404"/>
        <v>28766.116999999998</v>
      </c>
      <c r="S504" s="15">
        <f t="shared" si="438"/>
        <v>0.1</v>
      </c>
      <c r="Z504">
        <f t="shared" si="406"/>
        <v>12254</v>
      </c>
      <c r="AA504" s="158">
        <f t="shared" si="407"/>
        <v>2.4664631074794108E-2</v>
      </c>
      <c r="AB504" s="159">
        <f t="shared" si="408"/>
        <v>-1.7485911075292626E-2</v>
      </c>
      <c r="AC504" s="159">
        <f t="shared" si="409"/>
        <v>7.1787199995014817E-3</v>
      </c>
      <c r="AD504" s="160">
        <f t="shared" si="410"/>
        <v>3.0575708613304134E-5</v>
      </c>
      <c r="AH504">
        <f t="shared" si="411"/>
        <v>-1.1924391685198564E-2</v>
      </c>
      <c r="AI504">
        <f t="shared" si="412"/>
        <v>0.83388312151981125</v>
      </c>
      <c r="AJ504">
        <f t="shared" si="413"/>
        <v>-0.36659801754430094</v>
      </c>
      <c r="AK504">
        <f t="shared" si="414"/>
        <v>0.28525332164107153</v>
      </c>
      <c r="AL504">
        <f t="shared" si="415"/>
        <v>2.0981357526558906</v>
      </c>
      <c r="AM504">
        <f t="shared" si="416"/>
        <v>1.7395564313003415</v>
      </c>
      <c r="AN504">
        <f t="shared" si="439"/>
        <v>14.34631782434206</v>
      </c>
      <c r="AO504">
        <f t="shared" si="439"/>
        <v>14.346317816073617</v>
      </c>
      <c r="AP504">
        <f t="shared" si="439"/>
        <v>14.346317936714028</v>
      </c>
      <c r="AQ504">
        <f t="shared" si="439"/>
        <v>14.346316176507845</v>
      </c>
      <c r="AR504">
        <f t="shared" si="439"/>
        <v>14.346341857382134</v>
      </c>
      <c r="AS504">
        <f t="shared" si="439"/>
        <v>14.34596687267239</v>
      </c>
      <c r="AT504">
        <f t="shared" si="439"/>
        <v>14.351378067093883</v>
      </c>
      <c r="AU504">
        <f t="shared" si="417"/>
        <v>14.023414076265301</v>
      </c>
      <c r="AV504" s="158">
        <f t="shared" si="418"/>
        <v>2.4664631074794108E-2</v>
      </c>
      <c r="AW504" s="159">
        <f t="shared" si="419"/>
        <v>-1.7485911075292626E-2</v>
      </c>
      <c r="AX504" s="160">
        <f t="shared" si="420"/>
        <v>3.0575708613304134E-5</v>
      </c>
      <c r="AY504" s="159">
        <f t="shared" si="421"/>
        <v>-9999</v>
      </c>
      <c r="BA504">
        <f t="shared" si="422"/>
        <v>0</v>
      </c>
      <c r="BB504">
        <f t="shared" si="423"/>
        <v>0.43995680109262914</v>
      </c>
      <c r="BC504">
        <f t="shared" si="424"/>
        <v>0.4524459921683206</v>
      </c>
      <c r="BD504">
        <f t="shared" si="425"/>
        <v>0.51828676085331871</v>
      </c>
      <c r="BE504">
        <f t="shared" si="426"/>
        <v>2.3948984001733971</v>
      </c>
      <c r="BF504">
        <f t="shared" si="427"/>
        <v>2.5528514095858683</v>
      </c>
      <c r="BG504">
        <f t="shared" si="440"/>
        <v>1.5045420534812197</v>
      </c>
      <c r="BH504">
        <f t="shared" si="440"/>
        <v>1.5045417749936152</v>
      </c>
      <c r="BI504">
        <f t="shared" si="440"/>
        <v>1.5045362627570134</v>
      </c>
      <c r="BJ504">
        <f t="shared" si="440"/>
        <v>1.5044272505307199</v>
      </c>
      <c r="BK504">
        <f t="shared" si="440"/>
        <v>1.5023069653743213</v>
      </c>
      <c r="BL504">
        <f t="shared" si="440"/>
        <v>1.4695293558794957</v>
      </c>
      <c r="BM504">
        <f t="shared" si="440"/>
        <v>1.2594491273989139</v>
      </c>
      <c r="BN504">
        <f t="shared" si="428"/>
        <v>0.74315035386747996</v>
      </c>
    </row>
    <row r="505" spans="1:66" x14ac:dyDescent="0.2">
      <c r="A505" s="25" t="s">
        <v>1034</v>
      </c>
      <c r="B505" s="25"/>
      <c r="C505" s="28">
        <v>43837.273000000001</v>
      </c>
      <c r="D505" s="28"/>
      <c r="E505" s="1">
        <f t="shared" si="401"/>
        <v>12316.000422509853</v>
      </c>
      <c r="F505" s="1">
        <f t="shared" si="431"/>
        <v>12316</v>
      </c>
      <c r="G505" s="1">
        <f t="shared" si="436"/>
        <v>3.588800027500838E-4</v>
      </c>
      <c r="I505" s="1">
        <f t="shared" si="437"/>
        <v>3.588800027500838E-4</v>
      </c>
      <c r="Q505" s="173">
        <f t="shared" si="404"/>
        <v>28818.773000000001</v>
      </c>
      <c r="S505" s="15">
        <f t="shared" si="438"/>
        <v>0.1</v>
      </c>
      <c r="Z505">
        <f t="shared" si="406"/>
        <v>12316</v>
      </c>
      <c r="AA505" s="158">
        <f t="shared" si="407"/>
        <v>2.5354270545689443E-2</v>
      </c>
      <c r="AB505" s="159">
        <f t="shared" si="408"/>
        <v>-2.4995390542939359E-2</v>
      </c>
      <c r="AC505" s="159">
        <f t="shared" si="409"/>
        <v>3.588800027500838E-4</v>
      </c>
      <c r="AD505" s="160">
        <f t="shared" si="410"/>
        <v>6.2476954839406235E-5</v>
      </c>
      <c r="AH505">
        <f t="shared" si="411"/>
        <v>-1.1636787888878038E-2</v>
      </c>
      <c r="AI505">
        <f t="shared" si="412"/>
        <v>0.82918511680341866</v>
      </c>
      <c r="AJ505">
        <f t="shared" si="413"/>
        <v>-0.3511506458945215</v>
      </c>
      <c r="AK505">
        <f t="shared" si="414"/>
        <v>0.28246513147963009</v>
      </c>
      <c r="AL505">
        <f t="shared" si="415"/>
        <v>2.1146858487674303</v>
      </c>
      <c r="AM505">
        <f t="shared" si="416"/>
        <v>1.7733596083275383</v>
      </c>
      <c r="AN505">
        <f t="shared" si="439"/>
        <v>14.365105418433942</v>
      </c>
      <c r="AO505">
        <f t="shared" si="439"/>
        <v>14.365105400584257</v>
      </c>
      <c r="AP505">
        <f t="shared" si="439"/>
        <v>14.365105639881605</v>
      </c>
      <c r="AQ505">
        <f t="shared" si="439"/>
        <v>14.365102431780853</v>
      </c>
      <c r="AR505">
        <f t="shared" si="439"/>
        <v>14.36514543696955</v>
      </c>
      <c r="AS505">
        <f t="shared" si="439"/>
        <v>14.364568279921395</v>
      </c>
      <c r="AT505">
        <f t="shared" si="439"/>
        <v>14.372198046317799</v>
      </c>
      <c r="AU505">
        <f t="shared" si="417"/>
        <v>14.043546242802302</v>
      </c>
      <c r="AV505" s="158">
        <f t="shared" si="418"/>
        <v>2.5354270545689443E-2</v>
      </c>
      <c r="AW505" s="159">
        <f t="shared" si="419"/>
        <v>-2.4995390542939359E-2</v>
      </c>
      <c r="AX505" s="160">
        <f t="shared" si="420"/>
        <v>6.2476954839406235E-5</v>
      </c>
      <c r="AY505" s="159">
        <f t="shared" si="421"/>
        <v>-9999</v>
      </c>
      <c r="BA505">
        <f t="shared" si="422"/>
        <v>0</v>
      </c>
      <c r="BB505">
        <f t="shared" si="423"/>
        <v>0.43667133318715179</v>
      </c>
      <c r="BC505">
        <f t="shared" si="424"/>
        <v>0.44676419216110441</v>
      </c>
      <c r="BD505">
        <f t="shared" si="425"/>
        <v>0.51471386640062944</v>
      </c>
      <c r="BE505">
        <f t="shared" si="426"/>
        <v>2.4012593969446709</v>
      </c>
      <c r="BF505">
        <f t="shared" si="427"/>
        <v>2.5769551638369146</v>
      </c>
      <c r="BG505">
        <f t="shared" si="440"/>
        <v>1.5139218138320616</v>
      </c>
      <c r="BH505">
        <f t="shared" si="440"/>
        <v>1.5139216713243306</v>
      </c>
      <c r="BI505">
        <f t="shared" si="440"/>
        <v>1.5139183859925134</v>
      </c>
      <c r="BJ505">
        <f t="shared" si="440"/>
        <v>1.5138426993957155</v>
      </c>
      <c r="BK505">
        <f t="shared" si="440"/>
        <v>1.512126051179568</v>
      </c>
      <c r="BL505">
        <f t="shared" si="440"/>
        <v>1.4816570057318179</v>
      </c>
      <c r="BM505">
        <f t="shared" si="440"/>
        <v>1.2733906583455779</v>
      </c>
      <c r="BN505">
        <f t="shared" si="428"/>
        <v>0.75208974678333962</v>
      </c>
    </row>
    <row r="506" spans="1:66" x14ac:dyDescent="0.2">
      <c r="A506" s="25" t="s">
        <v>1035</v>
      </c>
      <c r="B506" s="25"/>
      <c r="C506" s="28">
        <v>43899.283000000003</v>
      </c>
      <c r="D506" s="28"/>
      <c r="E506" s="1">
        <f t="shared" si="401"/>
        <v>12389.004868752589</v>
      </c>
      <c r="F506" s="1">
        <f t="shared" si="431"/>
        <v>12389</v>
      </c>
      <c r="G506" s="1">
        <f t="shared" si="436"/>
        <v>4.1355200082762167E-3</v>
      </c>
      <c r="I506" s="1">
        <f t="shared" si="437"/>
        <v>4.1355200082762167E-3</v>
      </c>
      <c r="Q506" s="173">
        <f t="shared" si="404"/>
        <v>28880.783000000003</v>
      </c>
      <c r="S506" s="15">
        <f t="shared" si="438"/>
        <v>0.1</v>
      </c>
      <c r="Z506">
        <f t="shared" si="406"/>
        <v>12389</v>
      </c>
      <c r="AA506" s="158">
        <f t="shared" si="407"/>
        <v>2.6169609719432482E-2</v>
      </c>
      <c r="AB506" s="159">
        <f t="shared" si="408"/>
        <v>-2.2034089711156266E-2</v>
      </c>
      <c r="AC506" s="159">
        <f t="shared" si="409"/>
        <v>4.1355200082762167E-3</v>
      </c>
      <c r="AD506" s="160">
        <f t="shared" si="410"/>
        <v>4.8550110939928238E-5</v>
      </c>
      <c r="AH506">
        <f t="shared" si="411"/>
        <v>-1.1295007610619299E-2</v>
      </c>
      <c r="AI506">
        <f t="shared" si="412"/>
        <v>0.82377958234503845</v>
      </c>
      <c r="AJ506">
        <f t="shared" si="413"/>
        <v>-0.33306234191384193</v>
      </c>
      <c r="AK506">
        <f t="shared" si="414"/>
        <v>0.27912477357765531</v>
      </c>
      <c r="AL506">
        <f t="shared" si="415"/>
        <v>2.1339360791602715</v>
      </c>
      <c r="AM506">
        <f t="shared" si="416"/>
        <v>1.8139478731880487</v>
      </c>
      <c r="AN506">
        <f t="shared" si="439"/>
        <v>14.387091825830536</v>
      </c>
      <c r="AO506">
        <f t="shared" si="439"/>
        <v>14.387091788122959</v>
      </c>
      <c r="AP506">
        <f t="shared" si="439"/>
        <v>14.387092249979794</v>
      </c>
      <c r="AQ506">
        <f t="shared" si="439"/>
        <v>14.387086592923058</v>
      </c>
      <c r="AR506">
        <f t="shared" si="439"/>
        <v>14.38715587478816</v>
      </c>
      <c r="AS506">
        <f t="shared" si="439"/>
        <v>14.386306081987369</v>
      </c>
      <c r="AT506">
        <f t="shared" si="439"/>
        <v>14.396541130868632</v>
      </c>
      <c r="AU506">
        <f t="shared" si="417"/>
        <v>14.067250245337803</v>
      </c>
      <c r="AV506" s="158">
        <f t="shared" si="418"/>
        <v>2.6169609719432482E-2</v>
      </c>
      <c r="AW506" s="159">
        <f t="shared" si="419"/>
        <v>-2.2034089711156266E-2</v>
      </c>
      <c r="AX506" s="160">
        <f t="shared" si="420"/>
        <v>4.8550110939928238E-5</v>
      </c>
      <c r="AY506" s="159">
        <f t="shared" si="421"/>
        <v>-9999</v>
      </c>
      <c r="BA506">
        <f t="shared" si="422"/>
        <v>0</v>
      </c>
      <c r="BB506">
        <f t="shared" si="423"/>
        <v>0.43289358575019077</v>
      </c>
      <c r="BC506">
        <f t="shared" si="424"/>
        <v>0.4401591688401012</v>
      </c>
      <c r="BD506">
        <f t="shared" si="425"/>
        <v>0.5105485932161109</v>
      </c>
      <c r="BE506">
        <f t="shared" si="426"/>
        <v>2.4086286911291186</v>
      </c>
      <c r="BF506">
        <f t="shared" si="427"/>
        <v>2.6053784517891647</v>
      </c>
      <c r="BG506">
        <f t="shared" si="440"/>
        <v>1.5248766839487109</v>
      </c>
      <c r="BH506">
        <f t="shared" si="440"/>
        <v>1.5248766273758891</v>
      </c>
      <c r="BI506">
        <f t="shared" si="440"/>
        <v>1.5248750123043262</v>
      </c>
      <c r="BJ506">
        <f t="shared" si="440"/>
        <v>1.5248289282840513</v>
      </c>
      <c r="BK506">
        <f t="shared" si="440"/>
        <v>1.5235328951876816</v>
      </c>
      <c r="BL506">
        <f t="shared" si="440"/>
        <v>1.495743212797362</v>
      </c>
      <c r="BM506">
        <f t="shared" si="440"/>
        <v>1.2897522561671859</v>
      </c>
      <c r="BN506">
        <f t="shared" si="428"/>
        <v>0.76261516102298066</v>
      </c>
    </row>
    <row r="507" spans="1:66" x14ac:dyDescent="0.2">
      <c r="A507" s="25" t="s">
        <v>1036</v>
      </c>
      <c r="B507" s="25"/>
      <c r="C507" s="28">
        <v>43927.313000000002</v>
      </c>
      <c r="D507" s="28"/>
      <c r="E507" s="1">
        <f t="shared" si="401"/>
        <v>12422.004620860051</v>
      </c>
      <c r="F507" s="1">
        <f t="shared" si="431"/>
        <v>12422</v>
      </c>
      <c r="G507" s="1">
        <f t="shared" si="436"/>
        <v>3.9249600013135932E-3</v>
      </c>
      <c r="I507" s="1">
        <f t="shared" si="437"/>
        <v>3.9249600013135932E-3</v>
      </c>
      <c r="Q507" s="173">
        <f t="shared" si="404"/>
        <v>28908.813000000002</v>
      </c>
      <c r="S507" s="15">
        <f t="shared" si="438"/>
        <v>0.1</v>
      </c>
      <c r="Z507">
        <f t="shared" si="406"/>
        <v>12422</v>
      </c>
      <c r="AA507" s="158">
        <f t="shared" si="407"/>
        <v>2.6539319654736309E-2</v>
      </c>
      <c r="AB507" s="159">
        <f t="shared" si="408"/>
        <v>-2.2614359653422716E-2</v>
      </c>
      <c r="AC507" s="159">
        <f t="shared" si="409"/>
        <v>3.9249600013135932E-3</v>
      </c>
      <c r="AD507" s="160">
        <f t="shared" si="410"/>
        <v>5.1140926253435322E-5</v>
      </c>
      <c r="AH507">
        <f t="shared" si="411"/>
        <v>-1.1139441214526615E-2</v>
      </c>
      <c r="AI507">
        <f t="shared" si="412"/>
        <v>0.82138001059686028</v>
      </c>
      <c r="AJ507">
        <f t="shared" si="413"/>
        <v>-0.32492191259338105</v>
      </c>
      <c r="AK507">
        <f t="shared" si="414"/>
        <v>0.27759534255619039</v>
      </c>
      <c r="AL507">
        <f t="shared" si="415"/>
        <v>2.1425564139361772</v>
      </c>
      <c r="AM507">
        <f t="shared" si="416"/>
        <v>1.8325860817729247</v>
      </c>
      <c r="AN507">
        <f t="shared" si="439"/>
        <v>14.396984063457799</v>
      </c>
      <c r="AO507">
        <f t="shared" si="439"/>
        <v>14.396984012590673</v>
      </c>
      <c r="AP507">
        <f t="shared" si="439"/>
        <v>14.396984612415128</v>
      </c>
      <c r="AQ507">
        <f t="shared" si="439"/>
        <v>14.396977539207169</v>
      </c>
      <c r="AR507">
        <f t="shared" si="439"/>
        <v>14.397060935422743</v>
      </c>
      <c r="AS507">
        <f t="shared" si="439"/>
        <v>14.396075987429265</v>
      </c>
      <c r="AT507">
        <f t="shared" si="439"/>
        <v>14.4074848345529</v>
      </c>
      <c r="AU507">
        <f t="shared" si="417"/>
        <v>14.077965753333304</v>
      </c>
      <c r="AV507" s="158">
        <f t="shared" si="418"/>
        <v>2.6539319654736309E-2</v>
      </c>
      <c r="AW507" s="159">
        <f t="shared" si="419"/>
        <v>-2.2614359653422716E-2</v>
      </c>
      <c r="AX507" s="160">
        <f t="shared" si="420"/>
        <v>5.1140926253435322E-5</v>
      </c>
      <c r="AY507" s="159">
        <f t="shared" si="421"/>
        <v>-9999</v>
      </c>
      <c r="BA507">
        <f t="shared" si="422"/>
        <v>0</v>
      </c>
      <c r="BB507">
        <f t="shared" si="423"/>
        <v>0.43121708282090765</v>
      </c>
      <c r="BC507">
        <f t="shared" si="424"/>
        <v>0.43720286530380975</v>
      </c>
      <c r="BD507">
        <f t="shared" si="425"/>
        <v>0.50868019839921808</v>
      </c>
      <c r="BE507">
        <f t="shared" si="426"/>
        <v>2.4119184361423862</v>
      </c>
      <c r="BF507">
        <f t="shared" si="427"/>
        <v>2.6182438602427385</v>
      </c>
      <c r="BG507">
        <f t="shared" si="440"/>
        <v>1.5297978950153852</v>
      </c>
      <c r="BH507">
        <f t="shared" si="440"/>
        <v>1.5297978600862456</v>
      </c>
      <c r="BI507">
        <f t="shared" si="440"/>
        <v>1.5297967432898725</v>
      </c>
      <c r="BJ507">
        <f t="shared" si="440"/>
        <v>1.5297610517486386</v>
      </c>
      <c r="BK507">
        <f t="shared" si="440"/>
        <v>1.5286362921881826</v>
      </c>
      <c r="BL507">
        <f t="shared" si="440"/>
        <v>1.5020426490152521</v>
      </c>
      <c r="BM507">
        <f t="shared" si="440"/>
        <v>1.2971294669632736</v>
      </c>
      <c r="BN507">
        <f t="shared" si="428"/>
        <v>0.76737322499432525</v>
      </c>
    </row>
    <row r="508" spans="1:66" x14ac:dyDescent="0.2">
      <c r="A508" s="25" t="s">
        <v>1036</v>
      </c>
      <c r="B508" s="25"/>
      <c r="C508" s="28">
        <v>43932.411999999997</v>
      </c>
      <c r="D508" s="28"/>
      <c r="E508" s="1">
        <f t="shared" si="401"/>
        <v>12428.007679582697</v>
      </c>
      <c r="F508" s="1">
        <f t="shared" si="431"/>
        <v>12428</v>
      </c>
      <c r="G508" s="1">
        <f t="shared" si="436"/>
        <v>6.5230399995925836E-3</v>
      </c>
      <c r="I508" s="1">
        <f t="shared" si="437"/>
        <v>6.5230399995925836E-3</v>
      </c>
      <c r="Q508" s="173">
        <f t="shared" si="404"/>
        <v>28913.911999999997</v>
      </c>
      <c r="S508" s="15">
        <f t="shared" si="438"/>
        <v>0.1</v>
      </c>
      <c r="Z508">
        <f t="shared" si="406"/>
        <v>12428</v>
      </c>
      <c r="AA508" s="158">
        <f t="shared" si="407"/>
        <v>2.6606612954707686E-2</v>
      </c>
      <c r="AB508" s="159">
        <f t="shared" si="408"/>
        <v>-2.0083572955115103E-2</v>
      </c>
      <c r="AC508" s="159">
        <f t="shared" si="409"/>
        <v>6.5230399995925836E-3</v>
      </c>
      <c r="AD508" s="160">
        <f t="shared" si="410"/>
        <v>4.0334990264343077E-5</v>
      </c>
      <c r="AH508">
        <f t="shared" si="411"/>
        <v>-1.1111087717277607E-2</v>
      </c>
      <c r="AI508">
        <f t="shared" si="412"/>
        <v>0.82094663926351097</v>
      </c>
      <c r="AJ508">
        <f t="shared" si="413"/>
        <v>-0.32344431913159788</v>
      </c>
      <c r="AK508">
        <f t="shared" si="414"/>
        <v>0.27731600897213843</v>
      </c>
      <c r="AL508">
        <f t="shared" si="415"/>
        <v>2.1441183616024069</v>
      </c>
      <c r="AM508">
        <f t="shared" si="416"/>
        <v>1.8359947352262838</v>
      </c>
      <c r="AN508">
        <f t="shared" si="439"/>
        <v>14.39877955978805</v>
      </c>
      <c r="AO508">
        <f t="shared" si="439"/>
        <v>14.398779506189205</v>
      </c>
      <c r="AP508">
        <f t="shared" si="439"/>
        <v>14.398780133986643</v>
      </c>
      <c r="AQ508">
        <f t="shared" si="439"/>
        <v>14.398772780571173</v>
      </c>
      <c r="AR508">
        <f t="shared" si="439"/>
        <v>14.398858898741734</v>
      </c>
      <c r="AS508">
        <f t="shared" si="439"/>
        <v>14.397848598141129</v>
      </c>
      <c r="AT508">
        <f t="shared" si="439"/>
        <v>14.409470534563315</v>
      </c>
      <c r="AU508">
        <f t="shared" si="417"/>
        <v>14.079914027514304</v>
      </c>
      <c r="AV508" s="158">
        <f t="shared" si="418"/>
        <v>2.6606612954707686E-2</v>
      </c>
      <c r="AW508" s="159">
        <f t="shared" si="419"/>
        <v>-2.0083572955115103E-2</v>
      </c>
      <c r="AX508" s="160">
        <f t="shared" si="420"/>
        <v>4.0334990264343077E-5</v>
      </c>
      <c r="AY508" s="159">
        <f t="shared" si="421"/>
        <v>-9999</v>
      </c>
      <c r="BA508">
        <f t="shared" si="422"/>
        <v>0</v>
      </c>
      <c r="BB508">
        <f t="shared" si="423"/>
        <v>0.43091431444688733</v>
      </c>
      <c r="BC508">
        <f t="shared" si="424"/>
        <v>0.43666730535769066</v>
      </c>
      <c r="BD508">
        <f t="shared" si="425"/>
        <v>0.50834145376584217</v>
      </c>
      <c r="BE508">
        <f t="shared" si="426"/>
        <v>2.4125138381467219</v>
      </c>
      <c r="BF508">
        <f t="shared" si="427"/>
        <v>2.6205841856711163</v>
      </c>
      <c r="BG508">
        <f t="shared" si="440"/>
        <v>1.5306906143224883</v>
      </c>
      <c r="BH508">
        <f t="shared" si="440"/>
        <v>1.5306905824971586</v>
      </c>
      <c r="BI508">
        <f t="shared" si="440"/>
        <v>1.5306895423013616</v>
      </c>
      <c r="BJ508">
        <f t="shared" si="440"/>
        <v>1.5306555588259605</v>
      </c>
      <c r="BK508">
        <f t="shared" si="440"/>
        <v>1.5295607023950488</v>
      </c>
      <c r="BL508">
        <f t="shared" si="440"/>
        <v>1.5031834436870231</v>
      </c>
      <c r="BM508">
        <f t="shared" si="440"/>
        <v>1.298469491222384</v>
      </c>
      <c r="BN508">
        <f t="shared" si="428"/>
        <v>0.76823832753456966</v>
      </c>
    </row>
    <row r="509" spans="1:66" x14ac:dyDescent="0.2">
      <c r="A509" s="25" t="s">
        <v>1037</v>
      </c>
      <c r="B509" s="25"/>
      <c r="C509" s="28">
        <v>44078.51</v>
      </c>
      <c r="D509" s="28"/>
      <c r="E509" s="1">
        <f t="shared" si="401"/>
        <v>12600.009027545464</v>
      </c>
      <c r="F509" s="1">
        <f t="shared" si="431"/>
        <v>12600</v>
      </c>
      <c r="G509" s="1">
        <f t="shared" si="436"/>
        <v>7.6680000056512654E-3</v>
      </c>
      <c r="I509" s="1">
        <f t="shared" si="437"/>
        <v>7.6680000056512654E-3</v>
      </c>
      <c r="Q509" s="173">
        <f t="shared" si="404"/>
        <v>29060.010000000002</v>
      </c>
      <c r="S509" s="15">
        <f t="shared" si="438"/>
        <v>0.1</v>
      </c>
      <c r="Z509">
        <f t="shared" si="406"/>
        <v>12600</v>
      </c>
      <c r="AA509" s="158">
        <f t="shared" si="407"/>
        <v>2.8544703400724673E-2</v>
      </c>
      <c r="AB509" s="159">
        <f t="shared" si="408"/>
        <v>-2.0876703395073408E-2</v>
      </c>
      <c r="AC509" s="159">
        <f t="shared" si="409"/>
        <v>7.6680000056512654E-3</v>
      </c>
      <c r="AD509" s="160">
        <f t="shared" si="410"/>
        <v>4.3583674464586956E-5</v>
      </c>
      <c r="AH509">
        <f t="shared" si="411"/>
        <v>-1.0289875271234655E-2</v>
      </c>
      <c r="AI509">
        <f t="shared" si="412"/>
        <v>0.80889717171125652</v>
      </c>
      <c r="AJ509">
        <f t="shared" si="413"/>
        <v>-0.28142143456776214</v>
      </c>
      <c r="AK509">
        <f t="shared" si="414"/>
        <v>0.2691542008650607</v>
      </c>
      <c r="AL509">
        <f t="shared" si="415"/>
        <v>2.1882104827931252</v>
      </c>
      <c r="AM509">
        <f t="shared" si="416"/>
        <v>1.9364371737239461</v>
      </c>
      <c r="AN509">
        <f t="shared" si="439"/>
        <v>14.449855510039175</v>
      </c>
      <c r="AO509">
        <f t="shared" si="439"/>
        <v>14.449855315440294</v>
      </c>
      <c r="AP509">
        <f t="shared" si="439"/>
        <v>14.449857231837733</v>
      </c>
      <c r="AQ509">
        <f t="shared" si="439"/>
        <v>14.44983835878244</v>
      </c>
      <c r="AR509">
        <f t="shared" si="439"/>
        <v>14.450024176330308</v>
      </c>
      <c r="AS509">
        <f t="shared" si="439"/>
        <v>14.448190005760241</v>
      </c>
      <c r="AT509">
        <f t="shared" si="439"/>
        <v>14.465861601167143</v>
      </c>
      <c r="AU509">
        <f t="shared" si="417"/>
        <v>14.135764554036307</v>
      </c>
      <c r="AV509" s="158">
        <f t="shared" si="418"/>
        <v>2.8544703400724673E-2</v>
      </c>
      <c r="AW509" s="159">
        <f t="shared" si="419"/>
        <v>-2.0876703395073408E-2</v>
      </c>
      <c r="AX509" s="160">
        <f t="shared" si="420"/>
        <v>4.3583674464586956E-5</v>
      </c>
      <c r="AY509" s="159">
        <f t="shared" si="421"/>
        <v>-9999</v>
      </c>
      <c r="BA509">
        <f t="shared" si="422"/>
        <v>0</v>
      </c>
      <c r="BB509">
        <f t="shared" si="423"/>
        <v>0.42249385543490048</v>
      </c>
      <c r="BC509">
        <f t="shared" si="424"/>
        <v>0.42156358131531224</v>
      </c>
      <c r="BD509">
        <f t="shared" si="425"/>
        <v>0.49875465321917589</v>
      </c>
      <c r="BE509">
        <f t="shared" si="426"/>
        <v>2.429235703600062</v>
      </c>
      <c r="BF509">
        <f t="shared" si="427"/>
        <v>2.6878386497633495</v>
      </c>
      <c r="BG509">
        <f t="shared" si="440"/>
        <v>1.5560205263996161</v>
      </c>
      <c r="BH509">
        <f t="shared" si="440"/>
        <v>1.5560205258285982</v>
      </c>
      <c r="BI509">
        <f t="shared" si="440"/>
        <v>1.5560204751818443</v>
      </c>
      <c r="BJ509">
        <f t="shared" si="440"/>
        <v>1.5560159837288179</v>
      </c>
      <c r="BK509">
        <f t="shared" si="440"/>
        <v>1.5556229585119152</v>
      </c>
      <c r="BL509">
        <f t="shared" si="440"/>
        <v>1.5352930819588892</v>
      </c>
      <c r="BM509">
        <f t="shared" si="440"/>
        <v>1.3367133957870103</v>
      </c>
      <c r="BN509">
        <f t="shared" si="428"/>
        <v>0.7930379336882446</v>
      </c>
    </row>
    <row r="510" spans="1:66" x14ac:dyDescent="0.2">
      <c r="A510" s="25" t="s">
        <v>1020</v>
      </c>
      <c r="B510" s="25"/>
      <c r="C510" s="28">
        <v>44110.777000000002</v>
      </c>
      <c r="D510" s="28"/>
      <c r="E510" s="1">
        <f t="shared" si="401"/>
        <v>12637.997004757433</v>
      </c>
      <c r="F510" s="1">
        <f t="shared" si="431"/>
        <v>12638</v>
      </c>
      <c r="G510" s="1">
        <f t="shared" si="436"/>
        <v>-2.5441599937039427E-3</v>
      </c>
      <c r="I510" s="1">
        <f t="shared" si="437"/>
        <v>-2.5441599937039427E-3</v>
      </c>
      <c r="Q510" s="173">
        <f t="shared" si="404"/>
        <v>29092.277000000002</v>
      </c>
      <c r="S510" s="15">
        <f t="shared" si="438"/>
        <v>0.1</v>
      </c>
      <c r="Z510">
        <f t="shared" si="406"/>
        <v>12638</v>
      </c>
      <c r="AA510" s="158">
        <f t="shared" si="407"/>
        <v>2.8975086521702532E-2</v>
      </c>
      <c r="AB510" s="159">
        <f t="shared" si="408"/>
        <v>-3.1519246515406475E-2</v>
      </c>
      <c r="AC510" s="159">
        <f t="shared" si="409"/>
        <v>-2.5441599937039427E-3</v>
      </c>
      <c r="AD510" s="160">
        <f t="shared" si="410"/>
        <v>9.9346290089896325E-5</v>
      </c>
      <c r="AH510">
        <f t="shared" si="411"/>
        <v>-1.010640160808429E-2</v>
      </c>
      <c r="AI510">
        <f t="shared" si="412"/>
        <v>0.80633055164525014</v>
      </c>
      <c r="AJ510">
        <f t="shared" si="413"/>
        <v>-0.27222688938332512</v>
      </c>
      <c r="AK510">
        <f t="shared" si="414"/>
        <v>0.26731333598837398</v>
      </c>
      <c r="AL510">
        <f t="shared" si="415"/>
        <v>2.1977790039321574</v>
      </c>
      <c r="AM510">
        <f t="shared" si="416"/>
        <v>1.9593740736820244</v>
      </c>
      <c r="AN510">
        <f t="shared" si="439"/>
        <v>14.461039319762858</v>
      </c>
      <c r="AO510">
        <f t="shared" si="439"/>
        <v>14.461039071865672</v>
      </c>
      <c r="AP510">
        <f t="shared" si="439"/>
        <v>14.461041431656831</v>
      </c>
      <c r="AQ510">
        <f t="shared" si="439"/>
        <v>14.461018967581458</v>
      </c>
      <c r="AR510">
        <f t="shared" si="439"/>
        <v>14.461232753838166</v>
      </c>
      <c r="AS510">
        <f t="shared" si="439"/>
        <v>14.459192642228004</v>
      </c>
      <c r="AT510">
        <f t="shared" si="439"/>
        <v>14.478181254133359</v>
      </c>
      <c r="AU510">
        <f t="shared" si="417"/>
        <v>14.148103623849309</v>
      </c>
      <c r="AV510" s="158">
        <f t="shared" si="418"/>
        <v>2.8975086521702532E-2</v>
      </c>
      <c r="AW510" s="159">
        <f t="shared" si="419"/>
        <v>-3.1519246515406475E-2</v>
      </c>
      <c r="AX510" s="160">
        <f t="shared" si="420"/>
        <v>9.9346290089896325E-5</v>
      </c>
      <c r="AY510" s="159">
        <f t="shared" si="421"/>
        <v>-9999</v>
      </c>
      <c r="BA510">
        <f t="shared" si="422"/>
        <v>0</v>
      </c>
      <c r="BB510">
        <f t="shared" si="423"/>
        <v>0.42069860903755152</v>
      </c>
      <c r="BC510">
        <f t="shared" si="424"/>
        <v>0.41829002431378376</v>
      </c>
      <c r="BD510">
        <f t="shared" si="425"/>
        <v>0.49666834965316503</v>
      </c>
      <c r="BE510">
        <f t="shared" si="426"/>
        <v>2.4328427017219796</v>
      </c>
      <c r="BF510">
        <f t="shared" si="427"/>
        <v>2.7027437544723201</v>
      </c>
      <c r="BG510">
        <f t="shared" si="440"/>
        <v>1.5615501881178728</v>
      </c>
      <c r="BH510">
        <f t="shared" si="440"/>
        <v>1.5615501880192344</v>
      </c>
      <c r="BI510">
        <f t="shared" si="440"/>
        <v>1.5615501740384796</v>
      </c>
      <c r="BJ510">
        <f t="shared" si="440"/>
        <v>1.5615481926612227</v>
      </c>
      <c r="BK510">
        <f t="shared" si="440"/>
        <v>1.5612715558161621</v>
      </c>
      <c r="BL510">
        <f t="shared" si="440"/>
        <v>1.5422333652374556</v>
      </c>
      <c r="BM510">
        <f t="shared" si="440"/>
        <v>1.3451178216930408</v>
      </c>
      <c r="BN510">
        <f t="shared" si="428"/>
        <v>0.79851691644312628</v>
      </c>
    </row>
    <row r="511" spans="1:66" x14ac:dyDescent="0.2">
      <c r="A511" s="25" t="s">
        <v>1020</v>
      </c>
      <c r="B511" s="25"/>
      <c r="C511" s="28">
        <v>44133.705999999998</v>
      </c>
      <c r="D511" s="28"/>
      <c r="E511" s="1">
        <f t="shared" si="401"/>
        <v>12664.991343539878</v>
      </c>
      <c r="F511" s="1">
        <f t="shared" si="431"/>
        <v>12665</v>
      </c>
      <c r="G511" s="1">
        <f t="shared" si="436"/>
        <v>-7.3527999993530102E-3</v>
      </c>
      <c r="I511" s="1">
        <f t="shared" si="437"/>
        <v>-7.3527999993530102E-3</v>
      </c>
      <c r="Q511" s="173">
        <f t="shared" si="404"/>
        <v>29115.205999999998</v>
      </c>
      <c r="S511" s="15">
        <f t="shared" si="438"/>
        <v>0.1</v>
      </c>
      <c r="Z511">
        <f t="shared" si="406"/>
        <v>12665</v>
      </c>
      <c r="AA511" s="158">
        <f t="shared" si="407"/>
        <v>2.9281333801020548E-2</v>
      </c>
      <c r="AB511" s="159">
        <f t="shared" si="408"/>
        <v>-3.6634133800373558E-2</v>
      </c>
      <c r="AC511" s="159">
        <f t="shared" si="409"/>
        <v>-7.3527999993530102E-3</v>
      </c>
      <c r="AD511" s="160">
        <f t="shared" si="410"/>
        <v>1.3420597593036726E-4</v>
      </c>
      <c r="AH511">
        <f t="shared" si="411"/>
        <v>-9.9756245994817323E-3</v>
      </c>
      <c r="AI511">
        <f t="shared" si="412"/>
        <v>0.80452742787879661</v>
      </c>
      <c r="AJ511">
        <f t="shared" si="413"/>
        <v>-0.26571412234946284</v>
      </c>
      <c r="AK511">
        <f t="shared" si="414"/>
        <v>0.2659976473046094</v>
      </c>
      <c r="AL511">
        <f t="shared" si="415"/>
        <v>2.2045409756611956</v>
      </c>
      <c r="AM511">
        <f t="shared" si="416"/>
        <v>1.9758443323736039</v>
      </c>
      <c r="AN511">
        <f t="shared" ref="AN511:AT520" si="441">$AU511+$AB$7*SIN(AO511)</f>
        <v>14.468964227836643</v>
      </c>
      <c r="AO511">
        <f t="shared" si="441"/>
        <v>14.468963935575866</v>
      </c>
      <c r="AP511">
        <f t="shared" si="441"/>
        <v>14.46896665359357</v>
      </c>
      <c r="AQ511">
        <f t="shared" si="441"/>
        <v>14.468941375271307</v>
      </c>
      <c r="AR511">
        <f t="shared" si="441"/>
        <v>14.469176399174934</v>
      </c>
      <c r="AS511">
        <f t="shared" si="441"/>
        <v>14.466985055530508</v>
      </c>
      <c r="AT511">
        <f t="shared" si="441"/>
        <v>14.486904152251531</v>
      </c>
      <c r="AU511">
        <f t="shared" si="417"/>
        <v>14.156870857663808</v>
      </c>
      <c r="AV511" s="158">
        <f t="shared" si="418"/>
        <v>2.9281333801020548E-2</v>
      </c>
      <c r="AW511" s="159">
        <f t="shared" si="419"/>
        <v>-3.6634133800373558E-2</v>
      </c>
      <c r="AX511" s="160">
        <f t="shared" si="420"/>
        <v>1.3420597593036726E-4</v>
      </c>
      <c r="AY511" s="159">
        <f t="shared" si="421"/>
        <v>-9999</v>
      </c>
      <c r="BA511">
        <f t="shared" si="422"/>
        <v>0</v>
      </c>
      <c r="BB511">
        <f t="shared" si="423"/>
        <v>0.41943679897921271</v>
      </c>
      <c r="BC511">
        <f t="shared" si="424"/>
        <v>0.41597762661287019</v>
      </c>
      <c r="BD511">
        <f t="shared" si="425"/>
        <v>0.49519281167917112</v>
      </c>
      <c r="BE511">
        <f t="shared" si="426"/>
        <v>2.4353870283411196</v>
      </c>
      <c r="BF511">
        <f t="shared" si="427"/>
        <v>2.7133453039662156</v>
      </c>
      <c r="BG511">
        <f t="shared" ref="BG511:BM520" si="442">$BN511+$BB$7*SIN(BH511)</f>
        <v>1.5654649223625294</v>
      </c>
      <c r="BH511">
        <f t="shared" si="442"/>
        <v>1.5654649223486694</v>
      </c>
      <c r="BI511">
        <f t="shared" si="442"/>
        <v>1.5654649189417356</v>
      </c>
      <c r="BJ511">
        <f t="shared" si="442"/>
        <v>1.5654640815518099</v>
      </c>
      <c r="BK511">
        <f t="shared" si="442"/>
        <v>1.5652621011170684</v>
      </c>
      <c r="BL511">
        <f t="shared" si="442"/>
        <v>1.5471310448049787</v>
      </c>
      <c r="BM511">
        <f t="shared" si="442"/>
        <v>1.351079421360788</v>
      </c>
      <c r="BN511">
        <f t="shared" si="428"/>
        <v>0.80240987787422646</v>
      </c>
    </row>
    <row r="512" spans="1:66" x14ac:dyDescent="0.2">
      <c r="A512" s="25" t="s">
        <v>1020</v>
      </c>
      <c r="B512" s="25"/>
      <c r="C512" s="28">
        <v>44133.713000000003</v>
      </c>
      <c r="D512" s="28"/>
      <c r="E512" s="1">
        <f t="shared" si="401"/>
        <v>12664.999584648151</v>
      </c>
      <c r="F512" s="1">
        <f t="shared" si="431"/>
        <v>12665</v>
      </c>
      <c r="G512" s="1">
        <f t="shared" si="436"/>
        <v>-3.5279999428894371E-4</v>
      </c>
      <c r="I512" s="1">
        <f t="shared" si="437"/>
        <v>-3.5279999428894371E-4</v>
      </c>
      <c r="Q512" s="173">
        <f t="shared" si="404"/>
        <v>29115.213000000003</v>
      </c>
      <c r="S512" s="15">
        <f t="shared" si="438"/>
        <v>0.1</v>
      </c>
      <c r="Z512">
        <f t="shared" si="406"/>
        <v>12665</v>
      </c>
      <c r="AA512" s="158">
        <f t="shared" si="407"/>
        <v>2.9281333801020548E-2</v>
      </c>
      <c r="AB512" s="159">
        <f t="shared" si="408"/>
        <v>-2.9634133795309492E-2</v>
      </c>
      <c r="AC512" s="159">
        <f t="shared" si="409"/>
        <v>-3.5279999428894371E-4</v>
      </c>
      <c r="AD512" s="160">
        <f t="shared" si="410"/>
        <v>8.7818188579830427E-5</v>
      </c>
      <c r="AH512">
        <f t="shared" si="411"/>
        <v>-9.9756245994817323E-3</v>
      </c>
      <c r="AI512">
        <f t="shared" si="412"/>
        <v>0.80452742787879661</v>
      </c>
      <c r="AJ512">
        <f t="shared" si="413"/>
        <v>-0.26571412234946284</v>
      </c>
      <c r="AK512">
        <f t="shared" si="414"/>
        <v>0.2659976473046094</v>
      </c>
      <c r="AL512">
        <f t="shared" si="415"/>
        <v>2.2045409756611956</v>
      </c>
      <c r="AM512">
        <f t="shared" si="416"/>
        <v>1.9758443323736039</v>
      </c>
      <c r="AN512">
        <f t="shared" si="441"/>
        <v>14.468964227836643</v>
      </c>
      <c r="AO512">
        <f t="shared" si="441"/>
        <v>14.468963935575866</v>
      </c>
      <c r="AP512">
        <f t="shared" si="441"/>
        <v>14.46896665359357</v>
      </c>
      <c r="AQ512">
        <f t="shared" si="441"/>
        <v>14.468941375271307</v>
      </c>
      <c r="AR512">
        <f t="shared" si="441"/>
        <v>14.469176399174934</v>
      </c>
      <c r="AS512">
        <f t="shared" si="441"/>
        <v>14.466985055530508</v>
      </c>
      <c r="AT512">
        <f t="shared" si="441"/>
        <v>14.486904152251531</v>
      </c>
      <c r="AU512">
        <f t="shared" si="417"/>
        <v>14.156870857663808</v>
      </c>
      <c r="AV512" s="158">
        <f t="shared" si="418"/>
        <v>2.9281333801020548E-2</v>
      </c>
      <c r="AW512" s="159">
        <f t="shared" si="419"/>
        <v>-2.9634133795309492E-2</v>
      </c>
      <c r="AX512" s="160">
        <f t="shared" si="420"/>
        <v>8.7818188579830427E-5</v>
      </c>
      <c r="AY512" s="159">
        <f t="shared" si="421"/>
        <v>-9999</v>
      </c>
      <c r="BA512">
        <f t="shared" si="422"/>
        <v>0</v>
      </c>
      <c r="BB512">
        <f t="shared" si="423"/>
        <v>0.41943679897921271</v>
      </c>
      <c r="BC512">
        <f t="shared" si="424"/>
        <v>0.41597762661287019</v>
      </c>
      <c r="BD512">
        <f t="shared" si="425"/>
        <v>0.49519281167917112</v>
      </c>
      <c r="BE512">
        <f t="shared" si="426"/>
        <v>2.4353870283411196</v>
      </c>
      <c r="BF512">
        <f t="shared" si="427"/>
        <v>2.7133453039662156</v>
      </c>
      <c r="BG512">
        <f t="shared" si="442"/>
        <v>1.5654649223625294</v>
      </c>
      <c r="BH512">
        <f t="shared" si="442"/>
        <v>1.5654649223486694</v>
      </c>
      <c r="BI512">
        <f t="shared" si="442"/>
        <v>1.5654649189417356</v>
      </c>
      <c r="BJ512">
        <f t="shared" si="442"/>
        <v>1.5654640815518099</v>
      </c>
      <c r="BK512">
        <f t="shared" si="442"/>
        <v>1.5652621011170684</v>
      </c>
      <c r="BL512">
        <f t="shared" si="442"/>
        <v>1.5471310448049787</v>
      </c>
      <c r="BM512">
        <f t="shared" si="442"/>
        <v>1.351079421360788</v>
      </c>
      <c r="BN512">
        <f t="shared" si="428"/>
        <v>0.80240987787422646</v>
      </c>
    </row>
    <row r="513" spans="1:66" x14ac:dyDescent="0.2">
      <c r="A513" s="25" t="s">
        <v>1038</v>
      </c>
      <c r="B513" s="25"/>
      <c r="C513" s="28">
        <v>44173.639000000003</v>
      </c>
      <c r="D513" s="28"/>
      <c r="E513" s="1">
        <f t="shared" si="401"/>
        <v>12712.004511606501</v>
      </c>
      <c r="F513" s="1">
        <f t="shared" si="431"/>
        <v>12712</v>
      </c>
      <c r="G513" s="1">
        <f t="shared" si="436"/>
        <v>3.8321600077324547E-3</v>
      </c>
      <c r="I513" s="1">
        <f t="shared" si="437"/>
        <v>3.8321600077324547E-3</v>
      </c>
      <c r="Q513" s="173">
        <f t="shared" si="404"/>
        <v>29155.139000000003</v>
      </c>
      <c r="S513" s="15">
        <f t="shared" si="438"/>
        <v>0.1</v>
      </c>
      <c r="Z513">
        <f t="shared" si="406"/>
        <v>12712</v>
      </c>
      <c r="AA513" s="158">
        <f t="shared" si="407"/>
        <v>2.9815288288965423E-2</v>
      </c>
      <c r="AB513" s="159">
        <f t="shared" si="408"/>
        <v>-2.5983128281232969E-2</v>
      </c>
      <c r="AC513" s="159">
        <f t="shared" si="409"/>
        <v>3.8321600077324547E-3</v>
      </c>
      <c r="AD513" s="160">
        <f t="shared" si="410"/>
        <v>6.7512295527900857E-5</v>
      </c>
      <c r="AH513">
        <f t="shared" si="411"/>
        <v>-9.7471869362399446E-3</v>
      </c>
      <c r="AI513">
        <f t="shared" si="412"/>
        <v>0.80142890499718678</v>
      </c>
      <c r="AJ513">
        <f t="shared" si="413"/>
        <v>-0.25441751834013648</v>
      </c>
      <c r="AK513">
        <f t="shared" si="414"/>
        <v>0.26369261471010164</v>
      </c>
      <c r="AL513">
        <f t="shared" si="415"/>
        <v>2.2162402186411141</v>
      </c>
      <c r="AM513">
        <f t="shared" si="416"/>
        <v>2.0048664135487555</v>
      </c>
      <c r="AN513">
        <f t="shared" si="441"/>
        <v>14.48271741448781</v>
      </c>
      <c r="AO513">
        <f t="shared" si="441"/>
        <v>14.482717030367011</v>
      </c>
      <c r="AP513">
        <f t="shared" si="441"/>
        <v>14.482720465868587</v>
      </c>
      <c r="AQ513">
        <f t="shared" si="441"/>
        <v>14.482689738247267</v>
      </c>
      <c r="AR513">
        <f t="shared" si="441"/>
        <v>14.482964477409022</v>
      </c>
      <c r="AS513">
        <f t="shared" si="441"/>
        <v>14.480500511728351</v>
      </c>
      <c r="AT513">
        <f t="shared" si="441"/>
        <v>14.502027945973886</v>
      </c>
      <c r="AU513">
        <f t="shared" si="417"/>
        <v>14.172132338748309</v>
      </c>
      <c r="AV513" s="158">
        <f t="shared" si="418"/>
        <v>2.9815288288965423E-2</v>
      </c>
      <c r="AW513" s="159">
        <f t="shared" si="419"/>
        <v>-2.5983128281232969E-2</v>
      </c>
      <c r="AX513" s="160">
        <f t="shared" si="420"/>
        <v>6.7512295527900857E-5</v>
      </c>
      <c r="AY513" s="159">
        <f t="shared" si="421"/>
        <v>-9999</v>
      </c>
      <c r="BA513">
        <f t="shared" si="422"/>
        <v>0</v>
      </c>
      <c r="BB513">
        <f t="shared" si="423"/>
        <v>0.41726708815869218</v>
      </c>
      <c r="BC513">
        <f t="shared" si="424"/>
        <v>0.41197885699918668</v>
      </c>
      <c r="BD513">
        <f t="shared" si="425"/>
        <v>0.49263770113053335</v>
      </c>
      <c r="BE513">
        <f t="shared" si="426"/>
        <v>2.4397799020238953</v>
      </c>
      <c r="BF513">
        <f t="shared" si="427"/>
        <v>2.7318225906373175</v>
      </c>
      <c r="BG513">
        <f t="shared" si="442"/>
        <v>1.5722515955331562</v>
      </c>
      <c r="BH513">
        <f t="shared" si="442"/>
        <v>1.5722515955332725</v>
      </c>
      <c r="BI513">
        <f t="shared" si="442"/>
        <v>1.5722515954286029</v>
      </c>
      <c r="BJ513">
        <f t="shared" si="442"/>
        <v>1.5722516896830607</v>
      </c>
      <c r="BK513">
        <f t="shared" si="442"/>
        <v>1.5721641862863089</v>
      </c>
      <c r="BL513">
        <f t="shared" si="442"/>
        <v>1.5555903282714965</v>
      </c>
      <c r="BM513">
        <f t="shared" si="442"/>
        <v>1.3614371669133443</v>
      </c>
      <c r="BN513">
        <f t="shared" si="428"/>
        <v>0.80918651443947487</v>
      </c>
    </row>
    <row r="514" spans="1:66" x14ac:dyDescent="0.2">
      <c r="A514" s="25" t="s">
        <v>1039</v>
      </c>
      <c r="B514" s="25"/>
      <c r="C514" s="28">
        <v>44175.336000000003</v>
      </c>
      <c r="D514" s="28"/>
      <c r="E514" s="1">
        <f t="shared" si="401"/>
        <v>12714.002391710903</v>
      </c>
      <c r="F514" s="1">
        <f t="shared" si="431"/>
        <v>12714</v>
      </c>
      <c r="G514" s="1">
        <f t="shared" si="436"/>
        <v>2.0315200017648749E-3</v>
      </c>
      <c r="I514" s="1">
        <f t="shared" si="437"/>
        <v>2.0315200017648749E-3</v>
      </c>
      <c r="Q514" s="173">
        <f t="shared" si="404"/>
        <v>29156.836000000003</v>
      </c>
      <c r="S514" s="15">
        <f t="shared" si="438"/>
        <v>0.1</v>
      </c>
      <c r="Z514">
        <f t="shared" si="406"/>
        <v>12714</v>
      </c>
      <c r="AA514" s="158">
        <f t="shared" si="407"/>
        <v>2.9838033311566745E-2</v>
      </c>
      <c r="AB514" s="159">
        <f t="shared" si="408"/>
        <v>-2.780651330980187E-2</v>
      </c>
      <c r="AC514" s="159">
        <f t="shared" si="409"/>
        <v>2.0315200017648749E-3</v>
      </c>
      <c r="AD514" s="160">
        <f t="shared" si="410"/>
        <v>7.7320218244818862E-5</v>
      </c>
      <c r="AH514">
        <f t="shared" si="411"/>
        <v>-9.7374445618481336E-3</v>
      </c>
      <c r="AI514">
        <f t="shared" si="412"/>
        <v>0.80129817882895349</v>
      </c>
      <c r="AJ514">
        <f t="shared" si="413"/>
        <v>-0.25393795841822897</v>
      </c>
      <c r="AK514">
        <f t="shared" si="414"/>
        <v>0.2635941218740962</v>
      </c>
      <c r="AL514">
        <f t="shared" si="415"/>
        <v>2.2167360633361719</v>
      </c>
      <c r="AM514">
        <f t="shared" si="416"/>
        <v>2.0061114760136634</v>
      </c>
      <c r="AN514">
        <f t="shared" si="441"/>
        <v>14.483301482810353</v>
      </c>
      <c r="AO514">
        <f t="shared" si="441"/>
        <v>14.483301094332628</v>
      </c>
      <c r="AP514">
        <f t="shared" si="441"/>
        <v>14.483304563174203</v>
      </c>
      <c r="AQ514">
        <f t="shared" si="441"/>
        <v>14.483273587599568</v>
      </c>
      <c r="AR514">
        <f t="shared" si="441"/>
        <v>14.483550094815367</v>
      </c>
      <c r="AS514">
        <f t="shared" si="441"/>
        <v>14.481074271231847</v>
      </c>
      <c r="AT514">
        <f t="shared" si="441"/>
        <v>14.502669807010507</v>
      </c>
      <c r="AU514">
        <f t="shared" si="417"/>
        <v>14.17278176347531</v>
      </c>
      <c r="AV514" s="158">
        <f t="shared" si="418"/>
        <v>2.9838033311566745E-2</v>
      </c>
      <c r="AW514" s="159">
        <f t="shared" si="419"/>
        <v>-2.780651330980187E-2</v>
      </c>
      <c r="AX514" s="160">
        <f t="shared" si="420"/>
        <v>7.7320218244818862E-5</v>
      </c>
      <c r="AY514" s="159">
        <f t="shared" si="421"/>
        <v>-9999</v>
      </c>
      <c r="BA514">
        <f t="shared" si="422"/>
        <v>0</v>
      </c>
      <c r="BB514">
        <f t="shared" si="423"/>
        <v>0.41717550514193047</v>
      </c>
      <c r="BC514">
        <f t="shared" si="424"/>
        <v>0.41180943731009034</v>
      </c>
      <c r="BD514">
        <f t="shared" si="425"/>
        <v>0.49252934868052506</v>
      </c>
      <c r="BE514">
        <f t="shared" si="426"/>
        <v>2.439965825855829</v>
      </c>
      <c r="BF514">
        <f t="shared" si="427"/>
        <v>2.7326095136673523</v>
      </c>
      <c r="BG514">
        <f t="shared" si="442"/>
        <v>1.5725396115653378</v>
      </c>
      <c r="BH514">
        <f t="shared" si="442"/>
        <v>1.5725396115655288</v>
      </c>
      <c r="BI514">
        <f t="shared" si="442"/>
        <v>1.5725396114220398</v>
      </c>
      <c r="BJ514">
        <f t="shared" si="442"/>
        <v>1.5725397192857073</v>
      </c>
      <c r="BK514">
        <f t="shared" si="442"/>
        <v>1.5724566598816492</v>
      </c>
      <c r="BL514">
        <f t="shared" si="442"/>
        <v>1.5559484339441569</v>
      </c>
      <c r="BM514">
        <f t="shared" si="442"/>
        <v>1.3618773606504186</v>
      </c>
      <c r="BN514">
        <f t="shared" si="428"/>
        <v>0.80947488195288964</v>
      </c>
    </row>
    <row r="515" spans="1:66" x14ac:dyDescent="0.2">
      <c r="A515" s="25" t="s">
        <v>1020</v>
      </c>
      <c r="B515" s="25"/>
      <c r="C515" s="28">
        <v>44190.62</v>
      </c>
      <c r="D515" s="28"/>
      <c r="E515" s="1">
        <f t="shared" si="401"/>
        <v>12731.996262963507</v>
      </c>
      <c r="F515" s="1">
        <f t="shared" si="431"/>
        <v>12732</v>
      </c>
      <c r="G515" s="1">
        <f t="shared" si="436"/>
        <v>-3.1742399951326661E-3</v>
      </c>
      <c r="I515" s="1">
        <f t="shared" si="437"/>
        <v>-3.1742399951326661E-3</v>
      </c>
      <c r="Q515" s="173">
        <f t="shared" si="404"/>
        <v>29172.120000000003</v>
      </c>
      <c r="S515" s="15">
        <f t="shared" si="438"/>
        <v>0.1</v>
      </c>
      <c r="Z515">
        <f t="shared" si="406"/>
        <v>12732</v>
      </c>
      <c r="AA515" s="158">
        <f t="shared" si="407"/>
        <v>3.0042823109602587E-2</v>
      </c>
      <c r="AB515" s="159">
        <f t="shared" si="408"/>
        <v>-3.3217063104735253E-2</v>
      </c>
      <c r="AC515" s="159">
        <f t="shared" si="409"/>
        <v>-3.1742399951326661E-3</v>
      </c>
      <c r="AD515" s="160">
        <f t="shared" si="410"/>
        <v>1.103373281303964E-4</v>
      </c>
      <c r="AH515">
        <f t="shared" si="411"/>
        <v>-9.6496856958131223E-3</v>
      </c>
      <c r="AI515">
        <f t="shared" si="412"/>
        <v>0.80012575274385123</v>
      </c>
      <c r="AJ515">
        <f t="shared" si="413"/>
        <v>-0.24962615370701219</v>
      </c>
      <c r="AK515">
        <f t="shared" si="414"/>
        <v>0.26270622395949111</v>
      </c>
      <c r="AL515">
        <f t="shared" si="415"/>
        <v>2.2211914058225961</v>
      </c>
      <c r="AM515">
        <f t="shared" si="416"/>
        <v>2.0173546366689497</v>
      </c>
      <c r="AN515">
        <f t="shared" si="441"/>
        <v>14.488553819895891</v>
      </c>
      <c r="AO515">
        <f t="shared" si="441"/>
        <v>14.488553390439847</v>
      </c>
      <c r="AP515">
        <f t="shared" si="441"/>
        <v>14.488557170195381</v>
      </c>
      <c r="AQ515">
        <f t="shared" si="441"/>
        <v>14.488523902235343</v>
      </c>
      <c r="AR515">
        <f t="shared" si="441"/>
        <v>14.488816610499061</v>
      </c>
      <c r="AS515">
        <f t="shared" si="441"/>
        <v>14.486233144742078</v>
      </c>
      <c r="AT515">
        <f t="shared" si="441"/>
        <v>14.508440295843018</v>
      </c>
      <c r="AU515">
        <f t="shared" si="417"/>
        <v>14.178626586018311</v>
      </c>
      <c r="AV515" s="158">
        <f t="shared" si="418"/>
        <v>3.0042823109602587E-2</v>
      </c>
      <c r="AW515" s="159">
        <f t="shared" si="419"/>
        <v>-3.3217063104735253E-2</v>
      </c>
      <c r="AX515" s="160">
        <f t="shared" si="420"/>
        <v>1.103373281303964E-4</v>
      </c>
      <c r="AY515" s="159">
        <f t="shared" si="421"/>
        <v>-9999</v>
      </c>
      <c r="BA515">
        <f t="shared" si="422"/>
        <v>0</v>
      </c>
      <c r="BB515">
        <f t="shared" si="423"/>
        <v>0.41635396547333725</v>
      </c>
      <c r="BC515">
        <f t="shared" si="424"/>
        <v>0.41028736058931814</v>
      </c>
      <c r="BD515">
        <f t="shared" si="425"/>
        <v>0.49155554874248719</v>
      </c>
      <c r="BE515">
        <f t="shared" si="426"/>
        <v>2.4416354774883082</v>
      </c>
      <c r="BF515">
        <f t="shared" si="427"/>
        <v>2.7396942768291024</v>
      </c>
      <c r="BG515">
        <f t="shared" si="442"/>
        <v>1.575128916808356</v>
      </c>
      <c r="BH515">
        <f t="shared" si="442"/>
        <v>1.5751289168099596</v>
      </c>
      <c r="BI515">
        <f t="shared" si="442"/>
        <v>1.5751289163249216</v>
      </c>
      <c r="BJ515">
        <f t="shared" si="442"/>
        <v>1.5751290630350687</v>
      </c>
      <c r="BK515">
        <f t="shared" si="442"/>
        <v>1.5750844585573958</v>
      </c>
      <c r="BL515">
        <f t="shared" si="442"/>
        <v>1.5591645531166751</v>
      </c>
      <c r="BM515">
        <f t="shared" si="442"/>
        <v>1.3658370356736156</v>
      </c>
      <c r="BN515">
        <f t="shared" si="428"/>
        <v>0.81207018957362309</v>
      </c>
    </row>
    <row r="516" spans="1:66" x14ac:dyDescent="0.2">
      <c r="A516" s="25" t="s">
        <v>1039</v>
      </c>
      <c r="B516" s="25"/>
      <c r="C516" s="28">
        <v>44203.368999999999</v>
      </c>
      <c r="D516" s="28"/>
      <c r="E516" s="1">
        <f t="shared" si="401"/>
        <v>12747.005675721904</v>
      </c>
      <c r="F516" s="1">
        <f t="shared" si="431"/>
        <v>12747</v>
      </c>
      <c r="G516" s="1">
        <f t="shared" si="436"/>
        <v>4.8209599990514107E-3</v>
      </c>
      <c r="I516" s="1">
        <f t="shared" si="437"/>
        <v>4.8209599990514107E-3</v>
      </c>
      <c r="Q516" s="173">
        <f t="shared" si="404"/>
        <v>29184.868999999999</v>
      </c>
      <c r="S516" s="15">
        <f t="shared" si="438"/>
        <v>0.1</v>
      </c>
      <c r="Z516">
        <f t="shared" si="406"/>
        <v>12747</v>
      </c>
      <c r="AA516" s="158">
        <f t="shared" si="407"/>
        <v>3.0213596215126468E-2</v>
      </c>
      <c r="AB516" s="159">
        <f t="shared" si="408"/>
        <v>-2.5392636216075057E-2</v>
      </c>
      <c r="AC516" s="159">
        <f t="shared" si="409"/>
        <v>4.8209599990514107E-3</v>
      </c>
      <c r="AD516" s="160">
        <f t="shared" si="410"/>
        <v>6.4478597400192657E-5</v>
      </c>
      <c r="AH516">
        <f t="shared" si="411"/>
        <v>-9.5764481268650458E-3</v>
      </c>
      <c r="AI516">
        <f t="shared" si="412"/>
        <v>0.79915436259730566</v>
      </c>
      <c r="AJ516">
        <f t="shared" si="413"/>
        <v>-0.24603882110905312</v>
      </c>
      <c r="AK516">
        <f t="shared" si="414"/>
        <v>0.26196431963069289</v>
      </c>
      <c r="AL516">
        <f t="shared" si="415"/>
        <v>2.2248942591598322</v>
      </c>
      <c r="AM516">
        <f t="shared" si="416"/>
        <v>2.026776050576351</v>
      </c>
      <c r="AN516">
        <f t="shared" si="441"/>
        <v>14.492924909459369</v>
      </c>
      <c r="AO516">
        <f t="shared" si="441"/>
        <v>14.492924443336976</v>
      </c>
      <c r="AP516">
        <f t="shared" si="441"/>
        <v>14.492928497501701</v>
      </c>
      <c r="AQ516">
        <f t="shared" si="441"/>
        <v>14.492893234355895</v>
      </c>
      <c r="AR516">
        <f t="shared" si="441"/>
        <v>14.493199841427476</v>
      </c>
      <c r="AS516">
        <f t="shared" si="441"/>
        <v>14.490525424113768</v>
      </c>
      <c r="AT516">
        <f t="shared" si="441"/>
        <v>14.513240429644986</v>
      </c>
      <c r="AU516">
        <f t="shared" si="417"/>
        <v>14.183497271470811</v>
      </c>
      <c r="AV516" s="158">
        <f t="shared" si="418"/>
        <v>3.0213596215126468E-2</v>
      </c>
      <c r="AW516" s="159">
        <f t="shared" si="419"/>
        <v>-2.5392636216075057E-2</v>
      </c>
      <c r="AX516" s="160">
        <f t="shared" si="420"/>
        <v>6.4478597400192657E-5</v>
      </c>
      <c r="AY516" s="159">
        <f t="shared" si="421"/>
        <v>-9999</v>
      </c>
      <c r="BA516">
        <f t="shared" si="422"/>
        <v>0</v>
      </c>
      <c r="BB516">
        <f t="shared" si="423"/>
        <v>0.4156730508712384</v>
      </c>
      <c r="BC516">
        <f t="shared" si="424"/>
        <v>0.40902266186504388</v>
      </c>
      <c r="BD516">
        <f t="shared" si="425"/>
        <v>0.49074592982530152</v>
      </c>
      <c r="BE516">
        <f t="shared" si="426"/>
        <v>2.4430218430958024</v>
      </c>
      <c r="BF516">
        <f t="shared" si="427"/>
        <v>2.7456016572875752</v>
      </c>
      <c r="BG516">
        <f t="shared" si="442"/>
        <v>1.5772827824294087</v>
      </c>
      <c r="BH516">
        <f t="shared" si="442"/>
        <v>1.5772827824311839</v>
      </c>
      <c r="BI516">
        <f t="shared" si="442"/>
        <v>1.5772827820725244</v>
      </c>
      <c r="BJ516">
        <f t="shared" si="442"/>
        <v>1.577282854535089</v>
      </c>
      <c r="BK516">
        <f t="shared" si="442"/>
        <v>1.5772681979311485</v>
      </c>
      <c r="BL516">
        <f t="shared" si="442"/>
        <v>1.5618352694485633</v>
      </c>
      <c r="BM516">
        <f t="shared" si="442"/>
        <v>1.3691339159724378</v>
      </c>
      <c r="BN516">
        <f t="shared" si="428"/>
        <v>0.81423294592423423</v>
      </c>
    </row>
    <row r="517" spans="1:66" x14ac:dyDescent="0.2">
      <c r="A517" s="25" t="s">
        <v>1040</v>
      </c>
      <c r="B517" s="25"/>
      <c r="C517" s="28">
        <v>44215.258999999998</v>
      </c>
      <c r="D517" s="28"/>
      <c r="E517" s="1">
        <f t="shared" si="401"/>
        <v>12761.003786765705</v>
      </c>
      <c r="F517" s="1">
        <f t="shared" si="431"/>
        <v>12761</v>
      </c>
      <c r="G517" s="1">
        <f t="shared" si="436"/>
        <v>3.2164799995371141E-3</v>
      </c>
      <c r="I517" s="1">
        <f t="shared" si="437"/>
        <v>3.2164799995371141E-3</v>
      </c>
      <c r="Q517" s="173">
        <f t="shared" si="404"/>
        <v>29196.758999999998</v>
      </c>
      <c r="S517" s="15">
        <f t="shared" si="438"/>
        <v>0.1</v>
      </c>
      <c r="Z517">
        <f t="shared" si="406"/>
        <v>12761</v>
      </c>
      <c r="AA517" s="158">
        <f t="shared" si="407"/>
        <v>3.0373077212474009E-2</v>
      </c>
      <c r="AB517" s="159">
        <f t="shared" si="408"/>
        <v>-2.7156597212936895E-2</v>
      </c>
      <c r="AC517" s="159">
        <f t="shared" si="409"/>
        <v>3.2164799995371141E-3</v>
      </c>
      <c r="AD517" s="160">
        <f t="shared" si="410"/>
        <v>7.3748077218569198E-5</v>
      </c>
      <c r="AH517">
        <f t="shared" si="411"/>
        <v>-9.5080083020848503E-3</v>
      </c>
      <c r="AI517">
        <f t="shared" si="412"/>
        <v>0.79825233011587526</v>
      </c>
      <c r="AJ517">
        <f t="shared" si="413"/>
        <v>-0.24269544890716474</v>
      </c>
      <c r="AK517">
        <f t="shared" si="414"/>
        <v>0.2612702671939397</v>
      </c>
      <c r="AL517">
        <f t="shared" si="415"/>
        <v>2.2283421642124668</v>
      </c>
      <c r="AM517">
        <f t="shared" si="416"/>
        <v>2.0356125759218542</v>
      </c>
      <c r="AN517">
        <f t="shared" si="441"/>
        <v>14.496999814634053</v>
      </c>
      <c r="AO517">
        <f t="shared" si="441"/>
        <v>14.496999312124103</v>
      </c>
      <c r="AP517">
        <f t="shared" si="441"/>
        <v>14.49700363539735</v>
      </c>
      <c r="AQ517">
        <f t="shared" si="441"/>
        <v>14.496966439102662</v>
      </c>
      <c r="AR517">
        <f t="shared" si="441"/>
        <v>14.497286345941836</v>
      </c>
      <c r="AS517">
        <f t="shared" si="441"/>
        <v>14.494526034007711</v>
      </c>
      <c r="AT517">
        <f t="shared" si="441"/>
        <v>14.517713496702324</v>
      </c>
      <c r="AU517">
        <f t="shared" si="417"/>
        <v>14.188043244559811</v>
      </c>
      <c r="AV517" s="158">
        <f t="shared" si="418"/>
        <v>3.0373077212474009E-2</v>
      </c>
      <c r="AW517" s="159">
        <f t="shared" si="419"/>
        <v>-2.7156597212936895E-2</v>
      </c>
      <c r="AX517" s="160">
        <f t="shared" si="420"/>
        <v>7.3748077218569198E-5</v>
      </c>
      <c r="AY517" s="159">
        <f t="shared" si="421"/>
        <v>-9999</v>
      </c>
      <c r="BA517">
        <f t="shared" si="422"/>
        <v>0</v>
      </c>
      <c r="BB517">
        <f t="shared" si="423"/>
        <v>0.41504054384508482</v>
      </c>
      <c r="BC517">
        <f t="shared" si="424"/>
        <v>0.40784529392452101</v>
      </c>
      <c r="BD517">
        <f t="shared" si="425"/>
        <v>0.48999182214928033</v>
      </c>
      <c r="BE517">
        <f t="shared" si="426"/>
        <v>2.4443117025657499</v>
      </c>
      <c r="BF517">
        <f t="shared" si="427"/>
        <v>2.7511180479476365</v>
      </c>
      <c r="BG517">
        <f t="shared" si="442"/>
        <v>1.5792898838088545</v>
      </c>
      <c r="BH517">
        <f t="shared" si="442"/>
        <v>1.5792898838056952</v>
      </c>
      <c r="BI517">
        <f t="shared" si="442"/>
        <v>1.5792898842931566</v>
      </c>
      <c r="BJ517">
        <f t="shared" si="442"/>
        <v>1.5792898090796814</v>
      </c>
      <c r="BK517">
        <f t="shared" si="442"/>
        <v>1.5793014063734772</v>
      </c>
      <c r="BL517">
        <f t="shared" si="442"/>
        <v>1.5643202541649988</v>
      </c>
      <c r="BM517">
        <f t="shared" si="442"/>
        <v>1.3722086625886609</v>
      </c>
      <c r="BN517">
        <f t="shared" si="428"/>
        <v>0.81625151851813804</v>
      </c>
    </row>
    <row r="518" spans="1:66" x14ac:dyDescent="0.2">
      <c r="A518" s="25" t="s">
        <v>1020</v>
      </c>
      <c r="B518" s="25"/>
      <c r="C518" s="28">
        <v>44218.66</v>
      </c>
      <c r="D518" s="28"/>
      <c r="E518" s="1">
        <f t="shared" si="401"/>
        <v>12765.007788082781</v>
      </c>
      <c r="F518" s="1">
        <f t="shared" si="431"/>
        <v>12765</v>
      </c>
      <c r="G518" s="1">
        <f t="shared" si="436"/>
        <v>6.6152000072179362E-3</v>
      </c>
      <c r="I518" s="1">
        <f t="shared" si="437"/>
        <v>6.6152000072179362E-3</v>
      </c>
      <c r="Q518" s="173">
        <f t="shared" si="404"/>
        <v>29200.160000000003</v>
      </c>
      <c r="S518" s="15">
        <f t="shared" si="438"/>
        <v>0.1</v>
      </c>
      <c r="Z518">
        <f t="shared" si="406"/>
        <v>12765</v>
      </c>
      <c r="AA518" s="158">
        <f t="shared" si="407"/>
        <v>3.0418659475878639E-2</v>
      </c>
      <c r="AB518" s="159">
        <f t="shared" si="408"/>
        <v>-2.3803459468660703E-2</v>
      </c>
      <c r="AC518" s="159">
        <f t="shared" si="409"/>
        <v>6.6152000072179362E-3</v>
      </c>
      <c r="AD518" s="160">
        <f t="shared" si="410"/>
        <v>5.6660468267617298E-5</v>
      </c>
      <c r="AH518">
        <f t="shared" si="411"/>
        <v>-9.4884392218939455E-3</v>
      </c>
      <c r="AI518">
        <f t="shared" si="412"/>
        <v>0.79799541944454433</v>
      </c>
      <c r="AJ518">
        <f t="shared" si="413"/>
        <v>-0.24174105380894506</v>
      </c>
      <c r="AK518">
        <f t="shared" si="414"/>
        <v>0.26107168413652376</v>
      </c>
      <c r="AL518">
        <f t="shared" si="415"/>
        <v>2.2293258518138939</v>
      </c>
      <c r="AM518">
        <f t="shared" si="416"/>
        <v>2.0381450177014311</v>
      </c>
      <c r="AN518">
        <f t="shared" si="441"/>
        <v>14.498163229118056</v>
      </c>
      <c r="AO518">
        <f t="shared" si="441"/>
        <v>14.49816271581483</v>
      </c>
      <c r="AP518">
        <f t="shared" si="441"/>
        <v>14.498167118334669</v>
      </c>
      <c r="AQ518">
        <f t="shared" si="441"/>
        <v>14.49812935695646</v>
      </c>
      <c r="AR518">
        <f t="shared" si="441"/>
        <v>14.498453121945241</v>
      </c>
      <c r="AS518">
        <f t="shared" si="441"/>
        <v>14.49566809252681</v>
      </c>
      <c r="AT518">
        <f t="shared" si="441"/>
        <v>14.518990264441104</v>
      </c>
      <c r="AU518">
        <f t="shared" si="417"/>
        <v>14.18934209401381</v>
      </c>
      <c r="AV518" s="158">
        <f t="shared" si="418"/>
        <v>3.0418659475878639E-2</v>
      </c>
      <c r="AW518" s="159">
        <f t="shared" si="419"/>
        <v>-2.3803459468660703E-2</v>
      </c>
      <c r="AX518" s="160">
        <f t="shared" si="420"/>
        <v>5.6660468267617298E-5</v>
      </c>
      <c r="AY518" s="159">
        <f t="shared" si="421"/>
        <v>-9999</v>
      </c>
      <c r="BA518">
        <f t="shared" si="422"/>
        <v>0</v>
      </c>
      <c r="BB518">
        <f t="shared" si="423"/>
        <v>0.41486035909139241</v>
      </c>
      <c r="BC518">
        <f t="shared" si="424"/>
        <v>0.40750943623028479</v>
      </c>
      <c r="BD518">
        <f t="shared" si="425"/>
        <v>0.48977663455454035</v>
      </c>
      <c r="BE518">
        <f t="shared" si="426"/>
        <v>2.4446795134509203</v>
      </c>
      <c r="BF518">
        <f t="shared" si="427"/>
        <v>2.7526946671139996</v>
      </c>
      <c r="BG518">
        <f t="shared" si="442"/>
        <v>1.5798627806352308</v>
      </c>
      <c r="BH518">
        <f t="shared" si="442"/>
        <v>1.5798627806289995</v>
      </c>
      <c r="BI518">
        <f t="shared" si="442"/>
        <v>1.579862781529725</v>
      </c>
      <c r="BJ518">
        <f t="shared" si="442"/>
        <v>1.5798626513324132</v>
      </c>
      <c r="BK518">
        <f t="shared" si="442"/>
        <v>1.5798814516258124</v>
      </c>
      <c r="BL518">
        <f t="shared" si="442"/>
        <v>1.5650288886624599</v>
      </c>
      <c r="BM518">
        <f t="shared" si="442"/>
        <v>1.3730867457303151</v>
      </c>
      <c r="BN518">
        <f t="shared" si="428"/>
        <v>0.81682825354496769</v>
      </c>
    </row>
    <row r="519" spans="1:66" x14ac:dyDescent="0.2">
      <c r="A519" s="25" t="s">
        <v>1020</v>
      </c>
      <c r="B519" s="25"/>
      <c r="C519" s="28">
        <v>44274.722000000002</v>
      </c>
      <c r="D519" s="28"/>
      <c r="E519" s="1">
        <f t="shared" si="401"/>
        <v>12831.009646900067</v>
      </c>
      <c r="F519" s="1">
        <f t="shared" si="431"/>
        <v>12831</v>
      </c>
      <c r="G519" s="1">
        <f t="shared" si="436"/>
        <v>8.1940800082520582E-3</v>
      </c>
      <c r="I519" s="1">
        <f t="shared" si="437"/>
        <v>8.1940800082520582E-3</v>
      </c>
      <c r="Q519" s="173">
        <f t="shared" si="404"/>
        <v>29256.222000000002</v>
      </c>
      <c r="S519" s="15">
        <f t="shared" si="438"/>
        <v>0.1</v>
      </c>
      <c r="Z519">
        <f t="shared" si="406"/>
        <v>12831</v>
      </c>
      <c r="AA519" s="158">
        <f t="shared" si="407"/>
        <v>3.1171780235236334E-2</v>
      </c>
      <c r="AB519" s="159">
        <f t="shared" si="408"/>
        <v>-2.2977700226984275E-2</v>
      </c>
      <c r="AC519" s="159">
        <f t="shared" si="409"/>
        <v>8.1940800082520582E-3</v>
      </c>
      <c r="AD519" s="160">
        <f t="shared" si="410"/>
        <v>5.2797470772115324E-5</v>
      </c>
      <c r="AH519">
        <f t="shared" si="411"/>
        <v>-9.1646270780413302E-3</v>
      </c>
      <c r="AI519">
        <f t="shared" si="412"/>
        <v>0.79380813699234387</v>
      </c>
      <c r="AJ519">
        <f t="shared" si="413"/>
        <v>-0.22604864910642972</v>
      </c>
      <c r="AK519">
        <f t="shared" si="414"/>
        <v>0.25777740485290479</v>
      </c>
      <c r="AL519">
        <f t="shared" si="415"/>
        <v>2.2454661578814252</v>
      </c>
      <c r="AM519">
        <f t="shared" si="416"/>
        <v>2.0804353858865179</v>
      </c>
      <c r="AN519">
        <f t="shared" si="441"/>
        <v>14.517305932456724</v>
      </c>
      <c r="AO519">
        <f t="shared" si="441"/>
        <v>14.517305213434671</v>
      </c>
      <c r="AP519">
        <f t="shared" si="441"/>
        <v>14.517311083809554</v>
      </c>
      <c r="AQ519">
        <f t="shared" si="441"/>
        <v>14.517263153269857</v>
      </c>
      <c r="AR519">
        <f t="shared" si="441"/>
        <v>14.517654329363346</v>
      </c>
      <c r="AS519">
        <f t="shared" si="441"/>
        <v>14.514450543910776</v>
      </c>
      <c r="AT519">
        <f t="shared" si="441"/>
        <v>14.539976673380201</v>
      </c>
      <c r="AU519">
        <f t="shared" si="417"/>
        <v>14.210773110004812</v>
      </c>
      <c r="AV519" s="158">
        <f t="shared" si="418"/>
        <v>3.1171780235236334E-2</v>
      </c>
      <c r="AW519" s="159">
        <f t="shared" si="419"/>
        <v>-2.2977700226984275E-2</v>
      </c>
      <c r="AX519" s="160">
        <f t="shared" si="420"/>
        <v>5.2797470772115324E-5</v>
      </c>
      <c r="AY519" s="159">
        <f t="shared" si="421"/>
        <v>-9999</v>
      </c>
      <c r="BA519">
        <f t="shared" si="422"/>
        <v>0</v>
      </c>
      <c r="BB519">
        <f t="shared" si="423"/>
        <v>0.41192096235465647</v>
      </c>
      <c r="BC519">
        <f t="shared" si="424"/>
        <v>0.40200167389360159</v>
      </c>
      <c r="BD519">
        <f t="shared" si="425"/>
        <v>0.48624335121454643</v>
      </c>
      <c r="BE519">
        <f t="shared" si="426"/>
        <v>2.4507027258708209</v>
      </c>
      <c r="BF519">
        <f t="shared" si="427"/>
        <v>2.7787422149365133</v>
      </c>
      <c r="BG519">
        <f t="shared" si="442"/>
        <v>1.5892799260814694</v>
      </c>
      <c r="BH519">
        <f t="shared" si="442"/>
        <v>1.5892799257466106</v>
      </c>
      <c r="BI519">
        <f t="shared" si="442"/>
        <v>1.5892799494897178</v>
      </c>
      <c r="BJ519">
        <f t="shared" si="442"/>
        <v>1.5892782659129399</v>
      </c>
      <c r="BK519">
        <f t="shared" si="442"/>
        <v>1.5893972673798085</v>
      </c>
      <c r="BL519">
        <f t="shared" si="442"/>
        <v>1.5766342712558306</v>
      </c>
      <c r="BM519">
        <f t="shared" si="442"/>
        <v>1.3875483300950846</v>
      </c>
      <c r="BN519">
        <f t="shared" si="428"/>
        <v>0.82634438148765688</v>
      </c>
    </row>
    <row r="520" spans="1:66" x14ac:dyDescent="0.2">
      <c r="A520" s="25" t="s">
        <v>1040</v>
      </c>
      <c r="B520" s="25"/>
      <c r="C520" s="28">
        <v>44282.364000000001</v>
      </c>
      <c r="D520" s="28"/>
      <c r="E520" s="1">
        <f t="shared" si="401"/>
        <v>12840.00658252637</v>
      </c>
      <c r="F520" s="1">
        <f t="shared" si="431"/>
        <v>12840</v>
      </c>
      <c r="G520" s="1">
        <f t="shared" si="436"/>
        <v>5.5912000025273301E-3</v>
      </c>
      <c r="I520" s="1">
        <f t="shared" si="437"/>
        <v>5.5912000025273301E-3</v>
      </c>
      <c r="Q520" s="173">
        <f t="shared" si="404"/>
        <v>29263.864000000001</v>
      </c>
      <c r="S520" s="15">
        <f t="shared" si="438"/>
        <v>0.1</v>
      </c>
      <c r="Z520">
        <f t="shared" si="406"/>
        <v>12840</v>
      </c>
      <c r="AA520" s="158">
        <f t="shared" si="407"/>
        <v>3.1274622474504944E-2</v>
      </c>
      <c r="AB520" s="159">
        <f t="shared" si="408"/>
        <v>-2.5683422471977614E-2</v>
      </c>
      <c r="AC520" s="159">
        <f t="shared" si="409"/>
        <v>5.5912000025273301E-3</v>
      </c>
      <c r="AD520" s="160">
        <f t="shared" si="410"/>
        <v>6.5963818987408468E-5</v>
      </c>
      <c r="AH520">
        <f t="shared" si="411"/>
        <v>-9.1203402316712787E-3</v>
      </c>
      <c r="AI520">
        <f t="shared" si="412"/>
        <v>0.79324464693038055</v>
      </c>
      <c r="AJ520">
        <f t="shared" si="413"/>
        <v>-0.22391686846853415</v>
      </c>
      <c r="AK520">
        <f t="shared" si="414"/>
        <v>0.25732566681216124</v>
      </c>
      <c r="AL520">
        <f t="shared" si="415"/>
        <v>2.2476540300498686</v>
      </c>
      <c r="AM520">
        <f t="shared" si="416"/>
        <v>2.086277406566774</v>
      </c>
      <c r="AN520">
        <f t="shared" si="441"/>
        <v>14.519908537038335</v>
      </c>
      <c r="AO520">
        <f t="shared" si="441"/>
        <v>14.519907785619198</v>
      </c>
      <c r="AP520">
        <f t="shared" si="441"/>
        <v>14.519913880815389</v>
      </c>
      <c r="AQ520">
        <f t="shared" si="441"/>
        <v>14.519864436483912</v>
      </c>
      <c r="AR520">
        <f t="shared" si="441"/>
        <v>14.520265354705984</v>
      </c>
      <c r="AS520">
        <f t="shared" si="441"/>
        <v>14.517002924890273</v>
      </c>
      <c r="AT520">
        <f t="shared" si="441"/>
        <v>14.542826736654504</v>
      </c>
      <c r="AU520">
        <f t="shared" si="417"/>
        <v>14.213695521276312</v>
      </c>
      <c r="AV520" s="158">
        <f t="shared" si="418"/>
        <v>3.1274622474504944E-2</v>
      </c>
      <c r="AW520" s="159">
        <f t="shared" si="419"/>
        <v>-2.5683422471977614E-2</v>
      </c>
      <c r="AX520" s="160">
        <f t="shared" si="420"/>
        <v>6.5963818987408468E-5</v>
      </c>
      <c r="AY520" s="159">
        <f t="shared" si="421"/>
        <v>-9999</v>
      </c>
      <c r="BA520">
        <f t="shared" si="422"/>
        <v>0</v>
      </c>
      <c r="BB520">
        <f t="shared" si="423"/>
        <v>0.41152499052757741</v>
      </c>
      <c r="BC520">
        <f t="shared" si="424"/>
        <v>0.40125552318311825</v>
      </c>
      <c r="BD520">
        <f t="shared" si="425"/>
        <v>0.48576405213298596</v>
      </c>
      <c r="BE520">
        <f t="shared" si="426"/>
        <v>2.451517476465952</v>
      </c>
      <c r="BF520">
        <f t="shared" si="427"/>
        <v>2.7822991278266378</v>
      </c>
      <c r="BG520">
        <f t="shared" si="442"/>
        <v>1.5905589177538855</v>
      </c>
      <c r="BH520">
        <f t="shared" si="442"/>
        <v>1.5905589173067249</v>
      </c>
      <c r="BI520">
        <f t="shared" si="442"/>
        <v>1.5905589469608925</v>
      </c>
      <c r="BJ520">
        <f t="shared" si="442"/>
        <v>1.5905569803019368</v>
      </c>
      <c r="BK520">
        <f t="shared" si="442"/>
        <v>1.5906869876420997</v>
      </c>
      <c r="BL520">
        <f t="shared" si="442"/>
        <v>1.5782041351035709</v>
      </c>
      <c r="BM520">
        <f t="shared" si="442"/>
        <v>1.3895164367307913</v>
      </c>
      <c r="BN520">
        <f t="shared" si="428"/>
        <v>0.8276420352980236</v>
      </c>
    </row>
    <row r="521" spans="1:66" x14ac:dyDescent="0.2">
      <c r="A521" s="25" t="s">
        <v>1020</v>
      </c>
      <c r="B521" s="25"/>
      <c r="C521" s="28">
        <v>44291.703000000001</v>
      </c>
      <c r="D521" s="28"/>
      <c r="E521" s="1">
        <f t="shared" si="401"/>
        <v>12851.001398257073</v>
      </c>
      <c r="F521" s="1">
        <f t="shared" si="431"/>
        <v>12851</v>
      </c>
      <c r="G521" s="1">
        <f t="shared" si="436"/>
        <v>1.1876800053869374E-3</v>
      </c>
      <c r="I521" s="1">
        <f t="shared" si="437"/>
        <v>1.1876800053869374E-3</v>
      </c>
      <c r="Q521" s="173">
        <f t="shared" si="404"/>
        <v>29273.203000000001</v>
      </c>
      <c r="S521" s="15">
        <f t="shared" si="438"/>
        <v>0.1</v>
      </c>
      <c r="Z521">
        <f t="shared" si="406"/>
        <v>12851</v>
      </c>
      <c r="AA521" s="158">
        <f t="shared" si="407"/>
        <v>3.1400364018640957E-2</v>
      </c>
      <c r="AB521" s="159">
        <f t="shared" si="408"/>
        <v>-3.0212684013254019E-2</v>
      </c>
      <c r="AC521" s="159">
        <f t="shared" si="409"/>
        <v>1.1876800053869374E-3</v>
      </c>
      <c r="AD521" s="160">
        <f t="shared" si="410"/>
        <v>9.1280627528473514E-5</v>
      </c>
      <c r="AH521">
        <f t="shared" si="411"/>
        <v>-9.0661707277039285E-3</v>
      </c>
      <c r="AI521">
        <f t="shared" si="412"/>
        <v>0.79255836220078668</v>
      </c>
      <c r="AJ521">
        <f t="shared" si="413"/>
        <v>-0.2213140099826561</v>
      </c>
      <c r="AK521">
        <f t="shared" si="414"/>
        <v>0.25677274335576666</v>
      </c>
      <c r="AL521">
        <f t="shared" si="415"/>
        <v>2.2503238858920955</v>
      </c>
      <c r="AM521">
        <f t="shared" si="416"/>
        <v>2.0934426392164149</v>
      </c>
      <c r="AN521">
        <f t="shared" ref="AN521:AT530" si="443">$AU521+$AB$7*SIN(AO521)</f>
        <v>14.523086993182531</v>
      </c>
      <c r="AO521">
        <f t="shared" si="443"/>
        <v>14.523086200638453</v>
      </c>
      <c r="AP521">
        <f t="shared" si="443"/>
        <v>14.523092579096534</v>
      </c>
      <c r="AQ521">
        <f t="shared" si="443"/>
        <v>14.523041241915783</v>
      </c>
      <c r="AR521">
        <f t="shared" si="443"/>
        <v>14.523454246688125</v>
      </c>
      <c r="AS521">
        <f t="shared" si="443"/>
        <v>14.52011965743371</v>
      </c>
      <c r="AT521">
        <f t="shared" si="443"/>
        <v>14.546306330062528</v>
      </c>
      <c r="AU521">
        <f t="shared" si="417"/>
        <v>14.217267357274812</v>
      </c>
      <c r="AV521" s="158">
        <f t="shared" si="418"/>
        <v>3.1400364018640957E-2</v>
      </c>
      <c r="AW521" s="159">
        <f t="shared" si="419"/>
        <v>-3.0212684013254019E-2</v>
      </c>
      <c r="AX521" s="160">
        <f t="shared" si="420"/>
        <v>9.1280627528473514E-5</v>
      </c>
      <c r="AY521" s="159">
        <f t="shared" si="421"/>
        <v>-9999</v>
      </c>
      <c r="BA521">
        <f t="shared" si="422"/>
        <v>0</v>
      </c>
      <c r="BB521">
        <f t="shared" si="423"/>
        <v>0.41104258577562014</v>
      </c>
      <c r="BC521">
        <f t="shared" si="424"/>
        <v>0.40034514545246963</v>
      </c>
      <c r="BD521">
        <f t="shared" si="425"/>
        <v>0.48517905493576108</v>
      </c>
      <c r="BE521">
        <f t="shared" si="426"/>
        <v>2.4525111592239863</v>
      </c>
      <c r="BF521">
        <f t="shared" si="427"/>
        <v>2.7866481241860472</v>
      </c>
      <c r="BG521">
        <f t="shared" ref="BG521:BM530" si="444">$BN521+$BB$7*SIN(BH521)</f>
        <v>1.5921204621297691</v>
      </c>
      <c r="BH521">
        <f t="shared" si="444"/>
        <v>1.592120461513526</v>
      </c>
      <c r="BI521">
        <f t="shared" si="444"/>
        <v>1.5921204993884002</v>
      </c>
      <c r="BJ521">
        <f t="shared" si="444"/>
        <v>1.5921181714387282</v>
      </c>
      <c r="BK521">
        <f t="shared" si="444"/>
        <v>1.5922607879733839</v>
      </c>
      <c r="BL521">
        <f t="shared" si="444"/>
        <v>1.5801187348891474</v>
      </c>
      <c r="BM521">
        <f t="shared" si="444"/>
        <v>1.3919206153973711</v>
      </c>
      <c r="BN521">
        <f t="shared" si="428"/>
        <v>0.8292280566218051</v>
      </c>
    </row>
    <row r="522" spans="1:66" x14ac:dyDescent="0.2">
      <c r="A522" s="25" t="s">
        <v>1040</v>
      </c>
      <c r="B522" s="25"/>
      <c r="C522" s="28">
        <v>44299.349000000002</v>
      </c>
      <c r="D522" s="28"/>
      <c r="E522" s="1">
        <f t="shared" si="401"/>
        <v>12860.0030430881</v>
      </c>
      <c r="F522" s="1">
        <f t="shared" si="431"/>
        <v>12860</v>
      </c>
      <c r="G522" s="1">
        <f t="shared" si="436"/>
        <v>2.5848000077530742E-3</v>
      </c>
      <c r="I522" s="1">
        <f t="shared" si="437"/>
        <v>2.5848000077530742E-3</v>
      </c>
      <c r="Q522" s="173">
        <f t="shared" si="404"/>
        <v>29280.849000000002</v>
      </c>
      <c r="S522" s="15">
        <f t="shared" si="438"/>
        <v>0.1</v>
      </c>
      <c r="Z522">
        <f t="shared" si="406"/>
        <v>12860</v>
      </c>
      <c r="AA522" s="158">
        <f t="shared" si="407"/>
        <v>3.150328027523578E-2</v>
      </c>
      <c r="AB522" s="159">
        <f t="shared" si="408"/>
        <v>-2.8918480267482706E-2</v>
      </c>
      <c r="AC522" s="159">
        <f t="shared" si="409"/>
        <v>2.5848000077530742E-3</v>
      </c>
      <c r="AD522" s="160">
        <f t="shared" si="410"/>
        <v>8.3627850098078673E-5</v>
      </c>
      <c r="AH522">
        <f t="shared" si="411"/>
        <v>-9.0218169621228816E-3</v>
      </c>
      <c r="AI522">
        <f t="shared" si="412"/>
        <v>0.79199883538592353</v>
      </c>
      <c r="AJ522">
        <f t="shared" si="413"/>
        <v>-0.21918657117049437</v>
      </c>
      <c r="AK522">
        <f t="shared" si="414"/>
        <v>0.25631970338320514</v>
      </c>
      <c r="AL522">
        <f t="shared" si="415"/>
        <v>2.2525048830851953</v>
      </c>
      <c r="AM522">
        <f t="shared" si="416"/>
        <v>2.0993256828950297</v>
      </c>
      <c r="AN522">
        <f t="shared" si="443"/>
        <v>14.525685505641784</v>
      </c>
      <c r="AO522">
        <f t="shared" si="443"/>
        <v>14.525684678167433</v>
      </c>
      <c r="AP522">
        <f t="shared" si="443"/>
        <v>14.525691295446617</v>
      </c>
      <c r="AQ522">
        <f t="shared" si="443"/>
        <v>14.525638374337165</v>
      </c>
      <c r="AR522">
        <f t="shared" si="443"/>
        <v>14.526061415002928</v>
      </c>
      <c r="AS522">
        <f t="shared" si="443"/>
        <v>14.522667396436036</v>
      </c>
      <c r="AT522">
        <f t="shared" si="443"/>
        <v>14.549150147679672</v>
      </c>
      <c r="AU522">
        <f t="shared" si="417"/>
        <v>14.220189768546312</v>
      </c>
      <c r="AV522" s="158">
        <f t="shared" si="418"/>
        <v>3.150328027523578E-2</v>
      </c>
      <c r="AW522" s="159">
        <f t="shared" si="419"/>
        <v>-2.8918480267482706E-2</v>
      </c>
      <c r="AX522" s="160">
        <f t="shared" si="420"/>
        <v>8.3627850098078673E-5</v>
      </c>
      <c r="AY522" s="159">
        <f t="shared" si="421"/>
        <v>-9999</v>
      </c>
      <c r="BA522">
        <f t="shared" si="422"/>
        <v>0</v>
      </c>
      <c r="BB522">
        <f t="shared" si="423"/>
        <v>0.41064916215169689</v>
      </c>
      <c r="BC522">
        <f t="shared" si="424"/>
        <v>0.39960158296307902</v>
      </c>
      <c r="BD522">
        <f t="shared" si="425"/>
        <v>0.48470108422173891</v>
      </c>
      <c r="BE522">
        <f t="shared" si="426"/>
        <v>2.4533224421577442</v>
      </c>
      <c r="BF522">
        <f t="shared" si="427"/>
        <v>2.7902077609884688</v>
      </c>
      <c r="BG522">
        <f t="shared" si="444"/>
        <v>1.5933967291418258</v>
      </c>
      <c r="BH522">
        <f t="shared" si="444"/>
        <v>1.5933967283586323</v>
      </c>
      <c r="BI522">
        <f t="shared" si="444"/>
        <v>1.5933967737765673</v>
      </c>
      <c r="BJ522">
        <f t="shared" si="444"/>
        <v>1.5933941398079767</v>
      </c>
      <c r="BK522">
        <f t="shared" si="444"/>
        <v>1.5935463903351872</v>
      </c>
      <c r="BL522">
        <f t="shared" si="444"/>
        <v>1.5816818560893746</v>
      </c>
      <c r="BM522">
        <f t="shared" si="444"/>
        <v>1.3938866179617484</v>
      </c>
      <c r="BN522">
        <f t="shared" si="428"/>
        <v>0.83052571043217183</v>
      </c>
    </row>
    <row r="523" spans="1:66" x14ac:dyDescent="0.2">
      <c r="A523" s="25" t="s">
        <v>1042</v>
      </c>
      <c r="B523" s="25"/>
      <c r="C523" s="28">
        <v>44316.336000000003</v>
      </c>
      <c r="D523" s="28"/>
      <c r="E523" s="1">
        <f t="shared" si="401"/>
        <v>12880.001858252192</v>
      </c>
      <c r="F523" s="1">
        <f t="shared" si="431"/>
        <v>12880</v>
      </c>
      <c r="G523" s="1">
        <f t="shared" si="436"/>
        <v>1.5784000061103143E-3</v>
      </c>
      <c r="I523" s="1">
        <f t="shared" si="437"/>
        <v>1.5784000061103143E-3</v>
      </c>
      <c r="Q523" s="173">
        <f t="shared" si="404"/>
        <v>29297.836000000003</v>
      </c>
      <c r="S523" s="15">
        <f t="shared" si="438"/>
        <v>0.1</v>
      </c>
      <c r="Z523">
        <f t="shared" si="406"/>
        <v>12880</v>
      </c>
      <c r="AA523" s="158">
        <f t="shared" si="407"/>
        <v>3.1732099937614285E-2</v>
      </c>
      <c r="AB523" s="159">
        <f t="shared" si="408"/>
        <v>-3.015369993150397E-2</v>
      </c>
      <c r="AC523" s="159">
        <f t="shared" si="409"/>
        <v>1.5784000061103143E-3</v>
      </c>
      <c r="AD523" s="160">
        <f t="shared" si="410"/>
        <v>9.0924561955918254E-5</v>
      </c>
      <c r="AH523">
        <f t="shared" si="411"/>
        <v>-8.9231476045162003E-3</v>
      </c>
      <c r="AI523">
        <f t="shared" si="412"/>
        <v>0.79076179447064487</v>
      </c>
      <c r="AJ523">
        <f t="shared" si="413"/>
        <v>-0.21446594541384897</v>
      </c>
      <c r="AK523">
        <f t="shared" si="414"/>
        <v>0.25531088533417789</v>
      </c>
      <c r="AL523">
        <f t="shared" si="415"/>
        <v>2.257340553711646</v>
      </c>
      <c r="AM523">
        <f t="shared" si="416"/>
        <v>2.1124660492001262</v>
      </c>
      <c r="AN523">
        <f t="shared" si="443"/>
        <v>14.531453427109847</v>
      </c>
      <c r="AO523">
        <f t="shared" si="443"/>
        <v>14.531452517735598</v>
      </c>
      <c r="AP523">
        <f t="shared" si="443"/>
        <v>14.531459689029107</v>
      </c>
      <c r="AQ523">
        <f t="shared" si="443"/>
        <v>14.531403133103106</v>
      </c>
      <c r="AR523">
        <f t="shared" si="443"/>
        <v>14.531848949082681</v>
      </c>
      <c r="AS523">
        <f t="shared" si="443"/>
        <v>14.52832163362274</v>
      </c>
      <c r="AT523">
        <f t="shared" si="443"/>
        <v>14.555459684768161</v>
      </c>
      <c r="AU523">
        <f t="shared" si="417"/>
        <v>14.226684015816314</v>
      </c>
      <c r="AV523" s="158">
        <f t="shared" si="418"/>
        <v>3.1732099937614285E-2</v>
      </c>
      <c r="AW523" s="159">
        <f t="shared" si="419"/>
        <v>-3.015369993150397E-2</v>
      </c>
      <c r="AX523" s="160">
        <f t="shared" si="420"/>
        <v>9.0924561955918254E-5</v>
      </c>
      <c r="AY523" s="159">
        <f t="shared" si="421"/>
        <v>-9999</v>
      </c>
      <c r="BA523">
        <f t="shared" si="422"/>
        <v>0</v>
      </c>
      <c r="BB523">
        <f t="shared" si="423"/>
        <v>0.40977895760703786</v>
      </c>
      <c r="BC523">
        <f t="shared" si="424"/>
        <v>0.39795336653501001</v>
      </c>
      <c r="BD523">
        <f t="shared" si="425"/>
        <v>0.48364105722611184</v>
      </c>
      <c r="BE523">
        <f t="shared" si="426"/>
        <v>2.4551197496860628</v>
      </c>
      <c r="BF523">
        <f t="shared" si="427"/>
        <v>2.7981225152003413</v>
      </c>
      <c r="BG523">
        <f t="shared" si="444"/>
        <v>1.5962285139608203</v>
      </c>
      <c r="BH523">
        <f t="shared" si="444"/>
        <v>1.5962285127038847</v>
      </c>
      <c r="BI523">
        <f t="shared" si="444"/>
        <v>1.5962285774798097</v>
      </c>
      <c r="BJ523">
        <f t="shared" si="444"/>
        <v>1.5962252390511082</v>
      </c>
      <c r="BK523">
        <f t="shared" si="444"/>
        <v>1.5963967285193283</v>
      </c>
      <c r="BL523">
        <f t="shared" si="444"/>
        <v>1.5851446174226329</v>
      </c>
      <c r="BM523">
        <f t="shared" si="444"/>
        <v>1.3982521145219722</v>
      </c>
      <c r="BN523">
        <f t="shared" si="428"/>
        <v>0.83340938556632005</v>
      </c>
    </row>
    <row r="524" spans="1:66" x14ac:dyDescent="0.2">
      <c r="A524" s="25" t="s">
        <v>1042</v>
      </c>
      <c r="B524" s="25"/>
      <c r="C524" s="28">
        <v>44316.338000000003</v>
      </c>
      <c r="D524" s="28"/>
      <c r="E524" s="1">
        <f t="shared" si="401"/>
        <v>12880.004212854554</v>
      </c>
      <c r="F524" s="1">
        <f t="shared" si="431"/>
        <v>12880</v>
      </c>
      <c r="G524" s="1">
        <f t="shared" si="436"/>
        <v>3.5784000065177679E-3</v>
      </c>
      <c r="I524" s="1">
        <f t="shared" si="437"/>
        <v>3.5784000065177679E-3</v>
      </c>
      <c r="Q524" s="173">
        <f t="shared" si="404"/>
        <v>29297.838000000003</v>
      </c>
      <c r="S524" s="15">
        <f t="shared" si="438"/>
        <v>0.1</v>
      </c>
      <c r="Z524">
        <f t="shared" si="406"/>
        <v>12880</v>
      </c>
      <c r="AA524" s="158">
        <f t="shared" si="407"/>
        <v>3.1732099937614285E-2</v>
      </c>
      <c r="AB524" s="159">
        <f t="shared" si="408"/>
        <v>-2.8153699931096517E-2</v>
      </c>
      <c r="AC524" s="159">
        <f t="shared" si="409"/>
        <v>3.5784000065177679E-3</v>
      </c>
      <c r="AD524" s="160">
        <f t="shared" si="410"/>
        <v>7.9263081981022411E-5</v>
      </c>
      <c r="AH524">
        <f t="shared" si="411"/>
        <v>-8.9231476045162003E-3</v>
      </c>
      <c r="AI524">
        <f t="shared" si="412"/>
        <v>0.79076179447064487</v>
      </c>
      <c r="AJ524">
        <f t="shared" si="413"/>
        <v>-0.21446594541384897</v>
      </c>
      <c r="AK524">
        <f t="shared" si="414"/>
        <v>0.25531088533417789</v>
      </c>
      <c r="AL524">
        <f t="shared" si="415"/>
        <v>2.257340553711646</v>
      </c>
      <c r="AM524">
        <f t="shared" si="416"/>
        <v>2.1124660492001262</v>
      </c>
      <c r="AN524">
        <f t="shared" si="443"/>
        <v>14.531453427109847</v>
      </c>
      <c r="AO524">
        <f t="shared" si="443"/>
        <v>14.531452517735598</v>
      </c>
      <c r="AP524">
        <f t="shared" si="443"/>
        <v>14.531459689029107</v>
      </c>
      <c r="AQ524">
        <f t="shared" si="443"/>
        <v>14.531403133103106</v>
      </c>
      <c r="AR524">
        <f t="shared" si="443"/>
        <v>14.531848949082681</v>
      </c>
      <c r="AS524">
        <f t="shared" si="443"/>
        <v>14.52832163362274</v>
      </c>
      <c r="AT524">
        <f t="shared" si="443"/>
        <v>14.555459684768161</v>
      </c>
      <c r="AU524">
        <f t="shared" si="417"/>
        <v>14.226684015816314</v>
      </c>
      <c r="AV524" s="158">
        <f t="shared" si="418"/>
        <v>3.1732099937614285E-2</v>
      </c>
      <c r="AW524" s="159">
        <f t="shared" si="419"/>
        <v>-2.8153699931096517E-2</v>
      </c>
      <c r="AX524" s="160">
        <f t="shared" si="420"/>
        <v>7.9263081981022411E-5</v>
      </c>
      <c r="AY524" s="159">
        <f t="shared" si="421"/>
        <v>-9999</v>
      </c>
      <c r="BA524">
        <f t="shared" si="422"/>
        <v>0</v>
      </c>
      <c r="BB524">
        <f t="shared" si="423"/>
        <v>0.40977895760703786</v>
      </c>
      <c r="BC524">
        <f t="shared" si="424"/>
        <v>0.39795336653501001</v>
      </c>
      <c r="BD524">
        <f t="shared" si="425"/>
        <v>0.48364105722611184</v>
      </c>
      <c r="BE524">
        <f t="shared" si="426"/>
        <v>2.4551197496860628</v>
      </c>
      <c r="BF524">
        <f t="shared" si="427"/>
        <v>2.7981225152003413</v>
      </c>
      <c r="BG524">
        <f t="shared" si="444"/>
        <v>1.5962285139608203</v>
      </c>
      <c r="BH524">
        <f t="shared" si="444"/>
        <v>1.5962285127038847</v>
      </c>
      <c r="BI524">
        <f t="shared" si="444"/>
        <v>1.5962285774798097</v>
      </c>
      <c r="BJ524">
        <f t="shared" si="444"/>
        <v>1.5962252390511082</v>
      </c>
      <c r="BK524">
        <f t="shared" si="444"/>
        <v>1.5963967285193283</v>
      </c>
      <c r="BL524">
        <f t="shared" si="444"/>
        <v>1.5851446174226329</v>
      </c>
      <c r="BM524">
        <f t="shared" si="444"/>
        <v>1.3982521145219722</v>
      </c>
      <c r="BN524">
        <f t="shared" si="428"/>
        <v>0.83340938556632005</v>
      </c>
    </row>
    <row r="525" spans="1:66" x14ac:dyDescent="0.2">
      <c r="A525" s="25" t="s">
        <v>1043</v>
      </c>
      <c r="B525" s="25"/>
      <c r="C525" s="28">
        <v>44472.627</v>
      </c>
      <c r="D525" s="28"/>
      <c r="E525" s="1">
        <f t="shared" si="401"/>
        <v>13064.003437154348</v>
      </c>
      <c r="F525" s="1">
        <f t="shared" si="431"/>
        <v>13064</v>
      </c>
      <c r="G525" s="1">
        <f t="shared" si="436"/>
        <v>2.9195200040703639E-3</v>
      </c>
      <c r="I525" s="1">
        <f t="shared" si="437"/>
        <v>2.9195200040703639E-3</v>
      </c>
      <c r="Q525" s="173">
        <f t="shared" si="404"/>
        <v>29454.127</v>
      </c>
      <c r="S525" s="15">
        <f t="shared" si="438"/>
        <v>0.1</v>
      </c>
      <c r="Z525">
        <f t="shared" si="406"/>
        <v>13064</v>
      </c>
      <c r="AA525" s="158">
        <f t="shared" si="407"/>
        <v>3.3844216913401372E-2</v>
      </c>
      <c r="AB525" s="159">
        <f t="shared" si="408"/>
        <v>-3.0924696909331008E-2</v>
      </c>
      <c r="AC525" s="159">
        <f t="shared" si="409"/>
        <v>2.9195200040703639E-3</v>
      </c>
      <c r="AD525" s="160">
        <f t="shared" si="410"/>
        <v>9.563368789339868E-5</v>
      </c>
      <c r="AH525">
        <f t="shared" si="411"/>
        <v>-8.0091535294440352E-3</v>
      </c>
      <c r="AI525">
        <f t="shared" si="412"/>
        <v>0.77978384724560978</v>
      </c>
      <c r="AJ525">
        <f t="shared" si="413"/>
        <v>-0.17149478406138233</v>
      </c>
      <c r="AK525">
        <f t="shared" si="414"/>
        <v>0.24590469879471907</v>
      </c>
      <c r="AL525">
        <f t="shared" si="415"/>
        <v>2.3011388417507983</v>
      </c>
      <c r="AM525">
        <f t="shared" si="416"/>
        <v>2.2379138226395305</v>
      </c>
      <c r="AN525">
        <f t="shared" si="443"/>
        <v>14.584104859349623</v>
      </c>
      <c r="AO525">
        <f t="shared" si="443"/>
        <v>14.584102866978059</v>
      </c>
      <c r="AP525">
        <f t="shared" si="443"/>
        <v>14.584116831713017</v>
      </c>
      <c r="AQ525">
        <f t="shared" si="443"/>
        <v>14.5840189428949</v>
      </c>
      <c r="AR525">
        <f t="shared" si="443"/>
        <v>14.584704695103666</v>
      </c>
      <c r="AS525">
        <f t="shared" si="443"/>
        <v>14.579879878847798</v>
      </c>
      <c r="AT525">
        <f t="shared" si="443"/>
        <v>14.612858035266534</v>
      </c>
      <c r="AU525">
        <f t="shared" si="417"/>
        <v>14.286431090700317</v>
      </c>
      <c r="AV525" s="158">
        <f t="shared" si="418"/>
        <v>3.3844216913401372E-2</v>
      </c>
      <c r="AW525" s="159">
        <f t="shared" si="419"/>
        <v>-3.0924696909331008E-2</v>
      </c>
      <c r="AX525" s="160">
        <f t="shared" si="420"/>
        <v>9.563368789339868E-5</v>
      </c>
      <c r="AY525" s="159">
        <f t="shared" si="421"/>
        <v>-9999</v>
      </c>
      <c r="BA525">
        <f t="shared" si="422"/>
        <v>0</v>
      </c>
      <c r="BB525">
        <f t="shared" si="423"/>
        <v>0.40202789483629342</v>
      </c>
      <c r="BC525">
        <f t="shared" si="424"/>
        <v>0.38305177740839669</v>
      </c>
      <c r="BD525">
        <f t="shared" si="425"/>
        <v>0.47402416875546666</v>
      </c>
      <c r="BE525">
        <f t="shared" si="426"/>
        <v>2.4713068123769113</v>
      </c>
      <c r="BF525">
        <f t="shared" si="427"/>
        <v>2.8712417720045398</v>
      </c>
      <c r="BG525">
        <f t="shared" si="444"/>
        <v>1.6220048079327936</v>
      </c>
      <c r="BH525">
        <f t="shared" si="444"/>
        <v>1.6220047948926553</v>
      </c>
      <c r="BI525">
        <f t="shared" si="444"/>
        <v>1.622005128754497</v>
      </c>
      <c r="BJ525">
        <f t="shared" si="444"/>
        <v>1.6219965803281129</v>
      </c>
      <c r="BK525">
        <f t="shared" si="444"/>
        <v>1.6222150127924295</v>
      </c>
      <c r="BL525">
        <f t="shared" si="444"/>
        <v>1.6163061448100837</v>
      </c>
      <c r="BM525">
        <f t="shared" si="444"/>
        <v>1.4381927337484217</v>
      </c>
      <c r="BN525">
        <f t="shared" si="428"/>
        <v>0.85993919680048392</v>
      </c>
    </row>
    <row r="526" spans="1:66" x14ac:dyDescent="0.2">
      <c r="A526" s="25" t="s">
        <v>1020</v>
      </c>
      <c r="B526" s="25"/>
      <c r="C526" s="28">
        <v>44488.764999999999</v>
      </c>
      <c r="D526" s="28"/>
      <c r="E526" s="1">
        <f t="shared" si="401"/>
        <v>13083.002723615647</v>
      </c>
      <c r="F526" s="1">
        <f t="shared" si="431"/>
        <v>13083</v>
      </c>
      <c r="G526" s="1">
        <f t="shared" si="436"/>
        <v>2.3134400034905411E-3</v>
      </c>
      <c r="I526" s="1">
        <f t="shared" si="437"/>
        <v>2.3134400034905411E-3</v>
      </c>
      <c r="Q526" s="173">
        <f t="shared" si="404"/>
        <v>29470.264999999999</v>
      </c>
      <c r="S526" s="15">
        <f t="shared" si="438"/>
        <v>0.1</v>
      </c>
      <c r="Z526">
        <f t="shared" si="406"/>
        <v>13083</v>
      </c>
      <c r="AA526" s="158">
        <f t="shared" si="407"/>
        <v>3.4062971075799017E-2</v>
      </c>
      <c r="AB526" s="159">
        <f t="shared" si="408"/>
        <v>-3.1749531072308476E-2</v>
      </c>
      <c r="AC526" s="159">
        <f t="shared" si="409"/>
        <v>2.3134400034905411E-3</v>
      </c>
      <c r="AD526" s="160">
        <f t="shared" si="410"/>
        <v>1.0080327233114814E-4</v>
      </c>
      <c r="AH526">
        <f t="shared" si="411"/>
        <v>-7.9141946280380585E-3</v>
      </c>
      <c r="AI526">
        <f t="shared" si="412"/>
        <v>0.77869077526826747</v>
      </c>
      <c r="AJ526">
        <f t="shared" si="413"/>
        <v>-0.16710508176797714</v>
      </c>
      <c r="AK526">
        <f t="shared" si="414"/>
        <v>0.24492141978991125</v>
      </c>
      <c r="AL526">
        <f t="shared" si="415"/>
        <v>2.3055928433978652</v>
      </c>
      <c r="AM526">
        <f t="shared" si="416"/>
        <v>2.251361260828229</v>
      </c>
      <c r="AN526">
        <f t="shared" si="443"/>
        <v>14.589500319226266</v>
      </c>
      <c r="AO526">
        <f t="shared" si="443"/>
        <v>14.589498175199171</v>
      </c>
      <c r="AP526">
        <f t="shared" si="443"/>
        <v>14.58951303582228</v>
      </c>
      <c r="AQ526">
        <f t="shared" si="443"/>
        <v>14.5894100249266</v>
      </c>
      <c r="AR526">
        <f t="shared" si="443"/>
        <v>14.590123627723482</v>
      </c>
      <c r="AS526">
        <f t="shared" si="443"/>
        <v>14.585158458091669</v>
      </c>
      <c r="AT526">
        <f t="shared" si="443"/>
        <v>14.61871850372339</v>
      </c>
      <c r="AU526">
        <f t="shared" si="417"/>
        <v>14.292600625606818</v>
      </c>
      <c r="AV526" s="158">
        <f t="shared" si="418"/>
        <v>3.4062971075799017E-2</v>
      </c>
      <c r="AW526" s="159">
        <f t="shared" si="419"/>
        <v>-3.1749531072308476E-2</v>
      </c>
      <c r="AX526" s="160">
        <f t="shared" si="420"/>
        <v>1.0080327233114814E-4</v>
      </c>
      <c r="AY526" s="159">
        <f t="shared" si="421"/>
        <v>-9999</v>
      </c>
      <c r="BA526">
        <f t="shared" si="422"/>
        <v>0</v>
      </c>
      <c r="BB526">
        <f t="shared" si="423"/>
        <v>0.40125280609824854</v>
      </c>
      <c r="BC526">
        <f t="shared" si="424"/>
        <v>0.38153929447027057</v>
      </c>
      <c r="BD526">
        <f t="shared" si="425"/>
        <v>0.47304476417460162</v>
      </c>
      <c r="BE526">
        <f t="shared" si="426"/>
        <v>2.4729436278990882</v>
      </c>
      <c r="BF526">
        <f t="shared" si="427"/>
        <v>2.878824978402724</v>
      </c>
      <c r="BG526">
        <f t="shared" si="444"/>
        <v>1.62463877744083</v>
      </c>
      <c r="BH526">
        <f t="shared" si="444"/>
        <v>1.6246387628000445</v>
      </c>
      <c r="BI526">
        <f t="shared" si="444"/>
        <v>1.6246391193218197</v>
      </c>
      <c r="BJ526">
        <f t="shared" si="444"/>
        <v>1.6246304368918736</v>
      </c>
      <c r="BK526">
        <f t="shared" si="444"/>
        <v>1.6248414851963009</v>
      </c>
      <c r="BL526">
        <f t="shared" si="444"/>
        <v>1.6194530478106914</v>
      </c>
      <c r="BM526">
        <f t="shared" si="444"/>
        <v>1.4422940132900546</v>
      </c>
      <c r="BN526">
        <f t="shared" si="428"/>
        <v>0.86267868817792481</v>
      </c>
    </row>
    <row r="527" spans="1:66" x14ac:dyDescent="0.2">
      <c r="A527" s="25" t="s">
        <v>1020</v>
      </c>
      <c r="B527" s="25"/>
      <c r="C527" s="28">
        <v>44505.750999999997</v>
      </c>
      <c r="D527" s="28"/>
      <c r="E527" s="1">
        <f t="shared" si="401"/>
        <v>13103.000361478555</v>
      </c>
      <c r="F527" s="1">
        <f t="shared" si="431"/>
        <v>13103</v>
      </c>
      <c r="G527" s="1">
        <f t="shared" si="436"/>
        <v>3.0703999800607562E-4</v>
      </c>
      <c r="I527" s="1">
        <f t="shared" si="437"/>
        <v>3.0703999800607562E-4</v>
      </c>
      <c r="Q527" s="173">
        <f t="shared" si="404"/>
        <v>29487.250999999997</v>
      </c>
      <c r="S527" s="15">
        <f t="shared" si="438"/>
        <v>0.1</v>
      </c>
      <c r="Z527">
        <f t="shared" si="406"/>
        <v>13103</v>
      </c>
      <c r="AA527" s="158">
        <f t="shared" si="407"/>
        <v>3.4293358932158909E-2</v>
      </c>
      <c r="AB527" s="159">
        <f t="shared" si="408"/>
        <v>-3.3986318934152833E-2</v>
      </c>
      <c r="AC527" s="159">
        <f t="shared" si="409"/>
        <v>3.0703999800607562E-4</v>
      </c>
      <c r="AD527" s="160">
        <f t="shared" si="410"/>
        <v>1.1550698746939555E-4</v>
      </c>
      <c r="AH527">
        <f t="shared" si="411"/>
        <v>-7.8141329519716887E-3</v>
      </c>
      <c r="AI527">
        <f t="shared" si="412"/>
        <v>0.77754819464381097</v>
      </c>
      <c r="AJ527">
        <f t="shared" si="413"/>
        <v>-0.16249402510276675</v>
      </c>
      <c r="AK527">
        <f t="shared" si="414"/>
        <v>0.24388413051496122</v>
      </c>
      <c r="AL527">
        <f t="shared" si="415"/>
        <v>2.310267825270615</v>
      </c>
      <c r="AM527">
        <f t="shared" si="416"/>
        <v>2.2656216946949512</v>
      </c>
      <c r="AN527">
        <f t="shared" si="443"/>
        <v>14.59517160461993</v>
      </c>
      <c r="AO527">
        <f t="shared" si="443"/>
        <v>14.595169291643344</v>
      </c>
      <c r="AP527">
        <f t="shared" si="443"/>
        <v>14.59518513858522</v>
      </c>
      <c r="AQ527">
        <f t="shared" si="443"/>
        <v>14.595076555908113</v>
      </c>
      <c r="AR527">
        <f t="shared" si="443"/>
        <v>14.595820081687767</v>
      </c>
      <c r="AS527">
        <f t="shared" si="443"/>
        <v>14.590706077149393</v>
      </c>
      <c r="AT527">
        <f t="shared" si="443"/>
        <v>14.624874007911133</v>
      </c>
      <c r="AU527">
        <f t="shared" si="417"/>
        <v>14.299094872876818</v>
      </c>
      <c r="AV527" s="158">
        <f t="shared" si="418"/>
        <v>3.4293358932158909E-2</v>
      </c>
      <c r="AW527" s="159">
        <f t="shared" si="419"/>
        <v>-3.3986318934152833E-2</v>
      </c>
      <c r="AX527" s="160">
        <f t="shared" si="420"/>
        <v>1.1550698746939555E-4</v>
      </c>
      <c r="AY527" s="159">
        <f t="shared" si="421"/>
        <v>-9999</v>
      </c>
      <c r="BA527">
        <f t="shared" si="422"/>
        <v>0</v>
      </c>
      <c r="BB527">
        <f t="shared" si="423"/>
        <v>0.40044186470385912</v>
      </c>
      <c r="BC527">
        <f t="shared" si="424"/>
        <v>0.37995239050790075</v>
      </c>
      <c r="BD527">
        <f t="shared" si="425"/>
        <v>0.47201651826863072</v>
      </c>
      <c r="BE527">
        <f t="shared" si="426"/>
        <v>2.4746597942692921</v>
      </c>
      <c r="BF527">
        <f t="shared" si="427"/>
        <v>2.8868142780278117</v>
      </c>
      <c r="BG527">
        <f t="shared" si="444"/>
        <v>1.6274059023263936</v>
      </c>
      <c r="BH527">
        <f t="shared" si="444"/>
        <v>1.6274058861230234</v>
      </c>
      <c r="BI527">
        <f t="shared" si="444"/>
        <v>1.6274062614277984</v>
      </c>
      <c r="BJ527">
        <f t="shared" si="444"/>
        <v>1.6273975679270292</v>
      </c>
      <c r="BK527">
        <f t="shared" si="444"/>
        <v>1.6275986016310422</v>
      </c>
      <c r="BL527">
        <f t="shared" si="444"/>
        <v>1.6227513810829108</v>
      </c>
      <c r="BM527">
        <f t="shared" si="444"/>
        <v>1.4466064501164246</v>
      </c>
      <c r="BN527">
        <f t="shared" si="428"/>
        <v>0.86556236331207304</v>
      </c>
    </row>
    <row r="528" spans="1:66" x14ac:dyDescent="0.2">
      <c r="A528" s="25" t="s">
        <v>1044</v>
      </c>
      <c r="B528" s="25"/>
      <c r="C528" s="28">
        <v>44506.597999999998</v>
      </c>
      <c r="D528" s="28"/>
      <c r="E528" s="1">
        <f t="shared" si="401"/>
        <v>13103.997535578985</v>
      </c>
      <c r="F528" s="1">
        <f t="shared" si="431"/>
        <v>13104</v>
      </c>
      <c r="G528" s="1">
        <f t="shared" si="436"/>
        <v>-2.0932799961883575E-3</v>
      </c>
      <c r="I528" s="1">
        <f t="shared" si="437"/>
        <v>-2.0932799961883575E-3</v>
      </c>
      <c r="Q528" s="173">
        <f t="shared" si="404"/>
        <v>29488.097999999998</v>
      </c>
      <c r="S528" s="15">
        <f t="shared" si="438"/>
        <v>0.1</v>
      </c>
      <c r="Z528">
        <f t="shared" si="406"/>
        <v>13104</v>
      </c>
      <c r="AA528" s="158">
        <f t="shared" si="407"/>
        <v>3.430488150684767E-2</v>
      </c>
      <c r="AB528" s="159">
        <f t="shared" si="408"/>
        <v>-3.6398161503036028E-2</v>
      </c>
      <c r="AC528" s="159">
        <f t="shared" si="409"/>
        <v>-2.0932799961883575E-3</v>
      </c>
      <c r="AD528" s="160">
        <f t="shared" si="410"/>
        <v>1.3248261608010938E-4</v>
      </c>
      <c r="AH528">
        <f t="shared" si="411"/>
        <v>-7.8091271003543116E-3</v>
      </c>
      <c r="AI528">
        <f t="shared" si="412"/>
        <v>0.77749128075491225</v>
      </c>
      <c r="AJ528">
        <f t="shared" si="413"/>
        <v>-0.16226373322747006</v>
      </c>
      <c r="AK528">
        <f t="shared" si="414"/>
        <v>0.24383220600071911</v>
      </c>
      <c r="AL528">
        <f t="shared" si="415"/>
        <v>2.3105012145765671</v>
      </c>
      <c r="AM528">
        <f t="shared" si="416"/>
        <v>2.2663375771360577</v>
      </c>
      <c r="AN528">
        <f t="shared" si="443"/>
        <v>14.595454950621939</v>
      </c>
      <c r="AO528">
        <f t="shared" si="443"/>
        <v>14.595452628940906</v>
      </c>
      <c r="AP528">
        <f t="shared" si="443"/>
        <v>14.595468526382467</v>
      </c>
      <c r="AQ528">
        <f t="shared" si="443"/>
        <v>14.595359660237175</v>
      </c>
      <c r="AR528">
        <f t="shared" si="443"/>
        <v>14.596104698400822</v>
      </c>
      <c r="AS528">
        <f t="shared" si="443"/>
        <v>14.590983223602199</v>
      </c>
      <c r="AT528">
        <f t="shared" si="443"/>
        <v>14.625181422330401</v>
      </c>
      <c r="AU528">
        <f t="shared" si="417"/>
        <v>14.299419585240319</v>
      </c>
      <c r="AV528" s="158">
        <f t="shared" si="418"/>
        <v>3.430488150684767E-2</v>
      </c>
      <c r="AW528" s="159">
        <f t="shared" si="419"/>
        <v>-3.6398161503036028E-2</v>
      </c>
      <c r="AX528" s="160">
        <f t="shared" si="420"/>
        <v>1.3248261608010938E-4</v>
      </c>
      <c r="AY528" s="159">
        <f t="shared" si="421"/>
        <v>-9999</v>
      </c>
      <c r="BA528">
        <f t="shared" si="422"/>
        <v>0</v>
      </c>
      <c r="BB528">
        <f t="shared" si="423"/>
        <v>0.400401449865466</v>
      </c>
      <c r="BC528">
        <f t="shared" si="424"/>
        <v>0.37987318425368399</v>
      </c>
      <c r="BD528">
        <f t="shared" si="425"/>
        <v>0.47196517858290221</v>
      </c>
      <c r="BE528">
        <f t="shared" si="426"/>
        <v>2.4747454205870549</v>
      </c>
      <c r="BF528">
        <f t="shared" si="427"/>
        <v>2.8872139324615347</v>
      </c>
      <c r="BG528">
        <f t="shared" si="444"/>
        <v>1.6275441117884293</v>
      </c>
      <c r="BH528">
        <f t="shared" si="444"/>
        <v>1.6275440955118214</v>
      </c>
      <c r="BI528">
        <f t="shared" si="444"/>
        <v>1.627544471595729</v>
      </c>
      <c r="BJ528">
        <f t="shared" si="444"/>
        <v>1.6275357812434137</v>
      </c>
      <c r="BK528">
        <f t="shared" si="444"/>
        <v>1.6277362549906464</v>
      </c>
      <c r="BL528">
        <f t="shared" si="444"/>
        <v>1.622915916211539</v>
      </c>
      <c r="BM528">
        <f t="shared" si="444"/>
        <v>1.4468219452237734</v>
      </c>
      <c r="BN528">
        <f t="shared" si="428"/>
        <v>0.86570654706878047</v>
      </c>
    </row>
    <row r="529" spans="1:66" x14ac:dyDescent="0.2">
      <c r="A529" s="25" t="s">
        <v>1045</v>
      </c>
      <c r="B529" s="25"/>
      <c r="C529" s="28">
        <v>44564.362999999998</v>
      </c>
      <c r="D529" s="28"/>
      <c r="E529" s="1">
        <f t="shared" si="401"/>
        <v>13172.004338307761</v>
      </c>
      <c r="F529" s="1">
        <f t="shared" si="431"/>
        <v>13172</v>
      </c>
      <c r="G529" s="1">
        <f t="shared" si="436"/>
        <v>3.6849600001005456E-3</v>
      </c>
      <c r="I529" s="1">
        <f t="shared" si="437"/>
        <v>3.6849600001005456E-3</v>
      </c>
      <c r="Q529" s="173">
        <f t="shared" si="404"/>
        <v>29545.862999999998</v>
      </c>
      <c r="S529" s="15">
        <f t="shared" si="438"/>
        <v>0.1</v>
      </c>
      <c r="Z529">
        <f t="shared" si="406"/>
        <v>13172</v>
      </c>
      <c r="AA529" s="158">
        <f t="shared" si="407"/>
        <v>3.5089099264661118E-2</v>
      </c>
      <c r="AB529" s="159">
        <f t="shared" si="408"/>
        <v>-3.1404139264560572E-2</v>
      </c>
      <c r="AC529" s="159">
        <f t="shared" si="409"/>
        <v>3.6849600001005456E-3</v>
      </c>
      <c r="AD529" s="160">
        <f t="shared" si="410"/>
        <v>9.8621996294791502E-5</v>
      </c>
      <c r="AH529">
        <f t="shared" si="411"/>
        <v>-7.4681390234976478E-3</v>
      </c>
      <c r="AI529">
        <f t="shared" si="412"/>
        <v>0.77366880133043936</v>
      </c>
      <c r="AJ529">
        <f t="shared" si="413"/>
        <v>-0.14666231322097997</v>
      </c>
      <c r="AK529">
        <f t="shared" si="414"/>
        <v>0.24028829212441108</v>
      </c>
      <c r="AL529">
        <f t="shared" si="415"/>
        <v>2.3262923244679832</v>
      </c>
      <c r="AM529">
        <f t="shared" si="416"/>
        <v>2.3156707531625695</v>
      </c>
      <c r="AN529">
        <f t="shared" si="443"/>
        <v>14.614674229144347</v>
      </c>
      <c r="AO529">
        <f t="shared" si="443"/>
        <v>14.614671255003389</v>
      </c>
      <c r="AP529">
        <f t="shared" si="443"/>
        <v>14.614690859928105</v>
      </c>
      <c r="AQ529">
        <f t="shared" si="443"/>
        <v>14.614561614608947</v>
      </c>
      <c r="AR529">
        <f t="shared" si="443"/>
        <v>14.615413069221969</v>
      </c>
      <c r="AS529">
        <f t="shared" si="443"/>
        <v>14.609777722189536</v>
      </c>
      <c r="AT529">
        <f t="shared" si="443"/>
        <v>14.64600512197871</v>
      </c>
      <c r="AU529">
        <f t="shared" si="417"/>
        <v>14.32150002595832</v>
      </c>
      <c r="AV529" s="158">
        <f t="shared" si="418"/>
        <v>3.5089099264661118E-2</v>
      </c>
      <c r="AW529" s="159">
        <f t="shared" si="419"/>
        <v>-3.1404139264560572E-2</v>
      </c>
      <c r="AX529" s="160">
        <f t="shared" si="420"/>
        <v>9.8621996294791502E-5</v>
      </c>
      <c r="AY529" s="159">
        <f t="shared" si="421"/>
        <v>-9999</v>
      </c>
      <c r="BA529">
        <f t="shared" si="422"/>
        <v>0</v>
      </c>
      <c r="BB529">
        <f t="shared" si="423"/>
        <v>0.39768238969817438</v>
      </c>
      <c r="BC529">
        <f t="shared" si="424"/>
        <v>0.37451790438141846</v>
      </c>
      <c r="BD529">
        <f t="shared" si="425"/>
        <v>0.46849017859345166</v>
      </c>
      <c r="BE529">
        <f t="shared" si="426"/>
        <v>2.4805278377326476</v>
      </c>
      <c r="BF529">
        <f t="shared" si="427"/>
        <v>2.9144335608226313</v>
      </c>
      <c r="BG529">
        <f t="shared" si="444"/>
        <v>1.6369098597527518</v>
      </c>
      <c r="BH529">
        <f t="shared" si="444"/>
        <v>1.6369098405514679</v>
      </c>
      <c r="BI529">
        <f t="shared" si="444"/>
        <v>1.6369102214358566</v>
      </c>
      <c r="BJ529">
        <f t="shared" si="444"/>
        <v>1.6369026656506191</v>
      </c>
      <c r="BK529">
        <f t="shared" si="444"/>
        <v>1.6370523926049756</v>
      </c>
      <c r="BL529">
        <f t="shared" si="444"/>
        <v>1.634019397347986</v>
      </c>
      <c r="BM529">
        <f t="shared" si="444"/>
        <v>1.4614471935654538</v>
      </c>
      <c r="BN529">
        <f t="shared" si="428"/>
        <v>0.87551104252488443</v>
      </c>
    </row>
    <row r="530" spans="1:66" x14ac:dyDescent="0.2">
      <c r="A530" s="25" t="s">
        <v>1046</v>
      </c>
      <c r="B530" s="25"/>
      <c r="C530" s="28">
        <v>44574.555999999997</v>
      </c>
      <c r="D530" s="28"/>
      <c r="E530" s="1">
        <f t="shared" si="401"/>
        <v>13184.004569247159</v>
      </c>
      <c r="F530" s="1">
        <f t="shared" si="431"/>
        <v>13184</v>
      </c>
      <c r="G530" s="1">
        <f t="shared" si="436"/>
        <v>3.8811199992778711E-3</v>
      </c>
      <c r="I530" s="1">
        <f t="shared" si="437"/>
        <v>3.8811199992778711E-3</v>
      </c>
      <c r="Q530" s="173">
        <f t="shared" si="404"/>
        <v>29556.055999999997</v>
      </c>
      <c r="S530" s="15">
        <f t="shared" si="438"/>
        <v>0.1</v>
      </c>
      <c r="Z530">
        <f t="shared" si="406"/>
        <v>13184</v>
      </c>
      <c r="AA530" s="158">
        <f t="shared" si="407"/>
        <v>3.5227625106474869E-2</v>
      </c>
      <c r="AB530" s="159">
        <f t="shared" si="408"/>
        <v>-3.1346505107196998E-2</v>
      </c>
      <c r="AC530" s="159">
        <f t="shared" si="409"/>
        <v>3.8811199992778711E-3</v>
      </c>
      <c r="AD530" s="160">
        <f t="shared" si="410"/>
        <v>9.8260338243552766E-5</v>
      </c>
      <c r="AH530">
        <f t="shared" si="411"/>
        <v>-7.4078491125129479E-3</v>
      </c>
      <c r="AI530">
        <f t="shared" si="412"/>
        <v>0.77300392400513618</v>
      </c>
      <c r="AJ530">
        <f t="shared" si="413"/>
        <v>-0.14392109636920608</v>
      </c>
      <c r="AK530">
        <f t="shared" si="414"/>
        <v>0.23966029355360566</v>
      </c>
      <c r="AL530">
        <f t="shared" si="415"/>
        <v>2.3290629416541817</v>
      </c>
      <c r="AM530">
        <f t="shared" si="416"/>
        <v>2.3245129156139446</v>
      </c>
      <c r="AN530">
        <f t="shared" si="443"/>
        <v>14.618056090188576</v>
      </c>
      <c r="AO530">
        <f t="shared" si="443"/>
        <v>14.618052987928216</v>
      </c>
      <c r="AP530">
        <f t="shared" si="443"/>
        <v>14.618073304715532</v>
      </c>
      <c r="AQ530">
        <f t="shared" si="443"/>
        <v>14.617940235145095</v>
      </c>
      <c r="AR530">
        <f t="shared" si="443"/>
        <v>14.618811189679779</v>
      </c>
      <c r="AS530">
        <f t="shared" si="443"/>
        <v>14.613084042457405</v>
      </c>
      <c r="AT530">
        <f t="shared" si="443"/>
        <v>14.64966345121589</v>
      </c>
      <c r="AU530">
        <f t="shared" si="417"/>
        <v>14.325396574320321</v>
      </c>
      <c r="AV530" s="158">
        <f t="shared" si="418"/>
        <v>3.5227625106474869E-2</v>
      </c>
      <c r="AW530" s="159">
        <f t="shared" si="419"/>
        <v>-3.1346505107196998E-2</v>
      </c>
      <c r="AX530" s="160">
        <f t="shared" si="420"/>
        <v>9.8260338243552766E-5</v>
      </c>
      <c r="AY530" s="159">
        <f t="shared" si="421"/>
        <v>-9999</v>
      </c>
      <c r="BA530">
        <f t="shared" si="422"/>
        <v>0</v>
      </c>
      <c r="BB530">
        <f t="shared" si="423"/>
        <v>0.39720844701154445</v>
      </c>
      <c r="BC530">
        <f t="shared" si="424"/>
        <v>0.3735790905966877</v>
      </c>
      <c r="BD530">
        <f t="shared" si="425"/>
        <v>0.46788021411894737</v>
      </c>
      <c r="BE530">
        <f t="shared" si="426"/>
        <v>2.4815401351095105</v>
      </c>
      <c r="BF530">
        <f t="shared" si="427"/>
        <v>2.9192459968994049</v>
      </c>
      <c r="BG530">
        <f t="shared" si="444"/>
        <v>1.6385560453232006</v>
      </c>
      <c r="BH530">
        <f t="shared" si="444"/>
        <v>1.6385560262353756</v>
      </c>
      <c r="BI530">
        <f t="shared" si="444"/>
        <v>1.6385563956840756</v>
      </c>
      <c r="BJ530">
        <f t="shared" si="444"/>
        <v>1.6385492445728049</v>
      </c>
      <c r="BK530">
        <f t="shared" si="444"/>
        <v>1.6386875290770628</v>
      </c>
      <c r="BL530">
        <f t="shared" si="444"/>
        <v>1.6359615266168754</v>
      </c>
      <c r="BM530">
        <f t="shared" si="444"/>
        <v>1.464022286031351</v>
      </c>
      <c r="BN530">
        <f t="shared" si="428"/>
        <v>0.87724124760537336</v>
      </c>
    </row>
    <row r="531" spans="1:66" x14ac:dyDescent="0.2">
      <c r="A531" s="25" t="s">
        <v>1047</v>
      </c>
      <c r="B531" s="25"/>
      <c r="C531" s="28">
        <v>44575.396999999997</v>
      </c>
      <c r="D531" s="28"/>
      <c r="E531" s="1">
        <f t="shared" si="401"/>
        <v>13184.994679540503</v>
      </c>
      <c r="F531" s="1">
        <f t="shared" si="431"/>
        <v>13185</v>
      </c>
      <c r="G531" s="1">
        <f t="shared" si="436"/>
        <v>-4.5191999961389229E-3</v>
      </c>
      <c r="I531" s="1">
        <f t="shared" si="437"/>
        <v>-4.5191999961389229E-3</v>
      </c>
      <c r="Q531" s="173">
        <f t="shared" si="404"/>
        <v>29556.896999999997</v>
      </c>
      <c r="S531" s="15">
        <f t="shared" si="438"/>
        <v>0.1</v>
      </c>
      <c r="Z531">
        <f t="shared" si="406"/>
        <v>13185</v>
      </c>
      <c r="AA531" s="158">
        <f t="shared" si="407"/>
        <v>3.5239170677695088E-2</v>
      </c>
      <c r="AB531" s="159">
        <f t="shared" si="408"/>
        <v>-3.9758370673834011E-2</v>
      </c>
      <c r="AC531" s="159">
        <f t="shared" si="409"/>
        <v>-4.5191999961389229E-3</v>
      </c>
      <c r="AD531" s="160">
        <f t="shared" si="410"/>
        <v>1.5807280386379843E-4</v>
      </c>
      <c r="AH531">
        <f t="shared" si="411"/>
        <v>-7.4028234585159641E-3</v>
      </c>
      <c r="AI531">
        <f t="shared" si="412"/>
        <v>0.77294864761320126</v>
      </c>
      <c r="AJ531">
        <f t="shared" si="413"/>
        <v>-0.14369282404406222</v>
      </c>
      <c r="AK531">
        <f t="shared" si="414"/>
        <v>0.23960792600119085</v>
      </c>
      <c r="AL531">
        <f t="shared" si="415"/>
        <v>2.3292936116190761</v>
      </c>
      <c r="AM531">
        <f t="shared" si="416"/>
        <v>2.3252516451160794</v>
      </c>
      <c r="AN531">
        <f t="shared" ref="AN531:AT540" si="445">$AU531+$AB$7*SIN(AO531)</f>
        <v>14.61833778084277</v>
      </c>
      <c r="AO531">
        <f t="shared" si="445"/>
        <v>14.618334667722021</v>
      </c>
      <c r="AP531">
        <f t="shared" si="445"/>
        <v>14.618355044632983</v>
      </c>
      <c r="AQ531">
        <f t="shared" si="445"/>
        <v>14.618221653262044</v>
      </c>
      <c r="AR531">
        <f t="shared" si="445"/>
        <v>14.619094242391878</v>
      </c>
      <c r="AS531">
        <f t="shared" si="445"/>
        <v>14.613359431241934</v>
      </c>
      <c r="AT531">
        <f t="shared" si="445"/>
        <v>14.649968089699929</v>
      </c>
      <c r="AU531">
        <f t="shared" si="417"/>
        <v>14.325721286683819</v>
      </c>
      <c r="AV531" s="158">
        <f t="shared" si="418"/>
        <v>3.5239170677695088E-2</v>
      </c>
      <c r="AW531" s="159">
        <f t="shared" si="419"/>
        <v>-3.9758370673834011E-2</v>
      </c>
      <c r="AX531" s="160">
        <f t="shared" si="420"/>
        <v>1.5807280386379843E-4</v>
      </c>
      <c r="AY531" s="159">
        <f t="shared" si="421"/>
        <v>-9999</v>
      </c>
      <c r="BA531">
        <f t="shared" si="422"/>
        <v>0</v>
      </c>
      <c r="BB531">
        <f t="shared" si="423"/>
        <v>0.39716903059839082</v>
      </c>
      <c r="BC531">
        <f t="shared" si="424"/>
        <v>0.37350093981650195</v>
      </c>
      <c r="BD531">
        <f t="shared" si="425"/>
        <v>0.46782942772825031</v>
      </c>
      <c r="BE531">
        <f t="shared" si="426"/>
        <v>2.48162438434959</v>
      </c>
      <c r="BF531">
        <f t="shared" si="427"/>
        <v>2.9196471567447881</v>
      </c>
      <c r="BG531">
        <f t="shared" ref="BG531:BM540" si="446">$BN531+$BB$7*SIN(BH531)</f>
        <v>1.6386931389079447</v>
      </c>
      <c r="BH531">
        <f t="shared" si="446"/>
        <v>1.6386931198412615</v>
      </c>
      <c r="BI531">
        <f t="shared" si="446"/>
        <v>1.6386934881367563</v>
      </c>
      <c r="BJ531">
        <f t="shared" si="446"/>
        <v>1.6386863737216171</v>
      </c>
      <c r="BK531">
        <f t="shared" si="446"/>
        <v>1.6388236724346319</v>
      </c>
      <c r="BL531">
        <f t="shared" si="446"/>
        <v>1.6361231372090685</v>
      </c>
      <c r="BM531">
        <f t="shared" si="446"/>
        <v>1.4642367978143698</v>
      </c>
      <c r="BN531">
        <f t="shared" si="428"/>
        <v>0.8773854313620808</v>
      </c>
    </row>
    <row r="532" spans="1:66" x14ac:dyDescent="0.2">
      <c r="A532" s="25" t="s">
        <v>1047</v>
      </c>
      <c r="B532" s="25"/>
      <c r="C532" s="28">
        <v>44575.402000000002</v>
      </c>
      <c r="D532" s="28"/>
      <c r="E532" s="1">
        <f t="shared" si="401"/>
        <v>13185.000566046414</v>
      </c>
      <c r="F532" s="1">
        <f t="shared" si="431"/>
        <v>13185</v>
      </c>
      <c r="G532" s="1">
        <f t="shared" si="436"/>
        <v>4.8080000851769E-4</v>
      </c>
      <c r="I532" s="1">
        <f t="shared" si="437"/>
        <v>4.8080000851769E-4</v>
      </c>
      <c r="Q532" s="173">
        <f t="shared" si="404"/>
        <v>29556.902000000002</v>
      </c>
      <c r="S532" s="15">
        <f t="shared" si="438"/>
        <v>0.1</v>
      </c>
      <c r="Z532">
        <f t="shared" si="406"/>
        <v>13185</v>
      </c>
      <c r="AA532" s="158">
        <f t="shared" si="407"/>
        <v>3.5239170677695088E-2</v>
      </c>
      <c r="AB532" s="159">
        <f t="shared" si="408"/>
        <v>-3.4758370669177398E-2</v>
      </c>
      <c r="AC532" s="159">
        <f t="shared" si="409"/>
        <v>4.8080000851769E-4</v>
      </c>
      <c r="AD532" s="160">
        <f t="shared" si="410"/>
        <v>1.2081443315759317E-4</v>
      </c>
      <c r="AH532">
        <f t="shared" si="411"/>
        <v>-7.4028234585159641E-3</v>
      </c>
      <c r="AI532">
        <f t="shared" si="412"/>
        <v>0.77294864761320126</v>
      </c>
      <c r="AJ532">
        <f t="shared" si="413"/>
        <v>-0.14369282404406222</v>
      </c>
      <c r="AK532">
        <f t="shared" si="414"/>
        <v>0.23960792600119085</v>
      </c>
      <c r="AL532">
        <f t="shared" si="415"/>
        <v>2.3292936116190761</v>
      </c>
      <c r="AM532">
        <f t="shared" si="416"/>
        <v>2.3252516451160794</v>
      </c>
      <c r="AN532">
        <f t="shared" si="445"/>
        <v>14.61833778084277</v>
      </c>
      <c r="AO532">
        <f t="shared" si="445"/>
        <v>14.618334667722021</v>
      </c>
      <c r="AP532">
        <f t="shared" si="445"/>
        <v>14.618355044632983</v>
      </c>
      <c r="AQ532">
        <f t="shared" si="445"/>
        <v>14.618221653262044</v>
      </c>
      <c r="AR532">
        <f t="shared" si="445"/>
        <v>14.619094242391878</v>
      </c>
      <c r="AS532">
        <f t="shared" si="445"/>
        <v>14.613359431241934</v>
      </c>
      <c r="AT532">
        <f t="shared" si="445"/>
        <v>14.649968089699929</v>
      </c>
      <c r="AU532">
        <f t="shared" si="417"/>
        <v>14.325721286683819</v>
      </c>
      <c r="AV532" s="158">
        <f t="shared" si="418"/>
        <v>3.5239170677695088E-2</v>
      </c>
      <c r="AW532" s="159">
        <f t="shared" si="419"/>
        <v>-3.4758370669177398E-2</v>
      </c>
      <c r="AX532" s="160">
        <f t="shared" si="420"/>
        <v>1.2081443315759317E-4</v>
      </c>
      <c r="AY532" s="159">
        <f t="shared" si="421"/>
        <v>-9999</v>
      </c>
      <c r="BA532">
        <f t="shared" si="422"/>
        <v>0</v>
      </c>
      <c r="BB532">
        <f t="shared" si="423"/>
        <v>0.39716903059839082</v>
      </c>
      <c r="BC532">
        <f t="shared" si="424"/>
        <v>0.37350093981650195</v>
      </c>
      <c r="BD532">
        <f t="shared" si="425"/>
        <v>0.46782942772825031</v>
      </c>
      <c r="BE532">
        <f t="shared" si="426"/>
        <v>2.48162438434959</v>
      </c>
      <c r="BF532">
        <f t="shared" si="427"/>
        <v>2.9196471567447881</v>
      </c>
      <c r="BG532">
        <f t="shared" si="446"/>
        <v>1.6386931389079447</v>
      </c>
      <c r="BH532">
        <f t="shared" si="446"/>
        <v>1.6386931198412615</v>
      </c>
      <c r="BI532">
        <f t="shared" si="446"/>
        <v>1.6386934881367563</v>
      </c>
      <c r="BJ532">
        <f t="shared" si="446"/>
        <v>1.6386863737216171</v>
      </c>
      <c r="BK532">
        <f t="shared" si="446"/>
        <v>1.6388236724346319</v>
      </c>
      <c r="BL532">
        <f t="shared" si="446"/>
        <v>1.6361231372090685</v>
      </c>
      <c r="BM532">
        <f t="shared" si="446"/>
        <v>1.4642367978143698</v>
      </c>
      <c r="BN532">
        <f t="shared" si="428"/>
        <v>0.8773854313620808</v>
      </c>
    </row>
    <row r="533" spans="1:66" x14ac:dyDescent="0.2">
      <c r="A533" s="25" t="s">
        <v>1035</v>
      </c>
      <c r="B533" s="25"/>
      <c r="C533" s="28">
        <v>44603.432000000001</v>
      </c>
      <c r="D533" s="28"/>
      <c r="E533" s="1">
        <f t="shared" ref="E533:E596" si="447">+(C533-C$7)/C$8</f>
        <v>13218.000318153876</v>
      </c>
      <c r="F533" s="1">
        <f t="shared" si="431"/>
        <v>13218</v>
      </c>
      <c r="G533" s="1">
        <f t="shared" ref="G533:G547" si="448">+C533-(C$7+F533*C$8)</f>
        <v>2.7024000155506656E-4</v>
      </c>
      <c r="I533" s="1">
        <f t="shared" ref="I533:I547" si="449">G533</f>
        <v>2.7024000155506656E-4</v>
      </c>
      <c r="Q533" s="173">
        <f t="shared" ref="Q533:Q596" si="450">+C533-15018.5</f>
        <v>29584.932000000001</v>
      </c>
      <c r="S533" s="15">
        <f t="shared" ref="S533:S547" si="451">S$15</f>
        <v>0.1</v>
      </c>
      <c r="Z533">
        <f t="shared" ref="Z533:Z596" si="452">F533</f>
        <v>13218</v>
      </c>
      <c r="AA533" s="158">
        <f t="shared" ref="AA533:AA596" si="453">AB$3+AB$4*Z533+AB$5*Z533^2+AH533</f>
        <v>3.5620322270691798E-2</v>
      </c>
      <c r="AB533" s="159">
        <f t="shared" ref="AB533:AB596" si="454">+G533-AA533</f>
        <v>-3.5350082269136732E-2</v>
      </c>
      <c r="AC533" s="159">
        <f t="shared" ref="AC533:AC596" si="455">+G533-P533</f>
        <v>2.7024000155506656E-4</v>
      </c>
      <c r="AD533" s="160">
        <f t="shared" ref="AD533:AD596" si="456">S533*(G533-AA533)^2</f>
        <v>1.2496283164347352E-4</v>
      </c>
      <c r="AH533">
        <f t="shared" ref="AH533:AH596" si="457">$AB$6*($AB$11/AI533*AJ533+$AB$12)</f>
        <v>-7.2368512563455731E-3</v>
      </c>
      <c r="AI533">
        <f t="shared" ref="AI533:AI596" si="458">1+$AB$7*COS(AL533)</f>
        <v>0.77113570249900554</v>
      </c>
      <c r="AJ533">
        <f t="shared" ref="AJ533:AJ596" si="459">SIN(AL533+RADIANS($AB$9))</f>
        <v>-0.13617386550343274</v>
      </c>
      <c r="AK533">
        <f t="shared" ref="AK533:AK596" si="460">$AB$7*SIN(AL533)</f>
        <v>0.23787687603599209</v>
      </c>
      <c r="AL533">
        <f t="shared" ref="AL533:AL596" si="461">2*ATAN(AM533)</f>
        <v>2.3368873042125222</v>
      </c>
      <c r="AM533">
        <f t="shared" ref="AM533:AM596" si="462">TAN(AN533/2)*SQRT((1+$AB$7)/(1-$AB$7))</f>
        <v>2.3497940554202605</v>
      </c>
      <c r="AN533">
        <f t="shared" si="445"/>
        <v>14.627622320184255</v>
      </c>
      <c r="AO533">
        <f t="shared" si="445"/>
        <v>14.627618832415708</v>
      </c>
      <c r="AP533">
        <f t="shared" si="445"/>
        <v>14.627641263636855</v>
      </c>
      <c r="AQ533">
        <f t="shared" si="445"/>
        <v>14.627496983105807</v>
      </c>
      <c r="AR533">
        <f t="shared" si="445"/>
        <v>14.628424334278838</v>
      </c>
      <c r="AS533">
        <f t="shared" si="445"/>
        <v>14.622435472526329</v>
      </c>
      <c r="AT533">
        <f t="shared" si="445"/>
        <v>14.66000199307471</v>
      </c>
      <c r="AU533">
        <f t="shared" ref="AU533:AU596" si="463">RADIANS($AB$9)+$AB$18*(F533-AB$15)</f>
        <v>14.336436794679321</v>
      </c>
      <c r="AV533" s="158">
        <f t="shared" ref="AV533:AV596" si="464">AA533+BA533</f>
        <v>3.5620322270691798E-2</v>
      </c>
      <c r="AW533" s="159">
        <f t="shared" ref="AW533:AW596" si="465">IF(S533&lt;&gt;0,G533-AV533,-9999)</f>
        <v>-3.5350082269136732E-2</v>
      </c>
      <c r="AX533" s="160">
        <f t="shared" ref="AX533:AX596" si="466">S533*(G533-AV533)^2</f>
        <v>1.2496283164347352E-4</v>
      </c>
      <c r="AY533" s="159">
        <f t="shared" ref="AY533:AY596" si="467">IF(U533&lt;&gt;0,G533-AH533-BA533,-9999)</f>
        <v>-9999</v>
      </c>
      <c r="BA533">
        <f t="shared" ref="BA533:BA596" si="468">$BB$6*($BB$11/BB533*BC533+$BB$12)</f>
        <v>0</v>
      </c>
      <c r="BB533">
        <f t="shared" ref="BB533:BB596" si="469">1+$BB$7*COS(BE533)</f>
        <v>0.39587504424091691</v>
      </c>
      <c r="BC533">
        <f t="shared" ref="BC533:BC596" si="470">SIN(BE533+RADIANS($BB$9))</f>
        <v>0.37092915241718949</v>
      </c>
      <c r="BD533">
        <f t="shared" ref="BD533:BD596" si="471">$BB$7*SIN(BE533)</f>
        <v>0.46615725774389921</v>
      </c>
      <c r="BE533">
        <f t="shared" ref="BE533:BE596" si="472">2*ATAN(BF533)</f>
        <v>2.4843952708080073</v>
      </c>
      <c r="BF533">
        <f t="shared" ref="BF533:BF596" si="473">TAN(BG533/2)*SQRT((1+$BB$7)/(1-$BB$7))</f>
        <v>2.9328961893304206</v>
      </c>
      <c r="BG533">
        <f t="shared" si="446"/>
        <v>1.6432096208260418</v>
      </c>
      <c r="BH533">
        <f t="shared" si="446"/>
        <v>1.6432096036433621</v>
      </c>
      <c r="BI533">
        <f t="shared" si="446"/>
        <v>1.6432099148790165</v>
      </c>
      <c r="BJ533">
        <f t="shared" si="446"/>
        <v>1.6432042771560309</v>
      </c>
      <c r="BK533">
        <f t="shared" si="446"/>
        <v>1.6433063310520213</v>
      </c>
      <c r="BL533">
        <f t="shared" si="446"/>
        <v>1.6414361761675518</v>
      </c>
      <c r="BM533">
        <f t="shared" si="446"/>
        <v>1.4713088337032305</v>
      </c>
      <c r="BN533">
        <f t="shared" ref="BN533:BN596" si="474">RADIANS($BB$9)+$BB$18*(F533-BB$15)</f>
        <v>0.8821434953334254</v>
      </c>
    </row>
    <row r="534" spans="1:66" x14ac:dyDescent="0.2">
      <c r="A534" s="25" t="s">
        <v>1047</v>
      </c>
      <c r="B534" s="25"/>
      <c r="C534" s="28">
        <v>44603.434999999998</v>
      </c>
      <c r="D534" s="28"/>
      <c r="E534" s="1">
        <f t="shared" si="447"/>
        <v>13218.003850057416</v>
      </c>
      <c r="F534" s="1">
        <f t="shared" si="431"/>
        <v>13218</v>
      </c>
      <c r="G534" s="1">
        <f t="shared" si="448"/>
        <v>3.2702399985282682E-3</v>
      </c>
      <c r="I534" s="1">
        <f t="shared" si="449"/>
        <v>3.2702399985282682E-3</v>
      </c>
      <c r="Q534" s="173">
        <f t="shared" si="450"/>
        <v>29584.934999999998</v>
      </c>
      <c r="S534" s="15">
        <f t="shared" si="451"/>
        <v>0.1</v>
      </c>
      <c r="Z534">
        <f t="shared" si="452"/>
        <v>13218</v>
      </c>
      <c r="AA534" s="158">
        <f t="shared" si="453"/>
        <v>3.5620322270691798E-2</v>
      </c>
      <c r="AB534" s="159">
        <f t="shared" si="454"/>
        <v>-3.235008227216353E-2</v>
      </c>
      <c r="AC534" s="159">
        <f t="shared" si="455"/>
        <v>3.2702399985282682E-3</v>
      </c>
      <c r="AD534" s="160">
        <f t="shared" si="456"/>
        <v>1.0465278230157492E-4</v>
      </c>
      <c r="AH534">
        <f t="shared" si="457"/>
        <v>-7.2368512563455731E-3</v>
      </c>
      <c r="AI534">
        <f t="shared" si="458"/>
        <v>0.77113570249900554</v>
      </c>
      <c r="AJ534">
        <f t="shared" si="459"/>
        <v>-0.13617386550343274</v>
      </c>
      <c r="AK534">
        <f t="shared" si="460"/>
        <v>0.23787687603599209</v>
      </c>
      <c r="AL534">
        <f t="shared" si="461"/>
        <v>2.3368873042125222</v>
      </c>
      <c r="AM534">
        <f t="shared" si="462"/>
        <v>2.3497940554202605</v>
      </c>
      <c r="AN534">
        <f t="shared" si="445"/>
        <v>14.627622320184255</v>
      </c>
      <c r="AO534">
        <f t="shared" si="445"/>
        <v>14.627618832415708</v>
      </c>
      <c r="AP534">
        <f t="shared" si="445"/>
        <v>14.627641263636855</v>
      </c>
      <c r="AQ534">
        <f t="shared" si="445"/>
        <v>14.627496983105807</v>
      </c>
      <c r="AR534">
        <f t="shared" si="445"/>
        <v>14.628424334278838</v>
      </c>
      <c r="AS534">
        <f t="shared" si="445"/>
        <v>14.622435472526329</v>
      </c>
      <c r="AT534">
        <f t="shared" si="445"/>
        <v>14.66000199307471</v>
      </c>
      <c r="AU534">
        <f t="shared" si="463"/>
        <v>14.336436794679321</v>
      </c>
      <c r="AV534" s="158">
        <f t="shared" si="464"/>
        <v>3.5620322270691798E-2</v>
      </c>
      <c r="AW534" s="159">
        <f t="shared" si="465"/>
        <v>-3.235008227216353E-2</v>
      </c>
      <c r="AX534" s="160">
        <f t="shared" si="466"/>
        <v>1.0465278230157492E-4</v>
      </c>
      <c r="AY534" s="159">
        <f t="shared" si="467"/>
        <v>-9999</v>
      </c>
      <c r="BA534">
        <f t="shared" si="468"/>
        <v>0</v>
      </c>
      <c r="BB534">
        <f t="shared" si="469"/>
        <v>0.39587504424091691</v>
      </c>
      <c r="BC534">
        <f t="shared" si="470"/>
        <v>0.37092915241718949</v>
      </c>
      <c r="BD534">
        <f t="shared" si="471"/>
        <v>0.46615725774389921</v>
      </c>
      <c r="BE534">
        <f t="shared" si="472"/>
        <v>2.4843952708080073</v>
      </c>
      <c r="BF534">
        <f t="shared" si="473"/>
        <v>2.9328961893304206</v>
      </c>
      <c r="BG534">
        <f t="shared" si="446"/>
        <v>1.6432096208260418</v>
      </c>
      <c r="BH534">
        <f t="shared" si="446"/>
        <v>1.6432096036433621</v>
      </c>
      <c r="BI534">
        <f t="shared" si="446"/>
        <v>1.6432099148790165</v>
      </c>
      <c r="BJ534">
        <f t="shared" si="446"/>
        <v>1.6432042771560309</v>
      </c>
      <c r="BK534">
        <f t="shared" si="446"/>
        <v>1.6433063310520213</v>
      </c>
      <c r="BL534">
        <f t="shared" si="446"/>
        <v>1.6414361761675518</v>
      </c>
      <c r="BM534">
        <f t="shared" si="446"/>
        <v>1.4713088337032305</v>
      </c>
      <c r="BN534">
        <f t="shared" si="474"/>
        <v>0.8821434953334254</v>
      </c>
    </row>
    <row r="535" spans="1:66" x14ac:dyDescent="0.2">
      <c r="A535" s="25" t="s">
        <v>1020</v>
      </c>
      <c r="B535" s="25"/>
      <c r="C535" s="28">
        <v>44607.680999999997</v>
      </c>
      <c r="D535" s="28"/>
      <c r="E535" s="1">
        <f t="shared" si="447"/>
        <v>13223.002670872551</v>
      </c>
      <c r="F535" s="1">
        <f t="shared" si="431"/>
        <v>13223</v>
      </c>
      <c r="G535" s="1">
        <f t="shared" si="448"/>
        <v>2.268640004331246E-3</v>
      </c>
      <c r="I535" s="1">
        <f t="shared" si="449"/>
        <v>2.268640004331246E-3</v>
      </c>
      <c r="Q535" s="173">
        <f t="shared" si="450"/>
        <v>29589.180999999997</v>
      </c>
      <c r="S535" s="15">
        <f t="shared" si="451"/>
        <v>0.1</v>
      </c>
      <c r="Z535">
        <f t="shared" si="452"/>
        <v>13223</v>
      </c>
      <c r="AA535" s="158">
        <f t="shared" si="453"/>
        <v>3.5678097046921937E-2</v>
      </c>
      <c r="AB535" s="159">
        <f t="shared" si="454"/>
        <v>-3.3409457042590691E-2</v>
      </c>
      <c r="AC535" s="159">
        <f t="shared" si="455"/>
        <v>2.268640004331246E-3</v>
      </c>
      <c r="AD535" s="160">
        <f t="shared" si="456"/>
        <v>1.1161918198807128E-4</v>
      </c>
      <c r="AH535">
        <f t="shared" si="457"/>
        <v>-7.211683164346905E-3</v>
      </c>
      <c r="AI535">
        <f t="shared" si="458"/>
        <v>0.77086289940980934</v>
      </c>
      <c r="AJ535">
        <f t="shared" si="459"/>
        <v>-0.13503700634219032</v>
      </c>
      <c r="AK535">
        <f t="shared" si="460"/>
        <v>0.23761410723352949</v>
      </c>
      <c r="AL535">
        <f t="shared" si="461"/>
        <v>2.3380347626033755</v>
      </c>
      <c r="AM535">
        <f t="shared" si="462"/>
        <v>2.3535407002198387</v>
      </c>
      <c r="AN535">
        <f t="shared" si="445"/>
        <v>14.629027172070741</v>
      </c>
      <c r="AO535">
        <f t="shared" si="445"/>
        <v>14.62902362472818</v>
      </c>
      <c r="AP535">
        <f t="shared" si="445"/>
        <v>14.629046379246864</v>
      </c>
      <c r="AQ535">
        <f t="shared" si="445"/>
        <v>14.628900403024225</v>
      </c>
      <c r="AR535">
        <f t="shared" si="445"/>
        <v>14.629836189171161</v>
      </c>
      <c r="AS535">
        <f t="shared" si="445"/>
        <v>14.623808650273173</v>
      </c>
      <c r="AT535">
        <f t="shared" si="445"/>
        <v>14.661519038478165</v>
      </c>
      <c r="AU535">
        <f t="shared" si="463"/>
        <v>14.33806035649682</v>
      </c>
      <c r="AV535" s="158">
        <f t="shared" si="464"/>
        <v>3.5678097046921937E-2</v>
      </c>
      <c r="AW535" s="159">
        <f t="shared" si="465"/>
        <v>-3.3409457042590691E-2</v>
      </c>
      <c r="AX535" s="160">
        <f t="shared" si="466"/>
        <v>1.1161918198807128E-4</v>
      </c>
      <c r="AY535" s="159">
        <f t="shared" si="467"/>
        <v>-9999</v>
      </c>
      <c r="BA535">
        <f t="shared" si="468"/>
        <v>0</v>
      </c>
      <c r="BB535">
        <f t="shared" si="469"/>
        <v>0.39568012299122868</v>
      </c>
      <c r="BC535">
        <f t="shared" si="470"/>
        <v>0.37054069982984006</v>
      </c>
      <c r="BD535">
        <f t="shared" si="471"/>
        <v>0.46590453675654375</v>
      </c>
      <c r="BE535">
        <f t="shared" si="472"/>
        <v>2.4848135290136257</v>
      </c>
      <c r="BF535">
        <f t="shared" si="473"/>
        <v>2.9349054543120077</v>
      </c>
      <c r="BG535">
        <f t="shared" si="446"/>
        <v>1.643892653315592</v>
      </c>
      <c r="BH535">
        <f t="shared" si="446"/>
        <v>1.6438926366462161</v>
      </c>
      <c r="BI535">
        <f t="shared" si="446"/>
        <v>1.6438929357678145</v>
      </c>
      <c r="BJ535">
        <f t="shared" si="446"/>
        <v>1.6438875680307143</v>
      </c>
      <c r="BK535">
        <f t="shared" si="446"/>
        <v>1.6439838323249403</v>
      </c>
      <c r="BL535">
        <f t="shared" si="446"/>
        <v>1.6422377828096379</v>
      </c>
      <c r="BM535">
        <f t="shared" si="446"/>
        <v>1.4723791920106117</v>
      </c>
      <c r="BN535">
        <f t="shared" si="474"/>
        <v>0.88286441411696248</v>
      </c>
    </row>
    <row r="536" spans="1:66" x14ac:dyDescent="0.2">
      <c r="A536" s="25" t="s">
        <v>1020</v>
      </c>
      <c r="B536" s="25"/>
      <c r="C536" s="28">
        <v>44629.764000000003</v>
      </c>
      <c r="D536" s="28"/>
      <c r="E536" s="1">
        <f t="shared" si="447"/>
        <v>13249.001012855759</v>
      </c>
      <c r="F536" s="1">
        <f t="shared" si="431"/>
        <v>13249</v>
      </c>
      <c r="G536" s="1">
        <f t="shared" si="448"/>
        <v>8.6032000399427488E-4</v>
      </c>
      <c r="I536" s="1">
        <f t="shared" si="449"/>
        <v>8.6032000399427488E-4</v>
      </c>
      <c r="Q536" s="173">
        <f t="shared" si="450"/>
        <v>29611.264000000003</v>
      </c>
      <c r="S536" s="15">
        <f t="shared" si="451"/>
        <v>0.1</v>
      </c>
      <c r="Z536">
        <f t="shared" si="452"/>
        <v>13249</v>
      </c>
      <c r="AA536" s="158">
        <f t="shared" si="453"/>
        <v>3.5978626615485239E-2</v>
      </c>
      <c r="AB536" s="159">
        <f t="shared" si="454"/>
        <v>-3.5118306611490964E-2</v>
      </c>
      <c r="AC536" s="159">
        <f t="shared" si="455"/>
        <v>8.6032000399427488E-4</v>
      </c>
      <c r="AD536" s="160">
        <f t="shared" si="456"/>
        <v>1.23329545925869E-4</v>
      </c>
      <c r="AH536">
        <f t="shared" si="457"/>
        <v>-7.080724245678527E-3</v>
      </c>
      <c r="AI536">
        <f t="shared" si="458"/>
        <v>0.76945227397788529</v>
      </c>
      <c r="AJ536">
        <f t="shared" si="459"/>
        <v>-0.12913543126483318</v>
      </c>
      <c r="AK536">
        <f t="shared" si="460"/>
        <v>0.23624567900661883</v>
      </c>
      <c r="AL536">
        <f t="shared" si="461"/>
        <v>2.3439885122398589</v>
      </c>
      <c r="AM536">
        <f t="shared" si="462"/>
        <v>2.3731443474855229</v>
      </c>
      <c r="AN536">
        <f t="shared" si="445"/>
        <v>14.636324418838219</v>
      </c>
      <c r="AO536">
        <f t="shared" si="445"/>
        <v>14.63632054940015</v>
      </c>
      <c r="AP536">
        <f t="shared" si="445"/>
        <v>14.636345037125746</v>
      </c>
      <c r="AQ536">
        <f t="shared" si="445"/>
        <v>14.636190048088784</v>
      </c>
      <c r="AR536">
        <f t="shared" si="445"/>
        <v>14.637170271265466</v>
      </c>
      <c r="AS536">
        <f t="shared" si="445"/>
        <v>14.630940887887897</v>
      </c>
      <c r="AT536">
        <f t="shared" si="445"/>
        <v>14.669393936742276</v>
      </c>
      <c r="AU536">
        <f t="shared" si="463"/>
        <v>14.346502877947822</v>
      </c>
      <c r="AV536" s="158">
        <f t="shared" si="464"/>
        <v>3.5978626615485239E-2</v>
      </c>
      <c r="AW536" s="159">
        <f t="shared" si="465"/>
        <v>-3.5118306611490964E-2</v>
      </c>
      <c r="AX536" s="160">
        <f t="shared" si="466"/>
        <v>1.23329545925869E-4</v>
      </c>
      <c r="AY536" s="159">
        <f t="shared" si="467"/>
        <v>-9999</v>
      </c>
      <c r="BA536">
        <f t="shared" si="468"/>
        <v>0</v>
      </c>
      <c r="BB536">
        <f t="shared" si="469"/>
        <v>0.39467131113875864</v>
      </c>
      <c r="BC536">
        <f t="shared" si="470"/>
        <v>0.36852585321342823</v>
      </c>
      <c r="BD536">
        <f t="shared" si="471"/>
        <v>0.46459307954354684</v>
      </c>
      <c r="BE536">
        <f t="shared" si="472"/>
        <v>2.4869818558089709</v>
      </c>
      <c r="BF536">
        <f t="shared" si="473"/>
        <v>2.9453615178951416</v>
      </c>
      <c r="BG536">
        <f t="shared" si="446"/>
        <v>1.6474390151892857</v>
      </c>
      <c r="BH536">
        <f t="shared" si="446"/>
        <v>1.6474390023561418</v>
      </c>
      <c r="BI536">
        <f t="shared" si="446"/>
        <v>1.6474392220030043</v>
      </c>
      <c r="BJ536">
        <f t="shared" si="446"/>
        <v>1.6474354625300915</v>
      </c>
      <c r="BK536">
        <f t="shared" si="446"/>
        <v>1.647499784256873</v>
      </c>
      <c r="BL536">
        <f t="shared" si="446"/>
        <v>1.6463917613553156</v>
      </c>
      <c r="BM536">
        <f t="shared" si="446"/>
        <v>1.4779401121922269</v>
      </c>
      <c r="BN536">
        <f t="shared" si="474"/>
        <v>0.88661319179135523</v>
      </c>
    </row>
    <row r="537" spans="1:66" x14ac:dyDescent="0.2">
      <c r="A537" s="25" t="s">
        <v>1035</v>
      </c>
      <c r="B537" s="25"/>
      <c r="C537" s="28">
        <v>44632.317000000003</v>
      </c>
      <c r="D537" s="28"/>
      <c r="E537" s="1">
        <f t="shared" si="447"/>
        <v>13252.00666277122</v>
      </c>
      <c r="F537" s="1">
        <f t="shared" ref="F537:F600" si="475">ROUND(2*E537,0)/2</f>
        <v>13252</v>
      </c>
      <c r="G537" s="1">
        <f t="shared" si="448"/>
        <v>5.6593600093037821E-3</v>
      </c>
      <c r="I537" s="1">
        <f t="shared" si="449"/>
        <v>5.6593600093037821E-3</v>
      </c>
      <c r="Q537" s="173">
        <f t="shared" si="450"/>
        <v>29613.817000000003</v>
      </c>
      <c r="S537" s="15">
        <f t="shared" si="451"/>
        <v>0.1</v>
      </c>
      <c r="Z537">
        <f t="shared" si="452"/>
        <v>13252</v>
      </c>
      <c r="AA537" s="158">
        <f t="shared" si="453"/>
        <v>3.601331378656579E-2</v>
      </c>
      <c r="AB537" s="159">
        <f t="shared" si="454"/>
        <v>-3.0353953777262008E-2</v>
      </c>
      <c r="AC537" s="159">
        <f t="shared" si="455"/>
        <v>5.6593600093037821E-3</v>
      </c>
      <c r="AD537" s="160">
        <f t="shared" si="456"/>
        <v>9.2136250991215862E-5</v>
      </c>
      <c r="AH537">
        <f t="shared" si="457"/>
        <v>-7.0656046341944787E-3</v>
      </c>
      <c r="AI537">
        <f t="shared" si="458"/>
        <v>0.76929036495621106</v>
      </c>
      <c r="AJ537">
        <f t="shared" si="459"/>
        <v>-0.12845557016410405</v>
      </c>
      <c r="AK537">
        <f t="shared" si="460"/>
        <v>0.23608756663837285</v>
      </c>
      <c r="AL537">
        <f t="shared" si="461"/>
        <v>2.3446740833565465</v>
      </c>
      <c r="AM537">
        <f t="shared" si="462"/>
        <v>2.3754194884524655</v>
      </c>
      <c r="AN537">
        <f t="shared" si="445"/>
        <v>14.637165550701232</v>
      </c>
      <c r="AO537">
        <f t="shared" si="445"/>
        <v>14.63716164274693</v>
      </c>
      <c r="AP537">
        <f t="shared" si="445"/>
        <v>14.637186336132759</v>
      </c>
      <c r="AQ537">
        <f t="shared" si="445"/>
        <v>14.637030286042632</v>
      </c>
      <c r="AR537">
        <f t="shared" si="445"/>
        <v>14.638015698117796</v>
      </c>
      <c r="AS537">
        <f t="shared" si="445"/>
        <v>14.631762950358077</v>
      </c>
      <c r="AT537">
        <f t="shared" si="445"/>
        <v>14.670301097115695</v>
      </c>
      <c r="AU537">
        <f t="shared" si="463"/>
        <v>14.34747701503832</v>
      </c>
      <c r="AV537" s="158">
        <f t="shared" si="464"/>
        <v>3.601331378656579E-2</v>
      </c>
      <c r="AW537" s="159">
        <f t="shared" si="465"/>
        <v>-3.0353953777262008E-2</v>
      </c>
      <c r="AX537" s="160">
        <f t="shared" si="466"/>
        <v>9.2136250991215862E-5</v>
      </c>
      <c r="AY537" s="159">
        <f t="shared" si="467"/>
        <v>-9999</v>
      </c>
      <c r="BA537">
        <f t="shared" si="468"/>
        <v>0</v>
      </c>
      <c r="BB537">
        <f t="shared" si="469"/>
        <v>0.39455542297744806</v>
      </c>
      <c r="BC537">
        <f t="shared" si="470"/>
        <v>0.36829392013502155</v>
      </c>
      <c r="BD537">
        <f t="shared" si="471"/>
        <v>0.46444204726984961</v>
      </c>
      <c r="BE537">
        <f t="shared" si="472"/>
        <v>2.4872313364956851</v>
      </c>
      <c r="BF537">
        <f t="shared" si="473"/>
        <v>2.9465688435701427</v>
      </c>
      <c r="BG537">
        <f t="shared" si="446"/>
        <v>1.6478476291600512</v>
      </c>
      <c r="BH537">
        <f t="shared" si="446"/>
        <v>1.6478476169077716</v>
      </c>
      <c r="BI537">
        <f t="shared" si="446"/>
        <v>1.6478478255029052</v>
      </c>
      <c r="BJ537">
        <f t="shared" si="446"/>
        <v>1.6478442740926389</v>
      </c>
      <c r="BK537">
        <f t="shared" si="446"/>
        <v>1.6479047159126543</v>
      </c>
      <c r="BL537">
        <f t="shared" si="446"/>
        <v>1.6468695173661012</v>
      </c>
      <c r="BM537">
        <f t="shared" si="446"/>
        <v>1.4785812225627371</v>
      </c>
      <c r="BN537">
        <f t="shared" si="474"/>
        <v>0.88704574306147743</v>
      </c>
    </row>
    <row r="538" spans="1:66" x14ac:dyDescent="0.2">
      <c r="A538" s="25" t="s">
        <v>1049</v>
      </c>
      <c r="B538" s="25"/>
      <c r="C538" s="28">
        <v>44637.411999999997</v>
      </c>
      <c r="D538" s="28"/>
      <c r="E538" s="1">
        <f t="shared" si="447"/>
        <v>13258.005012289141</v>
      </c>
      <c r="F538" s="1">
        <f t="shared" si="475"/>
        <v>13258</v>
      </c>
      <c r="G538" s="1">
        <f t="shared" si="448"/>
        <v>4.2574399994919077E-3</v>
      </c>
      <c r="I538" s="1">
        <f t="shared" si="449"/>
        <v>4.2574399994919077E-3</v>
      </c>
      <c r="Q538" s="173">
        <f t="shared" si="450"/>
        <v>29618.911999999997</v>
      </c>
      <c r="S538" s="15">
        <f t="shared" si="451"/>
        <v>0.1</v>
      </c>
      <c r="Z538">
        <f t="shared" si="452"/>
        <v>13258</v>
      </c>
      <c r="AA538" s="158">
        <f t="shared" si="453"/>
        <v>3.6082694637832653E-2</v>
      </c>
      <c r="AB538" s="159">
        <f t="shared" si="454"/>
        <v>-3.1825254638340746E-2</v>
      </c>
      <c r="AC538" s="159">
        <f t="shared" si="455"/>
        <v>4.2574399994919077E-3</v>
      </c>
      <c r="AD538" s="160">
        <f t="shared" si="456"/>
        <v>1.0128468327952293E-4</v>
      </c>
      <c r="AH538">
        <f t="shared" si="457"/>
        <v>-7.0353599668378933E-3</v>
      </c>
      <c r="AI538">
        <f t="shared" si="458"/>
        <v>0.76896707613592763</v>
      </c>
      <c r="AJ538">
        <f t="shared" si="459"/>
        <v>-0.12709652471745728</v>
      </c>
      <c r="AK538">
        <f t="shared" si="460"/>
        <v>0.23577120883196095</v>
      </c>
      <c r="AL538">
        <f t="shared" si="461"/>
        <v>2.3460443610180168</v>
      </c>
      <c r="AM538">
        <f t="shared" si="462"/>
        <v>2.3799780235012649</v>
      </c>
      <c r="AN538">
        <f t="shared" si="445"/>
        <v>14.638847284041693</v>
      </c>
      <c r="AO538">
        <f t="shared" si="445"/>
        <v>14.638843298201756</v>
      </c>
      <c r="AP538">
        <f t="shared" si="445"/>
        <v>14.638868406465241</v>
      </c>
      <c r="AQ538">
        <f t="shared" si="445"/>
        <v>14.638710221140787</v>
      </c>
      <c r="AR538">
        <f t="shared" si="445"/>
        <v>14.639706048865897</v>
      </c>
      <c r="AS538">
        <f t="shared" si="445"/>
        <v>14.633406528218076</v>
      </c>
      <c r="AT538">
        <f t="shared" si="445"/>
        <v>14.672114498901429</v>
      </c>
      <c r="AU538">
        <f t="shared" si="463"/>
        <v>14.349425289219321</v>
      </c>
      <c r="AV538" s="158">
        <f t="shared" si="464"/>
        <v>3.6082694637832653E-2</v>
      </c>
      <c r="AW538" s="159">
        <f t="shared" si="465"/>
        <v>-3.1825254638340746E-2</v>
      </c>
      <c r="AX538" s="160">
        <f t="shared" si="466"/>
        <v>1.0128468327952293E-4</v>
      </c>
      <c r="AY538" s="159">
        <f t="shared" si="467"/>
        <v>-9999</v>
      </c>
      <c r="BA538">
        <f t="shared" si="468"/>
        <v>0</v>
      </c>
      <c r="BB538">
        <f t="shared" si="469"/>
        <v>0.39432396354358557</v>
      </c>
      <c r="BC538">
        <f t="shared" si="470"/>
        <v>0.36783039359610542</v>
      </c>
      <c r="BD538">
        <f t="shared" si="471"/>
        <v>0.46414016199923291</v>
      </c>
      <c r="BE538">
        <f t="shared" si="472"/>
        <v>2.4877298587089225</v>
      </c>
      <c r="BF538">
        <f t="shared" si="473"/>
        <v>2.9489840303140888</v>
      </c>
      <c r="BG538">
        <f t="shared" si="446"/>
        <v>1.6486644973694391</v>
      </c>
      <c r="BH538">
        <f t="shared" si="446"/>
        <v>1.6486644863727917</v>
      </c>
      <c r="BI538">
        <f t="shared" si="446"/>
        <v>1.6486646716307245</v>
      </c>
      <c r="BJ538">
        <f t="shared" si="446"/>
        <v>1.6486615505752045</v>
      </c>
      <c r="BK538">
        <f t="shared" si="446"/>
        <v>1.648714114597881</v>
      </c>
      <c r="BL538">
        <f t="shared" si="446"/>
        <v>1.6478240694454067</v>
      </c>
      <c r="BM538">
        <f t="shared" si="446"/>
        <v>1.4798631112348302</v>
      </c>
      <c r="BN538">
        <f t="shared" si="474"/>
        <v>0.88791084560172195</v>
      </c>
    </row>
    <row r="539" spans="1:66" x14ac:dyDescent="0.2">
      <c r="A539" s="25" t="s">
        <v>1049</v>
      </c>
      <c r="B539" s="25"/>
      <c r="C539" s="28">
        <v>44642.504000000001</v>
      </c>
      <c r="D539" s="28"/>
      <c r="E539" s="1">
        <f t="shared" si="447"/>
        <v>13263.999829903531</v>
      </c>
      <c r="F539" s="1">
        <f t="shared" si="475"/>
        <v>13264</v>
      </c>
      <c r="G539" s="1">
        <f t="shared" si="448"/>
        <v>-1.4448000001721084E-4</v>
      </c>
      <c r="I539" s="1">
        <f t="shared" si="449"/>
        <v>-1.4448000001721084E-4</v>
      </c>
      <c r="Q539" s="173">
        <f t="shared" si="450"/>
        <v>29624.004000000001</v>
      </c>
      <c r="S539" s="15">
        <f t="shared" si="451"/>
        <v>0.1</v>
      </c>
      <c r="Z539">
        <f t="shared" si="452"/>
        <v>13264</v>
      </c>
      <c r="AA539" s="158">
        <f t="shared" si="453"/>
        <v>3.6152084098844808E-2</v>
      </c>
      <c r="AB539" s="159">
        <f t="shared" si="454"/>
        <v>-3.6296564098862019E-2</v>
      </c>
      <c r="AC539" s="159">
        <f t="shared" si="455"/>
        <v>-1.4448000001721084E-4</v>
      </c>
      <c r="AD539" s="160">
        <f t="shared" si="456"/>
        <v>1.3174405653827994E-4</v>
      </c>
      <c r="AH539">
        <f t="shared" si="457"/>
        <v>-7.0051081093590439E-3</v>
      </c>
      <c r="AI539">
        <f t="shared" si="458"/>
        <v>0.76864449195198647</v>
      </c>
      <c r="AJ539">
        <f t="shared" si="459"/>
        <v>-0.12573838176181207</v>
      </c>
      <c r="AK539">
        <f t="shared" si="460"/>
        <v>0.23545467444735932</v>
      </c>
      <c r="AL539">
        <f t="shared" si="461"/>
        <v>2.3474134884152882</v>
      </c>
      <c r="AM539">
        <f t="shared" si="462"/>
        <v>2.3845476038907858</v>
      </c>
      <c r="AN539">
        <f t="shared" si="445"/>
        <v>14.640528311488204</v>
      </c>
      <c r="AO539">
        <f t="shared" si="445"/>
        <v>14.640524246616863</v>
      </c>
      <c r="AP539">
        <f t="shared" si="445"/>
        <v>14.64054977452053</v>
      </c>
      <c r="AQ539">
        <f t="shared" si="445"/>
        <v>14.640389436446128</v>
      </c>
      <c r="AR539">
        <f t="shared" si="445"/>
        <v>14.641395730087233</v>
      </c>
      <c r="AS539">
        <f t="shared" si="445"/>
        <v>14.63504937897855</v>
      </c>
      <c r="AT539">
        <f t="shared" si="445"/>
        <v>14.67392667583279</v>
      </c>
      <c r="AU539">
        <f t="shared" si="463"/>
        <v>14.351373563400321</v>
      </c>
      <c r="AV539" s="158">
        <f t="shared" si="464"/>
        <v>3.6152084098844808E-2</v>
      </c>
      <c r="AW539" s="159">
        <f t="shared" si="465"/>
        <v>-3.6296564098862019E-2</v>
      </c>
      <c r="AX539" s="160">
        <f t="shared" si="466"/>
        <v>1.3174405653827994E-4</v>
      </c>
      <c r="AY539" s="159">
        <f t="shared" si="467"/>
        <v>-9999</v>
      </c>
      <c r="BA539">
        <f t="shared" si="468"/>
        <v>0</v>
      </c>
      <c r="BB539">
        <f t="shared" si="469"/>
        <v>0.39409292568929299</v>
      </c>
      <c r="BC539">
        <f t="shared" si="470"/>
        <v>0.3673673191530924</v>
      </c>
      <c r="BD539">
        <f t="shared" si="471"/>
        <v>0.46383851545388677</v>
      </c>
      <c r="BE539">
        <f t="shared" si="472"/>
        <v>2.4882277965498067</v>
      </c>
      <c r="BF539">
        <f t="shared" si="473"/>
        <v>2.9513999329655149</v>
      </c>
      <c r="BG539">
        <f t="shared" si="446"/>
        <v>1.6494808866638135</v>
      </c>
      <c r="BH539">
        <f t="shared" si="446"/>
        <v>1.6494808770528042</v>
      </c>
      <c r="BI539">
        <f t="shared" si="446"/>
        <v>1.6494810372907223</v>
      </c>
      <c r="BJ539">
        <f t="shared" si="446"/>
        <v>1.649478365708817</v>
      </c>
      <c r="BK539">
        <f t="shared" si="446"/>
        <v>1.6495228960913586</v>
      </c>
      <c r="BL539">
        <f t="shared" si="446"/>
        <v>1.6487773425398369</v>
      </c>
      <c r="BM539">
        <f t="shared" si="446"/>
        <v>1.4811445568884514</v>
      </c>
      <c r="BN539">
        <f t="shared" si="474"/>
        <v>0.88877594814196637</v>
      </c>
    </row>
    <row r="540" spans="1:66" x14ac:dyDescent="0.2">
      <c r="A540" s="25" t="s">
        <v>1049</v>
      </c>
      <c r="B540" s="25"/>
      <c r="C540" s="28">
        <v>44649.3</v>
      </c>
      <c r="D540" s="28"/>
      <c r="E540" s="1">
        <f t="shared" si="447"/>
        <v>13272.000768730586</v>
      </c>
      <c r="F540" s="1">
        <f t="shared" si="475"/>
        <v>13272</v>
      </c>
      <c r="G540" s="1">
        <f t="shared" si="448"/>
        <v>6.5296000684611499E-4</v>
      </c>
      <c r="I540" s="1">
        <f t="shared" si="449"/>
        <v>6.5296000684611499E-4</v>
      </c>
      <c r="Q540" s="173">
        <f t="shared" si="450"/>
        <v>29630.800000000003</v>
      </c>
      <c r="S540" s="15">
        <f t="shared" si="451"/>
        <v>0.1</v>
      </c>
      <c r="Z540">
        <f t="shared" si="452"/>
        <v>13272</v>
      </c>
      <c r="AA540" s="158">
        <f t="shared" si="453"/>
        <v>3.6244616630215741E-2</v>
      </c>
      <c r="AB540" s="159">
        <f t="shared" si="454"/>
        <v>-3.5591656623369626E-2</v>
      </c>
      <c r="AC540" s="159">
        <f t="shared" si="455"/>
        <v>6.5296000684611499E-4</v>
      </c>
      <c r="AD540" s="160">
        <f t="shared" si="456"/>
        <v>1.2667660211958511E-4</v>
      </c>
      <c r="AH540">
        <f t="shared" si="457"/>
        <v>-6.9647612576683865E-3</v>
      </c>
      <c r="AI540">
        <f t="shared" si="458"/>
        <v>0.76821547374950994</v>
      </c>
      <c r="AJ540">
        <f t="shared" si="459"/>
        <v>-0.12392892866356639</v>
      </c>
      <c r="AK540">
        <f t="shared" si="460"/>
        <v>0.23503235567492045</v>
      </c>
      <c r="AL540">
        <f t="shared" si="461"/>
        <v>2.3492372074812833</v>
      </c>
      <c r="AM540">
        <f t="shared" si="462"/>
        <v>2.3906576452731731</v>
      </c>
      <c r="AN540">
        <f t="shared" si="445"/>
        <v>14.642768586024259</v>
      </c>
      <c r="AO540">
        <f t="shared" si="445"/>
        <v>14.642764413978394</v>
      </c>
      <c r="AP540">
        <f t="shared" si="445"/>
        <v>14.642790508850945</v>
      </c>
      <c r="AQ540">
        <f t="shared" si="445"/>
        <v>14.642627273174675</v>
      </c>
      <c r="AR540">
        <f t="shared" si="445"/>
        <v>14.643647599132272</v>
      </c>
      <c r="AS540">
        <f t="shared" si="445"/>
        <v>14.637238720463968</v>
      </c>
      <c r="AT540">
        <f t="shared" si="445"/>
        <v>14.676341007305801</v>
      </c>
      <c r="AU540">
        <f t="shared" si="463"/>
        <v>14.353971262308322</v>
      </c>
      <c r="AV540" s="158">
        <f t="shared" si="464"/>
        <v>3.6244616630215741E-2</v>
      </c>
      <c r="AW540" s="159">
        <f t="shared" si="465"/>
        <v>-3.5591656623369626E-2</v>
      </c>
      <c r="AX540" s="160">
        <f t="shared" si="466"/>
        <v>1.2667660211958511E-4</v>
      </c>
      <c r="AY540" s="159">
        <f t="shared" si="467"/>
        <v>-9999</v>
      </c>
      <c r="BA540">
        <f t="shared" si="468"/>
        <v>0</v>
      </c>
      <c r="BB540">
        <f t="shared" si="469"/>
        <v>0.39378552906699549</v>
      </c>
      <c r="BC540">
        <f t="shared" si="470"/>
        <v>0.36675058831649854</v>
      </c>
      <c r="BD540">
        <f t="shared" si="471"/>
        <v>0.4634366907676209</v>
      </c>
      <c r="BE540">
        <f t="shared" si="472"/>
        <v>2.4888908070756455</v>
      </c>
      <c r="BF540">
        <f t="shared" si="473"/>
        <v>2.9546222543832106</v>
      </c>
      <c r="BG540">
        <f t="shared" si="446"/>
        <v>1.650568662249785</v>
      </c>
      <c r="BH540">
        <f t="shared" si="446"/>
        <v>1.6505686546986702</v>
      </c>
      <c r="BI540">
        <f t="shared" si="446"/>
        <v>1.6505687788802432</v>
      </c>
      <c r="BJ540">
        <f t="shared" si="446"/>
        <v>1.6505667366324435</v>
      </c>
      <c r="BK540">
        <f t="shared" si="446"/>
        <v>1.650600316119573</v>
      </c>
      <c r="BL540">
        <f t="shared" si="446"/>
        <v>1.6500463857513672</v>
      </c>
      <c r="BM540">
        <f t="shared" si="446"/>
        <v>1.4828524614149283</v>
      </c>
      <c r="BN540">
        <f t="shared" si="474"/>
        <v>0.88992941819562565</v>
      </c>
    </row>
    <row r="541" spans="1:66" x14ac:dyDescent="0.2">
      <c r="A541" s="25" t="s">
        <v>1049</v>
      </c>
      <c r="B541" s="25"/>
      <c r="C541" s="28">
        <v>44660.345000000001</v>
      </c>
      <c r="D541" s="28"/>
      <c r="E541" s="1">
        <f t="shared" si="447"/>
        <v>13285.004060276318</v>
      </c>
      <c r="F541" s="1">
        <f t="shared" si="475"/>
        <v>13285</v>
      </c>
      <c r="G541" s="1">
        <f t="shared" si="448"/>
        <v>3.4488000019337051E-3</v>
      </c>
      <c r="I541" s="1">
        <f t="shared" si="449"/>
        <v>3.4488000019337051E-3</v>
      </c>
      <c r="Q541" s="173">
        <f t="shared" si="450"/>
        <v>29641.845000000001</v>
      </c>
      <c r="S541" s="15">
        <f t="shared" si="451"/>
        <v>0.1</v>
      </c>
      <c r="Z541">
        <f t="shared" si="452"/>
        <v>13285</v>
      </c>
      <c r="AA541" s="158">
        <f t="shared" si="453"/>
        <v>3.6395013821863359E-2</v>
      </c>
      <c r="AB541" s="159">
        <f t="shared" si="454"/>
        <v>-3.2946213819929654E-2</v>
      </c>
      <c r="AC541" s="159">
        <f t="shared" si="455"/>
        <v>3.4488000019337051E-3</v>
      </c>
      <c r="AD541" s="160">
        <f t="shared" si="456"/>
        <v>1.0854530050685236E-4</v>
      </c>
      <c r="AH541">
        <f t="shared" si="457"/>
        <v>-6.8991711782385706E-3</v>
      </c>
      <c r="AI541">
        <f t="shared" si="458"/>
        <v>0.76752097914724837</v>
      </c>
      <c r="AJ541">
        <f t="shared" si="459"/>
        <v>-0.1209919909893819</v>
      </c>
      <c r="AK541">
        <f t="shared" si="460"/>
        <v>0.23434542813251613</v>
      </c>
      <c r="AL541">
        <f t="shared" si="461"/>
        <v>2.3521964190989464</v>
      </c>
      <c r="AM541">
        <f t="shared" si="462"/>
        <v>2.40062883695325</v>
      </c>
      <c r="AN541">
        <f t="shared" ref="AN541:AT550" si="476">$AU541+$AB$7*SIN(AO541)</f>
        <v>14.646406370873834</v>
      </c>
      <c r="AO541">
        <f t="shared" si="476"/>
        <v>14.646402020227672</v>
      </c>
      <c r="AP541">
        <f t="shared" si="476"/>
        <v>14.646429054711328</v>
      </c>
      <c r="AQ541">
        <f t="shared" si="476"/>
        <v>14.646261043901681</v>
      </c>
      <c r="AR541">
        <f t="shared" si="476"/>
        <v>14.64730436047811</v>
      </c>
      <c r="AS541">
        <f t="shared" si="476"/>
        <v>14.640793671199035</v>
      </c>
      <c r="AT541">
        <f t="shared" si="476"/>
        <v>14.680259656864642</v>
      </c>
      <c r="AU541">
        <f t="shared" si="463"/>
        <v>14.358192523033821</v>
      </c>
      <c r="AV541" s="158">
        <f t="shared" si="464"/>
        <v>3.6395013821863359E-2</v>
      </c>
      <c r="AW541" s="159">
        <f t="shared" si="465"/>
        <v>-3.2946213819929654E-2</v>
      </c>
      <c r="AX541" s="160">
        <f t="shared" si="466"/>
        <v>1.0854530050685236E-4</v>
      </c>
      <c r="AY541" s="159">
        <f t="shared" si="467"/>
        <v>-9999</v>
      </c>
      <c r="BA541">
        <f t="shared" si="468"/>
        <v>0</v>
      </c>
      <c r="BB541">
        <f t="shared" si="469"/>
        <v>0.39328759696205906</v>
      </c>
      <c r="BC541">
        <f t="shared" si="470"/>
        <v>0.36575010629343352</v>
      </c>
      <c r="BD541">
        <f t="shared" si="471"/>
        <v>0.46278462714112839</v>
      </c>
      <c r="BE541">
        <f t="shared" si="472"/>
        <v>2.4899659973079147</v>
      </c>
      <c r="BF541">
        <f t="shared" si="473"/>
        <v>2.9598612655016709</v>
      </c>
      <c r="BG541">
        <f t="shared" ref="BG541:BM550" si="477">$BN541+$BB$7*SIN(BH541)</f>
        <v>1.6523344902975405</v>
      </c>
      <c r="BH541">
        <f t="shared" si="477"/>
        <v>1.652334486645703</v>
      </c>
      <c r="BI541">
        <f t="shared" si="477"/>
        <v>1.652334545404065</v>
      </c>
      <c r="BJ541">
        <f t="shared" si="477"/>
        <v>1.6523335999721205</v>
      </c>
      <c r="BK541">
        <f t="shared" si="477"/>
        <v>1.6523488108037938</v>
      </c>
      <c r="BL541">
        <f t="shared" si="477"/>
        <v>1.6521037426857492</v>
      </c>
      <c r="BM541">
        <f t="shared" si="477"/>
        <v>1.4856261234100439</v>
      </c>
      <c r="BN541">
        <f t="shared" si="474"/>
        <v>0.89180380703282203</v>
      </c>
    </row>
    <row r="542" spans="1:66" x14ac:dyDescent="0.2">
      <c r="A542" s="25" t="s">
        <v>1050</v>
      </c>
      <c r="B542" s="25"/>
      <c r="C542" s="28">
        <v>44846.362999999998</v>
      </c>
      <c r="D542" s="28"/>
      <c r="E542" s="1">
        <f t="shared" si="447"/>
        <v>13504.003271390338</v>
      </c>
      <c r="F542" s="1">
        <f t="shared" si="475"/>
        <v>13504</v>
      </c>
      <c r="G542" s="1">
        <f t="shared" si="448"/>
        <v>2.7787200015154667E-3</v>
      </c>
      <c r="I542" s="1">
        <f t="shared" si="449"/>
        <v>2.7787200015154667E-3</v>
      </c>
      <c r="Q542" s="173">
        <f t="shared" si="450"/>
        <v>29827.862999999998</v>
      </c>
      <c r="S542" s="15">
        <f t="shared" si="451"/>
        <v>0.1</v>
      </c>
      <c r="Z542">
        <f t="shared" si="452"/>
        <v>13504</v>
      </c>
      <c r="AA542" s="158">
        <f t="shared" si="453"/>
        <v>3.8933794401197513E-2</v>
      </c>
      <c r="AB542" s="159">
        <f t="shared" si="454"/>
        <v>-3.6155074399682047E-2</v>
      </c>
      <c r="AC542" s="159">
        <f t="shared" si="455"/>
        <v>2.7787200015154667E-3</v>
      </c>
      <c r="AD542" s="160">
        <f t="shared" si="456"/>
        <v>1.3071894048465442E-4</v>
      </c>
      <c r="AH542">
        <f t="shared" si="457"/>
        <v>-5.7900660392358107E-3</v>
      </c>
      <c r="AI542">
        <f t="shared" si="458"/>
        <v>0.75630554296718411</v>
      </c>
      <c r="AJ542">
        <f t="shared" si="459"/>
        <v>-7.2153915083520453E-2</v>
      </c>
      <c r="AK542">
        <f t="shared" si="460"/>
        <v>0.22265957521460311</v>
      </c>
      <c r="AL542">
        <f t="shared" si="461"/>
        <v>2.4012689033903754</v>
      </c>
      <c r="AM542">
        <f t="shared" si="462"/>
        <v>2.5769914822217164</v>
      </c>
      <c r="AN542">
        <f t="shared" si="476"/>
        <v>14.707207991521281</v>
      </c>
      <c r="AO542">
        <f t="shared" si="476"/>
        <v>14.707199715483538</v>
      </c>
      <c r="AP542">
        <f t="shared" si="476"/>
        <v>14.707246171794383</v>
      </c>
      <c r="AQ542">
        <f t="shared" si="476"/>
        <v>14.70698535257066</v>
      </c>
      <c r="AR542">
        <f t="shared" si="476"/>
        <v>14.708448295830925</v>
      </c>
      <c r="AS542">
        <f t="shared" si="476"/>
        <v>14.700198912397955</v>
      </c>
      <c r="AT542">
        <f t="shared" si="476"/>
        <v>14.745415821399755</v>
      </c>
      <c r="AU542">
        <f t="shared" si="463"/>
        <v>14.429304530640326</v>
      </c>
      <c r="AV542" s="158">
        <f t="shared" si="464"/>
        <v>3.8933794401197513E-2</v>
      </c>
      <c r="AW542" s="159">
        <f t="shared" si="465"/>
        <v>-3.6155074399682047E-2</v>
      </c>
      <c r="AX542" s="160">
        <f t="shared" si="466"/>
        <v>1.3071894048465442E-4</v>
      </c>
      <c r="AY542" s="159">
        <f t="shared" si="467"/>
        <v>-9999</v>
      </c>
      <c r="BA542">
        <f t="shared" si="468"/>
        <v>0</v>
      </c>
      <c r="BB542">
        <f t="shared" si="469"/>
        <v>0.38518465396921964</v>
      </c>
      <c r="BC542">
        <f t="shared" si="470"/>
        <v>0.34920529430736796</v>
      </c>
      <c r="BD542">
        <f t="shared" si="471"/>
        <v>0.45196420367466922</v>
      </c>
      <c r="BE542">
        <f t="shared" si="472"/>
        <v>2.5076817478932552</v>
      </c>
      <c r="BF542">
        <f t="shared" si="473"/>
        <v>3.0486512514369797</v>
      </c>
      <c r="BG542">
        <f t="shared" si="477"/>
        <v>1.6817534961455016</v>
      </c>
      <c r="BH542">
        <f t="shared" si="477"/>
        <v>1.6817537277081742</v>
      </c>
      <c r="BI542">
        <f t="shared" si="477"/>
        <v>1.6817509870991372</v>
      </c>
      <c r="BJ542">
        <f t="shared" si="477"/>
        <v>1.6817834186526803</v>
      </c>
      <c r="BK542">
        <f t="shared" si="477"/>
        <v>1.6813990261949696</v>
      </c>
      <c r="BL542">
        <f t="shared" si="477"/>
        <v>1.6858727968943619</v>
      </c>
      <c r="BM542">
        <f t="shared" si="477"/>
        <v>1.5320355681424489</v>
      </c>
      <c r="BN542">
        <f t="shared" si="474"/>
        <v>0.92338004975174537</v>
      </c>
    </row>
    <row r="543" spans="1:66" x14ac:dyDescent="0.2">
      <c r="A543" s="25" t="s">
        <v>1020</v>
      </c>
      <c r="B543" s="25"/>
      <c r="C543" s="28">
        <v>44849.762999999999</v>
      </c>
      <c r="D543" s="28"/>
      <c r="E543" s="1">
        <f t="shared" si="447"/>
        <v>13508.00609540623</v>
      </c>
      <c r="F543" s="1">
        <f t="shared" si="475"/>
        <v>13508</v>
      </c>
      <c r="G543" s="1">
        <f t="shared" si="448"/>
        <v>5.1774399980786256E-3</v>
      </c>
      <c r="I543" s="1">
        <f t="shared" si="449"/>
        <v>5.1774399980786256E-3</v>
      </c>
      <c r="Q543" s="173">
        <f t="shared" si="450"/>
        <v>29831.262999999999</v>
      </c>
      <c r="S543" s="15">
        <f t="shared" si="451"/>
        <v>0.1</v>
      </c>
      <c r="Z543">
        <f t="shared" si="452"/>
        <v>13508</v>
      </c>
      <c r="AA543" s="158">
        <f t="shared" si="453"/>
        <v>3.8980242757149994E-2</v>
      </c>
      <c r="AB543" s="159">
        <f t="shared" si="454"/>
        <v>-3.3802802759071368E-2</v>
      </c>
      <c r="AC543" s="159">
        <f t="shared" si="455"/>
        <v>5.1774399980786256E-3</v>
      </c>
      <c r="AD543" s="160">
        <f t="shared" si="456"/>
        <v>1.1426294743686828E-4</v>
      </c>
      <c r="AH543">
        <f t="shared" si="457"/>
        <v>-5.769748064266219E-3</v>
      </c>
      <c r="AI543">
        <f t="shared" si="458"/>
        <v>0.7561090100109491</v>
      </c>
      <c r="AJ543">
        <f t="shared" si="459"/>
        <v>-7.1273100803067993E-2</v>
      </c>
      <c r="AK543">
        <f t="shared" si="460"/>
        <v>0.22244428476683123</v>
      </c>
      <c r="AL543">
        <f t="shared" si="461"/>
        <v>2.4021519914115448</v>
      </c>
      <c r="AM543">
        <f t="shared" si="462"/>
        <v>2.5803691127467463</v>
      </c>
      <c r="AN543">
        <f t="shared" si="476"/>
        <v>14.708310319198445</v>
      </c>
      <c r="AO543">
        <f t="shared" si="476"/>
        <v>14.708301953877184</v>
      </c>
      <c r="AP543">
        <f t="shared" si="476"/>
        <v>14.708348830779252</v>
      </c>
      <c r="AQ543">
        <f t="shared" si="476"/>
        <v>14.708086101707282</v>
      </c>
      <c r="AR543">
        <f t="shared" si="476"/>
        <v>14.709557225552471</v>
      </c>
      <c r="AS543">
        <f t="shared" si="476"/>
        <v>14.701275917428505</v>
      </c>
      <c r="AT543">
        <f t="shared" si="476"/>
        <v>14.74659092521315</v>
      </c>
      <c r="AU543">
        <f t="shared" si="463"/>
        <v>14.430603380094327</v>
      </c>
      <c r="AV543" s="158">
        <f t="shared" si="464"/>
        <v>3.8980242757149994E-2</v>
      </c>
      <c r="AW543" s="159">
        <f t="shared" si="465"/>
        <v>-3.3802802759071368E-2</v>
      </c>
      <c r="AX543" s="160">
        <f t="shared" si="466"/>
        <v>1.1426294743686828E-4</v>
      </c>
      <c r="AY543" s="159">
        <f t="shared" si="467"/>
        <v>-9999</v>
      </c>
      <c r="BA543">
        <f t="shared" si="468"/>
        <v>0</v>
      </c>
      <c r="BB543">
        <f t="shared" si="469"/>
        <v>0.3850414950379234</v>
      </c>
      <c r="BC543">
        <f t="shared" si="470"/>
        <v>0.34890840492665864</v>
      </c>
      <c r="BD543">
        <f t="shared" si="471"/>
        <v>0.45176939725155535</v>
      </c>
      <c r="BE543">
        <f t="shared" si="472"/>
        <v>2.5079985645523948</v>
      </c>
      <c r="BF543">
        <f t="shared" si="473"/>
        <v>3.0502827381675872</v>
      </c>
      <c r="BG543">
        <f t="shared" si="477"/>
        <v>1.6822851975702422</v>
      </c>
      <c r="BH543">
        <f t="shared" si="477"/>
        <v>1.682285437711837</v>
      </c>
      <c r="BI543">
        <f t="shared" si="477"/>
        <v>1.6822826090667564</v>
      </c>
      <c r="BJ543">
        <f t="shared" si="477"/>
        <v>1.682315923344277</v>
      </c>
      <c r="BK543">
        <f t="shared" si="477"/>
        <v>1.6819229342879396</v>
      </c>
      <c r="BL543">
        <f t="shared" si="477"/>
        <v>1.6864741610387968</v>
      </c>
      <c r="BM543">
        <f t="shared" si="477"/>
        <v>1.5328776304075709</v>
      </c>
      <c r="BN543">
        <f t="shared" si="474"/>
        <v>0.92395678477857501</v>
      </c>
    </row>
    <row r="544" spans="1:66" x14ac:dyDescent="0.2">
      <c r="A544" s="25" t="s">
        <v>1020</v>
      </c>
      <c r="B544" s="25"/>
      <c r="C544" s="28">
        <v>44900.728999999999</v>
      </c>
      <c r="D544" s="28"/>
      <c r="E544" s="1">
        <f t="shared" si="447"/>
        <v>13568.008427404409</v>
      </c>
      <c r="F544" s="1">
        <f t="shared" si="475"/>
        <v>13568</v>
      </c>
      <c r="G544" s="1">
        <f t="shared" si="448"/>
        <v>7.1582400050829165E-3</v>
      </c>
      <c r="I544" s="1">
        <f t="shared" si="449"/>
        <v>7.1582400050829165E-3</v>
      </c>
      <c r="Q544" s="173">
        <f t="shared" si="450"/>
        <v>29882.228999999999</v>
      </c>
      <c r="S544" s="15">
        <f t="shared" si="451"/>
        <v>0.1</v>
      </c>
      <c r="Z544">
        <f t="shared" si="452"/>
        <v>13568</v>
      </c>
      <c r="AA544" s="158">
        <f t="shared" si="453"/>
        <v>3.9677239529646864E-2</v>
      </c>
      <c r="AB544" s="159">
        <f t="shared" si="454"/>
        <v>-3.2518999524563948E-2</v>
      </c>
      <c r="AC544" s="159">
        <f t="shared" si="455"/>
        <v>7.1582400050829165E-3</v>
      </c>
      <c r="AD544" s="160">
        <f t="shared" si="456"/>
        <v>1.0574853300785903E-4</v>
      </c>
      <c r="AH544">
        <f t="shared" si="457"/>
        <v>-5.464782719741601E-3</v>
      </c>
      <c r="AI544">
        <f t="shared" si="458"/>
        <v>0.75319588733732468</v>
      </c>
      <c r="AJ544">
        <f t="shared" si="459"/>
        <v>-5.8109082851759558E-2</v>
      </c>
      <c r="AK544">
        <f t="shared" si="460"/>
        <v>0.21920767503911875</v>
      </c>
      <c r="AL544">
        <f t="shared" si="461"/>
        <v>2.4153437382753755</v>
      </c>
      <c r="AM544">
        <f t="shared" si="462"/>
        <v>2.631757689551911</v>
      </c>
      <c r="AN544">
        <f t="shared" si="476"/>
        <v>14.724811136998724</v>
      </c>
      <c r="AO544">
        <f t="shared" si="476"/>
        <v>14.724801349531642</v>
      </c>
      <c r="AP544">
        <f t="shared" si="476"/>
        <v>14.724854829660982</v>
      </c>
      <c r="AQ544">
        <f t="shared" si="476"/>
        <v>14.724562554146809</v>
      </c>
      <c r="AR544">
        <f t="shared" si="476"/>
        <v>14.726158314847856</v>
      </c>
      <c r="AS544">
        <f t="shared" si="476"/>
        <v>14.717398680446896</v>
      </c>
      <c r="AT544">
        <f t="shared" si="476"/>
        <v>14.764153632572661</v>
      </c>
      <c r="AU544">
        <f t="shared" si="463"/>
        <v>14.450086121904327</v>
      </c>
      <c r="AV544" s="158">
        <f t="shared" si="464"/>
        <v>3.9677239529646864E-2</v>
      </c>
      <c r="AW544" s="159">
        <f t="shared" si="465"/>
        <v>-3.2518999524563948E-2</v>
      </c>
      <c r="AX544" s="160">
        <f t="shared" si="466"/>
        <v>1.0574853300785903E-4</v>
      </c>
      <c r="AY544" s="159">
        <f t="shared" si="467"/>
        <v>-9999</v>
      </c>
      <c r="BA544">
        <f t="shared" si="468"/>
        <v>0</v>
      </c>
      <c r="BB544">
        <f t="shared" si="469"/>
        <v>0.38291411313983281</v>
      </c>
      <c r="BC544">
        <f t="shared" si="470"/>
        <v>0.34447720497269047</v>
      </c>
      <c r="BD544">
        <f t="shared" si="471"/>
        <v>0.44885917541722042</v>
      </c>
      <c r="BE544">
        <f t="shared" si="472"/>
        <v>2.5127227716363114</v>
      </c>
      <c r="BF544">
        <f t="shared" si="473"/>
        <v>3.0747990718559253</v>
      </c>
      <c r="BG544">
        <f t="shared" si="477"/>
        <v>1.6902371409481354</v>
      </c>
      <c r="BH544">
        <f t="shared" si="477"/>
        <v>1.6902375357279746</v>
      </c>
      <c r="BI544">
        <f t="shared" si="477"/>
        <v>1.6902331938290902</v>
      </c>
      <c r="BJ544">
        <f t="shared" si="477"/>
        <v>1.6902809386115016</v>
      </c>
      <c r="BK544">
        <f t="shared" si="477"/>
        <v>1.6897548749220406</v>
      </c>
      <c r="BL544">
        <f t="shared" si="477"/>
        <v>1.6954292629423304</v>
      </c>
      <c r="BM544">
        <f t="shared" si="477"/>
        <v>1.5454842101726585</v>
      </c>
      <c r="BN544">
        <f t="shared" si="474"/>
        <v>0.93260781018101968</v>
      </c>
    </row>
    <row r="545" spans="1:66" x14ac:dyDescent="0.2">
      <c r="A545" s="25" t="s">
        <v>1020</v>
      </c>
      <c r="B545" s="25"/>
      <c r="C545" s="28">
        <v>44912.618000000002</v>
      </c>
      <c r="D545" s="28"/>
      <c r="E545" s="1">
        <f t="shared" si="447"/>
        <v>13582.005361147034</v>
      </c>
      <c r="F545" s="1">
        <f t="shared" si="475"/>
        <v>13582</v>
      </c>
      <c r="G545" s="1">
        <f t="shared" si="448"/>
        <v>4.5537600090028718E-3</v>
      </c>
      <c r="I545" s="1">
        <f t="shared" si="449"/>
        <v>4.5537600090028718E-3</v>
      </c>
      <c r="Q545" s="173">
        <f t="shared" si="450"/>
        <v>29894.118000000002</v>
      </c>
      <c r="S545" s="15">
        <f t="shared" si="451"/>
        <v>0.1</v>
      </c>
      <c r="Z545">
        <f t="shared" si="452"/>
        <v>13582</v>
      </c>
      <c r="AA545" s="158">
        <f t="shared" si="453"/>
        <v>3.9839940708629736E-2</v>
      </c>
      <c r="AB545" s="159">
        <f t="shared" si="454"/>
        <v>-3.5286180699626864E-2</v>
      </c>
      <c r="AC545" s="159">
        <f t="shared" si="455"/>
        <v>4.5537600090028718E-3</v>
      </c>
      <c r="AD545" s="160">
        <f t="shared" si="456"/>
        <v>1.2451145483667193E-4</v>
      </c>
      <c r="AH545">
        <f t="shared" si="457"/>
        <v>-5.393575967417184E-3</v>
      </c>
      <c r="AI545">
        <f t="shared" si="458"/>
        <v>0.75252550001544583</v>
      </c>
      <c r="AJ545">
        <f t="shared" si="459"/>
        <v>-5.5050474210357726E-2</v>
      </c>
      <c r="AK545">
        <f t="shared" si="460"/>
        <v>0.21845055889299381</v>
      </c>
      <c r="AL545">
        <f t="shared" si="461"/>
        <v>2.4184072556302265</v>
      </c>
      <c r="AM545">
        <f t="shared" si="462"/>
        <v>2.6439477868207009</v>
      </c>
      <c r="AN545">
        <f t="shared" si="476"/>
        <v>14.728652217596624</v>
      </c>
      <c r="AO545">
        <f t="shared" si="476"/>
        <v>14.72864207544839</v>
      </c>
      <c r="AP545">
        <f t="shared" si="476"/>
        <v>14.728697176271238</v>
      </c>
      <c r="AQ545">
        <f t="shared" si="476"/>
        <v>14.728397767028314</v>
      </c>
      <c r="AR545">
        <f t="shared" si="476"/>
        <v>14.730023105955183</v>
      </c>
      <c r="AS545">
        <f t="shared" si="476"/>
        <v>14.721152102327657</v>
      </c>
      <c r="AT545">
        <f t="shared" si="476"/>
        <v>14.768234417028244</v>
      </c>
      <c r="AU545">
        <f t="shared" si="463"/>
        <v>14.454632094993329</v>
      </c>
      <c r="AV545" s="158">
        <f t="shared" si="464"/>
        <v>3.9839940708629736E-2</v>
      </c>
      <c r="AW545" s="159">
        <f t="shared" si="465"/>
        <v>-3.5286180699626864E-2</v>
      </c>
      <c r="AX545" s="160">
        <f t="shared" si="466"/>
        <v>1.2451145483667193E-4</v>
      </c>
      <c r="AY545" s="159">
        <f t="shared" si="467"/>
        <v>-9999</v>
      </c>
      <c r="BA545">
        <f t="shared" si="468"/>
        <v>0</v>
      </c>
      <c r="BB545">
        <f t="shared" si="469"/>
        <v>0.38242306106325641</v>
      </c>
      <c r="BC545">
        <f t="shared" si="470"/>
        <v>0.34344918333973878</v>
      </c>
      <c r="BD545">
        <f t="shared" si="471"/>
        <v>0.44818330581554211</v>
      </c>
      <c r="BE545">
        <f t="shared" si="472"/>
        <v>2.5138175961018194</v>
      </c>
      <c r="BF545">
        <f t="shared" si="473"/>
        <v>3.0805315818962917</v>
      </c>
      <c r="BG545">
        <f t="shared" si="477"/>
        <v>1.6920862813042632</v>
      </c>
      <c r="BH545">
        <f t="shared" si="477"/>
        <v>1.6920867197684255</v>
      </c>
      <c r="BI545">
        <f t="shared" si="477"/>
        <v>1.6920819705790628</v>
      </c>
      <c r="BJ545">
        <f t="shared" si="477"/>
        <v>1.6921334011935287</v>
      </c>
      <c r="BK545">
        <f t="shared" si="477"/>
        <v>1.6915752814087504</v>
      </c>
      <c r="BL545">
        <f t="shared" si="477"/>
        <v>1.6975012319041711</v>
      </c>
      <c r="BM545">
        <f t="shared" si="477"/>
        <v>1.5484191564383742</v>
      </c>
      <c r="BN545">
        <f t="shared" si="474"/>
        <v>0.93462638277492349</v>
      </c>
    </row>
    <row r="546" spans="1:66" x14ac:dyDescent="0.2">
      <c r="A546" s="25" t="s">
        <v>1054</v>
      </c>
      <c r="B546" s="25"/>
      <c r="C546" s="28">
        <v>44919.411999999997</v>
      </c>
      <c r="D546" s="28"/>
      <c r="E546" s="1">
        <f t="shared" si="447"/>
        <v>13590.003945371718</v>
      </c>
      <c r="F546" s="1">
        <f t="shared" si="475"/>
        <v>13590</v>
      </c>
      <c r="G546" s="1">
        <f t="shared" si="448"/>
        <v>3.3512000009068288E-3</v>
      </c>
      <c r="I546" s="1">
        <f t="shared" si="449"/>
        <v>3.3512000009068288E-3</v>
      </c>
      <c r="Q546" s="173">
        <f t="shared" si="450"/>
        <v>29900.911999999997</v>
      </c>
      <c r="S546" s="15">
        <f t="shared" si="451"/>
        <v>0.1</v>
      </c>
      <c r="Z546">
        <f t="shared" si="452"/>
        <v>13590</v>
      </c>
      <c r="AA546" s="158">
        <f t="shared" si="453"/>
        <v>3.9932923644154392E-2</v>
      </c>
      <c r="AB546" s="159">
        <f t="shared" si="454"/>
        <v>-3.6581723643247563E-2</v>
      </c>
      <c r="AC546" s="159">
        <f t="shared" si="455"/>
        <v>3.3512000009068288E-3</v>
      </c>
      <c r="AD546" s="160">
        <f t="shared" si="456"/>
        <v>1.3382225047109378E-4</v>
      </c>
      <c r="AH546">
        <f t="shared" si="457"/>
        <v>-5.3528790316013054E-3</v>
      </c>
      <c r="AI546">
        <f t="shared" si="458"/>
        <v>0.75214399665921072</v>
      </c>
      <c r="AJ546">
        <f t="shared" si="459"/>
        <v>-5.3304904058237151E-2</v>
      </c>
      <c r="AK546">
        <f t="shared" si="460"/>
        <v>0.21801760578264556</v>
      </c>
      <c r="AL546">
        <f t="shared" si="461"/>
        <v>2.4201553934783235</v>
      </c>
      <c r="AM546">
        <f t="shared" si="462"/>
        <v>2.6509481791452512</v>
      </c>
      <c r="AN546">
        <f t="shared" si="476"/>
        <v>14.730845588907503</v>
      </c>
      <c r="AO546">
        <f t="shared" si="476"/>
        <v>14.730835240119855</v>
      </c>
      <c r="AP546">
        <f t="shared" si="476"/>
        <v>14.730891280711919</v>
      </c>
      <c r="AQ546">
        <f t="shared" si="476"/>
        <v>14.73058775492648</v>
      </c>
      <c r="AR546">
        <f t="shared" si="476"/>
        <v>14.732230075645814</v>
      </c>
      <c r="AS546">
        <f t="shared" si="476"/>
        <v>14.723295489909432</v>
      </c>
      <c r="AT546">
        <f t="shared" si="476"/>
        <v>14.770563383466651</v>
      </c>
      <c r="AU546">
        <f t="shared" si="463"/>
        <v>14.457229793901329</v>
      </c>
      <c r="AV546" s="158">
        <f t="shared" si="464"/>
        <v>3.9932923644154392E-2</v>
      </c>
      <c r="AW546" s="159">
        <f t="shared" si="465"/>
        <v>-3.6581723643247563E-2</v>
      </c>
      <c r="AX546" s="160">
        <f t="shared" si="466"/>
        <v>1.3382225047109378E-4</v>
      </c>
      <c r="AY546" s="159">
        <f t="shared" si="467"/>
        <v>-9999</v>
      </c>
      <c r="BA546">
        <f t="shared" si="468"/>
        <v>0</v>
      </c>
      <c r="BB546">
        <f t="shared" si="469"/>
        <v>0.38214335608381444</v>
      </c>
      <c r="BC546">
        <f t="shared" si="470"/>
        <v>0.34286274041215586</v>
      </c>
      <c r="BD546">
        <f t="shared" si="471"/>
        <v>0.44779763139933426</v>
      </c>
      <c r="BE546">
        <f t="shared" si="472"/>
        <v>2.5144419508369218</v>
      </c>
      <c r="BF546">
        <f t="shared" si="473"/>
        <v>3.0838093732376906</v>
      </c>
      <c r="BG546">
        <f t="shared" si="477"/>
        <v>1.6931418689428583</v>
      </c>
      <c r="BH546">
        <f t="shared" si="477"/>
        <v>1.6931423337692082</v>
      </c>
      <c r="BI546">
        <f t="shared" si="477"/>
        <v>1.6931373422618572</v>
      </c>
      <c r="BJ546">
        <f t="shared" si="477"/>
        <v>1.6931909326462695</v>
      </c>
      <c r="BK546">
        <f t="shared" si="477"/>
        <v>1.6926143434750542</v>
      </c>
      <c r="BL546">
        <f t="shared" si="477"/>
        <v>1.6986822460700246</v>
      </c>
      <c r="BM546">
        <f t="shared" si="477"/>
        <v>1.5500951459399159</v>
      </c>
      <c r="BN546">
        <f t="shared" si="474"/>
        <v>0.93577985282858278</v>
      </c>
    </row>
    <row r="547" spans="1:66" x14ac:dyDescent="0.2">
      <c r="A547" s="25" t="s">
        <v>1055</v>
      </c>
      <c r="B547" s="25"/>
      <c r="C547" s="28">
        <v>44958.485999999997</v>
      </c>
      <c r="D547" s="28"/>
      <c r="E547" s="1">
        <f t="shared" si="447"/>
        <v>13636.005811723735</v>
      </c>
      <c r="F547" s="1">
        <f t="shared" si="475"/>
        <v>13636</v>
      </c>
      <c r="G547" s="1">
        <f t="shared" si="448"/>
        <v>4.936479999742005E-3</v>
      </c>
      <c r="I547" s="1">
        <f t="shared" si="449"/>
        <v>4.936479999742005E-3</v>
      </c>
      <c r="Q547" s="173">
        <f t="shared" si="450"/>
        <v>29939.985999999997</v>
      </c>
      <c r="S547" s="15">
        <f t="shared" si="451"/>
        <v>0.1</v>
      </c>
      <c r="Z547">
        <f t="shared" si="452"/>
        <v>13636</v>
      </c>
      <c r="AA547" s="158">
        <f t="shared" si="453"/>
        <v>4.0467718929183383E-2</v>
      </c>
      <c r="AB547" s="159">
        <f t="shared" si="454"/>
        <v>-3.5531238929441378E-2</v>
      </c>
      <c r="AC547" s="159">
        <f t="shared" si="455"/>
        <v>4.936479999742005E-3</v>
      </c>
      <c r="AD547" s="160">
        <f t="shared" si="456"/>
        <v>1.2624689398610506E-4</v>
      </c>
      <c r="AH547">
        <f t="shared" si="457"/>
        <v>-5.1187772218928519E-3</v>
      </c>
      <c r="AI547">
        <f t="shared" si="458"/>
        <v>0.74997244628929205</v>
      </c>
      <c r="AJ547">
        <f t="shared" si="459"/>
        <v>-4.3298992185558348E-2</v>
      </c>
      <c r="AK547">
        <f t="shared" si="460"/>
        <v>0.21552377411484203</v>
      </c>
      <c r="AL547">
        <f t="shared" si="461"/>
        <v>2.4301730402839139</v>
      </c>
      <c r="AM547">
        <f t="shared" si="462"/>
        <v>2.6916980635830456</v>
      </c>
      <c r="AN547">
        <f t="shared" si="476"/>
        <v>14.743436036684329</v>
      </c>
      <c r="AO547">
        <f t="shared" si="476"/>
        <v>14.743424442854559</v>
      </c>
      <c r="AP547">
        <f t="shared" si="476"/>
        <v>14.743486080524322</v>
      </c>
      <c r="AQ547">
        <f t="shared" si="476"/>
        <v>14.74315832587979</v>
      </c>
      <c r="AR547">
        <f t="shared" si="476"/>
        <v>14.744899367586378</v>
      </c>
      <c r="AS547">
        <f t="shared" si="476"/>
        <v>14.735600189212597</v>
      </c>
      <c r="AT547">
        <f t="shared" si="476"/>
        <v>14.783913964747537</v>
      </c>
      <c r="AU547">
        <f t="shared" si="463"/>
        <v>14.472166562622329</v>
      </c>
      <c r="AV547" s="158">
        <f t="shared" si="464"/>
        <v>4.0467718929183383E-2</v>
      </c>
      <c r="AW547" s="159">
        <f t="shared" si="465"/>
        <v>-3.5531238929441378E-2</v>
      </c>
      <c r="AX547" s="160">
        <f t="shared" si="466"/>
        <v>1.2624689398610506E-4</v>
      </c>
      <c r="AY547" s="159">
        <f t="shared" si="467"/>
        <v>-9999</v>
      </c>
      <c r="BA547">
        <f t="shared" si="468"/>
        <v>0</v>
      </c>
      <c r="BB547">
        <f t="shared" si="469"/>
        <v>0.38054758089083351</v>
      </c>
      <c r="BC547">
        <f t="shared" si="470"/>
        <v>0.33950468016867191</v>
      </c>
      <c r="BD547">
        <f t="shared" si="471"/>
        <v>0.44558753525881706</v>
      </c>
      <c r="BE547">
        <f t="shared" si="472"/>
        <v>2.5180143707861324</v>
      </c>
      <c r="BF547">
        <f t="shared" si="473"/>
        <v>3.1026862262043675</v>
      </c>
      <c r="BG547">
        <f t="shared" si="477"/>
        <v>1.6991965792005104</v>
      </c>
      <c r="BH547">
        <f t="shared" si="477"/>
        <v>1.6991972166427873</v>
      </c>
      <c r="BI547">
        <f t="shared" si="477"/>
        <v>1.6991906926154379</v>
      </c>
      <c r="BJ547">
        <f t="shared" si="477"/>
        <v>1.6992574484746517</v>
      </c>
      <c r="BK547">
        <f t="shared" si="477"/>
        <v>1.6985727436840667</v>
      </c>
      <c r="BL547">
        <f t="shared" si="477"/>
        <v>1.7054313547480231</v>
      </c>
      <c r="BM547">
        <f t="shared" si="477"/>
        <v>1.5597162027299745</v>
      </c>
      <c r="BN547">
        <f t="shared" si="474"/>
        <v>0.94241230563712375</v>
      </c>
    </row>
    <row r="548" spans="1:66" x14ac:dyDescent="0.2">
      <c r="A548" s="25" t="s">
        <v>1055</v>
      </c>
      <c r="B548" s="25"/>
      <c r="C548" s="28">
        <v>44987.328999999998</v>
      </c>
      <c r="D548" s="28"/>
      <c r="E548" s="1">
        <f t="shared" si="447"/>
        <v>13669.96270969147</v>
      </c>
      <c r="F548" s="1">
        <f t="shared" si="475"/>
        <v>13670</v>
      </c>
      <c r="Q548" s="173">
        <f t="shared" si="450"/>
        <v>29968.828999999998</v>
      </c>
      <c r="S548" s="15"/>
      <c r="U548" s="1">
        <f>+C548-(C$7+F548*C$8)</f>
        <v>-3.1674400001065806E-2</v>
      </c>
      <c r="Z548">
        <f t="shared" si="452"/>
        <v>13670</v>
      </c>
      <c r="AA548" s="158">
        <f t="shared" si="453"/>
        <v>4.0863146107774327E-2</v>
      </c>
      <c r="AB548" s="159">
        <f t="shared" si="454"/>
        <v>-4.0863146107774327E-2</v>
      </c>
      <c r="AC548" s="159">
        <f t="shared" si="455"/>
        <v>0</v>
      </c>
      <c r="AD548" s="160">
        <f t="shared" si="456"/>
        <v>0</v>
      </c>
      <c r="AH548">
        <f t="shared" si="457"/>
        <v>-4.945655372655797E-3</v>
      </c>
      <c r="AI548">
        <f t="shared" si="458"/>
        <v>0.74839138868753885</v>
      </c>
      <c r="AJ548">
        <f t="shared" si="459"/>
        <v>-3.5937357332682975E-2</v>
      </c>
      <c r="AK548">
        <f t="shared" si="460"/>
        <v>0.21367587963240314</v>
      </c>
      <c r="AL548">
        <f t="shared" si="461"/>
        <v>2.4375404760980373</v>
      </c>
      <c r="AM548">
        <f t="shared" si="462"/>
        <v>2.7223755158678644</v>
      </c>
      <c r="AN548">
        <f t="shared" si="476"/>
        <v>14.752718803727959</v>
      </c>
      <c r="AO548">
        <f t="shared" si="476"/>
        <v>14.75270622616237</v>
      </c>
      <c r="AP548">
        <f t="shared" si="476"/>
        <v>14.752772213149914</v>
      </c>
      <c r="AQ548">
        <f t="shared" si="476"/>
        <v>14.752425950153821</v>
      </c>
      <c r="AR548">
        <f t="shared" si="476"/>
        <v>14.754241061006917</v>
      </c>
      <c r="AS548">
        <f t="shared" si="476"/>
        <v>14.744673774145621</v>
      </c>
      <c r="AT548">
        <f t="shared" si="476"/>
        <v>14.793737062871454</v>
      </c>
      <c r="AU548">
        <f t="shared" si="463"/>
        <v>14.48320678298133</v>
      </c>
      <c r="AV548" s="158">
        <f t="shared" si="464"/>
        <v>4.0863146107774327E-2</v>
      </c>
      <c r="AW548" s="159">
        <f t="shared" si="465"/>
        <v>-9999</v>
      </c>
      <c r="AX548" s="160">
        <f t="shared" si="466"/>
        <v>0</v>
      </c>
      <c r="AY548" s="159">
        <f t="shared" si="467"/>
        <v>4.945655372655797E-3</v>
      </c>
      <c r="BA548">
        <f t="shared" si="468"/>
        <v>0</v>
      </c>
      <c r="BB548">
        <f t="shared" si="469"/>
        <v>0.3793816456132526</v>
      </c>
      <c r="BC548">
        <f t="shared" si="470"/>
        <v>0.33703781238522862</v>
      </c>
      <c r="BD548">
        <f t="shared" si="471"/>
        <v>0.44396217104220903</v>
      </c>
      <c r="BE548">
        <f t="shared" si="472"/>
        <v>2.5206357748552994</v>
      </c>
      <c r="BF548">
        <f t="shared" si="473"/>
        <v>3.1166714953331325</v>
      </c>
      <c r="BG548">
        <f t="shared" si="477"/>
        <v>1.7036556013563682</v>
      </c>
      <c r="BH548">
        <f t="shared" si="477"/>
        <v>1.7036563912281384</v>
      </c>
      <c r="BI548">
        <f t="shared" si="477"/>
        <v>1.7036485769075824</v>
      </c>
      <c r="BJ548">
        <f t="shared" si="477"/>
        <v>1.7037258650706013</v>
      </c>
      <c r="BK548">
        <f t="shared" si="477"/>
        <v>1.7029594648519124</v>
      </c>
      <c r="BL548">
        <f t="shared" si="477"/>
        <v>1.7103743795334647</v>
      </c>
      <c r="BM548">
        <f t="shared" si="477"/>
        <v>1.5668099729635308</v>
      </c>
      <c r="BN548">
        <f t="shared" si="474"/>
        <v>0.94731455336517578</v>
      </c>
    </row>
    <row r="549" spans="1:66" x14ac:dyDescent="0.2">
      <c r="A549" s="25" t="s">
        <v>1057</v>
      </c>
      <c r="B549" s="25"/>
      <c r="C549" s="28">
        <v>45027.284</v>
      </c>
      <c r="D549" s="28"/>
      <c r="E549" s="1">
        <f t="shared" si="447"/>
        <v>13717.001778384076</v>
      </c>
      <c r="F549" s="1">
        <f t="shared" si="475"/>
        <v>13717</v>
      </c>
      <c r="G549" s="1">
        <f t="shared" ref="G549:G556" si="478">+C549-(C$7+F549*C$8)</f>
        <v>1.5105600032256916E-3</v>
      </c>
      <c r="I549" s="1">
        <f t="shared" ref="I549:I556" si="479">G549</f>
        <v>1.5105600032256916E-3</v>
      </c>
      <c r="Q549" s="173">
        <f t="shared" si="450"/>
        <v>30008.784</v>
      </c>
      <c r="S549" s="15">
        <f t="shared" ref="S549:S556" si="480">S$15</f>
        <v>0.1</v>
      </c>
      <c r="Z549">
        <f t="shared" si="452"/>
        <v>13717</v>
      </c>
      <c r="AA549" s="158">
        <f t="shared" si="453"/>
        <v>4.1409940586025651E-2</v>
      </c>
      <c r="AB549" s="159">
        <f t="shared" si="454"/>
        <v>-3.9899380582799959E-2</v>
      </c>
      <c r="AC549" s="159">
        <f t="shared" si="455"/>
        <v>1.5105600032256916E-3</v>
      </c>
      <c r="AD549" s="160">
        <f t="shared" si="456"/>
        <v>1.5919605708911144E-4</v>
      </c>
      <c r="AH549">
        <f t="shared" si="457"/>
        <v>-4.7062403828445291E-3</v>
      </c>
      <c r="AI549">
        <f t="shared" si="458"/>
        <v>0.74623902027692957</v>
      </c>
      <c r="AJ549">
        <f t="shared" si="459"/>
        <v>-2.5808544717331239E-2</v>
      </c>
      <c r="AK549">
        <f t="shared" si="460"/>
        <v>0.21111522918362355</v>
      </c>
      <c r="AL549">
        <f t="shared" si="461"/>
        <v>2.4476741627347285</v>
      </c>
      <c r="AM549">
        <f t="shared" si="462"/>
        <v>2.7655908752350831</v>
      </c>
      <c r="AN549">
        <f t="shared" si="476"/>
        <v>14.765518886192488</v>
      </c>
      <c r="AO549">
        <f t="shared" si="476"/>
        <v>14.765504857647045</v>
      </c>
      <c r="AP549">
        <f t="shared" si="476"/>
        <v>14.765577154384259</v>
      </c>
      <c r="AQ549">
        <f t="shared" si="476"/>
        <v>14.765204492881709</v>
      </c>
      <c r="AR549">
        <f t="shared" si="476"/>
        <v>14.767123376256686</v>
      </c>
      <c r="AS549">
        <f t="shared" si="476"/>
        <v>14.757187938236358</v>
      </c>
      <c r="AT549">
        <f t="shared" si="476"/>
        <v>14.807253760159391</v>
      </c>
      <c r="AU549">
        <f t="shared" si="463"/>
        <v>14.498468264065831</v>
      </c>
      <c r="AV549" s="158">
        <f t="shared" si="464"/>
        <v>4.1409940586025651E-2</v>
      </c>
      <c r="AW549" s="159">
        <f t="shared" si="465"/>
        <v>-3.9899380582799959E-2</v>
      </c>
      <c r="AX549" s="160">
        <f t="shared" si="466"/>
        <v>1.5919605708911144E-4</v>
      </c>
      <c r="AY549" s="159">
        <f t="shared" si="467"/>
        <v>-9999</v>
      </c>
      <c r="BA549">
        <f t="shared" si="468"/>
        <v>0</v>
      </c>
      <c r="BB549">
        <f t="shared" si="469"/>
        <v>0.37778854470641265</v>
      </c>
      <c r="BC549">
        <f t="shared" si="470"/>
        <v>0.33364869602421743</v>
      </c>
      <c r="BD549">
        <f t="shared" si="471"/>
        <v>0.44172667569398877</v>
      </c>
      <c r="BE549">
        <f t="shared" si="472"/>
        <v>2.5242331989272464</v>
      </c>
      <c r="BF549">
        <f t="shared" si="473"/>
        <v>3.1360509125330069</v>
      </c>
      <c r="BG549">
        <f t="shared" si="477"/>
        <v>1.7097971458215793</v>
      </c>
      <c r="BH549">
        <f t="shared" si="477"/>
        <v>1.7097981848081529</v>
      </c>
      <c r="BI549">
        <f t="shared" si="477"/>
        <v>1.7097883573323411</v>
      </c>
      <c r="BJ549">
        <f t="shared" si="477"/>
        <v>1.7098812850060916</v>
      </c>
      <c r="BK549">
        <f t="shared" si="477"/>
        <v>1.7090000878648564</v>
      </c>
      <c r="BL549">
        <f t="shared" si="477"/>
        <v>1.7171442654740883</v>
      </c>
      <c r="BM549">
        <f t="shared" si="477"/>
        <v>1.5765915416349339</v>
      </c>
      <c r="BN549">
        <f t="shared" si="474"/>
        <v>0.95409118993042419</v>
      </c>
    </row>
    <row r="550" spans="1:66" x14ac:dyDescent="0.2">
      <c r="A550" s="25" t="s">
        <v>1057</v>
      </c>
      <c r="B550" s="25"/>
      <c r="C550" s="28">
        <v>45032.375</v>
      </c>
      <c r="D550" s="28"/>
      <c r="E550" s="1">
        <f t="shared" si="447"/>
        <v>13722.995418697279</v>
      </c>
      <c r="F550" s="1">
        <f t="shared" si="475"/>
        <v>13723</v>
      </c>
      <c r="G550" s="1">
        <f t="shared" si="478"/>
        <v>-3.8913600001251325E-3</v>
      </c>
      <c r="I550" s="1">
        <f t="shared" si="479"/>
        <v>-3.8913600001251325E-3</v>
      </c>
      <c r="Q550" s="173">
        <f t="shared" si="450"/>
        <v>30013.875</v>
      </c>
      <c r="S550" s="15">
        <f t="shared" si="480"/>
        <v>0.1</v>
      </c>
      <c r="Z550">
        <f t="shared" si="452"/>
        <v>13723</v>
      </c>
      <c r="AA550" s="158">
        <f t="shared" si="453"/>
        <v>4.1479757214307217E-2</v>
      </c>
      <c r="AB550" s="159">
        <f t="shared" si="454"/>
        <v>-4.5371117214432349E-2</v>
      </c>
      <c r="AC550" s="159">
        <f t="shared" si="455"/>
        <v>-3.8913600001251325E-3</v>
      </c>
      <c r="AD550" s="160">
        <f t="shared" si="456"/>
        <v>2.0585382772857596E-4</v>
      </c>
      <c r="AH550">
        <f t="shared" si="457"/>
        <v>-4.6756699592592314E-3</v>
      </c>
      <c r="AI550">
        <f t="shared" si="458"/>
        <v>0.74596700242977432</v>
      </c>
      <c r="AJ550">
        <f t="shared" si="459"/>
        <v>-2.4519473003413124E-2</v>
      </c>
      <c r="AK550">
        <f t="shared" si="460"/>
        <v>0.21078783401504017</v>
      </c>
      <c r="AL550">
        <f t="shared" si="461"/>
        <v>2.448963642869816</v>
      </c>
      <c r="AM550">
        <f t="shared" si="462"/>
        <v>2.7711768662078882</v>
      </c>
      <c r="AN550">
        <f t="shared" si="476"/>
        <v>14.767150297420581</v>
      </c>
      <c r="AO550">
        <f t="shared" si="476"/>
        <v>14.767136075917113</v>
      </c>
      <c r="AP550">
        <f t="shared" si="476"/>
        <v>14.767209202963619</v>
      </c>
      <c r="AQ550">
        <f t="shared" si="476"/>
        <v>14.766833105155472</v>
      </c>
      <c r="AR550">
        <f t="shared" si="476"/>
        <v>14.768765342266144</v>
      </c>
      <c r="AS550">
        <f t="shared" si="476"/>
        <v>14.758783143587815</v>
      </c>
      <c r="AT550">
        <f t="shared" si="476"/>
        <v>14.808974110707474</v>
      </c>
      <c r="AU550">
        <f t="shared" si="463"/>
        <v>14.500416538246832</v>
      </c>
      <c r="AV550" s="158">
        <f t="shared" si="464"/>
        <v>4.1479757214307217E-2</v>
      </c>
      <c r="AW550" s="159">
        <f t="shared" si="465"/>
        <v>-4.5371117214432349E-2</v>
      </c>
      <c r="AX550" s="160">
        <f t="shared" si="466"/>
        <v>2.0585382772857596E-4</v>
      </c>
      <c r="AY550" s="159">
        <f t="shared" si="467"/>
        <v>-9999</v>
      </c>
      <c r="BA550">
        <f t="shared" si="468"/>
        <v>0</v>
      </c>
      <c r="BB550">
        <f t="shared" si="469"/>
        <v>0.37758670786481574</v>
      </c>
      <c r="BC550">
        <f t="shared" si="470"/>
        <v>0.3332177785374143</v>
      </c>
      <c r="BD550">
        <f t="shared" si="471"/>
        <v>0.44144223279118627</v>
      </c>
      <c r="BE550">
        <f t="shared" si="472"/>
        <v>2.5246902730749974</v>
      </c>
      <c r="BF550">
        <f t="shared" si="473"/>
        <v>3.1385288455109603</v>
      </c>
      <c r="BG550">
        <f t="shared" si="477"/>
        <v>1.7105793173269424</v>
      </c>
      <c r="BH550">
        <f t="shared" si="477"/>
        <v>1.7105803915276905</v>
      </c>
      <c r="BI550">
        <f t="shared" si="477"/>
        <v>1.7105702874521553</v>
      </c>
      <c r="BJ550">
        <f t="shared" si="477"/>
        <v>1.710665299065836</v>
      </c>
      <c r="BK550">
        <f t="shared" si="477"/>
        <v>1.7097693271117227</v>
      </c>
      <c r="BL550">
        <f t="shared" si="477"/>
        <v>1.7180032622201962</v>
      </c>
      <c r="BM550">
        <f t="shared" si="477"/>
        <v>1.577838197770618</v>
      </c>
      <c r="BN550">
        <f t="shared" si="474"/>
        <v>0.9549562924706686</v>
      </c>
    </row>
    <row r="551" spans="1:66" x14ac:dyDescent="0.2">
      <c r="A551" s="25" t="s">
        <v>1057</v>
      </c>
      <c r="B551" s="25"/>
      <c r="C551" s="28">
        <v>45038.328000000001</v>
      </c>
      <c r="D551" s="28"/>
      <c r="E551" s="1">
        <f t="shared" si="447"/>
        <v>13730.003892628631</v>
      </c>
      <c r="F551" s="1">
        <f t="shared" si="475"/>
        <v>13730</v>
      </c>
      <c r="G551" s="1">
        <f t="shared" si="478"/>
        <v>3.3064000090234913E-3</v>
      </c>
      <c r="I551" s="1">
        <f t="shared" si="479"/>
        <v>3.3064000090234913E-3</v>
      </c>
      <c r="Q551" s="173">
        <f t="shared" si="450"/>
        <v>30019.828000000001</v>
      </c>
      <c r="S551" s="15">
        <f t="shared" si="480"/>
        <v>0.1</v>
      </c>
      <c r="Z551">
        <f t="shared" si="452"/>
        <v>13730</v>
      </c>
      <c r="AA551" s="158">
        <f t="shared" si="453"/>
        <v>4.156121339564578E-2</v>
      </c>
      <c r="AB551" s="159">
        <f t="shared" si="454"/>
        <v>-3.8254813386622288E-2</v>
      </c>
      <c r="AC551" s="159">
        <f t="shared" si="455"/>
        <v>3.3064000090234913E-3</v>
      </c>
      <c r="AD551" s="160">
        <f t="shared" si="456"/>
        <v>1.4634307472452957E-4</v>
      </c>
      <c r="AH551">
        <f t="shared" si="457"/>
        <v>-4.6400028109787588E-3</v>
      </c>
      <c r="AI551">
        <f t="shared" si="458"/>
        <v>0.74565043175201828</v>
      </c>
      <c r="AJ551">
        <f t="shared" si="459"/>
        <v>-2.3016690517745908E-2</v>
      </c>
      <c r="AK551">
        <f t="shared" si="460"/>
        <v>0.21040573175493996</v>
      </c>
      <c r="AL551">
        <f t="shared" si="461"/>
        <v>2.4504668501544105</v>
      </c>
      <c r="AM551">
        <f t="shared" si="462"/>
        <v>2.7777139676927169</v>
      </c>
      <c r="AN551">
        <f t="shared" ref="AN551:AT560" si="481">$AU551+$AB$7*SIN(AO551)</f>
        <v>14.769052860257974</v>
      </c>
      <c r="AO551">
        <f t="shared" si="481"/>
        <v>14.769038411404704</v>
      </c>
      <c r="AP551">
        <f t="shared" si="481"/>
        <v>14.769112514230189</v>
      </c>
      <c r="AQ551">
        <f t="shared" si="481"/>
        <v>14.768732388779798</v>
      </c>
      <c r="AR551">
        <f t="shared" si="481"/>
        <v>14.770680233760892</v>
      </c>
      <c r="AS551">
        <f t="shared" si="481"/>
        <v>14.760643555005196</v>
      </c>
      <c r="AT551">
        <f t="shared" si="481"/>
        <v>14.810979706123652</v>
      </c>
      <c r="AU551">
        <f t="shared" si="463"/>
        <v>14.502689524791332</v>
      </c>
      <c r="AV551" s="158">
        <f t="shared" si="464"/>
        <v>4.156121339564578E-2</v>
      </c>
      <c r="AW551" s="159">
        <f t="shared" si="465"/>
        <v>-3.8254813386622288E-2</v>
      </c>
      <c r="AX551" s="160">
        <f t="shared" si="466"/>
        <v>1.4634307472452957E-4</v>
      </c>
      <c r="AY551" s="159">
        <f t="shared" si="467"/>
        <v>-9999</v>
      </c>
      <c r="BA551">
        <f t="shared" si="468"/>
        <v>0</v>
      </c>
      <c r="BB551">
        <f t="shared" si="469"/>
        <v>0.37735166795539199</v>
      </c>
      <c r="BC551">
        <f t="shared" si="470"/>
        <v>0.33271553510514762</v>
      </c>
      <c r="BD551">
        <f t="shared" si="471"/>
        <v>0.44111065020048384</v>
      </c>
      <c r="BE551">
        <f t="shared" si="472"/>
        <v>2.525222909494631</v>
      </c>
      <c r="BF551">
        <f t="shared" si="473"/>
        <v>3.141420912239417</v>
      </c>
      <c r="BG551">
        <f t="shared" ref="BG551:BM560" si="482">$BN551+$BB$7*SIN(BH551)</f>
        <v>1.7114913228093176</v>
      </c>
      <c r="BH551">
        <f t="shared" si="482"/>
        <v>1.7114924391093738</v>
      </c>
      <c r="BI551">
        <f t="shared" si="482"/>
        <v>1.7114820066527003</v>
      </c>
      <c r="BJ551">
        <f t="shared" si="482"/>
        <v>1.7115794739242551</v>
      </c>
      <c r="BK551">
        <f t="shared" si="482"/>
        <v>1.7106662374286099</v>
      </c>
      <c r="BL551">
        <f t="shared" si="482"/>
        <v>1.7190039300774167</v>
      </c>
      <c r="BM551">
        <f t="shared" si="482"/>
        <v>1.5792920407264943</v>
      </c>
      <c r="BN551">
        <f t="shared" si="474"/>
        <v>0.95596557876762056</v>
      </c>
    </row>
    <row r="552" spans="1:66" x14ac:dyDescent="0.2">
      <c r="A552" s="25" t="s">
        <v>1046</v>
      </c>
      <c r="B552" s="25"/>
      <c r="C552" s="28">
        <v>45200.563000000002</v>
      </c>
      <c r="D552" s="28"/>
      <c r="E552" s="1">
        <f t="shared" si="447"/>
        <v>13921.003349751511</v>
      </c>
      <c r="F552" s="1">
        <f t="shared" si="475"/>
        <v>13921</v>
      </c>
      <c r="G552" s="1">
        <f t="shared" si="478"/>
        <v>2.845280003384687E-3</v>
      </c>
      <c r="I552" s="1">
        <f t="shared" si="479"/>
        <v>2.845280003384687E-3</v>
      </c>
      <c r="Q552" s="173">
        <f t="shared" si="450"/>
        <v>30182.063000000002</v>
      </c>
      <c r="S552" s="15">
        <f t="shared" si="480"/>
        <v>0.1</v>
      </c>
      <c r="Z552">
        <f t="shared" si="452"/>
        <v>13921</v>
      </c>
      <c r="AA552" s="158">
        <f t="shared" si="453"/>
        <v>4.3784830214933998E-2</v>
      </c>
      <c r="AB552" s="159">
        <f t="shared" si="454"/>
        <v>-4.0939550211549311E-2</v>
      </c>
      <c r="AC552" s="159">
        <f t="shared" si="455"/>
        <v>2.845280003384687E-3</v>
      </c>
      <c r="AD552" s="160">
        <f t="shared" si="456"/>
        <v>1.6760467715239673E-4</v>
      </c>
      <c r="AH552">
        <f t="shared" si="457"/>
        <v>-3.6665181221371924E-3</v>
      </c>
      <c r="AI552">
        <f t="shared" si="458"/>
        <v>0.73733237430719634</v>
      </c>
      <c r="AJ552">
        <f t="shared" si="459"/>
        <v>1.7518016784254235E-2</v>
      </c>
      <c r="AK552">
        <f t="shared" si="460"/>
        <v>0.19992496901630774</v>
      </c>
      <c r="AL552">
        <f t="shared" si="461"/>
        <v>2.491004486306807</v>
      </c>
      <c r="AM552">
        <f t="shared" si="462"/>
        <v>2.9649372979258755</v>
      </c>
      <c r="AN552">
        <f t="shared" si="481"/>
        <v>14.820661825552149</v>
      </c>
      <c r="AO552">
        <f t="shared" si="481"/>
        <v>14.820640223710464</v>
      </c>
      <c r="AP552">
        <f t="shared" si="481"/>
        <v>14.820743846347064</v>
      </c>
      <c r="AQ552">
        <f t="shared" si="481"/>
        <v>14.820246655129868</v>
      </c>
      <c r="AR552">
        <f t="shared" si="481"/>
        <v>14.822629467977574</v>
      </c>
      <c r="AS552">
        <f t="shared" si="481"/>
        <v>14.811145481576666</v>
      </c>
      <c r="AT552">
        <f t="shared" si="481"/>
        <v>14.865094036499249</v>
      </c>
      <c r="AU552">
        <f t="shared" si="463"/>
        <v>14.564709586219836</v>
      </c>
      <c r="AV552" s="158">
        <f t="shared" si="464"/>
        <v>4.3784830214933998E-2</v>
      </c>
      <c r="AW552" s="159">
        <f t="shared" si="465"/>
        <v>-4.0939550211549311E-2</v>
      </c>
      <c r="AX552" s="160">
        <f t="shared" si="466"/>
        <v>1.6760467715239673E-4</v>
      </c>
      <c r="AY552" s="159">
        <f t="shared" si="467"/>
        <v>-9999</v>
      </c>
      <c r="BA552">
        <f t="shared" si="468"/>
        <v>0</v>
      </c>
      <c r="BB552">
        <f t="shared" si="469"/>
        <v>0.37111483254806021</v>
      </c>
      <c r="BC552">
        <f t="shared" si="470"/>
        <v>0.31921241082934099</v>
      </c>
      <c r="BD552">
        <f t="shared" si="471"/>
        <v>0.43217241614565344</v>
      </c>
      <c r="BE552">
        <f t="shared" si="472"/>
        <v>2.5395063179630313</v>
      </c>
      <c r="BF552">
        <f t="shared" si="473"/>
        <v>3.2208234597034839</v>
      </c>
      <c r="BG552">
        <f t="shared" si="482"/>
        <v>1.7361608002491078</v>
      </c>
      <c r="BH552">
        <f t="shared" si="482"/>
        <v>1.7361635388774643</v>
      </c>
      <c r="BI552">
        <f t="shared" si="482"/>
        <v>1.7361417351258395</v>
      </c>
      <c r="BJ552">
        <f t="shared" si="482"/>
        <v>1.7363152481150177</v>
      </c>
      <c r="BK552">
        <f t="shared" si="482"/>
        <v>1.7349294099980086</v>
      </c>
      <c r="BL552">
        <f t="shared" si="482"/>
        <v>1.7456946705105469</v>
      </c>
      <c r="BM552">
        <f t="shared" si="482"/>
        <v>1.6187146405326465</v>
      </c>
      <c r="BN552">
        <f t="shared" si="474"/>
        <v>0.98350467629873628</v>
      </c>
    </row>
    <row r="553" spans="1:66" x14ac:dyDescent="0.2">
      <c r="A553" s="25" t="s">
        <v>1046</v>
      </c>
      <c r="B553" s="25"/>
      <c r="C553" s="28">
        <v>45200.572999999997</v>
      </c>
      <c r="D553" s="28"/>
      <c r="E553" s="1">
        <f t="shared" si="447"/>
        <v>13921.015122763316</v>
      </c>
      <c r="F553" s="1">
        <f t="shared" si="475"/>
        <v>13921</v>
      </c>
      <c r="G553" s="1">
        <f t="shared" si="478"/>
        <v>1.2845279998145998E-2</v>
      </c>
      <c r="I553" s="1">
        <f t="shared" si="479"/>
        <v>1.2845279998145998E-2</v>
      </c>
      <c r="Q553" s="173">
        <f t="shared" si="450"/>
        <v>30182.072999999997</v>
      </c>
      <c r="S553" s="15">
        <f t="shared" si="480"/>
        <v>0.1</v>
      </c>
      <c r="Z553">
        <f t="shared" si="452"/>
        <v>13921</v>
      </c>
      <c r="AA553" s="158">
        <f t="shared" si="453"/>
        <v>4.3784830214933998E-2</v>
      </c>
      <c r="AB553" s="159">
        <f t="shared" si="454"/>
        <v>-3.0939550216788E-2</v>
      </c>
      <c r="AC553" s="159">
        <f t="shared" si="455"/>
        <v>1.2845279998145998E-2</v>
      </c>
      <c r="AD553" s="160">
        <f t="shared" si="456"/>
        <v>9.572557676171465E-5</v>
      </c>
      <c r="AH553">
        <f t="shared" si="457"/>
        <v>-3.6665181221371924E-3</v>
      </c>
      <c r="AI553">
        <f t="shared" si="458"/>
        <v>0.73733237430719634</v>
      </c>
      <c r="AJ553">
        <f t="shared" si="459"/>
        <v>1.7518016784254235E-2</v>
      </c>
      <c r="AK553">
        <f t="shared" si="460"/>
        <v>0.19992496901630774</v>
      </c>
      <c r="AL553">
        <f t="shared" si="461"/>
        <v>2.491004486306807</v>
      </c>
      <c r="AM553">
        <f t="shared" si="462"/>
        <v>2.9649372979258755</v>
      </c>
      <c r="AN553">
        <f t="shared" si="481"/>
        <v>14.820661825552149</v>
      </c>
      <c r="AO553">
        <f t="shared" si="481"/>
        <v>14.820640223710464</v>
      </c>
      <c r="AP553">
        <f t="shared" si="481"/>
        <v>14.820743846347064</v>
      </c>
      <c r="AQ553">
        <f t="shared" si="481"/>
        <v>14.820246655129868</v>
      </c>
      <c r="AR553">
        <f t="shared" si="481"/>
        <v>14.822629467977574</v>
      </c>
      <c r="AS553">
        <f t="shared" si="481"/>
        <v>14.811145481576666</v>
      </c>
      <c r="AT553">
        <f t="shared" si="481"/>
        <v>14.865094036499249</v>
      </c>
      <c r="AU553">
        <f t="shared" si="463"/>
        <v>14.564709586219836</v>
      </c>
      <c r="AV553" s="158">
        <f t="shared" si="464"/>
        <v>4.3784830214933998E-2</v>
      </c>
      <c r="AW553" s="159">
        <f t="shared" si="465"/>
        <v>-3.0939550216788E-2</v>
      </c>
      <c r="AX553" s="160">
        <f t="shared" si="466"/>
        <v>9.572557676171465E-5</v>
      </c>
      <c r="AY553" s="159">
        <f t="shared" si="467"/>
        <v>-9999</v>
      </c>
      <c r="BA553">
        <f t="shared" si="468"/>
        <v>0</v>
      </c>
      <c r="BB553">
        <f t="shared" si="469"/>
        <v>0.37111483254806021</v>
      </c>
      <c r="BC553">
        <f t="shared" si="470"/>
        <v>0.31921241082934099</v>
      </c>
      <c r="BD553">
        <f t="shared" si="471"/>
        <v>0.43217241614565344</v>
      </c>
      <c r="BE553">
        <f t="shared" si="472"/>
        <v>2.5395063179630313</v>
      </c>
      <c r="BF553">
        <f t="shared" si="473"/>
        <v>3.2208234597034839</v>
      </c>
      <c r="BG553">
        <f t="shared" si="482"/>
        <v>1.7361608002491078</v>
      </c>
      <c r="BH553">
        <f t="shared" si="482"/>
        <v>1.7361635388774643</v>
      </c>
      <c r="BI553">
        <f t="shared" si="482"/>
        <v>1.7361417351258395</v>
      </c>
      <c r="BJ553">
        <f t="shared" si="482"/>
        <v>1.7363152481150177</v>
      </c>
      <c r="BK553">
        <f t="shared" si="482"/>
        <v>1.7349294099980086</v>
      </c>
      <c r="BL553">
        <f t="shared" si="482"/>
        <v>1.7456946705105469</v>
      </c>
      <c r="BM553">
        <f t="shared" si="482"/>
        <v>1.6187146405326465</v>
      </c>
      <c r="BN553">
        <f t="shared" si="474"/>
        <v>0.98350467629873628</v>
      </c>
    </row>
    <row r="554" spans="1:66" x14ac:dyDescent="0.2">
      <c r="A554" s="25" t="s">
        <v>1058</v>
      </c>
      <c r="B554" s="25"/>
      <c r="C554" s="28">
        <v>45212.453999999998</v>
      </c>
      <c r="D554" s="28"/>
      <c r="E554" s="1">
        <f t="shared" si="447"/>
        <v>13935.002638096488</v>
      </c>
      <c r="F554" s="1">
        <f t="shared" si="475"/>
        <v>13935</v>
      </c>
      <c r="G554" s="1">
        <f t="shared" si="478"/>
        <v>2.2408000004361384E-3</v>
      </c>
      <c r="I554" s="1">
        <f t="shared" si="479"/>
        <v>2.2408000004361384E-3</v>
      </c>
      <c r="Q554" s="173">
        <f t="shared" si="450"/>
        <v>30193.953999999998</v>
      </c>
      <c r="S554" s="15">
        <f t="shared" si="480"/>
        <v>0.1</v>
      </c>
      <c r="Z554">
        <f t="shared" si="452"/>
        <v>13935</v>
      </c>
      <c r="AA554" s="158">
        <f t="shared" si="453"/>
        <v>4.3947864315324506E-2</v>
      </c>
      <c r="AB554" s="159">
        <f t="shared" si="454"/>
        <v>-4.1707064314888367E-2</v>
      </c>
      <c r="AC554" s="159">
        <f t="shared" si="455"/>
        <v>2.2408000004361384E-3</v>
      </c>
      <c r="AD554" s="160">
        <f t="shared" si="456"/>
        <v>1.7394792137662347E-4</v>
      </c>
      <c r="AH554">
        <f t="shared" si="457"/>
        <v>-3.5951733311020318E-3</v>
      </c>
      <c r="AI554">
        <f t="shared" si="458"/>
        <v>0.73674649627353961</v>
      </c>
      <c r="AJ554">
        <f t="shared" si="459"/>
        <v>2.0453643545904742E-2</v>
      </c>
      <c r="AK554">
        <f t="shared" si="460"/>
        <v>0.1991528749453769</v>
      </c>
      <c r="AL554">
        <f t="shared" si="461"/>
        <v>2.4939406433579485</v>
      </c>
      <c r="AM554">
        <f t="shared" si="462"/>
        <v>2.9793738886246302</v>
      </c>
      <c r="AN554">
        <f t="shared" si="481"/>
        <v>14.824422244644179</v>
      </c>
      <c r="AO554">
        <f t="shared" si="481"/>
        <v>14.824400045280175</v>
      </c>
      <c r="AP554">
        <f t="shared" si="481"/>
        <v>14.824506045485224</v>
      </c>
      <c r="AQ554">
        <f t="shared" si="481"/>
        <v>14.823999779441865</v>
      </c>
      <c r="AR554">
        <f t="shared" si="481"/>
        <v>14.826414941401667</v>
      </c>
      <c r="AS554">
        <f t="shared" si="481"/>
        <v>14.814828500728963</v>
      </c>
      <c r="AT554">
        <f t="shared" si="481"/>
        <v>14.869014699551139</v>
      </c>
      <c r="AU554">
        <f t="shared" si="463"/>
        <v>14.569255559308836</v>
      </c>
      <c r="AV554" s="158">
        <f t="shared" si="464"/>
        <v>4.3947864315324506E-2</v>
      </c>
      <c r="AW554" s="159">
        <f t="shared" si="465"/>
        <v>-4.1707064314888367E-2</v>
      </c>
      <c r="AX554" s="160">
        <f t="shared" si="466"/>
        <v>1.7394792137662347E-4</v>
      </c>
      <c r="AY554" s="159">
        <f t="shared" si="467"/>
        <v>-9999</v>
      </c>
      <c r="BA554">
        <f t="shared" si="468"/>
        <v>0</v>
      </c>
      <c r="BB554">
        <f t="shared" si="469"/>
        <v>0.37067068901635469</v>
      </c>
      <c r="BC554">
        <f t="shared" si="470"/>
        <v>0.3182375787788751</v>
      </c>
      <c r="BD554">
        <f t="shared" si="471"/>
        <v>0.43152539838933734</v>
      </c>
      <c r="BE554">
        <f t="shared" si="472"/>
        <v>2.5405347876085065</v>
      </c>
      <c r="BF554">
        <f t="shared" si="473"/>
        <v>3.2266819178835355</v>
      </c>
      <c r="BG554">
        <f t="shared" si="482"/>
        <v>1.7379530201886633</v>
      </c>
      <c r="BH554">
        <f t="shared" si="482"/>
        <v>1.7379559172738381</v>
      </c>
      <c r="BI554">
        <f t="shared" si="482"/>
        <v>1.7379330969546545</v>
      </c>
      <c r="BJ554">
        <f t="shared" si="482"/>
        <v>1.7381127689308777</v>
      </c>
      <c r="BK554">
        <f t="shared" si="482"/>
        <v>1.7366929355975205</v>
      </c>
      <c r="BL554">
        <f t="shared" si="482"/>
        <v>1.7476051733413449</v>
      </c>
      <c r="BM554">
        <f t="shared" si="482"/>
        <v>1.6215854139129222</v>
      </c>
      <c r="BN554">
        <f t="shared" si="474"/>
        <v>0.98552324889263998</v>
      </c>
    </row>
    <row r="555" spans="1:66" x14ac:dyDescent="0.2">
      <c r="A555" s="25" t="s">
        <v>1058</v>
      </c>
      <c r="B555" s="25"/>
      <c r="C555" s="28">
        <v>45212.457000000002</v>
      </c>
      <c r="D555" s="28"/>
      <c r="E555" s="1">
        <f t="shared" si="447"/>
        <v>13935.006170000037</v>
      </c>
      <c r="F555" s="1">
        <f t="shared" si="475"/>
        <v>13935</v>
      </c>
      <c r="G555" s="1">
        <f t="shared" si="478"/>
        <v>5.2408000046852976E-3</v>
      </c>
      <c r="I555" s="1">
        <f t="shared" si="479"/>
        <v>5.2408000046852976E-3</v>
      </c>
      <c r="Q555" s="173">
        <f t="shared" si="450"/>
        <v>30193.957000000002</v>
      </c>
      <c r="S555" s="15">
        <f t="shared" si="480"/>
        <v>0.1</v>
      </c>
      <c r="Z555">
        <f t="shared" si="452"/>
        <v>13935</v>
      </c>
      <c r="AA555" s="158">
        <f t="shared" si="453"/>
        <v>4.3947864315324506E-2</v>
      </c>
      <c r="AB555" s="159">
        <f t="shared" si="454"/>
        <v>-3.8707064310639208E-2</v>
      </c>
      <c r="AC555" s="159">
        <f t="shared" si="455"/>
        <v>5.2408000046852976E-3</v>
      </c>
      <c r="AD555" s="160">
        <f t="shared" si="456"/>
        <v>1.4982368275479594E-4</v>
      </c>
      <c r="AH555">
        <f t="shared" si="457"/>
        <v>-3.5951733311020318E-3</v>
      </c>
      <c r="AI555">
        <f t="shared" si="458"/>
        <v>0.73674649627353961</v>
      </c>
      <c r="AJ555">
        <f t="shared" si="459"/>
        <v>2.0453643545904742E-2</v>
      </c>
      <c r="AK555">
        <f t="shared" si="460"/>
        <v>0.1991528749453769</v>
      </c>
      <c r="AL555">
        <f t="shared" si="461"/>
        <v>2.4939406433579485</v>
      </c>
      <c r="AM555">
        <f t="shared" si="462"/>
        <v>2.9793738886246302</v>
      </c>
      <c r="AN555">
        <f t="shared" si="481"/>
        <v>14.824422244644179</v>
      </c>
      <c r="AO555">
        <f t="shared" si="481"/>
        <v>14.824400045280175</v>
      </c>
      <c r="AP555">
        <f t="shared" si="481"/>
        <v>14.824506045485224</v>
      </c>
      <c r="AQ555">
        <f t="shared" si="481"/>
        <v>14.823999779441865</v>
      </c>
      <c r="AR555">
        <f t="shared" si="481"/>
        <v>14.826414941401667</v>
      </c>
      <c r="AS555">
        <f t="shared" si="481"/>
        <v>14.814828500728963</v>
      </c>
      <c r="AT555">
        <f t="shared" si="481"/>
        <v>14.869014699551139</v>
      </c>
      <c r="AU555">
        <f t="shared" si="463"/>
        <v>14.569255559308836</v>
      </c>
      <c r="AV555" s="158">
        <f t="shared" si="464"/>
        <v>4.3947864315324506E-2</v>
      </c>
      <c r="AW555" s="159">
        <f t="shared" si="465"/>
        <v>-3.8707064310639208E-2</v>
      </c>
      <c r="AX555" s="160">
        <f t="shared" si="466"/>
        <v>1.4982368275479594E-4</v>
      </c>
      <c r="AY555" s="159">
        <f t="shared" si="467"/>
        <v>-9999</v>
      </c>
      <c r="BA555">
        <f t="shared" si="468"/>
        <v>0</v>
      </c>
      <c r="BB555">
        <f t="shared" si="469"/>
        <v>0.37067068901635469</v>
      </c>
      <c r="BC555">
        <f t="shared" si="470"/>
        <v>0.3182375787788751</v>
      </c>
      <c r="BD555">
        <f t="shared" si="471"/>
        <v>0.43152539838933734</v>
      </c>
      <c r="BE555">
        <f t="shared" si="472"/>
        <v>2.5405347876085065</v>
      </c>
      <c r="BF555">
        <f t="shared" si="473"/>
        <v>3.2266819178835355</v>
      </c>
      <c r="BG555">
        <f t="shared" si="482"/>
        <v>1.7379530201886633</v>
      </c>
      <c r="BH555">
        <f t="shared" si="482"/>
        <v>1.7379559172738381</v>
      </c>
      <c r="BI555">
        <f t="shared" si="482"/>
        <v>1.7379330969546545</v>
      </c>
      <c r="BJ555">
        <f t="shared" si="482"/>
        <v>1.7381127689308777</v>
      </c>
      <c r="BK555">
        <f t="shared" si="482"/>
        <v>1.7366929355975205</v>
      </c>
      <c r="BL555">
        <f t="shared" si="482"/>
        <v>1.7476051733413449</v>
      </c>
      <c r="BM555">
        <f t="shared" si="482"/>
        <v>1.6215854139129222</v>
      </c>
      <c r="BN555">
        <f t="shared" si="474"/>
        <v>0.98552324889263998</v>
      </c>
    </row>
    <row r="556" spans="1:66" x14ac:dyDescent="0.2">
      <c r="A556" s="25" t="s">
        <v>1020</v>
      </c>
      <c r="B556" s="25"/>
      <c r="C556" s="28">
        <v>45221.81</v>
      </c>
      <c r="D556" s="28"/>
      <c r="E556" s="1">
        <f t="shared" si="447"/>
        <v>13946.017467947269</v>
      </c>
      <c r="F556" s="1">
        <f t="shared" si="475"/>
        <v>13946</v>
      </c>
      <c r="G556" s="1">
        <f t="shared" si="478"/>
        <v>1.4837280003121123E-2</v>
      </c>
      <c r="I556" s="1">
        <f t="shared" si="479"/>
        <v>1.4837280003121123E-2</v>
      </c>
      <c r="Q556" s="173">
        <f t="shared" si="450"/>
        <v>30203.309999999998</v>
      </c>
      <c r="S556" s="15">
        <f t="shared" si="480"/>
        <v>0.1</v>
      </c>
      <c r="Z556">
        <f t="shared" si="452"/>
        <v>13946</v>
      </c>
      <c r="AA556" s="158">
        <f t="shared" si="453"/>
        <v>4.4075963980670284E-2</v>
      </c>
      <c r="AB556" s="159">
        <f t="shared" si="454"/>
        <v>-2.9238683977549161E-2</v>
      </c>
      <c r="AC556" s="159">
        <f t="shared" si="455"/>
        <v>1.4837280003121123E-2</v>
      </c>
      <c r="AD556" s="160">
        <f t="shared" si="456"/>
        <v>8.5490064073899001E-5</v>
      </c>
      <c r="AH556">
        <f t="shared" si="457"/>
        <v>-3.5391206881353822E-3</v>
      </c>
      <c r="AI556">
        <f t="shared" si="458"/>
        <v>0.73628840356500513</v>
      </c>
      <c r="AJ556">
        <f t="shared" si="459"/>
        <v>2.2756821336544643E-2</v>
      </c>
      <c r="AK556">
        <f t="shared" si="460"/>
        <v>0.19854588570144888</v>
      </c>
      <c r="AL556">
        <f t="shared" si="461"/>
        <v>2.4962443593926369</v>
      </c>
      <c r="AM556">
        <f t="shared" si="462"/>
        <v>2.9907895903631094</v>
      </c>
      <c r="AN556">
        <f t="shared" si="481"/>
        <v>14.827374769385449</v>
      </c>
      <c r="AO556">
        <f t="shared" si="481"/>
        <v>14.827352093472072</v>
      </c>
      <c r="AP556">
        <f t="shared" si="481"/>
        <v>14.82745998147724</v>
      </c>
      <c r="AQ556">
        <f t="shared" si="481"/>
        <v>14.826946543235479</v>
      </c>
      <c r="AR556">
        <f t="shared" si="481"/>
        <v>14.829387144657343</v>
      </c>
      <c r="AS556">
        <f t="shared" si="481"/>
        <v>14.817720614709174</v>
      </c>
      <c r="AT556">
        <f t="shared" si="481"/>
        <v>14.872090874045467</v>
      </c>
      <c r="AU556">
        <f t="shared" si="463"/>
        <v>14.572827395307336</v>
      </c>
      <c r="AV556" s="158">
        <f t="shared" si="464"/>
        <v>4.4075963980670284E-2</v>
      </c>
      <c r="AW556" s="159">
        <f t="shared" si="465"/>
        <v>-2.9238683977549161E-2</v>
      </c>
      <c r="AX556" s="160">
        <f t="shared" si="466"/>
        <v>8.5490064073899001E-5</v>
      </c>
      <c r="AY556" s="159">
        <f t="shared" si="467"/>
        <v>-9999</v>
      </c>
      <c r="BA556">
        <f t="shared" si="468"/>
        <v>0</v>
      </c>
      <c r="BB556">
        <f t="shared" si="469"/>
        <v>0.3703229294195014</v>
      </c>
      <c r="BC556">
        <f t="shared" si="470"/>
        <v>0.31747303854376407</v>
      </c>
      <c r="BD556">
        <f t="shared" si="471"/>
        <v>0.43101779302412541</v>
      </c>
      <c r="BE556">
        <f t="shared" si="472"/>
        <v>2.5413411462499567</v>
      </c>
      <c r="BF556">
        <f t="shared" si="473"/>
        <v>3.2312887825706542</v>
      </c>
      <c r="BG556">
        <f t="shared" si="482"/>
        <v>1.7393596891690413</v>
      </c>
      <c r="BH556">
        <f t="shared" si="482"/>
        <v>1.7393627148399582</v>
      </c>
      <c r="BI556">
        <f t="shared" si="482"/>
        <v>1.739339078648408</v>
      </c>
      <c r="BJ556">
        <f t="shared" si="482"/>
        <v>1.7395236345839433</v>
      </c>
      <c r="BK556">
        <f t="shared" si="482"/>
        <v>1.7380772257267187</v>
      </c>
      <c r="BL556">
        <f t="shared" si="482"/>
        <v>1.7491019501991913</v>
      </c>
      <c r="BM556">
        <f t="shared" si="482"/>
        <v>1.623839203571229</v>
      </c>
      <c r="BN556">
        <f t="shared" si="474"/>
        <v>0.98710927021642159</v>
      </c>
    </row>
    <row r="557" spans="1:66" x14ac:dyDescent="0.2">
      <c r="A557" s="25" t="s">
        <v>1060</v>
      </c>
      <c r="B557" s="25"/>
      <c r="C557" s="28">
        <v>45263.366000000002</v>
      </c>
      <c r="D557" s="28"/>
      <c r="E557" s="1">
        <f t="shared" si="447"/>
        <v>13994.941395830891</v>
      </c>
      <c r="F557" s="1">
        <f t="shared" si="475"/>
        <v>13995</v>
      </c>
      <c r="Q557" s="173">
        <f t="shared" si="450"/>
        <v>30244.866000000002</v>
      </c>
      <c r="S557" s="15"/>
      <c r="U557" s="1">
        <f>+C557-(C$7+F557*C$8)</f>
        <v>-4.9778399996284861E-2</v>
      </c>
      <c r="Z557">
        <f t="shared" si="452"/>
        <v>13995</v>
      </c>
      <c r="AA557" s="158">
        <f t="shared" si="453"/>
        <v>4.4646594420613389E-2</v>
      </c>
      <c r="AB557" s="159">
        <f t="shared" si="454"/>
        <v>-4.4646594420613389E-2</v>
      </c>
      <c r="AC557" s="159">
        <f t="shared" si="455"/>
        <v>0</v>
      </c>
      <c r="AD557" s="160">
        <f t="shared" si="456"/>
        <v>0</v>
      </c>
      <c r="AH557">
        <f t="shared" si="457"/>
        <v>-3.2894849521857695E-3</v>
      </c>
      <c r="AI557">
        <f t="shared" si="458"/>
        <v>0.7342716050993805</v>
      </c>
      <c r="AJ557">
        <f t="shared" si="459"/>
        <v>3.2980294314753245E-2</v>
      </c>
      <c r="AK557">
        <f t="shared" si="460"/>
        <v>0.19583844098339528</v>
      </c>
      <c r="AL557">
        <f t="shared" si="461"/>
        <v>2.5064718494276796</v>
      </c>
      <c r="AM557">
        <f t="shared" si="462"/>
        <v>3.0424352013783662</v>
      </c>
      <c r="AN557">
        <f t="shared" si="481"/>
        <v>14.840504792876793</v>
      </c>
      <c r="AO557">
        <f t="shared" si="481"/>
        <v>14.840479918686968</v>
      </c>
      <c r="AP557">
        <f t="shared" si="481"/>
        <v>14.840596422976564</v>
      </c>
      <c r="AQ557">
        <f t="shared" si="481"/>
        <v>14.84005060876242</v>
      </c>
      <c r="AR557">
        <f t="shared" si="481"/>
        <v>14.842604685634335</v>
      </c>
      <c r="AS557">
        <f t="shared" si="481"/>
        <v>14.830586005963191</v>
      </c>
      <c r="AT557">
        <f t="shared" si="481"/>
        <v>14.88574753871505</v>
      </c>
      <c r="AU557">
        <f t="shared" si="463"/>
        <v>14.588738301118838</v>
      </c>
      <c r="AV557" s="158">
        <f t="shared" si="464"/>
        <v>4.4646594420613389E-2</v>
      </c>
      <c r="AW557" s="159">
        <f t="shared" si="465"/>
        <v>-9999</v>
      </c>
      <c r="AX557" s="160">
        <f t="shared" si="466"/>
        <v>0</v>
      </c>
      <c r="AY557" s="159">
        <f t="shared" si="467"/>
        <v>3.2894849521857695E-3</v>
      </c>
      <c r="BA557">
        <f t="shared" si="468"/>
        <v>0</v>
      </c>
      <c r="BB557">
        <f t="shared" si="469"/>
        <v>0.36878663091985642</v>
      </c>
      <c r="BC557">
        <f t="shared" si="470"/>
        <v>0.31408220804917342</v>
      </c>
      <c r="BD557">
        <f t="shared" si="471"/>
        <v>0.42876477678643393</v>
      </c>
      <c r="BE557">
        <f t="shared" si="472"/>
        <v>2.5449148331762848</v>
      </c>
      <c r="BF557">
        <f t="shared" si="473"/>
        <v>3.2518512099732169</v>
      </c>
      <c r="BG557">
        <f t="shared" si="482"/>
        <v>1.7456097919529732</v>
      </c>
      <c r="BH557">
        <f t="shared" si="482"/>
        <v>1.7456134348501604</v>
      </c>
      <c r="BI557">
        <f t="shared" si="482"/>
        <v>1.7455859844277537</v>
      </c>
      <c r="BJ557">
        <f t="shared" si="482"/>
        <v>1.7457927274005798</v>
      </c>
      <c r="BK557">
        <f t="shared" si="482"/>
        <v>1.7442296421607608</v>
      </c>
      <c r="BL557">
        <f t="shared" si="482"/>
        <v>1.7557233316480372</v>
      </c>
      <c r="BM557">
        <f t="shared" si="482"/>
        <v>1.6338593303283777</v>
      </c>
      <c r="BN557">
        <f t="shared" si="474"/>
        <v>0.99417427429508476</v>
      </c>
    </row>
    <row r="558" spans="1:66" x14ac:dyDescent="0.2">
      <c r="A558" s="25" t="s">
        <v>1061</v>
      </c>
      <c r="B558" s="25"/>
      <c r="C558" s="28">
        <v>45263.421999999999</v>
      </c>
      <c r="D558" s="28"/>
      <c r="E558" s="1">
        <f t="shared" si="447"/>
        <v>13995.007324697031</v>
      </c>
      <c r="F558" s="1">
        <f t="shared" si="475"/>
        <v>13995</v>
      </c>
      <c r="G558" s="1">
        <f>+C558-(C$7+F558*C$8)</f>
        <v>6.2216000005719252E-3</v>
      </c>
      <c r="I558" s="1">
        <f>G558</f>
        <v>6.2216000005719252E-3</v>
      </c>
      <c r="Q558" s="173">
        <f t="shared" si="450"/>
        <v>30244.921999999999</v>
      </c>
      <c r="S558" s="15">
        <f>S$15</f>
        <v>0.1</v>
      </c>
      <c r="Z558">
        <f t="shared" si="452"/>
        <v>13995</v>
      </c>
      <c r="AA558" s="158">
        <f t="shared" si="453"/>
        <v>4.4646594420613389E-2</v>
      </c>
      <c r="AB558" s="159">
        <f t="shared" si="454"/>
        <v>-3.8424994420041464E-2</v>
      </c>
      <c r="AC558" s="159">
        <f t="shared" si="455"/>
        <v>6.2216000005719252E-3</v>
      </c>
      <c r="AD558" s="160">
        <f t="shared" si="456"/>
        <v>1.4764801961802176E-4</v>
      </c>
      <c r="AH558">
        <f t="shared" si="457"/>
        <v>-3.2894849521857695E-3</v>
      </c>
      <c r="AI558">
        <f t="shared" si="458"/>
        <v>0.7342716050993805</v>
      </c>
      <c r="AJ558">
        <f t="shared" si="459"/>
        <v>3.2980294314753245E-2</v>
      </c>
      <c r="AK558">
        <f t="shared" si="460"/>
        <v>0.19583844098339528</v>
      </c>
      <c r="AL558">
        <f t="shared" si="461"/>
        <v>2.5064718494276796</v>
      </c>
      <c r="AM558">
        <f t="shared" si="462"/>
        <v>3.0424352013783662</v>
      </c>
      <c r="AN558">
        <f t="shared" si="481"/>
        <v>14.840504792876793</v>
      </c>
      <c r="AO558">
        <f t="shared" si="481"/>
        <v>14.840479918686968</v>
      </c>
      <c r="AP558">
        <f t="shared" si="481"/>
        <v>14.840596422976564</v>
      </c>
      <c r="AQ558">
        <f t="shared" si="481"/>
        <v>14.84005060876242</v>
      </c>
      <c r="AR558">
        <f t="shared" si="481"/>
        <v>14.842604685634335</v>
      </c>
      <c r="AS558">
        <f t="shared" si="481"/>
        <v>14.830586005963191</v>
      </c>
      <c r="AT558">
        <f t="shared" si="481"/>
        <v>14.88574753871505</v>
      </c>
      <c r="AU558">
        <f t="shared" si="463"/>
        <v>14.588738301118838</v>
      </c>
      <c r="AV558" s="158">
        <f t="shared" si="464"/>
        <v>4.4646594420613389E-2</v>
      </c>
      <c r="AW558" s="159">
        <f t="shared" si="465"/>
        <v>-3.8424994420041464E-2</v>
      </c>
      <c r="AX558" s="160">
        <f t="shared" si="466"/>
        <v>1.4764801961802176E-4</v>
      </c>
      <c r="AY558" s="159">
        <f t="shared" si="467"/>
        <v>-9999</v>
      </c>
      <c r="BA558">
        <f t="shared" si="468"/>
        <v>0</v>
      </c>
      <c r="BB558">
        <f t="shared" si="469"/>
        <v>0.36878663091985642</v>
      </c>
      <c r="BC558">
        <f t="shared" si="470"/>
        <v>0.31408220804917342</v>
      </c>
      <c r="BD558">
        <f t="shared" si="471"/>
        <v>0.42876477678643393</v>
      </c>
      <c r="BE558">
        <f t="shared" si="472"/>
        <v>2.5449148331762848</v>
      </c>
      <c r="BF558">
        <f t="shared" si="473"/>
        <v>3.2518512099732169</v>
      </c>
      <c r="BG558">
        <f t="shared" si="482"/>
        <v>1.7456097919529732</v>
      </c>
      <c r="BH558">
        <f t="shared" si="482"/>
        <v>1.7456134348501604</v>
      </c>
      <c r="BI558">
        <f t="shared" si="482"/>
        <v>1.7455859844277537</v>
      </c>
      <c r="BJ558">
        <f t="shared" si="482"/>
        <v>1.7457927274005798</v>
      </c>
      <c r="BK558">
        <f t="shared" si="482"/>
        <v>1.7442296421607608</v>
      </c>
      <c r="BL558">
        <f t="shared" si="482"/>
        <v>1.7557233316480372</v>
      </c>
      <c r="BM558">
        <f t="shared" si="482"/>
        <v>1.6338593303283777</v>
      </c>
      <c r="BN558">
        <f t="shared" si="474"/>
        <v>0.99417427429508476</v>
      </c>
    </row>
    <row r="559" spans="1:66" x14ac:dyDescent="0.2">
      <c r="A559" s="25" t="s">
        <v>1063</v>
      </c>
      <c r="B559" s="25"/>
      <c r="C559" s="28">
        <v>45269.366000000002</v>
      </c>
      <c r="D559" s="28"/>
      <c r="E559" s="1">
        <f t="shared" si="447"/>
        <v>14002.005202917753</v>
      </c>
      <c r="F559" s="1">
        <f t="shared" si="475"/>
        <v>14002</v>
      </c>
      <c r="G559" s="1">
        <f>+C559-(C$7+F559*C$8)</f>
        <v>4.4193600042490289E-3</v>
      </c>
      <c r="I559" s="1">
        <f>G559</f>
        <v>4.4193600042490289E-3</v>
      </c>
      <c r="Q559" s="173">
        <f t="shared" si="450"/>
        <v>30250.866000000002</v>
      </c>
      <c r="S559" s="15">
        <f>S$15</f>
        <v>0.1</v>
      </c>
      <c r="Z559">
        <f t="shared" si="452"/>
        <v>14002</v>
      </c>
      <c r="AA559" s="158">
        <f t="shared" si="453"/>
        <v>4.4728112384015806E-2</v>
      </c>
      <c r="AB559" s="159">
        <f t="shared" si="454"/>
        <v>-4.0308752379766777E-2</v>
      </c>
      <c r="AC559" s="159">
        <f t="shared" si="455"/>
        <v>4.4193600042490289E-3</v>
      </c>
      <c r="AD559" s="160">
        <f t="shared" si="456"/>
        <v>1.6247955184133539E-4</v>
      </c>
      <c r="AH559">
        <f t="shared" si="457"/>
        <v>-3.2538311041269397E-3</v>
      </c>
      <c r="AI559">
        <f t="shared" si="458"/>
        <v>0.73398664572983918</v>
      </c>
      <c r="AJ559">
        <f t="shared" si="459"/>
        <v>3.4435979974726305E-2</v>
      </c>
      <c r="AK559">
        <f t="shared" si="460"/>
        <v>0.19545119639747491</v>
      </c>
      <c r="AL559">
        <f t="shared" si="461"/>
        <v>2.5079283629253122</v>
      </c>
      <c r="AM559">
        <f t="shared" si="462"/>
        <v>3.0499210902153595</v>
      </c>
      <c r="AN559">
        <f t="shared" si="481"/>
        <v>14.842377585331722</v>
      </c>
      <c r="AO559">
        <f t="shared" si="481"/>
        <v>14.84235238706251</v>
      </c>
      <c r="AP559">
        <f t="shared" si="481"/>
        <v>14.84247014936566</v>
      </c>
      <c r="AQ559">
        <f t="shared" si="481"/>
        <v>14.841919655757904</v>
      </c>
      <c r="AR559">
        <f t="shared" si="481"/>
        <v>14.844489953737019</v>
      </c>
      <c r="AS559">
        <f t="shared" si="481"/>
        <v>14.832421608495004</v>
      </c>
      <c r="AT559">
        <f t="shared" si="481"/>
        <v>14.887692339437031</v>
      </c>
      <c r="AU559">
        <f t="shared" si="463"/>
        <v>14.591011287663337</v>
      </c>
      <c r="AV559" s="158">
        <f t="shared" si="464"/>
        <v>4.4728112384015806E-2</v>
      </c>
      <c r="AW559" s="159">
        <f t="shared" si="465"/>
        <v>-4.0308752379766777E-2</v>
      </c>
      <c r="AX559" s="160">
        <f t="shared" si="466"/>
        <v>1.6247955184133539E-4</v>
      </c>
      <c r="AY559" s="159">
        <f t="shared" si="467"/>
        <v>-9999</v>
      </c>
      <c r="BA559">
        <f t="shared" si="468"/>
        <v>0</v>
      </c>
      <c r="BB559">
        <f t="shared" si="469"/>
        <v>0.36856885286650709</v>
      </c>
      <c r="BC559">
        <f t="shared" si="470"/>
        <v>0.31359977031000574</v>
      </c>
      <c r="BD559">
        <f t="shared" si="471"/>
        <v>0.42844399581264675</v>
      </c>
      <c r="BE559">
        <f t="shared" si="472"/>
        <v>2.5454229428821704</v>
      </c>
      <c r="BF559">
        <f t="shared" si="473"/>
        <v>3.2547942085060915</v>
      </c>
      <c r="BG559">
        <f t="shared" si="482"/>
        <v>1.7465005477696609</v>
      </c>
      <c r="BH559">
        <f t="shared" si="482"/>
        <v>1.7465042848465744</v>
      </c>
      <c r="BI559">
        <f t="shared" si="482"/>
        <v>1.7464762660277549</v>
      </c>
      <c r="BJ559">
        <f t="shared" si="482"/>
        <v>1.7466862301613744</v>
      </c>
      <c r="BK559">
        <f t="shared" si="482"/>
        <v>1.7451067356973939</v>
      </c>
      <c r="BL559">
        <f t="shared" si="482"/>
        <v>1.756663128438297</v>
      </c>
      <c r="BM559">
        <f t="shared" si="482"/>
        <v>1.6352881739558964</v>
      </c>
      <c r="BN559">
        <f t="shared" si="474"/>
        <v>0.99518356059203661</v>
      </c>
    </row>
    <row r="560" spans="1:66" x14ac:dyDescent="0.2">
      <c r="A560" s="25" t="s">
        <v>1061</v>
      </c>
      <c r="B560" s="25"/>
      <c r="C560" s="28">
        <v>45286.381999999998</v>
      </c>
      <c r="D560" s="28"/>
      <c r="E560" s="1">
        <f t="shared" si="447"/>
        <v>14022.038159816093</v>
      </c>
      <c r="F560" s="1">
        <f t="shared" si="475"/>
        <v>14022</v>
      </c>
      <c r="Q560" s="173">
        <f t="shared" si="450"/>
        <v>30267.881999999998</v>
      </c>
      <c r="S560" s="15"/>
      <c r="U560" s="1">
        <f>+C560-(C$7+F560*C$8)</f>
        <v>3.2412960004876368E-2</v>
      </c>
      <c r="Z560">
        <f t="shared" si="452"/>
        <v>14022</v>
      </c>
      <c r="AA560" s="158">
        <f t="shared" si="453"/>
        <v>4.496101792269884E-2</v>
      </c>
      <c r="AB560" s="159">
        <f t="shared" si="454"/>
        <v>-4.496101792269884E-2</v>
      </c>
      <c r="AC560" s="159">
        <f t="shared" si="455"/>
        <v>0</v>
      </c>
      <c r="AD560" s="160">
        <f t="shared" si="456"/>
        <v>0</v>
      </c>
      <c r="AH560">
        <f t="shared" si="457"/>
        <v>-3.1519765421698406E-3</v>
      </c>
      <c r="AI560">
        <f t="shared" si="458"/>
        <v>0.73317679377192979</v>
      </c>
      <c r="AJ560">
        <f t="shared" si="459"/>
        <v>3.8588467670174646E-2</v>
      </c>
      <c r="AK560">
        <f t="shared" si="460"/>
        <v>0.19434415720941836</v>
      </c>
      <c r="AL560">
        <f t="shared" si="461"/>
        <v>2.5120836243216318</v>
      </c>
      <c r="AM560">
        <f t="shared" si="462"/>
        <v>3.0714614039833057</v>
      </c>
      <c r="AN560">
        <f t="shared" si="481"/>
        <v>14.847724431363277</v>
      </c>
      <c r="AO560">
        <f t="shared" si="481"/>
        <v>14.847698293375878</v>
      </c>
      <c r="AP560">
        <f t="shared" si="481"/>
        <v>14.84781968654662</v>
      </c>
      <c r="AQ560">
        <f t="shared" si="481"/>
        <v>14.847255752826106</v>
      </c>
      <c r="AR560">
        <f t="shared" si="481"/>
        <v>14.849872394963949</v>
      </c>
      <c r="AS560">
        <f t="shared" si="481"/>
        <v>14.837663073047436</v>
      </c>
      <c r="AT560">
        <f t="shared" si="481"/>
        <v>14.89324047274568</v>
      </c>
      <c r="AU560">
        <f t="shared" si="463"/>
        <v>14.597505534933338</v>
      </c>
      <c r="AV560" s="158">
        <f t="shared" si="464"/>
        <v>4.496101792269884E-2</v>
      </c>
      <c r="AW560" s="159">
        <f t="shared" si="465"/>
        <v>-9999</v>
      </c>
      <c r="AX560" s="160">
        <f t="shared" si="466"/>
        <v>0</v>
      </c>
      <c r="AY560" s="159">
        <f t="shared" si="467"/>
        <v>3.1519765421698406E-3</v>
      </c>
      <c r="BA560">
        <f t="shared" si="468"/>
        <v>0</v>
      </c>
      <c r="BB560">
        <f t="shared" si="469"/>
        <v>0.36794893885640645</v>
      </c>
      <c r="BC560">
        <f t="shared" si="470"/>
        <v>0.31222406541313297</v>
      </c>
      <c r="BD560">
        <f t="shared" si="471"/>
        <v>0.42752895483871439</v>
      </c>
      <c r="BE560">
        <f t="shared" si="472"/>
        <v>2.5468713856191703</v>
      </c>
      <c r="BF560">
        <f t="shared" si="473"/>
        <v>3.2632104433175075</v>
      </c>
      <c r="BG560">
        <f t="shared" si="482"/>
        <v>1.7490426697329868</v>
      </c>
      <c r="BH560">
        <f t="shared" si="482"/>
        <v>1.7490466842669099</v>
      </c>
      <c r="BI560">
        <f t="shared" si="482"/>
        <v>1.7490170099513276</v>
      </c>
      <c r="BJ560">
        <f t="shared" si="482"/>
        <v>1.7492362388822773</v>
      </c>
      <c r="BK560">
        <f t="shared" si="482"/>
        <v>1.7476102662094983</v>
      </c>
      <c r="BL560">
        <f t="shared" si="482"/>
        <v>1.7593398842119115</v>
      </c>
      <c r="BM560">
        <f t="shared" si="482"/>
        <v>1.6393669899467054</v>
      </c>
      <c r="BN560">
        <f t="shared" si="474"/>
        <v>0.99806723572618483</v>
      </c>
    </row>
    <row r="561" spans="1:66" x14ac:dyDescent="0.2">
      <c r="A561" s="25" t="s">
        <v>1046</v>
      </c>
      <c r="B561" s="25"/>
      <c r="C561" s="28">
        <v>45342.415000000001</v>
      </c>
      <c r="D561" s="28"/>
      <c r="E561" s="1">
        <f t="shared" si="447"/>
        <v>14088.005876899133</v>
      </c>
      <c r="F561" s="1">
        <f t="shared" si="475"/>
        <v>14088</v>
      </c>
      <c r="G561" s="1">
        <f t="shared" ref="G561:G624" si="483">+C561-(C$7+F561*C$8)</f>
        <v>4.9918400036403909E-3</v>
      </c>
      <c r="I561" s="1">
        <f t="shared" ref="I561:I592" si="484">G561</f>
        <v>4.9918400036403909E-3</v>
      </c>
      <c r="Q561" s="173">
        <f t="shared" si="450"/>
        <v>30323.915000000001</v>
      </c>
      <c r="S561" s="15">
        <f t="shared" ref="S561:S592" si="485">S$15</f>
        <v>0.1</v>
      </c>
      <c r="Z561">
        <f t="shared" si="452"/>
        <v>14088</v>
      </c>
      <c r="AA561" s="158">
        <f t="shared" si="453"/>
        <v>4.5729549949828703E-2</v>
      </c>
      <c r="AB561" s="159">
        <f t="shared" si="454"/>
        <v>-4.0737709946188312E-2</v>
      </c>
      <c r="AC561" s="159">
        <f t="shared" si="455"/>
        <v>4.9918400036403909E-3</v>
      </c>
      <c r="AD561" s="160">
        <f t="shared" si="456"/>
        <v>1.6595610116597703E-4</v>
      </c>
      <c r="AH561">
        <f t="shared" si="457"/>
        <v>-2.8160246518522968E-3</v>
      </c>
      <c r="AI561">
        <f t="shared" si="458"/>
        <v>0.73054931016283442</v>
      </c>
      <c r="AJ561">
        <f t="shared" si="459"/>
        <v>5.2222320906598521E-2</v>
      </c>
      <c r="AK561">
        <f t="shared" si="460"/>
        <v>0.19068455776371085</v>
      </c>
      <c r="AL561">
        <f t="shared" si="461"/>
        <v>2.525731660023506</v>
      </c>
      <c r="AM561">
        <f t="shared" si="462"/>
        <v>3.1441878073337506</v>
      </c>
      <c r="AN561">
        <f t="shared" ref="AN561:AT570" si="486">$AU561+$AB$7*SIN(AO561)</f>
        <v>14.865327598900468</v>
      </c>
      <c r="AO561">
        <f t="shared" si="486"/>
        <v>14.865298216119005</v>
      </c>
      <c r="AP561">
        <f t="shared" si="486"/>
        <v>14.865431963690087</v>
      </c>
      <c r="AQ561">
        <f t="shared" si="486"/>
        <v>14.86482299541877</v>
      </c>
      <c r="AR561">
        <f t="shared" si="486"/>
        <v>14.86759234492321</v>
      </c>
      <c r="AS561">
        <f t="shared" si="486"/>
        <v>14.854928042916319</v>
      </c>
      <c r="AT561">
        <f t="shared" si="486"/>
        <v>14.911461040047193</v>
      </c>
      <c r="AU561">
        <f t="shared" si="463"/>
        <v>14.618936550924339</v>
      </c>
      <c r="AV561" s="158">
        <f t="shared" si="464"/>
        <v>4.5729549949828703E-2</v>
      </c>
      <c r="AW561" s="159">
        <f t="shared" si="465"/>
        <v>-4.0737709946188312E-2</v>
      </c>
      <c r="AX561" s="160">
        <f t="shared" si="466"/>
        <v>1.6595610116597703E-4</v>
      </c>
      <c r="AY561" s="159">
        <f t="shared" si="467"/>
        <v>-9999</v>
      </c>
      <c r="BA561">
        <f t="shared" si="468"/>
        <v>0</v>
      </c>
      <c r="BB561">
        <f t="shared" si="469"/>
        <v>0.36592719730644996</v>
      </c>
      <c r="BC561">
        <f t="shared" si="470"/>
        <v>0.30771224021077653</v>
      </c>
      <c r="BD561">
        <f t="shared" si="471"/>
        <v>0.42452471306458994</v>
      </c>
      <c r="BE561">
        <f t="shared" si="472"/>
        <v>2.5516169499701364</v>
      </c>
      <c r="BF561">
        <f t="shared" si="473"/>
        <v>3.2910656289347715</v>
      </c>
      <c r="BG561">
        <f t="shared" ref="BG561:BM570" si="487">$BN561+$BB$7*SIN(BH561)</f>
        <v>1.7574015031062729</v>
      </c>
      <c r="BH561">
        <f t="shared" si="487"/>
        <v>1.7574065219858674</v>
      </c>
      <c r="BI561">
        <f t="shared" si="487"/>
        <v>1.7573710672968998</v>
      </c>
      <c r="BJ561">
        <f t="shared" si="487"/>
        <v>1.7576213861250043</v>
      </c>
      <c r="BK561">
        <f t="shared" si="487"/>
        <v>1.7558469141298301</v>
      </c>
      <c r="BL561">
        <f t="shared" si="487"/>
        <v>1.7680857082857813</v>
      </c>
      <c r="BM561">
        <f t="shared" si="487"/>
        <v>1.6527891929227692</v>
      </c>
      <c r="BN561">
        <f t="shared" si="474"/>
        <v>1.007583363668874</v>
      </c>
    </row>
    <row r="562" spans="1:66" x14ac:dyDescent="0.2">
      <c r="A562" s="25" t="s">
        <v>1061</v>
      </c>
      <c r="B562" s="25"/>
      <c r="C562" s="28">
        <v>45342.421999999999</v>
      </c>
      <c r="D562" s="28"/>
      <c r="E562" s="1">
        <f t="shared" si="447"/>
        <v>14088.014118007399</v>
      </c>
      <c r="F562" s="1">
        <f t="shared" si="475"/>
        <v>14088</v>
      </c>
      <c r="G562" s="1">
        <f t="shared" si="483"/>
        <v>1.19918400014285E-2</v>
      </c>
      <c r="I562" s="1">
        <f t="shared" si="484"/>
        <v>1.19918400014285E-2</v>
      </c>
      <c r="Q562" s="173">
        <f t="shared" si="450"/>
        <v>30323.921999999999</v>
      </c>
      <c r="S562" s="15">
        <f t="shared" si="485"/>
        <v>0.1</v>
      </c>
      <c r="Z562">
        <f t="shared" si="452"/>
        <v>14088</v>
      </c>
      <c r="AA562" s="158">
        <f t="shared" si="453"/>
        <v>4.5729549949828703E-2</v>
      </c>
      <c r="AB562" s="159">
        <f t="shared" si="454"/>
        <v>-3.3737709948400203E-2</v>
      </c>
      <c r="AC562" s="159">
        <f t="shared" si="455"/>
        <v>1.19918400014285E-2</v>
      </c>
      <c r="AD562" s="160">
        <f t="shared" si="456"/>
        <v>1.1382330725623822E-4</v>
      </c>
      <c r="AH562">
        <f t="shared" si="457"/>
        <v>-2.8160246518522968E-3</v>
      </c>
      <c r="AI562">
        <f t="shared" si="458"/>
        <v>0.73054931016283442</v>
      </c>
      <c r="AJ562">
        <f t="shared" si="459"/>
        <v>5.2222320906598521E-2</v>
      </c>
      <c r="AK562">
        <f t="shared" si="460"/>
        <v>0.19068455776371085</v>
      </c>
      <c r="AL562">
        <f t="shared" si="461"/>
        <v>2.525731660023506</v>
      </c>
      <c r="AM562">
        <f t="shared" si="462"/>
        <v>3.1441878073337506</v>
      </c>
      <c r="AN562">
        <f t="shared" si="486"/>
        <v>14.865327598900468</v>
      </c>
      <c r="AO562">
        <f t="shared" si="486"/>
        <v>14.865298216119005</v>
      </c>
      <c r="AP562">
        <f t="shared" si="486"/>
        <v>14.865431963690087</v>
      </c>
      <c r="AQ562">
        <f t="shared" si="486"/>
        <v>14.86482299541877</v>
      </c>
      <c r="AR562">
        <f t="shared" si="486"/>
        <v>14.86759234492321</v>
      </c>
      <c r="AS562">
        <f t="shared" si="486"/>
        <v>14.854928042916319</v>
      </c>
      <c r="AT562">
        <f t="shared" si="486"/>
        <v>14.911461040047193</v>
      </c>
      <c r="AU562">
        <f t="shared" si="463"/>
        <v>14.618936550924339</v>
      </c>
      <c r="AV562" s="158">
        <f t="shared" si="464"/>
        <v>4.5729549949828703E-2</v>
      </c>
      <c r="AW562" s="159">
        <f t="shared" si="465"/>
        <v>-3.3737709948400203E-2</v>
      </c>
      <c r="AX562" s="160">
        <f t="shared" si="466"/>
        <v>1.1382330725623822E-4</v>
      </c>
      <c r="AY562" s="159">
        <f t="shared" si="467"/>
        <v>-9999</v>
      </c>
      <c r="BA562">
        <f t="shared" si="468"/>
        <v>0</v>
      </c>
      <c r="BB562">
        <f t="shared" si="469"/>
        <v>0.36592719730644996</v>
      </c>
      <c r="BC562">
        <f t="shared" si="470"/>
        <v>0.30771224021077653</v>
      </c>
      <c r="BD562">
        <f t="shared" si="471"/>
        <v>0.42452471306458994</v>
      </c>
      <c r="BE562">
        <f t="shared" si="472"/>
        <v>2.5516169499701364</v>
      </c>
      <c r="BF562">
        <f t="shared" si="473"/>
        <v>3.2910656289347715</v>
      </c>
      <c r="BG562">
        <f t="shared" si="487"/>
        <v>1.7574015031062729</v>
      </c>
      <c r="BH562">
        <f t="shared" si="487"/>
        <v>1.7574065219858674</v>
      </c>
      <c r="BI562">
        <f t="shared" si="487"/>
        <v>1.7573710672968998</v>
      </c>
      <c r="BJ562">
        <f t="shared" si="487"/>
        <v>1.7576213861250043</v>
      </c>
      <c r="BK562">
        <f t="shared" si="487"/>
        <v>1.7558469141298301</v>
      </c>
      <c r="BL562">
        <f t="shared" si="487"/>
        <v>1.7680857082857813</v>
      </c>
      <c r="BM562">
        <f t="shared" si="487"/>
        <v>1.6527891929227692</v>
      </c>
      <c r="BN562">
        <f t="shared" si="474"/>
        <v>1.007583363668874</v>
      </c>
    </row>
    <row r="563" spans="1:66" x14ac:dyDescent="0.2">
      <c r="A563" s="25" t="s">
        <v>1065</v>
      </c>
      <c r="B563" s="25"/>
      <c r="C563" s="28">
        <v>45388.28</v>
      </c>
      <c r="D563" s="28"/>
      <c r="E563" s="1">
        <f t="shared" si="447"/>
        <v>14142.002795572294</v>
      </c>
      <c r="F563" s="1">
        <f t="shared" si="475"/>
        <v>14142</v>
      </c>
      <c r="G563" s="1">
        <f t="shared" si="483"/>
        <v>2.3745600046822801E-3</v>
      </c>
      <c r="I563" s="1">
        <f t="shared" si="484"/>
        <v>2.3745600046822801E-3</v>
      </c>
      <c r="Q563" s="173">
        <f t="shared" si="450"/>
        <v>30369.78</v>
      </c>
      <c r="S563" s="15">
        <f t="shared" si="485"/>
        <v>0.1</v>
      </c>
      <c r="Z563">
        <f t="shared" si="452"/>
        <v>14142</v>
      </c>
      <c r="AA563" s="158">
        <f t="shared" si="453"/>
        <v>4.6358241414647366E-2</v>
      </c>
      <c r="AB563" s="159">
        <f t="shared" si="454"/>
        <v>-4.3983681409965086E-2</v>
      </c>
      <c r="AC563" s="159">
        <f t="shared" si="455"/>
        <v>2.3745600046822801E-3</v>
      </c>
      <c r="AD563" s="160">
        <f t="shared" si="456"/>
        <v>1.9345642303733083E-4</v>
      </c>
      <c r="AH563">
        <f t="shared" si="457"/>
        <v>-2.5413901559541065E-3</v>
      </c>
      <c r="AI563">
        <f t="shared" si="458"/>
        <v>0.72845035550844939</v>
      </c>
      <c r="AJ563">
        <f t="shared" si="459"/>
        <v>6.32984065431271E-2</v>
      </c>
      <c r="AK563">
        <f t="shared" si="460"/>
        <v>0.18768341802029004</v>
      </c>
      <c r="AL563">
        <f t="shared" si="461"/>
        <v>2.5368263258428461</v>
      </c>
      <c r="AM563">
        <f t="shared" si="462"/>
        <v>3.2056482270417193</v>
      </c>
      <c r="AN563">
        <f t="shared" si="486"/>
        <v>14.879683767125337</v>
      </c>
      <c r="AO563">
        <f t="shared" si="486"/>
        <v>14.879651568032717</v>
      </c>
      <c r="AP563">
        <f t="shared" si="486"/>
        <v>14.879795827138164</v>
      </c>
      <c r="AQ563">
        <f t="shared" si="486"/>
        <v>14.879149337303751</v>
      </c>
      <c r="AR563">
        <f t="shared" si="486"/>
        <v>14.882043007040734</v>
      </c>
      <c r="AS563">
        <f t="shared" si="486"/>
        <v>14.869019019545286</v>
      </c>
      <c r="AT563">
        <f t="shared" si="486"/>
        <v>14.926268780251492</v>
      </c>
      <c r="AU563">
        <f t="shared" si="463"/>
        <v>14.63647101855334</v>
      </c>
      <c r="AV563" s="158">
        <f t="shared" si="464"/>
        <v>4.6358241414647366E-2</v>
      </c>
      <c r="AW563" s="159">
        <f t="shared" si="465"/>
        <v>-4.3983681409965086E-2</v>
      </c>
      <c r="AX563" s="160">
        <f t="shared" si="466"/>
        <v>1.9345642303733083E-4</v>
      </c>
      <c r="AY563" s="159">
        <f t="shared" si="467"/>
        <v>-9999</v>
      </c>
      <c r="BA563">
        <f t="shared" si="468"/>
        <v>0</v>
      </c>
      <c r="BB563">
        <f t="shared" si="469"/>
        <v>0.36429991791149674</v>
      </c>
      <c r="BC563">
        <f t="shared" si="470"/>
        <v>0.30405227419328568</v>
      </c>
      <c r="BD563">
        <f t="shared" si="471"/>
        <v>0.42208406360687944</v>
      </c>
      <c r="BE563">
        <f t="shared" si="472"/>
        <v>2.5554611751560525</v>
      </c>
      <c r="BF563">
        <f t="shared" si="473"/>
        <v>3.3139511576016378</v>
      </c>
      <c r="BG563">
        <f t="shared" si="487"/>
        <v>1.7642065414285106</v>
      </c>
      <c r="BH563">
        <f t="shared" si="487"/>
        <v>1.7642124835280542</v>
      </c>
      <c r="BI563">
        <f t="shared" si="487"/>
        <v>1.7641719661575326</v>
      </c>
      <c r="BJ563">
        <f t="shared" si="487"/>
        <v>1.7644480757190597</v>
      </c>
      <c r="BK563">
        <f t="shared" si="487"/>
        <v>1.7625587225470571</v>
      </c>
      <c r="BL563">
        <f t="shared" si="487"/>
        <v>1.7751425466255921</v>
      </c>
      <c r="BM563">
        <f t="shared" si="487"/>
        <v>1.663727552839624</v>
      </c>
      <c r="BN563">
        <f t="shared" si="474"/>
        <v>1.0153692865310744</v>
      </c>
    </row>
    <row r="564" spans="1:66" x14ac:dyDescent="0.2">
      <c r="A564" s="25" t="s">
        <v>1065</v>
      </c>
      <c r="B564" s="25"/>
      <c r="C564" s="28">
        <v>45388.284</v>
      </c>
      <c r="D564" s="28"/>
      <c r="E564" s="1">
        <f t="shared" si="447"/>
        <v>14142.007504777021</v>
      </c>
      <c r="F564" s="1">
        <f t="shared" si="475"/>
        <v>14142</v>
      </c>
      <c r="G564" s="1">
        <f t="shared" si="483"/>
        <v>6.3745600054971874E-3</v>
      </c>
      <c r="I564" s="1">
        <f t="shared" si="484"/>
        <v>6.3745600054971874E-3</v>
      </c>
      <c r="Q564" s="173">
        <f t="shared" si="450"/>
        <v>30369.784</v>
      </c>
      <c r="S564" s="15">
        <f t="shared" si="485"/>
        <v>0.1</v>
      </c>
      <c r="Z564">
        <f t="shared" si="452"/>
        <v>14142</v>
      </c>
      <c r="AA564" s="158">
        <f t="shared" si="453"/>
        <v>4.6358241414647366E-2</v>
      </c>
      <c r="AB564" s="159">
        <f t="shared" si="454"/>
        <v>-3.9983681409150179E-2</v>
      </c>
      <c r="AC564" s="159">
        <f t="shared" si="455"/>
        <v>6.3745600054971874E-3</v>
      </c>
      <c r="AD564" s="160">
        <f t="shared" si="456"/>
        <v>1.5986947790284217E-4</v>
      </c>
      <c r="AH564">
        <f t="shared" si="457"/>
        <v>-2.5413901559541065E-3</v>
      </c>
      <c r="AI564">
        <f t="shared" si="458"/>
        <v>0.72845035550844939</v>
      </c>
      <c r="AJ564">
        <f t="shared" si="459"/>
        <v>6.32984065431271E-2</v>
      </c>
      <c r="AK564">
        <f t="shared" si="460"/>
        <v>0.18768341802029004</v>
      </c>
      <c r="AL564">
        <f t="shared" si="461"/>
        <v>2.5368263258428461</v>
      </c>
      <c r="AM564">
        <f t="shared" si="462"/>
        <v>3.2056482270417193</v>
      </c>
      <c r="AN564">
        <f t="shared" si="486"/>
        <v>14.879683767125337</v>
      </c>
      <c r="AO564">
        <f t="shared" si="486"/>
        <v>14.879651568032717</v>
      </c>
      <c r="AP564">
        <f t="shared" si="486"/>
        <v>14.879795827138164</v>
      </c>
      <c r="AQ564">
        <f t="shared" si="486"/>
        <v>14.879149337303751</v>
      </c>
      <c r="AR564">
        <f t="shared" si="486"/>
        <v>14.882043007040734</v>
      </c>
      <c r="AS564">
        <f t="shared" si="486"/>
        <v>14.869019019545286</v>
      </c>
      <c r="AT564">
        <f t="shared" si="486"/>
        <v>14.926268780251492</v>
      </c>
      <c r="AU564">
        <f t="shared" si="463"/>
        <v>14.63647101855334</v>
      </c>
      <c r="AV564" s="158">
        <f t="shared" si="464"/>
        <v>4.6358241414647366E-2</v>
      </c>
      <c r="AW564" s="159">
        <f t="shared" si="465"/>
        <v>-3.9983681409150179E-2</v>
      </c>
      <c r="AX564" s="160">
        <f t="shared" si="466"/>
        <v>1.5986947790284217E-4</v>
      </c>
      <c r="AY564" s="159">
        <f t="shared" si="467"/>
        <v>-9999</v>
      </c>
      <c r="BA564">
        <f t="shared" si="468"/>
        <v>0</v>
      </c>
      <c r="BB564">
        <f t="shared" si="469"/>
        <v>0.36429991791149674</v>
      </c>
      <c r="BC564">
        <f t="shared" si="470"/>
        <v>0.30405227419328568</v>
      </c>
      <c r="BD564">
        <f t="shared" si="471"/>
        <v>0.42208406360687944</v>
      </c>
      <c r="BE564">
        <f t="shared" si="472"/>
        <v>2.5554611751560525</v>
      </c>
      <c r="BF564">
        <f t="shared" si="473"/>
        <v>3.3139511576016378</v>
      </c>
      <c r="BG564">
        <f t="shared" si="487"/>
        <v>1.7642065414285106</v>
      </c>
      <c r="BH564">
        <f t="shared" si="487"/>
        <v>1.7642124835280542</v>
      </c>
      <c r="BI564">
        <f t="shared" si="487"/>
        <v>1.7641719661575326</v>
      </c>
      <c r="BJ564">
        <f t="shared" si="487"/>
        <v>1.7644480757190597</v>
      </c>
      <c r="BK564">
        <f t="shared" si="487"/>
        <v>1.7625587225470571</v>
      </c>
      <c r="BL564">
        <f t="shared" si="487"/>
        <v>1.7751425466255921</v>
      </c>
      <c r="BM564">
        <f t="shared" si="487"/>
        <v>1.663727552839624</v>
      </c>
      <c r="BN564">
        <f t="shared" si="474"/>
        <v>1.0153692865310744</v>
      </c>
    </row>
    <row r="565" spans="1:66" x14ac:dyDescent="0.2">
      <c r="A565" s="25" t="s">
        <v>1065</v>
      </c>
      <c r="B565" s="25"/>
      <c r="C565" s="28">
        <v>45399.324999999997</v>
      </c>
      <c r="D565" s="28"/>
      <c r="E565" s="1">
        <f t="shared" si="447"/>
        <v>14155.006087118027</v>
      </c>
      <c r="F565" s="1">
        <f t="shared" si="475"/>
        <v>14155</v>
      </c>
      <c r="G565" s="1">
        <f t="shared" si="483"/>
        <v>5.1703999997698702E-3</v>
      </c>
      <c r="I565" s="1">
        <f t="shared" si="484"/>
        <v>5.1703999997698702E-3</v>
      </c>
      <c r="Q565" s="173">
        <f t="shared" si="450"/>
        <v>30380.824999999997</v>
      </c>
      <c r="S565" s="15">
        <f t="shared" si="485"/>
        <v>0.1</v>
      </c>
      <c r="Z565">
        <f t="shared" si="452"/>
        <v>14155</v>
      </c>
      <c r="AA565" s="158">
        <f t="shared" si="453"/>
        <v>4.6509573165057688E-2</v>
      </c>
      <c r="AB565" s="159">
        <f t="shared" si="454"/>
        <v>-4.1339173165287818E-2</v>
      </c>
      <c r="AC565" s="159">
        <f t="shared" si="455"/>
        <v>5.1703999997698702E-3</v>
      </c>
      <c r="AD565" s="160">
        <f t="shared" si="456"/>
        <v>1.7089272379896525E-4</v>
      </c>
      <c r="AH565">
        <f t="shared" si="457"/>
        <v>-2.4753115160015852E-3</v>
      </c>
      <c r="AI565">
        <f t="shared" si="458"/>
        <v>0.72795180496245193</v>
      </c>
      <c r="AJ565">
        <f t="shared" si="459"/>
        <v>6.5954307222426553E-2</v>
      </c>
      <c r="AK565">
        <f t="shared" si="460"/>
        <v>0.1869600342321284</v>
      </c>
      <c r="AL565">
        <f t="shared" si="461"/>
        <v>2.539487791023749</v>
      </c>
      <c r="AM565">
        <f t="shared" si="462"/>
        <v>3.2207181028874339</v>
      </c>
      <c r="AN565">
        <f t="shared" si="486"/>
        <v>14.88313375160322</v>
      </c>
      <c r="AO565">
        <f t="shared" si="486"/>
        <v>14.883100853236012</v>
      </c>
      <c r="AP565">
        <f t="shared" si="486"/>
        <v>14.883247694050786</v>
      </c>
      <c r="AQ565">
        <f t="shared" si="486"/>
        <v>14.882592094260307</v>
      </c>
      <c r="AR565">
        <f t="shared" si="486"/>
        <v>14.885515562879011</v>
      </c>
      <c r="AS565">
        <f t="shared" si="486"/>
        <v>14.872406783718274</v>
      </c>
      <c r="AT565">
        <f t="shared" si="486"/>
        <v>14.929820267647836</v>
      </c>
      <c r="AU565">
        <f t="shared" si="463"/>
        <v>14.640692279278841</v>
      </c>
      <c r="AV565" s="158">
        <f t="shared" si="464"/>
        <v>4.6509573165057688E-2</v>
      </c>
      <c r="AW565" s="159">
        <f t="shared" si="465"/>
        <v>-4.1339173165287818E-2</v>
      </c>
      <c r="AX565" s="160">
        <f t="shared" si="466"/>
        <v>1.7089272379896525E-4</v>
      </c>
      <c r="AY565" s="159">
        <f t="shared" si="467"/>
        <v>-9999</v>
      </c>
      <c r="BA565">
        <f t="shared" si="468"/>
        <v>0</v>
      </c>
      <c r="BB565">
        <f t="shared" si="469"/>
        <v>0.36391171524128252</v>
      </c>
      <c r="BC565">
        <f t="shared" si="470"/>
        <v>0.30317535361617787</v>
      </c>
      <c r="BD565">
        <f t="shared" si="471"/>
        <v>0.42149880795909589</v>
      </c>
      <c r="BE565">
        <f t="shared" si="472"/>
        <v>2.5563815415027293</v>
      </c>
      <c r="BF565">
        <f t="shared" si="473"/>
        <v>3.3194736199614971</v>
      </c>
      <c r="BG565">
        <f t="shared" si="487"/>
        <v>1.7658402751542734</v>
      </c>
      <c r="BH565">
        <f t="shared" si="487"/>
        <v>1.7658464530169833</v>
      </c>
      <c r="BI565">
        <f t="shared" si="487"/>
        <v>1.7658046764109205</v>
      </c>
      <c r="BJ565">
        <f t="shared" si="487"/>
        <v>1.7660870107531761</v>
      </c>
      <c r="BK565">
        <f t="shared" si="487"/>
        <v>1.7641710224324396</v>
      </c>
      <c r="BL565">
        <f t="shared" si="487"/>
        <v>1.7768282620452966</v>
      </c>
      <c r="BM565">
        <f t="shared" si="487"/>
        <v>1.6663549989410074</v>
      </c>
      <c r="BN565">
        <f t="shared" si="474"/>
        <v>1.0172436753682708</v>
      </c>
    </row>
    <row r="566" spans="1:66" x14ac:dyDescent="0.2">
      <c r="A566" s="25" t="s">
        <v>1066</v>
      </c>
      <c r="B566" s="25"/>
      <c r="C566" s="28">
        <v>45533.527999999998</v>
      </c>
      <c r="D566" s="28"/>
      <c r="E566" s="1">
        <f t="shared" si="447"/>
        <v>14313.003437531082</v>
      </c>
      <c r="F566" s="1">
        <f t="shared" si="475"/>
        <v>14313</v>
      </c>
      <c r="G566" s="1">
        <f t="shared" si="483"/>
        <v>2.9198400006862357E-3</v>
      </c>
      <c r="I566" s="1">
        <f t="shared" si="484"/>
        <v>2.9198400006862357E-3</v>
      </c>
      <c r="Q566" s="173">
        <f t="shared" si="450"/>
        <v>30515.027999999998</v>
      </c>
      <c r="S566" s="15">
        <f t="shared" si="485"/>
        <v>0.1</v>
      </c>
      <c r="Z566">
        <f t="shared" si="452"/>
        <v>14313</v>
      </c>
      <c r="AA566" s="158">
        <f t="shared" si="453"/>
        <v>4.8347939174493891E-2</v>
      </c>
      <c r="AB566" s="159">
        <f t="shared" si="454"/>
        <v>-4.5428099173807655E-2</v>
      </c>
      <c r="AC566" s="159">
        <f t="shared" si="455"/>
        <v>2.9198400006862357E-3</v>
      </c>
      <c r="AD566" s="160">
        <f t="shared" si="456"/>
        <v>2.0637121945453037E-4</v>
      </c>
      <c r="AH566">
        <f t="shared" si="457"/>
        <v>-1.6736314087537972E-3</v>
      </c>
      <c r="AI566">
        <f t="shared" si="458"/>
        <v>0.72209815086080664</v>
      </c>
      <c r="AJ566">
        <f t="shared" si="459"/>
        <v>9.7908154963036717E-2</v>
      </c>
      <c r="AK566">
        <f t="shared" si="460"/>
        <v>0.17814274351845885</v>
      </c>
      <c r="AL566">
        <f t="shared" si="461"/>
        <v>2.5715508317229219</v>
      </c>
      <c r="AM566">
        <f t="shared" si="462"/>
        <v>3.4129889820997139</v>
      </c>
      <c r="AN566">
        <f t="shared" si="486"/>
        <v>14.924879838033529</v>
      </c>
      <c r="AO566">
        <f t="shared" si="486"/>
        <v>14.924837813630978</v>
      </c>
      <c r="AP566">
        <f t="shared" si="486"/>
        <v>14.925017432050812</v>
      </c>
      <c r="AQ566">
        <f t="shared" si="486"/>
        <v>14.924249491868281</v>
      </c>
      <c r="AR566">
        <f t="shared" si="486"/>
        <v>14.927528645220177</v>
      </c>
      <c r="AS566">
        <f t="shared" si="486"/>
        <v>14.913450628309345</v>
      </c>
      <c r="AT566">
        <f t="shared" si="486"/>
        <v>14.972576319322556</v>
      </c>
      <c r="AU566">
        <f t="shared" si="463"/>
        <v>14.691996832711844</v>
      </c>
      <c r="AV566" s="158">
        <f t="shared" si="464"/>
        <v>4.8347939174493891E-2</v>
      </c>
      <c r="AW566" s="159">
        <f t="shared" si="465"/>
        <v>-4.5428099173807655E-2</v>
      </c>
      <c r="AX566" s="160">
        <f t="shared" si="466"/>
        <v>2.0637121945453037E-4</v>
      </c>
      <c r="AY566" s="159">
        <f t="shared" si="467"/>
        <v>-9999</v>
      </c>
      <c r="BA566">
        <f t="shared" si="468"/>
        <v>0</v>
      </c>
      <c r="BB566">
        <f t="shared" si="469"/>
        <v>0.35930052643174037</v>
      </c>
      <c r="BC566">
        <f t="shared" si="470"/>
        <v>0.29264430584817008</v>
      </c>
      <c r="BD566">
        <f t="shared" si="471"/>
        <v>0.41445595144427727</v>
      </c>
      <c r="BE566">
        <f t="shared" si="472"/>
        <v>2.5674135787994645</v>
      </c>
      <c r="BF566">
        <f t="shared" si="473"/>
        <v>3.387007371430427</v>
      </c>
      <c r="BG566">
        <f t="shared" si="487"/>
        <v>1.7855591293795907</v>
      </c>
      <c r="BH566">
        <f t="shared" si="487"/>
        <v>1.7855685667899168</v>
      </c>
      <c r="BI566">
        <f t="shared" si="487"/>
        <v>1.7855105285316051</v>
      </c>
      <c r="BJ566">
        <f t="shared" si="487"/>
        <v>1.7858672084711498</v>
      </c>
      <c r="BK566">
        <f t="shared" si="487"/>
        <v>1.7836658925937681</v>
      </c>
      <c r="BL566">
        <f t="shared" si="487"/>
        <v>1.7969152022285542</v>
      </c>
      <c r="BM566">
        <f t="shared" si="487"/>
        <v>1.698105501708147</v>
      </c>
      <c r="BN566">
        <f t="shared" si="474"/>
        <v>1.0400247089280419</v>
      </c>
    </row>
    <row r="567" spans="1:66" x14ac:dyDescent="0.2">
      <c r="A567" s="25" t="s">
        <v>1066</v>
      </c>
      <c r="B567" s="25"/>
      <c r="C567" s="28">
        <v>45533.534</v>
      </c>
      <c r="D567" s="28"/>
      <c r="E567" s="1">
        <f t="shared" si="447"/>
        <v>14313.010501338171</v>
      </c>
      <c r="F567" s="1">
        <f t="shared" si="475"/>
        <v>14313</v>
      </c>
      <c r="G567" s="1">
        <f t="shared" si="483"/>
        <v>8.9198400019085966E-3</v>
      </c>
      <c r="I567" s="1">
        <f t="shared" si="484"/>
        <v>8.9198400019085966E-3</v>
      </c>
      <c r="Q567" s="173">
        <f t="shared" si="450"/>
        <v>30515.034</v>
      </c>
      <c r="S567" s="15">
        <f t="shared" si="485"/>
        <v>0.1</v>
      </c>
      <c r="Z567">
        <f t="shared" si="452"/>
        <v>14313</v>
      </c>
      <c r="AA567" s="158">
        <f t="shared" si="453"/>
        <v>4.8347939174493891E-2</v>
      </c>
      <c r="AB567" s="159">
        <f t="shared" si="454"/>
        <v>-3.9428099172585294E-2</v>
      </c>
      <c r="AC567" s="159">
        <f t="shared" si="455"/>
        <v>8.9198400019085966E-3</v>
      </c>
      <c r="AD567" s="160">
        <f t="shared" si="456"/>
        <v>1.5545750043632214E-4</v>
      </c>
      <c r="AH567">
        <f t="shared" si="457"/>
        <v>-1.6736314087537972E-3</v>
      </c>
      <c r="AI567">
        <f t="shared" si="458"/>
        <v>0.72209815086080664</v>
      </c>
      <c r="AJ567">
        <f t="shared" si="459"/>
        <v>9.7908154963036717E-2</v>
      </c>
      <c r="AK567">
        <f t="shared" si="460"/>
        <v>0.17814274351845885</v>
      </c>
      <c r="AL567">
        <f t="shared" si="461"/>
        <v>2.5715508317229219</v>
      </c>
      <c r="AM567">
        <f t="shared" si="462"/>
        <v>3.4129889820997139</v>
      </c>
      <c r="AN567">
        <f t="shared" si="486"/>
        <v>14.924879838033529</v>
      </c>
      <c r="AO567">
        <f t="shared" si="486"/>
        <v>14.924837813630978</v>
      </c>
      <c r="AP567">
        <f t="shared" si="486"/>
        <v>14.925017432050812</v>
      </c>
      <c r="AQ567">
        <f t="shared" si="486"/>
        <v>14.924249491868281</v>
      </c>
      <c r="AR567">
        <f t="shared" si="486"/>
        <v>14.927528645220177</v>
      </c>
      <c r="AS567">
        <f t="shared" si="486"/>
        <v>14.913450628309345</v>
      </c>
      <c r="AT567">
        <f t="shared" si="486"/>
        <v>14.972576319322556</v>
      </c>
      <c r="AU567">
        <f t="shared" si="463"/>
        <v>14.691996832711844</v>
      </c>
      <c r="AV567" s="158">
        <f t="shared" si="464"/>
        <v>4.8347939174493891E-2</v>
      </c>
      <c r="AW567" s="159">
        <f t="shared" si="465"/>
        <v>-3.9428099172585294E-2</v>
      </c>
      <c r="AX567" s="160">
        <f t="shared" si="466"/>
        <v>1.5545750043632214E-4</v>
      </c>
      <c r="AY567" s="159">
        <f t="shared" si="467"/>
        <v>-9999</v>
      </c>
      <c r="BA567">
        <f t="shared" si="468"/>
        <v>0</v>
      </c>
      <c r="BB567">
        <f t="shared" si="469"/>
        <v>0.35930052643174037</v>
      </c>
      <c r="BC567">
        <f t="shared" si="470"/>
        <v>0.29264430584817008</v>
      </c>
      <c r="BD567">
        <f t="shared" si="471"/>
        <v>0.41445595144427727</v>
      </c>
      <c r="BE567">
        <f t="shared" si="472"/>
        <v>2.5674135787994645</v>
      </c>
      <c r="BF567">
        <f t="shared" si="473"/>
        <v>3.387007371430427</v>
      </c>
      <c r="BG567">
        <f t="shared" si="487"/>
        <v>1.7855591293795907</v>
      </c>
      <c r="BH567">
        <f t="shared" si="487"/>
        <v>1.7855685667899168</v>
      </c>
      <c r="BI567">
        <f t="shared" si="487"/>
        <v>1.7855105285316051</v>
      </c>
      <c r="BJ567">
        <f t="shared" si="487"/>
        <v>1.7858672084711498</v>
      </c>
      <c r="BK567">
        <f t="shared" si="487"/>
        <v>1.7836658925937681</v>
      </c>
      <c r="BL567">
        <f t="shared" si="487"/>
        <v>1.7969152022285542</v>
      </c>
      <c r="BM567">
        <f t="shared" si="487"/>
        <v>1.698105501708147</v>
      </c>
      <c r="BN567">
        <f t="shared" si="474"/>
        <v>1.0400247089280419</v>
      </c>
    </row>
    <row r="568" spans="1:66" x14ac:dyDescent="0.2">
      <c r="A568" s="25" t="s">
        <v>1067</v>
      </c>
      <c r="B568" s="25"/>
      <c r="C568" s="28">
        <v>45602.328000000001</v>
      </c>
      <c r="D568" s="28"/>
      <c r="E568" s="1">
        <f t="shared" si="447"/>
        <v>14394.001758793785</v>
      </c>
      <c r="F568" s="1">
        <f t="shared" si="475"/>
        <v>14394</v>
      </c>
      <c r="G568" s="1">
        <f t="shared" si="483"/>
        <v>1.4939200045773759E-3</v>
      </c>
      <c r="I568" s="1">
        <f t="shared" si="484"/>
        <v>1.4939200045773759E-3</v>
      </c>
      <c r="Q568" s="173">
        <f t="shared" si="450"/>
        <v>30583.828000000001</v>
      </c>
      <c r="S568" s="15">
        <f t="shared" si="485"/>
        <v>0.1</v>
      </c>
      <c r="Z568">
        <f t="shared" si="452"/>
        <v>14394</v>
      </c>
      <c r="AA568" s="158">
        <f t="shared" si="453"/>
        <v>4.9289531051575505E-2</v>
      </c>
      <c r="AB568" s="159">
        <f t="shared" si="454"/>
        <v>-4.7795611046998129E-2</v>
      </c>
      <c r="AC568" s="159">
        <f t="shared" si="455"/>
        <v>1.4939200045773759E-3</v>
      </c>
      <c r="AD568" s="160">
        <f t="shared" si="456"/>
        <v>2.28442043535593E-4</v>
      </c>
      <c r="AH568">
        <f t="shared" si="457"/>
        <v>-1.2638867902694474E-3</v>
      </c>
      <c r="AI568">
        <f t="shared" si="458"/>
        <v>0.71924161125048436</v>
      </c>
      <c r="AJ568">
        <f t="shared" si="459"/>
        <v>0.11405807825992313</v>
      </c>
      <c r="AK568">
        <f t="shared" si="460"/>
        <v>0.17360588115050207</v>
      </c>
      <c r="AL568">
        <f t="shared" si="461"/>
        <v>2.5877924123068112</v>
      </c>
      <c r="AM568">
        <f t="shared" si="462"/>
        <v>3.5186351777465172</v>
      </c>
      <c r="AN568">
        <f t="shared" si="486"/>
        <v>14.946153573119869</v>
      </c>
      <c r="AO568">
        <f t="shared" si="486"/>
        <v>14.946106455737263</v>
      </c>
      <c r="AP568">
        <f t="shared" si="486"/>
        <v>14.946303709976405</v>
      </c>
      <c r="AQ568">
        <f t="shared" si="486"/>
        <v>14.945477668569284</v>
      </c>
      <c r="AR568">
        <f t="shared" si="486"/>
        <v>14.948932551952753</v>
      </c>
      <c r="AS568">
        <f t="shared" si="486"/>
        <v>14.934405754500764</v>
      </c>
      <c r="AT568">
        <f t="shared" si="486"/>
        <v>14.99420777310312</v>
      </c>
      <c r="AU568">
        <f t="shared" si="463"/>
        <v>14.718298534155347</v>
      </c>
      <c r="AV568" s="158">
        <f t="shared" si="464"/>
        <v>4.9289531051575505E-2</v>
      </c>
      <c r="AW568" s="159">
        <f t="shared" si="465"/>
        <v>-4.7795611046998129E-2</v>
      </c>
      <c r="AX568" s="160">
        <f t="shared" si="466"/>
        <v>2.28442043535593E-4</v>
      </c>
      <c r="AY568" s="159">
        <f t="shared" si="467"/>
        <v>-9999</v>
      </c>
      <c r="BA568">
        <f t="shared" si="468"/>
        <v>0</v>
      </c>
      <c r="BB568">
        <f t="shared" si="469"/>
        <v>0.3570107809937606</v>
      </c>
      <c r="BC568">
        <f t="shared" si="470"/>
        <v>0.28733420943258781</v>
      </c>
      <c r="BD568">
        <f t="shared" si="471"/>
        <v>0.4108946523866821</v>
      </c>
      <c r="BE568">
        <f t="shared" si="472"/>
        <v>2.5729621046089335</v>
      </c>
      <c r="BF568">
        <f t="shared" si="473"/>
        <v>3.4219357685622942</v>
      </c>
      <c r="BG568">
        <f t="shared" si="487"/>
        <v>1.7955719708841174</v>
      </c>
      <c r="BH568">
        <f t="shared" si="487"/>
        <v>1.7955833245846655</v>
      </c>
      <c r="BI568">
        <f t="shared" si="487"/>
        <v>1.7955165622951132</v>
      </c>
      <c r="BJ568">
        <f t="shared" si="487"/>
        <v>1.7959088601399718</v>
      </c>
      <c r="BK568">
        <f t="shared" si="487"/>
        <v>1.7935939745389051</v>
      </c>
      <c r="BL568">
        <f t="shared" si="487"/>
        <v>1.806931330548688</v>
      </c>
      <c r="BM568">
        <f t="shared" si="487"/>
        <v>1.7142505266962389</v>
      </c>
      <c r="BN568">
        <f t="shared" si="474"/>
        <v>1.0517035932213421</v>
      </c>
    </row>
    <row r="569" spans="1:66" x14ac:dyDescent="0.2">
      <c r="A569" s="25" t="s">
        <v>1068</v>
      </c>
      <c r="B569" s="25"/>
      <c r="C569" s="28">
        <v>45613.375</v>
      </c>
      <c r="D569" s="28"/>
      <c r="E569" s="1">
        <f t="shared" si="447"/>
        <v>14407.007404941882</v>
      </c>
      <c r="F569" s="1">
        <f t="shared" si="475"/>
        <v>14407</v>
      </c>
      <c r="G569" s="1">
        <f t="shared" si="483"/>
        <v>6.2897600000724196E-3</v>
      </c>
      <c r="I569" s="1">
        <f t="shared" si="484"/>
        <v>6.2897600000724196E-3</v>
      </c>
      <c r="Q569" s="173">
        <f t="shared" si="450"/>
        <v>30594.875</v>
      </c>
      <c r="S569" s="15">
        <f t="shared" si="485"/>
        <v>0.1</v>
      </c>
      <c r="Z569">
        <f t="shared" si="452"/>
        <v>14407</v>
      </c>
      <c r="AA569" s="158">
        <f t="shared" si="453"/>
        <v>4.9440582806605009E-2</v>
      </c>
      <c r="AB569" s="159">
        <f t="shared" si="454"/>
        <v>-4.3150822806532589E-2</v>
      </c>
      <c r="AC569" s="159">
        <f t="shared" si="455"/>
        <v>6.2897600000724196E-3</v>
      </c>
      <c r="AD569" s="160">
        <f t="shared" si="456"/>
        <v>1.8619935088807731E-4</v>
      </c>
      <c r="AH569">
        <f t="shared" si="457"/>
        <v>-1.1982173313948307E-3</v>
      </c>
      <c r="AI569">
        <f t="shared" si="458"/>
        <v>0.71879208645301396</v>
      </c>
      <c r="AJ569">
        <f t="shared" si="459"/>
        <v>0.11663554607070792</v>
      </c>
      <c r="AK569">
        <f t="shared" si="460"/>
        <v>0.17287678901986014</v>
      </c>
      <c r="AL569">
        <f t="shared" si="461"/>
        <v>2.590387200352235</v>
      </c>
      <c r="AM569">
        <f t="shared" si="462"/>
        <v>3.5360749626549417</v>
      </c>
      <c r="AN569">
        <f t="shared" si="486"/>
        <v>14.949560089557183</v>
      </c>
      <c r="AO569">
        <f t="shared" si="486"/>
        <v>14.949512131300601</v>
      </c>
      <c r="AP569">
        <f t="shared" si="486"/>
        <v>14.949712256623414</v>
      </c>
      <c r="AQ569">
        <f t="shared" si="486"/>
        <v>14.948876900944914</v>
      </c>
      <c r="AR569">
        <f t="shared" si="486"/>
        <v>14.952359446836043</v>
      </c>
      <c r="AS569">
        <f t="shared" si="486"/>
        <v>14.937763910208329</v>
      </c>
      <c r="AT569">
        <f t="shared" si="486"/>
        <v>14.997661628057173</v>
      </c>
      <c r="AU569">
        <f t="shared" si="463"/>
        <v>14.722519794880846</v>
      </c>
      <c r="AV569" s="158">
        <f t="shared" si="464"/>
        <v>4.9440582806605009E-2</v>
      </c>
      <c r="AW569" s="159">
        <f t="shared" si="465"/>
        <v>-4.3150822806532589E-2</v>
      </c>
      <c r="AX569" s="160">
        <f t="shared" si="466"/>
        <v>1.8619935088807731E-4</v>
      </c>
      <c r="AY569" s="159">
        <f t="shared" si="467"/>
        <v>-9999</v>
      </c>
      <c r="BA569">
        <f t="shared" si="468"/>
        <v>0</v>
      </c>
      <c r="BB569">
        <f t="shared" si="469"/>
        <v>0.35664782794454297</v>
      </c>
      <c r="BC569">
        <f t="shared" si="470"/>
        <v>0.28648743718491632</v>
      </c>
      <c r="BD569">
        <f t="shared" si="471"/>
        <v>0.41032613105888305</v>
      </c>
      <c r="BE569">
        <f t="shared" si="472"/>
        <v>2.5738460399230454</v>
      </c>
      <c r="BF569">
        <f t="shared" si="473"/>
        <v>3.4275615290032539</v>
      </c>
      <c r="BG569">
        <f t="shared" si="487"/>
        <v>1.7971730327959028</v>
      </c>
      <c r="BH569">
        <f t="shared" si="487"/>
        <v>1.7971847061467323</v>
      </c>
      <c r="BI569">
        <f t="shared" si="487"/>
        <v>1.7971165414174908</v>
      </c>
      <c r="BJ569">
        <f t="shared" si="487"/>
        <v>1.7975142942182665</v>
      </c>
      <c r="BK569">
        <f t="shared" si="487"/>
        <v>1.7951835634512152</v>
      </c>
      <c r="BL569">
        <f t="shared" si="487"/>
        <v>1.8085214457458165</v>
      </c>
      <c r="BM569">
        <f t="shared" si="487"/>
        <v>1.7168333036378569</v>
      </c>
      <c r="BN569">
        <f t="shared" si="474"/>
        <v>1.0535779820585387</v>
      </c>
    </row>
    <row r="570" spans="1:66" x14ac:dyDescent="0.2">
      <c r="A570" s="25" t="s">
        <v>1068</v>
      </c>
      <c r="B570" s="25"/>
      <c r="C570" s="28">
        <v>45613.377999999997</v>
      </c>
      <c r="D570" s="28"/>
      <c r="E570" s="1">
        <f t="shared" si="447"/>
        <v>14407.010936845421</v>
      </c>
      <c r="F570" s="1">
        <f t="shared" si="475"/>
        <v>14407</v>
      </c>
      <c r="G570" s="1">
        <f t="shared" si="483"/>
        <v>9.2897599970456213E-3</v>
      </c>
      <c r="I570" s="1">
        <f t="shared" si="484"/>
        <v>9.2897599970456213E-3</v>
      </c>
      <c r="Q570" s="173">
        <f t="shared" si="450"/>
        <v>30594.877999999997</v>
      </c>
      <c r="S570" s="15">
        <f t="shared" si="485"/>
        <v>0.1</v>
      </c>
      <c r="Z570">
        <f t="shared" si="452"/>
        <v>14407</v>
      </c>
      <c r="AA570" s="158">
        <f t="shared" si="453"/>
        <v>4.9440582806605009E-2</v>
      </c>
      <c r="AB570" s="159">
        <f t="shared" si="454"/>
        <v>-4.0150822809559387E-2</v>
      </c>
      <c r="AC570" s="159">
        <f t="shared" si="455"/>
        <v>9.2897599970456213E-3</v>
      </c>
      <c r="AD570" s="160">
        <f t="shared" si="456"/>
        <v>1.6120885722846346E-4</v>
      </c>
      <c r="AH570">
        <f t="shared" si="457"/>
        <v>-1.1982173313948307E-3</v>
      </c>
      <c r="AI570">
        <f t="shared" si="458"/>
        <v>0.71879208645301396</v>
      </c>
      <c r="AJ570">
        <f t="shared" si="459"/>
        <v>0.11663554607070792</v>
      </c>
      <c r="AK570">
        <f t="shared" si="460"/>
        <v>0.17287678901986014</v>
      </c>
      <c r="AL570">
        <f t="shared" si="461"/>
        <v>2.590387200352235</v>
      </c>
      <c r="AM570">
        <f t="shared" si="462"/>
        <v>3.5360749626549417</v>
      </c>
      <c r="AN570">
        <f t="shared" si="486"/>
        <v>14.949560089557183</v>
      </c>
      <c r="AO570">
        <f t="shared" si="486"/>
        <v>14.949512131300601</v>
      </c>
      <c r="AP570">
        <f t="shared" si="486"/>
        <v>14.949712256623414</v>
      </c>
      <c r="AQ570">
        <f t="shared" si="486"/>
        <v>14.948876900944914</v>
      </c>
      <c r="AR570">
        <f t="shared" si="486"/>
        <v>14.952359446836043</v>
      </c>
      <c r="AS570">
        <f t="shared" si="486"/>
        <v>14.937763910208329</v>
      </c>
      <c r="AT570">
        <f t="shared" si="486"/>
        <v>14.997661628057173</v>
      </c>
      <c r="AU570">
        <f t="shared" si="463"/>
        <v>14.722519794880846</v>
      </c>
      <c r="AV570" s="158">
        <f t="shared" si="464"/>
        <v>4.9440582806605009E-2</v>
      </c>
      <c r="AW570" s="159">
        <f t="shared" si="465"/>
        <v>-4.0150822809559387E-2</v>
      </c>
      <c r="AX570" s="160">
        <f t="shared" si="466"/>
        <v>1.6120885722846346E-4</v>
      </c>
      <c r="AY570" s="159">
        <f t="shared" si="467"/>
        <v>-9999</v>
      </c>
      <c r="BA570">
        <f t="shared" si="468"/>
        <v>0</v>
      </c>
      <c r="BB570">
        <f t="shared" si="469"/>
        <v>0.35664782794454297</v>
      </c>
      <c r="BC570">
        <f t="shared" si="470"/>
        <v>0.28648743718491632</v>
      </c>
      <c r="BD570">
        <f t="shared" si="471"/>
        <v>0.41032613105888305</v>
      </c>
      <c r="BE570">
        <f t="shared" si="472"/>
        <v>2.5738460399230454</v>
      </c>
      <c r="BF570">
        <f t="shared" si="473"/>
        <v>3.4275615290032539</v>
      </c>
      <c r="BG570">
        <f t="shared" si="487"/>
        <v>1.7971730327959028</v>
      </c>
      <c r="BH570">
        <f t="shared" si="487"/>
        <v>1.7971847061467323</v>
      </c>
      <c r="BI570">
        <f t="shared" si="487"/>
        <v>1.7971165414174908</v>
      </c>
      <c r="BJ570">
        <f t="shared" si="487"/>
        <v>1.7975142942182665</v>
      </c>
      <c r="BK570">
        <f t="shared" si="487"/>
        <v>1.7951835634512152</v>
      </c>
      <c r="BL570">
        <f t="shared" si="487"/>
        <v>1.8085214457458165</v>
      </c>
      <c r="BM570">
        <f t="shared" si="487"/>
        <v>1.7168333036378569</v>
      </c>
      <c r="BN570">
        <f t="shared" si="474"/>
        <v>1.0535779820585387</v>
      </c>
    </row>
    <row r="571" spans="1:66" x14ac:dyDescent="0.2">
      <c r="A571" s="25" t="s">
        <v>1068</v>
      </c>
      <c r="B571" s="25"/>
      <c r="C571" s="28">
        <v>45619.322</v>
      </c>
      <c r="D571" s="28"/>
      <c r="E571" s="1">
        <f t="shared" si="447"/>
        <v>14414.008815066143</v>
      </c>
      <c r="F571" s="1">
        <f t="shared" si="475"/>
        <v>14414</v>
      </c>
      <c r="G571" s="1">
        <f t="shared" si="483"/>
        <v>7.4875200007227249E-3</v>
      </c>
      <c r="I571" s="1">
        <f t="shared" si="484"/>
        <v>7.4875200007227249E-3</v>
      </c>
      <c r="Q571" s="173">
        <f t="shared" si="450"/>
        <v>30600.822</v>
      </c>
      <c r="S571" s="15">
        <f t="shared" si="485"/>
        <v>0.1</v>
      </c>
      <c r="Z571">
        <f t="shared" si="452"/>
        <v>14414</v>
      </c>
      <c r="AA571" s="158">
        <f t="shared" si="453"/>
        <v>4.9521909974974555E-2</v>
      </c>
      <c r="AB571" s="159">
        <f t="shared" si="454"/>
        <v>-4.203438997425183E-2</v>
      </c>
      <c r="AC571" s="159">
        <f t="shared" si="455"/>
        <v>7.4875200007227249E-3</v>
      </c>
      <c r="AD571" s="160">
        <f t="shared" si="456"/>
        <v>1.766889940507483E-4</v>
      </c>
      <c r="AH571">
        <f t="shared" si="457"/>
        <v>-1.162868005948361E-3</v>
      </c>
      <c r="AI571">
        <f t="shared" si="458"/>
        <v>0.71855104986844864</v>
      </c>
      <c r="AJ571">
        <f t="shared" si="459"/>
        <v>0.11802175817738153</v>
      </c>
      <c r="AK571">
        <f t="shared" si="460"/>
        <v>0.17248409576860693</v>
      </c>
      <c r="AL571">
        <f t="shared" si="461"/>
        <v>2.5917830535368043</v>
      </c>
      <c r="AM571">
        <f t="shared" si="462"/>
        <v>3.5455229604605552</v>
      </c>
      <c r="AN571">
        <f t="shared" ref="AN571:AT580" si="488">$AU571+$AB$7*SIN(AO571)</f>
        <v>14.951393488042017</v>
      </c>
      <c r="AO571">
        <f t="shared" si="488"/>
        <v>14.95134507446101</v>
      </c>
      <c r="AP571">
        <f t="shared" si="488"/>
        <v>14.951546749816288</v>
      </c>
      <c r="AQ571">
        <f t="shared" si="488"/>
        <v>14.950706382003297</v>
      </c>
      <c r="AR571">
        <f t="shared" si="488"/>
        <v>14.954203755480062</v>
      </c>
      <c r="AS571">
        <f t="shared" si="488"/>
        <v>14.93957159296586</v>
      </c>
      <c r="AT571">
        <f t="shared" si="488"/>
        <v>14.999519364506844</v>
      </c>
      <c r="AU571">
        <f t="shared" si="463"/>
        <v>14.724792781425347</v>
      </c>
      <c r="AV571" s="158">
        <f t="shared" si="464"/>
        <v>4.9521909974974555E-2</v>
      </c>
      <c r="AW571" s="159">
        <f t="shared" si="465"/>
        <v>-4.203438997425183E-2</v>
      </c>
      <c r="AX571" s="160">
        <f t="shared" si="466"/>
        <v>1.766889940507483E-4</v>
      </c>
      <c r="AY571" s="159">
        <f t="shared" si="467"/>
        <v>-9999</v>
      </c>
      <c r="BA571">
        <f t="shared" si="468"/>
        <v>0</v>
      </c>
      <c r="BB571">
        <f t="shared" si="469"/>
        <v>0.35645290490064951</v>
      </c>
      <c r="BC571">
        <f t="shared" si="470"/>
        <v>0.28603210297689136</v>
      </c>
      <c r="BD571">
        <f t="shared" si="471"/>
        <v>0.41002035011376398</v>
      </c>
      <c r="BE571">
        <f t="shared" si="472"/>
        <v>2.5743212611733308</v>
      </c>
      <c r="BF571">
        <f t="shared" si="473"/>
        <v>3.4305931006004711</v>
      </c>
      <c r="BG571">
        <f t="shared" ref="BG571:BM580" si="489">$BN571+$BB$7*SIN(BH571)</f>
        <v>1.798034468875475</v>
      </c>
      <c r="BH571">
        <f t="shared" si="489"/>
        <v>1.7980463155259225</v>
      </c>
      <c r="BI571">
        <f t="shared" si="489"/>
        <v>1.7979773965436914</v>
      </c>
      <c r="BJ571">
        <f t="shared" si="489"/>
        <v>1.7983780516621872</v>
      </c>
      <c r="BK571">
        <f t="shared" si="489"/>
        <v>1.7960390758895377</v>
      </c>
      <c r="BL571">
        <f t="shared" si="489"/>
        <v>1.8093756837406068</v>
      </c>
      <c r="BM571">
        <f t="shared" si="489"/>
        <v>1.7182230646549046</v>
      </c>
      <c r="BN571">
        <f t="shared" si="474"/>
        <v>1.0545872683554904</v>
      </c>
    </row>
    <row r="572" spans="1:66" x14ac:dyDescent="0.2">
      <c r="A572" s="25" t="s">
        <v>1068</v>
      </c>
      <c r="B572" s="25"/>
      <c r="C572" s="28">
        <v>45619.322999999997</v>
      </c>
      <c r="D572" s="28"/>
      <c r="E572" s="1">
        <f t="shared" si="447"/>
        <v>14414.009992367321</v>
      </c>
      <c r="F572" s="1">
        <f t="shared" si="475"/>
        <v>14414</v>
      </c>
      <c r="G572" s="1">
        <f t="shared" si="483"/>
        <v>8.487519997288473E-3</v>
      </c>
      <c r="I572" s="1">
        <f t="shared" si="484"/>
        <v>8.487519997288473E-3</v>
      </c>
      <c r="Q572" s="173">
        <f t="shared" si="450"/>
        <v>30600.822999999997</v>
      </c>
      <c r="S572" s="15">
        <f t="shared" si="485"/>
        <v>0.1</v>
      </c>
      <c r="Z572">
        <f t="shared" si="452"/>
        <v>14414</v>
      </c>
      <c r="AA572" s="158">
        <f t="shared" si="453"/>
        <v>4.9521909974974555E-2</v>
      </c>
      <c r="AB572" s="159">
        <f t="shared" si="454"/>
        <v>-4.1034389977686082E-2</v>
      </c>
      <c r="AC572" s="159">
        <f t="shared" si="455"/>
        <v>8.487519997288473E-3</v>
      </c>
      <c r="AD572" s="160">
        <f t="shared" si="456"/>
        <v>1.6838211608408241E-4</v>
      </c>
      <c r="AH572">
        <f t="shared" si="457"/>
        <v>-1.162868005948361E-3</v>
      </c>
      <c r="AI572">
        <f t="shared" si="458"/>
        <v>0.71855104986844864</v>
      </c>
      <c r="AJ572">
        <f t="shared" si="459"/>
        <v>0.11802175817738153</v>
      </c>
      <c r="AK572">
        <f t="shared" si="460"/>
        <v>0.17248409576860693</v>
      </c>
      <c r="AL572">
        <f t="shared" si="461"/>
        <v>2.5917830535368043</v>
      </c>
      <c r="AM572">
        <f t="shared" si="462"/>
        <v>3.5455229604605552</v>
      </c>
      <c r="AN572">
        <f t="shared" si="488"/>
        <v>14.951393488042017</v>
      </c>
      <c r="AO572">
        <f t="shared" si="488"/>
        <v>14.95134507446101</v>
      </c>
      <c r="AP572">
        <f t="shared" si="488"/>
        <v>14.951546749816288</v>
      </c>
      <c r="AQ572">
        <f t="shared" si="488"/>
        <v>14.950706382003297</v>
      </c>
      <c r="AR572">
        <f t="shared" si="488"/>
        <v>14.954203755480062</v>
      </c>
      <c r="AS572">
        <f t="shared" si="488"/>
        <v>14.93957159296586</v>
      </c>
      <c r="AT572">
        <f t="shared" si="488"/>
        <v>14.999519364506844</v>
      </c>
      <c r="AU572">
        <f t="shared" si="463"/>
        <v>14.724792781425347</v>
      </c>
      <c r="AV572" s="158">
        <f t="shared" si="464"/>
        <v>4.9521909974974555E-2</v>
      </c>
      <c r="AW572" s="159">
        <f t="shared" si="465"/>
        <v>-4.1034389977686082E-2</v>
      </c>
      <c r="AX572" s="160">
        <f t="shared" si="466"/>
        <v>1.6838211608408241E-4</v>
      </c>
      <c r="AY572" s="159">
        <f t="shared" si="467"/>
        <v>-9999</v>
      </c>
      <c r="BA572">
        <f t="shared" si="468"/>
        <v>0</v>
      </c>
      <c r="BB572">
        <f t="shared" si="469"/>
        <v>0.35645290490064951</v>
      </c>
      <c r="BC572">
        <f t="shared" si="470"/>
        <v>0.28603210297689136</v>
      </c>
      <c r="BD572">
        <f t="shared" si="471"/>
        <v>0.41002035011376398</v>
      </c>
      <c r="BE572">
        <f t="shared" si="472"/>
        <v>2.5743212611733308</v>
      </c>
      <c r="BF572">
        <f t="shared" si="473"/>
        <v>3.4305931006004711</v>
      </c>
      <c r="BG572">
        <f t="shared" si="489"/>
        <v>1.798034468875475</v>
      </c>
      <c r="BH572">
        <f t="shared" si="489"/>
        <v>1.7980463155259225</v>
      </c>
      <c r="BI572">
        <f t="shared" si="489"/>
        <v>1.7979773965436914</v>
      </c>
      <c r="BJ572">
        <f t="shared" si="489"/>
        <v>1.7983780516621872</v>
      </c>
      <c r="BK572">
        <f t="shared" si="489"/>
        <v>1.7960390758895377</v>
      </c>
      <c r="BL572">
        <f t="shared" si="489"/>
        <v>1.8093756837406068</v>
      </c>
      <c r="BM572">
        <f t="shared" si="489"/>
        <v>1.7182230646549046</v>
      </c>
      <c r="BN572">
        <f t="shared" si="474"/>
        <v>1.0545872683554904</v>
      </c>
    </row>
    <row r="573" spans="1:66" x14ac:dyDescent="0.2">
      <c r="A573" s="25" t="s">
        <v>1068</v>
      </c>
      <c r="B573" s="25"/>
      <c r="C573" s="28">
        <v>45619.328000000001</v>
      </c>
      <c r="D573" s="28"/>
      <c r="E573" s="1">
        <f t="shared" si="447"/>
        <v>14414.015878873231</v>
      </c>
      <c r="F573" s="1">
        <f t="shared" si="475"/>
        <v>14414</v>
      </c>
      <c r="G573" s="1">
        <f t="shared" si="483"/>
        <v>1.3487520001945086E-2</v>
      </c>
      <c r="I573" s="1">
        <f t="shared" si="484"/>
        <v>1.3487520001945086E-2</v>
      </c>
      <c r="Q573" s="173">
        <f t="shared" si="450"/>
        <v>30600.828000000001</v>
      </c>
      <c r="S573" s="15">
        <f t="shared" si="485"/>
        <v>0.1</v>
      </c>
      <c r="Z573">
        <f t="shared" si="452"/>
        <v>14414</v>
      </c>
      <c r="AA573" s="158">
        <f t="shared" si="453"/>
        <v>4.9521909974974555E-2</v>
      </c>
      <c r="AB573" s="159">
        <f t="shared" si="454"/>
        <v>-3.603438997302947E-2</v>
      </c>
      <c r="AC573" s="159">
        <f t="shared" si="455"/>
        <v>1.3487520001945086E-2</v>
      </c>
      <c r="AD573" s="160">
        <f t="shared" si="456"/>
        <v>1.2984772607283669E-4</v>
      </c>
      <c r="AH573">
        <f t="shared" si="457"/>
        <v>-1.162868005948361E-3</v>
      </c>
      <c r="AI573">
        <f t="shared" si="458"/>
        <v>0.71855104986844864</v>
      </c>
      <c r="AJ573">
        <f t="shared" si="459"/>
        <v>0.11802175817738153</v>
      </c>
      <c r="AK573">
        <f t="shared" si="460"/>
        <v>0.17248409576860693</v>
      </c>
      <c r="AL573">
        <f t="shared" si="461"/>
        <v>2.5917830535368043</v>
      </c>
      <c r="AM573">
        <f t="shared" si="462"/>
        <v>3.5455229604605552</v>
      </c>
      <c r="AN573">
        <f t="shared" si="488"/>
        <v>14.951393488042017</v>
      </c>
      <c r="AO573">
        <f t="shared" si="488"/>
        <v>14.95134507446101</v>
      </c>
      <c r="AP573">
        <f t="shared" si="488"/>
        <v>14.951546749816288</v>
      </c>
      <c r="AQ573">
        <f t="shared" si="488"/>
        <v>14.950706382003297</v>
      </c>
      <c r="AR573">
        <f t="shared" si="488"/>
        <v>14.954203755480062</v>
      </c>
      <c r="AS573">
        <f t="shared" si="488"/>
        <v>14.93957159296586</v>
      </c>
      <c r="AT573">
        <f t="shared" si="488"/>
        <v>14.999519364506844</v>
      </c>
      <c r="AU573">
        <f t="shared" si="463"/>
        <v>14.724792781425347</v>
      </c>
      <c r="AV573" s="158">
        <f t="shared" si="464"/>
        <v>4.9521909974974555E-2</v>
      </c>
      <c r="AW573" s="159">
        <f t="shared" si="465"/>
        <v>-3.603438997302947E-2</v>
      </c>
      <c r="AX573" s="160">
        <f t="shared" si="466"/>
        <v>1.2984772607283669E-4</v>
      </c>
      <c r="AY573" s="159">
        <f t="shared" si="467"/>
        <v>-9999</v>
      </c>
      <c r="BA573">
        <f t="shared" si="468"/>
        <v>0</v>
      </c>
      <c r="BB573">
        <f t="shared" si="469"/>
        <v>0.35645290490064951</v>
      </c>
      <c r="BC573">
        <f t="shared" si="470"/>
        <v>0.28603210297689136</v>
      </c>
      <c r="BD573">
        <f t="shared" si="471"/>
        <v>0.41002035011376398</v>
      </c>
      <c r="BE573">
        <f t="shared" si="472"/>
        <v>2.5743212611733308</v>
      </c>
      <c r="BF573">
        <f t="shared" si="473"/>
        <v>3.4305931006004711</v>
      </c>
      <c r="BG573">
        <f t="shared" si="489"/>
        <v>1.798034468875475</v>
      </c>
      <c r="BH573">
        <f t="shared" si="489"/>
        <v>1.7980463155259225</v>
      </c>
      <c r="BI573">
        <f t="shared" si="489"/>
        <v>1.7979773965436914</v>
      </c>
      <c r="BJ573">
        <f t="shared" si="489"/>
        <v>1.7983780516621872</v>
      </c>
      <c r="BK573">
        <f t="shared" si="489"/>
        <v>1.7960390758895377</v>
      </c>
      <c r="BL573">
        <f t="shared" si="489"/>
        <v>1.8093756837406068</v>
      </c>
      <c r="BM573">
        <f t="shared" si="489"/>
        <v>1.7182230646549046</v>
      </c>
      <c r="BN573">
        <f t="shared" si="474"/>
        <v>1.0545872683554904</v>
      </c>
    </row>
    <row r="574" spans="1:66" x14ac:dyDescent="0.2">
      <c r="A574" s="25" t="s">
        <v>1020</v>
      </c>
      <c r="B574" s="25"/>
      <c r="C574" s="28">
        <v>45622.716999999997</v>
      </c>
      <c r="D574" s="28"/>
      <c r="E574" s="1">
        <f t="shared" si="447"/>
        <v>14418.005752576124</v>
      </c>
      <c r="F574" s="1">
        <f t="shared" si="475"/>
        <v>14418</v>
      </c>
      <c r="G574" s="1">
        <f t="shared" si="483"/>
        <v>4.8862399999052286E-3</v>
      </c>
      <c r="I574" s="1">
        <f t="shared" si="484"/>
        <v>4.8862399999052286E-3</v>
      </c>
      <c r="Q574" s="173">
        <f t="shared" si="450"/>
        <v>30604.216999999997</v>
      </c>
      <c r="S574" s="15">
        <f t="shared" si="485"/>
        <v>0.1</v>
      </c>
      <c r="Z574">
        <f t="shared" si="452"/>
        <v>14418</v>
      </c>
      <c r="AA574" s="158">
        <f t="shared" si="453"/>
        <v>4.9568379959945744E-2</v>
      </c>
      <c r="AB574" s="159">
        <f t="shared" si="454"/>
        <v>-4.4682139960040515E-2</v>
      </c>
      <c r="AC574" s="159">
        <f t="shared" si="455"/>
        <v>4.8862399999052286E-3</v>
      </c>
      <c r="AD574" s="160">
        <f t="shared" si="456"/>
        <v>1.9964936314086497E-4</v>
      </c>
      <c r="AH574">
        <f t="shared" si="457"/>
        <v>-1.1426719416234954E-3</v>
      </c>
      <c r="AI574">
        <f t="shared" si="458"/>
        <v>0.71841363315218976</v>
      </c>
      <c r="AJ574">
        <f t="shared" si="459"/>
        <v>0.11881335959599937</v>
      </c>
      <c r="AK574">
        <f t="shared" si="460"/>
        <v>0.17225966686580144</v>
      </c>
      <c r="AL574">
        <f t="shared" si="461"/>
        <v>2.592580264241537</v>
      </c>
      <c r="AM574">
        <f t="shared" si="462"/>
        <v>3.5509399832676043</v>
      </c>
      <c r="AN574">
        <f t="shared" si="488"/>
        <v>14.95244086880188</v>
      </c>
      <c r="AO574">
        <f t="shared" si="488"/>
        <v>14.952392194246668</v>
      </c>
      <c r="AP574">
        <f t="shared" si="488"/>
        <v>14.952594756566606</v>
      </c>
      <c r="AQ574">
        <f t="shared" si="488"/>
        <v>14.951751525848733</v>
      </c>
      <c r="AR574">
        <f t="shared" si="488"/>
        <v>14.955257350564844</v>
      </c>
      <c r="AS574">
        <f t="shared" si="488"/>
        <v>14.940604381558192</v>
      </c>
      <c r="AT574">
        <f t="shared" si="488"/>
        <v>15.000580290788344</v>
      </c>
      <c r="AU574">
        <f t="shared" si="463"/>
        <v>14.726091630879345</v>
      </c>
      <c r="AV574" s="158">
        <f t="shared" si="464"/>
        <v>4.9568379959945744E-2</v>
      </c>
      <c r="AW574" s="159">
        <f t="shared" si="465"/>
        <v>-4.4682139960040515E-2</v>
      </c>
      <c r="AX574" s="160">
        <f t="shared" si="466"/>
        <v>1.9964936314086497E-4</v>
      </c>
      <c r="AY574" s="159">
        <f t="shared" si="467"/>
        <v>-9999</v>
      </c>
      <c r="BA574">
        <f t="shared" si="468"/>
        <v>0</v>
      </c>
      <c r="BB574">
        <f t="shared" si="469"/>
        <v>0.35634168111571107</v>
      </c>
      <c r="BC574">
        <f t="shared" si="470"/>
        <v>0.2857721064334332</v>
      </c>
      <c r="BD574">
        <f t="shared" si="471"/>
        <v>0.40984572664513297</v>
      </c>
      <c r="BE574">
        <f t="shared" si="472"/>
        <v>2.5745925830084673</v>
      </c>
      <c r="BF574">
        <f t="shared" si="473"/>
        <v>3.4323261572250727</v>
      </c>
      <c r="BG574">
        <f t="shared" si="489"/>
        <v>1.7985265066253673</v>
      </c>
      <c r="BH574">
        <f t="shared" si="489"/>
        <v>1.7985384526581045</v>
      </c>
      <c r="BI574">
        <f t="shared" si="489"/>
        <v>1.7984691030510693</v>
      </c>
      <c r="BJ574">
        <f t="shared" si="489"/>
        <v>1.7988714052668933</v>
      </c>
      <c r="BK574">
        <f t="shared" si="489"/>
        <v>1.7965278093028991</v>
      </c>
      <c r="BL574">
        <f t="shared" si="489"/>
        <v>1.8098631993848584</v>
      </c>
      <c r="BM574">
        <f t="shared" si="489"/>
        <v>1.7190169103138664</v>
      </c>
      <c r="BN574">
        <f t="shared" si="474"/>
        <v>1.0551640033823202</v>
      </c>
    </row>
    <row r="575" spans="1:66" x14ac:dyDescent="0.2">
      <c r="A575" s="25" t="s">
        <v>1046</v>
      </c>
      <c r="B575" s="25"/>
      <c r="C575" s="28">
        <v>45636.313000000002</v>
      </c>
      <c r="D575" s="28"/>
      <c r="E575" s="1">
        <f t="shared" si="447"/>
        <v>14434.012339434961</v>
      </c>
      <c r="F575" s="1">
        <f t="shared" si="475"/>
        <v>14434</v>
      </c>
      <c r="G575" s="1">
        <f t="shared" si="483"/>
        <v>1.048112000717083E-2</v>
      </c>
      <c r="I575" s="1">
        <f t="shared" si="484"/>
        <v>1.048112000717083E-2</v>
      </c>
      <c r="Q575" s="173">
        <f t="shared" si="450"/>
        <v>30617.813000000002</v>
      </c>
      <c r="S575" s="15">
        <f t="shared" si="485"/>
        <v>0.1</v>
      </c>
      <c r="Z575">
        <f t="shared" si="452"/>
        <v>14434</v>
      </c>
      <c r="AA575" s="158">
        <f t="shared" si="453"/>
        <v>4.9754240021014647E-2</v>
      </c>
      <c r="AB575" s="159">
        <f t="shared" si="454"/>
        <v>-3.9273120013843817E-2</v>
      </c>
      <c r="AC575" s="159">
        <f t="shared" si="455"/>
        <v>1.048112000717083E-2</v>
      </c>
      <c r="AD575" s="160">
        <f t="shared" si="456"/>
        <v>1.5423779556217798E-4</v>
      </c>
      <c r="AH575">
        <f t="shared" si="457"/>
        <v>-1.0619138725756177E-3</v>
      </c>
      <c r="AI575">
        <f t="shared" si="458"/>
        <v>0.71786627760546473</v>
      </c>
      <c r="AJ575">
        <f t="shared" si="459"/>
        <v>0.12197598840358125</v>
      </c>
      <c r="AK575">
        <f t="shared" si="460"/>
        <v>0.1713617154182045</v>
      </c>
      <c r="AL575">
        <f t="shared" si="461"/>
        <v>2.5957660676402967</v>
      </c>
      <c r="AM575">
        <f t="shared" si="462"/>
        <v>3.5727413946033444</v>
      </c>
      <c r="AN575">
        <f t="shared" si="488"/>
        <v>14.956628395650476</v>
      </c>
      <c r="AO575">
        <f t="shared" si="488"/>
        <v>14.956578671556764</v>
      </c>
      <c r="AP575">
        <f t="shared" si="488"/>
        <v>14.956784790317441</v>
      </c>
      <c r="AQ575">
        <f t="shared" si="488"/>
        <v>14.955930117759355</v>
      </c>
      <c r="AR575">
        <f t="shared" si="488"/>
        <v>14.959469586447463</v>
      </c>
      <c r="AS575">
        <f t="shared" si="488"/>
        <v>14.944734289445327</v>
      </c>
      <c r="AT575">
        <f t="shared" si="488"/>
        <v>15.004819369289624</v>
      </c>
      <c r="AU575">
        <f t="shared" si="463"/>
        <v>14.731287028695347</v>
      </c>
      <c r="AV575" s="158">
        <f t="shared" si="464"/>
        <v>4.9754240021014647E-2</v>
      </c>
      <c r="AW575" s="159">
        <f t="shared" si="465"/>
        <v>-3.9273120013843817E-2</v>
      </c>
      <c r="AX575" s="160">
        <f t="shared" si="466"/>
        <v>1.5423779556217798E-4</v>
      </c>
      <c r="AY575" s="159">
        <f t="shared" si="467"/>
        <v>-9999</v>
      </c>
      <c r="BA575">
        <f t="shared" si="468"/>
        <v>0</v>
      </c>
      <c r="BB575">
        <f t="shared" si="469"/>
        <v>0.35589795157421722</v>
      </c>
      <c r="BC575">
        <f t="shared" si="470"/>
        <v>0.2847335306504713</v>
      </c>
      <c r="BD575">
        <f t="shared" si="471"/>
        <v>0.40914802007578716</v>
      </c>
      <c r="BE575">
        <f t="shared" si="472"/>
        <v>2.5756761797999008</v>
      </c>
      <c r="BF575">
        <f t="shared" si="473"/>
        <v>3.4392637101649624</v>
      </c>
      <c r="BG575">
        <f t="shared" si="489"/>
        <v>1.8004931235348869</v>
      </c>
      <c r="BH575">
        <f t="shared" si="489"/>
        <v>1.800505469526591</v>
      </c>
      <c r="BI575">
        <f t="shared" si="489"/>
        <v>1.8004344009277289</v>
      </c>
      <c r="BJ575">
        <f t="shared" si="489"/>
        <v>1.8008432057089561</v>
      </c>
      <c r="BK575">
        <f t="shared" si="489"/>
        <v>1.7984818009945833</v>
      </c>
      <c r="BL575">
        <f t="shared" si="489"/>
        <v>1.8118087606851005</v>
      </c>
      <c r="BM575">
        <f t="shared" si="489"/>
        <v>1.7221900840993269</v>
      </c>
      <c r="BN575">
        <f t="shared" si="474"/>
        <v>1.0574709434896388</v>
      </c>
    </row>
    <row r="576" spans="1:66" x14ac:dyDescent="0.2">
      <c r="A576" s="25" t="s">
        <v>1071</v>
      </c>
      <c r="B576" s="25"/>
      <c r="C576" s="28">
        <v>45641.402999999998</v>
      </c>
      <c r="D576" s="28"/>
      <c r="E576" s="1">
        <f t="shared" si="447"/>
        <v>14440.00480244698</v>
      </c>
      <c r="F576" s="1">
        <f t="shared" si="475"/>
        <v>14440</v>
      </c>
      <c r="G576" s="1">
        <f t="shared" si="483"/>
        <v>4.0791999999783002E-3</v>
      </c>
      <c r="I576" s="1">
        <f t="shared" si="484"/>
        <v>4.0791999999783002E-3</v>
      </c>
      <c r="Q576" s="173">
        <f t="shared" si="450"/>
        <v>30622.902999999998</v>
      </c>
      <c r="S576" s="15">
        <f t="shared" si="485"/>
        <v>0.1</v>
      </c>
      <c r="Z576">
        <f t="shared" si="452"/>
        <v>14440</v>
      </c>
      <c r="AA576" s="158">
        <f t="shared" si="453"/>
        <v>4.9823929197885683E-2</v>
      </c>
      <c r="AB576" s="159">
        <f t="shared" si="454"/>
        <v>-4.5744729197907383E-2</v>
      </c>
      <c r="AC576" s="159">
        <f t="shared" si="455"/>
        <v>4.0791999999783002E-3</v>
      </c>
      <c r="AD576" s="160">
        <f t="shared" si="456"/>
        <v>2.0925802493898806E-4</v>
      </c>
      <c r="AH576">
        <f t="shared" si="457"/>
        <v>-1.03164054535473E-3</v>
      </c>
      <c r="AI576">
        <f t="shared" si="458"/>
        <v>0.71766197077016325</v>
      </c>
      <c r="AJ576">
        <f t="shared" si="459"/>
        <v>0.12316041759822705</v>
      </c>
      <c r="AK576">
        <f t="shared" si="460"/>
        <v>0.17102488729386223</v>
      </c>
      <c r="AL576">
        <f t="shared" si="461"/>
        <v>2.5969594952419266</v>
      </c>
      <c r="AM576">
        <f t="shared" si="462"/>
        <v>3.5809723991096467</v>
      </c>
      <c r="AN576">
        <f t="shared" si="488"/>
        <v>14.958197897791148</v>
      </c>
      <c r="AO576">
        <f t="shared" si="488"/>
        <v>14.958147777831751</v>
      </c>
      <c r="AP576">
        <f t="shared" si="488"/>
        <v>14.95835523364693</v>
      </c>
      <c r="AQ576">
        <f t="shared" si="488"/>
        <v>14.957496274933037</v>
      </c>
      <c r="AR576">
        <f t="shared" si="488"/>
        <v>14.96104829235265</v>
      </c>
      <c r="AS576">
        <f t="shared" si="488"/>
        <v>14.946282495306148</v>
      </c>
      <c r="AT576">
        <f t="shared" si="488"/>
        <v>15.006407118850538</v>
      </c>
      <c r="AU576">
        <f t="shared" si="463"/>
        <v>14.733235302876347</v>
      </c>
      <c r="AV576" s="158">
        <f t="shared" si="464"/>
        <v>4.9823929197885683E-2</v>
      </c>
      <c r="AW576" s="159">
        <f t="shared" si="465"/>
        <v>-4.5744729197907383E-2</v>
      </c>
      <c r="AX576" s="160">
        <f t="shared" si="466"/>
        <v>2.0925802493898806E-4</v>
      </c>
      <c r="AY576" s="159">
        <f t="shared" si="467"/>
        <v>-9999</v>
      </c>
      <c r="BA576">
        <f t="shared" si="468"/>
        <v>0</v>
      </c>
      <c r="BB576">
        <f t="shared" si="469"/>
        <v>0.35573203224673844</v>
      </c>
      <c r="BC576">
        <f t="shared" si="470"/>
        <v>0.28434464506701468</v>
      </c>
      <c r="BD576">
        <f t="shared" si="471"/>
        <v>0.40888670416792527</v>
      </c>
      <c r="BE576">
        <f t="shared" si="472"/>
        <v>2.5760818333016076</v>
      </c>
      <c r="BF576">
        <f t="shared" si="473"/>
        <v>3.4418674965816534</v>
      </c>
      <c r="BG576">
        <f t="shared" si="489"/>
        <v>1.8012299735072432</v>
      </c>
      <c r="BH576">
        <f t="shared" si="489"/>
        <v>1.8012424704268137</v>
      </c>
      <c r="BI576">
        <f t="shared" si="489"/>
        <v>1.8011707589619141</v>
      </c>
      <c r="BJ576">
        <f t="shared" si="489"/>
        <v>1.8015819655517289</v>
      </c>
      <c r="BK576">
        <f t="shared" si="489"/>
        <v>1.7992141631026488</v>
      </c>
      <c r="BL576">
        <f t="shared" si="489"/>
        <v>1.8125364935238595</v>
      </c>
      <c r="BM576">
        <f t="shared" si="489"/>
        <v>1.7233791124743836</v>
      </c>
      <c r="BN576">
        <f t="shared" si="474"/>
        <v>1.0583360460298832</v>
      </c>
    </row>
    <row r="577" spans="1:66" x14ac:dyDescent="0.2">
      <c r="A577" s="25" t="s">
        <v>1068</v>
      </c>
      <c r="B577" s="25"/>
      <c r="C577" s="28">
        <v>45641.402999999998</v>
      </c>
      <c r="D577" s="28"/>
      <c r="E577" s="1">
        <f t="shared" si="447"/>
        <v>14440.00480244698</v>
      </c>
      <c r="F577" s="1">
        <f t="shared" si="475"/>
        <v>14440</v>
      </c>
      <c r="G577" s="1">
        <f t="shared" si="483"/>
        <v>4.0791999999783002E-3</v>
      </c>
      <c r="I577" s="1">
        <f t="shared" si="484"/>
        <v>4.0791999999783002E-3</v>
      </c>
      <c r="Q577" s="173">
        <f t="shared" si="450"/>
        <v>30622.902999999998</v>
      </c>
      <c r="S577" s="15">
        <f t="shared" si="485"/>
        <v>0.1</v>
      </c>
      <c r="Z577">
        <f t="shared" si="452"/>
        <v>14440</v>
      </c>
      <c r="AA577" s="158">
        <f t="shared" si="453"/>
        <v>4.9823929197885683E-2</v>
      </c>
      <c r="AB577" s="159">
        <f t="shared" si="454"/>
        <v>-4.5744729197907383E-2</v>
      </c>
      <c r="AC577" s="159">
        <f t="shared" si="455"/>
        <v>4.0791999999783002E-3</v>
      </c>
      <c r="AD577" s="160">
        <f t="shared" si="456"/>
        <v>2.0925802493898806E-4</v>
      </c>
      <c r="AH577">
        <f t="shared" si="457"/>
        <v>-1.03164054535473E-3</v>
      </c>
      <c r="AI577">
        <f t="shared" si="458"/>
        <v>0.71766197077016325</v>
      </c>
      <c r="AJ577">
        <f t="shared" si="459"/>
        <v>0.12316041759822705</v>
      </c>
      <c r="AK577">
        <f t="shared" si="460"/>
        <v>0.17102488729386223</v>
      </c>
      <c r="AL577">
        <f t="shared" si="461"/>
        <v>2.5969594952419266</v>
      </c>
      <c r="AM577">
        <f t="shared" si="462"/>
        <v>3.5809723991096467</v>
      </c>
      <c r="AN577">
        <f t="shared" si="488"/>
        <v>14.958197897791148</v>
      </c>
      <c r="AO577">
        <f t="shared" si="488"/>
        <v>14.958147777831751</v>
      </c>
      <c r="AP577">
        <f t="shared" si="488"/>
        <v>14.95835523364693</v>
      </c>
      <c r="AQ577">
        <f t="shared" si="488"/>
        <v>14.957496274933037</v>
      </c>
      <c r="AR577">
        <f t="shared" si="488"/>
        <v>14.96104829235265</v>
      </c>
      <c r="AS577">
        <f t="shared" si="488"/>
        <v>14.946282495306148</v>
      </c>
      <c r="AT577">
        <f t="shared" si="488"/>
        <v>15.006407118850538</v>
      </c>
      <c r="AU577">
        <f t="shared" si="463"/>
        <v>14.733235302876347</v>
      </c>
      <c r="AV577" s="158">
        <f t="shared" si="464"/>
        <v>4.9823929197885683E-2</v>
      </c>
      <c r="AW577" s="159">
        <f t="shared" si="465"/>
        <v>-4.5744729197907383E-2</v>
      </c>
      <c r="AX577" s="160">
        <f t="shared" si="466"/>
        <v>2.0925802493898806E-4</v>
      </c>
      <c r="AY577" s="159">
        <f t="shared" si="467"/>
        <v>-9999</v>
      </c>
      <c r="BA577">
        <f t="shared" si="468"/>
        <v>0</v>
      </c>
      <c r="BB577">
        <f t="shared" si="469"/>
        <v>0.35573203224673844</v>
      </c>
      <c r="BC577">
        <f t="shared" si="470"/>
        <v>0.28434464506701468</v>
      </c>
      <c r="BD577">
        <f t="shared" si="471"/>
        <v>0.40888670416792527</v>
      </c>
      <c r="BE577">
        <f t="shared" si="472"/>
        <v>2.5760818333016076</v>
      </c>
      <c r="BF577">
        <f t="shared" si="473"/>
        <v>3.4418674965816534</v>
      </c>
      <c r="BG577">
        <f t="shared" si="489"/>
        <v>1.8012299735072432</v>
      </c>
      <c r="BH577">
        <f t="shared" si="489"/>
        <v>1.8012424704268137</v>
      </c>
      <c r="BI577">
        <f t="shared" si="489"/>
        <v>1.8011707589619141</v>
      </c>
      <c r="BJ577">
        <f t="shared" si="489"/>
        <v>1.8015819655517289</v>
      </c>
      <c r="BK577">
        <f t="shared" si="489"/>
        <v>1.7992141631026488</v>
      </c>
      <c r="BL577">
        <f t="shared" si="489"/>
        <v>1.8125364935238595</v>
      </c>
      <c r="BM577">
        <f t="shared" si="489"/>
        <v>1.7233791124743836</v>
      </c>
      <c r="BN577">
        <f t="shared" si="474"/>
        <v>1.0583360460298832</v>
      </c>
    </row>
    <row r="578" spans="1:66" x14ac:dyDescent="0.2">
      <c r="A578" s="25" t="s">
        <v>1068</v>
      </c>
      <c r="B578" s="25"/>
      <c r="C578" s="28">
        <v>45641.408000000003</v>
      </c>
      <c r="D578" s="28"/>
      <c r="E578" s="1">
        <f t="shared" si="447"/>
        <v>14440.010688952891</v>
      </c>
      <c r="F578" s="1">
        <f t="shared" si="475"/>
        <v>14440</v>
      </c>
      <c r="G578" s="1">
        <f t="shared" si="483"/>
        <v>9.0792000046349131E-3</v>
      </c>
      <c r="I578" s="1">
        <f t="shared" si="484"/>
        <v>9.0792000046349131E-3</v>
      </c>
      <c r="Q578" s="173">
        <f t="shared" si="450"/>
        <v>30622.908000000003</v>
      </c>
      <c r="S578" s="15">
        <f t="shared" si="485"/>
        <v>0.1</v>
      </c>
      <c r="Z578">
        <f t="shared" si="452"/>
        <v>14440</v>
      </c>
      <c r="AA578" s="158">
        <f t="shared" si="453"/>
        <v>4.9823929197885683E-2</v>
      </c>
      <c r="AB578" s="159">
        <f t="shared" si="454"/>
        <v>-4.074472919325077E-2</v>
      </c>
      <c r="AC578" s="159">
        <f t="shared" si="455"/>
        <v>9.0792000046349131E-3</v>
      </c>
      <c r="AD578" s="160">
        <f t="shared" si="456"/>
        <v>1.6601329570313416E-4</v>
      </c>
      <c r="AH578">
        <f t="shared" si="457"/>
        <v>-1.03164054535473E-3</v>
      </c>
      <c r="AI578">
        <f t="shared" si="458"/>
        <v>0.71766197077016325</v>
      </c>
      <c r="AJ578">
        <f t="shared" si="459"/>
        <v>0.12316041759822705</v>
      </c>
      <c r="AK578">
        <f t="shared" si="460"/>
        <v>0.17102488729386223</v>
      </c>
      <c r="AL578">
        <f t="shared" si="461"/>
        <v>2.5969594952419266</v>
      </c>
      <c r="AM578">
        <f t="shared" si="462"/>
        <v>3.5809723991096467</v>
      </c>
      <c r="AN578">
        <f t="shared" si="488"/>
        <v>14.958197897791148</v>
      </c>
      <c r="AO578">
        <f t="shared" si="488"/>
        <v>14.958147777831751</v>
      </c>
      <c r="AP578">
        <f t="shared" si="488"/>
        <v>14.95835523364693</v>
      </c>
      <c r="AQ578">
        <f t="shared" si="488"/>
        <v>14.957496274933037</v>
      </c>
      <c r="AR578">
        <f t="shared" si="488"/>
        <v>14.96104829235265</v>
      </c>
      <c r="AS578">
        <f t="shared" si="488"/>
        <v>14.946282495306148</v>
      </c>
      <c r="AT578">
        <f t="shared" si="488"/>
        <v>15.006407118850538</v>
      </c>
      <c r="AU578">
        <f t="shared" si="463"/>
        <v>14.733235302876347</v>
      </c>
      <c r="AV578" s="158">
        <f t="shared" si="464"/>
        <v>4.9823929197885683E-2</v>
      </c>
      <c r="AW578" s="159">
        <f t="shared" si="465"/>
        <v>-4.074472919325077E-2</v>
      </c>
      <c r="AX578" s="160">
        <f t="shared" si="466"/>
        <v>1.6601329570313416E-4</v>
      </c>
      <c r="AY578" s="159">
        <f t="shared" si="467"/>
        <v>-9999</v>
      </c>
      <c r="BA578">
        <f t="shared" si="468"/>
        <v>0</v>
      </c>
      <c r="BB578">
        <f t="shared" si="469"/>
        <v>0.35573203224673844</v>
      </c>
      <c r="BC578">
        <f t="shared" si="470"/>
        <v>0.28434464506701468</v>
      </c>
      <c r="BD578">
        <f t="shared" si="471"/>
        <v>0.40888670416792527</v>
      </c>
      <c r="BE578">
        <f t="shared" si="472"/>
        <v>2.5760818333016076</v>
      </c>
      <c r="BF578">
        <f t="shared" si="473"/>
        <v>3.4418674965816534</v>
      </c>
      <c r="BG578">
        <f t="shared" si="489"/>
        <v>1.8012299735072432</v>
      </c>
      <c r="BH578">
        <f t="shared" si="489"/>
        <v>1.8012424704268137</v>
      </c>
      <c r="BI578">
        <f t="shared" si="489"/>
        <v>1.8011707589619141</v>
      </c>
      <c r="BJ578">
        <f t="shared" si="489"/>
        <v>1.8015819655517289</v>
      </c>
      <c r="BK578">
        <f t="shared" si="489"/>
        <v>1.7992141631026488</v>
      </c>
      <c r="BL578">
        <f t="shared" si="489"/>
        <v>1.8125364935238595</v>
      </c>
      <c r="BM578">
        <f t="shared" si="489"/>
        <v>1.7233791124743836</v>
      </c>
      <c r="BN578">
        <f t="shared" si="474"/>
        <v>1.0583360460298832</v>
      </c>
    </row>
    <row r="579" spans="1:66" x14ac:dyDescent="0.2">
      <c r="A579" s="25" t="s">
        <v>1068</v>
      </c>
      <c r="B579" s="25"/>
      <c r="C579" s="28">
        <v>45646.495000000003</v>
      </c>
      <c r="D579" s="28"/>
      <c r="E579" s="1">
        <f t="shared" si="447"/>
        <v>14445.99962006137</v>
      </c>
      <c r="F579" s="1">
        <f t="shared" si="475"/>
        <v>14446</v>
      </c>
      <c r="G579" s="1">
        <f t="shared" si="483"/>
        <v>-3.227199922548607E-4</v>
      </c>
      <c r="I579" s="1">
        <f t="shared" si="484"/>
        <v>-3.227199922548607E-4</v>
      </c>
      <c r="Q579" s="173">
        <f t="shared" si="450"/>
        <v>30627.995000000003</v>
      </c>
      <c r="S579" s="15">
        <f t="shared" si="485"/>
        <v>0.1</v>
      </c>
      <c r="Z579">
        <f t="shared" si="452"/>
        <v>14446</v>
      </c>
      <c r="AA579" s="158">
        <f t="shared" si="453"/>
        <v>4.9893613736806876E-2</v>
      </c>
      <c r="AB579" s="159">
        <f t="shared" si="454"/>
        <v>-5.0216333729061736E-2</v>
      </c>
      <c r="AC579" s="159">
        <f t="shared" si="455"/>
        <v>-3.227199922548607E-4</v>
      </c>
      <c r="AD579" s="160">
        <f t="shared" si="456"/>
        <v>2.5216801731885039E-4</v>
      </c>
      <c r="AH579">
        <f t="shared" si="457"/>
        <v>-1.0013732757067119E-3</v>
      </c>
      <c r="AI579">
        <f t="shared" si="458"/>
        <v>0.71745818180605991</v>
      </c>
      <c r="AJ579">
        <f t="shared" si="459"/>
        <v>0.12434399852828237</v>
      </c>
      <c r="AK579">
        <f t="shared" si="460"/>
        <v>0.17068800717955834</v>
      </c>
      <c r="AL579">
        <f t="shared" si="461"/>
        <v>2.5981522447298104</v>
      </c>
      <c r="AM579">
        <f t="shared" si="462"/>
        <v>3.589233948228038</v>
      </c>
      <c r="AN579">
        <f t="shared" si="488"/>
        <v>14.959766954185422</v>
      </c>
      <c r="AO579">
        <f t="shared" si="488"/>
        <v>14.959716437134869</v>
      </c>
      <c r="AP579">
        <f t="shared" si="488"/>
        <v>14.959925231763851</v>
      </c>
      <c r="AQ579">
        <f t="shared" si="488"/>
        <v>14.959061989662088</v>
      </c>
      <c r="AR579">
        <f t="shared" si="488"/>
        <v>14.962626518061969</v>
      </c>
      <c r="AS579">
        <f t="shared" si="488"/>
        <v>14.947830425880943</v>
      </c>
      <c r="AT579">
        <f t="shared" si="488"/>
        <v>15.007993831513771</v>
      </c>
      <c r="AU579">
        <f t="shared" si="463"/>
        <v>14.735183577057347</v>
      </c>
      <c r="AV579" s="158">
        <f t="shared" si="464"/>
        <v>4.9893613736806876E-2</v>
      </c>
      <c r="AW579" s="159">
        <f t="shared" si="465"/>
        <v>-5.0216333729061736E-2</v>
      </c>
      <c r="AX579" s="160">
        <f t="shared" si="466"/>
        <v>2.5216801731885039E-4</v>
      </c>
      <c r="AY579" s="159">
        <f t="shared" si="467"/>
        <v>-9999</v>
      </c>
      <c r="BA579">
        <f t="shared" si="468"/>
        <v>0</v>
      </c>
      <c r="BB579">
        <f t="shared" si="469"/>
        <v>0.35556637341676767</v>
      </c>
      <c r="BC579">
        <f t="shared" si="470"/>
        <v>0.28395607518010268</v>
      </c>
      <c r="BD579">
        <f t="shared" si="471"/>
        <v>0.40862556460286376</v>
      </c>
      <c r="BE579">
        <f t="shared" si="472"/>
        <v>2.5764871087550327</v>
      </c>
      <c r="BF579">
        <f t="shared" si="473"/>
        <v>3.4444724892772562</v>
      </c>
      <c r="BG579">
        <f t="shared" si="489"/>
        <v>1.8019664799422594</v>
      </c>
      <c r="BH579">
        <f t="shared" si="489"/>
        <v>1.801979128268522</v>
      </c>
      <c r="BI579">
        <f t="shared" si="489"/>
        <v>1.8019067750796041</v>
      </c>
      <c r="BJ579">
        <f t="shared" si="489"/>
        <v>1.8023203627467179</v>
      </c>
      <c r="BK579">
        <f t="shared" si="489"/>
        <v>1.7999463175418848</v>
      </c>
      <c r="BL579">
        <f t="shared" si="489"/>
        <v>1.8132632182543216</v>
      </c>
      <c r="BM579">
        <f t="shared" si="489"/>
        <v>1.7245676431296406</v>
      </c>
      <c r="BN579">
        <f t="shared" si="474"/>
        <v>1.0592011485701276</v>
      </c>
    </row>
    <row r="580" spans="1:66" x14ac:dyDescent="0.2">
      <c r="A580" s="25" t="s">
        <v>1046</v>
      </c>
      <c r="B580" s="25"/>
      <c r="C580" s="28">
        <v>45670.290999999997</v>
      </c>
      <c r="D580" s="28"/>
      <c r="E580" s="1">
        <f t="shared" si="447"/>
        <v>14474.014678967864</v>
      </c>
      <c r="F580" s="1">
        <f t="shared" si="475"/>
        <v>14474</v>
      </c>
      <c r="G580" s="1">
        <f t="shared" si="483"/>
        <v>1.246831999742426E-2</v>
      </c>
      <c r="I580" s="1">
        <f t="shared" si="484"/>
        <v>1.246831999742426E-2</v>
      </c>
      <c r="Q580" s="173">
        <f t="shared" si="450"/>
        <v>30651.790999999997</v>
      </c>
      <c r="S580" s="15">
        <f t="shared" si="485"/>
        <v>0.1</v>
      </c>
      <c r="Z580">
        <f t="shared" si="452"/>
        <v>14474</v>
      </c>
      <c r="AA580" s="158">
        <f t="shared" si="453"/>
        <v>5.0218745318105322E-2</v>
      </c>
      <c r="AB580" s="159">
        <f t="shared" si="454"/>
        <v>-3.7750425320681062E-2</v>
      </c>
      <c r="AC580" s="159">
        <f t="shared" si="455"/>
        <v>1.246831999742426E-2</v>
      </c>
      <c r="AD580" s="160">
        <f t="shared" si="456"/>
        <v>1.425094611892318E-4</v>
      </c>
      <c r="AH580">
        <f t="shared" si="457"/>
        <v>-8.6020772158782236E-4</v>
      </c>
      <c r="AI580">
        <f t="shared" si="458"/>
        <v>0.71651399292285256</v>
      </c>
      <c r="AJ580">
        <f t="shared" si="459"/>
        <v>0.12985617532095017</v>
      </c>
      <c r="AK580">
        <f t="shared" si="460"/>
        <v>0.1691152228946938</v>
      </c>
      <c r="AL580">
        <f t="shared" si="461"/>
        <v>2.6037094988680081</v>
      </c>
      <c r="AM580">
        <f t="shared" si="462"/>
        <v>3.6281972036872219</v>
      </c>
      <c r="AN580">
        <f t="shared" si="488"/>
        <v>14.967083356724721</v>
      </c>
      <c r="AO580">
        <f t="shared" si="488"/>
        <v>14.96703097082395</v>
      </c>
      <c r="AP580">
        <f t="shared" si="488"/>
        <v>14.967246034800846</v>
      </c>
      <c r="AQ580">
        <f t="shared" si="488"/>
        <v>14.966362845745438</v>
      </c>
      <c r="AR580">
        <f t="shared" si="488"/>
        <v>14.969985244653232</v>
      </c>
      <c r="AS580">
        <f t="shared" si="488"/>
        <v>14.955050512127803</v>
      </c>
      <c r="AT580">
        <f t="shared" si="488"/>
        <v>15.015384820948082</v>
      </c>
      <c r="AU580">
        <f t="shared" si="463"/>
        <v>14.744275523235347</v>
      </c>
      <c r="AV580" s="158">
        <f t="shared" si="464"/>
        <v>5.0218745318105322E-2</v>
      </c>
      <c r="AW580" s="159">
        <f t="shared" si="465"/>
        <v>-3.7750425320681062E-2</v>
      </c>
      <c r="AX580" s="160">
        <f t="shared" si="466"/>
        <v>1.425094611892318E-4</v>
      </c>
      <c r="AY580" s="159">
        <f t="shared" si="467"/>
        <v>-9999</v>
      </c>
      <c r="BA580">
        <f t="shared" si="468"/>
        <v>0</v>
      </c>
      <c r="BB580">
        <f t="shared" si="469"/>
        <v>0.35479672612945157</v>
      </c>
      <c r="BC580">
        <f t="shared" si="470"/>
        <v>0.28214690727879516</v>
      </c>
      <c r="BD580">
        <f t="shared" si="471"/>
        <v>0.40740923713749067</v>
      </c>
      <c r="BE580">
        <f t="shared" si="472"/>
        <v>2.5783734181562097</v>
      </c>
      <c r="BF580">
        <f t="shared" si="473"/>
        <v>3.4566451484309613</v>
      </c>
      <c r="BG580">
        <f t="shared" si="489"/>
        <v>1.8053989835424118</v>
      </c>
      <c r="BH580">
        <f t="shared" si="489"/>
        <v>1.8054123440571643</v>
      </c>
      <c r="BI580">
        <f t="shared" si="489"/>
        <v>1.8053370148255214</v>
      </c>
      <c r="BJ580">
        <f t="shared" si="489"/>
        <v>1.8057614260064854</v>
      </c>
      <c r="BK580">
        <f t="shared" si="489"/>
        <v>1.8033603337162756</v>
      </c>
      <c r="BL580">
        <f t="shared" si="489"/>
        <v>1.8166413168369722</v>
      </c>
      <c r="BM580">
        <f t="shared" si="489"/>
        <v>1.7301075314568752</v>
      </c>
      <c r="BN580">
        <f t="shared" si="474"/>
        <v>1.0632382937579352</v>
      </c>
    </row>
    <row r="581" spans="1:66" x14ac:dyDescent="0.2">
      <c r="A581" s="25" t="s">
        <v>1072</v>
      </c>
      <c r="B581" s="25"/>
      <c r="C581" s="28">
        <v>45697.472999999998</v>
      </c>
      <c r="D581" s="28"/>
      <c r="E581" s="1">
        <f t="shared" si="447"/>
        <v>14506.016079673718</v>
      </c>
      <c r="F581" s="1">
        <f t="shared" si="475"/>
        <v>14506</v>
      </c>
      <c r="G581" s="1">
        <f t="shared" si="483"/>
        <v>1.3658080002642237E-2</v>
      </c>
      <c r="I581" s="1">
        <f t="shared" si="484"/>
        <v>1.3658080002642237E-2</v>
      </c>
      <c r="Q581" s="173">
        <f t="shared" si="450"/>
        <v>30678.972999999998</v>
      </c>
      <c r="S581" s="15">
        <f t="shared" si="485"/>
        <v>0.1</v>
      </c>
      <c r="Z581">
        <f t="shared" si="452"/>
        <v>14506</v>
      </c>
      <c r="AA581" s="158">
        <f t="shared" si="453"/>
        <v>5.0590192014778886E-2</v>
      </c>
      <c r="AB581" s="159">
        <f t="shared" si="454"/>
        <v>-3.6932112012136649E-2</v>
      </c>
      <c r="AC581" s="159">
        <f t="shared" si="455"/>
        <v>1.3658080002642237E-2</v>
      </c>
      <c r="AD581" s="160">
        <f t="shared" si="456"/>
        <v>1.3639808976770082E-4</v>
      </c>
      <c r="AH581">
        <f t="shared" si="457"/>
        <v>-6.9904576973398751E-4</v>
      </c>
      <c r="AI581">
        <f t="shared" si="458"/>
        <v>0.71544861751045197</v>
      </c>
      <c r="AJ581">
        <f t="shared" si="459"/>
        <v>0.13613326627831018</v>
      </c>
      <c r="AK581">
        <f t="shared" si="460"/>
        <v>0.16731642342147213</v>
      </c>
      <c r="AL581">
        <f t="shared" si="461"/>
        <v>2.6100428617541374</v>
      </c>
      <c r="AM581">
        <f t="shared" si="462"/>
        <v>3.673570960045939</v>
      </c>
      <c r="AN581">
        <f t="shared" ref="AN581:AT590" si="490">$AU581+$AB$7*SIN(AO581)</f>
        <v>14.975433249614747</v>
      </c>
      <c r="AO581">
        <f t="shared" si="490"/>
        <v>14.975378697635806</v>
      </c>
      <c r="AP581">
        <f t="shared" si="490"/>
        <v>14.975600964249395</v>
      </c>
      <c r="AQ581">
        <f t="shared" si="490"/>
        <v>14.974695082470232</v>
      </c>
      <c r="AR581">
        <f t="shared" si="490"/>
        <v>14.978382532958515</v>
      </c>
      <c r="AS581">
        <f t="shared" si="490"/>
        <v>14.963294964399619</v>
      </c>
      <c r="AT581">
        <f t="shared" si="490"/>
        <v>15.023804232644252</v>
      </c>
      <c r="AU581">
        <f t="shared" si="463"/>
        <v>14.754666318867349</v>
      </c>
      <c r="AV581" s="158">
        <f t="shared" si="464"/>
        <v>5.0590192014778886E-2</v>
      </c>
      <c r="AW581" s="159">
        <f t="shared" si="465"/>
        <v>-3.6932112012136649E-2</v>
      </c>
      <c r="AX581" s="160">
        <f t="shared" si="466"/>
        <v>1.3639808976770082E-4</v>
      </c>
      <c r="AY581" s="159">
        <f t="shared" si="467"/>
        <v>-9999</v>
      </c>
      <c r="BA581">
        <f t="shared" si="468"/>
        <v>0</v>
      </c>
      <c r="BB581">
        <f t="shared" si="469"/>
        <v>0.35392398493342514</v>
      </c>
      <c r="BC581">
        <f t="shared" si="470"/>
        <v>0.28008762037528578</v>
      </c>
      <c r="BD581">
        <f t="shared" si="471"/>
        <v>0.4060238094914152</v>
      </c>
      <c r="BE581">
        <f t="shared" si="472"/>
        <v>2.5805192391669536</v>
      </c>
      <c r="BF581">
        <f t="shared" si="473"/>
        <v>3.4705893379464179</v>
      </c>
      <c r="BG581">
        <f t="shared" ref="BG581:BM590" si="491">$BN581+$BB$7*SIN(BH581)</f>
        <v>1.8093127684493311</v>
      </c>
      <c r="BH581">
        <f t="shared" si="491"/>
        <v>1.8093269517374695</v>
      </c>
      <c r="BI581">
        <f t="shared" si="491"/>
        <v>1.8092482712249112</v>
      </c>
      <c r="BJ581">
        <f t="shared" si="491"/>
        <v>1.8096844236358338</v>
      </c>
      <c r="BK581">
        <f t="shared" si="491"/>
        <v>1.8072567475694603</v>
      </c>
      <c r="BL581">
        <f t="shared" si="491"/>
        <v>1.8204753639338396</v>
      </c>
      <c r="BM581">
        <f t="shared" si="491"/>
        <v>1.7364255220259039</v>
      </c>
      <c r="BN581">
        <f t="shared" si="474"/>
        <v>1.0678521739725724</v>
      </c>
    </row>
    <row r="582" spans="1:66" x14ac:dyDescent="0.2">
      <c r="A582" s="25" t="s">
        <v>1072</v>
      </c>
      <c r="B582" s="25"/>
      <c r="C582" s="28">
        <v>45698.315999999999</v>
      </c>
      <c r="D582" s="28"/>
      <c r="E582" s="1">
        <f t="shared" si="447"/>
        <v>14507.008544569422</v>
      </c>
      <c r="F582" s="1">
        <f t="shared" si="475"/>
        <v>14507</v>
      </c>
      <c r="G582" s="1">
        <f t="shared" si="483"/>
        <v>7.2577600003569387E-3</v>
      </c>
      <c r="I582" s="1">
        <f t="shared" si="484"/>
        <v>7.2577600003569387E-3</v>
      </c>
      <c r="Q582" s="173">
        <f t="shared" si="450"/>
        <v>30679.815999999999</v>
      </c>
      <c r="S582" s="15">
        <f t="shared" si="485"/>
        <v>0.1</v>
      </c>
      <c r="Z582">
        <f t="shared" si="452"/>
        <v>14507</v>
      </c>
      <c r="AA582" s="158">
        <f t="shared" si="453"/>
        <v>5.0601797366714982E-2</v>
      </c>
      <c r="AB582" s="159">
        <f t="shared" si="454"/>
        <v>-4.3344037366358043E-2</v>
      </c>
      <c r="AC582" s="159">
        <f t="shared" si="455"/>
        <v>7.2577600003569387E-3</v>
      </c>
      <c r="AD582" s="160">
        <f t="shared" si="456"/>
        <v>1.8787055752162425E-4</v>
      </c>
      <c r="AH582">
        <f t="shared" si="457"/>
        <v>-6.9401246673407363E-4</v>
      </c>
      <c r="AI582">
        <f t="shared" si="458"/>
        <v>0.715415558858011</v>
      </c>
      <c r="AJ582">
        <f t="shared" si="459"/>
        <v>0.13632903877327135</v>
      </c>
      <c r="AK582">
        <f t="shared" si="460"/>
        <v>0.16726018857806005</v>
      </c>
      <c r="AL582">
        <f t="shared" si="461"/>
        <v>2.6102404765971823</v>
      </c>
      <c r="AM582">
        <f t="shared" si="462"/>
        <v>3.675003705890481</v>
      </c>
      <c r="AN582">
        <f t="shared" si="490"/>
        <v>14.975693984238259</v>
      </c>
      <c r="AO582">
        <f t="shared" si="490"/>
        <v>14.975639364074533</v>
      </c>
      <c r="AP582">
        <f t="shared" si="490"/>
        <v>14.975861856324453</v>
      </c>
      <c r="AQ582">
        <f t="shared" si="490"/>
        <v>14.974955267480155</v>
      </c>
      <c r="AR582">
        <f t="shared" si="490"/>
        <v>14.978644731381918</v>
      </c>
      <c r="AS582">
        <f t="shared" si="490"/>
        <v>14.963552484528412</v>
      </c>
      <c r="AT582">
        <f t="shared" si="490"/>
        <v>15.024066869921144</v>
      </c>
      <c r="AU582">
        <f t="shared" si="463"/>
        <v>14.754991031230848</v>
      </c>
      <c r="AV582" s="158">
        <f t="shared" si="464"/>
        <v>5.0601797366714982E-2</v>
      </c>
      <c r="AW582" s="159">
        <f t="shared" si="465"/>
        <v>-4.3344037366358043E-2</v>
      </c>
      <c r="AX582" s="160">
        <f t="shared" si="466"/>
        <v>1.8787055752162425E-4</v>
      </c>
      <c r="AY582" s="159">
        <f t="shared" si="467"/>
        <v>-9999</v>
      </c>
      <c r="BA582">
        <f t="shared" si="468"/>
        <v>0</v>
      </c>
      <c r="BB582">
        <f t="shared" si="469"/>
        <v>0.35389682871499983</v>
      </c>
      <c r="BC582">
        <f t="shared" si="470"/>
        <v>0.2800234100587341</v>
      </c>
      <c r="BD582">
        <f t="shared" si="471"/>
        <v>0.40598059457773572</v>
      </c>
      <c r="BE582">
        <f t="shared" si="472"/>
        <v>2.5805861260416529</v>
      </c>
      <c r="BF582">
        <f t="shared" si="473"/>
        <v>3.471025657907143</v>
      </c>
      <c r="BG582">
        <f t="shared" si="491"/>
        <v>1.8094349190585759</v>
      </c>
      <c r="BH582">
        <f t="shared" si="491"/>
        <v>1.8094491281685108</v>
      </c>
      <c r="BI582">
        <f t="shared" si="491"/>
        <v>1.8093703439866173</v>
      </c>
      <c r="BJ582">
        <f t="shared" si="491"/>
        <v>1.8098068517502797</v>
      </c>
      <c r="BK582">
        <f t="shared" si="491"/>
        <v>1.8073784212110997</v>
      </c>
      <c r="BL582">
        <f t="shared" si="491"/>
        <v>1.8205947225218351</v>
      </c>
      <c r="BM582">
        <f t="shared" si="491"/>
        <v>1.7366227300870127</v>
      </c>
      <c r="BN582">
        <f t="shared" si="474"/>
        <v>1.0679963577292799</v>
      </c>
    </row>
    <row r="583" spans="1:66" x14ac:dyDescent="0.2">
      <c r="A583" s="25" t="s">
        <v>1020</v>
      </c>
      <c r="B583" s="25"/>
      <c r="C583" s="28">
        <v>45724.652999999998</v>
      </c>
      <c r="D583" s="28"/>
      <c r="E583" s="1">
        <f t="shared" si="447"/>
        <v>14538.015125777209</v>
      </c>
      <c r="F583" s="1">
        <f t="shared" si="475"/>
        <v>14538</v>
      </c>
      <c r="G583" s="1">
        <f t="shared" si="483"/>
        <v>1.2847840000176802E-2</v>
      </c>
      <c r="I583" s="1">
        <f t="shared" si="484"/>
        <v>1.2847840000176802E-2</v>
      </c>
      <c r="Q583" s="173">
        <f t="shared" si="450"/>
        <v>30706.152999999998</v>
      </c>
      <c r="S583" s="15">
        <f t="shared" si="485"/>
        <v>0.1</v>
      </c>
      <c r="Z583">
        <f t="shared" si="452"/>
        <v>14538</v>
      </c>
      <c r="AA583" s="158">
        <f t="shared" si="453"/>
        <v>5.0961489774961413E-2</v>
      </c>
      <c r="AB583" s="159">
        <f t="shared" si="454"/>
        <v>-3.8113649774784611E-2</v>
      </c>
      <c r="AC583" s="159">
        <f t="shared" si="455"/>
        <v>1.2847840000176802E-2</v>
      </c>
      <c r="AD583" s="160">
        <f t="shared" si="456"/>
        <v>1.4526502991549391E-4</v>
      </c>
      <c r="AH583">
        <f t="shared" si="457"/>
        <v>-5.3807313476002868E-4</v>
      </c>
      <c r="AI583">
        <f t="shared" si="458"/>
        <v>0.7143977504551593</v>
      </c>
      <c r="AJ583">
        <f t="shared" si="459"/>
        <v>0.14238639021735616</v>
      </c>
      <c r="AK583">
        <f t="shared" si="460"/>
        <v>0.16551625261040984</v>
      </c>
      <c r="AL583">
        <f t="shared" si="461"/>
        <v>2.6163575275848778</v>
      </c>
      <c r="AM583">
        <f t="shared" si="462"/>
        <v>3.7198741003663782</v>
      </c>
      <c r="AN583">
        <f t="shared" si="490"/>
        <v>14.983770814065368</v>
      </c>
      <c r="AO583">
        <f t="shared" si="490"/>
        <v>14.983714066120296</v>
      </c>
      <c r="AP583">
        <f t="shared" si="490"/>
        <v>14.983943566740091</v>
      </c>
      <c r="AQ583">
        <f t="shared" si="490"/>
        <v>14.983015130944629</v>
      </c>
      <c r="AR583">
        <f t="shared" si="490"/>
        <v>14.986766401604884</v>
      </c>
      <c r="AS583">
        <f t="shared" si="490"/>
        <v>14.971532111849703</v>
      </c>
      <c r="AT583">
        <f t="shared" si="490"/>
        <v>15.032194586148998</v>
      </c>
      <c r="AU583">
        <f t="shared" si="463"/>
        <v>14.765057114499349</v>
      </c>
      <c r="AV583" s="158">
        <f t="shared" si="464"/>
        <v>5.0961489774961413E-2</v>
      </c>
      <c r="AW583" s="159">
        <f t="shared" si="465"/>
        <v>-3.8113649774784611E-2</v>
      </c>
      <c r="AX583" s="160">
        <f t="shared" si="466"/>
        <v>1.4526502991549391E-4</v>
      </c>
      <c r="AY583" s="159">
        <f t="shared" si="467"/>
        <v>-9999</v>
      </c>
      <c r="BA583">
        <f t="shared" si="468"/>
        <v>0</v>
      </c>
      <c r="BB583">
        <f t="shared" si="469"/>
        <v>0.35305847365003606</v>
      </c>
      <c r="BC583">
        <f t="shared" si="470"/>
        <v>0.27803714477080549</v>
      </c>
      <c r="BD583">
        <f t="shared" si="471"/>
        <v>0.40464331528174913</v>
      </c>
      <c r="BE583">
        <f t="shared" si="472"/>
        <v>2.5826545445915343</v>
      </c>
      <c r="BF583">
        <f t="shared" si="473"/>
        <v>3.484568661352796</v>
      </c>
      <c r="BG583">
        <f t="shared" si="491"/>
        <v>1.8132169494688071</v>
      </c>
      <c r="BH583">
        <f t="shared" si="491"/>
        <v>1.8132319609480216</v>
      </c>
      <c r="BI583">
        <f t="shared" si="491"/>
        <v>1.8131500013890449</v>
      </c>
      <c r="BJ583">
        <f t="shared" si="491"/>
        <v>1.8135971533538937</v>
      </c>
      <c r="BK583">
        <f t="shared" si="491"/>
        <v>1.8111476859023576</v>
      </c>
      <c r="BL583">
        <f t="shared" si="491"/>
        <v>1.8242812268056063</v>
      </c>
      <c r="BM583">
        <f t="shared" si="491"/>
        <v>1.7427292801038667</v>
      </c>
      <c r="BN583">
        <f t="shared" si="474"/>
        <v>1.0724660541872097</v>
      </c>
    </row>
    <row r="584" spans="1:66" x14ac:dyDescent="0.2">
      <c r="A584" s="25" t="s">
        <v>1073</v>
      </c>
      <c r="B584" s="25"/>
      <c r="C584" s="28">
        <v>45743.334999999999</v>
      </c>
      <c r="D584" s="28"/>
      <c r="E584" s="1">
        <f t="shared" si="447"/>
        <v>14560.00946644334</v>
      </c>
      <c r="F584" s="1">
        <f t="shared" si="475"/>
        <v>14560</v>
      </c>
      <c r="G584" s="1">
        <f t="shared" si="483"/>
        <v>8.0407999994349666E-3</v>
      </c>
      <c r="I584" s="1">
        <f t="shared" si="484"/>
        <v>8.0407999994349666E-3</v>
      </c>
      <c r="Q584" s="173">
        <f t="shared" si="450"/>
        <v>30724.834999999999</v>
      </c>
      <c r="S584" s="15">
        <f t="shared" si="485"/>
        <v>0.1</v>
      </c>
      <c r="Z584">
        <f t="shared" si="452"/>
        <v>14560</v>
      </c>
      <c r="AA584" s="158">
        <f t="shared" si="453"/>
        <v>5.121666635986423E-2</v>
      </c>
      <c r="AB584" s="159">
        <f t="shared" si="454"/>
        <v>-4.3175866360429263E-2</v>
      </c>
      <c r="AC584" s="159">
        <f t="shared" si="455"/>
        <v>8.0407999994349666E-3</v>
      </c>
      <c r="AD584" s="160">
        <f t="shared" si="456"/>
        <v>1.8641554359736474E-4</v>
      </c>
      <c r="AH584">
        <f t="shared" si="457"/>
        <v>-4.27518497218356E-4</v>
      </c>
      <c r="AI584">
        <f t="shared" si="458"/>
        <v>0.71368364056327882</v>
      </c>
      <c r="AJ584">
        <f t="shared" si="459"/>
        <v>0.14667155125314843</v>
      </c>
      <c r="AK584">
        <f t="shared" si="460"/>
        <v>0.16427786564893246</v>
      </c>
      <c r="AL584">
        <f t="shared" si="461"/>
        <v>2.6206881613729598</v>
      </c>
      <c r="AM584">
        <f t="shared" si="462"/>
        <v>3.7522628427882121</v>
      </c>
      <c r="AN584">
        <f t="shared" si="490"/>
        <v>14.989495825549092</v>
      </c>
      <c r="AO584">
        <f t="shared" si="490"/>
        <v>14.989437551891708</v>
      </c>
      <c r="AP584">
        <f t="shared" si="490"/>
        <v>14.989672039193907</v>
      </c>
      <c r="AQ584">
        <f t="shared" si="490"/>
        <v>14.988728193250727</v>
      </c>
      <c r="AR584">
        <f t="shared" si="490"/>
        <v>14.9925225868365</v>
      </c>
      <c r="AS584">
        <f t="shared" si="490"/>
        <v>14.977191042128879</v>
      </c>
      <c r="AT584">
        <f t="shared" si="490"/>
        <v>15.037946210271956</v>
      </c>
      <c r="AU584">
        <f t="shared" si="463"/>
        <v>14.772200786496349</v>
      </c>
      <c r="AV584" s="158">
        <f t="shared" si="464"/>
        <v>5.121666635986423E-2</v>
      </c>
      <c r="AW584" s="159">
        <f t="shared" si="465"/>
        <v>-4.3175866360429263E-2</v>
      </c>
      <c r="AX584" s="160">
        <f t="shared" si="466"/>
        <v>1.8641554359736474E-4</v>
      </c>
      <c r="AY584" s="159">
        <f t="shared" si="467"/>
        <v>-9999</v>
      </c>
      <c r="BA584">
        <f t="shared" si="468"/>
        <v>0</v>
      </c>
      <c r="BB584">
        <f t="shared" si="469"/>
        <v>0.35246758427438363</v>
      </c>
      <c r="BC584">
        <f t="shared" si="470"/>
        <v>0.27663251226253066</v>
      </c>
      <c r="BD584">
        <f t="shared" si="471"/>
        <v>0.40369706675027195</v>
      </c>
      <c r="BE584">
        <f t="shared" si="472"/>
        <v>2.5841165259141063</v>
      </c>
      <c r="BF584">
        <f t="shared" si="473"/>
        <v>3.4942000351588738</v>
      </c>
      <c r="BG584">
        <f t="shared" si="491"/>
        <v>1.8158955445759699</v>
      </c>
      <c r="BH584">
        <f t="shared" si="491"/>
        <v>1.8159111262078131</v>
      </c>
      <c r="BI584">
        <f t="shared" si="491"/>
        <v>1.8158269649919885</v>
      </c>
      <c r="BJ584">
        <f t="shared" si="491"/>
        <v>1.8162812096940395</v>
      </c>
      <c r="BK584">
        <f t="shared" si="491"/>
        <v>1.8138196348453652</v>
      </c>
      <c r="BL584">
        <f t="shared" si="491"/>
        <v>1.8268815328636467</v>
      </c>
      <c r="BM584">
        <f t="shared" si="491"/>
        <v>1.7470548391194689</v>
      </c>
      <c r="BN584">
        <f t="shared" si="474"/>
        <v>1.0756380968347727</v>
      </c>
    </row>
    <row r="585" spans="1:66" x14ac:dyDescent="0.2">
      <c r="A585" s="25" t="s">
        <v>1073</v>
      </c>
      <c r="B585" s="25"/>
      <c r="C585" s="28">
        <v>45777.303</v>
      </c>
      <c r="D585" s="28"/>
      <c r="E585" s="1">
        <f t="shared" si="447"/>
        <v>14600.000032964437</v>
      </c>
      <c r="F585" s="1">
        <f t="shared" si="475"/>
        <v>14600</v>
      </c>
      <c r="G585" s="1">
        <f t="shared" si="483"/>
        <v>2.800000220304355E-5</v>
      </c>
      <c r="I585" s="1">
        <f t="shared" si="484"/>
        <v>2.800000220304355E-5</v>
      </c>
      <c r="Q585" s="173">
        <f t="shared" si="450"/>
        <v>30758.803</v>
      </c>
      <c r="S585" s="15">
        <f t="shared" si="485"/>
        <v>0.1</v>
      </c>
      <c r="Z585">
        <f t="shared" si="452"/>
        <v>14600</v>
      </c>
      <c r="AA585" s="158">
        <f t="shared" si="453"/>
        <v>5.1680425036946399E-2</v>
      </c>
      <c r="AB585" s="159">
        <f t="shared" si="454"/>
        <v>-5.1652425034743356E-2</v>
      </c>
      <c r="AC585" s="159">
        <f t="shared" si="455"/>
        <v>2.800000220304355E-5</v>
      </c>
      <c r="AD585" s="160">
        <f t="shared" si="456"/>
        <v>2.6679730119697821E-4</v>
      </c>
      <c r="AH585">
        <f t="shared" si="457"/>
        <v>-2.2675771346534869E-4</v>
      </c>
      <c r="AI585">
        <f t="shared" si="458"/>
        <v>0.71240259024386976</v>
      </c>
      <c r="AJ585">
        <f t="shared" si="459"/>
        <v>0.15443391057136002</v>
      </c>
      <c r="AK585">
        <f t="shared" si="460"/>
        <v>0.16202470405722377</v>
      </c>
      <c r="AL585">
        <f t="shared" si="461"/>
        <v>2.6285400378626251</v>
      </c>
      <c r="AM585">
        <f t="shared" si="462"/>
        <v>3.8123493888209503</v>
      </c>
      <c r="AN585">
        <f t="shared" si="490"/>
        <v>14.999890388691862</v>
      </c>
      <c r="AO585">
        <f t="shared" si="490"/>
        <v>14.999829310879186</v>
      </c>
      <c r="AP585">
        <f t="shared" si="490"/>
        <v>15.000072881203762</v>
      </c>
      <c r="AQ585">
        <f t="shared" si="490"/>
        <v>14.99910125172528</v>
      </c>
      <c r="AR585">
        <f t="shared" si="490"/>
        <v>15.002972389546981</v>
      </c>
      <c r="AS585">
        <f t="shared" si="490"/>
        <v>14.987471717483244</v>
      </c>
      <c r="AT585">
        <f t="shared" si="490"/>
        <v>15.048369014498109</v>
      </c>
      <c r="AU585">
        <f t="shared" si="463"/>
        <v>14.785189281036351</v>
      </c>
      <c r="AV585" s="158">
        <f t="shared" si="464"/>
        <v>5.1680425036946399E-2</v>
      </c>
      <c r="AW585" s="159">
        <f t="shared" si="465"/>
        <v>-5.1652425034743356E-2</v>
      </c>
      <c r="AX585" s="160">
        <f t="shared" si="466"/>
        <v>2.6679730119697821E-4</v>
      </c>
      <c r="AY585" s="159">
        <f t="shared" si="467"/>
        <v>-9999</v>
      </c>
      <c r="BA585">
        <f t="shared" si="468"/>
        <v>0</v>
      </c>
      <c r="BB585">
        <f t="shared" si="469"/>
        <v>0.35140180301729262</v>
      </c>
      <c r="BC585">
        <f t="shared" si="470"/>
        <v>0.27408912345692399</v>
      </c>
      <c r="BD585">
        <f t="shared" si="471"/>
        <v>0.40198249960540211</v>
      </c>
      <c r="BE585">
        <f t="shared" si="472"/>
        <v>2.5867621946884674</v>
      </c>
      <c r="BF585">
        <f t="shared" si="473"/>
        <v>3.5117550825599544</v>
      </c>
      <c r="BG585">
        <f t="shared" si="491"/>
        <v>1.8207542688561218</v>
      </c>
      <c r="BH585">
        <f t="shared" si="491"/>
        <v>1.8207708828246902</v>
      </c>
      <c r="BI585">
        <f t="shared" si="491"/>
        <v>1.8206828544155642</v>
      </c>
      <c r="BJ585">
        <f t="shared" si="491"/>
        <v>1.8211489241121273</v>
      </c>
      <c r="BK585">
        <f t="shared" si="491"/>
        <v>1.8186715466672545</v>
      </c>
      <c r="BL585">
        <f t="shared" si="491"/>
        <v>1.8315757772772574</v>
      </c>
      <c r="BM585">
        <f t="shared" si="491"/>
        <v>1.7549021758396179</v>
      </c>
      <c r="BN585">
        <f t="shared" si="474"/>
        <v>1.0814054471030692</v>
      </c>
    </row>
    <row r="586" spans="1:66" x14ac:dyDescent="0.2">
      <c r="A586" s="25" t="s">
        <v>1074</v>
      </c>
      <c r="B586" s="25"/>
      <c r="C586" s="28">
        <v>45911.517999999996</v>
      </c>
      <c r="D586" s="28"/>
      <c r="E586" s="1">
        <f t="shared" si="447"/>
        <v>14758.011510991661</v>
      </c>
      <c r="F586" s="1">
        <f t="shared" si="475"/>
        <v>14758</v>
      </c>
      <c r="G586" s="1">
        <f t="shared" si="483"/>
        <v>9.7774399982881732E-3</v>
      </c>
      <c r="I586" s="1">
        <f t="shared" si="484"/>
        <v>9.7774399982881732E-3</v>
      </c>
      <c r="Q586" s="173">
        <f t="shared" si="450"/>
        <v>30893.017999999996</v>
      </c>
      <c r="S586" s="15">
        <f t="shared" si="485"/>
        <v>0.1</v>
      </c>
      <c r="Z586">
        <f t="shared" si="452"/>
        <v>14758</v>
      </c>
      <c r="AA586" s="158">
        <f t="shared" si="453"/>
        <v>5.3509487196240706E-2</v>
      </c>
      <c r="AB586" s="159">
        <f t="shared" si="454"/>
        <v>-4.3732047197952532E-2</v>
      </c>
      <c r="AC586" s="159">
        <f t="shared" si="455"/>
        <v>9.7774399982881732E-3</v>
      </c>
      <c r="AD586" s="160">
        <f t="shared" si="456"/>
        <v>1.912491952123948E-4</v>
      </c>
      <c r="AH586">
        <f t="shared" si="457"/>
        <v>5.6284594096567113E-4</v>
      </c>
      <c r="AI586">
        <f t="shared" si="458"/>
        <v>0.70755754438821006</v>
      </c>
      <c r="AJ586">
        <f t="shared" si="459"/>
        <v>0.18473420255621498</v>
      </c>
      <c r="AK586">
        <f t="shared" si="460"/>
        <v>0.15310677639808348</v>
      </c>
      <c r="AL586">
        <f t="shared" si="461"/>
        <v>2.6592869765320639</v>
      </c>
      <c r="AM586">
        <f t="shared" si="462"/>
        <v>4.0660501251981467</v>
      </c>
      <c r="AN586">
        <f t="shared" si="490"/>
        <v>15.040771147402456</v>
      </c>
      <c r="AO586">
        <f t="shared" si="490"/>
        <v>15.040698717225771</v>
      </c>
      <c r="AP586">
        <f t="shared" si="490"/>
        <v>15.040978019127405</v>
      </c>
      <c r="AQ586">
        <f t="shared" si="490"/>
        <v>15.039900649313051</v>
      </c>
      <c r="AR586">
        <f t="shared" si="490"/>
        <v>15.044051439503242</v>
      </c>
      <c r="AS586">
        <f t="shared" si="490"/>
        <v>15.0279839926724</v>
      </c>
      <c r="AT586">
        <f t="shared" si="490"/>
        <v>15.089109312284956</v>
      </c>
      <c r="AU586">
        <f t="shared" si="463"/>
        <v>14.836493834469353</v>
      </c>
      <c r="AV586" s="158">
        <f t="shared" si="464"/>
        <v>5.3509487196240706E-2</v>
      </c>
      <c r="AW586" s="159">
        <f t="shared" si="465"/>
        <v>-4.3732047197952532E-2</v>
      </c>
      <c r="AX586" s="160">
        <f t="shared" si="466"/>
        <v>1.912491952123948E-4</v>
      </c>
      <c r="AY586" s="159">
        <f t="shared" si="467"/>
        <v>-9999</v>
      </c>
      <c r="BA586">
        <f t="shared" si="468"/>
        <v>0</v>
      </c>
      <c r="BB586">
        <f t="shared" si="469"/>
        <v>0.34729713877307511</v>
      </c>
      <c r="BC586">
        <f t="shared" si="470"/>
        <v>0.26417232299132432</v>
      </c>
      <c r="BD586">
        <f t="shared" si="471"/>
        <v>0.39528284311921719</v>
      </c>
      <c r="BE586">
        <f t="shared" si="472"/>
        <v>2.5970589622972198</v>
      </c>
      <c r="BF586">
        <f t="shared" si="473"/>
        <v>3.5816600061911807</v>
      </c>
      <c r="BG586">
        <f t="shared" si="491"/>
        <v>1.8398045342624643</v>
      </c>
      <c r="BH586">
        <f t="shared" si="491"/>
        <v>1.8398249658445824</v>
      </c>
      <c r="BI586">
        <f t="shared" si="491"/>
        <v>1.8397242095282114</v>
      </c>
      <c r="BJ586">
        <f t="shared" si="491"/>
        <v>1.8402207228852074</v>
      </c>
      <c r="BK586">
        <f t="shared" si="491"/>
        <v>1.8377652530345723</v>
      </c>
      <c r="BL586">
        <f t="shared" si="491"/>
        <v>1.8497028566470086</v>
      </c>
      <c r="BM586">
        <f t="shared" si="491"/>
        <v>1.7856794938268847</v>
      </c>
      <c r="BN586">
        <f t="shared" si="474"/>
        <v>1.1041864806628403</v>
      </c>
    </row>
    <row r="587" spans="1:66" x14ac:dyDescent="0.2">
      <c r="A587" s="25" t="s">
        <v>1074</v>
      </c>
      <c r="B587" s="25"/>
      <c r="C587" s="28">
        <v>45916.605000000003</v>
      </c>
      <c r="D587" s="28"/>
      <c r="E587" s="1">
        <f t="shared" si="447"/>
        <v>14764.000442100147</v>
      </c>
      <c r="F587" s="1">
        <f t="shared" si="475"/>
        <v>14764</v>
      </c>
      <c r="G587" s="1">
        <f t="shared" si="483"/>
        <v>3.7552000867435709E-4</v>
      </c>
      <c r="I587" s="1">
        <f t="shared" si="484"/>
        <v>3.7552000867435709E-4</v>
      </c>
      <c r="Q587" s="173">
        <f t="shared" si="450"/>
        <v>30898.105000000003</v>
      </c>
      <c r="S587" s="15">
        <f t="shared" si="485"/>
        <v>0.1</v>
      </c>
      <c r="Z587">
        <f t="shared" si="452"/>
        <v>14764</v>
      </c>
      <c r="AA587" s="158">
        <f t="shared" si="453"/>
        <v>5.3578849698445861E-2</v>
      </c>
      <c r="AB587" s="159">
        <f t="shared" si="454"/>
        <v>-5.3203329689771504E-2</v>
      </c>
      <c r="AC587" s="159">
        <f t="shared" si="455"/>
        <v>3.7552000867435709E-4</v>
      </c>
      <c r="AD587" s="160">
        <f t="shared" si="456"/>
        <v>2.8305942900785219E-4</v>
      </c>
      <c r="AH587">
        <f t="shared" si="457"/>
        <v>5.9271593387626772E-4</v>
      </c>
      <c r="AI587">
        <f t="shared" si="458"/>
        <v>0.70738022119323685</v>
      </c>
      <c r="AJ587">
        <f t="shared" si="459"/>
        <v>0.18587357325365811</v>
      </c>
      <c r="AK587">
        <f t="shared" si="460"/>
        <v>0.15276760086598024</v>
      </c>
      <c r="AL587">
        <f t="shared" si="461"/>
        <v>2.6604464275242936</v>
      </c>
      <c r="AM587">
        <f t="shared" si="462"/>
        <v>4.0762383319967288</v>
      </c>
      <c r="AN587">
        <f t="shared" si="490"/>
        <v>15.042318155670396</v>
      </c>
      <c r="AO587">
        <f t="shared" si="490"/>
        <v>15.042245288960777</v>
      </c>
      <c r="AP587">
        <f t="shared" si="490"/>
        <v>15.042525932548495</v>
      </c>
      <c r="AQ587">
        <f t="shared" si="490"/>
        <v>15.041444703644856</v>
      </c>
      <c r="AR587">
        <f t="shared" si="490"/>
        <v>15.045605302982896</v>
      </c>
      <c r="AS587">
        <f t="shared" si="490"/>
        <v>15.029519630989617</v>
      </c>
      <c r="AT587">
        <f t="shared" si="490"/>
        <v>15.090643129078602</v>
      </c>
      <c r="AU587">
        <f t="shared" si="463"/>
        <v>14.838442108650353</v>
      </c>
      <c r="AV587" s="158">
        <f t="shared" si="464"/>
        <v>5.3578849698445861E-2</v>
      </c>
      <c r="AW587" s="159">
        <f t="shared" si="465"/>
        <v>-5.3203329689771504E-2</v>
      </c>
      <c r="AX587" s="160">
        <f t="shared" si="466"/>
        <v>2.8305942900785219E-4</v>
      </c>
      <c r="AY587" s="159">
        <f t="shared" si="467"/>
        <v>-9999</v>
      </c>
      <c r="BA587">
        <f t="shared" si="468"/>
        <v>0</v>
      </c>
      <c r="BB587">
        <f t="shared" si="469"/>
        <v>0.3471444927177072</v>
      </c>
      <c r="BC587">
        <f t="shared" si="470"/>
        <v>0.26379973373664384</v>
      </c>
      <c r="BD587">
        <f t="shared" si="471"/>
        <v>0.39503067947870352</v>
      </c>
      <c r="BE587">
        <f t="shared" si="472"/>
        <v>2.5974452546966411</v>
      </c>
      <c r="BF587">
        <f t="shared" si="473"/>
        <v>3.5843327365295057</v>
      </c>
      <c r="BG587">
        <f t="shared" si="491"/>
        <v>1.8405235832739955</v>
      </c>
      <c r="BH587">
        <f t="shared" si="491"/>
        <v>1.8405441447949631</v>
      </c>
      <c r="BI587">
        <f t="shared" si="491"/>
        <v>1.8404430114545187</v>
      </c>
      <c r="BJ587">
        <f t="shared" si="491"/>
        <v>1.8409400871914188</v>
      </c>
      <c r="BK587">
        <f t="shared" si="491"/>
        <v>1.8384882696812133</v>
      </c>
      <c r="BL587">
        <f t="shared" si="491"/>
        <v>1.8503784160363552</v>
      </c>
      <c r="BM587">
        <f t="shared" si="491"/>
        <v>1.786841308253146</v>
      </c>
      <c r="BN587">
        <f t="shared" si="474"/>
        <v>1.1050515832030849</v>
      </c>
    </row>
    <row r="588" spans="1:66" x14ac:dyDescent="0.2">
      <c r="A588" s="25" t="s">
        <v>1075</v>
      </c>
      <c r="B588" s="25"/>
      <c r="C588" s="28">
        <v>45940.392999999996</v>
      </c>
      <c r="D588" s="28"/>
      <c r="E588" s="1">
        <f t="shared" si="447"/>
        <v>14792.00608259719</v>
      </c>
      <c r="F588" s="1">
        <f t="shared" si="475"/>
        <v>14792</v>
      </c>
      <c r="G588" s="1">
        <f t="shared" si="483"/>
        <v>5.1665600039996207E-3</v>
      </c>
      <c r="I588" s="1">
        <f t="shared" si="484"/>
        <v>5.1665600039996207E-3</v>
      </c>
      <c r="Q588" s="173">
        <f t="shared" si="450"/>
        <v>30921.892999999996</v>
      </c>
      <c r="S588" s="15">
        <f t="shared" si="485"/>
        <v>0.1</v>
      </c>
      <c r="Z588">
        <f t="shared" si="452"/>
        <v>14792</v>
      </c>
      <c r="AA588" s="158">
        <f t="shared" si="453"/>
        <v>5.3902441786609502E-2</v>
      </c>
      <c r="AB588" s="159">
        <f t="shared" si="454"/>
        <v>-4.8735881782609881E-2</v>
      </c>
      <c r="AC588" s="159">
        <f t="shared" si="455"/>
        <v>5.1665600039996207E-3</v>
      </c>
      <c r="AD588" s="160">
        <f t="shared" si="456"/>
        <v>2.3751861731285259E-4</v>
      </c>
      <c r="AH588">
        <f t="shared" si="457"/>
        <v>7.3199087476054912E-4</v>
      </c>
      <c r="AI588">
        <f t="shared" si="458"/>
        <v>0.70655907370354232</v>
      </c>
      <c r="AJ588">
        <f t="shared" si="459"/>
        <v>0.19117980512720686</v>
      </c>
      <c r="AK588">
        <f t="shared" si="460"/>
        <v>0.15118431663880794</v>
      </c>
      <c r="AL588">
        <f t="shared" si="461"/>
        <v>2.6658495550895616</v>
      </c>
      <c r="AM588">
        <f t="shared" si="462"/>
        <v>4.1243583454259021</v>
      </c>
      <c r="AN588">
        <f t="shared" si="490"/>
        <v>15.04953242742765</v>
      </c>
      <c r="AO588">
        <f t="shared" si="490"/>
        <v>15.049457521452995</v>
      </c>
      <c r="AP588">
        <f t="shared" si="490"/>
        <v>15.049744401608933</v>
      </c>
      <c r="AQ588">
        <f t="shared" si="490"/>
        <v>15.048645342504066</v>
      </c>
      <c r="AR588">
        <f t="shared" si="490"/>
        <v>15.052850870453607</v>
      </c>
      <c r="AS588">
        <f t="shared" si="490"/>
        <v>15.03668343247551</v>
      </c>
      <c r="AT588">
        <f t="shared" si="490"/>
        <v>15.097788308705356</v>
      </c>
      <c r="AU588">
        <f t="shared" si="463"/>
        <v>14.847534054828355</v>
      </c>
      <c r="AV588" s="158">
        <f t="shared" si="464"/>
        <v>5.3902441786609502E-2</v>
      </c>
      <c r="AW588" s="159">
        <f t="shared" si="465"/>
        <v>-4.8735881782609881E-2</v>
      </c>
      <c r="AX588" s="160">
        <f t="shared" si="466"/>
        <v>2.3751861731285259E-4</v>
      </c>
      <c r="AY588" s="159">
        <f t="shared" si="467"/>
        <v>-9999</v>
      </c>
      <c r="BA588">
        <f t="shared" si="468"/>
        <v>0</v>
      </c>
      <c r="BB588">
        <f t="shared" si="469"/>
        <v>0.34643519527165956</v>
      </c>
      <c r="BC588">
        <f t="shared" si="470"/>
        <v>0.26206478248420834</v>
      </c>
      <c r="BD588">
        <f t="shared" si="471"/>
        <v>0.39385606144711327</v>
      </c>
      <c r="BE588">
        <f t="shared" si="472"/>
        <v>2.5992434779855325</v>
      </c>
      <c r="BF588">
        <f t="shared" si="473"/>
        <v>3.5968233893114325</v>
      </c>
      <c r="BG588">
        <f t="shared" si="491"/>
        <v>1.8438749788015956</v>
      </c>
      <c r="BH588">
        <f t="shared" si="491"/>
        <v>1.8438961250972414</v>
      </c>
      <c r="BI588">
        <f t="shared" si="491"/>
        <v>1.8437933607244334</v>
      </c>
      <c r="BJ588">
        <f t="shared" si="491"/>
        <v>1.8442924103008278</v>
      </c>
      <c r="BK588">
        <f t="shared" si="491"/>
        <v>1.8418605126000327</v>
      </c>
      <c r="BL588">
        <f t="shared" si="491"/>
        <v>1.8535188598859103</v>
      </c>
      <c r="BM588">
        <f t="shared" si="491"/>
        <v>1.7922563586516604</v>
      </c>
      <c r="BN588">
        <f t="shared" si="474"/>
        <v>1.1090887283908923</v>
      </c>
    </row>
    <row r="589" spans="1:66" x14ac:dyDescent="0.2">
      <c r="A589" s="25" t="s">
        <v>1075</v>
      </c>
      <c r="B589" s="25"/>
      <c r="C589" s="28">
        <v>45974.375999999997</v>
      </c>
      <c r="D589" s="28"/>
      <c r="E589" s="1">
        <f t="shared" si="447"/>
        <v>14832.014308636004</v>
      </c>
      <c r="F589" s="1">
        <f t="shared" si="475"/>
        <v>14832</v>
      </c>
      <c r="G589" s="1">
        <f t="shared" si="483"/>
        <v>1.2153759998909663E-2</v>
      </c>
      <c r="I589" s="1">
        <f t="shared" si="484"/>
        <v>1.2153759998909663E-2</v>
      </c>
      <c r="Q589" s="173">
        <f t="shared" si="450"/>
        <v>30955.875999999997</v>
      </c>
      <c r="S589" s="15">
        <f t="shared" si="485"/>
        <v>0.1</v>
      </c>
      <c r="Z589">
        <f t="shared" si="452"/>
        <v>14832</v>
      </c>
      <c r="AA589" s="158">
        <f t="shared" si="453"/>
        <v>5.4364423915216432E-2</v>
      </c>
      <c r="AB589" s="159">
        <f t="shared" si="454"/>
        <v>-4.2210663916306769E-2</v>
      </c>
      <c r="AC589" s="159">
        <f t="shared" si="455"/>
        <v>1.2153759998909663E-2</v>
      </c>
      <c r="AD589" s="160">
        <f t="shared" si="456"/>
        <v>1.7817401482554023E-4</v>
      </c>
      <c r="AH589">
        <f t="shared" si="457"/>
        <v>9.3060916276447919E-4</v>
      </c>
      <c r="AI589">
        <f t="shared" si="458"/>
        <v>0.7054040849795653</v>
      </c>
      <c r="AJ589">
        <f t="shared" si="459"/>
        <v>0.19872927267447227</v>
      </c>
      <c r="AK589">
        <f t="shared" si="460"/>
        <v>0.14892119283882735</v>
      </c>
      <c r="AL589">
        <f t="shared" si="461"/>
        <v>2.6735467348151496</v>
      </c>
      <c r="AM589">
        <f t="shared" si="462"/>
        <v>4.1947910491614326</v>
      </c>
      <c r="AN589">
        <f t="shared" si="490"/>
        <v>15.05982412003331</v>
      </c>
      <c r="AO589">
        <f t="shared" si="490"/>
        <v>15.05974629843608</v>
      </c>
      <c r="AP589">
        <f t="shared" si="490"/>
        <v>15.060042006439856</v>
      </c>
      <c r="AQ589">
        <f t="shared" si="490"/>
        <v>15.058918016869875</v>
      </c>
      <c r="AR589">
        <f t="shared" si="490"/>
        <v>15.063185240384572</v>
      </c>
      <c r="AS589">
        <f t="shared" si="490"/>
        <v>15.046910473384193</v>
      </c>
      <c r="AT589">
        <f t="shared" si="490"/>
        <v>15.107959863242959</v>
      </c>
      <c r="AU589">
        <f t="shared" si="463"/>
        <v>14.860522549368355</v>
      </c>
      <c r="AV589" s="158">
        <f t="shared" si="464"/>
        <v>5.4364423915216432E-2</v>
      </c>
      <c r="AW589" s="159">
        <f t="shared" si="465"/>
        <v>-4.2210663916306769E-2</v>
      </c>
      <c r="AX589" s="160">
        <f t="shared" si="466"/>
        <v>1.7817401482554023E-4</v>
      </c>
      <c r="AY589" s="159">
        <f t="shared" si="467"/>
        <v>-9999</v>
      </c>
      <c r="BA589">
        <f t="shared" si="468"/>
        <v>0</v>
      </c>
      <c r="BB589">
        <f t="shared" si="469"/>
        <v>0.34543055324782201</v>
      </c>
      <c r="BC589">
        <f t="shared" si="470"/>
        <v>0.25959705882461293</v>
      </c>
      <c r="BD589">
        <f t="shared" si="471"/>
        <v>0.39218412830808669</v>
      </c>
      <c r="BE589">
        <f t="shared" si="472"/>
        <v>2.6017996869170519</v>
      </c>
      <c r="BF589">
        <f t="shared" si="473"/>
        <v>3.6147187852162364</v>
      </c>
      <c r="BG589">
        <f t="shared" si="491"/>
        <v>1.8486508579800487</v>
      </c>
      <c r="BH589">
        <f t="shared" si="491"/>
        <v>1.8486727692217915</v>
      </c>
      <c r="BI589">
        <f t="shared" si="491"/>
        <v>1.8485680716968391</v>
      </c>
      <c r="BJ589">
        <f t="shared" si="491"/>
        <v>1.849067996904882</v>
      </c>
      <c r="BK589">
        <f t="shared" si="491"/>
        <v>1.8466729269289084</v>
      </c>
      <c r="BL589">
        <f t="shared" si="491"/>
        <v>1.8579706981596638</v>
      </c>
      <c r="BM589">
        <f t="shared" si="491"/>
        <v>1.7999728242501023</v>
      </c>
      <c r="BN589">
        <f t="shared" si="474"/>
        <v>1.1148560786591888</v>
      </c>
    </row>
    <row r="590" spans="1:66" x14ac:dyDescent="0.2">
      <c r="A590" s="25" t="s">
        <v>1020</v>
      </c>
      <c r="B590" s="25"/>
      <c r="C590" s="28">
        <v>46028.737000000001</v>
      </c>
      <c r="D590" s="28"/>
      <c r="E590" s="1">
        <f t="shared" si="447"/>
        <v>14896.013578144171</v>
      </c>
      <c r="F590" s="1">
        <f t="shared" si="475"/>
        <v>14896</v>
      </c>
      <c r="G590" s="1">
        <f t="shared" si="483"/>
        <v>1.1533280005096458E-2</v>
      </c>
      <c r="I590" s="1">
        <f t="shared" si="484"/>
        <v>1.1533280005096458E-2</v>
      </c>
      <c r="Q590" s="173">
        <f t="shared" si="450"/>
        <v>31010.237000000001</v>
      </c>
      <c r="S590" s="15">
        <f t="shared" si="485"/>
        <v>0.1</v>
      </c>
      <c r="Z590">
        <f t="shared" si="452"/>
        <v>14896</v>
      </c>
      <c r="AA590" s="158">
        <f t="shared" si="453"/>
        <v>5.5102846588366838E-2</v>
      </c>
      <c r="AB590" s="159">
        <f t="shared" si="454"/>
        <v>-4.356956658327038E-2</v>
      </c>
      <c r="AC590" s="159">
        <f t="shared" si="455"/>
        <v>1.1533280005096458E-2</v>
      </c>
      <c r="AD590" s="160">
        <f t="shared" si="456"/>
        <v>1.898307132254031E-4</v>
      </c>
      <c r="AH590">
        <f t="shared" si="457"/>
        <v>1.2475184546863844E-3</v>
      </c>
      <c r="AI590">
        <f t="shared" si="458"/>
        <v>0.70359993858539505</v>
      </c>
      <c r="AJ590">
        <f t="shared" si="459"/>
        <v>0.21073325822258115</v>
      </c>
      <c r="AK590">
        <f t="shared" si="460"/>
        <v>0.1452972071881799</v>
      </c>
      <c r="AL590">
        <f t="shared" si="461"/>
        <v>2.685810575429544</v>
      </c>
      <c r="AM590">
        <f t="shared" si="462"/>
        <v>4.3118339661788969</v>
      </c>
      <c r="AN590">
        <f t="shared" si="490"/>
        <v>15.076256268077088</v>
      </c>
      <c r="AO590">
        <f t="shared" si="490"/>
        <v>15.07617379198213</v>
      </c>
      <c r="AP590">
        <f t="shared" si="490"/>
        <v>15.076483375900077</v>
      </c>
      <c r="AQ590">
        <f t="shared" si="490"/>
        <v>15.075320952703418</v>
      </c>
      <c r="AR590">
        <f t="shared" si="490"/>
        <v>15.079680515442989</v>
      </c>
      <c r="AS590">
        <f t="shared" si="490"/>
        <v>15.063257607247072</v>
      </c>
      <c r="AT590">
        <f t="shared" si="490"/>
        <v>15.124147726778201</v>
      </c>
      <c r="AU590">
        <f t="shared" si="463"/>
        <v>14.881304140632356</v>
      </c>
      <c r="AV590" s="158">
        <f t="shared" si="464"/>
        <v>5.5102846588366838E-2</v>
      </c>
      <c r="AW590" s="159">
        <f t="shared" si="465"/>
        <v>-4.356956658327038E-2</v>
      </c>
      <c r="AX590" s="160">
        <f t="shared" si="466"/>
        <v>1.898307132254031E-4</v>
      </c>
      <c r="AY590" s="159">
        <f t="shared" si="467"/>
        <v>-9999</v>
      </c>
      <c r="BA590">
        <f t="shared" si="468"/>
        <v>0</v>
      </c>
      <c r="BB590">
        <f t="shared" si="469"/>
        <v>0.34384393993681173</v>
      </c>
      <c r="BC590">
        <f t="shared" si="470"/>
        <v>0.25567475195935524</v>
      </c>
      <c r="BD590">
        <f t="shared" si="471"/>
        <v>0.38952378099492174</v>
      </c>
      <c r="BE590">
        <f t="shared" si="472"/>
        <v>2.6058590321364252</v>
      </c>
      <c r="BF590">
        <f t="shared" si="473"/>
        <v>3.6434795984597628</v>
      </c>
      <c r="BG590">
        <f t="shared" si="491"/>
        <v>1.8562636460919273</v>
      </c>
      <c r="BH590">
        <f t="shared" si="491"/>
        <v>1.856286568315429</v>
      </c>
      <c r="BI590">
        <f t="shared" si="491"/>
        <v>1.8561798846355133</v>
      </c>
      <c r="BJ590">
        <f t="shared" si="491"/>
        <v>1.8566760781815432</v>
      </c>
      <c r="BK590">
        <f t="shared" si="491"/>
        <v>1.854361075453796</v>
      </c>
      <c r="BL590">
        <f t="shared" si="491"/>
        <v>1.865010292888744</v>
      </c>
      <c r="BM590">
        <f t="shared" si="491"/>
        <v>1.812271742408996</v>
      </c>
      <c r="BN590">
        <f t="shared" si="474"/>
        <v>1.1240838390884633</v>
      </c>
    </row>
    <row r="591" spans="1:66" x14ac:dyDescent="0.2">
      <c r="A591" s="25" t="s">
        <v>1020</v>
      </c>
      <c r="B591" s="25"/>
      <c r="C591" s="28">
        <v>46028.737999999998</v>
      </c>
      <c r="D591" s="28"/>
      <c r="E591" s="1">
        <f t="shared" si="447"/>
        <v>14896.014755445349</v>
      </c>
      <c r="F591" s="1">
        <f t="shared" si="475"/>
        <v>14896</v>
      </c>
      <c r="G591" s="1">
        <f t="shared" si="483"/>
        <v>1.2533280001662206E-2</v>
      </c>
      <c r="I591" s="1">
        <f t="shared" si="484"/>
        <v>1.2533280001662206E-2</v>
      </c>
      <c r="Q591" s="173">
        <f t="shared" si="450"/>
        <v>31010.237999999998</v>
      </c>
      <c r="S591" s="15">
        <f t="shared" si="485"/>
        <v>0.1</v>
      </c>
      <c r="Z591">
        <f t="shared" si="452"/>
        <v>14896</v>
      </c>
      <c r="AA591" s="158">
        <f t="shared" si="453"/>
        <v>5.5102846588366838E-2</v>
      </c>
      <c r="AB591" s="159">
        <f t="shared" si="454"/>
        <v>-4.2569566586704632E-2</v>
      </c>
      <c r="AC591" s="159">
        <f t="shared" si="455"/>
        <v>1.2533280001662206E-2</v>
      </c>
      <c r="AD591" s="160">
        <f t="shared" si="456"/>
        <v>1.8121679993798797E-4</v>
      </c>
      <c r="AH591">
        <f t="shared" si="457"/>
        <v>1.2475184546863844E-3</v>
      </c>
      <c r="AI591">
        <f t="shared" si="458"/>
        <v>0.70359993858539505</v>
      </c>
      <c r="AJ591">
        <f t="shared" si="459"/>
        <v>0.21073325822258115</v>
      </c>
      <c r="AK591">
        <f t="shared" si="460"/>
        <v>0.1452972071881799</v>
      </c>
      <c r="AL591">
        <f t="shared" si="461"/>
        <v>2.685810575429544</v>
      </c>
      <c r="AM591">
        <f t="shared" si="462"/>
        <v>4.3118339661788969</v>
      </c>
      <c r="AN591">
        <f t="shared" ref="AN591:AT600" si="492">$AU591+$AB$7*SIN(AO591)</f>
        <v>15.076256268077088</v>
      </c>
      <c r="AO591">
        <f t="shared" si="492"/>
        <v>15.07617379198213</v>
      </c>
      <c r="AP591">
        <f t="shared" si="492"/>
        <v>15.076483375900077</v>
      </c>
      <c r="AQ591">
        <f t="shared" si="492"/>
        <v>15.075320952703418</v>
      </c>
      <c r="AR591">
        <f t="shared" si="492"/>
        <v>15.079680515442989</v>
      </c>
      <c r="AS591">
        <f t="shared" si="492"/>
        <v>15.063257607247072</v>
      </c>
      <c r="AT591">
        <f t="shared" si="492"/>
        <v>15.124147726778201</v>
      </c>
      <c r="AU591">
        <f t="shared" si="463"/>
        <v>14.881304140632356</v>
      </c>
      <c r="AV591" s="158">
        <f t="shared" si="464"/>
        <v>5.5102846588366838E-2</v>
      </c>
      <c r="AW591" s="159">
        <f t="shared" si="465"/>
        <v>-4.2569566586704632E-2</v>
      </c>
      <c r="AX591" s="160">
        <f t="shared" si="466"/>
        <v>1.8121679993798797E-4</v>
      </c>
      <c r="AY591" s="159">
        <f t="shared" si="467"/>
        <v>-9999</v>
      </c>
      <c r="BA591">
        <f t="shared" si="468"/>
        <v>0</v>
      </c>
      <c r="BB591">
        <f t="shared" si="469"/>
        <v>0.34384393993681173</v>
      </c>
      <c r="BC591">
        <f t="shared" si="470"/>
        <v>0.25567475195935524</v>
      </c>
      <c r="BD591">
        <f t="shared" si="471"/>
        <v>0.38952378099492174</v>
      </c>
      <c r="BE591">
        <f t="shared" si="472"/>
        <v>2.6058590321364252</v>
      </c>
      <c r="BF591">
        <f t="shared" si="473"/>
        <v>3.6434795984597628</v>
      </c>
      <c r="BG591">
        <f t="shared" ref="BG591:BM600" si="493">$BN591+$BB$7*SIN(BH591)</f>
        <v>1.8562636460919273</v>
      </c>
      <c r="BH591">
        <f t="shared" si="493"/>
        <v>1.856286568315429</v>
      </c>
      <c r="BI591">
        <f t="shared" si="493"/>
        <v>1.8561798846355133</v>
      </c>
      <c r="BJ591">
        <f t="shared" si="493"/>
        <v>1.8566760781815432</v>
      </c>
      <c r="BK591">
        <f t="shared" si="493"/>
        <v>1.854361075453796</v>
      </c>
      <c r="BL591">
        <f t="shared" si="493"/>
        <v>1.865010292888744</v>
      </c>
      <c r="BM591">
        <f t="shared" si="493"/>
        <v>1.812271742408996</v>
      </c>
      <c r="BN591">
        <f t="shared" si="474"/>
        <v>1.1240838390884633</v>
      </c>
    </row>
    <row r="592" spans="1:66" x14ac:dyDescent="0.2">
      <c r="A592" s="25" t="s">
        <v>1020</v>
      </c>
      <c r="B592" s="25"/>
      <c r="C592" s="28">
        <v>46028.739000000001</v>
      </c>
      <c r="D592" s="28"/>
      <c r="E592" s="1">
        <f t="shared" si="447"/>
        <v>14896.015932746534</v>
      </c>
      <c r="F592" s="1">
        <f t="shared" si="475"/>
        <v>14896</v>
      </c>
      <c r="G592" s="1">
        <f t="shared" si="483"/>
        <v>1.3533280005503912E-2</v>
      </c>
      <c r="I592" s="1">
        <f t="shared" si="484"/>
        <v>1.3533280005503912E-2</v>
      </c>
      <c r="Q592" s="173">
        <f t="shared" si="450"/>
        <v>31010.239000000001</v>
      </c>
      <c r="S592" s="15">
        <f t="shared" si="485"/>
        <v>0.1</v>
      </c>
      <c r="Z592">
        <f t="shared" si="452"/>
        <v>14896</v>
      </c>
      <c r="AA592" s="158">
        <f t="shared" si="453"/>
        <v>5.5102846588366838E-2</v>
      </c>
      <c r="AB592" s="159">
        <f t="shared" si="454"/>
        <v>-4.1569566582862927E-2</v>
      </c>
      <c r="AC592" s="159">
        <f t="shared" si="455"/>
        <v>1.3533280005503912E-2</v>
      </c>
      <c r="AD592" s="160">
        <f t="shared" si="456"/>
        <v>1.7280288658870743E-4</v>
      </c>
      <c r="AH592">
        <f t="shared" si="457"/>
        <v>1.2475184546863844E-3</v>
      </c>
      <c r="AI592">
        <f t="shared" si="458"/>
        <v>0.70359993858539505</v>
      </c>
      <c r="AJ592">
        <f t="shared" si="459"/>
        <v>0.21073325822258115</v>
      </c>
      <c r="AK592">
        <f t="shared" si="460"/>
        <v>0.1452972071881799</v>
      </c>
      <c r="AL592">
        <f t="shared" si="461"/>
        <v>2.685810575429544</v>
      </c>
      <c r="AM592">
        <f t="shared" si="462"/>
        <v>4.3118339661788969</v>
      </c>
      <c r="AN592">
        <f t="shared" si="492"/>
        <v>15.076256268077088</v>
      </c>
      <c r="AO592">
        <f t="shared" si="492"/>
        <v>15.07617379198213</v>
      </c>
      <c r="AP592">
        <f t="shared" si="492"/>
        <v>15.076483375900077</v>
      </c>
      <c r="AQ592">
        <f t="shared" si="492"/>
        <v>15.075320952703418</v>
      </c>
      <c r="AR592">
        <f t="shared" si="492"/>
        <v>15.079680515442989</v>
      </c>
      <c r="AS592">
        <f t="shared" si="492"/>
        <v>15.063257607247072</v>
      </c>
      <c r="AT592">
        <f t="shared" si="492"/>
        <v>15.124147726778201</v>
      </c>
      <c r="AU592">
        <f t="shared" si="463"/>
        <v>14.881304140632356</v>
      </c>
      <c r="AV592" s="158">
        <f t="shared" si="464"/>
        <v>5.5102846588366838E-2</v>
      </c>
      <c r="AW592" s="159">
        <f t="shared" si="465"/>
        <v>-4.1569566582862927E-2</v>
      </c>
      <c r="AX592" s="160">
        <f t="shared" si="466"/>
        <v>1.7280288658870743E-4</v>
      </c>
      <c r="AY592" s="159">
        <f t="shared" si="467"/>
        <v>-9999</v>
      </c>
      <c r="BA592">
        <f t="shared" si="468"/>
        <v>0</v>
      </c>
      <c r="BB592">
        <f t="shared" si="469"/>
        <v>0.34384393993681173</v>
      </c>
      <c r="BC592">
        <f t="shared" si="470"/>
        <v>0.25567475195935524</v>
      </c>
      <c r="BD592">
        <f t="shared" si="471"/>
        <v>0.38952378099492174</v>
      </c>
      <c r="BE592">
        <f t="shared" si="472"/>
        <v>2.6058590321364252</v>
      </c>
      <c r="BF592">
        <f t="shared" si="473"/>
        <v>3.6434795984597628</v>
      </c>
      <c r="BG592">
        <f t="shared" si="493"/>
        <v>1.8562636460919273</v>
      </c>
      <c r="BH592">
        <f t="shared" si="493"/>
        <v>1.856286568315429</v>
      </c>
      <c r="BI592">
        <f t="shared" si="493"/>
        <v>1.8561798846355133</v>
      </c>
      <c r="BJ592">
        <f t="shared" si="493"/>
        <v>1.8566760781815432</v>
      </c>
      <c r="BK592">
        <f t="shared" si="493"/>
        <v>1.854361075453796</v>
      </c>
      <c r="BL592">
        <f t="shared" si="493"/>
        <v>1.865010292888744</v>
      </c>
      <c r="BM592">
        <f t="shared" si="493"/>
        <v>1.812271742408996</v>
      </c>
      <c r="BN592">
        <f t="shared" si="474"/>
        <v>1.1240838390884633</v>
      </c>
    </row>
    <row r="593" spans="1:66" x14ac:dyDescent="0.2">
      <c r="A593" s="25" t="s">
        <v>1020</v>
      </c>
      <c r="B593" s="25"/>
      <c r="C593" s="28">
        <v>46029.58</v>
      </c>
      <c r="D593" s="28"/>
      <c r="E593" s="1">
        <f t="shared" si="447"/>
        <v>14897.006043039877</v>
      </c>
      <c r="F593" s="1">
        <f t="shared" si="475"/>
        <v>14897</v>
      </c>
      <c r="G593" s="1">
        <f t="shared" si="483"/>
        <v>5.1329600028111599E-3</v>
      </c>
      <c r="I593" s="1">
        <f t="shared" ref="I593:I624" si="494">G593</f>
        <v>5.1329600028111599E-3</v>
      </c>
      <c r="Q593" s="173">
        <f t="shared" si="450"/>
        <v>31011.08</v>
      </c>
      <c r="S593" s="15">
        <f t="shared" ref="S593:S624" si="495">S$15</f>
        <v>0.1</v>
      </c>
      <c r="Z593">
        <f t="shared" si="452"/>
        <v>14897</v>
      </c>
      <c r="AA593" s="158">
        <f t="shared" si="453"/>
        <v>5.5114376872795953E-2</v>
      </c>
      <c r="AB593" s="159">
        <f t="shared" si="454"/>
        <v>-4.9981416869984793E-2</v>
      </c>
      <c r="AC593" s="159">
        <f t="shared" si="455"/>
        <v>5.1329600028111599E-3</v>
      </c>
      <c r="AD593" s="160">
        <f t="shared" si="456"/>
        <v>2.4981420323312006E-4</v>
      </c>
      <c r="AH593">
        <f t="shared" si="457"/>
        <v>1.2524613109296584E-3</v>
      </c>
      <c r="AI593">
        <f t="shared" si="458"/>
        <v>0.7035721737864713</v>
      </c>
      <c r="AJ593">
        <f t="shared" si="459"/>
        <v>0.21092008930440737</v>
      </c>
      <c r="AK593">
        <f t="shared" si="460"/>
        <v>0.14524055449353138</v>
      </c>
      <c r="AL593">
        <f t="shared" si="461"/>
        <v>2.6860017023844609</v>
      </c>
      <c r="AM593">
        <f t="shared" si="462"/>
        <v>4.3137070092344958</v>
      </c>
      <c r="AN593">
        <f t="shared" si="492"/>
        <v>15.076512688301387</v>
      </c>
      <c r="AO593">
        <f t="shared" si="492"/>
        <v>15.076430139712331</v>
      </c>
      <c r="AP593">
        <f t="shared" si="492"/>
        <v>15.076739937629068</v>
      </c>
      <c r="AQ593">
        <f t="shared" si="492"/>
        <v>15.075576929123127</v>
      </c>
      <c r="AR593">
        <f t="shared" si="492"/>
        <v>15.079937870263899</v>
      </c>
      <c r="AS593">
        <f t="shared" si="492"/>
        <v>15.063512880521756</v>
      </c>
      <c r="AT593">
        <f t="shared" si="492"/>
        <v>15.124399824789467</v>
      </c>
      <c r="AU593">
        <f t="shared" si="463"/>
        <v>14.881628852995856</v>
      </c>
      <c r="AV593" s="158">
        <f t="shared" si="464"/>
        <v>5.5114376872795953E-2</v>
      </c>
      <c r="AW593" s="159">
        <f t="shared" si="465"/>
        <v>-4.9981416869984793E-2</v>
      </c>
      <c r="AX593" s="160">
        <f t="shared" si="466"/>
        <v>2.4981420323312006E-4</v>
      </c>
      <c r="AY593" s="159">
        <f t="shared" si="467"/>
        <v>-9999</v>
      </c>
      <c r="BA593">
        <f t="shared" si="468"/>
        <v>0</v>
      </c>
      <c r="BB593">
        <f t="shared" si="469"/>
        <v>0.34381934985100271</v>
      </c>
      <c r="BC593">
        <f t="shared" si="470"/>
        <v>0.25561371783159897</v>
      </c>
      <c r="BD593">
        <f t="shared" si="471"/>
        <v>0.38948235581122959</v>
      </c>
      <c r="BE593">
        <f t="shared" si="472"/>
        <v>2.6059221640801651</v>
      </c>
      <c r="BF593">
        <f t="shared" si="473"/>
        <v>3.6439302527572832</v>
      </c>
      <c r="BG593">
        <f t="shared" si="493"/>
        <v>1.8563823189447595</v>
      </c>
      <c r="BH593">
        <f t="shared" si="493"/>
        <v>1.8564052545514032</v>
      </c>
      <c r="BI593">
        <f t="shared" si="493"/>
        <v>1.8562985517360662</v>
      </c>
      <c r="BJ593">
        <f t="shared" si="493"/>
        <v>1.8567946339156984</v>
      </c>
      <c r="BK593">
        <f t="shared" si="493"/>
        <v>1.8544810936987748</v>
      </c>
      <c r="BL593">
        <f t="shared" si="493"/>
        <v>1.8651194812042113</v>
      </c>
      <c r="BM593">
        <f t="shared" si="493"/>
        <v>1.8124634487148432</v>
      </c>
      <c r="BN593">
        <f t="shared" si="474"/>
        <v>1.1242280228451706</v>
      </c>
    </row>
    <row r="594" spans="1:66" x14ac:dyDescent="0.2">
      <c r="A594" s="25" t="s">
        <v>1020</v>
      </c>
      <c r="B594" s="25"/>
      <c r="C594" s="28">
        <v>46029.586000000003</v>
      </c>
      <c r="D594" s="28"/>
      <c r="E594" s="1">
        <f t="shared" si="447"/>
        <v>14897.013106846965</v>
      </c>
      <c r="F594" s="1">
        <f t="shared" si="475"/>
        <v>14897</v>
      </c>
      <c r="G594" s="1">
        <f t="shared" si="483"/>
        <v>1.1132960004033521E-2</v>
      </c>
      <c r="I594" s="1">
        <f t="shared" si="494"/>
        <v>1.1132960004033521E-2</v>
      </c>
      <c r="Q594" s="173">
        <f t="shared" si="450"/>
        <v>31011.086000000003</v>
      </c>
      <c r="S594" s="15">
        <f t="shared" si="495"/>
        <v>0.1</v>
      </c>
      <c r="Z594">
        <f t="shared" si="452"/>
        <v>14897</v>
      </c>
      <c r="AA594" s="158">
        <f t="shared" si="453"/>
        <v>5.5114376872795953E-2</v>
      </c>
      <c r="AB594" s="159">
        <f t="shared" si="454"/>
        <v>-4.3981416868762432E-2</v>
      </c>
      <c r="AC594" s="159">
        <f t="shared" si="455"/>
        <v>1.1132960004033521E-2</v>
      </c>
      <c r="AD594" s="160">
        <f t="shared" si="456"/>
        <v>1.9343650297838608E-4</v>
      </c>
      <c r="AH594">
        <f t="shared" si="457"/>
        <v>1.2524613109296584E-3</v>
      </c>
      <c r="AI594">
        <f t="shared" si="458"/>
        <v>0.7035721737864713</v>
      </c>
      <c r="AJ594">
        <f t="shared" si="459"/>
        <v>0.21092008930440737</v>
      </c>
      <c r="AK594">
        <f t="shared" si="460"/>
        <v>0.14524055449353138</v>
      </c>
      <c r="AL594">
        <f t="shared" si="461"/>
        <v>2.6860017023844609</v>
      </c>
      <c r="AM594">
        <f t="shared" si="462"/>
        <v>4.3137070092344958</v>
      </c>
      <c r="AN594">
        <f t="shared" si="492"/>
        <v>15.076512688301387</v>
      </c>
      <c r="AO594">
        <f t="shared" si="492"/>
        <v>15.076430139712331</v>
      </c>
      <c r="AP594">
        <f t="shared" si="492"/>
        <v>15.076739937629068</v>
      </c>
      <c r="AQ594">
        <f t="shared" si="492"/>
        <v>15.075576929123127</v>
      </c>
      <c r="AR594">
        <f t="shared" si="492"/>
        <v>15.079937870263899</v>
      </c>
      <c r="AS594">
        <f t="shared" si="492"/>
        <v>15.063512880521756</v>
      </c>
      <c r="AT594">
        <f t="shared" si="492"/>
        <v>15.124399824789467</v>
      </c>
      <c r="AU594">
        <f t="shared" si="463"/>
        <v>14.881628852995856</v>
      </c>
      <c r="AV594" s="158">
        <f t="shared" si="464"/>
        <v>5.5114376872795953E-2</v>
      </c>
      <c r="AW594" s="159">
        <f t="shared" si="465"/>
        <v>-4.3981416868762432E-2</v>
      </c>
      <c r="AX594" s="160">
        <f t="shared" si="466"/>
        <v>1.9343650297838608E-4</v>
      </c>
      <c r="AY594" s="159">
        <f t="shared" si="467"/>
        <v>-9999</v>
      </c>
      <c r="BA594">
        <f t="shared" si="468"/>
        <v>0</v>
      </c>
      <c r="BB594">
        <f t="shared" si="469"/>
        <v>0.34381934985100271</v>
      </c>
      <c r="BC594">
        <f t="shared" si="470"/>
        <v>0.25561371783159897</v>
      </c>
      <c r="BD594">
        <f t="shared" si="471"/>
        <v>0.38948235581122959</v>
      </c>
      <c r="BE594">
        <f t="shared" si="472"/>
        <v>2.6059221640801651</v>
      </c>
      <c r="BF594">
        <f t="shared" si="473"/>
        <v>3.6439302527572832</v>
      </c>
      <c r="BG594">
        <f t="shared" si="493"/>
        <v>1.8563823189447595</v>
      </c>
      <c r="BH594">
        <f t="shared" si="493"/>
        <v>1.8564052545514032</v>
      </c>
      <c r="BI594">
        <f t="shared" si="493"/>
        <v>1.8562985517360662</v>
      </c>
      <c r="BJ594">
        <f t="shared" si="493"/>
        <v>1.8567946339156984</v>
      </c>
      <c r="BK594">
        <f t="shared" si="493"/>
        <v>1.8544810936987748</v>
      </c>
      <c r="BL594">
        <f t="shared" si="493"/>
        <v>1.8651194812042113</v>
      </c>
      <c r="BM594">
        <f t="shared" si="493"/>
        <v>1.8124634487148432</v>
      </c>
      <c r="BN594">
        <f t="shared" si="474"/>
        <v>1.1242280228451706</v>
      </c>
    </row>
    <row r="595" spans="1:66" x14ac:dyDescent="0.2">
      <c r="A595" s="25" t="s">
        <v>1020</v>
      </c>
      <c r="B595" s="25"/>
      <c r="C595" s="28">
        <v>46034.678999999996</v>
      </c>
      <c r="D595" s="28"/>
      <c r="E595" s="1">
        <f t="shared" si="447"/>
        <v>14903.009101762524</v>
      </c>
      <c r="F595" s="1">
        <f t="shared" si="475"/>
        <v>14903</v>
      </c>
      <c r="G595" s="1">
        <f t="shared" si="483"/>
        <v>7.7310400010901503E-3</v>
      </c>
      <c r="I595" s="1">
        <f t="shared" si="494"/>
        <v>7.7310400010901503E-3</v>
      </c>
      <c r="Q595" s="173">
        <f t="shared" si="450"/>
        <v>31016.178999999996</v>
      </c>
      <c r="S595" s="15">
        <f t="shared" si="495"/>
        <v>0.1</v>
      </c>
      <c r="Z595">
        <f t="shared" si="452"/>
        <v>14903</v>
      </c>
      <c r="AA595" s="158">
        <f t="shared" si="453"/>
        <v>5.5183553576162912E-2</v>
      </c>
      <c r="AB595" s="159">
        <f t="shared" si="454"/>
        <v>-4.7452513575072762E-2</v>
      </c>
      <c r="AC595" s="159">
        <f t="shared" si="455"/>
        <v>7.7310400010901503E-3</v>
      </c>
      <c r="AD595" s="160">
        <f t="shared" si="456"/>
        <v>2.2517410445924651E-4</v>
      </c>
      <c r="AH595">
        <f t="shared" si="457"/>
        <v>1.2821126170681834E-3</v>
      </c>
      <c r="AI595">
        <f t="shared" si="458"/>
        <v>0.70340585826879387</v>
      </c>
      <c r="AJ595">
        <f t="shared" si="459"/>
        <v>0.21204060456230639</v>
      </c>
      <c r="AK595">
        <f t="shared" si="460"/>
        <v>0.14490062081991109</v>
      </c>
      <c r="AL595">
        <f t="shared" si="461"/>
        <v>2.6871481477263295</v>
      </c>
      <c r="AM595">
        <f t="shared" si="462"/>
        <v>4.3249746613605469</v>
      </c>
      <c r="AN595">
        <f t="shared" si="492"/>
        <v>15.078050997417426</v>
      </c>
      <c r="AO595">
        <f t="shared" si="492"/>
        <v>15.07796801407174</v>
      </c>
      <c r="AP595">
        <f t="shared" si="492"/>
        <v>15.07827909399537</v>
      </c>
      <c r="AQ595">
        <f t="shared" si="492"/>
        <v>15.077112583901531</v>
      </c>
      <c r="AR595">
        <f t="shared" si="492"/>
        <v>15.08148175291738</v>
      </c>
      <c r="AS595">
        <f t="shared" si="492"/>
        <v>15.065044425727695</v>
      </c>
      <c r="AT595">
        <f t="shared" si="492"/>
        <v>15.12591187558162</v>
      </c>
      <c r="AU595">
        <f t="shared" si="463"/>
        <v>14.883577127176856</v>
      </c>
      <c r="AV595" s="158">
        <f t="shared" si="464"/>
        <v>5.5183553576162912E-2</v>
      </c>
      <c r="AW595" s="159">
        <f t="shared" si="465"/>
        <v>-4.7452513575072762E-2</v>
      </c>
      <c r="AX595" s="160">
        <f t="shared" si="466"/>
        <v>2.2517410445924651E-4</v>
      </c>
      <c r="AY595" s="159">
        <f t="shared" si="467"/>
        <v>-9999</v>
      </c>
      <c r="BA595">
        <f t="shared" si="468"/>
        <v>0</v>
      </c>
      <c r="BB595">
        <f t="shared" si="469"/>
        <v>0.3436719379657025</v>
      </c>
      <c r="BC595">
        <f t="shared" si="470"/>
        <v>0.25524767476538324</v>
      </c>
      <c r="BD595">
        <f t="shared" si="471"/>
        <v>0.38923389639717842</v>
      </c>
      <c r="BE595">
        <f t="shared" si="472"/>
        <v>2.606300766383947</v>
      </c>
      <c r="BF595">
        <f t="shared" si="473"/>
        <v>3.6466350034752648</v>
      </c>
      <c r="BG595">
        <f t="shared" si="493"/>
        <v>1.8570941781934422</v>
      </c>
      <c r="BH595">
        <f t="shared" si="493"/>
        <v>1.857117192386488</v>
      </c>
      <c r="BI595">
        <f t="shared" si="493"/>
        <v>1.857010382935024</v>
      </c>
      <c r="BJ595">
        <f t="shared" si="493"/>
        <v>1.8575057613425849</v>
      </c>
      <c r="BK595">
        <f t="shared" si="493"/>
        <v>1.8552011349568853</v>
      </c>
      <c r="BL595">
        <f t="shared" si="493"/>
        <v>1.865774094470849</v>
      </c>
      <c r="BM595">
        <f t="shared" si="493"/>
        <v>1.8136133860537584</v>
      </c>
      <c r="BN595">
        <f t="shared" si="474"/>
        <v>1.1250931253854151</v>
      </c>
    </row>
    <row r="596" spans="1:66" x14ac:dyDescent="0.2">
      <c r="A596" s="25" t="s">
        <v>1076</v>
      </c>
      <c r="B596" s="25"/>
      <c r="C596" s="28">
        <v>46054.213000000003</v>
      </c>
      <c r="D596" s="28"/>
      <c r="E596" s="1">
        <f t="shared" si="447"/>
        <v>14926.006503034996</v>
      </c>
      <c r="F596" s="1">
        <f t="shared" si="475"/>
        <v>14926</v>
      </c>
      <c r="G596" s="1">
        <f t="shared" si="483"/>
        <v>5.5236800108104944E-3</v>
      </c>
      <c r="I596" s="1">
        <f t="shared" si="494"/>
        <v>5.5236800108104944E-3</v>
      </c>
      <c r="Q596" s="173">
        <f t="shared" si="450"/>
        <v>31035.713000000003</v>
      </c>
      <c r="S596" s="15">
        <f t="shared" si="495"/>
        <v>0.1</v>
      </c>
      <c r="Z596">
        <f t="shared" si="452"/>
        <v>14926</v>
      </c>
      <c r="AA596" s="158">
        <f t="shared" si="453"/>
        <v>5.5448650736764811E-2</v>
      </c>
      <c r="AB596" s="159">
        <f t="shared" si="454"/>
        <v>-4.9924970725954317E-2</v>
      </c>
      <c r="AC596" s="159">
        <f t="shared" si="455"/>
        <v>5.5236800108104944E-3</v>
      </c>
      <c r="AD596" s="160">
        <f t="shared" si="456"/>
        <v>2.4925027019873954E-4</v>
      </c>
      <c r="AH596">
        <f t="shared" si="457"/>
        <v>1.395682603730895E-3</v>
      </c>
      <c r="AI596">
        <f t="shared" si="458"/>
        <v>0.70277264650283722</v>
      </c>
      <c r="AJ596">
        <f t="shared" si="459"/>
        <v>0.21632843766454568</v>
      </c>
      <c r="AK596">
        <f t="shared" si="460"/>
        <v>0.14359726723144511</v>
      </c>
      <c r="AL596">
        <f t="shared" si="461"/>
        <v>2.6915378557649237</v>
      </c>
      <c r="AM596">
        <f t="shared" si="462"/>
        <v>4.3686397194201794</v>
      </c>
      <c r="AN596">
        <f t="shared" si="492"/>
        <v>15.083944494314276</v>
      </c>
      <c r="AO596">
        <f t="shared" si="492"/>
        <v>15.083859848096965</v>
      </c>
      <c r="AP596">
        <f t="shared" si="492"/>
        <v>15.084175809708809</v>
      </c>
      <c r="AQ596">
        <f t="shared" si="492"/>
        <v>15.082996042824224</v>
      </c>
      <c r="AR596">
        <f t="shared" si="492"/>
        <v>15.087396070529021</v>
      </c>
      <c r="AS596">
        <f t="shared" si="492"/>
        <v>15.070913868483331</v>
      </c>
      <c r="AT596">
        <f t="shared" si="492"/>
        <v>15.131699563453864</v>
      </c>
      <c r="AU596">
        <f t="shared" si="463"/>
        <v>14.891045511537357</v>
      </c>
      <c r="AV596" s="158">
        <f t="shared" si="464"/>
        <v>5.5448650736764811E-2</v>
      </c>
      <c r="AW596" s="159">
        <f t="shared" si="465"/>
        <v>-4.9924970725954317E-2</v>
      </c>
      <c r="AX596" s="160">
        <f t="shared" si="466"/>
        <v>2.4925027019873954E-4</v>
      </c>
      <c r="AY596" s="159">
        <f t="shared" si="467"/>
        <v>-9999</v>
      </c>
      <c r="BA596">
        <f t="shared" si="468"/>
        <v>0</v>
      </c>
      <c r="BB596">
        <f t="shared" si="469"/>
        <v>0.34310889463811389</v>
      </c>
      <c r="BC596">
        <f t="shared" si="470"/>
        <v>0.25384707046291866</v>
      </c>
      <c r="BD596">
        <f t="shared" si="471"/>
        <v>0.38828292109577206</v>
      </c>
      <c r="BE596">
        <f t="shared" si="472"/>
        <v>2.6077490777683461</v>
      </c>
      <c r="BF596">
        <f t="shared" si="473"/>
        <v>3.6570163592602727</v>
      </c>
      <c r="BG596">
        <f t="shared" si="493"/>
        <v>1.859820154539223</v>
      </c>
      <c r="BH596">
        <f t="shared" si="493"/>
        <v>1.8598434417177323</v>
      </c>
      <c r="BI596">
        <f t="shared" si="493"/>
        <v>1.8597363566907001</v>
      </c>
      <c r="BJ596">
        <f t="shared" si="493"/>
        <v>1.8602284636753721</v>
      </c>
      <c r="BK596">
        <f t="shared" si="493"/>
        <v>1.8579602247391718</v>
      </c>
      <c r="BL596">
        <f t="shared" si="493"/>
        <v>1.8682752660472071</v>
      </c>
      <c r="BM596">
        <f t="shared" si="493"/>
        <v>1.8180167037350699</v>
      </c>
      <c r="BN596">
        <f t="shared" si="474"/>
        <v>1.1284093517896856</v>
      </c>
    </row>
    <row r="597" spans="1:66" x14ac:dyDescent="0.2">
      <c r="A597" s="25" t="s">
        <v>1020</v>
      </c>
      <c r="B597" s="25"/>
      <c r="C597" s="28">
        <v>46057.618999999999</v>
      </c>
      <c r="D597" s="28"/>
      <c r="E597" s="1">
        <f t="shared" ref="E597:E660" si="496">+(C597-C$7)/C$8</f>
        <v>14930.016390857967</v>
      </c>
      <c r="F597" s="1">
        <f t="shared" si="475"/>
        <v>14930</v>
      </c>
      <c r="G597" s="1">
        <f t="shared" si="483"/>
        <v>1.3922400001320057E-2</v>
      </c>
      <c r="I597" s="1">
        <f t="shared" si="494"/>
        <v>1.3922400001320057E-2</v>
      </c>
      <c r="Q597" s="173">
        <f t="shared" ref="Q597:Q660" si="497">+C597-15018.5</f>
        <v>31039.118999999999</v>
      </c>
      <c r="S597" s="15">
        <f t="shared" si="495"/>
        <v>0.1</v>
      </c>
      <c r="Z597">
        <f t="shared" ref="Z597:Z660" si="498">F597</f>
        <v>14930</v>
      </c>
      <c r="AA597" s="158">
        <f t="shared" ref="AA597:AA660" si="499">AB$3+AB$4*Z597+AB$5*Z597^2+AH597</f>
        <v>5.549474147180801E-2</v>
      </c>
      <c r="AB597" s="159">
        <f t="shared" ref="AB597:AB660" si="500">+G597-AA597</f>
        <v>-4.1572341470487953E-2</v>
      </c>
      <c r="AC597" s="159">
        <f t="shared" ref="AC597:AC660" si="501">+G597-P597</f>
        <v>1.3922400001320057E-2</v>
      </c>
      <c r="AD597" s="160">
        <f t="shared" ref="AD597:AD660" si="502">S597*(G597-AA597)^2</f>
        <v>1.7282595753388526E-4</v>
      </c>
      <c r="AH597">
        <f t="shared" ref="AH597:AH660" si="503">$AB$6*($AB$11/AI597*AJ597+$AB$12)</f>
        <v>1.4154186573500922E-3</v>
      </c>
      <c r="AI597">
        <f t="shared" ref="AI597:AI660" si="504">1+$AB$7*COS(AL597)</f>
        <v>0.70266322243163537</v>
      </c>
      <c r="AJ597">
        <f t="shared" ref="AJ597:AJ660" si="505">SIN(AL597+RADIANS($AB$9))</f>
        <v>0.21707293882947504</v>
      </c>
      <c r="AK597">
        <f t="shared" ref="AK597:AK660" si="506">$AB$7*SIN(AL597)</f>
        <v>0.14337055321274053</v>
      </c>
      <c r="AL597">
        <f t="shared" ref="AL597:AL660" si="507">2*ATAN(AM597)</f>
        <v>2.6923004783177182</v>
      </c>
      <c r="AM597">
        <f t="shared" ref="AM597:AM660" si="508">TAN(AN597/2)*SQRT((1+$AB$7)/(1-$AB$7))</f>
        <v>4.3763111408774975</v>
      </c>
      <c r="AN597">
        <f t="shared" si="492"/>
        <v>15.084968909894767</v>
      </c>
      <c r="AO597">
        <f t="shared" si="492"/>
        <v>15.084883975151063</v>
      </c>
      <c r="AP597">
        <f t="shared" si="492"/>
        <v>15.085200780259816</v>
      </c>
      <c r="AQ597">
        <f t="shared" si="492"/>
        <v>15.084018735233926</v>
      </c>
      <c r="AR597">
        <f t="shared" si="492"/>
        <v>15.088424018250766</v>
      </c>
      <c r="AS597">
        <f t="shared" si="492"/>
        <v>15.071934404824557</v>
      </c>
      <c r="AT597">
        <f t="shared" si="492"/>
        <v>15.132704745024345</v>
      </c>
      <c r="AU597">
        <f t="shared" ref="AU597:AU660" si="509">RADIANS($AB$9)+$AB$18*(F597-AB$15)</f>
        <v>14.892344360991357</v>
      </c>
      <c r="AV597" s="158">
        <f t="shared" ref="AV597:AV660" si="510">AA597+BA597</f>
        <v>5.549474147180801E-2</v>
      </c>
      <c r="AW597" s="159">
        <f t="shared" ref="AW597:AW660" si="511">IF(S597&lt;&gt;0,G597-AV597,-9999)</f>
        <v>-4.1572341470487953E-2</v>
      </c>
      <c r="AX597" s="160">
        <f t="shared" ref="AX597:AX660" si="512">S597*(G597-AV597)^2</f>
        <v>1.7282595753388526E-4</v>
      </c>
      <c r="AY597" s="159">
        <f t="shared" ref="AY597:AY660" si="513">IF(U597&lt;&gt;0,G597-AH597-BA597,-9999)</f>
        <v>-9999</v>
      </c>
      <c r="BA597">
        <f t="shared" ref="BA597:BA660" si="514">$BB$6*($BB$11/BB597*BC597+$BB$12)</f>
        <v>0</v>
      </c>
      <c r="BB597">
        <f t="shared" ref="BB597:BB660" si="515">1+$BB$7*COS(BE597)</f>
        <v>0.34301130238011646</v>
      </c>
      <c r="BC597">
        <f t="shared" ref="BC597:BC660" si="516">SIN(BE597+RADIANS($BB$9))</f>
        <v>0.2536039004721547</v>
      </c>
      <c r="BD597">
        <f t="shared" ref="BD597:BD660" si="517">$BB$7*SIN(BE597)</f>
        <v>0.38811776861921088</v>
      </c>
      <c r="BE597">
        <f t="shared" ref="BE597:BE660" si="518">2*ATAN(BF597)</f>
        <v>2.6080004743958254</v>
      </c>
      <c r="BF597">
        <f t="shared" ref="BF597:BF660" si="519">TAN(BG597/2)*SQRT((1+$BB$7)/(1-$BB$7))</f>
        <v>3.6588239486655465</v>
      </c>
      <c r="BG597">
        <f t="shared" si="493"/>
        <v>1.8602937824779091</v>
      </c>
      <c r="BH597">
        <f t="shared" si="493"/>
        <v>1.8603171123632398</v>
      </c>
      <c r="BI597">
        <f t="shared" si="493"/>
        <v>1.8602100015777121</v>
      </c>
      <c r="BJ597">
        <f t="shared" si="493"/>
        <v>1.8607014451885653</v>
      </c>
      <c r="BK597">
        <f t="shared" si="493"/>
        <v>1.8584398960824056</v>
      </c>
      <c r="BL597">
        <f t="shared" si="493"/>
        <v>1.8687089325245161</v>
      </c>
      <c r="BM597">
        <f t="shared" si="493"/>
        <v>1.8187817242942077</v>
      </c>
      <c r="BN597">
        <f t="shared" ref="BN597:BN660" si="520">RADIANS($BB$9)+$BB$18*(F597-BB$15)</f>
        <v>1.1289860868165151</v>
      </c>
    </row>
    <row r="598" spans="1:66" x14ac:dyDescent="0.2">
      <c r="A598" s="25" t="s">
        <v>1020</v>
      </c>
      <c r="B598" s="25"/>
      <c r="C598" s="28">
        <v>46062.703999999998</v>
      </c>
      <c r="D598" s="28"/>
      <c r="E598" s="1">
        <f t="shared" si="496"/>
        <v>14936.002967364082</v>
      </c>
      <c r="F598" s="1">
        <f t="shared" si="475"/>
        <v>14936</v>
      </c>
      <c r="G598" s="1">
        <f t="shared" si="483"/>
        <v>2.5204800040228292E-3</v>
      </c>
      <c r="I598" s="1">
        <f t="shared" si="494"/>
        <v>2.5204800040228292E-3</v>
      </c>
      <c r="Q598" s="173">
        <f t="shared" si="497"/>
        <v>31044.203999999998</v>
      </c>
      <c r="S598" s="15">
        <f t="shared" si="495"/>
        <v>0.1</v>
      </c>
      <c r="Z598">
        <f t="shared" si="498"/>
        <v>14936</v>
      </c>
      <c r="AA598" s="158">
        <f t="shared" si="499"/>
        <v>5.5563870212514375E-2</v>
      </c>
      <c r="AB598" s="159">
        <f t="shared" si="500"/>
        <v>-5.3043390208491546E-2</v>
      </c>
      <c r="AC598" s="159">
        <f t="shared" si="501"/>
        <v>2.5204800040228292E-3</v>
      </c>
      <c r="AD598" s="160">
        <f t="shared" si="502"/>
        <v>2.8136012448102968E-4</v>
      </c>
      <c r="AH598">
        <f t="shared" si="503"/>
        <v>1.445014192901271E-3</v>
      </c>
      <c r="AI598">
        <f t="shared" si="504"/>
        <v>0.70249947418962644</v>
      </c>
      <c r="AJ598">
        <f t="shared" si="505"/>
        <v>0.21818901975851329</v>
      </c>
      <c r="AK598">
        <f t="shared" si="506"/>
        <v>0.14303045817523516</v>
      </c>
      <c r="AL598">
        <f t="shared" si="507"/>
        <v>2.6934439674651389</v>
      </c>
      <c r="AM598">
        <f t="shared" si="508"/>
        <v>4.387861897021879</v>
      </c>
      <c r="AN598">
        <f t="shared" si="492"/>
        <v>15.086505234589573</v>
      </c>
      <c r="AO598">
        <f t="shared" si="492"/>
        <v>15.086419867467022</v>
      </c>
      <c r="AP598">
        <f t="shared" si="492"/>
        <v>15.086737934657435</v>
      </c>
      <c r="AQ598">
        <f t="shared" si="492"/>
        <v>15.085552487919877</v>
      </c>
      <c r="AR598">
        <f t="shared" si="492"/>
        <v>15.08996559141835</v>
      </c>
      <c r="AS598">
        <f t="shared" si="492"/>
        <v>15.073465079934756</v>
      </c>
      <c r="AT598">
        <f t="shared" si="492"/>
        <v>15.134211757240774</v>
      </c>
      <c r="AU598">
        <f t="shared" si="509"/>
        <v>14.894292635172357</v>
      </c>
      <c r="AV598" s="158">
        <f t="shared" si="510"/>
        <v>5.5563870212514375E-2</v>
      </c>
      <c r="AW598" s="159">
        <f t="shared" si="511"/>
        <v>-5.3043390208491546E-2</v>
      </c>
      <c r="AX598" s="160">
        <f t="shared" si="512"/>
        <v>2.8136012448102968E-4</v>
      </c>
      <c r="AY598" s="159">
        <f t="shared" si="513"/>
        <v>-9999</v>
      </c>
      <c r="BA598">
        <f t="shared" si="514"/>
        <v>0</v>
      </c>
      <c r="BB598">
        <f t="shared" si="515"/>
        <v>0.3428650956877568</v>
      </c>
      <c r="BC598">
        <f t="shared" si="516"/>
        <v>0.25323937442855993</v>
      </c>
      <c r="BD598">
        <f t="shared" si="517"/>
        <v>0.38787016984135947</v>
      </c>
      <c r="BE598">
        <f t="shared" si="518"/>
        <v>2.608377301620536</v>
      </c>
      <c r="BF598">
        <f t="shared" si="519"/>
        <v>3.6615365239348745</v>
      </c>
      <c r="BG598">
        <f t="shared" si="493"/>
        <v>1.8610039723780922</v>
      </c>
      <c r="BH598">
        <f t="shared" si="493"/>
        <v>1.8610273635655306</v>
      </c>
      <c r="BI598">
        <f t="shared" si="493"/>
        <v>1.8609202267942135</v>
      </c>
      <c r="BJ598">
        <f t="shared" si="493"/>
        <v>1.8614106220209732</v>
      </c>
      <c r="BK598">
        <f t="shared" si="493"/>
        <v>1.859159309902962</v>
      </c>
      <c r="BL598">
        <f t="shared" si="493"/>
        <v>1.8693587014716213</v>
      </c>
      <c r="BM598">
        <f t="shared" si="493"/>
        <v>1.819928824909447</v>
      </c>
      <c r="BN598">
        <f t="shared" si="520"/>
        <v>1.1298511893567595</v>
      </c>
    </row>
    <row r="599" spans="1:66" x14ac:dyDescent="0.2">
      <c r="A599" s="25" t="s">
        <v>1076</v>
      </c>
      <c r="B599" s="25"/>
      <c r="C599" s="28">
        <v>46065.26</v>
      </c>
      <c r="D599" s="28"/>
      <c r="E599" s="1">
        <f t="shared" si="496"/>
        <v>14939.012149183091</v>
      </c>
      <c r="F599" s="1">
        <f t="shared" si="475"/>
        <v>14939</v>
      </c>
      <c r="G599" s="1">
        <f t="shared" si="483"/>
        <v>1.0319520006305538E-2</v>
      </c>
      <c r="I599" s="1">
        <f t="shared" si="494"/>
        <v>1.0319520006305538E-2</v>
      </c>
      <c r="Q599" s="173">
        <f t="shared" si="497"/>
        <v>31046.760000000002</v>
      </c>
      <c r="S599" s="15">
        <f t="shared" si="495"/>
        <v>0.1</v>
      </c>
      <c r="Z599">
        <f t="shared" si="498"/>
        <v>14939</v>
      </c>
      <c r="AA599" s="158">
        <f t="shared" si="499"/>
        <v>5.5598431257024079E-2</v>
      </c>
      <c r="AB599" s="159">
        <f t="shared" si="500"/>
        <v>-4.5278911250718541E-2</v>
      </c>
      <c r="AC599" s="159">
        <f t="shared" si="501"/>
        <v>1.0319520006305538E-2</v>
      </c>
      <c r="AD599" s="160">
        <f t="shared" si="502"/>
        <v>2.0501798040504463E-4</v>
      </c>
      <c r="AH599">
        <f t="shared" si="503"/>
        <v>1.459808102474735E-3</v>
      </c>
      <c r="AI599">
        <f t="shared" si="504"/>
        <v>0.70241777445511056</v>
      </c>
      <c r="AJ599">
        <f t="shared" si="505"/>
        <v>0.21874675849914846</v>
      </c>
      <c r="AK599">
        <f t="shared" si="506"/>
        <v>0.1428603999120015</v>
      </c>
      <c r="AL599">
        <f t="shared" si="507"/>
        <v>2.6940155123745386</v>
      </c>
      <c r="AM599">
        <f t="shared" si="508"/>
        <v>4.3936570082531405</v>
      </c>
      <c r="AN599">
        <f t="shared" si="492"/>
        <v>15.087273262806562</v>
      </c>
      <c r="AO599">
        <f t="shared" si="492"/>
        <v>15.087187679686412</v>
      </c>
      <c r="AP599">
        <f t="shared" si="492"/>
        <v>15.087506376474053</v>
      </c>
      <c r="AQ599">
        <f t="shared" si="492"/>
        <v>15.086319235906132</v>
      </c>
      <c r="AR599">
        <f t="shared" si="492"/>
        <v>15.090736221423114</v>
      </c>
      <c r="AS599">
        <f t="shared" si="492"/>
        <v>15.074230359590549</v>
      </c>
      <c r="AT599">
        <f t="shared" si="492"/>
        <v>15.134964921739897</v>
      </c>
      <c r="AU599">
        <f t="shared" si="509"/>
        <v>14.895266772262858</v>
      </c>
      <c r="AV599" s="158">
        <f t="shared" si="510"/>
        <v>5.5598431257024079E-2</v>
      </c>
      <c r="AW599" s="159">
        <f t="shared" si="511"/>
        <v>-4.5278911250718541E-2</v>
      </c>
      <c r="AX599" s="160">
        <f t="shared" si="512"/>
        <v>2.0501798040504463E-4</v>
      </c>
      <c r="AY599" s="159">
        <f t="shared" si="513"/>
        <v>-9999</v>
      </c>
      <c r="BA599">
        <f t="shared" si="514"/>
        <v>0</v>
      </c>
      <c r="BB599">
        <f t="shared" si="515"/>
        <v>0.34279207397957823</v>
      </c>
      <c r="BC599">
        <f t="shared" si="516"/>
        <v>0.25305721430623884</v>
      </c>
      <c r="BD599">
        <f t="shared" si="517"/>
        <v>0.38774642886061744</v>
      </c>
      <c r="BE599">
        <f t="shared" si="518"/>
        <v>2.6085655949295887</v>
      </c>
      <c r="BF599">
        <f t="shared" si="519"/>
        <v>3.6628933483683568</v>
      </c>
      <c r="BG599">
        <f t="shared" si="493"/>
        <v>1.8613589540513928</v>
      </c>
      <c r="BH599">
        <f t="shared" si="493"/>
        <v>1.8613823746291782</v>
      </c>
      <c r="BI599">
        <f t="shared" si="493"/>
        <v>1.8612752306184759</v>
      </c>
      <c r="BJ599">
        <f t="shared" si="493"/>
        <v>1.861765077504693</v>
      </c>
      <c r="BK599">
        <f t="shared" si="493"/>
        <v>1.8595189751305363</v>
      </c>
      <c r="BL599">
        <f t="shared" si="493"/>
        <v>1.8696832575425888</v>
      </c>
      <c r="BM599">
        <f t="shared" si="493"/>
        <v>1.8205021815593438</v>
      </c>
      <c r="BN599">
        <f t="shared" si="520"/>
        <v>1.130283740626882</v>
      </c>
    </row>
    <row r="600" spans="1:66" x14ac:dyDescent="0.2">
      <c r="A600" s="25" t="s">
        <v>1078</v>
      </c>
      <c r="B600" s="25"/>
      <c r="C600" s="28">
        <v>46092.436000000002</v>
      </c>
      <c r="D600" s="28"/>
      <c r="E600" s="1">
        <f t="shared" si="496"/>
        <v>14971.006486081857</v>
      </c>
      <c r="F600" s="1">
        <f t="shared" si="475"/>
        <v>14971</v>
      </c>
      <c r="G600" s="1">
        <f t="shared" si="483"/>
        <v>5.5092800030251965E-3</v>
      </c>
      <c r="I600" s="1">
        <f t="shared" si="494"/>
        <v>5.5092800030251965E-3</v>
      </c>
      <c r="Q600" s="173">
        <f t="shared" si="497"/>
        <v>31073.936000000002</v>
      </c>
      <c r="S600" s="15">
        <f t="shared" si="495"/>
        <v>0.1</v>
      </c>
      <c r="Z600">
        <f t="shared" si="498"/>
        <v>14971</v>
      </c>
      <c r="AA600" s="158">
        <f t="shared" si="499"/>
        <v>5.5966942740612521E-2</v>
      </c>
      <c r="AB600" s="159">
        <f t="shared" si="500"/>
        <v>-5.0457662737587325E-2</v>
      </c>
      <c r="AC600" s="159">
        <f t="shared" si="501"/>
        <v>5.5092800030251965E-3</v>
      </c>
      <c r="AD600" s="160">
        <f t="shared" si="502"/>
        <v>2.5459757289401089E-4</v>
      </c>
      <c r="AH600">
        <f t="shared" si="503"/>
        <v>1.6174480637181738E-3</v>
      </c>
      <c r="AI600">
        <f t="shared" si="504"/>
        <v>0.70155352457552045</v>
      </c>
      <c r="AJ600">
        <f t="shared" si="505"/>
        <v>0.22468347465278329</v>
      </c>
      <c r="AK600">
        <f t="shared" si="506"/>
        <v>0.14104600713941529</v>
      </c>
      <c r="AL600">
        <f t="shared" si="507"/>
        <v>2.7001037667325849</v>
      </c>
      <c r="AM600">
        <f t="shared" si="508"/>
        <v>4.4563037260142</v>
      </c>
      <c r="AN600">
        <f t="shared" si="492"/>
        <v>15.095460035589898</v>
      </c>
      <c r="AO600">
        <f t="shared" si="492"/>
        <v>15.095372157372056</v>
      </c>
      <c r="AP600">
        <f t="shared" si="492"/>
        <v>15.095697507371847</v>
      </c>
      <c r="AQ600">
        <f t="shared" si="492"/>
        <v>15.094492597261112</v>
      </c>
      <c r="AR600">
        <f t="shared" si="492"/>
        <v>15.098949806891119</v>
      </c>
      <c r="AS600">
        <f t="shared" si="492"/>
        <v>15.082390983816127</v>
      </c>
      <c r="AT600">
        <f t="shared" si="492"/>
        <v>15.142984565516441</v>
      </c>
      <c r="AU600">
        <f t="shared" si="509"/>
        <v>14.905657567894858</v>
      </c>
      <c r="AV600" s="158">
        <f t="shared" si="510"/>
        <v>5.5966942740612521E-2</v>
      </c>
      <c r="AW600" s="159">
        <f t="shared" si="511"/>
        <v>-5.0457662737587325E-2</v>
      </c>
      <c r="AX600" s="160">
        <f t="shared" si="512"/>
        <v>2.5459757289401089E-4</v>
      </c>
      <c r="AY600" s="159">
        <f t="shared" si="513"/>
        <v>-9999</v>
      </c>
      <c r="BA600">
        <f t="shared" si="514"/>
        <v>0</v>
      </c>
      <c r="BB600">
        <f t="shared" si="515"/>
        <v>0.34201654601059461</v>
      </c>
      <c r="BC600">
        <f t="shared" si="516"/>
        <v>0.25111842517285915</v>
      </c>
      <c r="BD600">
        <f t="shared" si="517"/>
        <v>0.38642893964401553</v>
      </c>
      <c r="BE600">
        <f t="shared" si="518"/>
        <v>2.6105690885593802</v>
      </c>
      <c r="BF600">
        <f t="shared" si="519"/>
        <v>3.6773885113397999</v>
      </c>
      <c r="BG600">
        <f t="shared" si="493"/>
        <v>1.8651407428765201</v>
      </c>
      <c r="BH600">
        <f t="shared" si="493"/>
        <v>1.8651644220523176</v>
      </c>
      <c r="BI600">
        <f t="shared" si="493"/>
        <v>1.8650574474278077</v>
      </c>
      <c r="BJ600">
        <f t="shared" si="493"/>
        <v>1.8655404235888411</v>
      </c>
      <c r="BK600">
        <f t="shared" si="493"/>
        <v>1.863353708139853</v>
      </c>
      <c r="BL600">
        <f t="shared" si="493"/>
        <v>1.873131624385995</v>
      </c>
      <c r="BM600">
        <f t="shared" si="493"/>
        <v>1.8266099451628828</v>
      </c>
      <c r="BN600">
        <f t="shared" si="520"/>
        <v>1.1348976208415191</v>
      </c>
    </row>
    <row r="601" spans="1:66" x14ac:dyDescent="0.2">
      <c r="A601" s="25" t="s">
        <v>1078</v>
      </c>
      <c r="B601" s="25"/>
      <c r="C601" s="28">
        <v>46110.279000000002</v>
      </c>
      <c r="D601" s="28"/>
      <c r="E601" s="1">
        <f t="shared" si="496"/>
        <v>14992.013071057008</v>
      </c>
      <c r="F601" s="1">
        <f t="shared" ref="F601:F664" si="521">ROUND(2*E601,0)/2</f>
        <v>14992</v>
      </c>
      <c r="G601" s="1">
        <f t="shared" si="483"/>
        <v>1.1102560005383566E-2</v>
      </c>
      <c r="I601" s="1">
        <f t="shared" si="494"/>
        <v>1.1102560005383566E-2</v>
      </c>
      <c r="Q601" s="173">
        <f t="shared" si="497"/>
        <v>31091.779000000002</v>
      </c>
      <c r="S601" s="15">
        <f t="shared" si="495"/>
        <v>0.1</v>
      </c>
      <c r="Z601">
        <f t="shared" si="498"/>
        <v>14992</v>
      </c>
      <c r="AA601" s="158">
        <f t="shared" si="499"/>
        <v>5.6208637322261432E-2</v>
      </c>
      <c r="AB601" s="159">
        <f t="shared" si="500"/>
        <v>-4.5106077316877866E-2</v>
      </c>
      <c r="AC601" s="159">
        <f t="shared" si="501"/>
        <v>1.1102560005383566E-2</v>
      </c>
      <c r="AD601" s="160">
        <f t="shared" si="502"/>
        <v>2.0345582109161642E-4</v>
      </c>
      <c r="AH601">
        <f t="shared" si="503"/>
        <v>1.7207362638219387E-3</v>
      </c>
      <c r="AI601">
        <f t="shared" si="504"/>
        <v>0.70099350273152017</v>
      </c>
      <c r="AJ601">
        <f t="shared" si="505"/>
        <v>0.22856705124415927</v>
      </c>
      <c r="AK601">
        <f t="shared" si="506"/>
        <v>0.13985488698826701</v>
      </c>
      <c r="AL601">
        <f t="shared" si="507"/>
        <v>2.7040910883377332</v>
      </c>
      <c r="AM601">
        <f t="shared" si="508"/>
        <v>4.4982616092034018</v>
      </c>
      <c r="AN601">
        <f t="shared" ref="AN601:AT610" si="522">$AU601+$AB$7*SIN(AO601)</f>
        <v>15.100827159924366</v>
      </c>
      <c r="AO601">
        <f t="shared" si="522"/>
        <v>15.100737785626565</v>
      </c>
      <c r="AP601">
        <f t="shared" si="522"/>
        <v>15.101067436154617</v>
      </c>
      <c r="AQ601">
        <f t="shared" si="522"/>
        <v>15.099851169734384</v>
      </c>
      <c r="AR601">
        <f t="shared" si="522"/>
        <v>15.104333581872524</v>
      </c>
      <c r="AS601">
        <f t="shared" si="522"/>
        <v>15.087744107064797</v>
      </c>
      <c r="AT601">
        <f t="shared" si="522"/>
        <v>15.148233515340245</v>
      </c>
      <c r="AU601">
        <f t="shared" si="509"/>
        <v>14.912476527528359</v>
      </c>
      <c r="AV601" s="158">
        <f t="shared" si="510"/>
        <v>5.6208637322261432E-2</v>
      </c>
      <c r="AW601" s="159">
        <f t="shared" si="511"/>
        <v>-4.5106077316877866E-2</v>
      </c>
      <c r="AX601" s="160">
        <f t="shared" si="512"/>
        <v>2.0345582109161642E-4</v>
      </c>
      <c r="AY601" s="159">
        <f t="shared" si="513"/>
        <v>-9999</v>
      </c>
      <c r="BA601">
        <f t="shared" si="514"/>
        <v>0</v>
      </c>
      <c r="BB601">
        <f t="shared" si="515"/>
        <v>0.34151093311978575</v>
      </c>
      <c r="BC601">
        <f t="shared" si="516"/>
        <v>0.2498502984506776</v>
      </c>
      <c r="BD601">
        <f t="shared" si="517"/>
        <v>0.3855667256357202</v>
      </c>
      <c r="BE601">
        <f t="shared" si="518"/>
        <v>2.6118789736824568</v>
      </c>
      <c r="BF601">
        <f t="shared" si="519"/>
        <v>3.6869233299193054</v>
      </c>
      <c r="BG601">
        <f t="shared" ref="BG601:BM610" si="523">$BN601+$BB$7*SIN(BH601)</f>
        <v>1.8676179110511049</v>
      </c>
      <c r="BH601">
        <f t="shared" si="523"/>
        <v>1.8676417017576414</v>
      </c>
      <c r="BI601">
        <f t="shared" si="523"/>
        <v>1.8675350942782478</v>
      </c>
      <c r="BJ601">
        <f t="shared" si="523"/>
        <v>1.8680125188939627</v>
      </c>
      <c r="BK601">
        <f t="shared" si="523"/>
        <v>1.8658686103006183</v>
      </c>
      <c r="BL601">
        <f t="shared" si="523"/>
        <v>1.8753812141785033</v>
      </c>
      <c r="BM601">
        <f t="shared" si="523"/>
        <v>1.83061016455214</v>
      </c>
      <c r="BN601">
        <f t="shared" si="520"/>
        <v>1.1379254797323748</v>
      </c>
    </row>
    <row r="602" spans="1:66" x14ac:dyDescent="0.2">
      <c r="A602" s="25" t="s">
        <v>1078</v>
      </c>
      <c r="B602" s="25"/>
      <c r="C602" s="28">
        <v>46121.317999999999</v>
      </c>
      <c r="D602" s="28"/>
      <c r="E602" s="1">
        <f t="shared" si="496"/>
        <v>15005.009298795652</v>
      </c>
      <c r="F602" s="1">
        <f t="shared" si="521"/>
        <v>15005</v>
      </c>
      <c r="G602" s="1">
        <f t="shared" si="483"/>
        <v>7.8983999992487952E-3</v>
      </c>
      <c r="I602" s="1">
        <f t="shared" si="494"/>
        <v>7.8983999992487952E-3</v>
      </c>
      <c r="Q602" s="173">
        <f t="shared" si="497"/>
        <v>31102.817999999999</v>
      </c>
      <c r="S602" s="15">
        <f t="shared" si="495"/>
        <v>0.1</v>
      </c>
      <c r="Z602">
        <f t="shared" si="498"/>
        <v>15005</v>
      </c>
      <c r="AA602" s="158">
        <f t="shared" si="499"/>
        <v>5.6358200682047062E-2</v>
      </c>
      <c r="AB602" s="159">
        <f t="shared" si="500"/>
        <v>-4.8459800682798267E-2</v>
      </c>
      <c r="AC602" s="159">
        <f t="shared" si="501"/>
        <v>7.8983999992487952E-3</v>
      </c>
      <c r="AD602" s="160">
        <f t="shared" si="502"/>
        <v>2.3483522822165357E-4</v>
      </c>
      <c r="AH602">
        <f t="shared" si="503"/>
        <v>1.7846107677429175E-3</v>
      </c>
      <c r="AI602">
        <f t="shared" si="504"/>
        <v>0.70064964646802697</v>
      </c>
      <c r="AJ602">
        <f t="shared" si="505"/>
        <v>0.23096626032485612</v>
      </c>
      <c r="AK602">
        <f t="shared" si="506"/>
        <v>0.13911736291185647</v>
      </c>
      <c r="AL602">
        <f t="shared" si="507"/>
        <v>2.7065562517328794</v>
      </c>
      <c r="AM602">
        <f t="shared" si="508"/>
        <v>4.5245806280924663</v>
      </c>
      <c r="AN602">
        <f t="shared" si="522"/>
        <v>15.104147525544505</v>
      </c>
      <c r="AO602">
        <f t="shared" si="522"/>
        <v>15.104057229696558</v>
      </c>
      <c r="AP602">
        <f t="shared" si="522"/>
        <v>15.104389514731466</v>
      </c>
      <c r="AQ602">
        <f t="shared" si="522"/>
        <v>15.10316634342041</v>
      </c>
      <c r="AR602">
        <f t="shared" si="522"/>
        <v>15.107663874497975</v>
      </c>
      <c r="AS602">
        <f t="shared" si="522"/>
        <v>15.091057063884442</v>
      </c>
      <c r="AT602">
        <f t="shared" si="522"/>
        <v>15.151477367017691</v>
      </c>
      <c r="AU602">
        <f t="shared" si="509"/>
        <v>14.91669778825386</v>
      </c>
      <c r="AV602" s="158">
        <f t="shared" si="510"/>
        <v>5.6358200682047062E-2</v>
      </c>
      <c r="AW602" s="159">
        <f t="shared" si="511"/>
        <v>-4.8459800682798267E-2</v>
      </c>
      <c r="AX602" s="160">
        <f t="shared" si="512"/>
        <v>2.3483522822165357E-4</v>
      </c>
      <c r="AY602" s="159">
        <f t="shared" si="513"/>
        <v>-9999</v>
      </c>
      <c r="BA602">
        <f t="shared" si="514"/>
        <v>0</v>
      </c>
      <c r="BB602">
        <f t="shared" si="515"/>
        <v>0.34119924588830997</v>
      </c>
      <c r="BC602">
        <f t="shared" si="516"/>
        <v>0.2490669267790166</v>
      </c>
      <c r="BD602">
        <f t="shared" si="517"/>
        <v>0.38503391733728431</v>
      </c>
      <c r="BE602">
        <f t="shared" si="518"/>
        <v>2.6126879198397712</v>
      </c>
      <c r="BF602">
        <f t="shared" si="519"/>
        <v>3.6928347846635887</v>
      </c>
      <c r="BG602">
        <f t="shared" si="523"/>
        <v>1.8691495675434062</v>
      </c>
      <c r="BH602">
        <f t="shared" si="523"/>
        <v>1.8691734024522817</v>
      </c>
      <c r="BI602">
        <f t="shared" si="523"/>
        <v>1.8690671290950311</v>
      </c>
      <c r="BJ602">
        <f t="shared" si="523"/>
        <v>1.869540690201617</v>
      </c>
      <c r="BK602">
        <f t="shared" si="523"/>
        <v>1.8674248229712098</v>
      </c>
      <c r="BL602">
        <f t="shared" si="523"/>
        <v>1.8767685324732182</v>
      </c>
      <c r="BM602">
        <f t="shared" si="523"/>
        <v>1.8330833089657581</v>
      </c>
      <c r="BN602">
        <f t="shared" si="520"/>
        <v>1.1397998685695712</v>
      </c>
    </row>
    <row r="603" spans="1:66" x14ac:dyDescent="0.2">
      <c r="A603" s="25" t="s">
        <v>1020</v>
      </c>
      <c r="B603" s="25"/>
      <c r="C603" s="28">
        <v>46327.722999999998</v>
      </c>
      <c r="D603" s="28"/>
      <c r="E603" s="1">
        <f t="shared" si="496"/>
        <v>15248.010149089656</v>
      </c>
      <c r="F603" s="1">
        <f t="shared" si="521"/>
        <v>15248</v>
      </c>
      <c r="G603" s="1">
        <f t="shared" si="483"/>
        <v>8.6206400010269135E-3</v>
      </c>
      <c r="I603" s="1">
        <f t="shared" si="494"/>
        <v>8.6206400010269135E-3</v>
      </c>
      <c r="Q603" s="173">
        <f t="shared" si="497"/>
        <v>31309.222999999998</v>
      </c>
      <c r="S603" s="15">
        <f t="shared" si="495"/>
        <v>0.1</v>
      </c>
      <c r="Z603">
        <f t="shared" si="498"/>
        <v>15248</v>
      </c>
      <c r="AA603" s="158">
        <f t="shared" si="499"/>
        <v>5.9145229190685628E-2</v>
      </c>
      <c r="AB603" s="159">
        <f t="shared" si="500"/>
        <v>-5.0524589189658714E-2</v>
      </c>
      <c r="AC603" s="159">
        <f t="shared" si="501"/>
        <v>8.6206400010269135E-3</v>
      </c>
      <c r="AD603" s="160">
        <f t="shared" si="502"/>
        <v>2.5527341127837782E-4</v>
      </c>
      <c r="AH603">
        <f t="shared" si="503"/>
        <v>2.9686902624465987E-3</v>
      </c>
      <c r="AI603">
        <f t="shared" si="504"/>
        <v>0.69461259939284825</v>
      </c>
      <c r="AJ603">
        <f t="shared" si="505"/>
        <v>0.27512900993071848</v>
      </c>
      <c r="AK603">
        <f t="shared" si="506"/>
        <v>0.12531085497144079</v>
      </c>
      <c r="AL603">
        <f t="shared" si="507"/>
        <v>2.7522094618536905</v>
      </c>
      <c r="AM603">
        <f t="shared" si="508"/>
        <v>5.071266750851751</v>
      </c>
      <c r="AN603">
        <f t="shared" si="522"/>
        <v>15.165924757359424</v>
      </c>
      <c r="AO603">
        <f t="shared" si="522"/>
        <v>15.165818240073518</v>
      </c>
      <c r="AP603">
        <f t="shared" si="522"/>
        <v>15.16619489941125</v>
      </c>
      <c r="AQ603">
        <f t="shared" si="522"/>
        <v>15.164862598192032</v>
      </c>
      <c r="AR603">
        <f t="shared" si="522"/>
        <v>15.169570371346445</v>
      </c>
      <c r="AS603">
        <f t="shared" si="522"/>
        <v>15.152874581415773</v>
      </c>
      <c r="AT603">
        <f t="shared" si="522"/>
        <v>15.21136178772783</v>
      </c>
      <c r="AU603">
        <f t="shared" si="509"/>
        <v>14.995602892584364</v>
      </c>
      <c r="AV603" s="158">
        <f t="shared" si="510"/>
        <v>5.9145229190685628E-2</v>
      </c>
      <c r="AW603" s="159">
        <f t="shared" si="511"/>
        <v>-5.0524589189658714E-2</v>
      </c>
      <c r="AX603" s="160">
        <f t="shared" si="512"/>
        <v>2.5527341127837782E-4</v>
      </c>
      <c r="AY603" s="159">
        <f t="shared" si="513"/>
        <v>-9999</v>
      </c>
      <c r="BA603">
        <f t="shared" si="514"/>
        <v>0</v>
      </c>
      <c r="BB603">
        <f t="shared" si="515"/>
        <v>0.33555185275835864</v>
      </c>
      <c r="BC603">
        <f t="shared" si="516"/>
        <v>0.23465152517601554</v>
      </c>
      <c r="BD603">
        <f t="shared" si="517"/>
        <v>0.37520422538315873</v>
      </c>
      <c r="BE603">
        <f t="shared" si="518"/>
        <v>2.627544552092401</v>
      </c>
      <c r="BF603">
        <f t="shared" si="519"/>
        <v>3.8046320904051147</v>
      </c>
      <c r="BG603">
        <f t="shared" si="523"/>
        <v>1.897528442037334</v>
      </c>
      <c r="BH603">
        <f t="shared" si="523"/>
        <v>1.8975484605265109</v>
      </c>
      <c r="BI603">
        <f t="shared" si="523"/>
        <v>1.8974667159501495</v>
      </c>
      <c r="BJ603">
        <f t="shared" si="523"/>
        <v>1.8978003921170876</v>
      </c>
      <c r="BK603">
        <f t="shared" si="523"/>
        <v>1.8964362736692846</v>
      </c>
      <c r="BL603">
        <f t="shared" si="523"/>
        <v>1.9019787980679339</v>
      </c>
      <c r="BM603">
        <f t="shared" si="523"/>
        <v>1.8788615596223845</v>
      </c>
      <c r="BN603">
        <f t="shared" si="520"/>
        <v>1.1748365214494725</v>
      </c>
    </row>
    <row r="604" spans="1:66" x14ac:dyDescent="0.2">
      <c r="A604" s="25" t="s">
        <v>1079</v>
      </c>
      <c r="B604" s="25"/>
      <c r="C604" s="28">
        <v>46329.428999999996</v>
      </c>
      <c r="D604" s="28"/>
      <c r="E604" s="1">
        <f t="shared" si="496"/>
        <v>15250.018624904686</v>
      </c>
      <c r="F604" s="1">
        <f t="shared" si="521"/>
        <v>15250</v>
      </c>
      <c r="G604" s="1">
        <f t="shared" si="483"/>
        <v>1.5820000000530854E-2</v>
      </c>
      <c r="I604" s="1">
        <f t="shared" si="494"/>
        <v>1.5820000000530854E-2</v>
      </c>
      <c r="Q604" s="173">
        <f t="shared" si="497"/>
        <v>31310.928999999996</v>
      </c>
      <c r="S604" s="15">
        <f t="shared" si="495"/>
        <v>0.1</v>
      </c>
      <c r="Z604">
        <f t="shared" si="498"/>
        <v>15250</v>
      </c>
      <c r="AA604" s="158">
        <f t="shared" si="499"/>
        <v>5.9168095041095346E-2</v>
      </c>
      <c r="AB604" s="159">
        <f t="shared" si="500"/>
        <v>-4.3348095040564492E-2</v>
      </c>
      <c r="AC604" s="159">
        <f t="shared" si="501"/>
        <v>1.5820000000530854E-2</v>
      </c>
      <c r="AD604" s="160">
        <f t="shared" si="502"/>
        <v>1.879057343645812E-4</v>
      </c>
      <c r="AH604">
        <f t="shared" si="503"/>
        <v>2.9783534555333541E-3</v>
      </c>
      <c r="AI604">
        <f t="shared" si="504"/>
        <v>0.6945659374128228</v>
      </c>
      <c r="AJ604">
        <f t="shared" si="505"/>
        <v>0.27548715249042188</v>
      </c>
      <c r="AK604">
        <f t="shared" si="506"/>
        <v>0.12519707758074375</v>
      </c>
      <c r="AL604">
        <f t="shared" si="507"/>
        <v>2.752582000790964</v>
      </c>
      <c r="AM604">
        <f t="shared" si="508"/>
        <v>5.0762481568918734</v>
      </c>
      <c r="AN604">
        <f t="shared" si="522"/>
        <v>15.166431037816068</v>
      </c>
      <c r="AO604">
        <f t="shared" si="522"/>
        <v>15.166324397587106</v>
      </c>
      <c r="AP604">
        <f t="shared" si="522"/>
        <v>15.166701376794135</v>
      </c>
      <c r="AQ604">
        <f t="shared" si="522"/>
        <v>15.165368350627592</v>
      </c>
      <c r="AR604">
        <f t="shared" si="522"/>
        <v>15.170077254453897</v>
      </c>
      <c r="AS604">
        <f t="shared" si="522"/>
        <v>15.153382608731679</v>
      </c>
      <c r="AT604">
        <f t="shared" si="522"/>
        <v>15.211848924638979</v>
      </c>
      <c r="AU604">
        <f t="shared" si="509"/>
        <v>14.996252317311365</v>
      </c>
      <c r="AV604" s="158">
        <f t="shared" si="510"/>
        <v>5.9168095041095346E-2</v>
      </c>
      <c r="AW604" s="159">
        <f t="shared" si="511"/>
        <v>-4.3348095040564492E-2</v>
      </c>
      <c r="AX604" s="160">
        <f t="shared" si="512"/>
        <v>1.879057343645812E-4</v>
      </c>
      <c r="AY604" s="159">
        <f t="shared" si="513"/>
        <v>-9999</v>
      </c>
      <c r="BA604">
        <f t="shared" si="514"/>
        <v>0</v>
      </c>
      <c r="BB604">
        <f t="shared" si="515"/>
        <v>0.33550673911074791</v>
      </c>
      <c r="BC604">
        <f t="shared" si="516"/>
        <v>0.23453463054111684</v>
      </c>
      <c r="BD604">
        <f t="shared" si="517"/>
        <v>0.37512432252653849</v>
      </c>
      <c r="BE604">
        <f t="shared" si="518"/>
        <v>2.6276648024752021</v>
      </c>
      <c r="BF604">
        <f t="shared" si="519"/>
        <v>3.8055627541852495</v>
      </c>
      <c r="BG604">
        <f t="shared" si="523"/>
        <v>1.89776007698839</v>
      </c>
      <c r="BH604">
        <f t="shared" si="523"/>
        <v>1.8977800182807134</v>
      </c>
      <c r="BI604">
        <f t="shared" si="523"/>
        <v>1.8976986445835866</v>
      </c>
      <c r="BJ604">
        <f t="shared" si="523"/>
        <v>1.8980305806066218</v>
      </c>
      <c r="BK604">
        <f t="shared" si="523"/>
        <v>1.896674514602068</v>
      </c>
      <c r="BL604">
        <f t="shared" si="523"/>
        <v>1.9021807646137292</v>
      </c>
      <c r="BM604">
        <f t="shared" si="523"/>
        <v>1.8792347672667287</v>
      </c>
      <c r="BN604">
        <f t="shared" si="520"/>
        <v>1.1751248889628871</v>
      </c>
    </row>
    <row r="605" spans="1:66" x14ac:dyDescent="0.2">
      <c r="A605" s="25" t="s">
        <v>1079</v>
      </c>
      <c r="B605" s="25"/>
      <c r="C605" s="28">
        <v>46329.436000000002</v>
      </c>
      <c r="D605" s="28"/>
      <c r="E605" s="1">
        <f t="shared" si="496"/>
        <v>15250.026866012959</v>
      </c>
      <c r="F605" s="1">
        <f t="shared" si="521"/>
        <v>15250</v>
      </c>
      <c r="G605" s="1">
        <f t="shared" si="483"/>
        <v>2.282000000559492E-2</v>
      </c>
      <c r="I605" s="1">
        <f t="shared" si="494"/>
        <v>2.282000000559492E-2</v>
      </c>
      <c r="Q605" s="173">
        <f t="shared" si="497"/>
        <v>31310.936000000002</v>
      </c>
      <c r="S605" s="15">
        <f t="shared" si="495"/>
        <v>0.1</v>
      </c>
      <c r="Z605">
        <f t="shared" si="498"/>
        <v>15250</v>
      </c>
      <c r="AA605" s="158">
        <f t="shared" si="499"/>
        <v>5.9168095041095346E-2</v>
      </c>
      <c r="AB605" s="159">
        <f t="shared" si="500"/>
        <v>-3.6348095035500426E-2</v>
      </c>
      <c r="AC605" s="159">
        <f t="shared" si="501"/>
        <v>2.282000000559492E-2</v>
      </c>
      <c r="AD605" s="160">
        <f t="shared" si="502"/>
        <v>1.3211840127097708E-4</v>
      </c>
      <c r="AH605">
        <f t="shared" si="503"/>
        <v>2.9783534555333541E-3</v>
      </c>
      <c r="AI605">
        <f t="shared" si="504"/>
        <v>0.6945659374128228</v>
      </c>
      <c r="AJ605">
        <f t="shared" si="505"/>
        <v>0.27548715249042188</v>
      </c>
      <c r="AK605">
        <f t="shared" si="506"/>
        <v>0.12519707758074375</v>
      </c>
      <c r="AL605">
        <f t="shared" si="507"/>
        <v>2.752582000790964</v>
      </c>
      <c r="AM605">
        <f t="shared" si="508"/>
        <v>5.0762481568918734</v>
      </c>
      <c r="AN605">
        <f t="shared" si="522"/>
        <v>15.166431037816068</v>
      </c>
      <c r="AO605">
        <f t="shared" si="522"/>
        <v>15.166324397587106</v>
      </c>
      <c r="AP605">
        <f t="shared" si="522"/>
        <v>15.166701376794135</v>
      </c>
      <c r="AQ605">
        <f t="shared" si="522"/>
        <v>15.165368350627592</v>
      </c>
      <c r="AR605">
        <f t="shared" si="522"/>
        <v>15.170077254453897</v>
      </c>
      <c r="AS605">
        <f t="shared" si="522"/>
        <v>15.153382608731679</v>
      </c>
      <c r="AT605">
        <f t="shared" si="522"/>
        <v>15.211848924638979</v>
      </c>
      <c r="AU605">
        <f t="shared" si="509"/>
        <v>14.996252317311365</v>
      </c>
      <c r="AV605" s="158">
        <f t="shared" si="510"/>
        <v>5.9168095041095346E-2</v>
      </c>
      <c r="AW605" s="159">
        <f t="shared" si="511"/>
        <v>-3.6348095035500426E-2</v>
      </c>
      <c r="AX605" s="160">
        <f t="shared" si="512"/>
        <v>1.3211840127097708E-4</v>
      </c>
      <c r="AY605" s="159">
        <f t="shared" si="513"/>
        <v>-9999</v>
      </c>
      <c r="BA605">
        <f t="shared" si="514"/>
        <v>0</v>
      </c>
      <c r="BB605">
        <f t="shared" si="515"/>
        <v>0.33550673911074791</v>
      </c>
      <c r="BC605">
        <f t="shared" si="516"/>
        <v>0.23453463054111684</v>
      </c>
      <c r="BD605">
        <f t="shared" si="517"/>
        <v>0.37512432252653849</v>
      </c>
      <c r="BE605">
        <f t="shared" si="518"/>
        <v>2.6276648024752021</v>
      </c>
      <c r="BF605">
        <f t="shared" si="519"/>
        <v>3.8055627541852495</v>
      </c>
      <c r="BG605">
        <f t="shared" si="523"/>
        <v>1.89776007698839</v>
      </c>
      <c r="BH605">
        <f t="shared" si="523"/>
        <v>1.8977800182807134</v>
      </c>
      <c r="BI605">
        <f t="shared" si="523"/>
        <v>1.8976986445835866</v>
      </c>
      <c r="BJ605">
        <f t="shared" si="523"/>
        <v>1.8980305806066218</v>
      </c>
      <c r="BK605">
        <f t="shared" si="523"/>
        <v>1.896674514602068</v>
      </c>
      <c r="BL605">
        <f t="shared" si="523"/>
        <v>1.9021807646137292</v>
      </c>
      <c r="BM605">
        <f t="shared" si="523"/>
        <v>1.8792347672667287</v>
      </c>
      <c r="BN605">
        <f t="shared" si="520"/>
        <v>1.1751248889628871</v>
      </c>
    </row>
    <row r="606" spans="1:66" x14ac:dyDescent="0.2">
      <c r="A606" s="25" t="s">
        <v>1079</v>
      </c>
      <c r="B606" s="25"/>
      <c r="C606" s="28">
        <v>46329.436999999998</v>
      </c>
      <c r="D606" s="28"/>
      <c r="E606" s="1">
        <f t="shared" si="496"/>
        <v>15250.028043314136</v>
      </c>
      <c r="F606" s="1">
        <f t="shared" si="521"/>
        <v>15250</v>
      </c>
      <c r="G606" s="1">
        <f t="shared" si="483"/>
        <v>2.3820000002160668E-2</v>
      </c>
      <c r="I606" s="1">
        <f t="shared" si="494"/>
        <v>2.3820000002160668E-2</v>
      </c>
      <c r="Q606" s="173">
        <f t="shared" si="497"/>
        <v>31310.936999999998</v>
      </c>
      <c r="S606" s="15">
        <f t="shared" si="495"/>
        <v>0.1</v>
      </c>
      <c r="Z606">
        <f t="shared" si="498"/>
        <v>15250</v>
      </c>
      <c r="AA606" s="158">
        <f t="shared" si="499"/>
        <v>5.9168095041095346E-2</v>
      </c>
      <c r="AB606" s="159">
        <f t="shared" si="500"/>
        <v>-3.5348095038934678E-2</v>
      </c>
      <c r="AC606" s="159">
        <f t="shared" si="501"/>
        <v>2.3820000002160668E-2</v>
      </c>
      <c r="AD606" s="160">
        <f t="shared" si="502"/>
        <v>1.2494878228815583E-4</v>
      </c>
      <c r="AH606">
        <f t="shared" si="503"/>
        <v>2.9783534555333541E-3</v>
      </c>
      <c r="AI606">
        <f t="shared" si="504"/>
        <v>0.6945659374128228</v>
      </c>
      <c r="AJ606">
        <f t="shared" si="505"/>
        <v>0.27548715249042188</v>
      </c>
      <c r="AK606">
        <f t="shared" si="506"/>
        <v>0.12519707758074375</v>
      </c>
      <c r="AL606">
        <f t="shared" si="507"/>
        <v>2.752582000790964</v>
      </c>
      <c r="AM606">
        <f t="shared" si="508"/>
        <v>5.0762481568918734</v>
      </c>
      <c r="AN606">
        <f t="shared" si="522"/>
        <v>15.166431037816068</v>
      </c>
      <c r="AO606">
        <f t="shared" si="522"/>
        <v>15.166324397587106</v>
      </c>
      <c r="AP606">
        <f t="shared" si="522"/>
        <v>15.166701376794135</v>
      </c>
      <c r="AQ606">
        <f t="shared" si="522"/>
        <v>15.165368350627592</v>
      </c>
      <c r="AR606">
        <f t="shared" si="522"/>
        <v>15.170077254453897</v>
      </c>
      <c r="AS606">
        <f t="shared" si="522"/>
        <v>15.153382608731679</v>
      </c>
      <c r="AT606">
        <f t="shared" si="522"/>
        <v>15.211848924638979</v>
      </c>
      <c r="AU606">
        <f t="shared" si="509"/>
        <v>14.996252317311365</v>
      </c>
      <c r="AV606" s="158">
        <f t="shared" si="510"/>
        <v>5.9168095041095346E-2</v>
      </c>
      <c r="AW606" s="159">
        <f t="shared" si="511"/>
        <v>-3.5348095038934678E-2</v>
      </c>
      <c r="AX606" s="160">
        <f t="shared" si="512"/>
        <v>1.2494878228815583E-4</v>
      </c>
      <c r="AY606" s="159">
        <f t="shared" si="513"/>
        <v>-9999</v>
      </c>
      <c r="BA606">
        <f t="shared" si="514"/>
        <v>0</v>
      </c>
      <c r="BB606">
        <f t="shared" si="515"/>
        <v>0.33550673911074791</v>
      </c>
      <c r="BC606">
        <f t="shared" si="516"/>
        <v>0.23453463054111684</v>
      </c>
      <c r="BD606">
        <f t="shared" si="517"/>
        <v>0.37512432252653849</v>
      </c>
      <c r="BE606">
        <f t="shared" si="518"/>
        <v>2.6276648024752021</v>
      </c>
      <c r="BF606">
        <f t="shared" si="519"/>
        <v>3.8055627541852495</v>
      </c>
      <c r="BG606">
        <f t="shared" si="523"/>
        <v>1.89776007698839</v>
      </c>
      <c r="BH606">
        <f t="shared" si="523"/>
        <v>1.8977800182807134</v>
      </c>
      <c r="BI606">
        <f t="shared" si="523"/>
        <v>1.8976986445835866</v>
      </c>
      <c r="BJ606">
        <f t="shared" si="523"/>
        <v>1.8980305806066218</v>
      </c>
      <c r="BK606">
        <f t="shared" si="523"/>
        <v>1.896674514602068</v>
      </c>
      <c r="BL606">
        <f t="shared" si="523"/>
        <v>1.9021807646137292</v>
      </c>
      <c r="BM606">
        <f t="shared" si="523"/>
        <v>1.8792347672667287</v>
      </c>
      <c r="BN606">
        <f t="shared" si="520"/>
        <v>1.1751248889628871</v>
      </c>
    </row>
    <row r="607" spans="1:66" x14ac:dyDescent="0.2">
      <c r="A607" s="25" t="s">
        <v>1020</v>
      </c>
      <c r="B607" s="25"/>
      <c r="C607" s="28">
        <v>46333.67</v>
      </c>
      <c r="D607" s="28"/>
      <c r="E607" s="1">
        <f t="shared" si="496"/>
        <v>15255.011559213919</v>
      </c>
      <c r="F607" s="1">
        <f t="shared" si="521"/>
        <v>15255</v>
      </c>
      <c r="G607" s="1">
        <f t="shared" si="483"/>
        <v>9.8184000016772188E-3</v>
      </c>
      <c r="I607" s="1">
        <f t="shared" si="494"/>
        <v>9.8184000016772188E-3</v>
      </c>
      <c r="Q607" s="173">
        <f t="shared" si="497"/>
        <v>31315.17</v>
      </c>
      <c r="S607" s="15">
        <f t="shared" si="495"/>
        <v>0.1</v>
      </c>
      <c r="Z607">
        <f t="shared" si="498"/>
        <v>15255</v>
      </c>
      <c r="AA607" s="158">
        <f t="shared" si="499"/>
        <v>5.9225254172287127E-2</v>
      </c>
      <c r="AB607" s="159">
        <f t="shared" si="500"/>
        <v>-4.9406854170609908E-2</v>
      </c>
      <c r="AC607" s="159">
        <f t="shared" si="501"/>
        <v>9.8184000016772188E-3</v>
      </c>
      <c r="AD607" s="160">
        <f t="shared" si="502"/>
        <v>2.4410372390359136E-4</v>
      </c>
      <c r="AH607">
        <f t="shared" si="503"/>
        <v>3.0025052533231926E-3</v>
      </c>
      <c r="AI607">
        <f t="shared" si="504"/>
        <v>0.69444949527073163</v>
      </c>
      <c r="AJ607">
        <f t="shared" si="505"/>
        <v>0.2763821311718096</v>
      </c>
      <c r="AK607">
        <f t="shared" si="506"/>
        <v>0.12491262499425675</v>
      </c>
      <c r="AL607">
        <f t="shared" si="507"/>
        <v>2.7535131292716217</v>
      </c>
      <c r="AM607">
        <f t="shared" si="508"/>
        <v>5.0887400411993315</v>
      </c>
      <c r="AN607">
        <f t="shared" si="522"/>
        <v>15.167696590148859</v>
      </c>
      <c r="AO607">
        <f t="shared" si="522"/>
        <v>15.167589643501328</v>
      </c>
      <c r="AP607">
        <f t="shared" si="522"/>
        <v>15.167967418669832</v>
      </c>
      <c r="AQ607">
        <f t="shared" si="522"/>
        <v>15.16663259357119</v>
      </c>
      <c r="AR607">
        <f t="shared" si="522"/>
        <v>15.171344279380065</v>
      </c>
      <c r="AS607">
        <f t="shared" si="522"/>
        <v>15.154652629479965</v>
      </c>
      <c r="AT607">
        <f t="shared" si="522"/>
        <v>15.213066369254916</v>
      </c>
      <c r="AU607">
        <f t="shared" si="509"/>
        <v>14.997875879128864</v>
      </c>
      <c r="AV607" s="158">
        <f t="shared" si="510"/>
        <v>5.9225254172287127E-2</v>
      </c>
      <c r="AW607" s="159">
        <f t="shared" si="511"/>
        <v>-4.9406854170609908E-2</v>
      </c>
      <c r="AX607" s="160">
        <f t="shared" si="512"/>
        <v>2.4410372390359136E-4</v>
      </c>
      <c r="AY607" s="159">
        <f t="shared" si="513"/>
        <v>-9999</v>
      </c>
      <c r="BA607">
        <f t="shared" si="514"/>
        <v>0</v>
      </c>
      <c r="BB607">
        <f t="shared" si="515"/>
        <v>0.33539404986988941</v>
      </c>
      <c r="BC607">
        <f t="shared" si="516"/>
        <v>0.23424251613096225</v>
      </c>
      <c r="BD607">
        <f t="shared" si="517"/>
        <v>0.37492463532005876</v>
      </c>
      <c r="BE607">
        <f t="shared" si="518"/>
        <v>2.6279652875004307</v>
      </c>
      <c r="BF607">
        <f t="shared" si="519"/>
        <v>3.8078901857651481</v>
      </c>
      <c r="BG607">
        <f t="shared" si="523"/>
        <v>1.898339029048475</v>
      </c>
      <c r="BH607">
        <f t="shared" si="523"/>
        <v>1.8983587733873195</v>
      </c>
      <c r="BI607">
        <f t="shared" si="523"/>
        <v>1.8982783407614097</v>
      </c>
      <c r="BJ607">
        <f t="shared" si="523"/>
        <v>1.898605880502692</v>
      </c>
      <c r="BK607">
        <f t="shared" si="523"/>
        <v>1.8972700835219136</v>
      </c>
      <c r="BL607">
        <f t="shared" si="523"/>
        <v>1.9026852974759405</v>
      </c>
      <c r="BM607">
        <f t="shared" si="523"/>
        <v>1.8801675302022618</v>
      </c>
      <c r="BN607">
        <f t="shared" si="520"/>
        <v>1.1758458077464242</v>
      </c>
    </row>
    <row r="608" spans="1:66" x14ac:dyDescent="0.2">
      <c r="A608" s="25" t="s">
        <v>1080</v>
      </c>
      <c r="B608" s="25"/>
      <c r="C608" s="28">
        <v>46346.413999999997</v>
      </c>
      <c r="D608" s="28"/>
      <c r="E608" s="1">
        <f t="shared" si="496"/>
        <v>15270.015085466415</v>
      </c>
      <c r="F608" s="1">
        <f t="shared" si="521"/>
        <v>15270</v>
      </c>
      <c r="G608" s="1">
        <f t="shared" si="483"/>
        <v>1.281359999848064E-2</v>
      </c>
      <c r="I608" s="1">
        <f t="shared" si="494"/>
        <v>1.281359999848064E-2</v>
      </c>
      <c r="Q608" s="173">
        <f t="shared" si="497"/>
        <v>31327.913999999997</v>
      </c>
      <c r="S608" s="15">
        <f t="shared" si="495"/>
        <v>0.1</v>
      </c>
      <c r="Z608">
        <f t="shared" si="498"/>
        <v>15270</v>
      </c>
      <c r="AA608" s="158">
        <f t="shared" si="499"/>
        <v>5.939668424054774E-2</v>
      </c>
      <c r="AB608" s="159">
        <f t="shared" si="500"/>
        <v>-4.6583084242067099E-2</v>
      </c>
      <c r="AC608" s="159">
        <f t="shared" si="501"/>
        <v>1.281359999848064E-2</v>
      </c>
      <c r="AD608" s="160">
        <f t="shared" si="502"/>
        <v>2.16998373750352E-4</v>
      </c>
      <c r="AH608">
        <f t="shared" si="503"/>
        <v>3.0749074062819278E-3</v>
      </c>
      <c r="AI608">
        <f t="shared" si="504"/>
        <v>0.69410199050874266</v>
      </c>
      <c r="AJ608">
        <f t="shared" si="505"/>
        <v>0.27906383223213049</v>
      </c>
      <c r="AK608">
        <f t="shared" si="506"/>
        <v>0.12405918995605711</v>
      </c>
      <c r="AL608">
        <f t="shared" si="507"/>
        <v>2.7563046463467211</v>
      </c>
      <c r="AM608">
        <f t="shared" si="508"/>
        <v>5.1265479119028186</v>
      </c>
      <c r="AN608">
        <f t="shared" si="522"/>
        <v>15.171491976474979</v>
      </c>
      <c r="AO608">
        <f t="shared" si="522"/>
        <v>15.171384118759384</v>
      </c>
      <c r="AP608">
        <f t="shared" si="522"/>
        <v>15.171764249651691</v>
      </c>
      <c r="AQ608">
        <f t="shared" si="522"/>
        <v>15.170424143676216</v>
      </c>
      <c r="AR608">
        <f t="shared" si="522"/>
        <v>15.175143791064915</v>
      </c>
      <c r="AS608">
        <f t="shared" si="522"/>
        <v>15.158462288951778</v>
      </c>
      <c r="AT608">
        <f t="shared" si="522"/>
        <v>15.216715304000896</v>
      </c>
      <c r="AU608">
        <f t="shared" si="509"/>
        <v>15.002746564581365</v>
      </c>
      <c r="AV608" s="158">
        <f t="shared" si="510"/>
        <v>5.939668424054774E-2</v>
      </c>
      <c r="AW608" s="159">
        <f t="shared" si="511"/>
        <v>-4.6583084242067099E-2</v>
      </c>
      <c r="AX608" s="160">
        <f t="shared" si="512"/>
        <v>2.16998373750352E-4</v>
      </c>
      <c r="AY608" s="159">
        <f t="shared" si="513"/>
        <v>-9999</v>
      </c>
      <c r="BA608">
        <f t="shared" si="514"/>
        <v>0</v>
      </c>
      <c r="BB608">
        <f t="shared" si="515"/>
        <v>0.33505679336738681</v>
      </c>
      <c r="BC608">
        <f t="shared" si="516"/>
        <v>0.23336721801149457</v>
      </c>
      <c r="BD608">
        <f t="shared" si="517"/>
        <v>0.37432617203631907</v>
      </c>
      <c r="BE608">
        <f t="shared" si="518"/>
        <v>2.6288655373938279</v>
      </c>
      <c r="BF608">
        <f t="shared" si="519"/>
        <v>3.8148791145727818</v>
      </c>
      <c r="BG608">
        <f t="shared" si="523"/>
        <v>1.9000747275721976</v>
      </c>
      <c r="BH608">
        <f t="shared" si="523"/>
        <v>1.9000938465345523</v>
      </c>
      <c r="BI608">
        <f t="shared" si="523"/>
        <v>1.900016357446781</v>
      </c>
      <c r="BJ608">
        <f t="shared" si="523"/>
        <v>1.9003303118195038</v>
      </c>
      <c r="BK608">
        <f t="shared" si="523"/>
        <v>1.8990565073269492</v>
      </c>
      <c r="BL608">
        <f t="shared" si="523"/>
        <v>1.9041956173338261</v>
      </c>
      <c r="BM608">
        <f t="shared" si="523"/>
        <v>1.8829636222525434</v>
      </c>
      <c r="BN608">
        <f t="shared" si="520"/>
        <v>1.1780085640970355</v>
      </c>
    </row>
    <row r="609" spans="1:66" x14ac:dyDescent="0.2">
      <c r="A609" s="25" t="s">
        <v>1081</v>
      </c>
      <c r="B609" s="25"/>
      <c r="C609" s="28">
        <v>46403.322</v>
      </c>
      <c r="D609" s="28"/>
      <c r="E609" s="1">
        <f t="shared" si="496"/>
        <v>15337.012941082956</v>
      </c>
      <c r="F609" s="1">
        <f t="shared" si="521"/>
        <v>15337</v>
      </c>
      <c r="G609" s="1">
        <f t="shared" si="483"/>
        <v>1.0992160001478624E-2</v>
      </c>
      <c r="I609" s="1">
        <f t="shared" si="494"/>
        <v>1.0992160001478624E-2</v>
      </c>
      <c r="Q609" s="173">
        <f t="shared" si="497"/>
        <v>31384.822</v>
      </c>
      <c r="S609" s="15">
        <f t="shared" si="495"/>
        <v>0.1</v>
      </c>
      <c r="Z609">
        <f t="shared" si="498"/>
        <v>15337</v>
      </c>
      <c r="AA609" s="158">
        <f t="shared" si="499"/>
        <v>6.0161522185754934E-2</v>
      </c>
      <c r="AB609" s="159">
        <f t="shared" si="500"/>
        <v>-4.9169362184276311E-2</v>
      </c>
      <c r="AC609" s="159">
        <f t="shared" si="501"/>
        <v>1.0992160001478624E-2</v>
      </c>
      <c r="AD609" s="160">
        <f t="shared" si="502"/>
        <v>2.4176261776085413E-4</v>
      </c>
      <c r="AH609">
        <f t="shared" si="503"/>
        <v>3.3973123380156727E-3</v>
      </c>
      <c r="AI609">
        <f t="shared" si="504"/>
        <v>0.69258299142115676</v>
      </c>
      <c r="AJ609">
        <f t="shared" si="505"/>
        <v>0.29098304089612931</v>
      </c>
      <c r="AK609">
        <f t="shared" si="506"/>
        <v>0.12024582179727443</v>
      </c>
      <c r="AL609">
        <f t="shared" si="507"/>
        <v>2.7687397536155021</v>
      </c>
      <c r="AM609">
        <f t="shared" si="508"/>
        <v>5.3017591029812845</v>
      </c>
      <c r="AN609">
        <f t="shared" si="522"/>
        <v>15.188421780349097</v>
      </c>
      <c r="AO609">
        <f t="shared" si="522"/>
        <v>15.188310013117238</v>
      </c>
      <c r="AP609">
        <f t="shared" si="522"/>
        <v>15.188700052585823</v>
      </c>
      <c r="AQ609">
        <f t="shared" si="522"/>
        <v>15.187338534707719</v>
      </c>
      <c r="AR609">
        <f t="shared" si="522"/>
        <v>15.192086618161172</v>
      </c>
      <c r="AS609">
        <f t="shared" si="522"/>
        <v>15.175471726904934</v>
      </c>
      <c r="AT609">
        <f t="shared" si="522"/>
        <v>15.232952317384541</v>
      </c>
      <c r="AU609">
        <f t="shared" si="509"/>
        <v>15.024502292935866</v>
      </c>
      <c r="AV609" s="158">
        <f t="shared" si="510"/>
        <v>6.0161522185754934E-2</v>
      </c>
      <c r="AW609" s="159">
        <f t="shared" si="511"/>
        <v>-4.9169362184276311E-2</v>
      </c>
      <c r="AX609" s="160">
        <f t="shared" si="512"/>
        <v>2.4176261776085413E-4</v>
      </c>
      <c r="AY609" s="159">
        <f t="shared" si="513"/>
        <v>-9999</v>
      </c>
      <c r="BA609">
        <f t="shared" si="514"/>
        <v>0</v>
      </c>
      <c r="BB609">
        <f t="shared" si="515"/>
        <v>0.33356509218248886</v>
      </c>
      <c r="BC609">
        <f t="shared" si="516"/>
        <v>0.22947653992690925</v>
      </c>
      <c r="BD609">
        <f t="shared" si="517"/>
        <v>0.37166391371841789</v>
      </c>
      <c r="BE609">
        <f t="shared" si="518"/>
        <v>2.632864784100176</v>
      </c>
      <c r="BF609">
        <f t="shared" si="519"/>
        <v>3.8462189740789743</v>
      </c>
      <c r="BG609">
        <f t="shared" si="523"/>
        <v>1.907806472943369</v>
      </c>
      <c r="BH609">
        <f t="shared" si="523"/>
        <v>1.907822124787163</v>
      </c>
      <c r="BI609">
        <f t="shared" si="523"/>
        <v>1.9077600905026273</v>
      </c>
      <c r="BJ609">
        <f t="shared" si="523"/>
        <v>1.9080058918008225</v>
      </c>
      <c r="BK609">
        <f t="shared" si="523"/>
        <v>1.9070309276707353</v>
      </c>
      <c r="BL609">
        <f t="shared" si="523"/>
        <v>1.9108822791810376</v>
      </c>
      <c r="BM609">
        <f t="shared" si="523"/>
        <v>1.895412533931192</v>
      </c>
      <c r="BN609">
        <f t="shared" si="520"/>
        <v>1.187668875796432</v>
      </c>
    </row>
    <row r="610" spans="1:66" x14ac:dyDescent="0.2">
      <c r="A610" s="25" t="s">
        <v>1020</v>
      </c>
      <c r="B610" s="25"/>
      <c r="C610" s="28">
        <v>46411.817999999999</v>
      </c>
      <c r="D610" s="28"/>
      <c r="E610" s="1">
        <f t="shared" si="496"/>
        <v>15347.015291917953</v>
      </c>
      <c r="F610" s="1">
        <f t="shared" si="521"/>
        <v>15347</v>
      </c>
      <c r="G610" s="1">
        <f t="shared" si="483"/>
        <v>1.2988960006623529E-2</v>
      </c>
      <c r="I610" s="1">
        <f t="shared" si="494"/>
        <v>1.2988960006623529E-2</v>
      </c>
      <c r="Q610" s="173">
        <f t="shared" si="497"/>
        <v>31393.317999999999</v>
      </c>
      <c r="S610" s="15">
        <f t="shared" si="495"/>
        <v>0.1</v>
      </c>
      <c r="Z610">
        <f t="shared" si="498"/>
        <v>15347</v>
      </c>
      <c r="AA610" s="158">
        <f t="shared" si="499"/>
        <v>6.027555093488645E-2</v>
      </c>
      <c r="AB610" s="159">
        <f t="shared" si="500"/>
        <v>-4.7286590928262921E-2</v>
      </c>
      <c r="AC610" s="159">
        <f t="shared" si="501"/>
        <v>1.2988960006623529E-2</v>
      </c>
      <c r="AD610" s="160">
        <f t="shared" si="502"/>
        <v>2.2360216816168772E-4</v>
      </c>
      <c r="AH610">
        <f t="shared" si="503"/>
        <v>3.4452911269370408E-3</v>
      </c>
      <c r="AI610">
        <f t="shared" si="504"/>
        <v>0.69236090153098551</v>
      </c>
      <c r="AJ610">
        <f t="shared" si="505"/>
        <v>0.29275377799222813</v>
      </c>
      <c r="AK610">
        <f t="shared" si="506"/>
        <v>0.11967648021411055</v>
      </c>
      <c r="AL610">
        <f t="shared" si="507"/>
        <v>2.7705911015300164</v>
      </c>
      <c r="AM610">
        <f t="shared" si="508"/>
        <v>5.3288371203629703</v>
      </c>
      <c r="AN610">
        <f t="shared" si="522"/>
        <v>15.190945455634301</v>
      </c>
      <c r="AO610">
        <f t="shared" si="522"/>
        <v>15.190833128775926</v>
      </c>
      <c r="AP610">
        <f t="shared" si="522"/>
        <v>15.191224557528484</v>
      </c>
      <c r="AQ610">
        <f t="shared" si="522"/>
        <v>15.189860156477192</v>
      </c>
      <c r="AR610">
        <f t="shared" si="522"/>
        <v>15.194611473235044</v>
      </c>
      <c r="AS610">
        <f t="shared" si="522"/>
        <v>15.178009510690304</v>
      </c>
      <c r="AT610">
        <f t="shared" si="522"/>
        <v>15.235367226655756</v>
      </c>
      <c r="AU610">
        <f t="shared" si="509"/>
        <v>15.027749416570867</v>
      </c>
      <c r="AV610" s="158">
        <f t="shared" si="510"/>
        <v>6.027555093488645E-2</v>
      </c>
      <c r="AW610" s="159">
        <f t="shared" si="511"/>
        <v>-4.7286590928262921E-2</v>
      </c>
      <c r="AX610" s="160">
        <f t="shared" si="512"/>
        <v>2.2360216816168772E-4</v>
      </c>
      <c r="AY610" s="159">
        <f t="shared" si="513"/>
        <v>-9999</v>
      </c>
      <c r="BA610">
        <f t="shared" si="514"/>
        <v>0</v>
      </c>
      <c r="BB610">
        <f t="shared" si="515"/>
        <v>0.33334449077777328</v>
      </c>
      <c r="BC610">
        <f t="shared" si="516"/>
        <v>0.22889848030847293</v>
      </c>
      <c r="BD610">
        <f t="shared" si="517"/>
        <v>0.37126807449857541</v>
      </c>
      <c r="BE610">
        <f t="shared" si="518"/>
        <v>2.6334586511074685</v>
      </c>
      <c r="BF610">
        <f t="shared" si="519"/>
        <v>3.8509139259008136</v>
      </c>
      <c r="BG610">
        <f t="shared" si="523"/>
        <v>1.908957539255701</v>
      </c>
      <c r="BH610">
        <f t="shared" si="523"/>
        <v>1.9089725728532292</v>
      </c>
      <c r="BI610">
        <f t="shared" si="523"/>
        <v>1.9089131841118501</v>
      </c>
      <c r="BJ610">
        <f t="shared" si="523"/>
        <v>1.9091477350509221</v>
      </c>
      <c r="BK610">
        <f t="shared" si="523"/>
        <v>1.9082204823461326</v>
      </c>
      <c r="BL610">
        <f t="shared" si="523"/>
        <v>1.9118720491984265</v>
      </c>
      <c r="BM610">
        <f t="shared" si="523"/>
        <v>1.8972649221414566</v>
      </c>
      <c r="BN610">
        <f t="shared" si="520"/>
        <v>1.1891107133635062</v>
      </c>
    </row>
    <row r="611" spans="1:66" x14ac:dyDescent="0.2">
      <c r="A611" s="25" t="s">
        <v>1020</v>
      </c>
      <c r="B611" s="25"/>
      <c r="C611" s="28">
        <v>46429.656999999999</v>
      </c>
      <c r="D611" s="28"/>
      <c r="E611" s="1">
        <f t="shared" si="496"/>
        <v>15368.017167688378</v>
      </c>
      <c r="F611" s="1">
        <f t="shared" si="521"/>
        <v>15368</v>
      </c>
      <c r="G611" s="1">
        <f t="shared" si="483"/>
        <v>1.4582240000891034E-2</v>
      </c>
      <c r="I611" s="1">
        <f t="shared" si="494"/>
        <v>1.4582240000891034E-2</v>
      </c>
      <c r="Q611" s="173">
        <f t="shared" si="497"/>
        <v>31411.156999999999</v>
      </c>
      <c r="S611" s="15">
        <f t="shared" si="495"/>
        <v>0.1</v>
      </c>
      <c r="Z611">
        <f t="shared" si="498"/>
        <v>15368</v>
      </c>
      <c r="AA611" s="158">
        <f t="shared" si="499"/>
        <v>6.0514902481925481E-2</v>
      </c>
      <c r="AB611" s="159">
        <f t="shared" si="500"/>
        <v>-4.5932662481034447E-2</v>
      </c>
      <c r="AC611" s="159">
        <f t="shared" si="501"/>
        <v>1.4582240000891034E-2</v>
      </c>
      <c r="AD611" s="160">
        <f t="shared" si="502"/>
        <v>2.1098094825966297E-4</v>
      </c>
      <c r="AH611">
        <f t="shared" si="503"/>
        <v>3.5459249217763863E-3</v>
      </c>
      <c r="AI611">
        <f t="shared" si="504"/>
        <v>0.69189840191043217</v>
      </c>
      <c r="AJ611">
        <f t="shared" si="505"/>
        <v>0.29646537621390884</v>
      </c>
      <c r="AK611">
        <f t="shared" si="506"/>
        <v>0.11848071605928465</v>
      </c>
      <c r="AL611">
        <f t="shared" si="507"/>
        <v>2.7744750827523155</v>
      </c>
      <c r="AM611">
        <f t="shared" si="508"/>
        <v>5.3865218834476991</v>
      </c>
      <c r="AN611">
        <f t="shared" ref="AN611:AT620" si="524">$AU611+$AB$7*SIN(AO611)</f>
        <v>15.19624254724245</v>
      </c>
      <c r="AO611">
        <f t="shared" si="524"/>
        <v>15.196129066673373</v>
      </c>
      <c r="AP611">
        <f t="shared" si="524"/>
        <v>15.196523333982153</v>
      </c>
      <c r="AQ611">
        <f t="shared" si="524"/>
        <v>15.1951531492466</v>
      </c>
      <c r="AR611">
        <f t="shared" si="524"/>
        <v>15.199910390967487</v>
      </c>
      <c r="AS611">
        <f t="shared" si="524"/>
        <v>15.183338105863154</v>
      </c>
      <c r="AT611">
        <f t="shared" si="524"/>
        <v>15.240431421166797</v>
      </c>
      <c r="AU611">
        <f t="shared" si="509"/>
        <v>15.034568376204367</v>
      </c>
      <c r="AV611" s="158">
        <f t="shared" si="510"/>
        <v>6.0514902481925481E-2</v>
      </c>
      <c r="AW611" s="159">
        <f t="shared" si="511"/>
        <v>-4.5932662481034447E-2</v>
      </c>
      <c r="AX611" s="160">
        <f t="shared" si="512"/>
        <v>2.1098094825966297E-4</v>
      </c>
      <c r="AY611" s="159">
        <f t="shared" si="513"/>
        <v>-9999</v>
      </c>
      <c r="BA611">
        <f t="shared" si="514"/>
        <v>0</v>
      </c>
      <c r="BB611">
        <f t="shared" si="515"/>
        <v>0.33288293412861747</v>
      </c>
      <c r="BC611">
        <f t="shared" si="516"/>
        <v>0.22768676586862496</v>
      </c>
      <c r="BD611">
        <f t="shared" si="517"/>
        <v>0.37043808057674577</v>
      </c>
      <c r="BE611">
        <f t="shared" si="518"/>
        <v>2.6347032318256383</v>
      </c>
      <c r="BF611">
        <f t="shared" si="519"/>
        <v>3.8607881585808026</v>
      </c>
      <c r="BG611">
        <f t="shared" ref="BG611:BM620" si="525">$BN611+$BB$7*SIN(BH611)</f>
        <v>1.911372326125889</v>
      </c>
      <c r="BH611">
        <f t="shared" si="525"/>
        <v>1.9113859703404517</v>
      </c>
      <c r="BI611">
        <f t="shared" si="525"/>
        <v>1.9113324379020049</v>
      </c>
      <c r="BJ611">
        <f t="shared" si="525"/>
        <v>1.9115424235705267</v>
      </c>
      <c r="BK611">
        <f t="shared" si="525"/>
        <v>1.9107180218658606</v>
      </c>
      <c r="BL611">
        <f t="shared" si="525"/>
        <v>1.9139436819325493</v>
      </c>
      <c r="BM611">
        <f t="shared" si="525"/>
        <v>1.9011501444274468</v>
      </c>
      <c r="BN611">
        <f t="shared" si="520"/>
        <v>1.1921385722543618</v>
      </c>
    </row>
    <row r="612" spans="1:66" x14ac:dyDescent="0.2">
      <c r="A612" s="25" t="s">
        <v>1020</v>
      </c>
      <c r="B612" s="25"/>
      <c r="C612" s="28">
        <v>46441.548999999999</v>
      </c>
      <c r="D612" s="28"/>
      <c r="E612" s="1">
        <f t="shared" si="496"/>
        <v>15382.017633334541</v>
      </c>
      <c r="F612" s="1">
        <f t="shared" si="521"/>
        <v>15382</v>
      </c>
      <c r="G612" s="1">
        <f t="shared" si="483"/>
        <v>1.4977760001784191E-2</v>
      </c>
      <c r="I612" s="1">
        <f t="shared" si="494"/>
        <v>1.4977760001784191E-2</v>
      </c>
      <c r="Q612" s="173">
        <f t="shared" si="497"/>
        <v>31423.048999999999</v>
      </c>
      <c r="S612" s="15">
        <f t="shared" si="495"/>
        <v>0.1</v>
      </c>
      <c r="Z612">
        <f t="shared" si="498"/>
        <v>15382</v>
      </c>
      <c r="AA612" s="158">
        <f t="shared" si="499"/>
        <v>6.0674387526784668E-2</v>
      </c>
      <c r="AB612" s="159">
        <f t="shared" si="500"/>
        <v>-4.5696627525000477E-2</v>
      </c>
      <c r="AC612" s="159">
        <f t="shared" si="501"/>
        <v>1.4977760001784191E-2</v>
      </c>
      <c r="AD612" s="160">
        <f t="shared" si="502"/>
        <v>2.0881817671586313E-4</v>
      </c>
      <c r="AH612">
        <f t="shared" si="503"/>
        <v>3.612921803845614E-3</v>
      </c>
      <c r="AI612">
        <f t="shared" si="504"/>
        <v>0.69159298858021234</v>
      </c>
      <c r="AJ612">
        <f t="shared" si="505"/>
        <v>0.29893455256800855</v>
      </c>
      <c r="AK612">
        <f t="shared" si="506"/>
        <v>0.11768343184315039</v>
      </c>
      <c r="AL612">
        <f t="shared" si="507"/>
        <v>2.7770615308874089</v>
      </c>
      <c r="AM612">
        <f t="shared" si="508"/>
        <v>5.4256098173710141</v>
      </c>
      <c r="AN612">
        <f t="shared" si="524"/>
        <v>15.199771980570409</v>
      </c>
      <c r="AO612">
        <f t="shared" si="524"/>
        <v>15.199657747496593</v>
      </c>
      <c r="AP612">
        <f t="shared" si="524"/>
        <v>15.200053846682806</v>
      </c>
      <c r="AQ612">
        <f t="shared" si="524"/>
        <v>15.198680012340505</v>
      </c>
      <c r="AR612">
        <f t="shared" si="524"/>
        <v>15.203440549644814</v>
      </c>
      <c r="AS612">
        <f t="shared" si="524"/>
        <v>15.186889951834251</v>
      </c>
      <c r="AT612">
        <f t="shared" si="524"/>
        <v>15.243802227882462</v>
      </c>
      <c r="AU612">
        <f t="shared" si="509"/>
        <v>15.039114349293367</v>
      </c>
      <c r="AV612" s="158">
        <f t="shared" si="510"/>
        <v>6.0674387526784668E-2</v>
      </c>
      <c r="AW612" s="159">
        <f t="shared" si="511"/>
        <v>-4.5696627525000477E-2</v>
      </c>
      <c r="AX612" s="160">
        <f t="shared" si="512"/>
        <v>2.0881817671586313E-4</v>
      </c>
      <c r="AY612" s="159">
        <f t="shared" si="513"/>
        <v>-9999</v>
      </c>
      <c r="BA612">
        <f t="shared" si="514"/>
        <v>0</v>
      </c>
      <c r="BB612">
        <f t="shared" si="515"/>
        <v>0.33257650755529466</v>
      </c>
      <c r="BC612">
        <f t="shared" si="516"/>
        <v>0.2268806133769416</v>
      </c>
      <c r="BD612">
        <f t="shared" si="517"/>
        <v>0.36988570241513585</v>
      </c>
      <c r="BE612">
        <f t="shared" si="518"/>
        <v>2.6355310494991038</v>
      </c>
      <c r="BF612">
        <f t="shared" si="519"/>
        <v>3.8673821999908902</v>
      </c>
      <c r="BG612">
        <f t="shared" si="525"/>
        <v>1.9129803453823864</v>
      </c>
      <c r="BH612">
        <f t="shared" si="525"/>
        <v>1.9129929927103686</v>
      </c>
      <c r="BI612">
        <f t="shared" si="525"/>
        <v>1.9129435957427305</v>
      </c>
      <c r="BJ612">
        <f t="shared" si="525"/>
        <v>1.9131364877916348</v>
      </c>
      <c r="BK612">
        <f t="shared" si="525"/>
        <v>1.9123826629931915</v>
      </c>
      <c r="BL612">
        <f t="shared" si="525"/>
        <v>1.9153196168868356</v>
      </c>
      <c r="BM612">
        <f t="shared" si="525"/>
        <v>1.9037366818991239</v>
      </c>
      <c r="BN612">
        <f t="shared" si="520"/>
        <v>1.1941571448482655</v>
      </c>
    </row>
    <row r="613" spans="1:66" x14ac:dyDescent="0.2">
      <c r="A613" s="25" t="s">
        <v>1020</v>
      </c>
      <c r="B613" s="25"/>
      <c r="C613" s="28">
        <v>46446.644999999997</v>
      </c>
      <c r="D613" s="28"/>
      <c r="E613" s="1">
        <f t="shared" si="496"/>
        <v>15388.017160153648</v>
      </c>
      <c r="F613" s="1">
        <f t="shared" si="521"/>
        <v>15388</v>
      </c>
      <c r="G613" s="1">
        <f t="shared" si="483"/>
        <v>1.4575839995814022E-2</v>
      </c>
      <c r="I613" s="1">
        <f t="shared" si="494"/>
        <v>1.4575839995814022E-2</v>
      </c>
      <c r="Q613" s="173">
        <f t="shared" si="497"/>
        <v>31428.144999999997</v>
      </c>
      <c r="S613" s="15">
        <f t="shared" si="495"/>
        <v>0.1</v>
      </c>
      <c r="Z613">
        <f t="shared" si="498"/>
        <v>15388</v>
      </c>
      <c r="AA613" s="158">
        <f t="shared" si="499"/>
        <v>6.0742717853801649E-2</v>
      </c>
      <c r="AB613" s="159">
        <f t="shared" si="500"/>
        <v>-4.6166877857987627E-2</v>
      </c>
      <c r="AC613" s="159">
        <f t="shared" si="501"/>
        <v>1.4575839995814022E-2</v>
      </c>
      <c r="AD613" s="160">
        <f t="shared" si="502"/>
        <v>2.1313806111543482E-4</v>
      </c>
      <c r="AH613">
        <f t="shared" si="503"/>
        <v>3.6416119807713351E-3</v>
      </c>
      <c r="AI613">
        <f t="shared" si="504"/>
        <v>0.69146281051827829</v>
      </c>
      <c r="AJ613">
        <f t="shared" si="505"/>
        <v>0.29999149392216873</v>
      </c>
      <c r="AK613">
        <f t="shared" si="506"/>
        <v>0.11734171266001925</v>
      </c>
      <c r="AL613">
        <f t="shared" si="507"/>
        <v>2.7781693106434582</v>
      </c>
      <c r="AM613">
        <f t="shared" si="508"/>
        <v>5.4425195161621316</v>
      </c>
      <c r="AN613">
        <f t="shared" si="524"/>
        <v>15.201284118119016</v>
      </c>
      <c r="AO613">
        <f t="shared" si="524"/>
        <v>15.201169566716928</v>
      </c>
      <c r="AP613">
        <f t="shared" si="524"/>
        <v>15.201566435941153</v>
      </c>
      <c r="AQ613">
        <f t="shared" si="524"/>
        <v>15.200191088462057</v>
      </c>
      <c r="AR613">
        <f t="shared" si="524"/>
        <v>15.204952877179762</v>
      </c>
      <c r="AS613">
        <f t="shared" si="524"/>
        <v>15.188412039791572</v>
      </c>
      <c r="AT613">
        <f t="shared" si="524"/>
        <v>15.245245563000788</v>
      </c>
      <c r="AU613">
        <f t="shared" si="509"/>
        <v>15.041062623474367</v>
      </c>
      <c r="AV613" s="158">
        <f t="shared" si="510"/>
        <v>6.0742717853801649E-2</v>
      </c>
      <c r="AW613" s="159">
        <f t="shared" si="511"/>
        <v>-4.6166877857987627E-2</v>
      </c>
      <c r="AX613" s="160">
        <f t="shared" si="512"/>
        <v>2.1313806111543482E-4</v>
      </c>
      <c r="AY613" s="159">
        <f t="shared" si="513"/>
        <v>-9999</v>
      </c>
      <c r="BA613">
        <f t="shared" si="514"/>
        <v>0</v>
      </c>
      <c r="BB613">
        <f t="shared" si="515"/>
        <v>0.332445493394386</v>
      </c>
      <c r="BC613">
        <f t="shared" si="516"/>
        <v>0.22653552375200978</v>
      </c>
      <c r="BD613">
        <f t="shared" si="517"/>
        <v>0.36964920103898691</v>
      </c>
      <c r="BE613">
        <f t="shared" si="518"/>
        <v>2.6358853645122995</v>
      </c>
      <c r="BF613">
        <f t="shared" si="519"/>
        <v>3.8702109775734215</v>
      </c>
      <c r="BG613">
        <f t="shared" si="525"/>
        <v>1.9136690478170173</v>
      </c>
      <c r="BH613">
        <f t="shared" si="525"/>
        <v>1.9136812501389278</v>
      </c>
      <c r="BI613">
        <f t="shared" si="525"/>
        <v>1.9136336832671774</v>
      </c>
      <c r="BJ613">
        <f t="shared" si="525"/>
        <v>1.9138190718024175</v>
      </c>
      <c r="BK613">
        <f t="shared" si="525"/>
        <v>1.9130959885130516</v>
      </c>
      <c r="BL613">
        <f t="shared" si="525"/>
        <v>1.9159080474973802</v>
      </c>
      <c r="BM613">
        <f t="shared" si="525"/>
        <v>1.9048443130081858</v>
      </c>
      <c r="BN613">
        <f t="shared" si="520"/>
        <v>1.1950222473885099</v>
      </c>
    </row>
    <row r="614" spans="1:66" x14ac:dyDescent="0.2">
      <c r="A614" s="25" t="s">
        <v>1020</v>
      </c>
      <c r="B614" s="25"/>
      <c r="C614" s="28">
        <v>46682.773000000001</v>
      </c>
      <c r="D614" s="28"/>
      <c r="E614" s="1">
        <f t="shared" si="496"/>
        <v>15666.010933454798</v>
      </c>
      <c r="F614" s="1">
        <f t="shared" si="521"/>
        <v>15666</v>
      </c>
      <c r="G614" s="1">
        <f t="shared" si="483"/>
        <v>9.2868800056749023E-3</v>
      </c>
      <c r="I614" s="1">
        <f t="shared" si="494"/>
        <v>9.2868800056749023E-3</v>
      </c>
      <c r="Q614" s="173">
        <f t="shared" si="497"/>
        <v>31664.273000000001</v>
      </c>
      <c r="S614" s="15">
        <f t="shared" si="495"/>
        <v>0.1</v>
      </c>
      <c r="Z614">
        <f t="shared" si="498"/>
        <v>15666</v>
      </c>
      <c r="AA614" s="158">
        <f t="shared" si="499"/>
        <v>6.3894487633032807E-2</v>
      </c>
      <c r="AB614" s="159">
        <f t="shared" si="500"/>
        <v>-5.4607607627357904E-2</v>
      </c>
      <c r="AC614" s="159">
        <f t="shared" si="501"/>
        <v>9.2868800056749023E-3</v>
      </c>
      <c r="AD614" s="160">
        <f t="shared" si="502"/>
        <v>2.9819908107834773E-4</v>
      </c>
      <c r="AH614">
        <f t="shared" si="503"/>
        <v>4.9551647769045543E-3</v>
      </c>
      <c r="AI614">
        <f t="shared" si="504"/>
        <v>0.68589293363152015</v>
      </c>
      <c r="AJ614">
        <f t="shared" si="505"/>
        <v>0.34813170357122569</v>
      </c>
      <c r="AK614">
        <f t="shared" si="506"/>
        <v>0.1014939686910204</v>
      </c>
      <c r="AL614">
        <f t="shared" si="507"/>
        <v>2.8290629725808132</v>
      </c>
      <c r="AM614">
        <f t="shared" si="508"/>
        <v>6.3472189176084237</v>
      </c>
      <c r="AN614">
        <f t="shared" si="524"/>
        <v>15.271049485947191</v>
      </c>
      <c r="AO614">
        <f t="shared" si="524"/>
        <v>15.270923387206771</v>
      </c>
      <c r="AP614">
        <f t="shared" si="524"/>
        <v>15.271344980450611</v>
      </c>
      <c r="AQ614">
        <f t="shared" si="524"/>
        <v>15.269935117709664</v>
      </c>
      <c r="AR614">
        <f t="shared" si="524"/>
        <v>15.27464625723492</v>
      </c>
      <c r="AS614">
        <f t="shared" si="524"/>
        <v>15.258862639366358</v>
      </c>
      <c r="AT614">
        <f t="shared" si="524"/>
        <v>15.311302559726046</v>
      </c>
      <c r="AU614">
        <f t="shared" si="509"/>
        <v>15.131332660527374</v>
      </c>
      <c r="AV614" s="158">
        <f t="shared" si="510"/>
        <v>6.3894487633032807E-2</v>
      </c>
      <c r="AW614" s="159">
        <f t="shared" si="511"/>
        <v>-5.4607607627357904E-2</v>
      </c>
      <c r="AX614" s="160">
        <f t="shared" si="512"/>
        <v>2.9819908107834773E-4</v>
      </c>
      <c r="AY614" s="159">
        <f t="shared" si="513"/>
        <v>-9999</v>
      </c>
      <c r="BA614">
        <f t="shared" si="514"/>
        <v>0</v>
      </c>
      <c r="BB614">
        <f t="shared" si="515"/>
        <v>0.32657351047976946</v>
      </c>
      <c r="BC614">
        <f t="shared" si="516"/>
        <v>0.21080522478632682</v>
      </c>
      <c r="BD614">
        <f t="shared" si="517"/>
        <v>0.35884023510565938</v>
      </c>
      <c r="BE614">
        <f t="shared" si="518"/>
        <v>2.6520059984094519</v>
      </c>
      <c r="BF614">
        <f t="shared" si="519"/>
        <v>4.0031530416425518</v>
      </c>
      <c r="BG614">
        <f t="shared" si="525"/>
        <v>1.9452913053816396</v>
      </c>
      <c r="BH614">
        <f t="shared" si="525"/>
        <v>1.9452687710007535</v>
      </c>
      <c r="BI614">
        <f t="shared" si="525"/>
        <v>1.9453494976925434</v>
      </c>
      <c r="BJ614">
        <f t="shared" si="525"/>
        <v>1.94506022735099</v>
      </c>
      <c r="BK614">
        <f t="shared" si="525"/>
        <v>1.9460957950337696</v>
      </c>
      <c r="BL614">
        <f t="shared" si="525"/>
        <v>1.9423758369990136</v>
      </c>
      <c r="BM614">
        <f t="shared" si="525"/>
        <v>1.9555791006426309</v>
      </c>
      <c r="BN614">
        <f t="shared" si="520"/>
        <v>1.2351053317531706</v>
      </c>
    </row>
    <row r="615" spans="1:66" x14ac:dyDescent="0.2">
      <c r="A615" s="25" t="s">
        <v>1082</v>
      </c>
      <c r="B615" s="25"/>
      <c r="C615" s="28">
        <v>46706.552000000003</v>
      </c>
      <c r="D615" s="28"/>
      <c r="E615" s="1">
        <f t="shared" si="496"/>
        <v>15694.005978241221</v>
      </c>
      <c r="F615" s="1">
        <f t="shared" si="521"/>
        <v>15694</v>
      </c>
      <c r="G615" s="1">
        <f t="shared" si="483"/>
        <v>5.0779200028046034E-3</v>
      </c>
      <c r="I615" s="1">
        <f t="shared" si="494"/>
        <v>5.0779200028046034E-3</v>
      </c>
      <c r="Q615" s="173">
        <f t="shared" si="497"/>
        <v>31688.052000000003</v>
      </c>
      <c r="S615" s="15">
        <f t="shared" si="495"/>
        <v>0.1</v>
      </c>
      <c r="Z615">
        <f t="shared" si="498"/>
        <v>15694</v>
      </c>
      <c r="AA615" s="158">
        <f t="shared" si="499"/>
        <v>6.4210304084605069E-2</v>
      </c>
      <c r="AB615" s="159">
        <f t="shared" si="500"/>
        <v>-5.9132384081800465E-2</v>
      </c>
      <c r="AC615" s="159">
        <f t="shared" si="501"/>
        <v>5.0779200028046034E-3</v>
      </c>
      <c r="AD615" s="160">
        <f t="shared" si="502"/>
        <v>3.4966388471975693E-4</v>
      </c>
      <c r="AH615">
        <f t="shared" si="503"/>
        <v>5.0856681367634328E-3</v>
      </c>
      <c r="AI615">
        <f t="shared" si="504"/>
        <v>0.68538121834751653</v>
      </c>
      <c r="AJ615">
        <f t="shared" si="505"/>
        <v>0.35289111131806705</v>
      </c>
      <c r="AK615">
        <f t="shared" si="506"/>
        <v>9.9896431641842726E-2</v>
      </c>
      <c r="AL615">
        <f t="shared" si="507"/>
        <v>2.8341447856355662</v>
      </c>
      <c r="AM615">
        <f t="shared" si="508"/>
        <v>6.4538456758325182</v>
      </c>
      <c r="AN615">
        <f t="shared" si="524"/>
        <v>15.278045849966089</v>
      </c>
      <c r="AO615">
        <f t="shared" si="524"/>
        <v>15.277918984374802</v>
      </c>
      <c r="AP615">
        <f t="shared" si="524"/>
        <v>15.278341770755322</v>
      </c>
      <c r="AQ615">
        <f t="shared" si="524"/>
        <v>15.276932493555654</v>
      </c>
      <c r="AR615">
        <f t="shared" si="524"/>
        <v>15.281626519979739</v>
      </c>
      <c r="AS615">
        <f t="shared" si="524"/>
        <v>15.265951924286531</v>
      </c>
      <c r="AT615">
        <f t="shared" si="524"/>
        <v>15.317871159880104</v>
      </c>
      <c r="AU615">
        <f t="shared" si="509"/>
        <v>15.140424606705373</v>
      </c>
      <c r="AV615" s="158">
        <f t="shared" si="510"/>
        <v>6.4210304084605069E-2</v>
      </c>
      <c r="AW615" s="159">
        <f t="shared" si="511"/>
        <v>-5.9132384081800465E-2</v>
      </c>
      <c r="AX615" s="160">
        <f t="shared" si="512"/>
        <v>3.4966388471975693E-4</v>
      </c>
      <c r="AY615" s="159">
        <f t="shared" si="513"/>
        <v>-9999</v>
      </c>
      <c r="BA615">
        <f t="shared" si="514"/>
        <v>0</v>
      </c>
      <c r="BB615">
        <f t="shared" si="515"/>
        <v>0.32600288618040285</v>
      </c>
      <c r="BC615">
        <f t="shared" si="516"/>
        <v>0.2092481752648605</v>
      </c>
      <c r="BD615">
        <f t="shared" si="517"/>
        <v>0.35776730102271659</v>
      </c>
      <c r="BE615">
        <f t="shared" si="518"/>
        <v>2.6535985693774999</v>
      </c>
      <c r="BF615">
        <f t="shared" si="519"/>
        <v>4.0167533444736696</v>
      </c>
      <c r="BG615">
        <f t="shared" si="525"/>
        <v>1.9484459162492245</v>
      </c>
      <c r="BH615">
        <f t="shared" si="525"/>
        <v>1.9484180555312185</v>
      </c>
      <c r="BI615">
        <f t="shared" si="525"/>
        <v>1.9485170680705961</v>
      </c>
      <c r="BJ615">
        <f t="shared" si="525"/>
        <v>1.9481650810980327</v>
      </c>
      <c r="BK615">
        <f t="shared" si="525"/>
        <v>1.9494149707384114</v>
      </c>
      <c r="BL615">
        <f t="shared" si="525"/>
        <v>1.9449586687919997</v>
      </c>
      <c r="BM615">
        <f t="shared" si="525"/>
        <v>1.960625190719091</v>
      </c>
      <c r="BN615">
        <f t="shared" si="520"/>
        <v>1.2391424769409782</v>
      </c>
    </row>
    <row r="616" spans="1:66" x14ac:dyDescent="0.2">
      <c r="A616" s="23" t="s">
        <v>1083</v>
      </c>
      <c r="B616" s="24" t="s">
        <v>899</v>
      </c>
      <c r="C616" s="23">
        <v>46717.608999999997</v>
      </c>
      <c r="D616" s="23" t="s">
        <v>873</v>
      </c>
      <c r="E616" s="25">
        <f t="shared" si="496"/>
        <v>15707.023397401123</v>
      </c>
      <c r="F616" s="1">
        <f t="shared" si="521"/>
        <v>15707</v>
      </c>
      <c r="G616" s="1">
        <f t="shared" si="483"/>
        <v>1.9873760000336915E-2</v>
      </c>
      <c r="I616" s="1">
        <f t="shared" si="494"/>
        <v>1.9873760000336915E-2</v>
      </c>
      <c r="Q616" s="173">
        <f t="shared" si="497"/>
        <v>31699.108999999997</v>
      </c>
      <c r="S616" s="15">
        <f t="shared" si="495"/>
        <v>0.1</v>
      </c>
      <c r="T616" s="15"/>
      <c r="Z616">
        <f t="shared" si="498"/>
        <v>15707</v>
      </c>
      <c r="AA616" s="158">
        <f t="shared" si="499"/>
        <v>6.4356826444085372E-2</v>
      </c>
      <c r="AB616" s="159">
        <f t="shared" si="500"/>
        <v>-4.4483066443748456E-2</v>
      </c>
      <c r="AC616" s="159">
        <f t="shared" si="501"/>
        <v>1.9873760000336915E-2</v>
      </c>
      <c r="AD616" s="160">
        <f t="shared" si="502"/>
        <v>1.9787432002389401E-4</v>
      </c>
      <c r="AH616">
        <f t="shared" si="503"/>
        <v>5.1461417659371669E-3</v>
      </c>
      <c r="AI616">
        <f t="shared" si="504"/>
        <v>0.68514665196871372</v>
      </c>
      <c r="AJ616">
        <f t="shared" si="505"/>
        <v>0.35509534512978114</v>
      </c>
      <c r="AK616">
        <f t="shared" si="506"/>
        <v>9.9154647176802141E-2</v>
      </c>
      <c r="AL616">
        <f t="shared" si="507"/>
        <v>2.8365016306385251</v>
      </c>
      <c r="AM616">
        <f t="shared" si="508"/>
        <v>6.5044931137882047</v>
      </c>
      <c r="AN616">
        <f t="shared" si="524"/>
        <v>15.281292390290009</v>
      </c>
      <c r="AO616">
        <f t="shared" si="524"/>
        <v>15.281165196172667</v>
      </c>
      <c r="AP616">
        <f t="shared" si="524"/>
        <v>15.281588449716134</v>
      </c>
      <c r="AQ616">
        <f t="shared" si="524"/>
        <v>15.280179707478069</v>
      </c>
      <c r="AR616">
        <f t="shared" si="524"/>
        <v>15.284865032644626</v>
      </c>
      <c r="AS616">
        <f t="shared" si="524"/>
        <v>15.269243059732339</v>
      </c>
      <c r="AT616">
        <f t="shared" si="524"/>
        <v>15.32091586830532</v>
      </c>
      <c r="AU616">
        <f t="shared" si="509"/>
        <v>15.144645867430874</v>
      </c>
      <c r="AV616" s="158">
        <f t="shared" si="510"/>
        <v>6.4356826444085372E-2</v>
      </c>
      <c r="AW616" s="159">
        <f t="shared" si="511"/>
        <v>-4.4483066443748456E-2</v>
      </c>
      <c r="AX616" s="160">
        <f t="shared" si="512"/>
        <v>1.9787432002389401E-4</v>
      </c>
      <c r="AY616" s="159">
        <f t="shared" si="513"/>
        <v>-9999</v>
      </c>
      <c r="BA616">
        <f t="shared" si="514"/>
        <v>0</v>
      </c>
      <c r="BB616">
        <f t="shared" si="515"/>
        <v>0.32573920272565193</v>
      </c>
      <c r="BC616">
        <f t="shared" si="516"/>
        <v>0.20852690812679353</v>
      </c>
      <c r="BD616">
        <f t="shared" si="517"/>
        <v>0.35727010563044109</v>
      </c>
      <c r="BE616">
        <f t="shared" si="518"/>
        <v>2.6543361068555247</v>
      </c>
      <c r="BF616">
        <f t="shared" si="519"/>
        <v>4.0230813150312432</v>
      </c>
      <c r="BG616">
        <f t="shared" si="525"/>
        <v>1.9499087213030311</v>
      </c>
      <c r="BH616">
        <f t="shared" si="525"/>
        <v>1.9498782539150443</v>
      </c>
      <c r="BI616">
        <f t="shared" si="525"/>
        <v>1.9499861319839891</v>
      </c>
      <c r="BJ616">
        <f t="shared" si="525"/>
        <v>1.9496040288510961</v>
      </c>
      <c r="BK616">
        <f t="shared" si="525"/>
        <v>1.9509557892835416</v>
      </c>
      <c r="BL616">
        <f t="shared" si="525"/>
        <v>1.9461528947164453</v>
      </c>
      <c r="BM616">
        <f t="shared" si="525"/>
        <v>1.9629640220516009</v>
      </c>
      <c r="BN616">
        <f t="shared" si="520"/>
        <v>1.2410168657781746</v>
      </c>
    </row>
    <row r="617" spans="1:66" x14ac:dyDescent="0.2">
      <c r="A617" s="25" t="s">
        <v>1020</v>
      </c>
      <c r="B617" s="25"/>
      <c r="C617" s="28">
        <v>46723.548999999999</v>
      </c>
      <c r="D617" s="28"/>
      <c r="E617" s="1">
        <f t="shared" si="496"/>
        <v>15714.01656641712</v>
      </c>
      <c r="F617" s="1">
        <f t="shared" si="521"/>
        <v>15714</v>
      </c>
      <c r="G617" s="1">
        <f t="shared" si="483"/>
        <v>1.4071520003199112E-2</v>
      </c>
      <c r="I617" s="1">
        <f t="shared" si="494"/>
        <v>1.4071520003199112E-2</v>
      </c>
      <c r="Q617" s="173">
        <f t="shared" si="497"/>
        <v>31705.048999999999</v>
      </c>
      <c r="S617" s="15">
        <f t="shared" si="495"/>
        <v>0.1</v>
      </c>
      <c r="Z617">
        <f t="shared" si="498"/>
        <v>15714</v>
      </c>
      <c r="AA617" s="158">
        <f t="shared" si="499"/>
        <v>6.4435694859483542E-2</v>
      </c>
      <c r="AB617" s="159">
        <f t="shared" si="500"/>
        <v>-5.036417485628443E-2</v>
      </c>
      <c r="AC617" s="159">
        <f t="shared" si="501"/>
        <v>1.4071520003199112E-2</v>
      </c>
      <c r="AD617" s="160">
        <f t="shared" si="502"/>
        <v>2.5365501089543926E-4</v>
      </c>
      <c r="AH617">
        <f t="shared" si="503"/>
        <v>5.1786734892536471E-3</v>
      </c>
      <c r="AI617">
        <f t="shared" si="504"/>
        <v>0.68502113724814206</v>
      </c>
      <c r="AJ617">
        <f t="shared" si="505"/>
        <v>0.3562808002429923</v>
      </c>
      <c r="AK617">
        <f t="shared" si="506"/>
        <v>9.8755206661789108E-2</v>
      </c>
      <c r="AL617">
        <f t="shared" si="507"/>
        <v>2.8377700334119025</v>
      </c>
      <c r="AM617">
        <f t="shared" si="508"/>
        <v>6.5320731563187184</v>
      </c>
      <c r="AN617">
        <f t="shared" si="524"/>
        <v>15.283040066648701</v>
      </c>
      <c r="AO617">
        <f t="shared" si="524"/>
        <v>15.282912702961669</v>
      </c>
      <c r="AP617">
        <f t="shared" si="524"/>
        <v>15.283336185049134</v>
      </c>
      <c r="AQ617">
        <f t="shared" si="524"/>
        <v>15.28192780029396</v>
      </c>
      <c r="AR617">
        <f t="shared" si="524"/>
        <v>15.286608241501437</v>
      </c>
      <c r="AS617">
        <f t="shared" si="524"/>
        <v>15.271015128976066</v>
      </c>
      <c r="AT617">
        <f t="shared" si="524"/>
        <v>15.32255402436142</v>
      </c>
      <c r="AU617">
        <f t="shared" si="509"/>
        <v>15.146918853975373</v>
      </c>
      <c r="AV617" s="158">
        <f t="shared" si="510"/>
        <v>6.4435694859483542E-2</v>
      </c>
      <c r="AW617" s="159">
        <f t="shared" si="511"/>
        <v>-5.036417485628443E-2</v>
      </c>
      <c r="AX617" s="160">
        <f t="shared" si="512"/>
        <v>2.5365501089543926E-4</v>
      </c>
      <c r="AY617" s="159">
        <f t="shared" si="513"/>
        <v>-9999</v>
      </c>
      <c r="BA617">
        <f t="shared" si="514"/>
        <v>0</v>
      </c>
      <c r="BB617">
        <f t="shared" si="515"/>
        <v>0.3255975457601904</v>
      </c>
      <c r="BC617">
        <f t="shared" si="516"/>
        <v>0.2081389646616934</v>
      </c>
      <c r="BD617">
        <f t="shared" si="517"/>
        <v>0.35700263421093636</v>
      </c>
      <c r="BE617">
        <f t="shared" si="518"/>
        <v>2.6547327535583953</v>
      </c>
      <c r="BF617">
        <f t="shared" si="519"/>
        <v>4.0264922597103121</v>
      </c>
      <c r="BG617">
        <f t="shared" si="525"/>
        <v>1.950695905464682</v>
      </c>
      <c r="BH617">
        <f t="shared" si="525"/>
        <v>1.9506639985201102</v>
      </c>
      <c r="BI617">
        <f t="shared" si="525"/>
        <v>1.9507767507064271</v>
      </c>
      <c r="BJ617">
        <f t="shared" si="525"/>
        <v>1.9503781664026727</v>
      </c>
      <c r="BK617">
        <f t="shared" si="525"/>
        <v>1.9517854030229516</v>
      </c>
      <c r="BL617">
        <f t="shared" si="525"/>
        <v>1.946794648852221</v>
      </c>
      <c r="BM617">
        <f t="shared" si="525"/>
        <v>1.9642223422761118</v>
      </c>
      <c r="BN617">
        <f t="shared" si="520"/>
        <v>1.2420261520751263</v>
      </c>
    </row>
    <row r="618" spans="1:66" x14ac:dyDescent="0.2">
      <c r="A618" s="25" t="s">
        <v>1020</v>
      </c>
      <c r="B618" s="25"/>
      <c r="C618" s="28">
        <v>46734.591</v>
      </c>
      <c r="D618" s="28"/>
      <c r="E618" s="1">
        <f t="shared" si="496"/>
        <v>15727.016326059311</v>
      </c>
      <c r="F618" s="1">
        <f t="shared" si="521"/>
        <v>15727</v>
      </c>
      <c r="G618" s="1">
        <f t="shared" si="483"/>
        <v>1.38673600013135E-2</v>
      </c>
      <c r="I618" s="1">
        <f t="shared" si="494"/>
        <v>1.38673600013135E-2</v>
      </c>
      <c r="Q618" s="173">
        <f t="shared" si="497"/>
        <v>31716.091</v>
      </c>
      <c r="S618" s="15">
        <f t="shared" si="495"/>
        <v>0.1</v>
      </c>
      <c r="Z618">
        <f t="shared" si="498"/>
        <v>15727</v>
      </c>
      <c r="AA618" s="158">
        <f t="shared" si="499"/>
        <v>6.4582112059296148E-2</v>
      </c>
      <c r="AB618" s="159">
        <f t="shared" si="500"/>
        <v>-5.0714752057982648E-2</v>
      </c>
      <c r="AC618" s="159">
        <f t="shared" si="501"/>
        <v>1.38673600013135E-2</v>
      </c>
      <c r="AD618" s="160">
        <f t="shared" si="502"/>
        <v>2.5719860763026553E-4</v>
      </c>
      <c r="AH618">
        <f t="shared" si="503"/>
        <v>5.239031705926587E-3</v>
      </c>
      <c r="AI618">
        <f t="shared" si="504"/>
        <v>0.68478950373219416</v>
      </c>
      <c r="AJ618">
        <f t="shared" si="505"/>
        <v>0.35847968837950528</v>
      </c>
      <c r="AK618">
        <f t="shared" si="506"/>
        <v>9.8013355548465755E-2</v>
      </c>
      <c r="AL618">
        <f t="shared" si="507"/>
        <v>2.840124407569534</v>
      </c>
      <c r="AM618">
        <f t="shared" si="508"/>
        <v>6.5838769052145691</v>
      </c>
      <c r="AN618">
        <f t="shared" si="524"/>
        <v>15.286284901494533</v>
      </c>
      <c r="AO618">
        <f t="shared" si="524"/>
        <v>15.286157236631366</v>
      </c>
      <c r="AP618">
        <f t="shared" si="524"/>
        <v>15.286581100176923</v>
      </c>
      <c r="AQ618">
        <f t="shared" si="524"/>
        <v>15.285173508637884</v>
      </c>
      <c r="AR618">
        <f t="shared" si="524"/>
        <v>15.289844510581252</v>
      </c>
      <c r="AS618">
        <f t="shared" si="524"/>
        <v>15.274305968746042</v>
      </c>
      <c r="AT618">
        <f t="shared" si="524"/>
        <v>15.325593909247067</v>
      </c>
      <c r="AU618">
        <f t="shared" si="509"/>
        <v>15.151140114700874</v>
      </c>
      <c r="AV618" s="158">
        <f t="shared" si="510"/>
        <v>6.4582112059296148E-2</v>
      </c>
      <c r="AW618" s="159">
        <f t="shared" si="511"/>
        <v>-5.0714752057982648E-2</v>
      </c>
      <c r="AX618" s="160">
        <f t="shared" si="512"/>
        <v>2.5719860763026553E-4</v>
      </c>
      <c r="AY618" s="159">
        <f t="shared" si="513"/>
        <v>-9999</v>
      </c>
      <c r="BA618">
        <f t="shared" si="514"/>
        <v>0</v>
      </c>
      <c r="BB618">
        <f t="shared" si="515"/>
        <v>0.32533507261332739</v>
      </c>
      <c r="BC618">
        <f t="shared" si="516"/>
        <v>0.20741929650102345</v>
      </c>
      <c r="BD618">
        <f t="shared" si="517"/>
        <v>0.35650636301833649</v>
      </c>
      <c r="BE618">
        <f t="shared" si="518"/>
        <v>2.6554684783664713</v>
      </c>
      <c r="BF618">
        <f t="shared" si="519"/>
        <v>4.0328335357634071</v>
      </c>
      <c r="BG618">
        <f t="shared" si="525"/>
        <v>1.9521569299415515</v>
      </c>
      <c r="BH618">
        <f t="shared" si="525"/>
        <v>1.9521222816593999</v>
      </c>
      <c r="BI618">
        <f t="shared" si="525"/>
        <v>1.9522442743524504</v>
      </c>
      <c r="BJ618">
        <f t="shared" si="525"/>
        <v>1.9518145869886161</v>
      </c>
      <c r="BK618">
        <f t="shared" si="525"/>
        <v>1.9533260093322073</v>
      </c>
      <c r="BL618">
        <f t="shared" si="525"/>
        <v>1.9479840920420495</v>
      </c>
      <c r="BM618">
        <f t="shared" si="525"/>
        <v>1.9665572707198815</v>
      </c>
      <c r="BN618">
        <f t="shared" si="520"/>
        <v>1.2439005409123229</v>
      </c>
    </row>
    <row r="619" spans="1:66" x14ac:dyDescent="0.2">
      <c r="A619" s="25" t="s">
        <v>1084</v>
      </c>
      <c r="B619" s="25"/>
      <c r="C619" s="28">
        <v>46747.332000000002</v>
      </c>
      <c r="D619" s="28"/>
      <c r="E619" s="1">
        <f t="shared" si="496"/>
        <v>15742.016320408267</v>
      </c>
      <c r="F619" s="1">
        <f t="shared" si="521"/>
        <v>15742</v>
      </c>
      <c r="G619" s="1">
        <f t="shared" si="483"/>
        <v>1.386256000114372E-2</v>
      </c>
      <c r="I619" s="1">
        <f t="shared" si="494"/>
        <v>1.386256000114372E-2</v>
      </c>
      <c r="Q619" s="173">
        <f t="shared" si="497"/>
        <v>31728.832000000002</v>
      </c>
      <c r="S619" s="15">
        <f t="shared" si="495"/>
        <v>0.1</v>
      </c>
      <c r="Z619">
        <f t="shared" si="498"/>
        <v>15742</v>
      </c>
      <c r="AA619" s="158">
        <f t="shared" si="499"/>
        <v>6.4750969367507627E-2</v>
      </c>
      <c r="AB619" s="159">
        <f t="shared" si="500"/>
        <v>-5.0888409366363907E-2</v>
      </c>
      <c r="AC619" s="159">
        <f t="shared" si="501"/>
        <v>1.386256000114372E-2</v>
      </c>
      <c r="AD619" s="160">
        <f t="shared" si="502"/>
        <v>2.5896302078386337E-4</v>
      </c>
      <c r="AH619">
        <f t="shared" si="503"/>
        <v>5.3085819063040194E-3</v>
      </c>
      <c r="AI619">
        <f t="shared" si="504"/>
        <v>0.68452459722138914</v>
      </c>
      <c r="AJ619">
        <f t="shared" si="505"/>
        <v>0.36101255676719285</v>
      </c>
      <c r="AK619">
        <f t="shared" si="506"/>
        <v>9.7157321211217521E-2</v>
      </c>
      <c r="AL619">
        <f t="shared" si="507"/>
        <v>2.8428390197492499</v>
      </c>
      <c r="AM619">
        <f t="shared" si="508"/>
        <v>6.6446127421059167</v>
      </c>
      <c r="AN619">
        <f t="shared" si="524"/>
        <v>15.290027578899194</v>
      </c>
      <c r="AO619">
        <f t="shared" si="524"/>
        <v>15.289899588934343</v>
      </c>
      <c r="AP619">
        <f t="shared" si="524"/>
        <v>15.290323822765423</v>
      </c>
      <c r="AQ619">
        <f t="shared" si="524"/>
        <v>15.288917356003223</v>
      </c>
      <c r="AR619">
        <f t="shared" si="524"/>
        <v>15.293576870219608</v>
      </c>
      <c r="AS619">
        <f t="shared" si="524"/>
        <v>15.278102862071004</v>
      </c>
      <c r="AT619">
        <f t="shared" si="524"/>
        <v>15.329097607323671</v>
      </c>
      <c r="AU619">
        <f t="shared" si="509"/>
        <v>15.156010800153375</v>
      </c>
      <c r="AV619" s="158">
        <f t="shared" si="510"/>
        <v>6.4750969367507627E-2</v>
      </c>
      <c r="AW619" s="159">
        <f t="shared" si="511"/>
        <v>-5.0888409366363907E-2</v>
      </c>
      <c r="AX619" s="160">
        <f t="shared" si="512"/>
        <v>2.5896302078386337E-4</v>
      </c>
      <c r="AY619" s="159">
        <f t="shared" si="513"/>
        <v>-9999</v>
      </c>
      <c r="BA619">
        <f t="shared" si="514"/>
        <v>0</v>
      </c>
      <c r="BB619">
        <f t="shared" si="515"/>
        <v>0.32503319111584428</v>
      </c>
      <c r="BC619">
        <f t="shared" si="516"/>
        <v>0.20659019553483896</v>
      </c>
      <c r="BD619">
        <f t="shared" si="517"/>
        <v>0.35593448557700291</v>
      </c>
      <c r="BE619">
        <f t="shared" si="518"/>
        <v>2.6563159353308246</v>
      </c>
      <c r="BF619">
        <f t="shared" si="519"/>
        <v>4.0401611989343724</v>
      </c>
      <c r="BG619">
        <f t="shared" si="525"/>
        <v>1.9538412959151112</v>
      </c>
      <c r="BH619">
        <f t="shared" si="525"/>
        <v>1.9538033730357385</v>
      </c>
      <c r="BI619">
        <f t="shared" si="525"/>
        <v>1.9539363362027142</v>
      </c>
      <c r="BJ619">
        <f t="shared" si="525"/>
        <v>1.9534699549260712</v>
      </c>
      <c r="BK619">
        <f t="shared" si="525"/>
        <v>1.9551034665271185</v>
      </c>
      <c r="BL619">
        <f t="shared" si="525"/>
        <v>1.9493526909724905</v>
      </c>
      <c r="BM619">
        <f t="shared" si="525"/>
        <v>1.9692482639339612</v>
      </c>
      <c r="BN619">
        <f t="shared" si="520"/>
        <v>1.246063297262934</v>
      </c>
    </row>
    <row r="620" spans="1:66" x14ac:dyDescent="0.2">
      <c r="A620" s="25" t="s">
        <v>1084</v>
      </c>
      <c r="B620" s="25"/>
      <c r="C620" s="28">
        <v>46753.277000000002</v>
      </c>
      <c r="D620" s="28"/>
      <c r="E620" s="1">
        <f t="shared" si="496"/>
        <v>15749.015375930168</v>
      </c>
      <c r="F620" s="1">
        <f t="shared" si="521"/>
        <v>15749</v>
      </c>
      <c r="G620" s="1">
        <f t="shared" si="483"/>
        <v>1.3060320008662529E-2</v>
      </c>
      <c r="I620" s="1">
        <f t="shared" si="494"/>
        <v>1.3060320008662529E-2</v>
      </c>
      <c r="Q620" s="173">
        <f t="shared" si="497"/>
        <v>31734.777000000002</v>
      </c>
      <c r="S620" s="15">
        <f t="shared" si="495"/>
        <v>0.1</v>
      </c>
      <c r="Z620">
        <f t="shared" si="498"/>
        <v>15749</v>
      </c>
      <c r="AA620" s="158">
        <f t="shared" si="499"/>
        <v>6.4829737884111074E-2</v>
      </c>
      <c r="AB620" s="159">
        <f t="shared" si="500"/>
        <v>-5.1769417875448545E-2</v>
      </c>
      <c r="AC620" s="159">
        <f t="shared" si="501"/>
        <v>1.3060320008662529E-2</v>
      </c>
      <c r="AD620" s="160">
        <f t="shared" si="502"/>
        <v>2.6800726271628114E-4</v>
      </c>
      <c r="AH620">
        <f t="shared" si="503"/>
        <v>5.341004069502278E-3</v>
      </c>
      <c r="AI620">
        <f t="shared" si="504"/>
        <v>0.68440183912988273</v>
      </c>
      <c r="AJ620">
        <f t="shared" si="505"/>
        <v>0.36219298343763662</v>
      </c>
      <c r="AK620">
        <f t="shared" si="506"/>
        <v>9.6757819728774203E-2</v>
      </c>
      <c r="AL620">
        <f t="shared" si="507"/>
        <v>2.8441051207304615</v>
      </c>
      <c r="AM620">
        <f t="shared" si="508"/>
        <v>6.6733162695316546</v>
      </c>
      <c r="AN620">
        <f t="shared" si="524"/>
        <v>15.291773665649668</v>
      </c>
      <c r="AO620">
        <f t="shared" si="524"/>
        <v>15.291645532265122</v>
      </c>
      <c r="AP620">
        <f t="shared" si="524"/>
        <v>15.292069913128246</v>
      </c>
      <c r="AQ620">
        <f t="shared" si="524"/>
        <v>15.290664048308487</v>
      </c>
      <c r="AR620">
        <f t="shared" si="524"/>
        <v>15.295317982938821</v>
      </c>
      <c r="AS620">
        <f t="shared" si="524"/>
        <v>15.279874663759571</v>
      </c>
      <c r="AT620">
        <f t="shared" si="524"/>
        <v>15.330731259206242</v>
      </c>
      <c r="AU620">
        <f t="shared" si="509"/>
        <v>15.158283786697874</v>
      </c>
      <c r="AV620" s="158">
        <f t="shared" si="510"/>
        <v>6.4829737884111074E-2</v>
      </c>
      <c r="AW620" s="159">
        <f t="shared" si="511"/>
        <v>-5.1769417875448545E-2</v>
      </c>
      <c r="AX620" s="160">
        <f t="shared" si="512"/>
        <v>2.6800726271628114E-4</v>
      </c>
      <c r="AY620" s="159">
        <f t="shared" si="513"/>
        <v>-9999</v>
      </c>
      <c r="BA620">
        <f t="shared" si="514"/>
        <v>0</v>
      </c>
      <c r="BB620">
        <f t="shared" si="515"/>
        <v>0.32489266818943241</v>
      </c>
      <c r="BC620">
        <f t="shared" si="516"/>
        <v>0.20620375153758871</v>
      </c>
      <c r="BD620">
        <f t="shared" si="517"/>
        <v>0.35566788111079439</v>
      </c>
      <c r="BE620">
        <f t="shared" si="518"/>
        <v>2.6567108832151027</v>
      </c>
      <c r="BF620">
        <f t="shared" si="519"/>
        <v>4.0435847522292256</v>
      </c>
      <c r="BG620">
        <f t="shared" si="525"/>
        <v>1.9546268101418336</v>
      </c>
      <c r="BH620">
        <f t="shared" si="525"/>
        <v>1.9545873175374564</v>
      </c>
      <c r="BI620">
        <f t="shared" si="525"/>
        <v>1.9547255146917104</v>
      </c>
      <c r="BJ620">
        <f t="shared" si="525"/>
        <v>1.9542417119953275</v>
      </c>
      <c r="BK620">
        <f t="shared" si="525"/>
        <v>1.9559328873261657</v>
      </c>
      <c r="BL620">
        <f t="shared" si="525"/>
        <v>1.9499899709545896</v>
      </c>
      <c r="BM620">
        <f t="shared" si="525"/>
        <v>1.9705029032793426</v>
      </c>
      <c r="BN620">
        <f t="shared" si="520"/>
        <v>1.2470725835598859</v>
      </c>
    </row>
    <row r="621" spans="1:66" x14ac:dyDescent="0.2">
      <c r="A621" s="25" t="s">
        <v>1020</v>
      </c>
      <c r="B621" s="25"/>
      <c r="C621" s="28">
        <v>46768.57</v>
      </c>
      <c r="D621" s="28"/>
      <c r="E621" s="1">
        <f t="shared" si="496"/>
        <v>15767.0198428934</v>
      </c>
      <c r="F621" s="1">
        <f t="shared" si="521"/>
        <v>15767</v>
      </c>
      <c r="G621" s="1">
        <f t="shared" si="483"/>
        <v>1.6854560002684593E-2</v>
      </c>
      <c r="I621" s="1">
        <f t="shared" si="494"/>
        <v>1.6854560002684593E-2</v>
      </c>
      <c r="Q621" s="173">
        <f t="shared" si="497"/>
        <v>31750.07</v>
      </c>
      <c r="S621" s="15">
        <f t="shared" si="495"/>
        <v>0.1</v>
      </c>
      <c r="Z621">
        <f t="shared" si="498"/>
        <v>15767</v>
      </c>
      <c r="AA621" s="158">
        <f t="shared" si="499"/>
        <v>6.5032192714325421E-2</v>
      </c>
      <c r="AB621" s="159">
        <f t="shared" si="500"/>
        <v>-4.8177632711640828E-2</v>
      </c>
      <c r="AC621" s="159">
        <f t="shared" si="501"/>
        <v>1.6854560002684593E-2</v>
      </c>
      <c r="AD621" s="160">
        <f t="shared" si="502"/>
        <v>2.3210842936977644E-4</v>
      </c>
      <c r="AH621">
        <f t="shared" si="503"/>
        <v>5.4242736897449914E-3</v>
      </c>
      <c r="AI621">
        <f t="shared" si="504"/>
        <v>0.6840886980725821</v>
      </c>
      <c r="AJ621">
        <f t="shared" si="505"/>
        <v>0.3652237596950757</v>
      </c>
      <c r="AK621">
        <f t="shared" si="506"/>
        <v>9.573047653589857E-2</v>
      </c>
      <c r="AL621">
        <f t="shared" si="507"/>
        <v>2.8473587292576852</v>
      </c>
      <c r="AM621">
        <f t="shared" si="508"/>
        <v>6.7482028402469041</v>
      </c>
      <c r="AN621">
        <f t="shared" ref="AN621:AT630" si="526">$AU621+$AB$7*SIN(AO621)</f>
        <v>15.296262165731539</v>
      </c>
      <c r="AO621">
        <f t="shared" si="526"/>
        <v>15.29613368804436</v>
      </c>
      <c r="AP621">
        <f t="shared" si="526"/>
        <v>15.296558371199122</v>
      </c>
      <c r="AQ621">
        <f t="shared" si="526"/>
        <v>15.29515428005911</v>
      </c>
      <c r="AR621">
        <f t="shared" si="526"/>
        <v>15.29979322832596</v>
      </c>
      <c r="AS621">
        <f t="shared" si="526"/>
        <v>15.284430493524484</v>
      </c>
      <c r="AT621">
        <f t="shared" si="526"/>
        <v>15.334927995221186</v>
      </c>
      <c r="AU621">
        <f t="shared" si="509"/>
        <v>15.164128609240874</v>
      </c>
      <c r="AV621" s="158">
        <f t="shared" si="510"/>
        <v>6.5032192714325421E-2</v>
      </c>
      <c r="AW621" s="159">
        <f t="shared" si="511"/>
        <v>-4.8177632711640828E-2</v>
      </c>
      <c r="AX621" s="160">
        <f t="shared" si="512"/>
        <v>2.3210842936977644E-4</v>
      </c>
      <c r="AY621" s="159">
        <f t="shared" si="513"/>
        <v>-9999</v>
      </c>
      <c r="BA621">
        <f t="shared" si="514"/>
        <v>0</v>
      </c>
      <c r="BB621">
        <f t="shared" si="515"/>
        <v>0.32453235670736014</v>
      </c>
      <c r="BC621">
        <f t="shared" si="516"/>
        <v>0.20521140610921715</v>
      </c>
      <c r="BD621">
        <f t="shared" si="517"/>
        <v>0.35498311788437642</v>
      </c>
      <c r="BE621">
        <f t="shared" si="518"/>
        <v>2.6577249152834659</v>
      </c>
      <c r="BF621">
        <f t="shared" si="519"/>
        <v>4.0523998464285018</v>
      </c>
      <c r="BG621">
        <f t="shared" ref="BG621:BM630" si="527">$BN621+$BB$7*SIN(BH621)</f>
        <v>1.9566451804738718</v>
      </c>
      <c r="BH621">
        <f t="shared" si="527"/>
        <v>1.9566015276084023</v>
      </c>
      <c r="BI621">
        <f t="shared" si="527"/>
        <v>1.956753522558687</v>
      </c>
      <c r="BJ621">
        <f t="shared" si="527"/>
        <v>1.9562240452009538</v>
      </c>
      <c r="BK621">
        <f t="shared" si="527"/>
        <v>1.9580655153272808</v>
      </c>
      <c r="BL621">
        <f t="shared" si="527"/>
        <v>1.951624624229189</v>
      </c>
      <c r="BM621">
        <f t="shared" si="527"/>
        <v>1.9737257342839039</v>
      </c>
      <c r="BN621">
        <f t="shared" si="520"/>
        <v>1.2496678911806192</v>
      </c>
    </row>
    <row r="622" spans="1:66" x14ac:dyDescent="0.2">
      <c r="A622" s="23" t="s">
        <v>1083</v>
      </c>
      <c r="B622" s="24" t="s">
        <v>899</v>
      </c>
      <c r="C622" s="23">
        <v>46769.421999999999</v>
      </c>
      <c r="D622" s="23" t="s">
        <v>873</v>
      </c>
      <c r="E622" s="25">
        <f t="shared" si="496"/>
        <v>15768.022903499732</v>
      </c>
      <c r="F622" s="1">
        <f t="shared" si="521"/>
        <v>15768</v>
      </c>
      <c r="G622" s="1">
        <f t="shared" si="483"/>
        <v>1.9454240005870815E-2</v>
      </c>
      <c r="I622" s="1">
        <f t="shared" si="494"/>
        <v>1.9454240005870815E-2</v>
      </c>
      <c r="Q622" s="173">
        <f t="shared" si="497"/>
        <v>31750.921999999999</v>
      </c>
      <c r="S622" s="15">
        <f t="shared" si="495"/>
        <v>0.1</v>
      </c>
      <c r="T622" s="15"/>
      <c r="Z622">
        <f t="shared" si="498"/>
        <v>15768</v>
      </c>
      <c r="AA622" s="158">
        <f t="shared" si="499"/>
        <v>6.5043436271967736E-2</v>
      </c>
      <c r="AB622" s="159">
        <f t="shared" si="500"/>
        <v>-4.5589196266096921E-2</v>
      </c>
      <c r="AC622" s="159">
        <f t="shared" si="501"/>
        <v>1.9454240005870815E-2</v>
      </c>
      <c r="AD622" s="160">
        <f t="shared" si="502"/>
        <v>2.0783748161887057E-4</v>
      </c>
      <c r="AH622">
        <f t="shared" si="503"/>
        <v>5.4288954722105974E-3</v>
      </c>
      <c r="AI622">
        <f t="shared" si="504"/>
        <v>0.6840714077254455</v>
      </c>
      <c r="AJ622">
        <f t="shared" si="505"/>
        <v>0.36539194181969892</v>
      </c>
      <c r="AK622">
        <f t="shared" si="506"/>
        <v>9.5673399681858701E-2</v>
      </c>
      <c r="AL622">
        <f t="shared" si="507"/>
        <v>2.8475393979821781</v>
      </c>
      <c r="AM622">
        <f t="shared" si="508"/>
        <v>6.7524094069312586</v>
      </c>
      <c r="AN622">
        <f t="shared" si="526"/>
        <v>15.296511466496172</v>
      </c>
      <c r="AO622">
        <f t="shared" si="526"/>
        <v>15.296382970721977</v>
      </c>
      <c r="AP622">
        <f t="shared" si="526"/>
        <v>15.296807667457426</v>
      </c>
      <c r="AQ622">
        <f t="shared" si="526"/>
        <v>15.295403684408203</v>
      </c>
      <c r="AR622">
        <f t="shared" si="526"/>
        <v>15.300041773128688</v>
      </c>
      <c r="AS622">
        <f t="shared" si="526"/>
        <v>15.284683585597175</v>
      </c>
      <c r="AT622">
        <f t="shared" si="526"/>
        <v>15.335160975618574</v>
      </c>
      <c r="AU622">
        <f t="shared" si="509"/>
        <v>15.164453321604375</v>
      </c>
      <c r="AV622" s="158">
        <f t="shared" si="510"/>
        <v>6.5043436271967736E-2</v>
      </c>
      <c r="AW622" s="159">
        <f t="shared" si="511"/>
        <v>-4.5589196266096921E-2</v>
      </c>
      <c r="AX622" s="160">
        <f t="shared" si="512"/>
        <v>2.0783748161887057E-4</v>
      </c>
      <c r="AY622" s="159">
        <f t="shared" si="513"/>
        <v>-9999</v>
      </c>
      <c r="BA622">
        <f t="shared" si="514"/>
        <v>0</v>
      </c>
      <c r="BB622">
        <f t="shared" si="515"/>
        <v>0.32451238290430273</v>
      </c>
      <c r="BC622">
        <f t="shared" si="516"/>
        <v>0.20515633341715503</v>
      </c>
      <c r="BD622">
        <f t="shared" si="517"/>
        <v>0.35494510881064806</v>
      </c>
      <c r="BE622">
        <f t="shared" si="518"/>
        <v>2.6577811852056947</v>
      </c>
      <c r="BF622">
        <f t="shared" si="519"/>
        <v>4.0528900680522915</v>
      </c>
      <c r="BG622">
        <f t="shared" si="527"/>
        <v>1.9567572479891198</v>
      </c>
      <c r="BH622">
        <f t="shared" si="527"/>
        <v>1.9567133587055823</v>
      </c>
      <c r="BI622">
        <f t="shared" si="527"/>
        <v>1.9568661346384488</v>
      </c>
      <c r="BJ622">
        <f t="shared" si="527"/>
        <v>1.9563340825872357</v>
      </c>
      <c r="BK622">
        <f t="shared" si="527"/>
        <v>1.9581839876802611</v>
      </c>
      <c r="BL622">
        <f t="shared" si="527"/>
        <v>1.9517152672218523</v>
      </c>
      <c r="BM622">
        <f t="shared" si="527"/>
        <v>1.9739046374919034</v>
      </c>
      <c r="BN622">
        <f t="shared" si="520"/>
        <v>1.2498120749373267</v>
      </c>
    </row>
    <row r="623" spans="1:66" x14ac:dyDescent="0.2">
      <c r="A623" s="23" t="s">
        <v>1083</v>
      </c>
      <c r="B623" s="24" t="s">
        <v>899</v>
      </c>
      <c r="C623" s="23">
        <v>46769.421999999999</v>
      </c>
      <c r="D623" s="23" t="s">
        <v>873</v>
      </c>
      <c r="E623" s="25">
        <f t="shared" si="496"/>
        <v>15768.022903499732</v>
      </c>
      <c r="F623" s="1">
        <f t="shared" si="521"/>
        <v>15768</v>
      </c>
      <c r="G623" s="1">
        <f t="shared" si="483"/>
        <v>1.9454240005870815E-2</v>
      </c>
      <c r="I623" s="1">
        <f t="shared" si="494"/>
        <v>1.9454240005870815E-2</v>
      </c>
      <c r="Q623" s="173">
        <f t="shared" si="497"/>
        <v>31750.921999999999</v>
      </c>
      <c r="S623" s="15">
        <f t="shared" si="495"/>
        <v>0.1</v>
      </c>
      <c r="T623" s="15"/>
      <c r="Z623">
        <f t="shared" si="498"/>
        <v>15768</v>
      </c>
      <c r="AA623" s="158">
        <f t="shared" si="499"/>
        <v>6.5043436271967736E-2</v>
      </c>
      <c r="AB623" s="159">
        <f t="shared" si="500"/>
        <v>-4.5589196266096921E-2</v>
      </c>
      <c r="AC623" s="159">
        <f t="shared" si="501"/>
        <v>1.9454240005870815E-2</v>
      </c>
      <c r="AD623" s="160">
        <f t="shared" si="502"/>
        <v>2.0783748161887057E-4</v>
      </c>
      <c r="AH623">
        <f t="shared" si="503"/>
        <v>5.4288954722105974E-3</v>
      </c>
      <c r="AI623">
        <f t="shared" si="504"/>
        <v>0.6840714077254455</v>
      </c>
      <c r="AJ623">
        <f t="shared" si="505"/>
        <v>0.36539194181969892</v>
      </c>
      <c r="AK623">
        <f t="shared" si="506"/>
        <v>9.5673399681858701E-2</v>
      </c>
      <c r="AL623">
        <f t="shared" si="507"/>
        <v>2.8475393979821781</v>
      </c>
      <c r="AM623">
        <f t="shared" si="508"/>
        <v>6.7524094069312586</v>
      </c>
      <c r="AN623">
        <f t="shared" si="526"/>
        <v>15.296511466496172</v>
      </c>
      <c r="AO623">
        <f t="shared" si="526"/>
        <v>15.296382970721977</v>
      </c>
      <c r="AP623">
        <f t="shared" si="526"/>
        <v>15.296807667457426</v>
      </c>
      <c r="AQ623">
        <f t="shared" si="526"/>
        <v>15.295403684408203</v>
      </c>
      <c r="AR623">
        <f t="shared" si="526"/>
        <v>15.300041773128688</v>
      </c>
      <c r="AS623">
        <f t="shared" si="526"/>
        <v>15.284683585597175</v>
      </c>
      <c r="AT623">
        <f t="shared" si="526"/>
        <v>15.335160975618574</v>
      </c>
      <c r="AU623">
        <f t="shared" si="509"/>
        <v>15.164453321604375</v>
      </c>
      <c r="AV623" s="158">
        <f t="shared" si="510"/>
        <v>6.5043436271967736E-2</v>
      </c>
      <c r="AW623" s="159">
        <f t="shared" si="511"/>
        <v>-4.5589196266096921E-2</v>
      </c>
      <c r="AX623" s="160">
        <f t="shared" si="512"/>
        <v>2.0783748161887057E-4</v>
      </c>
      <c r="AY623" s="159">
        <f t="shared" si="513"/>
        <v>-9999</v>
      </c>
      <c r="BA623">
        <f t="shared" si="514"/>
        <v>0</v>
      </c>
      <c r="BB623">
        <f t="shared" si="515"/>
        <v>0.32451238290430273</v>
      </c>
      <c r="BC623">
        <f t="shared" si="516"/>
        <v>0.20515633341715503</v>
      </c>
      <c r="BD623">
        <f t="shared" si="517"/>
        <v>0.35494510881064806</v>
      </c>
      <c r="BE623">
        <f t="shared" si="518"/>
        <v>2.6577811852056947</v>
      </c>
      <c r="BF623">
        <f t="shared" si="519"/>
        <v>4.0528900680522915</v>
      </c>
      <c r="BG623">
        <f t="shared" si="527"/>
        <v>1.9567572479891198</v>
      </c>
      <c r="BH623">
        <f t="shared" si="527"/>
        <v>1.9567133587055823</v>
      </c>
      <c r="BI623">
        <f t="shared" si="527"/>
        <v>1.9568661346384488</v>
      </c>
      <c r="BJ623">
        <f t="shared" si="527"/>
        <v>1.9563340825872357</v>
      </c>
      <c r="BK623">
        <f t="shared" si="527"/>
        <v>1.9581839876802611</v>
      </c>
      <c r="BL623">
        <f t="shared" si="527"/>
        <v>1.9517152672218523</v>
      </c>
      <c r="BM623">
        <f t="shared" si="527"/>
        <v>1.9739046374919034</v>
      </c>
      <c r="BN623">
        <f t="shared" si="520"/>
        <v>1.2498120749373267</v>
      </c>
    </row>
    <row r="624" spans="1:66" x14ac:dyDescent="0.2">
      <c r="A624" s="23" t="s">
        <v>1083</v>
      </c>
      <c r="B624" s="24" t="s">
        <v>899</v>
      </c>
      <c r="C624" s="23">
        <v>46769.423999999999</v>
      </c>
      <c r="D624" s="23" t="s">
        <v>873</v>
      </c>
      <c r="E624" s="25">
        <f t="shared" si="496"/>
        <v>15768.025258102096</v>
      </c>
      <c r="F624" s="1">
        <f t="shared" si="521"/>
        <v>15768</v>
      </c>
      <c r="G624" s="1">
        <f t="shared" si="483"/>
        <v>2.1454240006278269E-2</v>
      </c>
      <c r="I624" s="1">
        <f t="shared" si="494"/>
        <v>2.1454240006278269E-2</v>
      </c>
      <c r="Q624" s="173">
        <f t="shared" si="497"/>
        <v>31750.923999999999</v>
      </c>
      <c r="S624" s="15">
        <f t="shared" si="495"/>
        <v>0.1</v>
      </c>
      <c r="T624" s="15"/>
      <c r="Z624">
        <f t="shared" si="498"/>
        <v>15768</v>
      </c>
      <c r="AA624" s="158">
        <f t="shared" si="499"/>
        <v>6.5043436271967736E-2</v>
      </c>
      <c r="AB624" s="159">
        <f t="shared" si="500"/>
        <v>-4.3589196265689467E-2</v>
      </c>
      <c r="AC624" s="159">
        <f t="shared" si="501"/>
        <v>2.1454240006278269E-2</v>
      </c>
      <c r="AD624" s="160">
        <f t="shared" si="502"/>
        <v>1.9000180310887966E-4</v>
      </c>
      <c r="AH624">
        <f t="shared" si="503"/>
        <v>5.4288954722105974E-3</v>
      </c>
      <c r="AI624">
        <f t="shared" si="504"/>
        <v>0.6840714077254455</v>
      </c>
      <c r="AJ624">
        <f t="shared" si="505"/>
        <v>0.36539194181969892</v>
      </c>
      <c r="AK624">
        <f t="shared" si="506"/>
        <v>9.5673399681858701E-2</v>
      </c>
      <c r="AL624">
        <f t="shared" si="507"/>
        <v>2.8475393979821781</v>
      </c>
      <c r="AM624">
        <f t="shared" si="508"/>
        <v>6.7524094069312586</v>
      </c>
      <c r="AN624">
        <f t="shared" si="526"/>
        <v>15.296511466496172</v>
      </c>
      <c r="AO624">
        <f t="shared" si="526"/>
        <v>15.296382970721977</v>
      </c>
      <c r="AP624">
        <f t="shared" si="526"/>
        <v>15.296807667457426</v>
      </c>
      <c r="AQ624">
        <f t="shared" si="526"/>
        <v>15.295403684408203</v>
      </c>
      <c r="AR624">
        <f t="shared" si="526"/>
        <v>15.300041773128688</v>
      </c>
      <c r="AS624">
        <f t="shared" si="526"/>
        <v>15.284683585597175</v>
      </c>
      <c r="AT624">
        <f t="shared" si="526"/>
        <v>15.335160975618574</v>
      </c>
      <c r="AU624">
        <f t="shared" si="509"/>
        <v>15.164453321604375</v>
      </c>
      <c r="AV624" s="158">
        <f t="shared" si="510"/>
        <v>6.5043436271967736E-2</v>
      </c>
      <c r="AW624" s="159">
        <f t="shared" si="511"/>
        <v>-4.3589196265689467E-2</v>
      </c>
      <c r="AX624" s="160">
        <f t="shared" si="512"/>
        <v>1.9000180310887966E-4</v>
      </c>
      <c r="AY624" s="159">
        <f t="shared" si="513"/>
        <v>-9999</v>
      </c>
      <c r="BA624">
        <f t="shared" si="514"/>
        <v>0</v>
      </c>
      <c r="BB624">
        <f t="shared" si="515"/>
        <v>0.32451238290430273</v>
      </c>
      <c r="BC624">
        <f t="shared" si="516"/>
        <v>0.20515633341715503</v>
      </c>
      <c r="BD624">
        <f t="shared" si="517"/>
        <v>0.35494510881064806</v>
      </c>
      <c r="BE624">
        <f t="shared" si="518"/>
        <v>2.6577811852056947</v>
      </c>
      <c r="BF624">
        <f t="shared" si="519"/>
        <v>4.0528900680522915</v>
      </c>
      <c r="BG624">
        <f t="shared" si="527"/>
        <v>1.9567572479891198</v>
      </c>
      <c r="BH624">
        <f t="shared" si="527"/>
        <v>1.9567133587055823</v>
      </c>
      <c r="BI624">
        <f t="shared" si="527"/>
        <v>1.9568661346384488</v>
      </c>
      <c r="BJ624">
        <f t="shared" si="527"/>
        <v>1.9563340825872357</v>
      </c>
      <c r="BK624">
        <f t="shared" si="527"/>
        <v>1.9581839876802611</v>
      </c>
      <c r="BL624">
        <f t="shared" si="527"/>
        <v>1.9517152672218523</v>
      </c>
      <c r="BM624">
        <f t="shared" si="527"/>
        <v>1.9739046374919034</v>
      </c>
      <c r="BN624">
        <f t="shared" si="520"/>
        <v>1.2498120749373267</v>
      </c>
    </row>
    <row r="625" spans="1:66" x14ac:dyDescent="0.2">
      <c r="A625" s="25" t="s">
        <v>1085</v>
      </c>
      <c r="B625" s="25"/>
      <c r="C625" s="28">
        <v>46770.275999999998</v>
      </c>
      <c r="D625" s="28"/>
      <c r="E625" s="1">
        <f t="shared" si="496"/>
        <v>15769.028318708428</v>
      </c>
      <c r="F625" s="1">
        <f t="shared" si="521"/>
        <v>15769</v>
      </c>
      <c r="G625" s="1">
        <f t="shared" ref="G625:G688" si="528">+C625-(C$7+F625*C$8)</f>
        <v>2.4053920002188534E-2</v>
      </c>
      <c r="I625" s="1">
        <f t="shared" ref="I625:I656" si="529">G625</f>
        <v>2.4053920002188534E-2</v>
      </c>
      <c r="Q625" s="173">
        <f t="shared" si="497"/>
        <v>31751.775999999998</v>
      </c>
      <c r="S625" s="15">
        <f t="shared" ref="S625:S656" si="530">S$15</f>
        <v>0.1</v>
      </c>
      <c r="Z625">
        <f t="shared" si="498"/>
        <v>15769</v>
      </c>
      <c r="AA625" s="158">
        <f t="shared" si="499"/>
        <v>6.50546794143739E-2</v>
      </c>
      <c r="AB625" s="159">
        <f t="shared" si="500"/>
        <v>-4.1000759412185367E-2</v>
      </c>
      <c r="AC625" s="159">
        <f t="shared" si="501"/>
        <v>2.4053920002188534E-2</v>
      </c>
      <c r="AD625" s="160">
        <f t="shared" si="502"/>
        <v>1.681062272375907E-4</v>
      </c>
      <c r="AH625">
        <f t="shared" si="503"/>
        <v>5.4335168000060443E-3</v>
      </c>
      <c r="AI625">
        <f t="shared" si="504"/>
        <v>0.68405412856539938</v>
      </c>
      <c r="AJ625">
        <f t="shared" si="505"/>
        <v>0.36556010350159762</v>
      </c>
      <c r="AK625">
        <f t="shared" si="506"/>
        <v>9.5616322595555095E-2</v>
      </c>
      <c r="AL625">
        <f t="shared" si="507"/>
        <v>2.8477200575575417</v>
      </c>
      <c r="AM625">
        <f t="shared" si="508"/>
        <v>6.756620895133187</v>
      </c>
      <c r="AN625">
        <f t="shared" si="526"/>
        <v>15.296760760935085</v>
      </c>
      <c r="AO625">
        <f t="shared" si="526"/>
        <v>15.29663224718399</v>
      </c>
      <c r="AP625">
        <f t="shared" si="526"/>
        <v>15.29705695716083</v>
      </c>
      <c r="AQ625">
        <f t="shared" si="526"/>
        <v>15.295653083209395</v>
      </c>
      <c r="AR625">
        <f t="shared" si="526"/>
        <v>15.300290309544883</v>
      </c>
      <c r="AS625">
        <f t="shared" si="526"/>
        <v>15.284936676677622</v>
      </c>
      <c r="AT625">
        <f t="shared" si="526"/>
        <v>15.335393938016869</v>
      </c>
      <c r="AU625">
        <f t="shared" si="509"/>
        <v>15.164778033967876</v>
      </c>
      <c r="AV625" s="158">
        <f t="shared" si="510"/>
        <v>6.50546794143739E-2</v>
      </c>
      <c r="AW625" s="159">
        <f t="shared" si="511"/>
        <v>-4.1000759412185367E-2</v>
      </c>
      <c r="AX625" s="160">
        <f t="shared" si="512"/>
        <v>1.681062272375907E-4</v>
      </c>
      <c r="AY625" s="159">
        <f t="shared" si="513"/>
        <v>-9999</v>
      </c>
      <c r="BA625">
        <f t="shared" si="514"/>
        <v>0</v>
      </c>
      <c r="BB625">
        <f t="shared" si="515"/>
        <v>0.32449241367050818</v>
      </c>
      <c r="BC625">
        <f t="shared" si="516"/>
        <v>0.20510126677808693</v>
      </c>
      <c r="BD625">
        <f t="shared" si="517"/>
        <v>0.35490710323904512</v>
      </c>
      <c r="BE625">
        <f t="shared" si="518"/>
        <v>2.6578374482797553</v>
      </c>
      <c r="BF625">
        <f t="shared" si="519"/>
        <v>4.0533803418053003</v>
      </c>
      <c r="BG625">
        <f t="shared" si="527"/>
        <v>1.9568693087618763</v>
      </c>
      <c r="BH625">
        <f t="shared" si="527"/>
        <v>1.9568251824979441</v>
      </c>
      <c r="BI625">
        <f t="shared" si="527"/>
        <v>1.9569787409434536</v>
      </c>
      <c r="BJ625">
        <f t="shared" si="527"/>
        <v>1.9564441102659249</v>
      </c>
      <c r="BK625">
        <f t="shared" si="527"/>
        <v>1.9583024593086407</v>
      </c>
      <c r="BL625">
        <f t="shared" si="527"/>
        <v>1.9518058922569694</v>
      </c>
      <c r="BM625">
        <f t="shared" si="527"/>
        <v>1.9740835256467748</v>
      </c>
      <c r="BN625">
        <f t="shared" si="520"/>
        <v>1.2499562586940343</v>
      </c>
    </row>
    <row r="626" spans="1:66" x14ac:dyDescent="0.2">
      <c r="A626" s="25" t="s">
        <v>1020</v>
      </c>
      <c r="B626" s="25"/>
      <c r="C626" s="28">
        <v>46779.612000000001</v>
      </c>
      <c r="D626" s="28"/>
      <c r="E626" s="1">
        <f t="shared" si="496"/>
        <v>15780.019602535591</v>
      </c>
      <c r="F626" s="1">
        <f t="shared" si="521"/>
        <v>15780</v>
      </c>
      <c r="G626" s="1">
        <f t="shared" si="528"/>
        <v>1.6650400000798982E-2</v>
      </c>
      <c r="I626" s="1">
        <f t="shared" si="529"/>
        <v>1.6650400000798982E-2</v>
      </c>
      <c r="Q626" s="173">
        <f t="shared" si="497"/>
        <v>31761.112000000001</v>
      </c>
      <c r="S626" s="15">
        <f t="shared" si="530"/>
        <v>0.1</v>
      </c>
      <c r="Z626">
        <f t="shared" si="498"/>
        <v>15780</v>
      </c>
      <c r="AA626" s="158">
        <f t="shared" si="499"/>
        <v>6.517832652195249E-2</v>
      </c>
      <c r="AB626" s="159">
        <f t="shared" si="500"/>
        <v>-4.8527926521153508E-2</v>
      </c>
      <c r="AC626" s="159">
        <f t="shared" si="501"/>
        <v>1.6650400000798982E-2</v>
      </c>
      <c r="AD626" s="160">
        <f t="shared" si="502"/>
        <v>2.3549596524424741E-4</v>
      </c>
      <c r="AH626">
        <f t="shared" si="503"/>
        <v>5.484321344224676E-3</v>
      </c>
      <c r="AI626">
        <f t="shared" si="504"/>
        <v>0.683864795699618</v>
      </c>
      <c r="AJ626">
        <f t="shared" si="505"/>
        <v>0.36740853335990392</v>
      </c>
      <c r="AK626">
        <f t="shared" si="506"/>
        <v>9.4988459431776237E-2</v>
      </c>
      <c r="AL626">
        <f t="shared" si="507"/>
        <v>2.8497067107935843</v>
      </c>
      <c r="AM626">
        <f t="shared" si="508"/>
        <v>6.8032746282704917</v>
      </c>
      <c r="AN626">
        <f t="shared" si="526"/>
        <v>15.299502583423399</v>
      </c>
      <c r="AO626">
        <f t="shared" si="526"/>
        <v>15.299373879217326</v>
      </c>
      <c r="AP626">
        <f t="shared" si="526"/>
        <v>15.299798712411775</v>
      </c>
      <c r="AQ626">
        <f t="shared" si="526"/>
        <v>15.298396105056087</v>
      </c>
      <c r="AR626">
        <f t="shared" si="526"/>
        <v>15.303023657828478</v>
      </c>
      <c r="AS626">
        <f t="shared" si="526"/>
        <v>15.287720613765693</v>
      </c>
      <c r="AT626">
        <f t="shared" si="526"/>
        <v>15.337955339226021</v>
      </c>
      <c r="AU626">
        <f t="shared" si="509"/>
        <v>15.168349869966375</v>
      </c>
      <c r="AV626" s="158">
        <f t="shared" si="510"/>
        <v>6.517832652195249E-2</v>
      </c>
      <c r="AW626" s="159">
        <f t="shared" si="511"/>
        <v>-4.8527926521153508E-2</v>
      </c>
      <c r="AX626" s="160">
        <f t="shared" si="512"/>
        <v>2.3549596524424741E-4</v>
      </c>
      <c r="AY626" s="159">
        <f t="shared" si="513"/>
        <v>-9999</v>
      </c>
      <c r="BA626">
        <f t="shared" si="514"/>
        <v>0</v>
      </c>
      <c r="BB626">
        <f t="shared" si="515"/>
        <v>0.32427305324923661</v>
      </c>
      <c r="BC626">
        <f t="shared" si="516"/>
        <v>0.20449593276795164</v>
      </c>
      <c r="BD626">
        <f t="shared" si="517"/>
        <v>0.35448927283222115</v>
      </c>
      <c r="BE626">
        <f t="shared" si="518"/>
        <v>2.6584558907237241</v>
      </c>
      <c r="BF626">
        <f t="shared" si="519"/>
        <v>4.0587767984123424</v>
      </c>
      <c r="BG626">
        <f t="shared" si="527"/>
        <v>1.9581015327818805</v>
      </c>
      <c r="BH626">
        <f t="shared" si="527"/>
        <v>1.9580547623947329</v>
      </c>
      <c r="BI626">
        <f t="shared" si="527"/>
        <v>1.9582170299029742</v>
      </c>
      <c r="BJ626">
        <f t="shared" si="527"/>
        <v>1.957653774095061</v>
      </c>
      <c r="BK626">
        <f t="shared" si="527"/>
        <v>1.9596055998277424</v>
      </c>
      <c r="BL626">
        <f t="shared" si="527"/>
        <v>1.9528015846186149</v>
      </c>
      <c r="BM626">
        <f t="shared" si="527"/>
        <v>1.9760503016377824</v>
      </c>
      <c r="BN626">
        <f t="shared" si="520"/>
        <v>1.2515422800178158</v>
      </c>
    </row>
    <row r="627" spans="1:66" x14ac:dyDescent="0.2">
      <c r="A627" s="23" t="s">
        <v>1086</v>
      </c>
      <c r="B627" s="24" t="s">
        <v>899</v>
      </c>
      <c r="C627" s="23">
        <v>46816.99</v>
      </c>
      <c r="D627" s="23" t="s">
        <v>873</v>
      </c>
      <c r="E627" s="25">
        <f t="shared" si="496"/>
        <v>15824.024766084385</v>
      </c>
      <c r="F627" s="1">
        <f t="shared" si="521"/>
        <v>15824</v>
      </c>
      <c r="G627" s="1">
        <f t="shared" si="528"/>
        <v>2.1036320002167486E-2</v>
      </c>
      <c r="I627" s="1">
        <f t="shared" si="529"/>
        <v>2.1036320002167486E-2</v>
      </c>
      <c r="Q627" s="173">
        <f t="shared" si="497"/>
        <v>31798.489999999998</v>
      </c>
      <c r="S627" s="15">
        <f t="shared" si="530"/>
        <v>0.1</v>
      </c>
      <c r="T627" s="15"/>
      <c r="Z627">
        <f t="shared" si="498"/>
        <v>15824</v>
      </c>
      <c r="AA627" s="158">
        <f t="shared" si="499"/>
        <v>6.5672407340202937E-2</v>
      </c>
      <c r="AB627" s="159">
        <f t="shared" si="500"/>
        <v>-4.4636087338035452E-2</v>
      </c>
      <c r="AC627" s="159">
        <f t="shared" si="501"/>
        <v>2.1036320002167486E-2</v>
      </c>
      <c r="AD627" s="160">
        <f t="shared" si="502"/>
        <v>1.9923802928487291E-4</v>
      </c>
      <c r="AH627">
        <f t="shared" si="503"/>
        <v>5.6869841939273689E-3</v>
      </c>
      <c r="AI627">
        <f t="shared" si="504"/>
        <v>0.6831209568599228</v>
      </c>
      <c r="AJ627">
        <f t="shared" si="505"/>
        <v>0.37477757300108877</v>
      </c>
      <c r="AK627">
        <f t="shared" si="506"/>
        <v>9.2476736760633352E-2</v>
      </c>
      <c r="AL627">
        <f t="shared" si="507"/>
        <v>2.8576424231408581</v>
      </c>
      <c r="AM627">
        <f t="shared" si="508"/>
        <v>6.9960991005233293</v>
      </c>
      <c r="AN627">
        <f t="shared" si="526"/>
        <v>15.310462331752655</v>
      </c>
      <c r="AO627">
        <f t="shared" si="526"/>
        <v>15.310333001176836</v>
      </c>
      <c r="AP627">
        <f t="shared" si="526"/>
        <v>15.310757912524531</v>
      </c>
      <c r="AQ627">
        <f t="shared" si="526"/>
        <v>15.309361595343034</v>
      </c>
      <c r="AR627">
        <f t="shared" si="526"/>
        <v>15.31394702200534</v>
      </c>
      <c r="AS627">
        <f t="shared" si="526"/>
        <v>15.298855227720457</v>
      </c>
      <c r="AT627">
        <f t="shared" si="526"/>
        <v>15.348179435123198</v>
      </c>
      <c r="AU627">
        <f t="shared" si="509"/>
        <v>15.182637213960376</v>
      </c>
      <c r="AV627" s="158">
        <f t="shared" si="510"/>
        <v>6.5672407340202937E-2</v>
      </c>
      <c r="AW627" s="159">
        <f t="shared" si="511"/>
        <v>-4.4636087338035452E-2</v>
      </c>
      <c r="AX627" s="160">
        <f t="shared" si="512"/>
        <v>1.9923802928487291E-4</v>
      </c>
      <c r="AY627" s="159">
        <f t="shared" si="513"/>
        <v>-9999</v>
      </c>
      <c r="BA627">
        <f t="shared" si="514"/>
        <v>0</v>
      </c>
      <c r="BB627">
        <f t="shared" si="515"/>
        <v>0.32340109961400898</v>
      </c>
      <c r="BC627">
        <f t="shared" si="516"/>
        <v>0.20208187447605128</v>
      </c>
      <c r="BD627">
        <f t="shared" si="517"/>
        <v>0.35282216358201474</v>
      </c>
      <c r="BE627">
        <f t="shared" si="518"/>
        <v>2.6609214331951931</v>
      </c>
      <c r="BF627">
        <f t="shared" si="519"/>
        <v>4.0804261695936619</v>
      </c>
      <c r="BG627">
        <f t="shared" si="527"/>
        <v>1.9630223213616507</v>
      </c>
      <c r="BH627">
        <f t="shared" si="527"/>
        <v>1.9629642719831453</v>
      </c>
      <c r="BI627">
        <f t="shared" si="527"/>
        <v>1.9631632699843067</v>
      </c>
      <c r="BJ627">
        <f t="shared" si="527"/>
        <v>1.962480689650461</v>
      </c>
      <c r="BK627">
        <f t="shared" si="527"/>
        <v>1.9648173261633817</v>
      </c>
      <c r="BL627">
        <f t="shared" si="527"/>
        <v>1.9567628368045837</v>
      </c>
      <c r="BM627">
        <f t="shared" si="527"/>
        <v>1.9838991713608207</v>
      </c>
      <c r="BN627">
        <f t="shared" si="520"/>
        <v>1.2578863653129417</v>
      </c>
    </row>
    <row r="628" spans="1:66" x14ac:dyDescent="0.2">
      <c r="A628" s="25" t="s">
        <v>1085</v>
      </c>
      <c r="B628" s="25"/>
      <c r="C628" s="28">
        <v>46820.383000000002</v>
      </c>
      <c r="D628" s="28"/>
      <c r="E628" s="1">
        <f t="shared" si="496"/>
        <v>15828.019348992009</v>
      </c>
      <c r="F628" s="1">
        <f t="shared" si="521"/>
        <v>15828</v>
      </c>
      <c r="G628" s="1">
        <f t="shared" si="528"/>
        <v>1.6435040000942536E-2</v>
      </c>
      <c r="I628" s="1">
        <f t="shared" si="529"/>
        <v>1.6435040000942536E-2</v>
      </c>
      <c r="Q628" s="173">
        <f t="shared" si="497"/>
        <v>31801.883000000002</v>
      </c>
      <c r="S628" s="15">
        <f t="shared" si="530"/>
        <v>0.1</v>
      </c>
      <c r="Z628">
        <f t="shared" si="498"/>
        <v>15828</v>
      </c>
      <c r="AA628" s="158">
        <f t="shared" si="499"/>
        <v>6.5717283154763981E-2</v>
      </c>
      <c r="AB628" s="159">
        <f t="shared" si="500"/>
        <v>-4.9282243153821445E-2</v>
      </c>
      <c r="AC628" s="159">
        <f t="shared" si="501"/>
        <v>1.6435040000942536E-2</v>
      </c>
      <c r="AD628" s="160">
        <f t="shared" si="502"/>
        <v>2.4287394902723807E-4</v>
      </c>
      <c r="AH628">
        <f t="shared" si="503"/>
        <v>5.7053636802317075E-3</v>
      </c>
      <c r="AI628">
        <f t="shared" si="504"/>
        <v>0.68305440270407036</v>
      </c>
      <c r="AJ628">
        <f t="shared" si="505"/>
        <v>0.37544553139429304</v>
      </c>
      <c r="AK628">
        <f t="shared" si="506"/>
        <v>9.2248377644231688E-2</v>
      </c>
      <c r="AL628">
        <f t="shared" si="507"/>
        <v>2.8583629981767662</v>
      </c>
      <c r="AM628">
        <f t="shared" si="508"/>
        <v>7.0141392786511716</v>
      </c>
      <c r="AN628">
        <f t="shared" si="526"/>
        <v>15.311458081780367</v>
      </c>
      <c r="AO628">
        <f t="shared" si="526"/>
        <v>15.311328705153088</v>
      </c>
      <c r="AP628">
        <f t="shared" si="526"/>
        <v>15.311753590433721</v>
      </c>
      <c r="AQ628">
        <f t="shared" si="526"/>
        <v>15.310357942505325</v>
      </c>
      <c r="AR628">
        <f t="shared" si="526"/>
        <v>15.314939267518694</v>
      </c>
      <c r="AS628">
        <f t="shared" si="526"/>
        <v>15.29986737973644</v>
      </c>
      <c r="AT628">
        <f t="shared" si="526"/>
        <v>15.349107210269242</v>
      </c>
      <c r="AU628">
        <f t="shared" si="509"/>
        <v>15.183936063414377</v>
      </c>
      <c r="AV628" s="158">
        <f t="shared" si="510"/>
        <v>6.5717283154763981E-2</v>
      </c>
      <c r="AW628" s="159">
        <f t="shared" si="511"/>
        <v>-4.9282243153821445E-2</v>
      </c>
      <c r="AX628" s="160">
        <f t="shared" si="512"/>
        <v>2.4287394902723807E-4</v>
      </c>
      <c r="AY628" s="159">
        <f t="shared" si="513"/>
        <v>-9999</v>
      </c>
      <c r="BA628">
        <f t="shared" si="514"/>
        <v>0</v>
      </c>
      <c r="BB628">
        <f t="shared" si="515"/>
        <v>0.32332226377249329</v>
      </c>
      <c r="BC628">
        <f t="shared" si="516"/>
        <v>0.2018629889078557</v>
      </c>
      <c r="BD628">
        <f t="shared" si="517"/>
        <v>0.35267094069719274</v>
      </c>
      <c r="BE628">
        <f t="shared" si="518"/>
        <v>2.6611449246530388</v>
      </c>
      <c r="BF628">
        <f t="shared" si="519"/>
        <v>4.0823993677732737</v>
      </c>
      <c r="BG628">
        <f t="shared" si="527"/>
        <v>1.9634690259834802</v>
      </c>
      <c r="BH628">
        <f t="shared" si="527"/>
        <v>1.9634098939922191</v>
      </c>
      <c r="BI628">
        <f t="shared" si="527"/>
        <v>1.9636123843330182</v>
      </c>
      <c r="BJ628">
        <f t="shared" si="527"/>
        <v>1.962918569186439</v>
      </c>
      <c r="BK628">
        <f t="shared" si="527"/>
        <v>1.9652910558529211</v>
      </c>
      <c r="BL628">
        <f t="shared" si="527"/>
        <v>1.9571212578120543</v>
      </c>
      <c r="BM628">
        <f t="shared" si="527"/>
        <v>1.9846112569450669</v>
      </c>
      <c r="BN628">
        <f t="shared" si="520"/>
        <v>1.2584631003397715</v>
      </c>
    </row>
    <row r="629" spans="1:66" x14ac:dyDescent="0.2">
      <c r="A629" s="23" t="s">
        <v>1087</v>
      </c>
      <c r="B629" s="24" t="s">
        <v>899</v>
      </c>
      <c r="C629" s="23">
        <v>46826.324999999997</v>
      </c>
      <c r="D629" s="23" t="s">
        <v>873</v>
      </c>
      <c r="E629" s="25">
        <f t="shared" si="496"/>
        <v>15835.014872610362</v>
      </c>
      <c r="F629" s="1">
        <f t="shared" si="521"/>
        <v>15835</v>
      </c>
      <c r="G629" s="1">
        <f t="shared" si="528"/>
        <v>1.2632800004212186E-2</v>
      </c>
      <c r="I629" s="1">
        <f t="shared" si="529"/>
        <v>1.2632800004212186E-2</v>
      </c>
      <c r="Q629" s="173">
        <f t="shared" si="497"/>
        <v>31807.824999999997</v>
      </c>
      <c r="S629" s="15">
        <f t="shared" si="530"/>
        <v>0.1</v>
      </c>
      <c r="T629" s="15"/>
      <c r="Z629">
        <f t="shared" si="498"/>
        <v>15835</v>
      </c>
      <c r="AA629" s="158">
        <f t="shared" si="499"/>
        <v>6.5795799408019259E-2</v>
      </c>
      <c r="AB629" s="159">
        <f t="shared" si="500"/>
        <v>-5.3162999403807074E-2</v>
      </c>
      <c r="AC629" s="159">
        <f t="shared" si="501"/>
        <v>1.2632800004212186E-2</v>
      </c>
      <c r="AD629" s="160">
        <f t="shared" si="502"/>
        <v>2.8263045056091911E-4</v>
      </c>
      <c r="AH629">
        <f t="shared" si="503"/>
        <v>5.7375098408297773E-3</v>
      </c>
      <c r="AI629">
        <f t="shared" si="504"/>
        <v>0.68293835998243191</v>
      </c>
      <c r="AJ629">
        <f t="shared" si="505"/>
        <v>0.37661367622369363</v>
      </c>
      <c r="AK629">
        <f t="shared" si="506"/>
        <v>9.184874115978113E-2</v>
      </c>
      <c r="AL629">
        <f t="shared" si="507"/>
        <v>2.8596236665351147</v>
      </c>
      <c r="AM629">
        <f t="shared" si="508"/>
        <v>7.0459214092230749</v>
      </c>
      <c r="AN629">
        <f t="shared" si="526"/>
        <v>15.313200410262217</v>
      </c>
      <c r="AO629">
        <f t="shared" si="526"/>
        <v>15.313070957465063</v>
      </c>
      <c r="AP629">
        <f t="shared" si="526"/>
        <v>15.313495783729572</v>
      </c>
      <c r="AQ629">
        <f t="shared" si="526"/>
        <v>15.312101346171948</v>
      </c>
      <c r="AR629">
        <f t="shared" si="526"/>
        <v>15.316675384347159</v>
      </c>
      <c r="AS629">
        <f t="shared" si="526"/>
        <v>15.301638613031409</v>
      </c>
      <c r="AT629">
        <f t="shared" si="526"/>
        <v>15.350730146661361</v>
      </c>
      <c r="AU629">
        <f t="shared" si="509"/>
        <v>15.186209049958876</v>
      </c>
      <c r="AV629" s="158">
        <f t="shared" si="510"/>
        <v>6.5795799408019259E-2</v>
      </c>
      <c r="AW629" s="159">
        <f t="shared" si="511"/>
        <v>-5.3162999403807074E-2</v>
      </c>
      <c r="AX629" s="160">
        <f t="shared" si="512"/>
        <v>2.8263045056091911E-4</v>
      </c>
      <c r="AY629" s="159">
        <f t="shared" si="513"/>
        <v>-9999</v>
      </c>
      <c r="BA629">
        <f t="shared" si="514"/>
        <v>0</v>
      </c>
      <c r="BB629">
        <f t="shared" si="515"/>
        <v>0.32318447354974678</v>
      </c>
      <c r="BC629">
        <f t="shared" si="516"/>
        <v>0.2014801683065558</v>
      </c>
      <c r="BD629">
        <f t="shared" si="517"/>
        <v>0.35240643336081795</v>
      </c>
      <c r="BE629">
        <f t="shared" si="518"/>
        <v>2.6615357760008824</v>
      </c>
      <c r="BF629">
        <f t="shared" si="519"/>
        <v>4.0858545112958282</v>
      </c>
      <c r="BG629">
        <f t="shared" si="527"/>
        <v>1.9642505037723486</v>
      </c>
      <c r="BH629">
        <f t="shared" si="527"/>
        <v>1.9641894536773168</v>
      </c>
      <c r="BI629">
        <f t="shared" si="527"/>
        <v>1.9643981181470389</v>
      </c>
      <c r="BJ629">
        <f t="shared" si="527"/>
        <v>1.9636844851902926</v>
      </c>
      <c r="BK629">
        <f t="shared" si="527"/>
        <v>1.9661200582734393</v>
      </c>
      <c r="BL629">
        <f t="shared" si="527"/>
        <v>1.9577478210323764</v>
      </c>
      <c r="BM629">
        <f t="shared" si="527"/>
        <v>1.9858568254997939</v>
      </c>
      <c r="BN629">
        <f t="shared" si="520"/>
        <v>1.2594723866367232</v>
      </c>
    </row>
    <row r="630" spans="1:66" x14ac:dyDescent="0.2">
      <c r="A630" s="23" t="s">
        <v>1086</v>
      </c>
      <c r="B630" s="24" t="s">
        <v>899</v>
      </c>
      <c r="C630" s="23">
        <v>46828.027999999998</v>
      </c>
      <c r="D630" s="23" t="s">
        <v>873</v>
      </c>
      <c r="E630" s="25">
        <f t="shared" si="496"/>
        <v>15837.019816521852</v>
      </c>
      <c r="F630" s="1">
        <f t="shared" si="521"/>
        <v>15837</v>
      </c>
      <c r="G630" s="1">
        <f t="shared" si="528"/>
        <v>1.6832159999466967E-2</v>
      </c>
      <c r="I630" s="1">
        <f t="shared" si="529"/>
        <v>1.6832159999466967E-2</v>
      </c>
      <c r="Q630" s="173">
        <f t="shared" si="497"/>
        <v>31809.527999999998</v>
      </c>
      <c r="S630" s="15">
        <f t="shared" si="530"/>
        <v>0.1</v>
      </c>
      <c r="T630" s="15"/>
      <c r="Z630">
        <f t="shared" si="498"/>
        <v>15837</v>
      </c>
      <c r="AA630" s="158">
        <f t="shared" si="499"/>
        <v>6.5818228777078172E-2</v>
      </c>
      <c r="AB630" s="159">
        <f t="shared" si="500"/>
        <v>-4.8986068777611205E-2</v>
      </c>
      <c r="AC630" s="159">
        <f t="shared" si="501"/>
        <v>1.6832159999466967E-2</v>
      </c>
      <c r="AD630" s="160">
        <f t="shared" si="502"/>
        <v>2.3996349342848556E-4</v>
      </c>
      <c r="AH630">
        <f t="shared" si="503"/>
        <v>5.7466902570808579E-3</v>
      </c>
      <c r="AI630">
        <f t="shared" si="504"/>
        <v>0.68290530468995514</v>
      </c>
      <c r="AJ630">
        <f t="shared" si="505"/>
        <v>0.37694724907693999</v>
      </c>
      <c r="AK630">
        <f t="shared" si="506"/>
        <v>9.1734557444270878E-2</v>
      </c>
      <c r="AL630">
        <f t="shared" si="507"/>
        <v>2.8599837787280089</v>
      </c>
      <c r="AM630">
        <f t="shared" si="508"/>
        <v>7.0550519354011074</v>
      </c>
      <c r="AN630">
        <f t="shared" si="526"/>
        <v>15.313698163839673</v>
      </c>
      <c r="AO630">
        <f t="shared" si="526"/>
        <v>15.313568690315792</v>
      </c>
      <c r="AP630">
        <f t="shared" si="526"/>
        <v>15.31399349658134</v>
      </c>
      <c r="AQ630">
        <f t="shared" si="526"/>
        <v>15.31259941400779</v>
      </c>
      <c r="AR630">
        <f t="shared" si="526"/>
        <v>15.317171344768454</v>
      </c>
      <c r="AS630">
        <f t="shared" si="526"/>
        <v>15.302144672122058</v>
      </c>
      <c r="AT630">
        <f t="shared" si="526"/>
        <v>15.351193686505326</v>
      </c>
      <c r="AU630">
        <f t="shared" si="509"/>
        <v>15.186858474685877</v>
      </c>
      <c r="AV630" s="158">
        <f t="shared" si="510"/>
        <v>6.5818228777078172E-2</v>
      </c>
      <c r="AW630" s="159">
        <f t="shared" si="511"/>
        <v>-4.8986068777611205E-2</v>
      </c>
      <c r="AX630" s="160">
        <f t="shared" si="512"/>
        <v>2.3996349342848556E-4</v>
      </c>
      <c r="AY630" s="159">
        <f t="shared" si="513"/>
        <v>-9999</v>
      </c>
      <c r="BA630">
        <f t="shared" si="514"/>
        <v>0</v>
      </c>
      <c r="BB630">
        <f t="shared" si="515"/>
        <v>0.32314514518335347</v>
      </c>
      <c r="BC630">
        <f t="shared" si="516"/>
        <v>0.20137084449362849</v>
      </c>
      <c r="BD630">
        <f t="shared" si="517"/>
        <v>0.35233089082475066</v>
      </c>
      <c r="BE630">
        <f t="shared" si="518"/>
        <v>2.6616473874197837</v>
      </c>
      <c r="BF630">
        <f t="shared" si="519"/>
        <v>4.0868421742775327</v>
      </c>
      <c r="BG630">
        <f t="shared" si="527"/>
        <v>1.9644737235310854</v>
      </c>
      <c r="BH630">
        <f t="shared" si="527"/>
        <v>1.9644121198736824</v>
      </c>
      <c r="BI630">
        <f t="shared" si="527"/>
        <v>1.9646225630592533</v>
      </c>
      <c r="BJ630">
        <f t="shared" si="527"/>
        <v>1.9639032311062272</v>
      </c>
      <c r="BK630">
        <f t="shared" si="527"/>
        <v>1.9663569104245693</v>
      </c>
      <c r="BL630">
        <f t="shared" si="527"/>
        <v>1.957926681939252</v>
      </c>
      <c r="BM630">
        <f t="shared" si="527"/>
        <v>1.9862125663332695</v>
      </c>
      <c r="BN630">
        <f t="shared" si="520"/>
        <v>1.2597607541501381</v>
      </c>
    </row>
    <row r="631" spans="1:66" x14ac:dyDescent="0.2">
      <c r="A631" s="25" t="s">
        <v>1085</v>
      </c>
      <c r="B631" s="25"/>
      <c r="C631" s="28">
        <v>46843.309000000001</v>
      </c>
      <c r="D631" s="28"/>
      <c r="E631" s="1">
        <f t="shared" si="496"/>
        <v>15855.010155870914</v>
      </c>
      <c r="F631" s="1">
        <f t="shared" si="521"/>
        <v>15855</v>
      </c>
      <c r="G631" s="1">
        <f t="shared" si="528"/>
        <v>8.6264000055962242E-3</v>
      </c>
      <c r="I631" s="1">
        <f t="shared" si="529"/>
        <v>8.6264000055962242E-3</v>
      </c>
      <c r="Q631" s="173">
        <f t="shared" si="497"/>
        <v>31824.809000000001</v>
      </c>
      <c r="S631" s="15">
        <f t="shared" si="530"/>
        <v>0.1</v>
      </c>
      <c r="Z631">
        <f t="shared" si="498"/>
        <v>15855</v>
      </c>
      <c r="AA631" s="158">
        <f t="shared" si="499"/>
        <v>6.6020015876987137E-2</v>
      </c>
      <c r="AB631" s="159">
        <f t="shared" si="500"/>
        <v>-5.7393615871390913E-2</v>
      </c>
      <c r="AC631" s="159">
        <f t="shared" si="501"/>
        <v>8.6264000055962242E-3</v>
      </c>
      <c r="AD631" s="160">
        <f t="shared" si="502"/>
        <v>3.294027142792775E-4</v>
      </c>
      <c r="AH631">
        <f t="shared" si="503"/>
        <v>5.8292296836042088E-3</v>
      </c>
      <c r="AI631">
        <f t="shared" si="504"/>
        <v>0.68260980002571991</v>
      </c>
      <c r="AJ631">
        <f t="shared" si="505"/>
        <v>0.37994575168744521</v>
      </c>
      <c r="AK631">
        <f t="shared" si="506"/>
        <v>9.0706867345052358E-2</v>
      </c>
      <c r="AL631">
        <f t="shared" si="507"/>
        <v>2.863223222907505</v>
      </c>
      <c r="AM631">
        <f t="shared" si="508"/>
        <v>7.1382420169085394</v>
      </c>
      <c r="AN631">
        <f t="shared" ref="AN631:AT640" si="531">$AU631+$AB$7*SIN(AO631)</f>
        <v>15.318176861333423</v>
      </c>
      <c r="AO631">
        <f t="shared" si="531"/>
        <v>15.318047222105404</v>
      </c>
      <c r="AP631">
        <f t="shared" si="531"/>
        <v>15.318471785432571</v>
      </c>
      <c r="AQ631">
        <f t="shared" si="531"/>
        <v>15.317081081203172</v>
      </c>
      <c r="AR631">
        <f t="shared" si="531"/>
        <v>15.321633536406145</v>
      </c>
      <c r="AS631">
        <f t="shared" si="531"/>
        <v>15.306699056203565</v>
      </c>
      <c r="AT631">
        <f t="shared" si="531"/>
        <v>15.355362435623228</v>
      </c>
      <c r="AU631">
        <f t="shared" si="509"/>
        <v>15.192703297228878</v>
      </c>
      <c r="AV631" s="158">
        <f t="shared" si="510"/>
        <v>6.6020015876987137E-2</v>
      </c>
      <c r="AW631" s="159">
        <f t="shared" si="511"/>
        <v>-5.7393615871390913E-2</v>
      </c>
      <c r="AX631" s="160">
        <f t="shared" si="512"/>
        <v>3.294027142792775E-4</v>
      </c>
      <c r="AY631" s="159">
        <f t="shared" si="513"/>
        <v>-9999</v>
      </c>
      <c r="BA631">
        <f t="shared" si="514"/>
        <v>0</v>
      </c>
      <c r="BB631">
        <f t="shared" si="515"/>
        <v>0.32279199294164762</v>
      </c>
      <c r="BC631">
        <f t="shared" si="516"/>
        <v>0.20038799755141629</v>
      </c>
      <c r="BD631">
        <f t="shared" si="517"/>
        <v>0.35165162632110875</v>
      </c>
      <c r="BE631">
        <f t="shared" si="518"/>
        <v>2.6626506856650689</v>
      </c>
      <c r="BF631">
        <f t="shared" si="519"/>
        <v>4.0957407512453585</v>
      </c>
      <c r="BG631">
        <f t="shared" ref="BG631:BM640" si="532">$BN631+$BB$7*SIN(BH631)</f>
        <v>1.9664815121093615</v>
      </c>
      <c r="BH631">
        <f t="shared" si="532"/>
        <v>1.9664148144065514</v>
      </c>
      <c r="BI631">
        <f t="shared" si="532"/>
        <v>1.9666415621328297</v>
      </c>
      <c r="BJ631">
        <f t="shared" si="532"/>
        <v>1.9658702002027693</v>
      </c>
      <c r="BK631">
        <f t="shared" si="532"/>
        <v>1.9684884682632244</v>
      </c>
      <c r="BL631">
        <f t="shared" si="532"/>
        <v>1.9595332992482419</v>
      </c>
      <c r="BM631">
        <f t="shared" si="532"/>
        <v>1.9894115147725095</v>
      </c>
      <c r="BN631">
        <f t="shared" si="520"/>
        <v>1.2623560617708716</v>
      </c>
    </row>
    <row r="632" spans="1:66" x14ac:dyDescent="0.2">
      <c r="A632" s="25" t="s">
        <v>1020</v>
      </c>
      <c r="B632" s="25"/>
      <c r="C632" s="28">
        <v>46858.607000000004</v>
      </c>
      <c r="D632" s="28"/>
      <c r="E632" s="1">
        <f t="shared" si="496"/>
        <v>15873.020509340056</v>
      </c>
      <c r="F632" s="1">
        <f t="shared" si="521"/>
        <v>15873</v>
      </c>
      <c r="G632" s="1">
        <f t="shared" si="528"/>
        <v>1.7420640004274901E-2</v>
      </c>
      <c r="I632" s="1">
        <f t="shared" si="529"/>
        <v>1.7420640004274901E-2</v>
      </c>
      <c r="Q632" s="173">
        <f t="shared" si="497"/>
        <v>31840.107000000004</v>
      </c>
      <c r="S632" s="15">
        <f t="shared" si="530"/>
        <v>0.1</v>
      </c>
      <c r="Z632">
        <f t="shared" si="498"/>
        <v>15873</v>
      </c>
      <c r="AA632" s="158">
        <f t="shared" si="499"/>
        <v>6.6221663223222982E-2</v>
      </c>
      <c r="AB632" s="159">
        <f t="shared" si="500"/>
        <v>-4.8801023218948081E-2</v>
      </c>
      <c r="AC632" s="159">
        <f t="shared" si="501"/>
        <v>1.7420640004274901E-2</v>
      </c>
      <c r="AD632" s="160">
        <f t="shared" si="502"/>
        <v>2.3815398672163101E-4</v>
      </c>
      <c r="AH632">
        <f t="shared" si="503"/>
        <v>5.9116165798470234E-3</v>
      </c>
      <c r="AI632">
        <f t="shared" si="504"/>
        <v>0.68231787654942511</v>
      </c>
      <c r="AJ632">
        <f t="shared" si="505"/>
        <v>0.38293768678345608</v>
      </c>
      <c r="AK632">
        <f t="shared" si="506"/>
        <v>8.9679112747618903E-2</v>
      </c>
      <c r="AL632">
        <f t="shared" si="507"/>
        <v>2.8664598737968676</v>
      </c>
      <c r="AM632">
        <f t="shared" si="508"/>
        <v>7.2233040151046337</v>
      </c>
      <c r="AN632">
        <f t="shared" si="531"/>
        <v>15.322653622807035</v>
      </c>
      <c r="AO632">
        <f t="shared" si="531"/>
        <v>15.322523855663118</v>
      </c>
      <c r="AP632">
        <f t="shared" si="531"/>
        <v>15.322948062250779</v>
      </c>
      <c r="AQ632">
        <f t="shared" si="531"/>
        <v>15.321561067124977</v>
      </c>
      <c r="AR632">
        <f t="shared" si="531"/>
        <v>15.326093131979221</v>
      </c>
      <c r="AS632">
        <f t="shared" si="531"/>
        <v>15.311253183256465</v>
      </c>
      <c r="AT632">
        <f t="shared" si="531"/>
        <v>15.359525628003503</v>
      </c>
      <c r="AU632">
        <f t="shared" si="509"/>
        <v>15.198548119771877</v>
      </c>
      <c r="AV632" s="158">
        <f t="shared" si="510"/>
        <v>6.6221663223222982E-2</v>
      </c>
      <c r="AW632" s="159">
        <f t="shared" si="511"/>
        <v>-4.8801023218948081E-2</v>
      </c>
      <c r="AX632" s="160">
        <f t="shared" si="512"/>
        <v>2.3815398672163101E-4</v>
      </c>
      <c r="AY632" s="159">
        <f t="shared" si="513"/>
        <v>-9999</v>
      </c>
      <c r="BA632">
        <f t="shared" si="514"/>
        <v>0</v>
      </c>
      <c r="BB632">
        <f t="shared" si="515"/>
        <v>0.32244028035622818</v>
      </c>
      <c r="BC632">
        <f t="shared" si="516"/>
        <v>0.19940706516227003</v>
      </c>
      <c r="BD632">
        <f t="shared" si="517"/>
        <v>0.35097347112635086</v>
      </c>
      <c r="BE632">
        <f t="shared" si="518"/>
        <v>2.6636518242731859</v>
      </c>
      <c r="BF632">
        <f t="shared" si="519"/>
        <v>4.1046566970637581</v>
      </c>
      <c r="BG632">
        <f t="shared" si="532"/>
        <v>1.9684871674728597</v>
      </c>
      <c r="BH632">
        <f t="shared" si="532"/>
        <v>1.9684151707630482</v>
      </c>
      <c r="BI632">
        <f t="shared" si="532"/>
        <v>1.9686587623948903</v>
      </c>
      <c r="BJ632">
        <f t="shared" si="532"/>
        <v>1.9678340309039688</v>
      </c>
      <c r="BK632">
        <f t="shared" si="532"/>
        <v>1.9706198306749485</v>
      </c>
      <c r="BL632">
        <f t="shared" si="532"/>
        <v>1.9611343120831497</v>
      </c>
      <c r="BM632">
        <f t="shared" si="532"/>
        <v>1.9926055660440509</v>
      </c>
      <c r="BN632">
        <f t="shared" si="520"/>
        <v>1.264951369391605</v>
      </c>
    </row>
    <row r="633" spans="1:66" x14ac:dyDescent="0.2">
      <c r="A633" s="25" t="s">
        <v>1088</v>
      </c>
      <c r="B633" s="25"/>
      <c r="C633" s="28">
        <v>47011.504000000001</v>
      </c>
      <c r="D633" s="28"/>
      <c r="E633" s="1">
        <f t="shared" si="496"/>
        <v>16053.026328033411</v>
      </c>
      <c r="F633" s="1">
        <f t="shared" si="521"/>
        <v>16053</v>
      </c>
      <c r="G633" s="1">
        <f t="shared" si="528"/>
        <v>2.2363039999618195E-2</v>
      </c>
      <c r="I633" s="1">
        <f t="shared" si="529"/>
        <v>2.2363039999618195E-2</v>
      </c>
      <c r="Q633" s="173">
        <f t="shared" si="497"/>
        <v>31993.004000000001</v>
      </c>
      <c r="S633" s="15">
        <f t="shared" si="530"/>
        <v>0.1</v>
      </c>
      <c r="Z633">
        <f t="shared" si="498"/>
        <v>16053</v>
      </c>
      <c r="AA633" s="158">
        <f t="shared" si="499"/>
        <v>6.8230216320927517E-2</v>
      </c>
      <c r="AB633" s="159">
        <f t="shared" si="500"/>
        <v>-4.5867176321309322E-2</v>
      </c>
      <c r="AC633" s="159">
        <f t="shared" si="501"/>
        <v>2.2363039999618195E-2</v>
      </c>
      <c r="AD633" s="160">
        <f t="shared" si="502"/>
        <v>2.1037978636900785E-4</v>
      </c>
      <c r="AH633">
        <f t="shared" si="503"/>
        <v>6.7268624642140449E-3</v>
      </c>
      <c r="AI633">
        <f t="shared" si="504"/>
        <v>0.67959375701200708</v>
      </c>
      <c r="AJ633">
        <f t="shared" si="505"/>
        <v>0.4124982663079042</v>
      </c>
      <c r="AK633">
        <f t="shared" si="506"/>
        <v>7.9398452614554471E-2</v>
      </c>
      <c r="AL633">
        <f t="shared" si="507"/>
        <v>2.8986803976062188</v>
      </c>
      <c r="AM633">
        <f t="shared" si="508"/>
        <v>8.1929004067148785</v>
      </c>
      <c r="AN633">
        <f t="shared" si="531"/>
        <v>15.36731986392892</v>
      </c>
      <c r="AO633">
        <f t="shared" si="531"/>
        <v>15.367190972603037</v>
      </c>
      <c r="AP633">
        <f t="shared" si="531"/>
        <v>15.367605229587939</v>
      </c>
      <c r="AQ633">
        <f t="shared" si="531"/>
        <v>15.366273590107605</v>
      </c>
      <c r="AR633">
        <f t="shared" si="531"/>
        <v>15.370551949182166</v>
      </c>
      <c r="AS633">
        <f t="shared" si="531"/>
        <v>15.356782886637742</v>
      </c>
      <c r="AT633">
        <f t="shared" si="531"/>
        <v>15.400864661137984</v>
      </c>
      <c r="AU633">
        <f t="shared" si="509"/>
        <v>15.256996345201882</v>
      </c>
      <c r="AV633" s="158">
        <f t="shared" si="510"/>
        <v>6.8230216320927517E-2</v>
      </c>
      <c r="AW633" s="159">
        <f t="shared" si="511"/>
        <v>-4.5867176321309322E-2</v>
      </c>
      <c r="AX633" s="160">
        <f t="shared" si="512"/>
        <v>2.1037978636900785E-4</v>
      </c>
      <c r="AY633" s="159">
        <f t="shared" si="513"/>
        <v>-9999</v>
      </c>
      <c r="BA633">
        <f t="shared" si="514"/>
        <v>0</v>
      </c>
      <c r="BB633">
        <f t="shared" si="515"/>
        <v>0.31900054894416585</v>
      </c>
      <c r="BC633">
        <f t="shared" si="516"/>
        <v>0.18970096960832197</v>
      </c>
      <c r="BD633">
        <f t="shared" si="517"/>
        <v>0.34425179560879354</v>
      </c>
      <c r="BE633">
        <f t="shared" si="518"/>
        <v>2.6735470438795974</v>
      </c>
      <c r="BF633">
        <f t="shared" si="519"/>
        <v>4.1947939228865589</v>
      </c>
      <c r="BG633">
        <f t="shared" si="532"/>
        <v>1.9884287016553683</v>
      </c>
      <c r="BH633">
        <f t="shared" si="532"/>
        <v>1.9882913498138053</v>
      </c>
      <c r="BI633">
        <f t="shared" si="532"/>
        <v>1.9887350550259304</v>
      </c>
      <c r="BJ633">
        <f t="shared" si="532"/>
        <v>1.9873000946670976</v>
      </c>
      <c r="BK633">
        <f t="shared" si="532"/>
        <v>1.9919241881944565</v>
      </c>
      <c r="BL633">
        <f t="shared" si="532"/>
        <v>1.9768458733589582</v>
      </c>
      <c r="BM633">
        <f t="shared" si="532"/>
        <v>2.0242758636585716</v>
      </c>
      <c r="BN633">
        <f t="shared" si="520"/>
        <v>1.2909044455989394</v>
      </c>
    </row>
    <row r="634" spans="1:66" x14ac:dyDescent="0.2">
      <c r="A634" s="23" t="s">
        <v>1087</v>
      </c>
      <c r="B634" s="24" t="s">
        <v>899</v>
      </c>
      <c r="C634" s="23">
        <v>47028.487000000001</v>
      </c>
      <c r="D634" s="23" t="s">
        <v>873</v>
      </c>
      <c r="E634" s="25">
        <f t="shared" si="496"/>
        <v>16073.020433992777</v>
      </c>
      <c r="F634" s="1">
        <f t="shared" si="521"/>
        <v>16073</v>
      </c>
      <c r="G634" s="1">
        <f t="shared" si="528"/>
        <v>1.7356640004436485E-2</v>
      </c>
      <c r="I634" s="1">
        <f t="shared" si="529"/>
        <v>1.7356640004436485E-2</v>
      </c>
      <c r="Q634" s="173">
        <f t="shared" si="497"/>
        <v>32009.987000000001</v>
      </c>
      <c r="S634" s="15">
        <f t="shared" si="530"/>
        <v>0.1</v>
      </c>
      <c r="T634" s="15"/>
      <c r="Z634">
        <f t="shared" si="498"/>
        <v>16073</v>
      </c>
      <c r="AA634" s="158">
        <f t="shared" si="499"/>
        <v>6.8452473703716765E-2</v>
      </c>
      <c r="AB634" s="159">
        <f t="shared" si="500"/>
        <v>-5.109583369928028E-2</v>
      </c>
      <c r="AC634" s="159">
        <f t="shared" si="501"/>
        <v>1.7356640004436485E-2</v>
      </c>
      <c r="AD634" s="160">
        <f t="shared" si="502"/>
        <v>2.6107842214245064E-4</v>
      </c>
      <c r="AH634">
        <f t="shared" si="503"/>
        <v>6.8164512886855141E-3</v>
      </c>
      <c r="AI634">
        <f t="shared" si="504"/>
        <v>0.67931277492745601</v>
      </c>
      <c r="AJ634">
        <f t="shared" si="505"/>
        <v>0.41574277777293028</v>
      </c>
      <c r="AK634">
        <f t="shared" si="506"/>
        <v>7.8255852806917492E-2</v>
      </c>
      <c r="AL634">
        <f t="shared" si="507"/>
        <v>2.9022449280678448</v>
      </c>
      <c r="AM634">
        <f t="shared" si="508"/>
        <v>8.3161140471954518</v>
      </c>
      <c r="AN634">
        <f t="shared" si="531"/>
        <v>15.372271976648861</v>
      </c>
      <c r="AO634">
        <f t="shared" si="531"/>
        <v>15.372143431671175</v>
      </c>
      <c r="AP634">
        <f t="shared" si="531"/>
        <v>15.37255585687158</v>
      </c>
      <c r="AQ634">
        <f t="shared" si="531"/>
        <v>15.371232416565613</v>
      </c>
      <c r="AR634">
        <f t="shared" si="531"/>
        <v>15.375477074997342</v>
      </c>
      <c r="AS634">
        <f t="shared" si="531"/>
        <v>15.361840710273063</v>
      </c>
      <c r="AT634">
        <f t="shared" si="531"/>
        <v>15.405426471621508</v>
      </c>
      <c r="AU634">
        <f t="shared" si="509"/>
        <v>15.263490592471882</v>
      </c>
      <c r="AV634" s="158">
        <f t="shared" si="510"/>
        <v>6.8452473703716765E-2</v>
      </c>
      <c r="AW634" s="159">
        <f t="shared" si="511"/>
        <v>-5.109583369928028E-2</v>
      </c>
      <c r="AX634" s="160">
        <f t="shared" si="512"/>
        <v>2.6107842214245064E-4</v>
      </c>
      <c r="AY634" s="159">
        <f t="shared" si="513"/>
        <v>-9999</v>
      </c>
      <c r="BA634">
        <f t="shared" si="514"/>
        <v>0</v>
      </c>
      <c r="BB634">
        <f t="shared" si="515"/>
        <v>0.31862684527184115</v>
      </c>
      <c r="BC634">
        <f t="shared" si="516"/>
        <v>0.18863386898397752</v>
      </c>
      <c r="BD634">
        <f t="shared" si="517"/>
        <v>0.3435115356636842</v>
      </c>
      <c r="BE634">
        <f t="shared" si="518"/>
        <v>2.6746337654844137</v>
      </c>
      <c r="BF634">
        <f t="shared" si="519"/>
        <v>4.2049215058939335</v>
      </c>
      <c r="BG634">
        <f t="shared" si="532"/>
        <v>1.9906317779478377</v>
      </c>
      <c r="BH634">
        <f t="shared" si="532"/>
        <v>1.990485649111527</v>
      </c>
      <c r="BI634">
        <f t="shared" si="532"/>
        <v>1.9909553728682092</v>
      </c>
      <c r="BJ634">
        <f t="shared" si="532"/>
        <v>1.9894437053930545</v>
      </c>
      <c r="BK634">
        <f t="shared" si="532"/>
        <v>1.9942904455431618</v>
      </c>
      <c r="BL634">
        <f t="shared" si="532"/>
        <v>1.9785591853425244</v>
      </c>
      <c r="BM634">
        <f t="shared" si="532"/>
        <v>2.0277643625017081</v>
      </c>
      <c r="BN634">
        <f t="shared" si="520"/>
        <v>1.2937881207330872</v>
      </c>
    </row>
    <row r="635" spans="1:66" x14ac:dyDescent="0.2">
      <c r="A635" s="25" t="s">
        <v>1020</v>
      </c>
      <c r="B635" s="25"/>
      <c r="C635" s="28">
        <v>47037.824000000001</v>
      </c>
      <c r="D635" s="28"/>
      <c r="E635" s="1">
        <f t="shared" si="496"/>
        <v>16084.012895121117</v>
      </c>
      <c r="F635" s="1">
        <f t="shared" si="521"/>
        <v>16084</v>
      </c>
      <c r="G635" s="1">
        <f t="shared" si="528"/>
        <v>1.0953120006888639E-2</v>
      </c>
      <c r="I635" s="1">
        <f t="shared" si="529"/>
        <v>1.0953120006888639E-2</v>
      </c>
      <c r="Q635" s="173">
        <f t="shared" si="497"/>
        <v>32019.324000000001</v>
      </c>
      <c r="S635" s="15">
        <f t="shared" si="530"/>
        <v>0.1</v>
      </c>
      <c r="Z635">
        <f t="shared" si="498"/>
        <v>16084</v>
      </c>
      <c r="AA635" s="158">
        <f t="shared" si="499"/>
        <v>6.8574635097219255E-2</v>
      </c>
      <c r="AB635" s="159">
        <f t="shared" si="500"/>
        <v>-5.7621515090330616E-2</v>
      </c>
      <c r="AC635" s="159">
        <f t="shared" si="501"/>
        <v>1.0953120006888639E-2</v>
      </c>
      <c r="AD635" s="160">
        <f t="shared" si="502"/>
        <v>3.320239001305199E-4</v>
      </c>
      <c r="AH635">
        <f t="shared" si="503"/>
        <v>6.8656382516207384E-3</v>
      </c>
      <c r="AI635">
        <f t="shared" si="504"/>
        <v>0.67916006868360579</v>
      </c>
      <c r="AJ635">
        <f t="shared" si="505"/>
        <v>0.41752387083873488</v>
      </c>
      <c r="AK635">
        <f t="shared" si="506"/>
        <v>7.7627400421229328E-2</v>
      </c>
      <c r="AL635">
        <f t="shared" si="507"/>
        <v>2.9042041660467746</v>
      </c>
      <c r="AM635">
        <f t="shared" si="508"/>
        <v>8.3854064352862228</v>
      </c>
      <c r="AN635">
        <f t="shared" si="531"/>
        <v>15.374994764795355</v>
      </c>
      <c r="AO635">
        <f t="shared" si="531"/>
        <v>15.374866432006193</v>
      </c>
      <c r="AP635">
        <f t="shared" si="531"/>
        <v>15.375277787311704</v>
      </c>
      <c r="AQ635">
        <f t="shared" si="531"/>
        <v>15.373959030306914</v>
      </c>
      <c r="AR635">
        <f t="shared" si="531"/>
        <v>15.378184691651438</v>
      </c>
      <c r="AS635">
        <f t="shared" si="531"/>
        <v>15.36462244526178</v>
      </c>
      <c r="AT635">
        <f t="shared" si="531"/>
        <v>15.407932910565545</v>
      </c>
      <c r="AU635">
        <f t="shared" si="509"/>
        <v>15.267062428470382</v>
      </c>
      <c r="AV635" s="158">
        <f t="shared" si="510"/>
        <v>6.8574635097219255E-2</v>
      </c>
      <c r="AW635" s="159">
        <f t="shared" si="511"/>
        <v>-5.7621515090330616E-2</v>
      </c>
      <c r="AX635" s="160">
        <f t="shared" si="512"/>
        <v>3.320239001305199E-4</v>
      </c>
      <c r="AY635" s="159">
        <f t="shared" si="513"/>
        <v>-9999</v>
      </c>
      <c r="BA635">
        <f t="shared" si="514"/>
        <v>0</v>
      </c>
      <c r="BB635">
        <f t="shared" si="515"/>
        <v>0.31842201599308395</v>
      </c>
      <c r="BC635">
        <f t="shared" si="516"/>
        <v>0.18804791279920108</v>
      </c>
      <c r="BD635">
        <f t="shared" si="517"/>
        <v>0.34310494434690703</v>
      </c>
      <c r="BE635">
        <f t="shared" si="518"/>
        <v>2.6752303992054043</v>
      </c>
      <c r="BF635">
        <f t="shared" si="519"/>
        <v>4.2105014716808666</v>
      </c>
      <c r="BG635">
        <f t="shared" si="532"/>
        <v>1.9918424127551724</v>
      </c>
      <c r="BH635">
        <f t="shared" si="532"/>
        <v>1.9916913165726544</v>
      </c>
      <c r="BI635">
        <f t="shared" si="532"/>
        <v>1.9921756920269196</v>
      </c>
      <c r="BJ635">
        <f t="shared" si="532"/>
        <v>1.9906210514156264</v>
      </c>
      <c r="BK635">
        <f t="shared" si="532"/>
        <v>1.9955918213482546</v>
      </c>
      <c r="BL635">
        <f t="shared" si="532"/>
        <v>1.9794988331353163</v>
      </c>
      <c r="BM635">
        <f t="shared" si="532"/>
        <v>2.029680435595512</v>
      </c>
      <c r="BN635">
        <f t="shared" si="520"/>
        <v>1.2953741420568692</v>
      </c>
    </row>
    <row r="636" spans="1:66" x14ac:dyDescent="0.2">
      <c r="A636" s="25" t="s">
        <v>1020</v>
      </c>
      <c r="B636" s="25"/>
      <c r="C636" s="28">
        <v>47054.815999999999</v>
      </c>
      <c r="D636" s="28"/>
      <c r="E636" s="1">
        <f t="shared" si="496"/>
        <v>16104.017596791113</v>
      </c>
      <c r="F636" s="1">
        <f t="shared" si="521"/>
        <v>16104</v>
      </c>
      <c r="G636" s="1">
        <f t="shared" si="528"/>
        <v>1.4946720002626535E-2</v>
      </c>
      <c r="I636" s="1">
        <f t="shared" si="529"/>
        <v>1.4946720002626535E-2</v>
      </c>
      <c r="Q636" s="173">
        <f t="shared" si="497"/>
        <v>32036.315999999999</v>
      </c>
      <c r="S636" s="15">
        <f t="shared" si="530"/>
        <v>0.1</v>
      </c>
      <c r="Z636">
        <f t="shared" si="498"/>
        <v>16104</v>
      </c>
      <c r="AA636" s="158">
        <f t="shared" si="499"/>
        <v>6.8796600027658181E-2</v>
      </c>
      <c r="AB636" s="159">
        <f t="shared" si="500"/>
        <v>-5.3849880025031646E-2</v>
      </c>
      <c r="AC636" s="159">
        <f t="shared" si="501"/>
        <v>1.4946720002626535E-2</v>
      </c>
      <c r="AD636" s="160">
        <f t="shared" si="502"/>
        <v>2.8998095787103028E-4</v>
      </c>
      <c r="AH636">
        <f t="shared" si="503"/>
        <v>6.9549101746783464E-3</v>
      </c>
      <c r="AI636">
        <f t="shared" si="504"/>
        <v>0.67888574868653051</v>
      </c>
      <c r="AJ636">
        <f t="shared" si="505"/>
        <v>0.42075607060355952</v>
      </c>
      <c r="AK636">
        <f t="shared" si="506"/>
        <v>7.6484720216892579E-2</v>
      </c>
      <c r="AL636">
        <f t="shared" si="507"/>
        <v>2.9077641677678678</v>
      </c>
      <c r="AM636">
        <f t="shared" si="508"/>
        <v>8.5142708399417462</v>
      </c>
      <c r="AN636">
        <f t="shared" si="531"/>
        <v>15.37994372045233</v>
      </c>
      <c r="AO636">
        <f t="shared" si="531"/>
        <v>15.379815813057336</v>
      </c>
      <c r="AP636">
        <f t="shared" si="531"/>
        <v>15.38022510954751</v>
      </c>
      <c r="AQ636">
        <f t="shared" si="531"/>
        <v>15.37891518282383</v>
      </c>
      <c r="AR636">
        <f t="shared" si="531"/>
        <v>15.383105468759062</v>
      </c>
      <c r="AS636">
        <f t="shared" si="531"/>
        <v>15.369680029534971</v>
      </c>
      <c r="AT636">
        <f t="shared" si="531"/>
        <v>15.412485477332657</v>
      </c>
      <c r="AU636">
        <f t="shared" si="509"/>
        <v>15.273556675740382</v>
      </c>
      <c r="AV636" s="158">
        <f t="shared" si="510"/>
        <v>6.8796600027658181E-2</v>
      </c>
      <c r="AW636" s="159">
        <f t="shared" si="511"/>
        <v>-5.3849880025031646E-2</v>
      </c>
      <c r="AX636" s="160">
        <f t="shared" si="512"/>
        <v>2.8998095787103028E-4</v>
      </c>
      <c r="AY636" s="159">
        <f t="shared" si="513"/>
        <v>-9999</v>
      </c>
      <c r="BA636">
        <f t="shared" si="514"/>
        <v>0</v>
      </c>
      <c r="BB636">
        <f t="shared" si="515"/>
        <v>0.31805087909120144</v>
      </c>
      <c r="BC636">
        <f t="shared" si="516"/>
        <v>0.18698425551409392</v>
      </c>
      <c r="BD636">
        <f t="shared" si="517"/>
        <v>0.34236668589385688</v>
      </c>
      <c r="BE636">
        <f t="shared" si="518"/>
        <v>2.6763132649265895</v>
      </c>
      <c r="BF636">
        <f t="shared" si="519"/>
        <v>4.220664771290016</v>
      </c>
      <c r="BG636">
        <f t="shared" si="532"/>
        <v>1.9940416541165362</v>
      </c>
      <c r="BH636">
        <f t="shared" si="532"/>
        <v>1.9938812669718433</v>
      </c>
      <c r="BI636">
        <f t="shared" si="532"/>
        <v>1.9943929111182332</v>
      </c>
      <c r="BJ636">
        <f t="shared" si="532"/>
        <v>1.9927587009715488</v>
      </c>
      <c r="BK636">
        <f t="shared" si="532"/>
        <v>1.9979578435261125</v>
      </c>
      <c r="BL636">
        <f t="shared" si="532"/>
        <v>1.9812024614888348</v>
      </c>
      <c r="BM636">
        <f t="shared" si="532"/>
        <v>2.033159471988049</v>
      </c>
      <c r="BN636">
        <f t="shared" si="520"/>
        <v>1.2982578171910171</v>
      </c>
    </row>
    <row r="637" spans="1:66" x14ac:dyDescent="0.2">
      <c r="A637" s="25" t="s">
        <v>1088</v>
      </c>
      <c r="B637" s="25"/>
      <c r="C637" s="28">
        <v>47057.364999999998</v>
      </c>
      <c r="D637" s="28"/>
      <c r="E637" s="1">
        <f t="shared" si="496"/>
        <v>16107.018537501848</v>
      </c>
      <c r="F637" s="1">
        <f t="shared" si="521"/>
        <v>16107</v>
      </c>
      <c r="G637" s="1">
        <f t="shared" si="528"/>
        <v>1.5745759999845177E-2</v>
      </c>
      <c r="I637" s="1">
        <f t="shared" si="529"/>
        <v>1.5745759999845177E-2</v>
      </c>
      <c r="Q637" s="173">
        <f t="shared" si="497"/>
        <v>32038.864999999998</v>
      </c>
      <c r="S637" s="15">
        <f t="shared" si="530"/>
        <v>0.1</v>
      </c>
      <c r="Z637">
        <f t="shared" si="498"/>
        <v>16107</v>
      </c>
      <c r="AA637" s="158">
        <f t="shared" si="499"/>
        <v>6.8829878372285838E-2</v>
      </c>
      <c r="AB637" s="159">
        <f t="shared" si="500"/>
        <v>-5.3084118372440661E-2</v>
      </c>
      <c r="AC637" s="159">
        <f t="shared" si="501"/>
        <v>1.5745759999845177E-2</v>
      </c>
      <c r="AD637" s="160">
        <f t="shared" si="502"/>
        <v>2.8179236233792925E-4</v>
      </c>
      <c r="AH637">
        <f t="shared" si="503"/>
        <v>6.9682832077267087E-3</v>
      </c>
      <c r="AI637">
        <f t="shared" si="504"/>
        <v>0.67884497054190129</v>
      </c>
      <c r="AJ637">
        <f t="shared" si="505"/>
        <v>0.42124021666748973</v>
      </c>
      <c r="AK637">
        <f t="shared" si="506"/>
        <v>7.6313313891051504E-2</v>
      </c>
      <c r="AL637">
        <f t="shared" si="507"/>
        <v>2.9082979199708872</v>
      </c>
      <c r="AM637">
        <f t="shared" si="508"/>
        <v>8.5339289828008216</v>
      </c>
      <c r="AN637">
        <f t="shared" si="531"/>
        <v>15.380685890794444</v>
      </c>
      <c r="AO637">
        <f t="shared" si="531"/>
        <v>15.380558051625261</v>
      </c>
      <c r="AP637">
        <f t="shared" si="531"/>
        <v>15.380967026653062</v>
      </c>
      <c r="AQ637">
        <f t="shared" si="531"/>
        <v>15.379658459488795</v>
      </c>
      <c r="AR637">
        <f t="shared" si="531"/>
        <v>15.383843346485897</v>
      </c>
      <c r="AS637">
        <f t="shared" si="531"/>
        <v>15.370438654874711</v>
      </c>
      <c r="AT637">
        <f t="shared" si="531"/>
        <v>15.41316785497553</v>
      </c>
      <c r="AU637">
        <f t="shared" si="509"/>
        <v>15.274530812830882</v>
      </c>
      <c r="AV637" s="158">
        <f t="shared" si="510"/>
        <v>6.8829878372285838E-2</v>
      </c>
      <c r="AW637" s="159">
        <f t="shared" si="511"/>
        <v>-5.3084118372440661E-2</v>
      </c>
      <c r="AX637" s="160">
        <f t="shared" si="512"/>
        <v>2.8179236233792925E-4</v>
      </c>
      <c r="AY637" s="159">
        <f t="shared" si="513"/>
        <v>-9999</v>
      </c>
      <c r="BA637">
        <f t="shared" si="514"/>
        <v>0</v>
      </c>
      <c r="BB637">
        <f t="shared" si="515"/>
        <v>0.31799535049982364</v>
      </c>
      <c r="BC637">
        <f t="shared" si="516"/>
        <v>0.18682489747076525</v>
      </c>
      <c r="BD637">
        <f t="shared" si="517"/>
        <v>0.34225605791332264</v>
      </c>
      <c r="BE637">
        <f t="shared" si="518"/>
        <v>2.6764754815393395</v>
      </c>
      <c r="BF637">
        <f t="shared" si="519"/>
        <v>4.2221912664373136</v>
      </c>
      <c r="BG637">
        <f t="shared" si="532"/>
        <v>1.9943713281269804</v>
      </c>
      <c r="BH637">
        <f t="shared" si="532"/>
        <v>1.9942095181024904</v>
      </c>
      <c r="BI637">
        <f t="shared" si="532"/>
        <v>1.9947253231997721</v>
      </c>
      <c r="BJ637">
        <f t="shared" si="532"/>
        <v>1.9930790169598744</v>
      </c>
      <c r="BK637">
        <f t="shared" si="532"/>
        <v>1.9983127342573437</v>
      </c>
      <c r="BL637">
        <f t="shared" si="532"/>
        <v>1.9814574719906206</v>
      </c>
      <c r="BM637">
        <f t="shared" si="532"/>
        <v>2.0336808004822031</v>
      </c>
      <c r="BN637">
        <f t="shared" si="520"/>
        <v>1.2986903684611395</v>
      </c>
    </row>
    <row r="638" spans="1:66" x14ac:dyDescent="0.2">
      <c r="A638" s="25" t="s">
        <v>1088</v>
      </c>
      <c r="B638" s="25"/>
      <c r="C638" s="28">
        <v>47068.394</v>
      </c>
      <c r="D638" s="28"/>
      <c r="E638" s="1">
        <f t="shared" si="496"/>
        <v>16120.002992228687</v>
      </c>
      <c r="F638" s="1">
        <f t="shared" si="521"/>
        <v>16120</v>
      </c>
      <c r="G638" s="1">
        <f t="shared" si="528"/>
        <v>2.5415999989490956E-3</v>
      </c>
      <c r="I638" s="1">
        <f t="shared" si="529"/>
        <v>2.5415999989490956E-3</v>
      </c>
      <c r="Q638" s="173">
        <f t="shared" si="497"/>
        <v>32049.894</v>
      </c>
      <c r="S638" s="15">
        <f t="shared" si="530"/>
        <v>0.1</v>
      </c>
      <c r="Z638">
        <f t="shared" si="498"/>
        <v>16120</v>
      </c>
      <c r="AA638" s="158">
        <f t="shared" si="499"/>
        <v>6.8974034889076871E-2</v>
      </c>
      <c r="AB638" s="159">
        <f t="shared" si="500"/>
        <v>-6.6432434890127776E-2</v>
      </c>
      <c r="AC638" s="159">
        <f t="shared" si="501"/>
        <v>2.5415999989490956E-3</v>
      </c>
      <c r="AD638" s="160">
        <f t="shared" si="502"/>
        <v>4.413268405431066E-4</v>
      </c>
      <c r="AH638">
        <f t="shared" si="503"/>
        <v>7.0261792732076089E-3</v>
      </c>
      <c r="AI638">
        <f t="shared" si="504"/>
        <v>0.67866937863078092</v>
      </c>
      <c r="AJ638">
        <f t="shared" si="505"/>
        <v>0.42333612347164745</v>
      </c>
      <c r="AK638">
        <f t="shared" si="506"/>
        <v>7.5570540515057877E-2</v>
      </c>
      <c r="AL638">
        <f t="shared" si="507"/>
        <v>2.9106101056021743</v>
      </c>
      <c r="AM638">
        <f t="shared" si="508"/>
        <v>8.6201314514845944</v>
      </c>
      <c r="AN638">
        <f t="shared" si="531"/>
        <v>15.38390144560926</v>
      </c>
      <c r="AO638">
        <f t="shared" si="531"/>
        <v>15.383773915428181</v>
      </c>
      <c r="AP638">
        <f t="shared" si="531"/>
        <v>15.384181459347021</v>
      </c>
      <c r="AQ638">
        <f t="shared" si="531"/>
        <v>15.382878888957713</v>
      </c>
      <c r="AR638">
        <f t="shared" si="531"/>
        <v>15.387040102416051</v>
      </c>
      <c r="AS638">
        <f t="shared" si="531"/>
        <v>15.373725996063955</v>
      </c>
      <c r="AT638">
        <f t="shared" si="531"/>
        <v>15.416123308085341</v>
      </c>
      <c r="AU638">
        <f t="shared" si="509"/>
        <v>15.278752073556383</v>
      </c>
      <c r="AV638" s="158">
        <f t="shared" si="510"/>
        <v>6.8974034889076871E-2</v>
      </c>
      <c r="AW638" s="159">
        <f t="shared" si="511"/>
        <v>-6.6432434890127776E-2</v>
      </c>
      <c r="AX638" s="160">
        <f t="shared" si="512"/>
        <v>4.413268405431066E-4</v>
      </c>
      <c r="AY638" s="159">
        <f t="shared" si="513"/>
        <v>-9999</v>
      </c>
      <c r="BA638">
        <f t="shared" si="514"/>
        <v>0</v>
      </c>
      <c r="BB638">
        <f t="shared" si="515"/>
        <v>0.31775515289102574</v>
      </c>
      <c r="BC638">
        <f t="shared" si="516"/>
        <v>0.18613491844236996</v>
      </c>
      <c r="BD638">
        <f t="shared" si="517"/>
        <v>0.34177700290025148</v>
      </c>
      <c r="BE638">
        <f t="shared" si="518"/>
        <v>2.6771777797546905</v>
      </c>
      <c r="BF638">
        <f t="shared" si="519"/>
        <v>4.2288121317440126</v>
      </c>
      <c r="BG638">
        <f t="shared" si="532"/>
        <v>1.9957992780358005</v>
      </c>
      <c r="BH638">
        <f t="shared" si="532"/>
        <v>1.9956312129007832</v>
      </c>
      <c r="BI638">
        <f t="shared" si="532"/>
        <v>1.9961652637244869</v>
      </c>
      <c r="BJ638">
        <f t="shared" si="532"/>
        <v>1.9944660542675878</v>
      </c>
      <c r="BK638">
        <f t="shared" si="532"/>
        <v>1.9998505569691609</v>
      </c>
      <c r="BL638">
        <f t="shared" si="532"/>
        <v>1.9825609177902641</v>
      </c>
      <c r="BM638">
        <f t="shared" si="532"/>
        <v>2.0359383013237298</v>
      </c>
      <c r="BN638">
        <f t="shared" si="520"/>
        <v>1.3005647572983356</v>
      </c>
    </row>
    <row r="639" spans="1:66" x14ac:dyDescent="0.2">
      <c r="A639" s="25" t="s">
        <v>1020</v>
      </c>
      <c r="B639" s="25"/>
      <c r="C639" s="28">
        <v>47083.696000000004</v>
      </c>
      <c r="D639" s="28"/>
      <c r="E639" s="1">
        <f t="shared" si="496"/>
        <v>16138.018054902554</v>
      </c>
      <c r="F639" s="1">
        <f t="shared" si="521"/>
        <v>16138</v>
      </c>
      <c r="G639" s="1">
        <f t="shared" si="528"/>
        <v>1.5335840005718637E-2</v>
      </c>
      <c r="I639" s="1">
        <f t="shared" si="529"/>
        <v>1.5335840005718637E-2</v>
      </c>
      <c r="Q639" s="173">
        <f t="shared" si="497"/>
        <v>32065.196000000004</v>
      </c>
      <c r="S639" s="15">
        <f t="shared" si="530"/>
        <v>0.1</v>
      </c>
      <c r="Z639">
        <f t="shared" si="498"/>
        <v>16138</v>
      </c>
      <c r="AA639" s="158">
        <f t="shared" si="499"/>
        <v>6.9173502483936639E-2</v>
      </c>
      <c r="AB639" s="159">
        <f t="shared" si="500"/>
        <v>-5.3837662478218001E-2</v>
      </c>
      <c r="AC639" s="159">
        <f t="shared" si="501"/>
        <v>1.5335840005718637E-2</v>
      </c>
      <c r="AD639" s="160">
        <f t="shared" si="502"/>
        <v>2.8984939011185228E-4</v>
      </c>
      <c r="AH639">
        <f t="shared" si="503"/>
        <v>7.1061983180208885E-3</v>
      </c>
      <c r="AI639">
        <f t="shared" si="504"/>
        <v>0.67842923436559577</v>
      </c>
      <c r="AJ639">
        <f t="shared" si="505"/>
        <v>0.4262326287278006</v>
      </c>
      <c r="AK639">
        <f t="shared" si="506"/>
        <v>7.4542051974502727E-2</v>
      </c>
      <c r="AL639">
        <f t="shared" si="507"/>
        <v>2.9138096247942813</v>
      </c>
      <c r="AM639">
        <f t="shared" si="508"/>
        <v>8.7422886827375095</v>
      </c>
      <c r="AN639">
        <f t="shared" si="531"/>
        <v>15.388352378509675</v>
      </c>
      <c r="AO639">
        <f t="shared" si="531"/>
        <v>15.388225312018006</v>
      </c>
      <c r="AP639">
        <f t="shared" si="531"/>
        <v>15.388630772192364</v>
      </c>
      <c r="AQ639">
        <f t="shared" si="531"/>
        <v>15.387336787078004</v>
      </c>
      <c r="AR639">
        <f t="shared" si="531"/>
        <v>15.391464478465696</v>
      </c>
      <c r="AS639">
        <f t="shared" si="531"/>
        <v>15.3782776090423</v>
      </c>
      <c r="AT639">
        <f t="shared" si="531"/>
        <v>15.42021143763551</v>
      </c>
      <c r="AU639">
        <f t="shared" si="509"/>
        <v>15.284596896099384</v>
      </c>
      <c r="AV639" s="158">
        <f t="shared" si="510"/>
        <v>6.9173502483936639E-2</v>
      </c>
      <c r="AW639" s="159">
        <f t="shared" si="511"/>
        <v>-5.3837662478218001E-2</v>
      </c>
      <c r="AX639" s="160">
        <f t="shared" si="512"/>
        <v>2.8984939011185228E-4</v>
      </c>
      <c r="AY639" s="159">
        <f t="shared" si="513"/>
        <v>-9999</v>
      </c>
      <c r="BA639">
        <f t="shared" si="514"/>
        <v>0</v>
      </c>
      <c r="BB639">
        <f t="shared" si="515"/>
        <v>0.31742371114784251</v>
      </c>
      <c r="BC639">
        <f t="shared" si="516"/>
        <v>0.18518109384497605</v>
      </c>
      <c r="BD639">
        <f t="shared" si="517"/>
        <v>0.34111458634166053</v>
      </c>
      <c r="BE639">
        <f t="shared" si="518"/>
        <v>2.678148480587383</v>
      </c>
      <c r="BF639">
        <f t="shared" si="519"/>
        <v>4.2379957816020184</v>
      </c>
      <c r="BG639">
        <f t="shared" si="532"/>
        <v>1.9977747348440094</v>
      </c>
      <c r="BH639">
        <f t="shared" si="532"/>
        <v>1.9975977662518649</v>
      </c>
      <c r="BI639">
        <f t="shared" si="532"/>
        <v>1.9981576620058659</v>
      </c>
      <c r="BJ639">
        <f t="shared" si="532"/>
        <v>1.9963838897002151</v>
      </c>
      <c r="BK639">
        <f t="shared" si="532"/>
        <v>2.0019797524099956</v>
      </c>
      <c r="BL639">
        <f t="shared" si="532"/>
        <v>1.9840844977847976</v>
      </c>
      <c r="BM639">
        <f t="shared" si="532"/>
        <v>2.0390598061838814</v>
      </c>
      <c r="BN639">
        <f t="shared" si="520"/>
        <v>1.3031600649190693</v>
      </c>
    </row>
    <row r="640" spans="1:66" x14ac:dyDescent="0.2">
      <c r="A640" s="25" t="s">
        <v>1088</v>
      </c>
      <c r="B640" s="25"/>
      <c r="C640" s="28">
        <v>47085.394</v>
      </c>
      <c r="D640" s="28"/>
      <c r="E640" s="1">
        <f t="shared" si="496"/>
        <v>16140.017112308133</v>
      </c>
      <c r="F640" s="1">
        <f t="shared" si="521"/>
        <v>16140</v>
      </c>
      <c r="G640" s="1">
        <f t="shared" si="528"/>
        <v>1.4535200003592763E-2</v>
      </c>
      <c r="I640" s="1">
        <f t="shared" si="529"/>
        <v>1.4535200003592763E-2</v>
      </c>
      <c r="Q640" s="173">
        <f t="shared" si="497"/>
        <v>32066.894</v>
      </c>
      <c r="S640" s="15">
        <f t="shared" si="530"/>
        <v>0.1</v>
      </c>
      <c r="Z640">
        <f t="shared" si="498"/>
        <v>16140</v>
      </c>
      <c r="AA640" s="158">
        <f t="shared" si="499"/>
        <v>6.9195655924407157E-2</v>
      </c>
      <c r="AB640" s="159">
        <f t="shared" si="500"/>
        <v>-5.4660455920814394E-2</v>
      </c>
      <c r="AC640" s="159">
        <f t="shared" si="501"/>
        <v>1.4535200003592763E-2</v>
      </c>
      <c r="AD640" s="160">
        <f t="shared" si="502"/>
        <v>2.9877654414712937E-4</v>
      </c>
      <c r="AH640">
        <f t="shared" si="503"/>
        <v>7.1150789086956582E-3</v>
      </c>
      <c r="AI640">
        <f t="shared" si="504"/>
        <v>0.67840276523736232</v>
      </c>
      <c r="AJ640">
        <f t="shared" si="505"/>
        <v>0.4265540673510248</v>
      </c>
      <c r="AK640">
        <f t="shared" si="506"/>
        <v>7.4427773151501037E-2</v>
      </c>
      <c r="AL640">
        <f t="shared" si="507"/>
        <v>2.9141649870689235</v>
      </c>
      <c r="AM640">
        <f t="shared" si="508"/>
        <v>8.7560675121423586</v>
      </c>
      <c r="AN640">
        <f t="shared" si="531"/>
        <v>15.388846828986466</v>
      </c>
      <c r="AO640">
        <f t="shared" si="531"/>
        <v>15.388719816590548</v>
      </c>
      <c r="AP640">
        <f t="shared" si="531"/>
        <v>15.38912503791301</v>
      </c>
      <c r="AQ640">
        <f t="shared" si="531"/>
        <v>15.387832026894309</v>
      </c>
      <c r="AR640">
        <f t="shared" si="531"/>
        <v>15.391955940524657</v>
      </c>
      <c r="AS640">
        <f t="shared" si="531"/>
        <v>15.378783337655481</v>
      </c>
      <c r="AT640">
        <f t="shared" si="531"/>
        <v>15.420665387175021</v>
      </c>
      <c r="AU640">
        <f t="shared" si="509"/>
        <v>15.285246320826383</v>
      </c>
      <c r="AV640" s="158">
        <f t="shared" si="510"/>
        <v>6.9195655924407157E-2</v>
      </c>
      <c r="AW640" s="159">
        <f t="shared" si="511"/>
        <v>-5.4660455920814394E-2</v>
      </c>
      <c r="AX640" s="160">
        <f t="shared" si="512"/>
        <v>2.9877654414712937E-4</v>
      </c>
      <c r="AY640" s="159">
        <f t="shared" si="513"/>
        <v>-9999</v>
      </c>
      <c r="BA640">
        <f t="shared" si="514"/>
        <v>0</v>
      </c>
      <c r="BB640">
        <f t="shared" si="515"/>
        <v>0.31738696569668245</v>
      </c>
      <c r="BC640">
        <f t="shared" si="516"/>
        <v>0.1850752227457553</v>
      </c>
      <c r="BD640">
        <f t="shared" si="517"/>
        <v>0.34104104814148684</v>
      </c>
      <c r="BE640">
        <f t="shared" si="518"/>
        <v>2.6782562139234929</v>
      </c>
      <c r="BF640">
        <f t="shared" si="519"/>
        <v>4.23901735960614</v>
      </c>
      <c r="BG640">
        <f t="shared" si="532"/>
        <v>1.9979941082354997</v>
      </c>
      <c r="BH640">
        <f t="shared" si="532"/>
        <v>1.9978161327765462</v>
      </c>
      <c r="BI640">
        <f t="shared" si="532"/>
        <v>1.9983789422303226</v>
      </c>
      <c r="BJ640">
        <f t="shared" si="532"/>
        <v>1.9965967906624407</v>
      </c>
      <c r="BK640">
        <f t="shared" si="532"/>
        <v>2.0022163228267056</v>
      </c>
      <c r="BL640">
        <f t="shared" si="532"/>
        <v>1.9842534801315002</v>
      </c>
      <c r="BM640">
        <f t="shared" si="532"/>
        <v>2.0394063341501623</v>
      </c>
      <c r="BN640">
        <f t="shared" si="520"/>
        <v>1.303448432432484</v>
      </c>
    </row>
    <row r="641" spans="1:66" x14ac:dyDescent="0.2">
      <c r="A641" s="25" t="s">
        <v>1020</v>
      </c>
      <c r="B641" s="25"/>
      <c r="C641" s="28">
        <v>47111.731</v>
      </c>
      <c r="D641" s="28"/>
      <c r="E641" s="1">
        <f t="shared" si="496"/>
        <v>16171.023693515919</v>
      </c>
      <c r="F641" s="1">
        <f t="shared" si="521"/>
        <v>16171</v>
      </c>
      <c r="G641" s="1">
        <f t="shared" si="528"/>
        <v>2.0125280003412627E-2</v>
      </c>
      <c r="I641" s="1">
        <f t="shared" si="529"/>
        <v>2.0125280003412627E-2</v>
      </c>
      <c r="Q641" s="173">
        <f t="shared" si="497"/>
        <v>32093.231</v>
      </c>
      <c r="S641" s="15">
        <f t="shared" si="530"/>
        <v>0.1</v>
      </c>
      <c r="Z641">
        <f t="shared" si="498"/>
        <v>16171</v>
      </c>
      <c r="AA641" s="158">
        <f t="shared" si="499"/>
        <v>6.9538786545747799E-2</v>
      </c>
      <c r="AB641" s="159">
        <f t="shared" si="500"/>
        <v>-4.9413506542335173E-2</v>
      </c>
      <c r="AC641" s="159">
        <f t="shared" si="501"/>
        <v>2.0125280003412627E-2</v>
      </c>
      <c r="AD641" s="160">
        <f t="shared" si="502"/>
        <v>2.4416946288094009E-4</v>
      </c>
      <c r="AH641">
        <f t="shared" si="503"/>
        <v>7.2524601877248145E-3</v>
      </c>
      <c r="AI641">
        <f t="shared" si="504"/>
        <v>0.67799794533659252</v>
      </c>
      <c r="AJ641">
        <f t="shared" si="505"/>
        <v>0.43152627094736373</v>
      </c>
      <c r="AK641">
        <f t="shared" si="506"/>
        <v>7.2656394183928039E-2</v>
      </c>
      <c r="AL641">
        <f t="shared" si="507"/>
        <v>2.919669575168597</v>
      </c>
      <c r="AM641">
        <f t="shared" si="508"/>
        <v>8.9751140793328474</v>
      </c>
      <c r="AN641">
        <f t="shared" ref="AN641:AT650" si="533">$AU641+$AB$7*SIN(AO641)</f>
        <v>15.396508348387396</v>
      </c>
      <c r="AO641">
        <f t="shared" si="533"/>
        <v>15.396382240458779</v>
      </c>
      <c r="AP641">
        <f t="shared" si="533"/>
        <v>15.39678357239703</v>
      </c>
      <c r="AQ641">
        <f t="shared" si="533"/>
        <v>15.395506174041508</v>
      </c>
      <c r="AR641">
        <f t="shared" si="533"/>
        <v>15.399570183142218</v>
      </c>
      <c r="AS641">
        <f t="shared" si="533"/>
        <v>15.38662198522991</v>
      </c>
      <c r="AT641">
        <f t="shared" si="533"/>
        <v>15.427694352690324</v>
      </c>
      <c r="AU641">
        <f t="shared" si="509"/>
        <v>15.295312404094885</v>
      </c>
      <c r="AV641" s="158">
        <f t="shared" si="510"/>
        <v>6.9538786545747799E-2</v>
      </c>
      <c r="AW641" s="159">
        <f t="shared" si="511"/>
        <v>-4.9413506542335173E-2</v>
      </c>
      <c r="AX641" s="160">
        <f t="shared" si="512"/>
        <v>2.4416946288094009E-4</v>
      </c>
      <c r="AY641" s="159">
        <f t="shared" si="513"/>
        <v>-9999</v>
      </c>
      <c r="BA641">
        <f t="shared" si="514"/>
        <v>0</v>
      </c>
      <c r="BB641">
        <f t="shared" si="515"/>
        <v>0.31681948225647683</v>
      </c>
      <c r="BC641">
        <f t="shared" si="516"/>
        <v>0.18343700567745572</v>
      </c>
      <c r="BD641">
        <f t="shared" si="517"/>
        <v>0.33990282625173562</v>
      </c>
      <c r="BE641">
        <f t="shared" si="518"/>
        <v>2.6799229689386124</v>
      </c>
      <c r="BF641">
        <f t="shared" si="519"/>
        <v>4.2548819696460418</v>
      </c>
      <c r="BG641">
        <f t="shared" ref="BG641:BM650" si="534">$BN641+$BB$7*SIN(BH641)</f>
        <v>2.0013912956916187</v>
      </c>
      <c r="BH641">
        <f t="shared" si="534"/>
        <v>2.0011972555710589</v>
      </c>
      <c r="BI641">
        <f t="shared" si="534"/>
        <v>2.0018063163111188</v>
      </c>
      <c r="BJ641">
        <f t="shared" si="534"/>
        <v>1.999891852337091</v>
      </c>
      <c r="BK641">
        <f t="shared" si="534"/>
        <v>2.0058829941279908</v>
      </c>
      <c r="BL641">
        <f t="shared" si="534"/>
        <v>1.9868649879947857</v>
      </c>
      <c r="BM641">
        <f t="shared" si="534"/>
        <v>2.0447696888063946</v>
      </c>
      <c r="BN641">
        <f t="shared" si="520"/>
        <v>1.3079181288904138</v>
      </c>
    </row>
    <row r="642" spans="1:66" x14ac:dyDescent="0.2">
      <c r="A642" s="25" t="s">
        <v>1020</v>
      </c>
      <c r="B642" s="25"/>
      <c r="C642" s="28">
        <v>47112.578000000001</v>
      </c>
      <c r="D642" s="28"/>
      <c r="E642" s="1">
        <f t="shared" si="496"/>
        <v>16172.020867616349</v>
      </c>
      <c r="F642" s="1">
        <f t="shared" si="521"/>
        <v>16172</v>
      </c>
      <c r="G642" s="1">
        <f t="shared" si="528"/>
        <v>1.7724960001942236E-2</v>
      </c>
      <c r="I642" s="1">
        <f t="shared" si="529"/>
        <v>1.7724960001942236E-2</v>
      </c>
      <c r="Q642" s="173">
        <f t="shared" si="497"/>
        <v>32094.078000000001</v>
      </c>
      <c r="S642" s="15">
        <f t="shared" si="530"/>
        <v>0.1</v>
      </c>
      <c r="Z642">
        <f t="shared" si="498"/>
        <v>16172</v>
      </c>
      <c r="AA642" s="158">
        <f t="shared" si="499"/>
        <v>6.954984749522812E-2</v>
      </c>
      <c r="AB642" s="159">
        <f t="shared" si="500"/>
        <v>-5.1824887493285884E-2</v>
      </c>
      <c r="AC642" s="159">
        <f t="shared" si="501"/>
        <v>1.7724960001942236E-2</v>
      </c>
      <c r="AD642" s="160">
        <f t="shared" si="502"/>
        <v>2.6858189636917398E-4</v>
      </c>
      <c r="AH642">
        <f t="shared" si="503"/>
        <v>7.256883430703116E-3</v>
      </c>
      <c r="AI642">
        <f t="shared" si="504"/>
        <v>0.67798505694396638</v>
      </c>
      <c r="AJ642">
        <f t="shared" si="505"/>
        <v>0.43168634913438453</v>
      </c>
      <c r="AK642">
        <f t="shared" si="506"/>
        <v>7.2599251179924995E-2</v>
      </c>
      <c r="AL642">
        <f t="shared" si="507"/>
        <v>2.9198470332296589</v>
      </c>
      <c r="AM642">
        <f t="shared" si="508"/>
        <v>8.9823559360165568</v>
      </c>
      <c r="AN642">
        <f t="shared" si="533"/>
        <v>15.396755417833276</v>
      </c>
      <c r="AO642">
        <f t="shared" si="533"/>
        <v>15.396629341147364</v>
      </c>
      <c r="AP642">
        <f t="shared" si="533"/>
        <v>15.397030541770809</v>
      </c>
      <c r="AQ642">
        <f t="shared" si="533"/>
        <v>15.395753663092712</v>
      </c>
      <c r="AR642">
        <f t="shared" si="533"/>
        <v>15.399815697761134</v>
      </c>
      <c r="AS642">
        <f t="shared" si="533"/>
        <v>15.386874840501649</v>
      </c>
      <c r="AT642">
        <f t="shared" si="533"/>
        <v>15.427920868529107</v>
      </c>
      <c r="AU642">
        <f t="shared" si="509"/>
        <v>15.295637116458384</v>
      </c>
      <c r="AV642" s="158">
        <f t="shared" si="510"/>
        <v>6.954984749522812E-2</v>
      </c>
      <c r="AW642" s="159">
        <f t="shared" si="511"/>
        <v>-5.1824887493285884E-2</v>
      </c>
      <c r="AX642" s="160">
        <f t="shared" si="512"/>
        <v>2.6858189636917398E-4</v>
      </c>
      <c r="AY642" s="159">
        <f t="shared" si="513"/>
        <v>-9999</v>
      </c>
      <c r="BA642">
        <f t="shared" si="514"/>
        <v>0</v>
      </c>
      <c r="BB642">
        <f t="shared" si="515"/>
        <v>0.31680124089478967</v>
      </c>
      <c r="BC642">
        <f t="shared" si="516"/>
        <v>0.18338424680589327</v>
      </c>
      <c r="BD642">
        <f t="shared" si="517"/>
        <v>0.33986615994436226</v>
      </c>
      <c r="BE642">
        <f t="shared" si="518"/>
        <v>2.6799766382352503</v>
      </c>
      <c r="BF642">
        <f t="shared" si="519"/>
        <v>4.2553946778599245</v>
      </c>
      <c r="BG642">
        <f t="shared" si="534"/>
        <v>2.0015007857262708</v>
      </c>
      <c r="BH642">
        <f t="shared" si="534"/>
        <v>2.0013062128840375</v>
      </c>
      <c r="BI642">
        <f t="shared" si="534"/>
        <v>2.0019167999502172</v>
      </c>
      <c r="BJ642">
        <f t="shared" si="534"/>
        <v>1.9999979913512314</v>
      </c>
      <c r="BK642">
        <f t="shared" si="534"/>
        <v>2.0060012686269122</v>
      </c>
      <c r="BL642">
        <f t="shared" si="534"/>
        <v>1.9869489900873334</v>
      </c>
      <c r="BM642">
        <f t="shared" si="534"/>
        <v>2.0449424552484201</v>
      </c>
      <c r="BN642">
        <f t="shared" si="520"/>
        <v>1.3080623126471211</v>
      </c>
    </row>
    <row r="643" spans="1:66" x14ac:dyDescent="0.2">
      <c r="A643" s="25" t="s">
        <v>1088</v>
      </c>
      <c r="B643" s="25"/>
      <c r="C643" s="28">
        <v>47153.353999999999</v>
      </c>
      <c r="D643" s="28"/>
      <c r="E643" s="1">
        <f t="shared" si="496"/>
        <v>16220.02650057867</v>
      </c>
      <c r="F643" s="1">
        <f t="shared" si="521"/>
        <v>16220</v>
      </c>
      <c r="G643" s="1">
        <f t="shared" si="528"/>
        <v>2.2509599999466445E-2</v>
      </c>
      <c r="I643" s="1">
        <f t="shared" si="529"/>
        <v>2.2509599999466445E-2</v>
      </c>
      <c r="Q643" s="173">
        <f t="shared" si="497"/>
        <v>32134.853999999999</v>
      </c>
      <c r="S643" s="15">
        <f t="shared" si="530"/>
        <v>0.1</v>
      </c>
      <c r="Z643">
        <f t="shared" si="498"/>
        <v>16220</v>
      </c>
      <c r="AA643" s="158">
        <f t="shared" si="499"/>
        <v>7.0080195727265621E-2</v>
      </c>
      <c r="AB643" s="159">
        <f t="shared" si="500"/>
        <v>-4.7570595727799175E-2</v>
      </c>
      <c r="AC643" s="159">
        <f t="shared" si="501"/>
        <v>2.2509599999466445E-2</v>
      </c>
      <c r="AD643" s="160">
        <f t="shared" si="502"/>
        <v>2.2629615778977055E-4</v>
      </c>
      <c r="AH643">
        <f t="shared" si="503"/>
        <v>7.4685753762913001E-3</v>
      </c>
      <c r="AI643">
        <f t="shared" si="504"/>
        <v>0.67737889566465526</v>
      </c>
      <c r="AJ643">
        <f t="shared" si="505"/>
        <v>0.43934696605171525</v>
      </c>
      <c r="AK643">
        <f t="shared" si="506"/>
        <v>6.9856265722618008E-2</v>
      </c>
      <c r="AL643">
        <f t="shared" si="507"/>
        <v>2.9283571651527294</v>
      </c>
      <c r="AM643">
        <f t="shared" si="508"/>
        <v>9.3437355878347628</v>
      </c>
      <c r="AN643">
        <f t="shared" si="533"/>
        <v>15.408609261392284</v>
      </c>
      <c r="AO643">
        <f t="shared" si="533"/>
        <v>15.408484836509022</v>
      </c>
      <c r="AP643">
        <f t="shared" si="533"/>
        <v>15.408879305045781</v>
      </c>
      <c r="AQ643">
        <f t="shared" si="533"/>
        <v>15.407628542299019</v>
      </c>
      <c r="AR643">
        <f t="shared" si="533"/>
        <v>15.411592747449005</v>
      </c>
      <c r="AS643">
        <f t="shared" si="533"/>
        <v>15.399011614912482</v>
      </c>
      <c r="AT643">
        <f t="shared" si="533"/>
        <v>15.438777417329021</v>
      </c>
      <c r="AU643">
        <f t="shared" si="509"/>
        <v>15.311223309906385</v>
      </c>
      <c r="AV643" s="158">
        <f t="shared" si="510"/>
        <v>7.0080195727265621E-2</v>
      </c>
      <c r="AW643" s="159">
        <f t="shared" si="511"/>
        <v>-4.7570595727799175E-2</v>
      </c>
      <c r="AX643" s="160">
        <f t="shared" si="512"/>
        <v>2.2629615778977055E-4</v>
      </c>
      <c r="AY643" s="159">
        <f t="shared" si="513"/>
        <v>-9999</v>
      </c>
      <c r="BA643">
        <f t="shared" si="514"/>
        <v>0</v>
      </c>
      <c r="BB643">
        <f t="shared" si="515"/>
        <v>0.3159303612872757</v>
      </c>
      <c r="BC643">
        <f t="shared" si="516"/>
        <v>0.18085815640404193</v>
      </c>
      <c r="BD643">
        <f t="shared" si="517"/>
        <v>0.33810986455539699</v>
      </c>
      <c r="BE643">
        <f t="shared" si="518"/>
        <v>2.6825456940633505</v>
      </c>
      <c r="BF643">
        <f t="shared" si="519"/>
        <v>4.2800748499969865</v>
      </c>
      <c r="BG643">
        <f t="shared" si="534"/>
        <v>2.0067492575289627</v>
      </c>
      <c r="BH643">
        <f t="shared" si="534"/>
        <v>2.0065280176086313</v>
      </c>
      <c r="BI643">
        <f t="shared" si="534"/>
        <v>2.0072144424959086</v>
      </c>
      <c r="BJ643">
        <f t="shared" si="534"/>
        <v>2.0050814105496961</v>
      </c>
      <c r="BK643">
        <f t="shared" si="534"/>
        <v>2.0116780771470704</v>
      </c>
      <c r="BL643">
        <f t="shared" si="534"/>
        <v>1.990963675205605</v>
      </c>
      <c r="BM643">
        <f t="shared" si="534"/>
        <v>2.0532172184843303</v>
      </c>
      <c r="BN643">
        <f t="shared" si="520"/>
        <v>1.3149831329690769</v>
      </c>
    </row>
    <row r="644" spans="1:66" x14ac:dyDescent="0.2">
      <c r="A644" s="25" t="s">
        <v>1091</v>
      </c>
      <c r="B644" s="25"/>
      <c r="C644" s="28">
        <v>47159.305</v>
      </c>
      <c r="D644" s="28"/>
      <c r="E644" s="1">
        <f t="shared" si="496"/>
        <v>16227.032619907659</v>
      </c>
      <c r="F644" s="1">
        <f t="shared" si="521"/>
        <v>16227</v>
      </c>
      <c r="G644" s="1">
        <f t="shared" si="528"/>
        <v>2.7707360000931658E-2</v>
      </c>
      <c r="I644" s="1">
        <f t="shared" si="529"/>
        <v>2.7707360000931658E-2</v>
      </c>
      <c r="Q644" s="173">
        <f t="shared" si="497"/>
        <v>32140.805</v>
      </c>
      <c r="S644" s="15">
        <f t="shared" si="530"/>
        <v>0.1</v>
      </c>
      <c r="Z644">
        <f t="shared" si="498"/>
        <v>16227</v>
      </c>
      <c r="AA644" s="158">
        <f t="shared" si="499"/>
        <v>7.01574430443348E-2</v>
      </c>
      <c r="AB644" s="159">
        <f t="shared" si="500"/>
        <v>-4.2450083043403142E-2</v>
      </c>
      <c r="AC644" s="159">
        <f t="shared" si="501"/>
        <v>2.7707360000931658E-2</v>
      </c>
      <c r="AD644" s="160">
        <f t="shared" si="502"/>
        <v>1.802009550391823E-4</v>
      </c>
      <c r="AH644">
        <f t="shared" si="503"/>
        <v>7.4993443938800612E-3</v>
      </c>
      <c r="AI644">
        <f t="shared" si="504"/>
        <v>0.6772925361536406</v>
      </c>
      <c r="AJ644">
        <f t="shared" si="505"/>
        <v>0.44046035802333422</v>
      </c>
      <c r="AK644">
        <f t="shared" si="506"/>
        <v>6.9456227950537977E-2</v>
      </c>
      <c r="AL644">
        <f t="shared" si="507"/>
        <v>2.9295969606323125</v>
      </c>
      <c r="AM644">
        <f t="shared" si="508"/>
        <v>9.3987948214170896</v>
      </c>
      <c r="AN644">
        <f t="shared" si="533"/>
        <v>15.410337062139801</v>
      </c>
      <c r="AO644">
        <f t="shared" si="533"/>
        <v>15.410212903066421</v>
      </c>
      <c r="AP644">
        <f t="shared" si="533"/>
        <v>15.410606319780836</v>
      </c>
      <c r="AQ644">
        <f t="shared" si="533"/>
        <v>15.409359556381728</v>
      </c>
      <c r="AR644">
        <f t="shared" si="533"/>
        <v>15.413308998237113</v>
      </c>
      <c r="AS644">
        <f t="shared" si="533"/>
        <v>15.400781519896549</v>
      </c>
      <c r="AT644">
        <f t="shared" si="533"/>
        <v>15.440358047707113</v>
      </c>
      <c r="AU644">
        <f t="shared" si="509"/>
        <v>15.313496296450886</v>
      </c>
      <c r="AV644" s="158">
        <f t="shared" si="510"/>
        <v>7.01574430443348E-2</v>
      </c>
      <c r="AW644" s="159">
        <f t="shared" si="511"/>
        <v>-4.2450083043403142E-2</v>
      </c>
      <c r="AX644" s="160">
        <f t="shared" si="512"/>
        <v>1.802009550391823E-4</v>
      </c>
      <c r="AY644" s="159">
        <f t="shared" si="513"/>
        <v>-9999</v>
      </c>
      <c r="BA644">
        <f t="shared" si="514"/>
        <v>0</v>
      </c>
      <c r="BB644">
        <f t="shared" si="515"/>
        <v>0.31580412385787771</v>
      </c>
      <c r="BC644">
        <f t="shared" si="516"/>
        <v>0.18049079987607042</v>
      </c>
      <c r="BD644">
        <f t="shared" si="517"/>
        <v>0.33785433871468878</v>
      </c>
      <c r="BE644">
        <f t="shared" si="518"/>
        <v>2.6829191973563349</v>
      </c>
      <c r="BF644">
        <f t="shared" si="519"/>
        <v>4.2836855988137073</v>
      </c>
      <c r="BG644">
        <f t="shared" si="534"/>
        <v>2.0075135118959917</v>
      </c>
      <c r="BH644">
        <f t="shared" si="534"/>
        <v>2.0072882000635435</v>
      </c>
      <c r="BI644">
        <f t="shared" si="534"/>
        <v>2.0079861116656188</v>
      </c>
      <c r="BJ644">
        <f t="shared" si="534"/>
        <v>2.0058209020745594</v>
      </c>
      <c r="BK644">
        <f t="shared" si="534"/>
        <v>2.0125058866097922</v>
      </c>
      <c r="BL644">
        <f t="shared" si="534"/>
        <v>1.991546325901175</v>
      </c>
      <c r="BM644">
        <f t="shared" si="534"/>
        <v>2.0544210020026954</v>
      </c>
      <c r="BN644">
        <f t="shared" si="520"/>
        <v>1.3159924192660291</v>
      </c>
    </row>
    <row r="645" spans="1:66" x14ac:dyDescent="0.2">
      <c r="A645" s="25" t="s">
        <v>1092</v>
      </c>
      <c r="B645" s="25"/>
      <c r="C645" s="28">
        <v>47169.493000000002</v>
      </c>
      <c r="D645" s="28"/>
      <c r="E645" s="1">
        <f t="shared" si="496"/>
        <v>16239.026964341156</v>
      </c>
      <c r="F645" s="1">
        <f t="shared" si="521"/>
        <v>16239</v>
      </c>
      <c r="G645" s="1">
        <f t="shared" si="528"/>
        <v>2.2903520002728328E-2</v>
      </c>
      <c r="I645" s="1">
        <f t="shared" si="529"/>
        <v>2.2903520002728328E-2</v>
      </c>
      <c r="Q645" s="173">
        <f t="shared" si="497"/>
        <v>32150.993000000002</v>
      </c>
      <c r="S645" s="15">
        <f t="shared" si="530"/>
        <v>0.1</v>
      </c>
      <c r="Z645">
        <f t="shared" si="498"/>
        <v>16239</v>
      </c>
      <c r="AA645" s="158">
        <f t="shared" si="499"/>
        <v>7.0289810233790218E-2</v>
      </c>
      <c r="AB645" s="159">
        <f t="shared" si="500"/>
        <v>-4.7386290231061889E-2</v>
      </c>
      <c r="AC645" s="159">
        <f t="shared" si="501"/>
        <v>2.2903520002728328E-2</v>
      </c>
      <c r="AD645" s="160">
        <f t="shared" si="502"/>
        <v>2.2454605018624313E-4</v>
      </c>
      <c r="AH645">
        <f t="shared" si="503"/>
        <v>7.5520300030389185E-3</v>
      </c>
      <c r="AI645">
        <f t="shared" si="504"/>
        <v>0.67714569592910923</v>
      </c>
      <c r="AJ645">
        <f t="shared" si="505"/>
        <v>0.44236679472374679</v>
      </c>
      <c r="AK645">
        <f t="shared" si="506"/>
        <v>6.8770438170533951E-2</v>
      </c>
      <c r="AL645">
        <f t="shared" si="507"/>
        <v>2.9317215893080242</v>
      </c>
      <c r="AM645">
        <f t="shared" si="508"/>
        <v>9.4946563257609569</v>
      </c>
      <c r="AN645">
        <f t="shared" si="533"/>
        <v>15.413298492117281</v>
      </c>
      <c r="AO645">
        <f t="shared" si="533"/>
        <v>15.41317480347956</v>
      </c>
      <c r="AP645">
        <f t="shared" si="533"/>
        <v>15.41356637571441</v>
      </c>
      <c r="AQ645">
        <f t="shared" si="533"/>
        <v>15.412326580579307</v>
      </c>
      <c r="AR645">
        <f t="shared" si="533"/>
        <v>15.41625042274462</v>
      </c>
      <c r="AS645">
        <f t="shared" si="533"/>
        <v>15.403815621236868</v>
      </c>
      <c r="AT645">
        <f t="shared" si="533"/>
        <v>15.443066176896343</v>
      </c>
      <c r="AU645">
        <f t="shared" si="509"/>
        <v>15.317392844812884</v>
      </c>
      <c r="AV645" s="158">
        <f t="shared" si="510"/>
        <v>7.0289810233790218E-2</v>
      </c>
      <c r="AW645" s="159">
        <f t="shared" si="511"/>
        <v>-4.7386290231061889E-2</v>
      </c>
      <c r="AX645" s="160">
        <f t="shared" si="512"/>
        <v>2.2454605018624313E-4</v>
      </c>
      <c r="AY645" s="159">
        <f t="shared" si="513"/>
        <v>-9999</v>
      </c>
      <c r="BA645">
        <f t="shared" si="514"/>
        <v>0</v>
      </c>
      <c r="BB645">
        <f t="shared" si="515"/>
        <v>0.31558816725177063</v>
      </c>
      <c r="BC645">
        <f t="shared" si="516"/>
        <v>0.17986165297632675</v>
      </c>
      <c r="BD645">
        <f t="shared" si="517"/>
        <v>0.33741664794795745</v>
      </c>
      <c r="BE645">
        <f t="shared" si="518"/>
        <v>2.6835588119792342</v>
      </c>
      <c r="BF645">
        <f t="shared" si="519"/>
        <v>4.2898823477085921</v>
      </c>
      <c r="BG645">
        <f t="shared" si="534"/>
        <v>2.0088229869215861</v>
      </c>
      <c r="BH645">
        <f t="shared" si="534"/>
        <v>2.008590583830653</v>
      </c>
      <c r="BI645">
        <f t="shared" si="534"/>
        <v>2.0093084438458821</v>
      </c>
      <c r="BJ645">
        <f t="shared" si="534"/>
        <v>2.0070875131025314</v>
      </c>
      <c r="BK645">
        <f t="shared" si="534"/>
        <v>2.013924955045185</v>
      </c>
      <c r="BL645">
        <f t="shared" si="534"/>
        <v>1.9925435018915909</v>
      </c>
      <c r="BM645">
        <f t="shared" si="534"/>
        <v>2.0564828807499773</v>
      </c>
      <c r="BN645">
        <f t="shared" si="520"/>
        <v>1.3177226243465179</v>
      </c>
    </row>
    <row r="646" spans="1:66" x14ac:dyDescent="0.2">
      <c r="A646" s="25" t="s">
        <v>1092</v>
      </c>
      <c r="B646" s="25"/>
      <c r="C646" s="28">
        <v>47170.339</v>
      </c>
      <c r="D646" s="28"/>
      <c r="E646" s="1">
        <f t="shared" si="496"/>
        <v>16240.022961140399</v>
      </c>
      <c r="F646" s="1">
        <f t="shared" si="521"/>
        <v>16240</v>
      </c>
      <c r="G646" s="1">
        <f t="shared" si="528"/>
        <v>1.9503200004692189E-2</v>
      </c>
      <c r="I646" s="1">
        <f t="shared" si="529"/>
        <v>1.9503200004692189E-2</v>
      </c>
      <c r="Q646" s="173">
        <f t="shared" si="497"/>
        <v>32151.839</v>
      </c>
      <c r="S646" s="15">
        <f t="shared" si="530"/>
        <v>0.1</v>
      </c>
      <c r="Z646">
        <f t="shared" si="498"/>
        <v>16240</v>
      </c>
      <c r="AA646" s="158">
        <f t="shared" si="499"/>
        <v>7.0300837587764675E-2</v>
      </c>
      <c r="AB646" s="159">
        <f t="shared" si="500"/>
        <v>-5.0797637583072486E-2</v>
      </c>
      <c r="AC646" s="159">
        <f t="shared" si="501"/>
        <v>1.9503200004692189E-2</v>
      </c>
      <c r="AD646" s="160">
        <f t="shared" si="502"/>
        <v>2.5803999840211787E-4</v>
      </c>
      <c r="AH646">
        <f t="shared" si="503"/>
        <v>7.5564169690011743E-3</v>
      </c>
      <c r="AI646">
        <f t="shared" si="504"/>
        <v>0.67713352788195835</v>
      </c>
      <c r="AJ646">
        <f t="shared" si="505"/>
        <v>0.44252553706896253</v>
      </c>
      <c r="AK646">
        <f t="shared" si="506"/>
        <v>6.8713288418734655E-2</v>
      </c>
      <c r="AL646">
        <f t="shared" si="507"/>
        <v>2.9318986000338905</v>
      </c>
      <c r="AM646">
        <f t="shared" si="508"/>
        <v>9.5027302414816912</v>
      </c>
      <c r="AN646">
        <f t="shared" si="533"/>
        <v>15.413545248799203</v>
      </c>
      <c r="AO646">
        <f t="shared" si="533"/>
        <v>15.413421600206014</v>
      </c>
      <c r="AP646">
        <f t="shared" si="533"/>
        <v>15.413813016378892</v>
      </c>
      <c r="AQ646">
        <f t="shared" si="533"/>
        <v>15.412573808318696</v>
      </c>
      <c r="AR646">
        <f t="shared" si="533"/>
        <v>15.416495500623792</v>
      </c>
      <c r="AS646">
        <f t="shared" si="533"/>
        <v>15.404068461838543</v>
      </c>
      <c r="AT646">
        <f t="shared" si="533"/>
        <v>15.443291767949873</v>
      </c>
      <c r="AU646">
        <f t="shared" si="509"/>
        <v>15.317717557176385</v>
      </c>
      <c r="AV646" s="158">
        <f t="shared" si="510"/>
        <v>7.0300837587764675E-2</v>
      </c>
      <c r="AW646" s="159">
        <f t="shared" si="511"/>
        <v>-5.0797637583072486E-2</v>
      </c>
      <c r="AX646" s="160">
        <f t="shared" si="512"/>
        <v>2.5803999840211787E-4</v>
      </c>
      <c r="AY646" s="159">
        <f t="shared" si="513"/>
        <v>-9999</v>
      </c>
      <c r="BA646">
        <f t="shared" si="514"/>
        <v>0</v>
      </c>
      <c r="BB646">
        <f t="shared" si="515"/>
        <v>0.31557019649670714</v>
      </c>
      <c r="BC646">
        <f t="shared" si="516"/>
        <v>0.1798092586215993</v>
      </c>
      <c r="BD646">
        <f t="shared" si="517"/>
        <v>0.33738019383874623</v>
      </c>
      <c r="BE646">
        <f t="shared" si="518"/>
        <v>2.6836120746916432</v>
      </c>
      <c r="BF646">
        <f t="shared" si="519"/>
        <v>4.2903991373656467</v>
      </c>
      <c r="BG646">
        <f t="shared" si="534"/>
        <v>2.0089320714101699</v>
      </c>
      <c r="BH646">
        <f t="shared" si="534"/>
        <v>2.0086990710187829</v>
      </c>
      <c r="BI646">
        <f t="shared" si="534"/>
        <v>2.0094186081178678</v>
      </c>
      <c r="BJ646">
        <f t="shared" si="534"/>
        <v>2.0071930019657094</v>
      </c>
      <c r="BK646">
        <f t="shared" si="534"/>
        <v>2.0140432088553877</v>
      </c>
      <c r="BL646">
        <f t="shared" si="534"/>
        <v>1.9926265059153141</v>
      </c>
      <c r="BM646">
        <f t="shared" si="534"/>
        <v>2.0566546041652365</v>
      </c>
      <c r="BN646">
        <f t="shared" si="520"/>
        <v>1.3178668081032252</v>
      </c>
    </row>
    <row r="647" spans="1:66" x14ac:dyDescent="0.2">
      <c r="A647" s="25" t="s">
        <v>1020</v>
      </c>
      <c r="B647" s="25"/>
      <c r="C647" s="28">
        <v>47184.775999999998</v>
      </c>
      <c r="D647" s="28"/>
      <c r="E647" s="1">
        <f t="shared" si="496"/>
        <v>16257.019658292573</v>
      </c>
      <c r="F647" s="1">
        <f t="shared" si="521"/>
        <v>16257</v>
      </c>
      <c r="G647" s="1">
        <f t="shared" si="528"/>
        <v>1.6697760001989082E-2</v>
      </c>
      <c r="I647" s="1">
        <f t="shared" si="529"/>
        <v>1.6697760001989082E-2</v>
      </c>
      <c r="Q647" s="173">
        <f t="shared" si="497"/>
        <v>32166.275999999998</v>
      </c>
      <c r="S647" s="15">
        <f t="shared" si="530"/>
        <v>0.1</v>
      </c>
      <c r="Z647">
        <f t="shared" si="498"/>
        <v>16257</v>
      </c>
      <c r="AA647" s="158">
        <f t="shared" si="499"/>
        <v>7.0488225953695652E-2</v>
      </c>
      <c r="AB647" s="159">
        <f t="shared" si="500"/>
        <v>-5.379046595170657E-2</v>
      </c>
      <c r="AC647" s="159">
        <f t="shared" si="501"/>
        <v>1.6697760001989082E-2</v>
      </c>
      <c r="AD647" s="160">
        <f t="shared" si="502"/>
        <v>2.893414227301704E-4</v>
      </c>
      <c r="AH647">
        <f t="shared" si="503"/>
        <v>7.6309127053266913E-3</v>
      </c>
      <c r="AI647">
        <f t="shared" si="504"/>
        <v>0.67692828503632008</v>
      </c>
      <c r="AJ647">
        <f t="shared" si="505"/>
        <v>0.44522116102332404</v>
      </c>
      <c r="AK647">
        <f t="shared" si="506"/>
        <v>6.7741728747450311E-2</v>
      </c>
      <c r="AL647">
        <f t="shared" si="507"/>
        <v>2.93490681028698</v>
      </c>
      <c r="AM647">
        <f t="shared" si="508"/>
        <v>9.6420492770283275</v>
      </c>
      <c r="AN647">
        <f t="shared" si="533"/>
        <v>15.417739432136383</v>
      </c>
      <c r="AO647">
        <f t="shared" si="533"/>
        <v>15.417616484102734</v>
      </c>
      <c r="AP647">
        <f t="shared" si="533"/>
        <v>15.418005191881415</v>
      </c>
      <c r="AQ647">
        <f t="shared" si="533"/>
        <v>15.416776113928938</v>
      </c>
      <c r="AR647">
        <f t="shared" si="533"/>
        <v>15.420660870779438</v>
      </c>
      <c r="AS647">
        <f t="shared" si="533"/>
        <v>15.408366726051799</v>
      </c>
      <c r="AT647">
        <f t="shared" si="533"/>
        <v>15.447124798626218</v>
      </c>
      <c r="AU647">
        <f t="shared" si="509"/>
        <v>15.323237667355885</v>
      </c>
      <c r="AV647" s="158">
        <f t="shared" si="510"/>
        <v>7.0488225953695652E-2</v>
      </c>
      <c r="AW647" s="159">
        <f t="shared" si="511"/>
        <v>-5.379046595170657E-2</v>
      </c>
      <c r="AX647" s="160">
        <f t="shared" si="512"/>
        <v>2.893414227301704E-4</v>
      </c>
      <c r="AY647" s="159">
        <f t="shared" si="513"/>
        <v>-9999</v>
      </c>
      <c r="BA647">
        <f t="shared" si="514"/>
        <v>0</v>
      </c>
      <c r="BB647">
        <f t="shared" si="515"/>
        <v>0.31526529506463496</v>
      </c>
      <c r="BC647">
        <f t="shared" si="516"/>
        <v>0.17891936565669031</v>
      </c>
      <c r="BD647">
        <f t="shared" si="517"/>
        <v>0.33676094633330733</v>
      </c>
      <c r="BE647">
        <f t="shared" si="518"/>
        <v>2.6845166372323725</v>
      </c>
      <c r="BF647">
        <f t="shared" si="519"/>
        <v>4.2991938637953879</v>
      </c>
      <c r="BG647">
        <f t="shared" si="534"/>
        <v>2.0107856057643012</v>
      </c>
      <c r="BH647">
        <f t="shared" si="534"/>
        <v>2.0105423000005453</v>
      </c>
      <c r="BI647">
        <f t="shared" si="534"/>
        <v>2.0112906963244166</v>
      </c>
      <c r="BJ647">
        <f t="shared" si="534"/>
        <v>2.0089848526862375</v>
      </c>
      <c r="BK647">
        <f t="shared" si="534"/>
        <v>2.0160534796608989</v>
      </c>
      <c r="BL647">
        <f t="shared" si="534"/>
        <v>1.9940353735201986</v>
      </c>
      <c r="BM647">
        <f t="shared" si="534"/>
        <v>2.0595715518888178</v>
      </c>
      <c r="BN647">
        <f t="shared" si="520"/>
        <v>1.3203179319672511</v>
      </c>
    </row>
    <row r="648" spans="1:66" x14ac:dyDescent="0.2">
      <c r="A648" s="25" t="s">
        <v>1091</v>
      </c>
      <c r="B648" s="25"/>
      <c r="C648" s="28">
        <v>47204.315000000002</v>
      </c>
      <c r="D648" s="28"/>
      <c r="E648" s="1">
        <f t="shared" si="496"/>
        <v>16280.022946070947</v>
      </c>
      <c r="F648" s="1">
        <f t="shared" si="521"/>
        <v>16280</v>
      </c>
      <c r="G648" s="1">
        <f t="shared" si="528"/>
        <v>1.9490400009090081E-2</v>
      </c>
      <c r="I648" s="1">
        <f t="shared" si="529"/>
        <v>1.9490400009090081E-2</v>
      </c>
      <c r="Q648" s="173">
        <f t="shared" si="497"/>
        <v>32185.815000000002</v>
      </c>
      <c r="S648" s="15">
        <f t="shared" si="530"/>
        <v>0.1</v>
      </c>
      <c r="Z648">
        <f t="shared" si="498"/>
        <v>16280</v>
      </c>
      <c r="AA648" s="158">
        <f t="shared" si="499"/>
        <v>7.0741519843423195E-2</v>
      </c>
      <c r="AB648" s="159">
        <f t="shared" si="500"/>
        <v>-5.1251119834333114E-2</v>
      </c>
      <c r="AC648" s="159">
        <f t="shared" si="501"/>
        <v>1.9490400009090081E-2</v>
      </c>
      <c r="AD648" s="160">
        <f t="shared" si="502"/>
        <v>2.6266772842731734E-4</v>
      </c>
      <c r="AH648">
        <f t="shared" si="503"/>
        <v>7.7314513683131763E-3</v>
      </c>
      <c r="AI648">
        <f t="shared" si="504"/>
        <v>0.67665544912507003</v>
      </c>
      <c r="AJ648">
        <f t="shared" si="505"/>
        <v>0.44885918416080389</v>
      </c>
      <c r="AK648">
        <f t="shared" si="506"/>
        <v>6.6427225162249609E-2</v>
      </c>
      <c r="AL648">
        <f t="shared" si="507"/>
        <v>2.9389738545207069</v>
      </c>
      <c r="AM648">
        <f t="shared" si="508"/>
        <v>9.8369594847475348</v>
      </c>
      <c r="AN648">
        <f t="shared" si="533"/>
        <v>15.423411894393906</v>
      </c>
      <c r="AO648">
        <f t="shared" si="533"/>
        <v>15.423289953668665</v>
      </c>
      <c r="AP648">
        <f t="shared" si="533"/>
        <v>15.423674831219392</v>
      </c>
      <c r="AQ648">
        <f t="shared" si="533"/>
        <v>15.42245990709362</v>
      </c>
      <c r="AR648">
        <f t="shared" si="533"/>
        <v>15.426293533971137</v>
      </c>
      <c r="AS648">
        <f t="shared" si="533"/>
        <v>15.414181953193358</v>
      </c>
      <c r="AT648">
        <f t="shared" si="533"/>
        <v>15.452304664602822</v>
      </c>
      <c r="AU648">
        <f t="shared" si="509"/>
        <v>15.330706051716387</v>
      </c>
      <c r="AV648" s="158">
        <f t="shared" si="510"/>
        <v>7.0741519843423195E-2</v>
      </c>
      <c r="AW648" s="159">
        <f t="shared" si="511"/>
        <v>-5.1251119834333114E-2</v>
      </c>
      <c r="AX648" s="160">
        <f t="shared" si="512"/>
        <v>2.6266772842731734E-4</v>
      </c>
      <c r="AY648" s="159">
        <f t="shared" si="513"/>
        <v>-9999</v>
      </c>
      <c r="BA648">
        <f t="shared" si="514"/>
        <v>0</v>
      </c>
      <c r="BB648">
        <f t="shared" si="515"/>
        <v>0.31485458191124549</v>
      </c>
      <c r="BC648">
        <f t="shared" si="516"/>
        <v>0.17771782201076602</v>
      </c>
      <c r="BD648">
        <f t="shared" si="517"/>
        <v>0.33592455580116776</v>
      </c>
      <c r="BE648">
        <f t="shared" si="518"/>
        <v>2.6857377520060699</v>
      </c>
      <c r="BF648">
        <f t="shared" si="519"/>
        <v>4.3111207031041276</v>
      </c>
      <c r="BG648">
        <f t="shared" si="534"/>
        <v>2.0132906277789013</v>
      </c>
      <c r="BH648">
        <f t="shared" si="534"/>
        <v>2.01303291844998</v>
      </c>
      <c r="BI648">
        <f t="shared" si="534"/>
        <v>2.0138214181553939</v>
      </c>
      <c r="BJ648">
        <f t="shared" si="534"/>
        <v>2.0114047350234499</v>
      </c>
      <c r="BK648">
        <f t="shared" si="534"/>
        <v>2.0187731278485934</v>
      </c>
      <c r="BL648">
        <f t="shared" si="534"/>
        <v>1.9959349178595374</v>
      </c>
      <c r="BM648">
        <f t="shared" si="534"/>
        <v>2.0635109406343695</v>
      </c>
      <c r="BN648">
        <f t="shared" si="520"/>
        <v>1.3236341583715219</v>
      </c>
    </row>
    <row r="649" spans="1:66" x14ac:dyDescent="0.2">
      <c r="A649" s="25" t="s">
        <v>1092</v>
      </c>
      <c r="B649" s="25"/>
      <c r="C649" s="28">
        <v>47209.411</v>
      </c>
      <c r="D649" s="28"/>
      <c r="E649" s="1">
        <f t="shared" si="496"/>
        <v>16286.022472890054</v>
      </c>
      <c r="F649" s="1">
        <f t="shared" si="521"/>
        <v>16286</v>
      </c>
      <c r="G649" s="1">
        <f t="shared" si="528"/>
        <v>1.9088480003119912E-2</v>
      </c>
      <c r="I649" s="1">
        <f t="shared" si="529"/>
        <v>1.9088480003119912E-2</v>
      </c>
      <c r="Q649" s="173">
        <f t="shared" si="497"/>
        <v>32190.911</v>
      </c>
      <c r="S649" s="15">
        <f t="shared" si="530"/>
        <v>0.1</v>
      </c>
      <c r="Z649">
        <f t="shared" si="498"/>
        <v>16286</v>
      </c>
      <c r="AA649" s="158">
        <f t="shared" si="499"/>
        <v>7.0807552486720104E-2</v>
      </c>
      <c r="AB649" s="159">
        <f t="shared" si="500"/>
        <v>-5.1719072483600192E-2</v>
      </c>
      <c r="AC649" s="159">
        <f t="shared" si="501"/>
        <v>1.9088480003119912E-2</v>
      </c>
      <c r="AD649" s="160">
        <f t="shared" si="502"/>
        <v>2.6748624585638906E-4</v>
      </c>
      <c r="AH649">
        <f t="shared" si="503"/>
        <v>7.7576313912697641E-3</v>
      </c>
      <c r="AI649">
        <f t="shared" si="504"/>
        <v>0.67658518955320157</v>
      </c>
      <c r="AJ649">
        <f t="shared" si="505"/>
        <v>0.44980653403912607</v>
      </c>
      <c r="AK649">
        <f t="shared" si="506"/>
        <v>6.6084303786359225E-2</v>
      </c>
      <c r="AL649">
        <f t="shared" si="507"/>
        <v>2.9400342839918929</v>
      </c>
      <c r="AM649">
        <f t="shared" si="508"/>
        <v>9.8890681256146511</v>
      </c>
      <c r="AN649">
        <f t="shared" si="533"/>
        <v>15.42489129002416</v>
      </c>
      <c r="AO649">
        <f t="shared" si="533"/>
        <v>15.424769623314276</v>
      </c>
      <c r="AP649">
        <f t="shared" si="533"/>
        <v>15.425153470396678</v>
      </c>
      <c r="AQ649">
        <f t="shared" si="533"/>
        <v>15.423942322915464</v>
      </c>
      <c r="AR649">
        <f t="shared" si="533"/>
        <v>15.427762394072301</v>
      </c>
      <c r="AS649">
        <f t="shared" si="533"/>
        <v>15.415698956835143</v>
      </c>
      <c r="AT649">
        <f t="shared" si="533"/>
        <v>15.453654813374136</v>
      </c>
      <c r="AU649">
        <f t="shared" si="509"/>
        <v>15.332654325897387</v>
      </c>
      <c r="AV649" s="158">
        <f t="shared" si="510"/>
        <v>7.0807552486720104E-2</v>
      </c>
      <c r="AW649" s="159">
        <f t="shared" si="511"/>
        <v>-5.1719072483600192E-2</v>
      </c>
      <c r="AX649" s="160">
        <f t="shared" si="512"/>
        <v>2.6748624585638906E-4</v>
      </c>
      <c r="AY649" s="159">
        <f t="shared" si="513"/>
        <v>-9999</v>
      </c>
      <c r="BA649">
        <f t="shared" si="514"/>
        <v>0</v>
      </c>
      <c r="BB649">
        <f t="shared" si="515"/>
        <v>0.31474777828425415</v>
      </c>
      <c r="BC649">
        <f t="shared" si="516"/>
        <v>0.17740483330624524</v>
      </c>
      <c r="BD649">
        <f t="shared" si="517"/>
        <v>0.33570663346419055</v>
      </c>
      <c r="BE649">
        <f t="shared" si="518"/>
        <v>2.6860557944906898</v>
      </c>
      <c r="BF649">
        <f t="shared" si="519"/>
        <v>4.3142373919666825</v>
      </c>
      <c r="BG649">
        <f t="shared" si="534"/>
        <v>2.0139436032454183</v>
      </c>
      <c r="BH649">
        <f t="shared" si="534"/>
        <v>2.0136820479502235</v>
      </c>
      <c r="BI649">
        <f t="shared" si="534"/>
        <v>2.014481211703139</v>
      </c>
      <c r="BJ649">
        <f t="shared" si="534"/>
        <v>2.0120351797690748</v>
      </c>
      <c r="BK649">
        <f t="shared" si="534"/>
        <v>2.0194825771506029</v>
      </c>
      <c r="BL649">
        <f t="shared" si="534"/>
        <v>1.9964292182305088</v>
      </c>
      <c r="BM649">
        <f t="shared" si="534"/>
        <v>2.0645372693703949</v>
      </c>
      <c r="BN649">
        <f t="shared" si="520"/>
        <v>1.3244992609117663</v>
      </c>
    </row>
    <row r="650" spans="1:66" x14ac:dyDescent="0.2">
      <c r="A650" s="25" t="s">
        <v>1091</v>
      </c>
      <c r="B650" s="25"/>
      <c r="C650" s="28">
        <v>47210.267999999996</v>
      </c>
      <c r="D650" s="28"/>
      <c r="E650" s="1">
        <f t="shared" si="496"/>
        <v>16287.031420002289</v>
      </c>
      <c r="F650" s="1">
        <f t="shared" si="521"/>
        <v>16287</v>
      </c>
      <c r="G650" s="1">
        <f t="shared" si="528"/>
        <v>2.6688159996410832E-2</v>
      </c>
      <c r="I650" s="1">
        <f t="shared" si="529"/>
        <v>2.6688159996410832E-2</v>
      </c>
      <c r="Q650" s="173">
        <f t="shared" si="497"/>
        <v>32191.767999999996</v>
      </c>
      <c r="S650" s="15">
        <f t="shared" si="530"/>
        <v>0.1</v>
      </c>
      <c r="Z650">
        <f t="shared" si="498"/>
        <v>16287</v>
      </c>
      <c r="AA650" s="158">
        <f t="shared" si="499"/>
        <v>7.0818556150151243E-2</v>
      </c>
      <c r="AB650" s="159">
        <f t="shared" si="500"/>
        <v>-4.4130396153740412E-2</v>
      </c>
      <c r="AC650" s="159">
        <f t="shared" si="501"/>
        <v>2.6688159996410832E-2</v>
      </c>
      <c r="AD650" s="160">
        <f t="shared" si="502"/>
        <v>1.9474918646860664E-4</v>
      </c>
      <c r="AH650">
        <f t="shared" si="503"/>
        <v>7.761992813291943E-3</v>
      </c>
      <c r="AI650">
        <f t="shared" si="504"/>
        <v>0.67657351639822894</v>
      </c>
      <c r="AJ650">
        <f t="shared" si="505"/>
        <v>0.44996435736314017</v>
      </c>
      <c r="AK650">
        <f t="shared" si="506"/>
        <v>6.6027149932885013E-2</v>
      </c>
      <c r="AL650">
        <f t="shared" si="507"/>
        <v>2.9402110007657023</v>
      </c>
      <c r="AM650">
        <f t="shared" si="508"/>
        <v>9.897805008945328</v>
      </c>
      <c r="AN650">
        <f t="shared" si="533"/>
        <v>15.425137840924609</v>
      </c>
      <c r="AO650">
        <f t="shared" si="533"/>
        <v>15.42501622033569</v>
      </c>
      <c r="AP650">
        <f t="shared" si="533"/>
        <v>15.425399894417975</v>
      </c>
      <c r="AQ650">
        <f t="shared" si="533"/>
        <v>15.424189379758026</v>
      </c>
      <c r="AR650">
        <f t="shared" si="533"/>
        <v>15.428007182923224</v>
      </c>
      <c r="AS650">
        <f t="shared" si="533"/>
        <v>15.41595179032276</v>
      </c>
      <c r="AT650">
        <f t="shared" si="533"/>
        <v>15.453879793454806</v>
      </c>
      <c r="AU650">
        <f t="shared" si="509"/>
        <v>15.332979038260886</v>
      </c>
      <c r="AV650" s="158">
        <f t="shared" si="510"/>
        <v>7.0818556150151243E-2</v>
      </c>
      <c r="AW650" s="159">
        <f t="shared" si="511"/>
        <v>-4.4130396153740412E-2</v>
      </c>
      <c r="AX650" s="160">
        <f t="shared" si="512"/>
        <v>1.9474918646860664E-4</v>
      </c>
      <c r="AY650" s="159">
        <f t="shared" si="513"/>
        <v>-9999</v>
      </c>
      <c r="BA650">
        <f t="shared" si="514"/>
        <v>0</v>
      </c>
      <c r="BB650">
        <f t="shared" si="515"/>
        <v>0.31472999127318091</v>
      </c>
      <c r="BC650">
        <f t="shared" si="516"/>
        <v>0.17735268687435354</v>
      </c>
      <c r="BD650">
        <f t="shared" si="517"/>
        <v>0.33567032376689371</v>
      </c>
      <c r="BE650">
        <f t="shared" si="518"/>
        <v>2.6861087811500548</v>
      </c>
      <c r="BF650">
        <f t="shared" si="519"/>
        <v>4.3147570556142876</v>
      </c>
      <c r="BG650">
        <f t="shared" si="534"/>
        <v>2.014052412091484</v>
      </c>
      <c r="BH650">
        <f t="shared" si="534"/>
        <v>2.013790212206092</v>
      </c>
      <c r="BI650">
        <f t="shared" si="534"/>
        <v>2.0145911614934207</v>
      </c>
      <c r="BJ650">
        <f t="shared" si="534"/>
        <v>2.0121402205644143</v>
      </c>
      <c r="BK650">
        <f t="shared" si="534"/>
        <v>2.0196008177406037</v>
      </c>
      <c r="BL650">
        <f t="shared" si="534"/>
        <v>1.9965115522810319</v>
      </c>
      <c r="BM650">
        <f t="shared" si="534"/>
        <v>2.0647082703168276</v>
      </c>
      <c r="BN650">
        <f t="shared" si="520"/>
        <v>1.3246434446684736</v>
      </c>
    </row>
    <row r="651" spans="1:66" x14ac:dyDescent="0.2">
      <c r="A651" s="25" t="s">
        <v>1091</v>
      </c>
      <c r="B651" s="25"/>
      <c r="C651" s="28">
        <v>47232.347999999998</v>
      </c>
      <c r="D651" s="28"/>
      <c r="E651" s="1">
        <f t="shared" si="496"/>
        <v>16313.026230081949</v>
      </c>
      <c r="F651" s="1">
        <f t="shared" si="521"/>
        <v>16313</v>
      </c>
      <c r="G651" s="1">
        <f t="shared" si="528"/>
        <v>2.2279839999100659E-2</v>
      </c>
      <c r="I651" s="1">
        <f t="shared" si="529"/>
        <v>2.2279839999100659E-2</v>
      </c>
      <c r="Q651" s="173">
        <f t="shared" si="497"/>
        <v>32213.847999999998</v>
      </c>
      <c r="S651" s="15">
        <f t="shared" si="530"/>
        <v>0.1</v>
      </c>
      <c r="Z651">
        <f t="shared" si="498"/>
        <v>16313</v>
      </c>
      <c r="AA651" s="158">
        <f t="shared" si="499"/>
        <v>7.1104472513024722E-2</v>
      </c>
      <c r="AB651" s="159">
        <f t="shared" si="500"/>
        <v>-4.8824632513924063E-2</v>
      </c>
      <c r="AC651" s="159">
        <f t="shared" si="501"/>
        <v>2.2279839999100659E-2</v>
      </c>
      <c r="AD651" s="160">
        <f t="shared" si="502"/>
        <v>2.3838447401197308E-4</v>
      </c>
      <c r="AH651">
        <f t="shared" si="503"/>
        <v>7.875197058207762E-3</v>
      </c>
      <c r="AI651">
        <f t="shared" si="504"/>
        <v>0.67627369818947747</v>
      </c>
      <c r="AJ651">
        <f t="shared" si="505"/>
        <v>0.45406091790445302</v>
      </c>
      <c r="AK651">
        <f t="shared" si="506"/>
        <v>6.4541121305326341E-2</v>
      </c>
      <c r="AL651">
        <f t="shared" si="507"/>
        <v>2.9448035051919326</v>
      </c>
      <c r="AM651">
        <f t="shared" si="508"/>
        <v>10.130342645393227</v>
      </c>
      <c r="AN651">
        <f t="shared" ref="AN651:AT660" si="535">$AU651+$AB$7*SIN(AO651)</f>
        <v>15.431546671020097</v>
      </c>
      <c r="AO651">
        <f t="shared" si="535"/>
        <v>15.431426294822389</v>
      </c>
      <c r="AP651">
        <f t="shared" si="535"/>
        <v>15.431805345352689</v>
      </c>
      <c r="AQ651">
        <f t="shared" si="535"/>
        <v>15.430611621618901</v>
      </c>
      <c r="AR651">
        <f t="shared" si="535"/>
        <v>15.434369588974828</v>
      </c>
      <c r="AS651">
        <f t="shared" si="535"/>
        <v>15.42252541939393</v>
      </c>
      <c r="AT651">
        <f t="shared" si="535"/>
        <v>15.459724831948362</v>
      </c>
      <c r="AU651">
        <f t="shared" si="509"/>
        <v>15.341421559711886</v>
      </c>
      <c r="AV651" s="158">
        <f t="shared" si="510"/>
        <v>7.1104472513024722E-2</v>
      </c>
      <c r="AW651" s="159">
        <f t="shared" si="511"/>
        <v>-4.8824632513924063E-2</v>
      </c>
      <c r="AX651" s="160">
        <f t="shared" si="512"/>
        <v>2.3838447401197308E-4</v>
      </c>
      <c r="AY651" s="159">
        <f t="shared" si="513"/>
        <v>-9999</v>
      </c>
      <c r="BA651">
        <f t="shared" si="514"/>
        <v>0</v>
      </c>
      <c r="BB651">
        <f t="shared" si="515"/>
        <v>0.31426888761738447</v>
      </c>
      <c r="BC651">
        <f t="shared" si="516"/>
        <v>0.17599871444318727</v>
      </c>
      <c r="BD651">
        <f t="shared" si="517"/>
        <v>0.33472734072484539</v>
      </c>
      <c r="BE651">
        <f t="shared" si="518"/>
        <v>2.6874843932904504</v>
      </c>
      <c r="BF651">
        <f t="shared" si="519"/>
        <v>4.3282899997113846</v>
      </c>
      <c r="BG651">
        <f t="shared" ref="BG651:BM660" si="536">$BN651+$BB$7*SIN(BH651)</f>
        <v>2.0168794030383461</v>
      </c>
      <c r="BH651">
        <f t="shared" si="536"/>
        <v>2.0166000793327941</v>
      </c>
      <c r="BI651">
        <f t="shared" si="536"/>
        <v>2.0174482802110796</v>
      </c>
      <c r="BJ651">
        <f t="shared" si="536"/>
        <v>2.0148679408424206</v>
      </c>
      <c r="BK651">
        <f t="shared" si="536"/>
        <v>2.0226749778499045</v>
      </c>
      <c r="BL651">
        <f t="shared" si="536"/>
        <v>1.9986473172541241</v>
      </c>
      <c r="BM651">
        <f t="shared" si="536"/>
        <v>2.0691488931035646</v>
      </c>
      <c r="BN651">
        <f t="shared" si="520"/>
        <v>1.3283922223428664</v>
      </c>
    </row>
    <row r="652" spans="1:66" x14ac:dyDescent="0.2">
      <c r="A652" s="25" t="s">
        <v>1020</v>
      </c>
      <c r="B652" s="25"/>
      <c r="C652" s="28">
        <v>47439.6</v>
      </c>
      <c r="D652" s="28"/>
      <c r="E652" s="1">
        <f t="shared" si="496"/>
        <v>16557.024254476382</v>
      </c>
      <c r="F652" s="1">
        <f t="shared" si="521"/>
        <v>16557</v>
      </c>
      <c r="G652" s="1">
        <f t="shared" si="528"/>
        <v>2.0601759999408387E-2</v>
      </c>
      <c r="I652" s="1">
        <f t="shared" si="529"/>
        <v>2.0601759999408387E-2</v>
      </c>
      <c r="Q652" s="173">
        <f t="shared" si="497"/>
        <v>32421.1</v>
      </c>
      <c r="S652" s="15">
        <f t="shared" si="530"/>
        <v>0.1</v>
      </c>
      <c r="Z652">
        <f t="shared" si="498"/>
        <v>16557</v>
      </c>
      <c r="AA652" s="158">
        <f t="shared" si="499"/>
        <v>7.3770390025953356E-2</v>
      </c>
      <c r="AB652" s="159">
        <f t="shared" si="500"/>
        <v>-5.3168630026544969E-2</v>
      </c>
      <c r="AC652" s="159">
        <f t="shared" si="501"/>
        <v>2.0601759999408387E-2</v>
      </c>
      <c r="AD652" s="160">
        <f t="shared" si="502"/>
        <v>2.8269032188996194E-4</v>
      </c>
      <c r="AH652">
        <f t="shared" si="503"/>
        <v>8.9189788167553293E-3</v>
      </c>
      <c r="AI652">
        <f t="shared" si="504"/>
        <v>0.6738028073366682</v>
      </c>
      <c r="AJ652">
        <f t="shared" si="505"/>
        <v>0.49186740401708551</v>
      </c>
      <c r="AK652">
        <f t="shared" si="506"/>
        <v>5.0593145008268267E-2</v>
      </c>
      <c r="AL652">
        <f t="shared" si="507"/>
        <v>2.9877188195516244</v>
      </c>
      <c r="AM652">
        <f t="shared" si="508"/>
        <v>12.972005679551996</v>
      </c>
      <c r="AN652">
        <f t="shared" si="535"/>
        <v>15.491562257218577</v>
      </c>
      <c r="AO652">
        <f t="shared" si="535"/>
        <v>15.491457719207155</v>
      </c>
      <c r="AP652">
        <f t="shared" si="535"/>
        <v>15.491781966172011</v>
      </c>
      <c r="AQ652">
        <f t="shared" si="535"/>
        <v>15.490776169545645</v>
      </c>
      <c r="AR652">
        <f t="shared" si="535"/>
        <v>15.493895373800637</v>
      </c>
      <c r="AS652">
        <f t="shared" si="535"/>
        <v>15.484214969615779</v>
      </c>
      <c r="AT652">
        <f t="shared" si="535"/>
        <v>15.514192828582603</v>
      </c>
      <c r="AU652">
        <f t="shared" si="509"/>
        <v>15.420651376405893</v>
      </c>
      <c r="AV652" s="158">
        <f t="shared" si="510"/>
        <v>7.3770390025953356E-2</v>
      </c>
      <c r="AW652" s="159">
        <f t="shared" si="511"/>
        <v>-5.3168630026544969E-2</v>
      </c>
      <c r="AX652" s="160">
        <f t="shared" si="512"/>
        <v>2.8269032188996194E-4</v>
      </c>
      <c r="AY652" s="159">
        <f t="shared" si="513"/>
        <v>-9999</v>
      </c>
      <c r="BA652">
        <f t="shared" si="514"/>
        <v>0</v>
      </c>
      <c r="BB652">
        <f t="shared" si="515"/>
        <v>0.31006566480465503</v>
      </c>
      <c r="BC652">
        <f t="shared" si="516"/>
        <v>0.16346009912014917</v>
      </c>
      <c r="BD652">
        <f t="shared" si="517"/>
        <v>0.3259757111147753</v>
      </c>
      <c r="BE652">
        <f t="shared" si="518"/>
        <v>2.7002077070346431</v>
      </c>
      <c r="BF652">
        <f t="shared" si="519"/>
        <v>4.4573880039499789</v>
      </c>
      <c r="BG652">
        <f t="shared" si="536"/>
        <v>2.0432233230618437</v>
      </c>
      <c r="BH652">
        <f t="shared" si="536"/>
        <v>2.0427460568657692</v>
      </c>
      <c r="BI652">
        <f t="shared" si="536"/>
        <v>2.0441199803546901</v>
      </c>
      <c r="BJ652">
        <f t="shared" si="536"/>
        <v>2.0401547632216124</v>
      </c>
      <c r="BK652">
        <f t="shared" si="536"/>
        <v>2.0515162837545091</v>
      </c>
      <c r="BL652">
        <f t="shared" si="536"/>
        <v>2.0182504851279708</v>
      </c>
      <c r="BM652">
        <f t="shared" si="536"/>
        <v>2.1103139018560517</v>
      </c>
      <c r="BN652">
        <f t="shared" si="520"/>
        <v>1.3635730589794748</v>
      </c>
    </row>
    <row r="653" spans="1:66" x14ac:dyDescent="0.2">
      <c r="A653" s="25" t="s">
        <v>1020</v>
      </c>
      <c r="B653" s="25"/>
      <c r="C653" s="28">
        <v>47461.680999999997</v>
      </c>
      <c r="D653" s="28"/>
      <c r="E653" s="1">
        <f t="shared" si="496"/>
        <v>16583.020241857219</v>
      </c>
      <c r="F653" s="1">
        <f t="shared" si="521"/>
        <v>16583</v>
      </c>
      <c r="G653" s="1">
        <f t="shared" si="528"/>
        <v>1.7193439998663962E-2</v>
      </c>
      <c r="I653" s="1">
        <f t="shared" si="529"/>
        <v>1.7193439998663962E-2</v>
      </c>
      <c r="Q653" s="173">
        <f t="shared" si="497"/>
        <v>32443.180999999997</v>
      </c>
      <c r="S653" s="15">
        <f t="shared" si="530"/>
        <v>0.1</v>
      </c>
      <c r="Z653">
        <f t="shared" si="498"/>
        <v>16583</v>
      </c>
      <c r="AA653" s="158">
        <f t="shared" si="499"/>
        <v>7.4052561161160199E-2</v>
      </c>
      <c r="AB653" s="159">
        <f t="shared" si="500"/>
        <v>-5.6859121162496237E-2</v>
      </c>
      <c r="AC653" s="159">
        <f t="shared" si="501"/>
        <v>1.7193439998663962E-2</v>
      </c>
      <c r="AD653" s="160">
        <f t="shared" si="502"/>
        <v>3.2329596593714275E-4</v>
      </c>
      <c r="AH653">
        <f t="shared" si="503"/>
        <v>9.0281610075107332E-3</v>
      </c>
      <c r="AI653">
        <f t="shared" si="504"/>
        <v>0.67357572647398634</v>
      </c>
      <c r="AJ653">
        <f t="shared" si="505"/>
        <v>0.49582843503027313</v>
      </c>
      <c r="AK653">
        <f t="shared" si="506"/>
        <v>4.9106705003294733E-2</v>
      </c>
      <c r="AL653">
        <f t="shared" si="507"/>
        <v>2.9922741016304557</v>
      </c>
      <c r="AM653">
        <f t="shared" si="508"/>
        <v>13.369287253386013</v>
      </c>
      <c r="AN653">
        <f t="shared" si="535"/>
        <v>15.497944944594575</v>
      </c>
      <c r="AO653">
        <f t="shared" si="535"/>
        <v>15.497842522276638</v>
      </c>
      <c r="AP653">
        <f t="shared" si="535"/>
        <v>15.498159768489973</v>
      </c>
      <c r="AQ653">
        <f t="shared" si="535"/>
        <v>15.497177049996035</v>
      </c>
      <c r="AR653">
        <f t="shared" si="535"/>
        <v>15.500220503609798</v>
      </c>
      <c r="AS653">
        <f t="shared" si="535"/>
        <v>15.490788529092614</v>
      </c>
      <c r="AT653">
        <f t="shared" si="535"/>
        <v>15.519959429728972</v>
      </c>
      <c r="AU653">
        <f t="shared" si="509"/>
        <v>15.429093897856893</v>
      </c>
      <c r="AV653" s="158">
        <f t="shared" si="510"/>
        <v>7.4052561161160199E-2</v>
      </c>
      <c r="AW653" s="159">
        <f t="shared" si="511"/>
        <v>-5.6859121162496237E-2</v>
      </c>
      <c r="AX653" s="160">
        <f t="shared" si="512"/>
        <v>3.2329596593714275E-4</v>
      </c>
      <c r="AY653" s="159">
        <f t="shared" si="513"/>
        <v>-9999</v>
      </c>
      <c r="BA653">
        <f t="shared" si="514"/>
        <v>0</v>
      </c>
      <c r="BB653">
        <f t="shared" si="515"/>
        <v>0.30963061039518003</v>
      </c>
      <c r="BC653">
        <f t="shared" si="516"/>
        <v>0.16214141679329941</v>
      </c>
      <c r="BD653">
        <f t="shared" si="517"/>
        <v>0.32505331411153821</v>
      </c>
      <c r="BE653">
        <f t="shared" si="518"/>
        <v>2.7015442199330151</v>
      </c>
      <c r="BF653">
        <f t="shared" si="519"/>
        <v>4.4713750502257872</v>
      </c>
      <c r="BG653">
        <f t="shared" si="536"/>
        <v>2.0460111932382992</v>
      </c>
      <c r="BH653">
        <f t="shared" si="536"/>
        <v>2.0455085063658567</v>
      </c>
      <c r="BI653">
        <f t="shared" si="536"/>
        <v>2.0469477468742667</v>
      </c>
      <c r="BJ653">
        <f t="shared" si="536"/>
        <v>2.0428162547182493</v>
      </c>
      <c r="BK653">
        <f t="shared" si="536"/>
        <v>2.0545886342087032</v>
      </c>
      <c r="BL653">
        <f t="shared" si="536"/>
        <v>2.0202949363575478</v>
      </c>
      <c r="BM653">
        <f t="shared" si="536"/>
        <v>2.1146459732116223</v>
      </c>
      <c r="BN653">
        <f t="shared" si="520"/>
        <v>1.3673218366538675</v>
      </c>
    </row>
    <row r="654" spans="1:66" x14ac:dyDescent="0.2">
      <c r="A654" s="25" t="s">
        <v>1093</v>
      </c>
      <c r="B654" s="25"/>
      <c r="C654" s="28">
        <v>47480.375999999997</v>
      </c>
      <c r="D654" s="28"/>
      <c r="E654" s="1">
        <f t="shared" si="496"/>
        <v>16605.029887438704</v>
      </c>
      <c r="F654" s="1">
        <f t="shared" si="521"/>
        <v>16605</v>
      </c>
      <c r="G654" s="1">
        <f t="shared" si="528"/>
        <v>2.5386400004208554E-2</v>
      </c>
      <c r="I654" s="1">
        <f t="shared" si="529"/>
        <v>2.5386400004208554E-2</v>
      </c>
      <c r="Q654" s="173">
        <f t="shared" si="497"/>
        <v>32461.875999999997</v>
      </c>
      <c r="S654" s="15">
        <f t="shared" si="530"/>
        <v>0.1</v>
      </c>
      <c r="Z654">
        <f t="shared" si="498"/>
        <v>16605</v>
      </c>
      <c r="AA654" s="158">
        <f t="shared" si="499"/>
        <v>7.4291026569696023E-2</v>
      </c>
      <c r="AB654" s="159">
        <f t="shared" si="500"/>
        <v>-4.8904626565487469E-2</v>
      </c>
      <c r="AC654" s="159">
        <f t="shared" si="501"/>
        <v>2.5386400004208554E-2</v>
      </c>
      <c r="AD654" s="160">
        <f t="shared" si="502"/>
        <v>2.3916624995097828E-4</v>
      </c>
      <c r="AH654">
        <f t="shared" si="503"/>
        <v>9.1202303342189043E-3</v>
      </c>
      <c r="AI654">
        <f t="shared" si="504"/>
        <v>0.673388985235719</v>
      </c>
      <c r="AJ654">
        <f t="shared" si="505"/>
        <v>0.49916998370267307</v>
      </c>
      <c r="AK654">
        <f t="shared" si="506"/>
        <v>4.7848927447885867E-2</v>
      </c>
      <c r="AL654">
        <f t="shared" si="507"/>
        <v>2.996126193615853</v>
      </c>
      <c r="AM654">
        <f t="shared" si="508"/>
        <v>13.72462083313884</v>
      </c>
      <c r="AN654">
        <f t="shared" si="535"/>
        <v>15.503344005771208</v>
      </c>
      <c r="AO654">
        <f t="shared" si="535"/>
        <v>15.503243434954026</v>
      </c>
      <c r="AP654">
        <f t="shared" si="535"/>
        <v>15.503554592878261</v>
      </c>
      <c r="AQ654">
        <f t="shared" si="535"/>
        <v>15.502591830421316</v>
      </c>
      <c r="AR654">
        <f t="shared" si="535"/>
        <v>15.50557011951809</v>
      </c>
      <c r="AS654">
        <f t="shared" si="535"/>
        <v>15.496350811212228</v>
      </c>
      <c r="AT654">
        <f t="shared" si="535"/>
        <v>15.524833795240736</v>
      </c>
      <c r="AU654">
        <f t="shared" si="509"/>
        <v>15.436237569853892</v>
      </c>
      <c r="AV654" s="158">
        <f t="shared" si="510"/>
        <v>7.4291026569696023E-2</v>
      </c>
      <c r="AW654" s="159">
        <f t="shared" si="511"/>
        <v>-4.8904626565487469E-2</v>
      </c>
      <c r="AX654" s="160">
        <f t="shared" si="512"/>
        <v>2.3916624995097828E-4</v>
      </c>
      <c r="AY654" s="159">
        <f t="shared" si="513"/>
        <v>-9999</v>
      </c>
      <c r="BA654">
        <f t="shared" si="514"/>
        <v>0</v>
      </c>
      <c r="BB654">
        <f t="shared" si="515"/>
        <v>0.30926436145040681</v>
      </c>
      <c r="BC654">
        <f t="shared" si="516"/>
        <v>0.1610281546021656</v>
      </c>
      <c r="BD654">
        <f t="shared" si="517"/>
        <v>0.32427431097099246</v>
      </c>
      <c r="BE654">
        <f t="shared" si="518"/>
        <v>2.7026723065622771</v>
      </c>
      <c r="BF654">
        <f t="shared" si="519"/>
        <v>4.483246061962519</v>
      </c>
      <c r="BG654">
        <f t="shared" si="536"/>
        <v>2.0483673474555282</v>
      </c>
      <c r="BH654">
        <f t="shared" si="536"/>
        <v>2.0478424453318738</v>
      </c>
      <c r="BI654">
        <f t="shared" si="536"/>
        <v>2.0493384298950552</v>
      </c>
      <c r="BJ654">
        <f t="shared" si="536"/>
        <v>2.0450633562459291</v>
      </c>
      <c r="BK654">
        <f t="shared" si="536"/>
        <v>2.0571881726243211</v>
      </c>
      <c r="BL654">
        <f t="shared" si="536"/>
        <v>2.0220185423160442</v>
      </c>
      <c r="BM654">
        <f t="shared" si="536"/>
        <v>2.118303369330031</v>
      </c>
      <c r="BN654">
        <f t="shared" si="520"/>
        <v>1.370493879301431</v>
      </c>
    </row>
    <row r="655" spans="1:66" x14ac:dyDescent="0.2">
      <c r="A655" s="25" t="s">
        <v>1020</v>
      </c>
      <c r="B655" s="25"/>
      <c r="C655" s="28">
        <v>47506.712</v>
      </c>
      <c r="D655" s="28"/>
      <c r="E655" s="1">
        <f t="shared" si="496"/>
        <v>16636.035291345313</v>
      </c>
      <c r="F655" s="1">
        <f t="shared" si="521"/>
        <v>16636</v>
      </c>
      <c r="G655" s="1">
        <f t="shared" si="528"/>
        <v>2.9976480000186712E-2</v>
      </c>
      <c r="I655" s="1">
        <f t="shared" si="529"/>
        <v>2.9976480000186712E-2</v>
      </c>
      <c r="Q655" s="173">
        <f t="shared" si="497"/>
        <v>32488.212</v>
      </c>
      <c r="S655" s="15">
        <f t="shared" si="530"/>
        <v>0.1</v>
      </c>
      <c r="Z655">
        <f t="shared" si="498"/>
        <v>16636</v>
      </c>
      <c r="AA655" s="158">
        <f t="shared" si="499"/>
        <v>7.4626583745852154E-2</v>
      </c>
      <c r="AB655" s="159">
        <f t="shared" si="500"/>
        <v>-4.4650103745665443E-2</v>
      </c>
      <c r="AC655" s="159">
        <f t="shared" si="501"/>
        <v>2.9976480000186712E-2</v>
      </c>
      <c r="AD655" s="160">
        <f t="shared" si="502"/>
        <v>1.9936317644986872E-4</v>
      </c>
      <c r="AH655">
        <f t="shared" si="503"/>
        <v>9.2494697273359308E-3</v>
      </c>
      <c r="AI655">
        <f t="shared" si="504"/>
        <v>0.67313424149468304</v>
      </c>
      <c r="AJ655">
        <f t="shared" si="505"/>
        <v>0.50386285161337263</v>
      </c>
      <c r="AK655">
        <f t="shared" si="506"/>
        <v>4.6076574742597694E-2</v>
      </c>
      <c r="AL655">
        <f t="shared" si="507"/>
        <v>3.0015505588940496</v>
      </c>
      <c r="AM655">
        <f t="shared" si="508"/>
        <v>14.25807221794803</v>
      </c>
      <c r="AN655">
        <f t="shared" si="535"/>
        <v>15.510949249809908</v>
      </c>
      <c r="AO655">
        <f t="shared" si="535"/>
        <v>15.510851381655822</v>
      </c>
      <c r="AP655">
        <f t="shared" si="535"/>
        <v>15.511153709589022</v>
      </c>
      <c r="AQ655">
        <f t="shared" si="535"/>
        <v>15.510219718870323</v>
      </c>
      <c r="AR655">
        <f t="shared" si="535"/>
        <v>15.513104564133744</v>
      </c>
      <c r="AS655">
        <f t="shared" si="535"/>
        <v>15.504188642061251</v>
      </c>
      <c r="AT655">
        <f t="shared" si="535"/>
        <v>15.53169457227696</v>
      </c>
      <c r="AU655">
        <f t="shared" si="509"/>
        <v>15.446303653122394</v>
      </c>
      <c r="AV655" s="158">
        <f t="shared" si="510"/>
        <v>7.4626583745852154E-2</v>
      </c>
      <c r="AW655" s="159">
        <f t="shared" si="511"/>
        <v>-4.4650103745665443E-2</v>
      </c>
      <c r="AX655" s="160">
        <f t="shared" si="512"/>
        <v>1.9936317644986872E-4</v>
      </c>
      <c r="AY655" s="159">
        <f t="shared" si="513"/>
        <v>-9999</v>
      </c>
      <c r="BA655">
        <f t="shared" si="514"/>
        <v>0</v>
      </c>
      <c r="BB655">
        <f t="shared" si="515"/>
        <v>0.30875117631112492</v>
      </c>
      <c r="BC655">
        <f t="shared" si="516"/>
        <v>0.15946339861924755</v>
      </c>
      <c r="BD655">
        <f t="shared" si="517"/>
        <v>0.32317892082710548</v>
      </c>
      <c r="BE655">
        <f t="shared" si="518"/>
        <v>2.7042575485739282</v>
      </c>
      <c r="BF655">
        <f t="shared" si="519"/>
        <v>4.5000296092133558</v>
      </c>
      <c r="BG655">
        <f t="shared" si="536"/>
        <v>2.0516830422279959</v>
      </c>
      <c r="BH655">
        <f t="shared" si="536"/>
        <v>2.0511257160143535</v>
      </c>
      <c r="BI655">
        <f t="shared" si="536"/>
        <v>2.0527039861136966</v>
      </c>
      <c r="BJ655">
        <f t="shared" si="536"/>
        <v>2.0482220727350868</v>
      </c>
      <c r="BK655">
        <f t="shared" si="536"/>
        <v>2.060850930666867</v>
      </c>
      <c r="BL655">
        <f t="shared" si="536"/>
        <v>2.0244375881777712</v>
      </c>
      <c r="BM655">
        <f t="shared" si="536"/>
        <v>2.1234442006612362</v>
      </c>
      <c r="BN655">
        <f t="shared" si="520"/>
        <v>1.3749635757593603</v>
      </c>
    </row>
    <row r="656" spans="1:66" x14ac:dyDescent="0.2">
      <c r="A656" s="25" t="s">
        <v>1094</v>
      </c>
      <c r="B656" s="25"/>
      <c r="C656" s="28">
        <v>47525.389000000003</v>
      </c>
      <c r="D656" s="28"/>
      <c r="E656" s="1">
        <f t="shared" si="496"/>
        <v>16658.023745505543</v>
      </c>
      <c r="F656" s="1">
        <f t="shared" si="521"/>
        <v>16658</v>
      </c>
      <c r="G656" s="1">
        <f t="shared" si="528"/>
        <v>2.0169440009340178E-2</v>
      </c>
      <c r="I656" s="1">
        <f t="shared" si="529"/>
        <v>2.0169440009340178E-2</v>
      </c>
      <c r="Q656" s="173">
        <f t="shared" si="497"/>
        <v>32506.889000000003</v>
      </c>
      <c r="S656" s="15">
        <f t="shared" si="530"/>
        <v>0.1</v>
      </c>
      <c r="Z656">
        <f t="shared" si="498"/>
        <v>16658</v>
      </c>
      <c r="AA656" s="158">
        <f t="shared" si="499"/>
        <v>7.486439060597537E-2</v>
      </c>
      <c r="AB656" s="159">
        <f t="shared" si="500"/>
        <v>-5.4694950596635192E-2</v>
      </c>
      <c r="AC656" s="159">
        <f t="shared" si="501"/>
        <v>2.0169440009340178E-2</v>
      </c>
      <c r="AD656" s="160">
        <f t="shared" si="502"/>
        <v>2.9915376207683645E-4</v>
      </c>
      <c r="AH656">
        <f t="shared" si="503"/>
        <v>9.340834525618404E-3</v>
      </c>
      <c r="AI656">
        <f t="shared" si="504"/>
        <v>0.67295940022762857</v>
      </c>
      <c r="AJ656">
        <f t="shared" si="505"/>
        <v>0.50718216437543429</v>
      </c>
      <c r="AK656">
        <f t="shared" si="506"/>
        <v>4.4818756383839982E-2</v>
      </c>
      <c r="AL656">
        <f t="shared" si="507"/>
        <v>3.0053976443108485</v>
      </c>
      <c r="AM656">
        <f t="shared" si="508"/>
        <v>14.662119713335748</v>
      </c>
      <c r="AN656">
        <f t="shared" si="535"/>
        <v>15.516344783056903</v>
      </c>
      <c r="AO656">
        <f t="shared" si="535"/>
        <v>15.516248898263463</v>
      </c>
      <c r="AP656">
        <f t="shared" si="535"/>
        <v>15.516544785135892</v>
      </c>
      <c r="AQ656">
        <f t="shared" si="535"/>
        <v>15.515631665489435</v>
      </c>
      <c r="AR656">
        <f t="shared" si="535"/>
        <v>15.518449073071084</v>
      </c>
      <c r="AS656">
        <f t="shared" si="535"/>
        <v>15.509751028028194</v>
      </c>
      <c r="AT656">
        <f t="shared" si="535"/>
        <v>15.536558242744553</v>
      </c>
      <c r="AU656">
        <f t="shared" si="509"/>
        <v>15.453447325119395</v>
      </c>
      <c r="AV656" s="158">
        <f t="shared" si="510"/>
        <v>7.486439060597537E-2</v>
      </c>
      <c r="AW656" s="159">
        <f t="shared" si="511"/>
        <v>-5.4694950596635192E-2</v>
      </c>
      <c r="AX656" s="160">
        <f t="shared" si="512"/>
        <v>2.9915376207683645E-4</v>
      </c>
      <c r="AY656" s="159">
        <f t="shared" si="513"/>
        <v>-9999</v>
      </c>
      <c r="BA656">
        <f t="shared" si="514"/>
        <v>0</v>
      </c>
      <c r="BB656">
        <f t="shared" si="515"/>
        <v>0.30838901823014142</v>
      </c>
      <c r="BC656">
        <f t="shared" si="516"/>
        <v>0.15835569708609049</v>
      </c>
      <c r="BD656">
        <f t="shared" si="517"/>
        <v>0.32240316532806929</v>
      </c>
      <c r="BE656">
        <f t="shared" si="518"/>
        <v>2.7053795067284683</v>
      </c>
      <c r="BF656">
        <f t="shared" si="519"/>
        <v>4.5119807350412797</v>
      </c>
      <c r="BG656">
        <f t="shared" si="536"/>
        <v>2.0540330594245182</v>
      </c>
      <c r="BH656">
        <f t="shared" si="536"/>
        <v>2.0534519114904652</v>
      </c>
      <c r="BI656">
        <f t="shared" si="536"/>
        <v>2.0550902511982896</v>
      </c>
      <c r="BJ656">
        <f t="shared" si="536"/>
        <v>2.0504583219406887</v>
      </c>
      <c r="BK656">
        <f t="shared" si="536"/>
        <v>2.063450141086391</v>
      </c>
      <c r="BL656">
        <f t="shared" si="536"/>
        <v>2.0261475691603379</v>
      </c>
      <c r="BM656">
        <f t="shared" si="536"/>
        <v>2.1270834618079903</v>
      </c>
      <c r="BN656">
        <f t="shared" si="520"/>
        <v>1.3781356184069238</v>
      </c>
    </row>
    <row r="657" spans="1:66" x14ac:dyDescent="0.2">
      <c r="A657" s="25" t="s">
        <v>1093</v>
      </c>
      <c r="B657" s="25"/>
      <c r="C657" s="28">
        <v>47525.392</v>
      </c>
      <c r="D657" s="28"/>
      <c r="E657" s="1">
        <f t="shared" si="496"/>
        <v>16658.027277409081</v>
      </c>
      <c r="F657" s="1">
        <f t="shared" si="521"/>
        <v>16658</v>
      </c>
      <c r="G657" s="1">
        <f t="shared" si="528"/>
        <v>2.316944000631338E-2</v>
      </c>
      <c r="I657" s="1">
        <f t="shared" ref="I657:I688" si="537">G657</f>
        <v>2.316944000631338E-2</v>
      </c>
      <c r="Q657" s="173">
        <f t="shared" si="497"/>
        <v>32506.892</v>
      </c>
      <c r="S657" s="15">
        <f t="shared" ref="S657:S688" si="538">S$15</f>
        <v>0.1</v>
      </c>
      <c r="Z657">
        <f t="shared" si="498"/>
        <v>16658</v>
      </c>
      <c r="AA657" s="158">
        <f t="shared" si="499"/>
        <v>7.486439060597537E-2</v>
      </c>
      <c r="AB657" s="159">
        <f t="shared" si="500"/>
        <v>-5.169495059966199E-2</v>
      </c>
      <c r="AC657" s="159">
        <f t="shared" si="501"/>
        <v>2.316944000631338E-2</v>
      </c>
      <c r="AD657" s="160">
        <f t="shared" si="502"/>
        <v>2.672367917501494E-4</v>
      </c>
      <c r="AH657">
        <f t="shared" si="503"/>
        <v>9.340834525618404E-3</v>
      </c>
      <c r="AI657">
        <f t="shared" si="504"/>
        <v>0.67295940022762857</v>
      </c>
      <c r="AJ657">
        <f t="shared" si="505"/>
        <v>0.50718216437543429</v>
      </c>
      <c r="AK657">
        <f t="shared" si="506"/>
        <v>4.4818756383839982E-2</v>
      </c>
      <c r="AL657">
        <f t="shared" si="507"/>
        <v>3.0053976443108485</v>
      </c>
      <c r="AM657">
        <f t="shared" si="508"/>
        <v>14.662119713335748</v>
      </c>
      <c r="AN657">
        <f t="shared" si="535"/>
        <v>15.516344783056903</v>
      </c>
      <c r="AO657">
        <f t="shared" si="535"/>
        <v>15.516248898263463</v>
      </c>
      <c r="AP657">
        <f t="shared" si="535"/>
        <v>15.516544785135892</v>
      </c>
      <c r="AQ657">
        <f t="shared" si="535"/>
        <v>15.515631665489435</v>
      </c>
      <c r="AR657">
        <f t="shared" si="535"/>
        <v>15.518449073071084</v>
      </c>
      <c r="AS657">
        <f t="shared" si="535"/>
        <v>15.509751028028194</v>
      </c>
      <c r="AT657">
        <f t="shared" si="535"/>
        <v>15.536558242744553</v>
      </c>
      <c r="AU657">
        <f t="shared" si="509"/>
        <v>15.453447325119395</v>
      </c>
      <c r="AV657" s="158">
        <f t="shared" si="510"/>
        <v>7.486439060597537E-2</v>
      </c>
      <c r="AW657" s="159">
        <f t="shared" si="511"/>
        <v>-5.169495059966199E-2</v>
      </c>
      <c r="AX657" s="160">
        <f t="shared" si="512"/>
        <v>2.672367917501494E-4</v>
      </c>
      <c r="AY657" s="159">
        <f t="shared" si="513"/>
        <v>-9999</v>
      </c>
      <c r="BA657">
        <f t="shared" si="514"/>
        <v>0</v>
      </c>
      <c r="BB657">
        <f t="shared" si="515"/>
        <v>0.30838901823014142</v>
      </c>
      <c r="BC657">
        <f t="shared" si="516"/>
        <v>0.15835569708609049</v>
      </c>
      <c r="BD657">
        <f t="shared" si="517"/>
        <v>0.32240316532806929</v>
      </c>
      <c r="BE657">
        <f t="shared" si="518"/>
        <v>2.7053795067284683</v>
      </c>
      <c r="BF657">
        <f t="shared" si="519"/>
        <v>4.5119807350412797</v>
      </c>
      <c r="BG657">
        <f t="shared" si="536"/>
        <v>2.0540330594245182</v>
      </c>
      <c r="BH657">
        <f t="shared" si="536"/>
        <v>2.0534519114904652</v>
      </c>
      <c r="BI657">
        <f t="shared" si="536"/>
        <v>2.0550902511982896</v>
      </c>
      <c r="BJ657">
        <f t="shared" si="536"/>
        <v>2.0504583219406887</v>
      </c>
      <c r="BK657">
        <f t="shared" si="536"/>
        <v>2.063450141086391</v>
      </c>
      <c r="BL657">
        <f t="shared" si="536"/>
        <v>2.0261475691603379</v>
      </c>
      <c r="BM657">
        <f t="shared" si="536"/>
        <v>2.1270834618079903</v>
      </c>
      <c r="BN657">
        <f t="shared" si="520"/>
        <v>1.3781356184069238</v>
      </c>
    </row>
    <row r="658" spans="1:66" x14ac:dyDescent="0.2">
      <c r="A658" s="25" t="s">
        <v>1094</v>
      </c>
      <c r="B658" s="25"/>
      <c r="C658" s="28">
        <v>47531.334999999999</v>
      </c>
      <c r="D658" s="28"/>
      <c r="E658" s="1">
        <f t="shared" si="496"/>
        <v>16665.02397832862</v>
      </c>
      <c r="F658" s="1">
        <f t="shared" si="521"/>
        <v>16665</v>
      </c>
      <c r="G658" s="1">
        <f t="shared" si="528"/>
        <v>2.036719999887282E-2</v>
      </c>
      <c r="I658" s="1">
        <f t="shared" si="537"/>
        <v>2.036719999887282E-2</v>
      </c>
      <c r="Q658" s="173">
        <f t="shared" si="497"/>
        <v>32512.834999999999</v>
      </c>
      <c r="S658" s="15">
        <f t="shared" si="538"/>
        <v>0.1</v>
      </c>
      <c r="Z658">
        <f t="shared" si="498"/>
        <v>16665</v>
      </c>
      <c r="AA658" s="158">
        <f t="shared" si="499"/>
        <v>7.4939998548568712E-2</v>
      </c>
      <c r="AB658" s="159">
        <f t="shared" si="500"/>
        <v>-5.4572798549695892E-2</v>
      </c>
      <c r="AC658" s="159">
        <f t="shared" si="501"/>
        <v>2.036719999887282E-2</v>
      </c>
      <c r="AD658" s="160">
        <f t="shared" si="502"/>
        <v>2.9781903415456904E-4</v>
      </c>
      <c r="AH658">
        <f t="shared" si="503"/>
        <v>9.3698432641686671E-3</v>
      </c>
      <c r="AI658">
        <f t="shared" si="504"/>
        <v>0.67290480241176498</v>
      </c>
      <c r="AJ658">
        <f t="shared" si="505"/>
        <v>0.50823637743390804</v>
      </c>
      <c r="AK658">
        <f t="shared" si="506"/>
        <v>4.4418538224258383E-2</v>
      </c>
      <c r="AL658">
        <f t="shared" si="507"/>
        <v>3.0066212988219094</v>
      </c>
      <c r="AM658">
        <f t="shared" si="508"/>
        <v>14.79545693288131</v>
      </c>
      <c r="AN658">
        <f t="shared" si="535"/>
        <v>15.51806124885591</v>
      </c>
      <c r="AO658">
        <f t="shared" si="535"/>
        <v>15.517966006336044</v>
      </c>
      <c r="AP658">
        <f t="shared" si="535"/>
        <v>15.518259813890248</v>
      </c>
      <c r="AQ658">
        <f t="shared" si="535"/>
        <v>15.517353412348792</v>
      </c>
      <c r="AR658">
        <f t="shared" si="535"/>
        <v>15.52014917095847</v>
      </c>
      <c r="AS658">
        <f t="shared" si="535"/>
        <v>15.511520888200691</v>
      </c>
      <c r="AT658">
        <f t="shared" si="535"/>
        <v>15.538104879258698</v>
      </c>
      <c r="AU658">
        <f t="shared" si="509"/>
        <v>15.455720311663894</v>
      </c>
      <c r="AV658" s="158">
        <f t="shared" si="510"/>
        <v>7.4939998548568712E-2</v>
      </c>
      <c r="AW658" s="159">
        <f t="shared" si="511"/>
        <v>-5.4572798549695892E-2</v>
      </c>
      <c r="AX658" s="160">
        <f t="shared" si="512"/>
        <v>2.9781903415456904E-4</v>
      </c>
      <c r="AY658" s="159">
        <f t="shared" si="513"/>
        <v>-9999</v>
      </c>
      <c r="BA658">
        <f t="shared" si="514"/>
        <v>0</v>
      </c>
      <c r="BB658">
        <f t="shared" si="515"/>
        <v>0.30827413879560717</v>
      </c>
      <c r="BC658">
        <f t="shared" si="516"/>
        <v>0.15800372619609845</v>
      </c>
      <c r="BD658">
        <f t="shared" si="517"/>
        <v>0.3221566141789845</v>
      </c>
      <c r="BE658">
        <f t="shared" si="518"/>
        <v>2.7057359653129791</v>
      </c>
      <c r="BF658">
        <f t="shared" si="519"/>
        <v>4.5157904146051591</v>
      </c>
      <c r="BG658">
        <f t="shared" si="536"/>
        <v>2.0547802633650325</v>
      </c>
      <c r="BH658">
        <f t="shared" si="536"/>
        <v>2.0541913923947557</v>
      </c>
      <c r="BI658">
        <f t="shared" si="536"/>
        <v>2.0558491394478668</v>
      </c>
      <c r="BJ658">
        <f t="shared" si="536"/>
        <v>2.0511689136549309</v>
      </c>
      <c r="BK658">
        <f t="shared" si="536"/>
        <v>2.0642771329437304</v>
      </c>
      <c r="BL658">
        <f t="shared" si="536"/>
        <v>2.026690491125501</v>
      </c>
      <c r="BM658">
        <f t="shared" si="536"/>
        <v>2.1282398284206758</v>
      </c>
      <c r="BN658">
        <f t="shared" si="520"/>
        <v>1.3791449047038755</v>
      </c>
    </row>
    <row r="659" spans="1:66" x14ac:dyDescent="0.2">
      <c r="A659" s="25" t="s">
        <v>1020</v>
      </c>
      <c r="B659" s="25"/>
      <c r="C659" s="28">
        <v>47540.680999999997</v>
      </c>
      <c r="D659" s="28"/>
      <c r="E659" s="1">
        <f t="shared" si="496"/>
        <v>16676.027035167586</v>
      </c>
      <c r="F659" s="1">
        <f t="shared" si="521"/>
        <v>16676</v>
      </c>
      <c r="G659" s="1">
        <f t="shared" si="528"/>
        <v>2.2963679999520537E-2</v>
      </c>
      <c r="I659" s="1">
        <f t="shared" si="537"/>
        <v>2.2963679999520537E-2</v>
      </c>
      <c r="Q659" s="173">
        <f t="shared" si="497"/>
        <v>32522.180999999997</v>
      </c>
      <c r="S659" s="15">
        <f t="shared" si="538"/>
        <v>0.1</v>
      </c>
      <c r="Z659">
        <f t="shared" si="498"/>
        <v>16676</v>
      </c>
      <c r="AA659" s="158">
        <f t="shared" si="499"/>
        <v>7.5058754359140459E-2</v>
      </c>
      <c r="AB659" s="159">
        <f t="shared" si="500"/>
        <v>-5.2095074359619922E-2</v>
      </c>
      <c r="AC659" s="159">
        <f t="shared" si="501"/>
        <v>2.2963679999520537E-2</v>
      </c>
      <c r="AD659" s="160">
        <f t="shared" si="502"/>
        <v>2.7138967725343289E-4</v>
      </c>
      <c r="AH659">
        <f t="shared" si="503"/>
        <v>9.4153678501378967E-3</v>
      </c>
      <c r="AI659">
        <f t="shared" si="504"/>
        <v>0.67282001295853555</v>
      </c>
      <c r="AJ659">
        <f t="shared" si="505"/>
        <v>0.50989111507345464</v>
      </c>
      <c r="AK659">
        <f t="shared" si="506"/>
        <v>4.3789620948503388E-2</v>
      </c>
      <c r="AL659">
        <f t="shared" si="507"/>
        <v>3.0085437837237543</v>
      </c>
      <c r="AM659">
        <f t="shared" si="508"/>
        <v>15.009889205132536</v>
      </c>
      <c r="AN659">
        <f t="shared" si="535"/>
        <v>15.520758269660629</v>
      </c>
      <c r="AO659">
        <f t="shared" si="535"/>
        <v>15.520664047240146</v>
      </c>
      <c r="AP659">
        <f t="shared" si="535"/>
        <v>15.520954558482483</v>
      </c>
      <c r="AQ659">
        <f t="shared" si="535"/>
        <v>15.520058788400888</v>
      </c>
      <c r="AR659">
        <f t="shared" si="535"/>
        <v>15.522820342983026</v>
      </c>
      <c r="AS659">
        <f t="shared" si="535"/>
        <v>15.514302107253981</v>
      </c>
      <c r="AT659">
        <f t="shared" si="535"/>
        <v>15.540534449551036</v>
      </c>
      <c r="AU659">
        <f t="shared" si="509"/>
        <v>15.459292147662394</v>
      </c>
      <c r="AV659" s="158">
        <f t="shared" si="510"/>
        <v>7.5058754359140459E-2</v>
      </c>
      <c r="AW659" s="159">
        <f t="shared" si="511"/>
        <v>-5.2095074359619922E-2</v>
      </c>
      <c r="AX659" s="160">
        <f t="shared" si="512"/>
        <v>2.7138967725343289E-4</v>
      </c>
      <c r="AY659" s="159">
        <f t="shared" si="513"/>
        <v>-9999</v>
      </c>
      <c r="BA659">
        <f t="shared" si="514"/>
        <v>0</v>
      </c>
      <c r="BB659">
        <f t="shared" si="515"/>
        <v>0.30809395660804506</v>
      </c>
      <c r="BC659">
        <f t="shared" si="516"/>
        <v>0.15745109509632849</v>
      </c>
      <c r="BD659">
        <f t="shared" si="517"/>
        <v>0.32176944888524811</v>
      </c>
      <c r="BE659">
        <f t="shared" si="518"/>
        <v>2.7062956015606625</v>
      </c>
      <c r="BF659">
        <f t="shared" si="519"/>
        <v>4.5217839591028284</v>
      </c>
      <c r="BG659">
        <f t="shared" si="536"/>
        <v>2.0559539273695369</v>
      </c>
      <c r="BH659">
        <f t="shared" si="536"/>
        <v>2.0553527789064887</v>
      </c>
      <c r="BI659">
        <f t="shared" si="536"/>
        <v>2.0570413121608011</v>
      </c>
      <c r="BJ659">
        <f t="shared" si="536"/>
        <v>2.0522846399128989</v>
      </c>
      <c r="BK659">
        <f t="shared" si="536"/>
        <v>2.065576662178664</v>
      </c>
      <c r="BL659">
        <f t="shared" si="536"/>
        <v>2.027542529197814</v>
      </c>
      <c r="BM659">
        <f t="shared" si="536"/>
        <v>2.1300554341804179</v>
      </c>
      <c r="BN659">
        <f t="shared" si="520"/>
        <v>1.380730926027657</v>
      </c>
    </row>
    <row r="660" spans="1:66" x14ac:dyDescent="0.2">
      <c r="A660" s="25" t="s">
        <v>1094</v>
      </c>
      <c r="B660" s="25"/>
      <c r="C660" s="28">
        <v>47565.311999999998</v>
      </c>
      <c r="D660" s="28"/>
      <c r="E660" s="1">
        <f t="shared" si="496"/>
        <v>16705.025140560345</v>
      </c>
      <c r="F660" s="1">
        <f t="shared" si="521"/>
        <v>16705</v>
      </c>
      <c r="G660" s="1">
        <f t="shared" si="528"/>
        <v>2.135439999983646E-2</v>
      </c>
      <c r="I660" s="1">
        <f t="shared" si="537"/>
        <v>2.135439999983646E-2</v>
      </c>
      <c r="Q660" s="173">
        <f t="shared" si="497"/>
        <v>32546.811999999998</v>
      </c>
      <c r="S660" s="15">
        <f t="shared" si="538"/>
        <v>0.1</v>
      </c>
      <c r="Z660">
        <f t="shared" si="498"/>
        <v>16705</v>
      </c>
      <c r="AA660" s="158">
        <f t="shared" si="499"/>
        <v>7.537150434002475E-2</v>
      </c>
      <c r="AB660" s="159">
        <f t="shared" si="500"/>
        <v>-5.4017104340188291E-2</v>
      </c>
      <c r="AC660" s="159">
        <f t="shared" si="501"/>
        <v>2.135439999983646E-2</v>
      </c>
      <c r="AD660" s="160">
        <f t="shared" si="502"/>
        <v>2.9178475612987888E-4</v>
      </c>
      <c r="AH660">
        <f t="shared" si="503"/>
        <v>9.5350308217291551E-3</v>
      </c>
      <c r="AI660">
        <f t="shared" si="504"/>
        <v>0.67260237116294852</v>
      </c>
      <c r="AJ660">
        <f t="shared" si="505"/>
        <v>0.51424258395533318</v>
      </c>
      <c r="AK660">
        <f t="shared" si="506"/>
        <v>4.2131549403537735E-2</v>
      </c>
      <c r="AL660">
        <f t="shared" si="507"/>
        <v>3.0136098536856162</v>
      </c>
      <c r="AM660">
        <f t="shared" si="508"/>
        <v>15.605763611251476</v>
      </c>
      <c r="AN660">
        <f t="shared" si="535"/>
        <v>15.527866975511238</v>
      </c>
      <c r="AO660">
        <f t="shared" si="535"/>
        <v>15.527775504961719</v>
      </c>
      <c r="AP660">
        <f t="shared" si="535"/>
        <v>15.528057159547808</v>
      </c>
      <c r="AQ660">
        <f t="shared" si="535"/>
        <v>15.52718984716808</v>
      </c>
      <c r="AR660">
        <f t="shared" si="535"/>
        <v>15.529860166375911</v>
      </c>
      <c r="AS660">
        <f t="shared" si="535"/>
        <v>15.521634474138587</v>
      </c>
      <c r="AT660">
        <f t="shared" si="535"/>
        <v>15.54693475016871</v>
      </c>
      <c r="AU660">
        <f t="shared" si="509"/>
        <v>15.468708806203896</v>
      </c>
      <c r="AV660" s="158">
        <f t="shared" si="510"/>
        <v>7.537150434002475E-2</v>
      </c>
      <c r="AW660" s="159">
        <f t="shared" si="511"/>
        <v>-5.4017104340188291E-2</v>
      </c>
      <c r="AX660" s="160">
        <f t="shared" si="512"/>
        <v>2.9178475612987888E-4</v>
      </c>
      <c r="AY660" s="159">
        <f t="shared" si="513"/>
        <v>-9999</v>
      </c>
      <c r="BA660">
        <f t="shared" si="514"/>
        <v>0</v>
      </c>
      <c r="BB660">
        <f t="shared" si="515"/>
        <v>0.30762092893618143</v>
      </c>
      <c r="BC660">
        <f t="shared" si="516"/>
        <v>0.15599687659109071</v>
      </c>
      <c r="BD660">
        <f t="shared" si="517"/>
        <v>0.32075032824773508</v>
      </c>
      <c r="BE660">
        <f t="shared" si="518"/>
        <v>2.7077680156504322</v>
      </c>
      <c r="BF660">
        <f t="shared" si="519"/>
        <v>4.5376257855187854</v>
      </c>
      <c r="BG660">
        <f t="shared" si="536"/>
        <v>2.0590451382633095</v>
      </c>
      <c r="BH660">
        <f t="shared" si="536"/>
        <v>2.0584107842457198</v>
      </c>
      <c r="BI660">
        <f t="shared" si="536"/>
        <v>2.0601821869623844</v>
      </c>
      <c r="BJ660">
        <f t="shared" si="536"/>
        <v>2.0552207300442094</v>
      </c>
      <c r="BK660">
        <f t="shared" si="536"/>
        <v>2.0690025179649112</v>
      </c>
      <c r="BL660">
        <f t="shared" si="536"/>
        <v>2.0297822838040922</v>
      </c>
      <c r="BM660">
        <f t="shared" si="536"/>
        <v>2.1348329946387699</v>
      </c>
      <c r="BN660">
        <f t="shared" si="520"/>
        <v>1.3849122549721722</v>
      </c>
    </row>
    <row r="661" spans="1:66" x14ac:dyDescent="0.2">
      <c r="A661" s="25" t="s">
        <v>1095</v>
      </c>
      <c r="B661" s="25"/>
      <c r="C661" s="28">
        <v>47744.542000000001</v>
      </c>
      <c r="D661" s="28"/>
      <c r="E661" s="1">
        <f t="shared" ref="E661:E724" si="539">+(C661-C$7)/C$8</f>
        <v>16916.032831256769</v>
      </c>
      <c r="F661" s="1">
        <f t="shared" si="521"/>
        <v>16916</v>
      </c>
      <c r="G661" s="1">
        <f t="shared" si="528"/>
        <v>2.7886880008736625E-2</v>
      </c>
      <c r="I661" s="1">
        <f t="shared" si="537"/>
        <v>2.7886880008736625E-2</v>
      </c>
      <c r="Q661" s="173">
        <f t="shared" ref="Q661:Q724" si="540">+C661-15018.5</f>
        <v>32726.042000000001</v>
      </c>
      <c r="S661" s="15">
        <f t="shared" si="538"/>
        <v>0.1</v>
      </c>
      <c r="Z661">
        <f t="shared" ref="Z661:Z724" si="541">F661</f>
        <v>16916</v>
      </c>
      <c r="AA661" s="158">
        <f t="shared" ref="AA661:AA724" si="542">AB$3+AB$4*Z661+AB$5*Z661^2+AH661</f>
        <v>7.7632119882863226E-2</v>
      </c>
      <c r="AB661" s="159">
        <f t="shared" ref="AB661:AB724" si="543">+G661-AA661</f>
        <v>-4.9745239874126601E-2</v>
      </c>
      <c r="AC661" s="159">
        <f t="shared" ref="AC661:AC724" si="544">+G661-P661</f>
        <v>2.7886880008736625E-2</v>
      </c>
      <c r="AD661" s="160">
        <f t="shared" ref="AD661:AD724" si="545">S661*(G661-AA661)^2</f>
        <v>2.4745888901343951E-4</v>
      </c>
      <c r="AH661">
        <f t="shared" ref="AH661:AH724" si="546">$AB$6*($AB$11/AI661*AJ661+$AB$12)</f>
        <v>1.0389773449434028E-2</v>
      </c>
      <c r="AI661">
        <f t="shared" ref="AI661:AI724" si="547">1+$AB$7*COS(AL661)</f>
        <v>0.67127481719900428</v>
      </c>
      <c r="AJ661">
        <f t="shared" ref="AJ661:AJ724" si="548">SIN(AL661+RADIANS($AB$9))</f>
        <v>0.54542423783288818</v>
      </c>
      <c r="AK661">
        <f t="shared" ref="AK661:AK724" si="549">$AB$7*SIN(AL661)</f>
        <v>3.0067075277092729E-2</v>
      </c>
      <c r="AL661">
        <f t="shared" ref="AL661:AL724" si="550">2*ATAN(AM661)</f>
        <v>3.050380758515562</v>
      </c>
      <c r="AM661">
        <f t="shared" ref="AM661:AM724" si="551">TAN(AN661/2)*SQRT((1+$AB$7)/(1-$AB$7))</f>
        <v>21.91176057064839</v>
      </c>
      <c r="AN661">
        <f t="shared" ref="AN661:AT670" si="552">$AU661+$AB$7*SIN(AO661)</f>
        <v>15.579526014822857</v>
      </c>
      <c r="AO661">
        <f t="shared" si="552"/>
        <v>15.579457079112419</v>
      </c>
      <c r="AP661">
        <f t="shared" si="552"/>
        <v>15.579667646996116</v>
      </c>
      <c r="AQ661">
        <f t="shared" si="552"/>
        <v>15.57902443793256</v>
      </c>
      <c r="AR661">
        <f t="shared" si="552"/>
        <v>15.580989042853165</v>
      </c>
      <c r="AS661">
        <f t="shared" si="552"/>
        <v>15.574986813523603</v>
      </c>
      <c r="AT661">
        <f t="shared" si="552"/>
        <v>15.593310548961931</v>
      </c>
      <c r="AU661">
        <f t="shared" ref="AU661:AU724" si="553">RADIANS($AB$9)+$AB$18*(F661-AB$15)</f>
        <v>15.5372231149024</v>
      </c>
      <c r="AV661" s="158">
        <f t="shared" ref="AV661:AV724" si="554">AA661+BA661</f>
        <v>7.7632119882863226E-2</v>
      </c>
      <c r="AW661" s="159">
        <f t="shared" ref="AW661:AW724" si="555">IF(S661&lt;&gt;0,G661-AV661,-9999)</f>
        <v>-4.9745239874126601E-2</v>
      </c>
      <c r="AX661" s="160">
        <f t="shared" ref="AX661:AX724" si="556">S661*(G661-AV661)^2</f>
        <v>2.4745888901343951E-4</v>
      </c>
      <c r="AY661" s="159">
        <f t="shared" ref="AY661:AY724" si="557">IF(U661&lt;&gt;0,G661-AH661-BA661,-9999)</f>
        <v>-9999</v>
      </c>
      <c r="BA661">
        <f t="shared" ref="BA661:BA724" si="558">$BB$6*($BB$11/BB661*BC661+$BB$12)</f>
        <v>0</v>
      </c>
      <c r="BB661">
        <f t="shared" ref="BB661:BB724" si="559">1+$BB$7*COS(BE661)</f>
        <v>0.30426436278493174</v>
      </c>
      <c r="BC661">
        <f t="shared" ref="BC661:BC724" si="560">SIN(BE661+RADIANS($BB$9))</f>
        <v>0.14553205162252827</v>
      </c>
      <c r="BD661">
        <f t="shared" ref="BD661:BD724" si="561">$BB$7*SIN(BE661)</f>
        <v>0.3134030539531627</v>
      </c>
      <c r="BE661">
        <f t="shared" ref="BE661:BE724" si="562">2*ATAN(BF661)</f>
        <v>2.7183538925075035</v>
      </c>
      <c r="BF661">
        <f t="shared" ref="BF661:BF724" si="563">TAN(BG661/2)*SQRT((1+$BB$7)/(1-$BB$7))</f>
        <v>4.6547138195398716</v>
      </c>
      <c r="BG661">
        <f t="shared" ref="BG661:BM670" si="564">$BN661+$BB$7*SIN(BH661)</f>
        <v>2.081409084672829</v>
      </c>
      <c r="BH661">
        <f t="shared" si="564"/>
        <v>2.0804942589152664</v>
      </c>
      <c r="BI661">
        <f t="shared" si="564"/>
        <v>2.0829460441449168</v>
      </c>
      <c r="BJ661">
        <f t="shared" si="564"/>
        <v>2.0763507203578002</v>
      </c>
      <c r="BK661">
        <f t="shared" si="564"/>
        <v>2.0939198547635067</v>
      </c>
      <c r="BL661">
        <f t="shared" si="564"/>
        <v>2.0458081158250154</v>
      </c>
      <c r="BM661">
        <f t="shared" si="564"/>
        <v>2.1691985025516543</v>
      </c>
      <c r="BN661">
        <f t="shared" ref="BN661:BN724" si="565">RADIANS($BB$9)+$BB$18*(F661-BB$15)</f>
        <v>1.4153350276374361</v>
      </c>
    </row>
    <row r="662" spans="1:66" x14ac:dyDescent="0.2">
      <c r="A662" s="25" t="s">
        <v>1020</v>
      </c>
      <c r="B662" s="25"/>
      <c r="C662" s="28">
        <v>47810.794999999998</v>
      </c>
      <c r="D662" s="28"/>
      <c r="E662" s="1">
        <f t="shared" si="539"/>
        <v>16994.03256641109</v>
      </c>
      <c r="F662" s="1">
        <f t="shared" si="521"/>
        <v>16994</v>
      </c>
      <c r="G662" s="1">
        <f t="shared" si="528"/>
        <v>2.7661920001264662E-2</v>
      </c>
      <c r="I662" s="1">
        <f t="shared" si="537"/>
        <v>2.7661920001264662E-2</v>
      </c>
      <c r="Q662" s="173">
        <f t="shared" si="540"/>
        <v>32792.294999999998</v>
      </c>
      <c r="S662" s="15">
        <f t="shared" si="538"/>
        <v>0.1</v>
      </c>
      <c r="Z662">
        <f t="shared" si="541"/>
        <v>16994</v>
      </c>
      <c r="AA662" s="158">
        <f t="shared" si="542"/>
        <v>7.8460964037876252E-2</v>
      </c>
      <c r="AB662" s="159">
        <f t="shared" si="543"/>
        <v>-5.079904403661159E-2</v>
      </c>
      <c r="AC662" s="159">
        <f t="shared" si="544"/>
        <v>2.7661920001264662E-2</v>
      </c>
      <c r="AD662" s="160">
        <f t="shared" si="545"/>
        <v>2.5805428750336039E-4</v>
      </c>
      <c r="AH662">
        <f t="shared" si="546"/>
        <v>1.0698466568869384E-2</v>
      </c>
      <c r="AI662">
        <f t="shared" si="547"/>
        <v>0.6708973500532962</v>
      </c>
      <c r="AJ662">
        <f t="shared" si="548"/>
        <v>0.55673892386478652</v>
      </c>
      <c r="AK662">
        <f t="shared" si="549"/>
        <v>2.56070424165643E-2</v>
      </c>
      <c r="AL662">
        <f t="shared" si="550"/>
        <v>3.0639404296070505</v>
      </c>
      <c r="AM662">
        <f t="shared" si="551"/>
        <v>25.742919113947117</v>
      </c>
      <c r="AN662">
        <f t="shared" si="552"/>
        <v>15.598599135375775</v>
      </c>
      <c r="AO662">
        <f t="shared" si="552"/>
        <v>15.598539510345299</v>
      </c>
      <c r="AP662">
        <f t="shared" si="552"/>
        <v>15.598721223950733</v>
      </c>
      <c r="AQ662">
        <f t="shared" si="552"/>
        <v>15.598167421136104</v>
      </c>
      <c r="AR662">
        <f t="shared" si="552"/>
        <v>15.599855123715232</v>
      </c>
      <c r="AS662">
        <f t="shared" si="552"/>
        <v>15.594710899908597</v>
      </c>
      <c r="AT662">
        <f t="shared" si="552"/>
        <v>15.610382011680315</v>
      </c>
      <c r="AU662">
        <f t="shared" si="553"/>
        <v>15.562550679255402</v>
      </c>
      <c r="AV662" s="158">
        <f t="shared" si="554"/>
        <v>7.8460964037876252E-2</v>
      </c>
      <c r="AW662" s="159">
        <f t="shared" si="555"/>
        <v>-5.079904403661159E-2</v>
      </c>
      <c r="AX662" s="160">
        <f t="shared" si="556"/>
        <v>2.5805428750336039E-4</v>
      </c>
      <c r="AY662" s="159">
        <f t="shared" si="557"/>
        <v>-9999</v>
      </c>
      <c r="BA662">
        <f t="shared" si="558"/>
        <v>0</v>
      </c>
      <c r="BB662">
        <f t="shared" si="559"/>
        <v>0.30306028483702552</v>
      </c>
      <c r="BC662">
        <f t="shared" si="560"/>
        <v>0.14171357521871653</v>
      </c>
      <c r="BD662">
        <f t="shared" si="561"/>
        <v>0.31071624442049695</v>
      </c>
      <c r="BE662">
        <f t="shared" si="562"/>
        <v>2.7222123742343016</v>
      </c>
      <c r="BF662">
        <f t="shared" si="563"/>
        <v>4.6988389905158785</v>
      </c>
      <c r="BG662">
        <f t="shared" si="564"/>
        <v>2.0896215851456708</v>
      </c>
      <c r="BH662">
        <f t="shared" si="564"/>
        <v>2.0885844685717001</v>
      </c>
      <c r="BI662">
        <f t="shared" si="564"/>
        <v>2.0913238559431098</v>
      </c>
      <c r="BJ662">
        <f t="shared" si="564"/>
        <v>2.0840593816422643</v>
      </c>
      <c r="BK662">
        <f t="shared" si="564"/>
        <v>2.1031263974333845</v>
      </c>
      <c r="BL662">
        <f t="shared" si="564"/>
        <v>2.051620189899281</v>
      </c>
      <c r="BM662">
        <f t="shared" si="564"/>
        <v>2.1817258875004111</v>
      </c>
      <c r="BN662">
        <f t="shared" si="565"/>
        <v>1.4265813606606139</v>
      </c>
    </row>
    <row r="663" spans="1:66" x14ac:dyDescent="0.2">
      <c r="A663" s="25" t="s">
        <v>1096</v>
      </c>
      <c r="B663" s="25"/>
      <c r="C663" s="28">
        <v>47858.358</v>
      </c>
      <c r="D663" s="28"/>
      <c r="E663" s="1">
        <f t="shared" si="539"/>
        <v>17050.028542489839</v>
      </c>
      <c r="F663" s="1">
        <f t="shared" si="521"/>
        <v>17050</v>
      </c>
      <c r="G663" s="1">
        <f t="shared" si="528"/>
        <v>2.4244000007456634E-2</v>
      </c>
      <c r="I663" s="1">
        <f t="shared" si="537"/>
        <v>2.4244000007456634E-2</v>
      </c>
      <c r="Q663" s="173">
        <f t="shared" si="540"/>
        <v>32839.858</v>
      </c>
      <c r="S663" s="15">
        <f t="shared" si="538"/>
        <v>0.1</v>
      </c>
      <c r="Z663">
        <f t="shared" si="541"/>
        <v>17050</v>
      </c>
      <c r="AA663" s="158">
        <f t="shared" si="542"/>
        <v>7.9053686222545522E-2</v>
      </c>
      <c r="AB663" s="159">
        <f t="shared" si="543"/>
        <v>-5.4809686215088887E-2</v>
      </c>
      <c r="AC663" s="159">
        <f t="shared" si="544"/>
        <v>2.4244000007456634E-2</v>
      </c>
      <c r="AD663" s="160">
        <f t="shared" si="545"/>
        <v>3.004101702996505E-4</v>
      </c>
      <c r="AH663">
        <f t="shared" si="546"/>
        <v>1.0917599028137499E-2</v>
      </c>
      <c r="AI663">
        <f t="shared" si="547"/>
        <v>0.67066385868157075</v>
      </c>
      <c r="AJ663">
        <f t="shared" si="548"/>
        <v>0.56479198264501762</v>
      </c>
      <c r="AK663">
        <f t="shared" si="549"/>
        <v>2.2404929028095863E-2</v>
      </c>
      <c r="AL663">
        <f t="shared" si="550"/>
        <v>3.0736667342759518</v>
      </c>
      <c r="AM663">
        <f t="shared" si="551"/>
        <v>29.432519613064564</v>
      </c>
      <c r="AN663">
        <f t="shared" si="552"/>
        <v>15.612286398498066</v>
      </c>
      <c r="AO663">
        <f t="shared" si="552"/>
        <v>15.612233728473424</v>
      </c>
      <c r="AP663">
        <f t="shared" si="552"/>
        <v>15.612394020208626</v>
      </c>
      <c r="AQ663">
        <f t="shared" si="552"/>
        <v>15.611906193502108</v>
      </c>
      <c r="AR663">
        <f t="shared" si="552"/>
        <v>15.613390758795504</v>
      </c>
      <c r="AS663">
        <f t="shared" si="552"/>
        <v>15.608872232086227</v>
      </c>
      <c r="AT663">
        <f t="shared" si="552"/>
        <v>15.622619217339214</v>
      </c>
      <c r="AU663">
        <f t="shared" si="553"/>
        <v>15.580734571611403</v>
      </c>
      <c r="AV663" s="158">
        <f t="shared" si="554"/>
        <v>7.9053686222545522E-2</v>
      </c>
      <c r="AW663" s="159">
        <f t="shared" si="555"/>
        <v>-5.4809686215088887E-2</v>
      </c>
      <c r="AX663" s="160">
        <f t="shared" si="556"/>
        <v>3.004101702996505E-4</v>
      </c>
      <c r="AY663" s="159">
        <f t="shared" si="557"/>
        <v>-9999</v>
      </c>
      <c r="BA663">
        <f t="shared" si="558"/>
        <v>0</v>
      </c>
      <c r="BB663">
        <f t="shared" si="559"/>
        <v>0.30220764751685836</v>
      </c>
      <c r="BC663">
        <f t="shared" si="560"/>
        <v>0.13898821814814966</v>
      </c>
      <c r="BD663">
        <f t="shared" si="561"/>
        <v>0.30879667086008089</v>
      </c>
      <c r="BE663">
        <f t="shared" si="562"/>
        <v>2.7249649779679097</v>
      </c>
      <c r="BF663">
        <f t="shared" si="563"/>
        <v>4.7308095567254034</v>
      </c>
      <c r="BG663">
        <f t="shared" si="564"/>
        <v>2.0955002000386131</v>
      </c>
      <c r="BH663">
        <f t="shared" si="564"/>
        <v>2.0943686184250163</v>
      </c>
      <c r="BI663">
        <f t="shared" si="564"/>
        <v>2.0973270603500045</v>
      </c>
      <c r="BJ663">
        <f t="shared" si="564"/>
        <v>2.089560144131116</v>
      </c>
      <c r="BK663">
        <f t="shared" si="564"/>
        <v>2.1097343746496162</v>
      </c>
      <c r="BL663">
        <f t="shared" si="564"/>
        <v>2.0557585261741589</v>
      </c>
      <c r="BM663">
        <f t="shared" si="564"/>
        <v>2.1906610156077662</v>
      </c>
      <c r="BN663">
        <f t="shared" si="565"/>
        <v>1.4346556510362292</v>
      </c>
    </row>
    <row r="664" spans="1:66" x14ac:dyDescent="0.2">
      <c r="A664" s="25" t="s">
        <v>1097</v>
      </c>
      <c r="B664" s="25"/>
      <c r="C664" s="28">
        <v>47863.446000000004</v>
      </c>
      <c r="D664" s="28"/>
      <c r="E664" s="1">
        <f t="shared" si="539"/>
        <v>17056.018650899503</v>
      </c>
      <c r="F664" s="1">
        <f t="shared" si="521"/>
        <v>17056</v>
      </c>
      <c r="G664" s="1">
        <f t="shared" si="528"/>
        <v>1.5842080007132608E-2</v>
      </c>
      <c r="I664" s="1">
        <f t="shared" si="537"/>
        <v>1.5842080007132608E-2</v>
      </c>
      <c r="Q664" s="173">
        <f t="shared" si="540"/>
        <v>32844.946000000004</v>
      </c>
      <c r="S664" s="15">
        <f t="shared" si="538"/>
        <v>0.1</v>
      </c>
      <c r="Z664">
        <f t="shared" si="541"/>
        <v>17056</v>
      </c>
      <c r="AA664" s="158">
        <f t="shared" si="542"/>
        <v>7.9117074487067618E-2</v>
      </c>
      <c r="AB664" s="159">
        <f t="shared" si="543"/>
        <v>-6.3274994479935009E-2</v>
      </c>
      <c r="AC664" s="159">
        <f t="shared" si="544"/>
        <v>1.5842080007132608E-2</v>
      </c>
      <c r="AD664" s="160">
        <f t="shared" si="545"/>
        <v>4.0037249264358063E-4</v>
      </c>
      <c r="AH664">
        <f t="shared" si="546"/>
        <v>1.0940952487361854E-2</v>
      </c>
      <c r="AI664">
        <f t="shared" si="547"/>
        <v>0.67064069791764935</v>
      </c>
      <c r="AJ664">
        <f t="shared" si="548"/>
        <v>0.56565133060892359</v>
      </c>
      <c r="AK664">
        <f t="shared" si="549"/>
        <v>2.2061843873378204E-2</v>
      </c>
      <c r="AL664">
        <f t="shared" si="550"/>
        <v>3.0747084452127122</v>
      </c>
      <c r="AM664">
        <f t="shared" si="551"/>
        <v>29.891276431723419</v>
      </c>
      <c r="AN664">
        <f t="shared" si="552"/>
        <v>15.613752612617255</v>
      </c>
      <c r="AO664">
        <f t="shared" si="552"/>
        <v>15.613700699951535</v>
      </c>
      <c r="AP664">
        <f t="shared" si="552"/>
        <v>15.613858664755917</v>
      </c>
      <c r="AQ664">
        <f t="shared" si="552"/>
        <v>15.613377987064649</v>
      </c>
      <c r="AR664">
        <f t="shared" si="552"/>
        <v>15.61484059360126</v>
      </c>
      <c r="AS664">
        <f t="shared" si="552"/>
        <v>15.610389538743133</v>
      </c>
      <c r="AT664">
        <f t="shared" si="552"/>
        <v>15.623929490366013</v>
      </c>
      <c r="AU664">
        <f t="shared" si="553"/>
        <v>15.582682845792403</v>
      </c>
      <c r="AV664" s="158">
        <f t="shared" si="554"/>
        <v>7.9117074487067618E-2</v>
      </c>
      <c r="AW664" s="159">
        <f t="shared" si="555"/>
        <v>-6.3274994479935009E-2</v>
      </c>
      <c r="AX664" s="160">
        <f t="shared" si="556"/>
        <v>4.0037249264358063E-4</v>
      </c>
      <c r="AY664" s="159">
        <f t="shared" si="557"/>
        <v>-9999</v>
      </c>
      <c r="BA664">
        <f t="shared" si="558"/>
        <v>0</v>
      </c>
      <c r="BB664">
        <f t="shared" si="559"/>
        <v>0.30211687213331329</v>
      </c>
      <c r="BC664">
        <f t="shared" si="560"/>
        <v>0.13869700369480695</v>
      </c>
      <c r="BD664">
        <f t="shared" si="561"/>
        <v>0.30859146287160311</v>
      </c>
      <c r="BE664">
        <f t="shared" si="562"/>
        <v>2.7252590405775754</v>
      </c>
      <c r="BF664">
        <f t="shared" si="563"/>
        <v>4.7342496236886076</v>
      </c>
      <c r="BG664">
        <f t="shared" si="564"/>
        <v>2.0961291957205916</v>
      </c>
      <c r="BH664">
        <f t="shared" si="564"/>
        <v>2.0949871529119717</v>
      </c>
      <c r="BI664">
        <f t="shared" si="564"/>
        <v>2.0979696988608154</v>
      </c>
      <c r="BJ664">
        <f t="shared" si="564"/>
        <v>2.0901478522324251</v>
      </c>
      <c r="BK664">
        <f t="shared" si="564"/>
        <v>2.1104422732950803</v>
      </c>
      <c r="BL664">
        <f t="shared" si="564"/>
        <v>2.0562002698801942</v>
      </c>
      <c r="BM664">
        <f t="shared" si="564"/>
        <v>2.1916154284582641</v>
      </c>
      <c r="BN664">
        <f t="shared" si="565"/>
        <v>1.4355207535764736</v>
      </c>
    </row>
    <row r="665" spans="1:66" x14ac:dyDescent="0.2">
      <c r="A665" s="25" t="s">
        <v>1099</v>
      </c>
      <c r="B665" s="25"/>
      <c r="C665" s="28">
        <v>47891.482000000004</v>
      </c>
      <c r="D665" s="28"/>
      <c r="E665" s="1">
        <f t="shared" si="539"/>
        <v>17089.025466814055</v>
      </c>
      <c r="F665" s="1">
        <f t="shared" ref="F665:F728" si="566">ROUND(2*E665,0)/2</f>
        <v>17089</v>
      </c>
      <c r="G665" s="1">
        <f t="shared" si="528"/>
        <v>2.1631520008668303E-2</v>
      </c>
      <c r="I665" s="1">
        <f t="shared" si="537"/>
        <v>2.1631520008668303E-2</v>
      </c>
      <c r="Q665" s="173">
        <f t="shared" si="540"/>
        <v>32872.982000000004</v>
      </c>
      <c r="S665" s="15">
        <f t="shared" si="538"/>
        <v>0.1</v>
      </c>
      <c r="Z665">
        <f t="shared" si="541"/>
        <v>17089</v>
      </c>
      <c r="AA665" s="158">
        <f t="shared" si="542"/>
        <v>7.946529948193734E-2</v>
      </c>
      <c r="AB665" s="159">
        <f t="shared" si="543"/>
        <v>-5.7833779473269037E-2</v>
      </c>
      <c r="AC665" s="159">
        <f t="shared" si="544"/>
        <v>2.1631520008668303E-2</v>
      </c>
      <c r="AD665" s="160">
        <f t="shared" si="545"/>
        <v>3.3447460481627152E-4</v>
      </c>
      <c r="AH665">
        <f t="shared" si="546"/>
        <v>1.1068960677331945E-2</v>
      </c>
      <c r="AI665">
        <f t="shared" si="547"/>
        <v>0.67051972833942908</v>
      </c>
      <c r="AJ665">
        <f t="shared" si="548"/>
        <v>0.57036571729379093</v>
      </c>
      <c r="AK665">
        <f t="shared" si="549"/>
        <v>2.017487074909868E-2</v>
      </c>
      <c r="AL665">
        <f t="shared" si="550"/>
        <v>3.0804366013220332</v>
      </c>
      <c r="AM665">
        <f t="shared" si="551"/>
        <v>32.69302944210235</v>
      </c>
      <c r="AN665">
        <f t="shared" si="552"/>
        <v>15.621815902136492</v>
      </c>
      <c r="AO665">
        <f t="shared" si="552"/>
        <v>15.621768194103673</v>
      </c>
      <c r="AP665">
        <f t="shared" si="552"/>
        <v>15.621913258902239</v>
      </c>
      <c r="AQ665">
        <f t="shared" si="552"/>
        <v>15.621472157816076</v>
      </c>
      <c r="AR665">
        <f t="shared" si="552"/>
        <v>15.622813369673537</v>
      </c>
      <c r="AS665">
        <f t="shared" si="552"/>
        <v>15.61873479462554</v>
      </c>
      <c r="AT665">
        <f t="shared" si="552"/>
        <v>15.631133258414541</v>
      </c>
      <c r="AU665">
        <f t="shared" si="553"/>
        <v>15.593398353787903</v>
      </c>
      <c r="AV665" s="158">
        <f t="shared" si="554"/>
        <v>7.946529948193734E-2</v>
      </c>
      <c r="AW665" s="159">
        <f t="shared" si="555"/>
        <v>-5.7833779473269037E-2</v>
      </c>
      <c r="AX665" s="160">
        <f t="shared" si="556"/>
        <v>3.3447460481627152E-4</v>
      </c>
      <c r="AY665" s="159">
        <f t="shared" si="557"/>
        <v>-9999</v>
      </c>
      <c r="BA665">
        <f t="shared" si="558"/>
        <v>0</v>
      </c>
      <c r="BB665">
        <f t="shared" si="559"/>
        <v>0.30161959137894379</v>
      </c>
      <c r="BC665">
        <f t="shared" si="560"/>
        <v>0.13709802590075018</v>
      </c>
      <c r="BD665">
        <f t="shared" si="561"/>
        <v>0.30746439789431335</v>
      </c>
      <c r="BE665">
        <f t="shared" si="562"/>
        <v>2.7268734417318683</v>
      </c>
      <c r="BF665">
        <f t="shared" si="563"/>
        <v>4.7532212110949068</v>
      </c>
      <c r="BG665">
        <f t="shared" si="564"/>
        <v>2.099585742440222</v>
      </c>
      <c r="BH665">
        <f t="shared" si="564"/>
        <v>2.0983849648424444</v>
      </c>
      <c r="BI665">
        <f t="shared" si="564"/>
        <v>2.1015023004696864</v>
      </c>
      <c r="BJ665">
        <f t="shared" si="564"/>
        <v>2.0933745288884098</v>
      </c>
      <c r="BK665">
        <f t="shared" si="564"/>
        <v>2.1143353555001649</v>
      </c>
      <c r="BL665">
        <f t="shared" si="564"/>
        <v>2.0586242878512464</v>
      </c>
      <c r="BM665">
        <f t="shared" si="564"/>
        <v>2.1968545825633443</v>
      </c>
      <c r="BN665">
        <f t="shared" si="565"/>
        <v>1.4402788175478185</v>
      </c>
    </row>
    <row r="666" spans="1:66" x14ac:dyDescent="0.2">
      <c r="A666" s="25" t="s">
        <v>1099</v>
      </c>
      <c r="B666" s="25"/>
      <c r="C666" s="28">
        <v>47897.427000000003</v>
      </c>
      <c r="D666" s="28"/>
      <c r="E666" s="1">
        <f t="shared" si="539"/>
        <v>17096.024522335952</v>
      </c>
      <c r="F666" s="1">
        <f t="shared" si="566"/>
        <v>17096</v>
      </c>
      <c r="G666" s="1">
        <f t="shared" si="528"/>
        <v>2.0829280008911155E-2</v>
      </c>
      <c r="I666" s="1">
        <f t="shared" si="537"/>
        <v>2.0829280008911155E-2</v>
      </c>
      <c r="Q666" s="173">
        <f t="shared" si="540"/>
        <v>32878.927000000003</v>
      </c>
      <c r="S666" s="15">
        <f t="shared" si="538"/>
        <v>0.1</v>
      </c>
      <c r="Z666">
        <f t="shared" si="541"/>
        <v>17096</v>
      </c>
      <c r="AA666" s="158">
        <f t="shared" si="542"/>
        <v>7.9539075741623583E-2</v>
      </c>
      <c r="AB666" s="159">
        <f t="shared" si="543"/>
        <v>-5.8709795732712428E-2</v>
      </c>
      <c r="AC666" s="159">
        <f t="shared" si="544"/>
        <v>2.0829280008911155E-2</v>
      </c>
      <c r="AD666" s="160">
        <f t="shared" si="545"/>
        <v>3.4468401149768187E-4</v>
      </c>
      <c r="AH666">
        <f t="shared" si="546"/>
        <v>1.109601876067713E-2</v>
      </c>
      <c r="AI666">
        <f t="shared" si="547"/>
        <v>0.67049546299131046</v>
      </c>
      <c r="AJ666">
        <f t="shared" si="548"/>
        <v>0.57136312324755545</v>
      </c>
      <c r="AK666">
        <f t="shared" si="549"/>
        <v>1.977460275089089E-2</v>
      </c>
      <c r="AL666">
        <f t="shared" si="550"/>
        <v>3.0816514030707767</v>
      </c>
      <c r="AM666">
        <f t="shared" si="551"/>
        <v>33.356013116839662</v>
      </c>
      <c r="AN666">
        <f t="shared" si="552"/>
        <v>15.623526111544546</v>
      </c>
      <c r="AO666">
        <f t="shared" si="552"/>
        <v>15.623479303603299</v>
      </c>
      <c r="AP666">
        <f t="shared" si="552"/>
        <v>15.623621610714451</v>
      </c>
      <c r="AQ666">
        <f t="shared" si="552"/>
        <v>15.623188958423805</v>
      </c>
      <c r="AR666">
        <f t="shared" si="552"/>
        <v>15.624504289971771</v>
      </c>
      <c r="AS666">
        <f t="shared" si="552"/>
        <v>15.620505015066323</v>
      </c>
      <c r="AT666">
        <f t="shared" si="552"/>
        <v>15.632660759789051</v>
      </c>
      <c r="AU666">
        <f t="shared" si="553"/>
        <v>15.595671340332403</v>
      </c>
      <c r="AV666" s="158">
        <f t="shared" si="554"/>
        <v>7.9539075741623583E-2</v>
      </c>
      <c r="AW666" s="159">
        <f t="shared" si="555"/>
        <v>-5.8709795732712428E-2</v>
      </c>
      <c r="AX666" s="160">
        <f t="shared" si="556"/>
        <v>3.4468401149768187E-4</v>
      </c>
      <c r="AY666" s="159">
        <f t="shared" si="557"/>
        <v>-9999</v>
      </c>
      <c r="BA666">
        <f t="shared" si="558"/>
        <v>0</v>
      </c>
      <c r="BB666">
        <f t="shared" si="559"/>
        <v>0.30151453731694811</v>
      </c>
      <c r="BC666">
        <f t="shared" si="560"/>
        <v>0.13675943397576631</v>
      </c>
      <c r="BD666">
        <f t="shared" si="561"/>
        <v>0.30722566549471253</v>
      </c>
      <c r="BE666">
        <f t="shared" si="562"/>
        <v>2.7272152532145322</v>
      </c>
      <c r="BF666">
        <f t="shared" si="563"/>
        <v>4.7572566876413003</v>
      </c>
      <c r="BG666">
        <f t="shared" si="564"/>
        <v>2.1003183152921965</v>
      </c>
      <c r="BH666">
        <f t="shared" si="564"/>
        <v>2.0991048157898362</v>
      </c>
      <c r="BI666">
        <f t="shared" si="564"/>
        <v>2.1022512281543468</v>
      </c>
      <c r="BJ666">
        <f t="shared" si="564"/>
        <v>2.0940577339081439</v>
      </c>
      <c r="BK666">
        <f t="shared" si="564"/>
        <v>2.1151610804470575</v>
      </c>
      <c r="BL666">
        <f t="shared" si="564"/>
        <v>2.0591372752218216</v>
      </c>
      <c r="BM666">
        <f t="shared" si="564"/>
        <v>2.1979637166684367</v>
      </c>
      <c r="BN666">
        <f t="shared" si="565"/>
        <v>1.4412881038447702</v>
      </c>
    </row>
    <row r="667" spans="1:66" x14ac:dyDescent="0.2">
      <c r="A667" s="25" t="s">
        <v>1099</v>
      </c>
      <c r="B667" s="25"/>
      <c r="C667" s="28">
        <v>47932.258999999998</v>
      </c>
      <c r="D667" s="28"/>
      <c r="E667" s="1">
        <f t="shared" si="539"/>
        <v>17137.032277077553</v>
      </c>
      <c r="F667" s="1">
        <f t="shared" si="566"/>
        <v>17137</v>
      </c>
      <c r="G667" s="1">
        <f t="shared" si="528"/>
        <v>2.7416160002758261E-2</v>
      </c>
      <c r="I667" s="1">
        <f t="shared" si="537"/>
        <v>2.7416160002758261E-2</v>
      </c>
      <c r="Q667" s="173">
        <f t="shared" si="540"/>
        <v>32913.758999999998</v>
      </c>
      <c r="S667" s="15">
        <f t="shared" si="538"/>
        <v>0.1</v>
      </c>
      <c r="Z667">
        <f t="shared" si="541"/>
        <v>17137</v>
      </c>
      <c r="AA667" s="158">
        <f t="shared" si="542"/>
        <v>7.9970559424014126E-2</v>
      </c>
      <c r="AB667" s="159">
        <f t="shared" si="543"/>
        <v>-5.2554399421255865E-2</v>
      </c>
      <c r="AC667" s="159">
        <f t="shared" si="544"/>
        <v>2.7416160002758261E-2</v>
      </c>
      <c r="AD667" s="160">
        <f t="shared" si="545"/>
        <v>2.761964898528899E-4</v>
      </c>
      <c r="AH667">
        <f t="shared" si="546"/>
        <v>1.1253828607183053E-2</v>
      </c>
      <c r="AI667">
        <f t="shared" si="547"/>
        <v>0.67036313312613249</v>
      </c>
      <c r="AJ667">
        <f t="shared" si="548"/>
        <v>0.57718670291775809</v>
      </c>
      <c r="AK667">
        <f t="shared" si="549"/>
        <v>1.7430169845603253E-2</v>
      </c>
      <c r="AL667">
        <f t="shared" si="550"/>
        <v>3.0887649693108155</v>
      </c>
      <c r="AM667">
        <f t="shared" si="551"/>
        <v>37.850132525851954</v>
      </c>
      <c r="AN667">
        <f t="shared" si="552"/>
        <v>15.633541847234326</v>
      </c>
      <c r="AO667">
        <f t="shared" si="552"/>
        <v>15.633500364876827</v>
      </c>
      <c r="AP667">
        <f t="shared" si="552"/>
        <v>15.633626380519637</v>
      </c>
      <c r="AQ667">
        <f t="shared" si="552"/>
        <v>15.633243564898988</v>
      </c>
      <c r="AR667">
        <f t="shared" si="552"/>
        <v>15.634406464574397</v>
      </c>
      <c r="AS667">
        <f t="shared" si="552"/>
        <v>15.630873546385192</v>
      </c>
      <c r="AT667">
        <f t="shared" si="552"/>
        <v>15.64160384114952</v>
      </c>
      <c r="AU667">
        <f t="shared" si="553"/>
        <v>15.608984547235904</v>
      </c>
      <c r="AV667" s="158">
        <f t="shared" si="554"/>
        <v>7.9970559424014126E-2</v>
      </c>
      <c r="AW667" s="159">
        <f t="shared" si="555"/>
        <v>-5.2554399421255865E-2</v>
      </c>
      <c r="AX667" s="160">
        <f t="shared" si="556"/>
        <v>2.761964898528899E-4</v>
      </c>
      <c r="AY667" s="159">
        <f t="shared" si="557"/>
        <v>-9999</v>
      </c>
      <c r="BA667">
        <f t="shared" si="558"/>
        <v>0</v>
      </c>
      <c r="BB667">
        <f t="shared" si="559"/>
        <v>0.30090221809832751</v>
      </c>
      <c r="BC667">
        <f t="shared" si="560"/>
        <v>0.13478033370841641</v>
      </c>
      <c r="BD667">
        <f t="shared" si="561"/>
        <v>0.30582976058321681</v>
      </c>
      <c r="BE667">
        <f t="shared" si="562"/>
        <v>2.7292128507855105</v>
      </c>
      <c r="BF667">
        <f t="shared" si="563"/>
        <v>4.7809724868503558</v>
      </c>
      <c r="BG667">
        <f t="shared" si="564"/>
        <v>2.104604683796953</v>
      </c>
      <c r="BH667">
        <f t="shared" si="564"/>
        <v>2.1033147929849974</v>
      </c>
      <c r="BI667">
        <f t="shared" si="564"/>
        <v>2.1066349516722909</v>
      </c>
      <c r="BJ667">
        <f t="shared" si="564"/>
        <v>2.0980506677612514</v>
      </c>
      <c r="BK667">
        <f t="shared" si="564"/>
        <v>2.1199968794871151</v>
      </c>
      <c r="BL667">
        <f t="shared" si="564"/>
        <v>2.0621336670177923</v>
      </c>
      <c r="BM667">
        <f t="shared" si="564"/>
        <v>2.20444459150636</v>
      </c>
      <c r="BN667">
        <f t="shared" si="565"/>
        <v>1.4471996378697742</v>
      </c>
    </row>
    <row r="668" spans="1:66" x14ac:dyDescent="0.2">
      <c r="A668" s="25" t="s">
        <v>1099</v>
      </c>
      <c r="B668" s="25"/>
      <c r="C668" s="28">
        <v>47954.345000000001</v>
      </c>
      <c r="D668" s="28"/>
      <c r="E668" s="1">
        <f t="shared" si="539"/>
        <v>17163.0341509643</v>
      </c>
      <c r="F668" s="1">
        <f t="shared" si="566"/>
        <v>17163</v>
      </c>
      <c r="G668" s="1">
        <f t="shared" si="528"/>
        <v>2.9007840006670449E-2</v>
      </c>
      <c r="I668" s="1">
        <f t="shared" si="537"/>
        <v>2.9007840006670449E-2</v>
      </c>
      <c r="Q668" s="173">
        <f t="shared" si="540"/>
        <v>32935.845000000001</v>
      </c>
      <c r="S668" s="15">
        <f t="shared" si="538"/>
        <v>0.1</v>
      </c>
      <c r="Z668">
        <f t="shared" si="541"/>
        <v>17163</v>
      </c>
      <c r="AA668" s="158">
        <f t="shared" si="542"/>
        <v>8.024361818389239E-2</v>
      </c>
      <c r="AB668" s="159">
        <f t="shared" si="543"/>
        <v>-5.1235778177221941E-2</v>
      </c>
      <c r="AC668" s="159">
        <f t="shared" si="544"/>
        <v>2.9007840006670449E-2</v>
      </c>
      <c r="AD668" s="160">
        <f t="shared" si="545"/>
        <v>2.6251049654254924E-4</v>
      </c>
      <c r="AH668">
        <f t="shared" si="546"/>
        <v>1.1353303758289919E-2</v>
      </c>
      <c r="AI668">
        <f t="shared" si="547"/>
        <v>0.67028788136122452</v>
      </c>
      <c r="AJ668">
        <f t="shared" si="548"/>
        <v>0.58086345474216228</v>
      </c>
      <c r="AK668">
        <f t="shared" si="549"/>
        <v>1.5943451508268553E-2</v>
      </c>
      <c r="AL668">
        <f t="shared" si="550"/>
        <v>3.0932746170099672</v>
      </c>
      <c r="AM668">
        <f t="shared" si="551"/>
        <v>41.384357083967032</v>
      </c>
      <c r="AN668">
        <f t="shared" si="552"/>
        <v>15.639892301473241</v>
      </c>
      <c r="AO668">
        <f t="shared" si="552"/>
        <v>15.639854240477181</v>
      </c>
      <c r="AP668">
        <f t="shared" si="552"/>
        <v>15.639969810304203</v>
      </c>
      <c r="AQ668">
        <f t="shared" si="552"/>
        <v>15.6396188869554</v>
      </c>
      <c r="AR668">
        <f t="shared" si="552"/>
        <v>15.640684426368653</v>
      </c>
      <c r="AS668">
        <f t="shared" si="552"/>
        <v>15.63744879377545</v>
      </c>
      <c r="AT668">
        <f t="shared" si="552"/>
        <v>15.647272018887742</v>
      </c>
      <c r="AU668">
        <f t="shared" si="553"/>
        <v>15.617427068686904</v>
      </c>
      <c r="AV668" s="158">
        <f t="shared" si="554"/>
        <v>8.024361818389239E-2</v>
      </c>
      <c r="AW668" s="159">
        <f t="shared" si="555"/>
        <v>-5.1235778177221941E-2</v>
      </c>
      <c r="AX668" s="160">
        <f t="shared" si="556"/>
        <v>2.6251049654254924E-4</v>
      </c>
      <c r="AY668" s="159">
        <f t="shared" si="557"/>
        <v>-9999</v>
      </c>
      <c r="BA668">
        <f t="shared" si="558"/>
        <v>0</v>
      </c>
      <c r="BB668">
        <f t="shared" si="559"/>
        <v>0.30051655292570834</v>
      </c>
      <c r="BC668">
        <f t="shared" si="560"/>
        <v>0.13352888117769621</v>
      </c>
      <c r="BD668">
        <f t="shared" si="561"/>
        <v>0.3049466484277088</v>
      </c>
      <c r="BE668">
        <f t="shared" si="562"/>
        <v>2.7304757192122322</v>
      </c>
      <c r="BF668">
        <f t="shared" si="563"/>
        <v>4.7960826712536369</v>
      </c>
      <c r="BG668">
        <f t="shared" si="564"/>
        <v>2.1073189933949541</v>
      </c>
      <c r="BH668">
        <f t="shared" si="564"/>
        <v>2.1059789744585551</v>
      </c>
      <c r="BI668">
        <f t="shared" si="564"/>
        <v>2.1094123830232299</v>
      </c>
      <c r="BJ668">
        <f t="shared" si="564"/>
        <v>2.1005751005094115</v>
      </c>
      <c r="BK668">
        <f t="shared" si="564"/>
        <v>2.1230629406851982</v>
      </c>
      <c r="BL668">
        <f t="shared" si="564"/>
        <v>2.0640266562966962</v>
      </c>
      <c r="BM668">
        <f t="shared" si="564"/>
        <v>2.2085407042619858</v>
      </c>
      <c r="BN668">
        <f t="shared" si="565"/>
        <v>1.450948415544167</v>
      </c>
    </row>
    <row r="669" spans="1:66" x14ac:dyDescent="0.2">
      <c r="A669" s="25" t="s">
        <v>1020</v>
      </c>
      <c r="B669" s="25"/>
      <c r="C669" s="28">
        <v>48149.699000000001</v>
      </c>
      <c r="D669" s="28"/>
      <c r="E669" s="1">
        <f t="shared" si="539"/>
        <v>17393.024645905483</v>
      </c>
      <c r="F669" s="1">
        <f t="shared" si="566"/>
        <v>17393</v>
      </c>
      <c r="G669" s="1">
        <f t="shared" si="528"/>
        <v>2.0934240004862659E-2</v>
      </c>
      <c r="I669" s="1">
        <f t="shared" si="537"/>
        <v>2.0934240004862659E-2</v>
      </c>
      <c r="Q669" s="173">
        <f t="shared" si="540"/>
        <v>33131.199000000001</v>
      </c>
      <c r="S669" s="15">
        <f t="shared" si="538"/>
        <v>0.1</v>
      </c>
      <c r="Z669">
        <f t="shared" si="541"/>
        <v>17393</v>
      </c>
      <c r="AA669" s="158">
        <f t="shared" si="542"/>
        <v>8.2639568022381163E-2</v>
      </c>
      <c r="AB669" s="159">
        <f t="shared" si="543"/>
        <v>-6.1705328017518504E-2</v>
      </c>
      <c r="AC669" s="159">
        <f t="shared" si="544"/>
        <v>2.0934240004862659E-2</v>
      </c>
      <c r="AD669" s="160">
        <f t="shared" si="545"/>
        <v>3.8075475057495545E-4</v>
      </c>
      <c r="AH669">
        <f t="shared" si="546"/>
        <v>1.2212545352237319E-2</v>
      </c>
      <c r="AI669">
        <f t="shared" si="547"/>
        <v>0.66991443273410978</v>
      </c>
      <c r="AJ669">
        <f t="shared" si="548"/>
        <v>0.61284034861828685</v>
      </c>
      <c r="AK669">
        <f t="shared" si="549"/>
        <v>2.7916135158552518E-3</v>
      </c>
      <c r="AL669">
        <f t="shared" si="550"/>
        <v>3.1331356132375929</v>
      </c>
      <c r="AM669">
        <f t="shared" si="551"/>
        <v>236.48794335127306</v>
      </c>
      <c r="AN669">
        <f t="shared" si="552"/>
        <v>15.696046685320457</v>
      </c>
      <c r="AO669">
        <f t="shared" si="552"/>
        <v>15.696039918589502</v>
      </c>
      <c r="AP669">
        <f t="shared" si="552"/>
        <v>15.696060419240936</v>
      </c>
      <c r="AQ669">
        <f t="shared" si="552"/>
        <v>15.695998309957099</v>
      </c>
      <c r="AR669">
        <f t="shared" si="552"/>
        <v>15.696186477648364</v>
      </c>
      <c r="AS669">
        <f t="shared" si="552"/>
        <v>15.695616399244829</v>
      </c>
      <c r="AT669">
        <f t="shared" si="552"/>
        <v>15.697343514067269</v>
      </c>
      <c r="AU669">
        <f t="shared" si="553"/>
        <v>15.692110912291911</v>
      </c>
      <c r="AV669" s="158">
        <f t="shared" si="554"/>
        <v>8.2639568022381163E-2</v>
      </c>
      <c r="AW669" s="159">
        <f t="shared" si="555"/>
        <v>-6.1705328017518504E-2</v>
      </c>
      <c r="AX669" s="160">
        <f t="shared" si="556"/>
        <v>3.8075475057495545E-4</v>
      </c>
      <c r="AY669" s="159">
        <f t="shared" si="557"/>
        <v>-9999</v>
      </c>
      <c r="BA669">
        <f t="shared" si="558"/>
        <v>0</v>
      </c>
      <c r="BB669">
        <f t="shared" si="559"/>
        <v>0.29719153576683088</v>
      </c>
      <c r="BC669">
        <f t="shared" si="560"/>
        <v>0.12257615297876794</v>
      </c>
      <c r="BD669">
        <f t="shared" si="561"/>
        <v>0.29720332050709047</v>
      </c>
      <c r="BE669">
        <f t="shared" si="562"/>
        <v>2.7415194243891472</v>
      </c>
      <c r="BF669">
        <f t="shared" si="563"/>
        <v>4.9322273749795338</v>
      </c>
      <c r="BG669">
        <f t="shared" si="564"/>
        <v>2.1312036262150924</v>
      </c>
      <c r="BH669">
        <f t="shared" si="564"/>
        <v>2.1293601169818936</v>
      </c>
      <c r="BI669">
        <f t="shared" si="564"/>
        <v>2.1339022420996328</v>
      </c>
      <c r="BJ669">
        <f t="shared" si="564"/>
        <v>2.1226509367906958</v>
      </c>
      <c r="BK669">
        <f t="shared" si="564"/>
        <v>2.1501643739512719</v>
      </c>
      <c r="BL669">
        <f t="shared" si="564"/>
        <v>2.080548948992694</v>
      </c>
      <c r="BM669">
        <f t="shared" si="564"/>
        <v>2.244311371849649</v>
      </c>
      <c r="BN669">
        <f t="shared" si="565"/>
        <v>1.4841106795868715</v>
      </c>
    </row>
    <row r="670" spans="1:66" x14ac:dyDescent="0.2">
      <c r="A670" s="25" t="s">
        <v>1020</v>
      </c>
      <c r="B670" s="25"/>
      <c r="C670" s="28">
        <v>48160.743000000002</v>
      </c>
      <c r="D670" s="28"/>
      <c r="E670" s="1">
        <f t="shared" si="539"/>
        <v>17406.026760150038</v>
      </c>
      <c r="F670" s="1">
        <f t="shared" si="566"/>
        <v>17406</v>
      </c>
      <c r="G670" s="1">
        <f t="shared" si="528"/>
        <v>2.2730080003384501E-2</v>
      </c>
      <c r="I670" s="1">
        <f t="shared" si="537"/>
        <v>2.2730080003384501E-2</v>
      </c>
      <c r="Q670" s="173">
        <f t="shared" si="540"/>
        <v>33142.243000000002</v>
      </c>
      <c r="S670" s="15">
        <f t="shared" si="538"/>
        <v>0.1</v>
      </c>
      <c r="Z670">
        <f t="shared" si="541"/>
        <v>17406</v>
      </c>
      <c r="AA670" s="158">
        <f t="shared" si="542"/>
        <v>8.2773918437631655E-2</v>
      </c>
      <c r="AB670" s="159">
        <f t="shared" si="543"/>
        <v>-6.0043838434247154E-2</v>
      </c>
      <c r="AC670" s="159">
        <f t="shared" si="544"/>
        <v>2.2730080003384501E-2</v>
      </c>
      <c r="AD670" s="160">
        <f t="shared" si="545"/>
        <v>3.6052625339179763E-4</v>
      </c>
      <c r="AH670">
        <f t="shared" si="546"/>
        <v>1.2259976059009152E-2</v>
      </c>
      <c r="AI670">
        <f t="shared" si="547"/>
        <v>0.66990898298832335</v>
      </c>
      <c r="AJ670">
        <f t="shared" si="548"/>
        <v>0.61461835882488325</v>
      </c>
      <c r="AK670">
        <f t="shared" si="549"/>
        <v>2.0482459479708197E-3</v>
      </c>
      <c r="AL670">
        <f t="shared" si="550"/>
        <v>3.1353876387453585</v>
      </c>
      <c r="AM670">
        <f t="shared" si="551"/>
        <v>322.31890383869273</v>
      </c>
      <c r="AN670">
        <f t="shared" si="552"/>
        <v>15.69921992872686</v>
      </c>
      <c r="AO670">
        <f t="shared" si="552"/>
        <v>15.699214962776665</v>
      </c>
      <c r="AP670">
        <f t="shared" si="552"/>
        <v>15.699230007246353</v>
      </c>
      <c r="AQ670">
        <f t="shared" si="552"/>
        <v>15.699184429644975</v>
      </c>
      <c r="AR670">
        <f t="shared" si="552"/>
        <v>15.69932250808529</v>
      </c>
      <c r="AS670">
        <f t="shared" si="552"/>
        <v>15.698904195609803</v>
      </c>
      <c r="AT670">
        <f t="shared" si="552"/>
        <v>15.700171480318199</v>
      </c>
      <c r="AU670">
        <f t="shared" si="553"/>
        <v>15.69633217301741</v>
      </c>
      <c r="AV670" s="158">
        <f t="shared" si="554"/>
        <v>8.2773918437631655E-2</v>
      </c>
      <c r="AW670" s="159">
        <f t="shared" si="555"/>
        <v>-6.0043838434247154E-2</v>
      </c>
      <c r="AX670" s="160">
        <f t="shared" si="556"/>
        <v>3.6052625339179763E-4</v>
      </c>
      <c r="AY670" s="159">
        <f t="shared" si="557"/>
        <v>-9999</v>
      </c>
      <c r="BA670">
        <f t="shared" si="558"/>
        <v>0</v>
      </c>
      <c r="BB670">
        <f t="shared" si="559"/>
        <v>0.29700813411022942</v>
      </c>
      <c r="BC670">
        <f t="shared" si="560"/>
        <v>0.1219632439719275</v>
      </c>
      <c r="BD670">
        <f t="shared" si="561"/>
        <v>0.29676924977336328</v>
      </c>
      <c r="BE670">
        <f t="shared" si="562"/>
        <v>2.7421369668816782</v>
      </c>
      <c r="BF670">
        <f t="shared" si="563"/>
        <v>4.9400595112737831</v>
      </c>
      <c r="BG670">
        <f t="shared" si="564"/>
        <v>2.1325470485014062</v>
      </c>
      <c r="BH670">
        <f t="shared" si="564"/>
        <v>2.1306717110419342</v>
      </c>
      <c r="BI670">
        <f t="shared" si="564"/>
        <v>2.1352823810019124</v>
      </c>
      <c r="BJ670">
        <f t="shared" si="564"/>
        <v>2.123885168527877</v>
      </c>
      <c r="BK670">
        <f t="shared" si="564"/>
        <v>2.1516948857802594</v>
      </c>
      <c r="BL670">
        <f t="shared" si="564"/>
        <v>2.0814717274800305</v>
      </c>
      <c r="BM670">
        <f t="shared" si="564"/>
        <v>2.2463082549118707</v>
      </c>
      <c r="BN670">
        <f t="shared" si="565"/>
        <v>1.4859850684240681</v>
      </c>
    </row>
    <row r="671" spans="1:66" x14ac:dyDescent="0.2">
      <c r="A671" s="25" t="s">
        <v>1100</v>
      </c>
      <c r="B671" s="25"/>
      <c r="C671" s="28">
        <v>48162.449000000001</v>
      </c>
      <c r="D671" s="28"/>
      <c r="E671" s="1">
        <f t="shared" si="539"/>
        <v>17408.035235965068</v>
      </c>
      <c r="F671" s="1">
        <f t="shared" si="566"/>
        <v>17408</v>
      </c>
      <c r="G671" s="1">
        <f t="shared" si="528"/>
        <v>2.9929440002888441E-2</v>
      </c>
      <c r="I671" s="1">
        <f t="shared" si="537"/>
        <v>2.9929440002888441E-2</v>
      </c>
      <c r="Q671" s="173">
        <f t="shared" si="540"/>
        <v>33143.949000000001</v>
      </c>
      <c r="S671" s="15">
        <f t="shared" si="538"/>
        <v>0.1</v>
      </c>
      <c r="Z671">
        <f t="shared" si="541"/>
        <v>17408</v>
      </c>
      <c r="AA671" s="158">
        <f t="shared" si="542"/>
        <v>8.2794577346186643E-2</v>
      </c>
      <c r="AB671" s="159">
        <f t="shared" si="543"/>
        <v>-5.2865137343298202E-2</v>
      </c>
      <c r="AC671" s="159">
        <f t="shared" si="544"/>
        <v>2.9929440002888441E-2</v>
      </c>
      <c r="AD671" s="160">
        <f t="shared" si="545"/>
        <v>2.7947227463257819E-4</v>
      </c>
      <c r="AH671">
        <f t="shared" si="546"/>
        <v>1.2267262113211679E-2</v>
      </c>
      <c r="AI671">
        <f t="shared" si="547"/>
        <v>0.66990829315954925</v>
      </c>
      <c r="AJ671">
        <f t="shared" si="548"/>
        <v>0.61489162000692044</v>
      </c>
      <c r="AK671">
        <f t="shared" si="549"/>
        <v>1.9338816986389248E-3</v>
      </c>
      <c r="AL671">
        <f t="shared" si="550"/>
        <v>3.1357341011535858</v>
      </c>
      <c r="AM671">
        <f t="shared" si="551"/>
        <v>341.38028144918081</v>
      </c>
      <c r="AN671">
        <f t="shared" ref="AN671:AT680" si="567">$AU671+$AB$7*SIN(AO671)</f>
        <v>15.699708117853971</v>
      </c>
      <c r="AO671">
        <f t="shared" si="567"/>
        <v>15.699703429046602</v>
      </c>
      <c r="AP671">
        <f t="shared" si="567"/>
        <v>15.699717633846298</v>
      </c>
      <c r="AQ671">
        <f t="shared" si="567"/>
        <v>15.699674600225473</v>
      </c>
      <c r="AR671">
        <f t="shared" si="567"/>
        <v>15.699804971078654</v>
      </c>
      <c r="AS671">
        <f t="shared" si="567"/>
        <v>15.699410010632107</v>
      </c>
      <c r="AT671">
        <f t="shared" si="567"/>
        <v>15.700606545355434</v>
      </c>
      <c r="AU671">
        <f t="shared" si="553"/>
        <v>15.69698159774441</v>
      </c>
      <c r="AV671" s="158">
        <f t="shared" si="554"/>
        <v>8.2794577346186643E-2</v>
      </c>
      <c r="AW671" s="159">
        <f t="shared" si="555"/>
        <v>-5.2865137343298202E-2</v>
      </c>
      <c r="AX671" s="160">
        <f t="shared" si="556"/>
        <v>2.7947227463257819E-4</v>
      </c>
      <c r="AY671" s="159">
        <f t="shared" si="557"/>
        <v>-9999</v>
      </c>
      <c r="BA671">
        <f t="shared" si="558"/>
        <v>0</v>
      </c>
      <c r="BB671">
        <f t="shared" si="559"/>
        <v>0.29697996056946374</v>
      </c>
      <c r="BC671">
        <f t="shared" si="560"/>
        <v>0.12186900738041723</v>
      </c>
      <c r="BD671">
        <f t="shared" si="561"/>
        <v>0.29670250298457768</v>
      </c>
      <c r="BE671">
        <f t="shared" si="562"/>
        <v>2.7422319117231591</v>
      </c>
      <c r="BF671">
        <f t="shared" si="563"/>
        <v>4.9412657924677479</v>
      </c>
      <c r="BG671">
        <f t="shared" ref="BG671:BM680" si="568">$BN671+$BB$7*SIN(BH671)</f>
        <v>2.1327536681869925</v>
      </c>
      <c r="BH671">
        <f t="shared" si="568"/>
        <v>2.1308734008102501</v>
      </c>
      <c r="BI671">
        <f t="shared" si="568"/>
        <v>2.1354946731195348</v>
      </c>
      <c r="BJ671">
        <f t="shared" si="568"/>
        <v>2.1240749234832377</v>
      </c>
      <c r="BK671">
        <f t="shared" si="568"/>
        <v>2.1519303352599168</v>
      </c>
      <c r="BL671">
        <f t="shared" si="568"/>
        <v>2.0816135957155151</v>
      </c>
      <c r="BM671">
        <f t="shared" si="568"/>
        <v>2.2466152306065146</v>
      </c>
      <c r="BN671">
        <f t="shared" si="565"/>
        <v>1.4862734359374827</v>
      </c>
    </row>
    <row r="672" spans="1:66" x14ac:dyDescent="0.2">
      <c r="A672" s="25" t="s">
        <v>1100</v>
      </c>
      <c r="B672" s="25"/>
      <c r="C672" s="28">
        <v>48174.347999999998</v>
      </c>
      <c r="D672" s="28"/>
      <c r="E672" s="1">
        <f t="shared" si="539"/>
        <v>17422.043942719494</v>
      </c>
      <c r="F672" s="1">
        <f t="shared" si="566"/>
        <v>17422</v>
      </c>
      <c r="G672" s="1">
        <f t="shared" si="528"/>
        <v>3.7324960001569707E-2</v>
      </c>
      <c r="I672" s="1">
        <f t="shared" si="537"/>
        <v>3.7324960001569707E-2</v>
      </c>
      <c r="Q672" s="173">
        <f t="shared" si="540"/>
        <v>33155.847999999998</v>
      </c>
      <c r="S672" s="15">
        <f t="shared" si="538"/>
        <v>0.1</v>
      </c>
      <c r="Z672">
        <f t="shared" si="541"/>
        <v>17422</v>
      </c>
      <c r="AA672" s="158">
        <f t="shared" si="542"/>
        <v>8.293911198186496E-2</v>
      </c>
      <c r="AB672" s="159">
        <f t="shared" si="543"/>
        <v>-4.5614151980295253E-2</v>
      </c>
      <c r="AC672" s="159">
        <f t="shared" si="544"/>
        <v>3.7324960001569707E-2</v>
      </c>
      <c r="AD672" s="160">
        <f t="shared" si="545"/>
        <v>2.0806508608814733E-4</v>
      </c>
      <c r="AH672">
        <f t="shared" si="546"/>
        <v>1.2318182351817657E-2</v>
      </c>
      <c r="AI672">
        <f t="shared" si="547"/>
        <v>0.66990457382439605</v>
      </c>
      <c r="AJ672">
        <f t="shared" si="548"/>
        <v>0.61680236622952855</v>
      </c>
      <c r="AK672">
        <f t="shared" si="549"/>
        <v>1.1333319076274142E-3</v>
      </c>
      <c r="AL672">
        <f t="shared" si="550"/>
        <v>3.1381593207878189</v>
      </c>
      <c r="AM672">
        <f t="shared" si="551"/>
        <v>582.52378977667456</v>
      </c>
      <c r="AN672">
        <f t="shared" si="567"/>
        <v>15.703125429529287</v>
      </c>
      <c r="AO672">
        <f t="shared" si="567"/>
        <v>15.703122681283595</v>
      </c>
      <c r="AP672">
        <f t="shared" si="567"/>
        <v>15.703131006941629</v>
      </c>
      <c r="AQ672">
        <f t="shared" si="567"/>
        <v>15.70310578482094</v>
      </c>
      <c r="AR672">
        <f t="shared" si="567"/>
        <v>15.703182193831603</v>
      </c>
      <c r="AS672">
        <f t="shared" si="567"/>
        <v>15.702950716899386</v>
      </c>
      <c r="AT672">
        <f t="shared" si="567"/>
        <v>15.703651962871689</v>
      </c>
      <c r="AU672">
        <f t="shared" si="553"/>
        <v>15.701527570833411</v>
      </c>
      <c r="AV672" s="158">
        <f t="shared" si="554"/>
        <v>8.293911198186496E-2</v>
      </c>
      <c r="AW672" s="159">
        <f t="shared" si="555"/>
        <v>-4.5614151980295253E-2</v>
      </c>
      <c r="AX672" s="160">
        <f t="shared" si="556"/>
        <v>2.0806508608814733E-4</v>
      </c>
      <c r="AY672" s="159">
        <f t="shared" si="557"/>
        <v>-9999</v>
      </c>
      <c r="BA672">
        <f t="shared" si="558"/>
        <v>0</v>
      </c>
      <c r="BB672">
        <f t="shared" si="559"/>
        <v>0.29678305929453064</v>
      </c>
      <c r="BC672">
        <f t="shared" si="560"/>
        <v>0.12120977640149742</v>
      </c>
      <c r="BD672">
        <f t="shared" si="561"/>
        <v>0.2962355235670876</v>
      </c>
      <c r="BE672">
        <f t="shared" si="562"/>
        <v>2.7428960663527429</v>
      </c>
      <c r="BF672">
        <f t="shared" si="563"/>
        <v>4.9497197775476209</v>
      </c>
      <c r="BG672">
        <f t="shared" si="568"/>
        <v>2.1341995545917851</v>
      </c>
      <c r="BH672">
        <f t="shared" si="568"/>
        <v>2.1322845283039142</v>
      </c>
      <c r="BI672">
        <f t="shared" si="568"/>
        <v>2.1369804435398772</v>
      </c>
      <c r="BJ672">
        <f t="shared" si="568"/>
        <v>2.1254022625521656</v>
      </c>
      <c r="BK672">
        <f t="shared" si="568"/>
        <v>2.1535783766443255</v>
      </c>
      <c r="BL672">
        <f t="shared" si="568"/>
        <v>2.0826059506375207</v>
      </c>
      <c r="BM672">
        <f t="shared" si="568"/>
        <v>2.2487622900313156</v>
      </c>
      <c r="BN672">
        <f t="shared" si="565"/>
        <v>1.4882920085313867</v>
      </c>
    </row>
    <row r="673" spans="1:66" x14ac:dyDescent="0.2">
      <c r="A673" s="25" t="s">
        <v>1101</v>
      </c>
      <c r="B673" s="25"/>
      <c r="C673" s="28">
        <v>48178.580999999998</v>
      </c>
      <c r="D673" s="28"/>
      <c r="E673" s="1">
        <f t="shared" si="539"/>
        <v>17427.027458619279</v>
      </c>
      <c r="F673" s="1">
        <f t="shared" si="566"/>
        <v>17427</v>
      </c>
      <c r="G673" s="1">
        <f t="shared" si="528"/>
        <v>2.3323360001086257E-2</v>
      </c>
      <c r="I673" s="1">
        <f t="shared" si="537"/>
        <v>2.3323360001086257E-2</v>
      </c>
      <c r="Q673" s="173">
        <f t="shared" si="540"/>
        <v>33160.080999999998</v>
      </c>
      <c r="S673" s="15">
        <f t="shared" si="538"/>
        <v>0.1</v>
      </c>
      <c r="Z673">
        <f t="shared" si="541"/>
        <v>17427</v>
      </c>
      <c r="AA673" s="158">
        <f t="shared" si="542"/>
        <v>8.2990698477573996E-2</v>
      </c>
      <c r="AB673" s="159">
        <f t="shared" si="543"/>
        <v>-5.9667338476487738E-2</v>
      </c>
      <c r="AC673" s="159">
        <f t="shared" si="544"/>
        <v>2.3323360001086257E-2</v>
      </c>
      <c r="AD673" s="160">
        <f t="shared" si="545"/>
        <v>3.5601912808677546E-4</v>
      </c>
      <c r="AH673">
        <f t="shared" si="546"/>
        <v>1.2336333261172819E-2</v>
      </c>
      <c r="AI673">
        <f t="shared" si="547"/>
        <v>0.66990371601533272</v>
      </c>
      <c r="AJ673">
        <f t="shared" si="548"/>
        <v>0.61748389258526515</v>
      </c>
      <c r="AK673">
        <f t="shared" si="549"/>
        <v>8.4742125316907577E-4</v>
      </c>
      <c r="AL673">
        <f t="shared" si="550"/>
        <v>3.1390254650673786</v>
      </c>
      <c r="AM673">
        <f t="shared" si="551"/>
        <v>779.06195206471421</v>
      </c>
      <c r="AN673">
        <f t="shared" si="567"/>
        <v>15.704345894020561</v>
      </c>
      <c r="AO673">
        <f t="shared" si="567"/>
        <v>15.704343839014994</v>
      </c>
      <c r="AP673">
        <f t="shared" si="567"/>
        <v>15.704350064508379</v>
      </c>
      <c r="AQ673">
        <f t="shared" si="567"/>
        <v>15.704331204817969</v>
      </c>
      <c r="AR673">
        <f t="shared" si="567"/>
        <v>15.704388338907718</v>
      </c>
      <c r="AS673">
        <f t="shared" si="567"/>
        <v>15.704215255212736</v>
      </c>
      <c r="AT673">
        <f t="shared" si="567"/>
        <v>15.704739599734598</v>
      </c>
      <c r="AU673">
        <f t="shared" si="553"/>
        <v>15.703151132650911</v>
      </c>
      <c r="AV673" s="158">
        <f t="shared" si="554"/>
        <v>8.2990698477573996E-2</v>
      </c>
      <c r="AW673" s="159">
        <f t="shared" si="555"/>
        <v>-5.9667338476487738E-2</v>
      </c>
      <c r="AX673" s="160">
        <f t="shared" si="556"/>
        <v>3.5601912808677546E-4</v>
      </c>
      <c r="AY673" s="159">
        <f t="shared" si="557"/>
        <v>-9999</v>
      </c>
      <c r="BA673">
        <f t="shared" si="558"/>
        <v>0</v>
      </c>
      <c r="BB673">
        <f t="shared" si="559"/>
        <v>0.29671287011964098</v>
      </c>
      <c r="BC673">
        <f t="shared" si="560"/>
        <v>0.12097451671296107</v>
      </c>
      <c r="BD673">
        <f t="shared" si="561"/>
        <v>0.296068850206963</v>
      </c>
      <c r="BE673">
        <f t="shared" si="562"/>
        <v>2.7431330700882173</v>
      </c>
      <c r="BF673">
        <f t="shared" si="563"/>
        <v>4.9527433161646117</v>
      </c>
      <c r="BG673">
        <f t="shared" si="568"/>
        <v>2.1347157516382533</v>
      </c>
      <c r="BH673">
        <f t="shared" si="568"/>
        <v>2.1327882053072207</v>
      </c>
      <c r="BI673">
        <f t="shared" si="568"/>
        <v>2.1375109598984645</v>
      </c>
      <c r="BJ673">
        <f t="shared" si="568"/>
        <v>2.1258759116484369</v>
      </c>
      <c r="BK673">
        <f t="shared" si="568"/>
        <v>2.1541669179174674</v>
      </c>
      <c r="BL673">
        <f t="shared" si="568"/>
        <v>2.0829600586379464</v>
      </c>
      <c r="BM673">
        <f t="shared" si="568"/>
        <v>2.2495283460501092</v>
      </c>
      <c r="BN673">
        <f t="shared" si="565"/>
        <v>1.4890129273149237</v>
      </c>
    </row>
    <row r="674" spans="1:66" x14ac:dyDescent="0.2">
      <c r="A674" s="25" t="s">
        <v>1020</v>
      </c>
      <c r="B674" s="25"/>
      <c r="C674" s="28">
        <v>48178.580999999998</v>
      </c>
      <c r="D674" s="28"/>
      <c r="E674" s="1">
        <f t="shared" si="539"/>
        <v>17427.027458619279</v>
      </c>
      <c r="F674" s="1">
        <f t="shared" si="566"/>
        <v>17427</v>
      </c>
      <c r="G674" s="1">
        <f t="shared" si="528"/>
        <v>2.3323360001086257E-2</v>
      </c>
      <c r="I674" s="1">
        <f t="shared" si="537"/>
        <v>2.3323360001086257E-2</v>
      </c>
      <c r="Q674" s="173">
        <f t="shared" si="540"/>
        <v>33160.080999999998</v>
      </c>
      <c r="S674" s="15">
        <f t="shared" si="538"/>
        <v>0.1</v>
      </c>
      <c r="Z674">
        <f t="shared" si="541"/>
        <v>17427</v>
      </c>
      <c r="AA674" s="158">
        <f t="shared" si="542"/>
        <v>8.2990698477573996E-2</v>
      </c>
      <c r="AB674" s="159">
        <f t="shared" si="543"/>
        <v>-5.9667338476487738E-2</v>
      </c>
      <c r="AC674" s="159">
        <f t="shared" si="544"/>
        <v>2.3323360001086257E-2</v>
      </c>
      <c r="AD674" s="160">
        <f t="shared" si="545"/>
        <v>3.5601912808677546E-4</v>
      </c>
      <c r="AH674">
        <f t="shared" si="546"/>
        <v>1.2336333261172819E-2</v>
      </c>
      <c r="AI674">
        <f t="shared" si="547"/>
        <v>0.66990371601533272</v>
      </c>
      <c r="AJ674">
        <f t="shared" si="548"/>
        <v>0.61748389258526515</v>
      </c>
      <c r="AK674">
        <f t="shared" si="549"/>
        <v>8.4742125316907577E-4</v>
      </c>
      <c r="AL674">
        <f t="shared" si="550"/>
        <v>3.1390254650673786</v>
      </c>
      <c r="AM674">
        <f t="shared" si="551"/>
        <v>779.06195206471421</v>
      </c>
      <c r="AN674">
        <f t="shared" si="567"/>
        <v>15.704345894020561</v>
      </c>
      <c r="AO674">
        <f t="shared" si="567"/>
        <v>15.704343839014994</v>
      </c>
      <c r="AP674">
        <f t="shared" si="567"/>
        <v>15.704350064508379</v>
      </c>
      <c r="AQ674">
        <f t="shared" si="567"/>
        <v>15.704331204817969</v>
      </c>
      <c r="AR674">
        <f t="shared" si="567"/>
        <v>15.704388338907718</v>
      </c>
      <c r="AS674">
        <f t="shared" si="567"/>
        <v>15.704215255212736</v>
      </c>
      <c r="AT674">
        <f t="shared" si="567"/>
        <v>15.704739599734598</v>
      </c>
      <c r="AU674">
        <f t="shared" si="553"/>
        <v>15.703151132650911</v>
      </c>
      <c r="AV674" s="158">
        <f t="shared" si="554"/>
        <v>8.2990698477573996E-2</v>
      </c>
      <c r="AW674" s="159">
        <f t="shared" si="555"/>
        <v>-5.9667338476487738E-2</v>
      </c>
      <c r="AX674" s="160">
        <f t="shared" si="556"/>
        <v>3.5601912808677546E-4</v>
      </c>
      <c r="AY674" s="159">
        <f t="shared" si="557"/>
        <v>-9999</v>
      </c>
      <c r="BA674">
        <f t="shared" si="558"/>
        <v>0</v>
      </c>
      <c r="BB674">
        <f t="shared" si="559"/>
        <v>0.29671287011964098</v>
      </c>
      <c r="BC674">
        <f t="shared" si="560"/>
        <v>0.12097451671296107</v>
      </c>
      <c r="BD674">
        <f t="shared" si="561"/>
        <v>0.296068850206963</v>
      </c>
      <c r="BE674">
        <f t="shared" si="562"/>
        <v>2.7431330700882173</v>
      </c>
      <c r="BF674">
        <f t="shared" si="563"/>
        <v>4.9527433161646117</v>
      </c>
      <c r="BG674">
        <f t="shared" si="568"/>
        <v>2.1347157516382533</v>
      </c>
      <c r="BH674">
        <f t="shared" si="568"/>
        <v>2.1327882053072207</v>
      </c>
      <c r="BI674">
        <f t="shared" si="568"/>
        <v>2.1375109598984645</v>
      </c>
      <c r="BJ674">
        <f t="shared" si="568"/>
        <v>2.1258759116484369</v>
      </c>
      <c r="BK674">
        <f t="shared" si="568"/>
        <v>2.1541669179174674</v>
      </c>
      <c r="BL674">
        <f t="shared" si="568"/>
        <v>2.0829600586379464</v>
      </c>
      <c r="BM674">
        <f t="shared" si="568"/>
        <v>2.2495283460501092</v>
      </c>
      <c r="BN674">
        <f t="shared" si="565"/>
        <v>1.4890129273149237</v>
      </c>
    </row>
    <row r="675" spans="1:66" x14ac:dyDescent="0.2">
      <c r="A675" s="25" t="s">
        <v>1100</v>
      </c>
      <c r="B675" s="25"/>
      <c r="C675" s="28">
        <v>48179.438999999998</v>
      </c>
      <c r="D675" s="28"/>
      <c r="E675" s="1">
        <f t="shared" si="539"/>
        <v>17428.037583032699</v>
      </c>
      <c r="F675" s="1">
        <f t="shared" si="566"/>
        <v>17428</v>
      </c>
      <c r="G675" s="1">
        <f t="shared" si="528"/>
        <v>3.192304000549484E-2</v>
      </c>
      <c r="I675" s="1">
        <f t="shared" si="537"/>
        <v>3.192304000549484E-2</v>
      </c>
      <c r="Q675" s="173">
        <f t="shared" si="540"/>
        <v>33160.938999999998</v>
      </c>
      <c r="S675" s="15">
        <f t="shared" si="538"/>
        <v>0.1</v>
      </c>
      <c r="Z675">
        <f t="shared" si="541"/>
        <v>17428</v>
      </c>
      <c r="AA675" s="158">
        <f t="shared" si="542"/>
        <v>8.3001013688202924E-2</v>
      </c>
      <c r="AB675" s="159">
        <f t="shared" si="543"/>
        <v>-5.1077973682708083E-2</v>
      </c>
      <c r="AC675" s="159">
        <f t="shared" si="544"/>
        <v>3.192304000549484E-2</v>
      </c>
      <c r="AD675" s="160">
        <f t="shared" si="545"/>
        <v>2.6089593955314197E-4</v>
      </c>
      <c r="AH675">
        <f t="shared" si="546"/>
        <v>1.2339961236229061E-2</v>
      </c>
      <c r="AI675">
        <f t="shared" si="547"/>
        <v>0.66990357417052049</v>
      </c>
      <c r="AJ675">
        <f t="shared" si="548"/>
        <v>0.61762014208742289</v>
      </c>
      <c r="AK675">
        <f t="shared" si="549"/>
        <v>7.902391216158543E-4</v>
      </c>
      <c r="AL675">
        <f t="shared" si="550"/>
        <v>3.1391986936733907</v>
      </c>
      <c r="AM675">
        <f t="shared" si="551"/>
        <v>835.43547706149741</v>
      </c>
      <c r="AN675">
        <f t="shared" si="567"/>
        <v>15.70458998674159</v>
      </c>
      <c r="AO675">
        <f t="shared" si="567"/>
        <v>15.704588070392203</v>
      </c>
      <c r="AP675">
        <f t="shared" si="567"/>
        <v>15.704593875831593</v>
      </c>
      <c r="AQ675">
        <f t="shared" si="567"/>
        <v>15.704576288680004</v>
      </c>
      <c r="AR675">
        <f t="shared" si="567"/>
        <v>15.704629567658854</v>
      </c>
      <c r="AS675">
        <f t="shared" si="567"/>
        <v>15.704468162891539</v>
      </c>
      <c r="AT675">
        <f t="shared" si="567"/>
        <v>15.70495712655952</v>
      </c>
      <c r="AU675">
        <f t="shared" si="553"/>
        <v>15.703475845014411</v>
      </c>
      <c r="AV675" s="158">
        <f t="shared" si="554"/>
        <v>8.3001013688202924E-2</v>
      </c>
      <c r="AW675" s="159">
        <f t="shared" si="555"/>
        <v>-5.1077973682708083E-2</v>
      </c>
      <c r="AX675" s="160">
        <f t="shared" si="556"/>
        <v>2.6089593955314197E-4</v>
      </c>
      <c r="AY675" s="159">
        <f t="shared" si="557"/>
        <v>-9999</v>
      </c>
      <c r="BA675">
        <f t="shared" si="558"/>
        <v>0</v>
      </c>
      <c r="BB675">
        <f t="shared" si="559"/>
        <v>0.29669884065110097</v>
      </c>
      <c r="BC675">
        <f t="shared" si="560"/>
        <v>0.12092747611825486</v>
      </c>
      <c r="BD675">
        <f t="shared" si="561"/>
        <v>0.29603552215354245</v>
      </c>
      <c r="BE675">
        <f t="shared" si="562"/>
        <v>2.7431804585865711</v>
      </c>
      <c r="BF675">
        <f t="shared" si="563"/>
        <v>4.9533482934357709</v>
      </c>
      <c r="BG675">
        <f t="shared" si="568"/>
        <v>2.1348189790163152</v>
      </c>
      <c r="BH675">
        <f t="shared" si="568"/>
        <v>2.1328889219525111</v>
      </c>
      <c r="BI675">
        <f t="shared" si="568"/>
        <v>2.1376170558744856</v>
      </c>
      <c r="BJ675">
        <f t="shared" si="568"/>
        <v>2.1259706161969611</v>
      </c>
      <c r="BK675">
        <f t="shared" si="568"/>
        <v>2.154284623308965</v>
      </c>
      <c r="BL675">
        <f t="shared" si="568"/>
        <v>2.0830308611309079</v>
      </c>
      <c r="BM675">
        <f t="shared" si="568"/>
        <v>2.2496815098236529</v>
      </c>
      <c r="BN675">
        <f t="shared" si="565"/>
        <v>1.4891571110716311</v>
      </c>
    </row>
    <row r="676" spans="1:66" x14ac:dyDescent="0.2">
      <c r="A676" s="25" t="s">
        <v>1102</v>
      </c>
      <c r="B676" s="25"/>
      <c r="C676" s="28">
        <v>48189.610999999997</v>
      </c>
      <c r="D676" s="28"/>
      <c r="E676" s="1">
        <f t="shared" si="539"/>
        <v>17440.013090647295</v>
      </c>
      <c r="F676" s="1">
        <f t="shared" si="566"/>
        <v>17440</v>
      </c>
      <c r="G676" s="1">
        <f t="shared" si="528"/>
        <v>1.1119199996755924E-2</v>
      </c>
      <c r="I676" s="1">
        <f t="shared" si="537"/>
        <v>1.1119199996755924E-2</v>
      </c>
      <c r="Q676" s="173">
        <f t="shared" si="540"/>
        <v>33171.110999999997</v>
      </c>
      <c r="S676" s="15">
        <f t="shared" si="538"/>
        <v>0.1</v>
      </c>
      <c r="Z676">
        <f t="shared" si="541"/>
        <v>17440</v>
      </c>
      <c r="AA676" s="158">
        <f t="shared" si="542"/>
        <v>8.312474183891333E-2</v>
      </c>
      <c r="AB676" s="159">
        <f t="shared" si="543"/>
        <v>-7.2005541842157406E-2</v>
      </c>
      <c r="AC676" s="159">
        <f t="shared" si="544"/>
        <v>1.1119199996755924E-2</v>
      </c>
      <c r="AD676" s="160">
        <f t="shared" si="545"/>
        <v>5.1847980559826818E-4</v>
      </c>
      <c r="AH676">
        <f t="shared" si="546"/>
        <v>1.2383439484217235E-2</v>
      </c>
      <c r="AI676">
        <f t="shared" si="547"/>
        <v>0.66990264466959326</v>
      </c>
      <c r="AJ676">
        <f t="shared" si="548"/>
        <v>0.61925368611410758</v>
      </c>
      <c r="AK676">
        <f t="shared" si="549"/>
        <v>1.0405353217080252E-4</v>
      </c>
      <c r="AL676">
        <f t="shared" si="550"/>
        <v>3.1412774328615924</v>
      </c>
      <c r="AM676">
        <f t="shared" si="551"/>
        <v>6344.7603679365575</v>
      </c>
      <c r="AN676">
        <f t="shared" si="567"/>
        <v>15.707519096497672</v>
      </c>
      <c r="AO676">
        <f t="shared" si="567"/>
        <v>15.707518844155709</v>
      </c>
      <c r="AP676">
        <f t="shared" si="567"/>
        <v>15.707519608602835</v>
      </c>
      <c r="AQ676">
        <f t="shared" si="567"/>
        <v>15.707517292779485</v>
      </c>
      <c r="AR676">
        <f t="shared" si="567"/>
        <v>15.707524308356627</v>
      </c>
      <c r="AS676">
        <f t="shared" si="567"/>
        <v>15.70750305530086</v>
      </c>
      <c r="AT676">
        <f t="shared" si="567"/>
        <v>15.707567439508484</v>
      </c>
      <c r="AU676">
        <f t="shared" si="553"/>
        <v>15.707372393376412</v>
      </c>
      <c r="AV676" s="158">
        <f t="shared" si="554"/>
        <v>8.312474183891333E-2</v>
      </c>
      <c r="AW676" s="159">
        <f t="shared" si="555"/>
        <v>-7.2005541842157406E-2</v>
      </c>
      <c r="AX676" s="160">
        <f t="shared" si="556"/>
        <v>5.1847980559826818E-4</v>
      </c>
      <c r="AY676" s="159">
        <f t="shared" si="557"/>
        <v>-9999</v>
      </c>
      <c r="BA676">
        <f t="shared" si="558"/>
        <v>0</v>
      </c>
      <c r="BB676">
        <f t="shared" si="559"/>
        <v>0.2965307042018448</v>
      </c>
      <c r="BC676">
        <f t="shared" si="560"/>
        <v>0.12036328338478709</v>
      </c>
      <c r="BD676">
        <f t="shared" si="561"/>
        <v>0.29563575728837971</v>
      </c>
      <c r="BE676">
        <f t="shared" si="562"/>
        <v>2.7437488027011909</v>
      </c>
      <c r="BF676">
        <f t="shared" si="563"/>
        <v>4.9606150431739957</v>
      </c>
      <c r="BG676">
        <f t="shared" si="568"/>
        <v>2.1360573954208615</v>
      </c>
      <c r="BH676">
        <f t="shared" si="568"/>
        <v>2.134097034265654</v>
      </c>
      <c r="BI676">
        <f t="shared" si="568"/>
        <v>2.1388900185146369</v>
      </c>
      <c r="BJ676">
        <f t="shared" si="568"/>
        <v>2.1271064144102771</v>
      </c>
      <c r="BK676">
        <f t="shared" si="568"/>
        <v>2.1556970129752826</v>
      </c>
      <c r="BL676">
        <f t="shared" si="568"/>
        <v>2.0838799971269375</v>
      </c>
      <c r="BM676">
        <f t="shared" si="568"/>
        <v>2.2515182418334905</v>
      </c>
      <c r="BN676">
        <f t="shared" si="565"/>
        <v>1.4908873161521199</v>
      </c>
    </row>
    <row r="677" spans="1:66" x14ac:dyDescent="0.2">
      <c r="A677" s="25" t="s">
        <v>1020</v>
      </c>
      <c r="B677" s="25"/>
      <c r="C677" s="28">
        <v>48194.720999999998</v>
      </c>
      <c r="D677" s="28"/>
      <c r="E677" s="1">
        <f t="shared" si="539"/>
        <v>17446.029099682939</v>
      </c>
      <c r="F677" s="1">
        <f t="shared" si="566"/>
        <v>17446</v>
      </c>
      <c r="G677" s="1">
        <f t="shared" si="528"/>
        <v>2.4717280000913888E-2</v>
      </c>
      <c r="I677" s="1">
        <f t="shared" si="537"/>
        <v>2.4717280000913888E-2</v>
      </c>
      <c r="Q677" s="173">
        <f t="shared" si="540"/>
        <v>33176.220999999998</v>
      </c>
      <c r="S677" s="15">
        <f t="shared" si="538"/>
        <v>0.1</v>
      </c>
      <c r="Z677">
        <f t="shared" si="541"/>
        <v>17446</v>
      </c>
      <c r="AA677" s="158">
        <f t="shared" si="542"/>
        <v>8.3186568213591633E-2</v>
      </c>
      <c r="AB677" s="159">
        <f t="shared" si="543"/>
        <v>-5.8469288212677745E-2</v>
      </c>
      <c r="AC677" s="159">
        <f t="shared" si="544"/>
        <v>2.4717280000913888E-2</v>
      </c>
      <c r="AD677" s="160">
        <f t="shared" si="545"/>
        <v>3.4186576640971771E-4</v>
      </c>
      <c r="AH677">
        <f t="shared" si="546"/>
        <v>1.2405138778099851E-2</v>
      </c>
      <c r="AI677">
        <f t="shared" si="547"/>
        <v>0.6699027148195611</v>
      </c>
      <c r="AJ677">
        <f t="shared" si="548"/>
        <v>0.62006945427446802</v>
      </c>
      <c r="AK677">
        <f t="shared" si="549"/>
        <v>-2.3903926536557717E-4</v>
      </c>
      <c r="AL677">
        <f t="shared" si="550"/>
        <v>-3.1408685057875729</v>
      </c>
      <c r="AM677">
        <f t="shared" si="551"/>
        <v>-2761.866992441885</v>
      </c>
      <c r="AN677">
        <f t="shared" si="567"/>
        <v>15.708983650621365</v>
      </c>
      <c r="AO677">
        <f t="shared" si="567"/>
        <v>15.708984230317826</v>
      </c>
      <c r="AP677">
        <f t="shared" si="567"/>
        <v>15.708982474179145</v>
      </c>
      <c r="AQ677">
        <f t="shared" si="567"/>
        <v>15.708987794244523</v>
      </c>
      <c r="AR677">
        <f t="shared" si="567"/>
        <v>15.708971677581431</v>
      </c>
      <c r="AS677">
        <f t="shared" si="567"/>
        <v>15.709020501574201</v>
      </c>
      <c r="AT677">
        <f t="shared" si="567"/>
        <v>15.708872593651876</v>
      </c>
      <c r="AU677">
        <f t="shared" si="553"/>
        <v>15.709320667557412</v>
      </c>
      <c r="AV677" s="158">
        <f t="shared" si="554"/>
        <v>8.3186568213591633E-2</v>
      </c>
      <c r="AW677" s="159">
        <f t="shared" si="555"/>
        <v>-5.8469288212677745E-2</v>
      </c>
      <c r="AX677" s="160">
        <f t="shared" si="556"/>
        <v>3.4186576640971771E-4</v>
      </c>
      <c r="AY677" s="159">
        <f t="shared" si="557"/>
        <v>-9999</v>
      </c>
      <c r="BA677">
        <f t="shared" si="558"/>
        <v>0</v>
      </c>
      <c r="BB677">
        <f t="shared" si="559"/>
        <v>0.29644678606972608</v>
      </c>
      <c r="BC677">
        <f t="shared" si="560"/>
        <v>0.12008139045978458</v>
      </c>
      <c r="BD677">
        <f t="shared" si="561"/>
        <v>0.29543599355293215</v>
      </c>
      <c r="BE677">
        <f t="shared" si="562"/>
        <v>2.7440327551365273</v>
      </c>
      <c r="BF677">
        <f t="shared" si="563"/>
        <v>4.9642532901943914</v>
      </c>
      <c r="BG677">
        <f t="shared" si="568"/>
        <v>2.1366763880278135</v>
      </c>
      <c r="BH677">
        <f t="shared" si="568"/>
        <v>2.1347007531234539</v>
      </c>
      <c r="BI677">
        <f t="shared" si="568"/>
        <v>2.1395263693868602</v>
      </c>
      <c r="BJ677">
        <f t="shared" si="568"/>
        <v>2.1276738595989215</v>
      </c>
      <c r="BK677">
        <f t="shared" si="568"/>
        <v>2.1564031554304477</v>
      </c>
      <c r="BL677">
        <f t="shared" si="568"/>
        <v>2.0843042252722186</v>
      </c>
      <c r="BM677">
        <f t="shared" si="568"/>
        <v>2.2524357539712661</v>
      </c>
      <c r="BN677">
        <f t="shared" si="565"/>
        <v>1.4917524186923643</v>
      </c>
    </row>
    <row r="678" spans="1:66" x14ac:dyDescent="0.2">
      <c r="A678" s="25" t="s">
        <v>1104</v>
      </c>
      <c r="B678" s="25"/>
      <c r="C678" s="28">
        <v>48202.362999999998</v>
      </c>
      <c r="D678" s="28"/>
      <c r="E678" s="1">
        <f t="shared" si="539"/>
        <v>17455.026035309242</v>
      </c>
      <c r="F678" s="1">
        <f t="shared" si="566"/>
        <v>17455</v>
      </c>
      <c r="G678" s="1">
        <f t="shared" si="528"/>
        <v>2.2114400002465118E-2</v>
      </c>
      <c r="I678" s="1">
        <f t="shared" si="537"/>
        <v>2.2114400002465118E-2</v>
      </c>
      <c r="Q678" s="173">
        <f t="shared" si="540"/>
        <v>33183.862999999998</v>
      </c>
      <c r="S678" s="15">
        <f t="shared" si="538"/>
        <v>0.1</v>
      </c>
      <c r="Z678">
        <f t="shared" si="541"/>
        <v>17455</v>
      </c>
      <c r="AA678" s="158">
        <f t="shared" si="542"/>
        <v>8.3279260551754525E-2</v>
      </c>
      <c r="AB678" s="159">
        <f t="shared" si="543"/>
        <v>-6.1164860549289407E-2</v>
      </c>
      <c r="AC678" s="159">
        <f t="shared" si="544"/>
        <v>2.2114400002465118E-2</v>
      </c>
      <c r="AD678" s="160">
        <f t="shared" si="545"/>
        <v>3.7411401660140199E-4</v>
      </c>
      <c r="AH678">
        <f t="shared" si="546"/>
        <v>1.243763783327601E-2</v>
      </c>
      <c r="AI678">
        <f t="shared" si="547"/>
        <v>0.66990348867028293</v>
      </c>
      <c r="AJ678">
        <f t="shared" si="548"/>
        <v>0.62129185167863876</v>
      </c>
      <c r="AK678">
        <f t="shared" si="549"/>
        <v>-7.5367845689944474E-4</v>
      </c>
      <c r="AL678">
        <f t="shared" si="550"/>
        <v>-3.1393094511887205</v>
      </c>
      <c r="AM678">
        <f t="shared" si="551"/>
        <v>-875.96225819701942</v>
      </c>
      <c r="AN678">
        <f t="shared" si="567"/>
        <v>15.711180483085723</v>
      </c>
      <c r="AO678">
        <f t="shared" si="567"/>
        <v>15.711182310780977</v>
      </c>
      <c r="AP678">
        <f t="shared" si="567"/>
        <v>15.711176773915607</v>
      </c>
      <c r="AQ678">
        <f t="shared" si="567"/>
        <v>15.711193547433307</v>
      </c>
      <c r="AR678">
        <f t="shared" si="567"/>
        <v>15.711142733324257</v>
      </c>
      <c r="AS678">
        <f t="shared" si="567"/>
        <v>15.711296670867778</v>
      </c>
      <c r="AT678">
        <f t="shared" si="567"/>
        <v>15.710830328818785</v>
      </c>
      <c r="AU678">
        <f t="shared" si="553"/>
        <v>15.71224307882891</v>
      </c>
      <c r="AV678" s="158">
        <f t="shared" si="554"/>
        <v>8.3279260551754525E-2</v>
      </c>
      <c r="AW678" s="159">
        <f t="shared" si="555"/>
        <v>-6.1164860549289407E-2</v>
      </c>
      <c r="AX678" s="160">
        <f t="shared" si="556"/>
        <v>3.7411401660140199E-4</v>
      </c>
      <c r="AY678" s="159">
        <f t="shared" si="557"/>
        <v>-9999</v>
      </c>
      <c r="BA678">
        <f t="shared" si="558"/>
        <v>0</v>
      </c>
      <c r="BB678">
        <f t="shared" si="559"/>
        <v>0.29632109602986123</v>
      </c>
      <c r="BC678">
        <f t="shared" si="560"/>
        <v>0.11965880470833706</v>
      </c>
      <c r="BD678">
        <f t="shared" si="561"/>
        <v>0.29513649592283625</v>
      </c>
      <c r="BE678">
        <f t="shared" si="562"/>
        <v>2.7444584100398859</v>
      </c>
      <c r="BF678">
        <f t="shared" si="563"/>
        <v>4.9697167694921003</v>
      </c>
      <c r="BG678">
        <f t="shared" si="568"/>
        <v>2.1376046083242448</v>
      </c>
      <c r="BH678">
        <f t="shared" si="568"/>
        <v>2.1356059100586222</v>
      </c>
      <c r="BI678">
        <f t="shared" si="568"/>
        <v>2.1404807334275393</v>
      </c>
      <c r="BJ678">
        <f t="shared" si="568"/>
        <v>2.1285244608604543</v>
      </c>
      <c r="BK678">
        <f t="shared" si="568"/>
        <v>2.1574623028681374</v>
      </c>
      <c r="BL678">
        <f t="shared" si="568"/>
        <v>2.0849401463840338</v>
      </c>
      <c r="BM678">
        <f t="shared" si="568"/>
        <v>2.2538109547335345</v>
      </c>
      <c r="BN678">
        <f t="shared" si="565"/>
        <v>1.4930500725027311</v>
      </c>
    </row>
    <row r="679" spans="1:66" x14ac:dyDescent="0.2">
      <c r="A679" s="25" t="s">
        <v>1020</v>
      </c>
      <c r="B679" s="25"/>
      <c r="C679" s="28">
        <v>48211.709000000003</v>
      </c>
      <c r="D679" s="28"/>
      <c r="E679" s="1">
        <f t="shared" si="539"/>
        <v>17466.029092148219</v>
      </c>
      <c r="F679" s="1">
        <f t="shared" si="566"/>
        <v>17466</v>
      </c>
      <c r="G679" s="1">
        <f t="shared" si="528"/>
        <v>2.4710880003112834E-2</v>
      </c>
      <c r="I679" s="1">
        <f t="shared" si="537"/>
        <v>2.4710880003112834E-2</v>
      </c>
      <c r="Q679" s="173">
        <f t="shared" si="540"/>
        <v>33193.209000000003</v>
      </c>
      <c r="S679" s="15">
        <f t="shared" si="538"/>
        <v>0.1</v>
      </c>
      <c r="Z679">
        <f t="shared" si="541"/>
        <v>17466</v>
      </c>
      <c r="AA679" s="158">
        <f t="shared" si="542"/>
        <v>8.3392474076089365E-2</v>
      </c>
      <c r="AB679" s="159">
        <f t="shared" si="543"/>
        <v>-5.8681594072976531E-2</v>
      </c>
      <c r="AC679" s="159">
        <f t="shared" si="544"/>
        <v>2.4710880003112834E-2</v>
      </c>
      <c r="AD679" s="160">
        <f t="shared" si="545"/>
        <v>3.4435294829455944E-4</v>
      </c>
      <c r="AH679">
        <f t="shared" si="546"/>
        <v>1.2477277451778858E-2</v>
      </c>
      <c r="AI679">
        <f t="shared" si="547"/>
        <v>0.66990552410855042</v>
      </c>
      <c r="AJ679">
        <f t="shared" si="548"/>
        <v>0.62278384798524311</v>
      </c>
      <c r="AK679">
        <f t="shared" si="549"/>
        <v>-1.3826818924270973E-3</v>
      </c>
      <c r="AL679">
        <f t="shared" si="550"/>
        <v>-3.1374039321574805</v>
      </c>
      <c r="AM679">
        <f t="shared" si="551"/>
        <v>-477.47197040592965</v>
      </c>
      <c r="AN679">
        <f t="shared" si="567"/>
        <v>15.713865506112715</v>
      </c>
      <c r="AO679">
        <f t="shared" si="567"/>
        <v>15.71386885888351</v>
      </c>
      <c r="AP679">
        <f t="shared" si="567"/>
        <v>15.713858701792157</v>
      </c>
      <c r="AQ679">
        <f t="shared" si="567"/>
        <v>15.713889472315216</v>
      </c>
      <c r="AR679">
        <f t="shared" si="567"/>
        <v>15.713796254199666</v>
      </c>
      <c r="AS679">
        <f t="shared" si="567"/>
        <v>15.714078655052829</v>
      </c>
      <c r="AT679">
        <f t="shared" si="567"/>
        <v>15.713223133459119</v>
      </c>
      <c r="AU679">
        <f t="shared" si="553"/>
        <v>15.715814914827412</v>
      </c>
      <c r="AV679" s="158">
        <f t="shared" si="554"/>
        <v>8.3392474076089365E-2</v>
      </c>
      <c r="AW679" s="159">
        <f t="shared" si="555"/>
        <v>-5.8681594072976531E-2</v>
      </c>
      <c r="AX679" s="160">
        <f t="shared" si="556"/>
        <v>3.4435294829455944E-4</v>
      </c>
      <c r="AY679" s="159">
        <f t="shared" si="557"/>
        <v>-9999</v>
      </c>
      <c r="BA679">
        <f t="shared" si="558"/>
        <v>0</v>
      </c>
      <c r="BB679">
        <f t="shared" si="559"/>
        <v>0.29616777915384651</v>
      </c>
      <c r="BC679">
        <f t="shared" si="560"/>
        <v>0.11914272330245643</v>
      </c>
      <c r="BD679">
        <f t="shared" si="561"/>
        <v>0.2947706837814737</v>
      </c>
      <c r="BE679">
        <f t="shared" si="562"/>
        <v>2.7449782100282145</v>
      </c>
      <c r="BF679">
        <f t="shared" si="563"/>
        <v>4.976404339586046</v>
      </c>
      <c r="BG679">
        <f t="shared" si="568"/>
        <v>2.1387386634348591</v>
      </c>
      <c r="BH679">
        <f t="shared" si="568"/>
        <v>2.1367115267595218</v>
      </c>
      <c r="BI679">
        <f t="shared" si="568"/>
        <v>2.1416469151645221</v>
      </c>
      <c r="BJ679">
        <f t="shared" si="568"/>
        <v>2.129563162786531</v>
      </c>
      <c r="BK679">
        <f t="shared" si="568"/>
        <v>2.1587567072285934</v>
      </c>
      <c r="BL679">
        <f t="shared" si="568"/>
        <v>2.0857167028615979</v>
      </c>
      <c r="BM679">
        <f t="shared" si="568"/>
        <v>2.2554900159558087</v>
      </c>
      <c r="BN679">
        <f t="shared" si="565"/>
        <v>1.4946360938265126</v>
      </c>
    </row>
    <row r="680" spans="1:66" x14ac:dyDescent="0.2">
      <c r="A680" s="25" t="s">
        <v>1020</v>
      </c>
      <c r="B680" s="25"/>
      <c r="C680" s="28">
        <v>48212.553</v>
      </c>
      <c r="D680" s="28"/>
      <c r="E680" s="1">
        <f t="shared" si="539"/>
        <v>17467.022734345101</v>
      </c>
      <c r="F680" s="1">
        <f t="shared" si="566"/>
        <v>17467</v>
      </c>
      <c r="G680" s="1">
        <f t="shared" si="528"/>
        <v>1.9310560004669242E-2</v>
      </c>
      <c r="I680" s="1">
        <f t="shared" si="537"/>
        <v>1.9310560004669242E-2</v>
      </c>
      <c r="Q680" s="173">
        <f t="shared" si="540"/>
        <v>33194.053</v>
      </c>
      <c r="S680" s="15">
        <f t="shared" si="538"/>
        <v>0.1</v>
      </c>
      <c r="Z680">
        <f t="shared" si="541"/>
        <v>17467</v>
      </c>
      <c r="AA680" s="158">
        <f t="shared" si="542"/>
        <v>8.3402762001823755E-2</v>
      </c>
      <c r="AB680" s="159">
        <f t="shared" si="543"/>
        <v>-6.4092201997154513E-2</v>
      </c>
      <c r="AC680" s="159">
        <f t="shared" si="544"/>
        <v>1.9310560004669242E-2</v>
      </c>
      <c r="AD680" s="160">
        <f t="shared" si="545"/>
        <v>4.1078103568440572E-4</v>
      </c>
      <c r="AH680">
        <f t="shared" si="546"/>
        <v>1.2480876604015596E-2</v>
      </c>
      <c r="AI680">
        <f t="shared" si="547"/>
        <v>0.66990576858286843</v>
      </c>
      <c r="AJ680">
        <f t="shared" si="548"/>
        <v>0.62291937246703544</v>
      </c>
      <c r="AK680">
        <f t="shared" si="549"/>
        <v>-1.4398640212208102E-3</v>
      </c>
      <c r="AL680">
        <f t="shared" si="550"/>
        <v>-3.1372307025096005</v>
      </c>
      <c r="AM680">
        <f t="shared" si="551"/>
        <v>-458.50968801045872</v>
      </c>
      <c r="AN680">
        <f t="shared" si="567"/>
        <v>15.71410959957262</v>
      </c>
      <c r="AO680">
        <f t="shared" si="567"/>
        <v>15.714113090965599</v>
      </c>
      <c r="AP680">
        <f t="shared" si="567"/>
        <v>15.714102513908077</v>
      </c>
      <c r="AQ680">
        <f t="shared" si="567"/>
        <v>15.714134556749972</v>
      </c>
      <c r="AR680">
        <f t="shared" si="567"/>
        <v>15.714037484051813</v>
      </c>
      <c r="AS680">
        <f t="shared" si="567"/>
        <v>15.71433156266438</v>
      </c>
      <c r="AT680">
        <f t="shared" si="567"/>
        <v>15.713440662567303</v>
      </c>
      <c r="AU680">
        <f t="shared" si="553"/>
        <v>15.716139627190911</v>
      </c>
      <c r="AV680" s="158">
        <f t="shared" si="554"/>
        <v>8.3402762001823755E-2</v>
      </c>
      <c r="AW680" s="159">
        <f t="shared" si="555"/>
        <v>-6.4092201997154513E-2</v>
      </c>
      <c r="AX680" s="160">
        <f t="shared" si="556"/>
        <v>4.1078103568440572E-4</v>
      </c>
      <c r="AY680" s="159">
        <f t="shared" si="557"/>
        <v>-9999</v>
      </c>
      <c r="BA680">
        <f t="shared" si="558"/>
        <v>0</v>
      </c>
      <c r="BB680">
        <f t="shared" si="559"/>
        <v>0.29615385782191594</v>
      </c>
      <c r="BC680">
        <f t="shared" si="560"/>
        <v>0.11909582925373569</v>
      </c>
      <c r="BD680">
        <f t="shared" si="561"/>
        <v>0.29473744122397205</v>
      </c>
      <c r="BE680">
        <f t="shared" si="562"/>
        <v>2.7450254403591887</v>
      </c>
      <c r="BF680">
        <f t="shared" si="563"/>
        <v>4.9770128463933103</v>
      </c>
      <c r="BG680">
        <f t="shared" si="568"/>
        <v>2.1388417356130462</v>
      </c>
      <c r="BH680">
        <f t="shared" si="568"/>
        <v>2.1368119999573469</v>
      </c>
      <c r="BI680">
        <f t="shared" si="568"/>
        <v>2.1417529173837346</v>
      </c>
      <c r="BJ680">
        <f t="shared" si="568"/>
        <v>2.1296575400133997</v>
      </c>
      <c r="BK680">
        <f t="shared" si="568"/>
        <v>2.1588743743433438</v>
      </c>
      <c r="BL680">
        <f t="shared" si="568"/>
        <v>2.0857872620458804</v>
      </c>
      <c r="BM680">
        <f t="shared" si="568"/>
        <v>2.2556425629844541</v>
      </c>
      <c r="BN680">
        <f t="shared" si="565"/>
        <v>1.49478027758322</v>
      </c>
    </row>
    <row r="681" spans="1:66" x14ac:dyDescent="0.2">
      <c r="A681" s="25" t="s">
        <v>1020</v>
      </c>
      <c r="B681" s="25"/>
      <c r="C681" s="28">
        <v>48245.688999999998</v>
      </c>
      <c r="D681" s="28"/>
      <c r="E681" s="1">
        <f t="shared" si="539"/>
        <v>17506.033786283482</v>
      </c>
      <c r="F681" s="1">
        <f t="shared" si="566"/>
        <v>17506</v>
      </c>
      <c r="G681" s="1">
        <f t="shared" si="528"/>
        <v>2.8698080001049675E-2</v>
      </c>
      <c r="I681" s="1">
        <f t="shared" si="537"/>
        <v>2.8698080001049675E-2</v>
      </c>
      <c r="Q681" s="173">
        <f t="shared" si="540"/>
        <v>33227.188999999998</v>
      </c>
      <c r="S681" s="15">
        <f t="shared" si="538"/>
        <v>0.1</v>
      </c>
      <c r="Z681">
        <f t="shared" si="541"/>
        <v>17506</v>
      </c>
      <c r="AA681" s="158">
        <f t="shared" si="542"/>
        <v>8.3803441296607981E-2</v>
      </c>
      <c r="AB681" s="159">
        <f t="shared" si="543"/>
        <v>-5.5105361295558306E-2</v>
      </c>
      <c r="AC681" s="159">
        <f t="shared" si="544"/>
        <v>2.8698080001049675E-2</v>
      </c>
      <c r="AD681" s="160">
        <f t="shared" si="545"/>
        <v>3.0366008435140154E-4</v>
      </c>
      <c r="AH681">
        <f t="shared" si="546"/>
        <v>1.2620662973891842E-2</v>
      </c>
      <c r="AI681">
        <f t="shared" si="547"/>
        <v>0.66992302993372554</v>
      </c>
      <c r="AJ681">
        <f t="shared" si="548"/>
        <v>0.62819032513646689</v>
      </c>
      <c r="AK681">
        <f t="shared" si="549"/>
        <v>-3.6699666393822058E-3</v>
      </c>
      <c r="AL681">
        <f t="shared" si="550"/>
        <v>-3.1304745940020173</v>
      </c>
      <c r="AM681">
        <f t="shared" si="551"/>
        <v>-179.88565201446406</v>
      </c>
      <c r="AN681">
        <f t="shared" ref="AN681:AT690" si="569">$AU681+$AB$7*SIN(AO681)</f>
        <v>15.72362935247391</v>
      </c>
      <c r="AO681">
        <f t="shared" si="569"/>
        <v>15.7236382451665</v>
      </c>
      <c r="AP681">
        <f t="shared" si="569"/>
        <v>15.723611302257904</v>
      </c>
      <c r="AQ681">
        <f t="shared" si="569"/>
        <v>15.723692933398031</v>
      </c>
      <c r="AR681">
        <f t="shared" si="569"/>
        <v>15.723445609157192</v>
      </c>
      <c r="AS681">
        <f t="shared" si="569"/>
        <v>15.724194949701124</v>
      </c>
      <c r="AT681">
        <f t="shared" si="569"/>
        <v>15.721924631405981</v>
      </c>
      <c r="AU681">
        <f t="shared" si="553"/>
        <v>15.728803409367412</v>
      </c>
      <c r="AV681" s="158">
        <f t="shared" si="554"/>
        <v>8.3803441296607981E-2</v>
      </c>
      <c r="AW681" s="159">
        <f t="shared" si="555"/>
        <v>-5.5105361295558306E-2</v>
      </c>
      <c r="AX681" s="160">
        <f t="shared" si="556"/>
        <v>3.0366008435140154E-4</v>
      </c>
      <c r="AY681" s="159">
        <f t="shared" si="557"/>
        <v>-9999</v>
      </c>
      <c r="BA681">
        <f t="shared" si="558"/>
        <v>0</v>
      </c>
      <c r="BB681">
        <f t="shared" si="559"/>
        <v>0.29561306958544209</v>
      </c>
      <c r="BC681">
        <f t="shared" si="560"/>
        <v>0.11726986449653157</v>
      </c>
      <c r="BD681">
        <f t="shared" si="561"/>
        <v>0.29344267477547109</v>
      </c>
      <c r="BE681">
        <f t="shared" si="562"/>
        <v>2.7468642923345596</v>
      </c>
      <c r="BF681">
        <f t="shared" si="563"/>
        <v>5.0008159878044456</v>
      </c>
      <c r="BG681">
        <f t="shared" ref="BG681:BM690" si="570">$BN681+$BB$7*SIN(BH681)</f>
        <v>2.1428584833256856</v>
      </c>
      <c r="BH681">
        <f t="shared" si="570"/>
        <v>2.1407255971504964</v>
      </c>
      <c r="BI681">
        <f t="shared" si="570"/>
        <v>2.1458851615286294</v>
      </c>
      <c r="BJ681">
        <f t="shared" si="570"/>
        <v>2.1333317425918423</v>
      </c>
      <c r="BK681">
        <f t="shared" si="570"/>
        <v>2.163462593468414</v>
      </c>
      <c r="BL681">
        <f t="shared" si="570"/>
        <v>2.0885343589885883</v>
      </c>
      <c r="BM681">
        <f t="shared" si="570"/>
        <v>2.2615795577419551</v>
      </c>
      <c r="BN681">
        <f t="shared" si="565"/>
        <v>1.5004034440948093</v>
      </c>
    </row>
    <row r="682" spans="1:66" x14ac:dyDescent="0.2">
      <c r="A682" s="25" t="s">
        <v>1020</v>
      </c>
      <c r="B682" s="25"/>
      <c r="C682" s="28">
        <v>48251.631999999998</v>
      </c>
      <c r="D682" s="28"/>
      <c r="E682" s="1">
        <f t="shared" si="539"/>
        <v>17513.030487203021</v>
      </c>
      <c r="F682" s="1">
        <f t="shared" si="566"/>
        <v>17513</v>
      </c>
      <c r="G682" s="1">
        <f t="shared" si="528"/>
        <v>2.5895840000885073E-2</v>
      </c>
      <c r="I682" s="1">
        <f t="shared" si="537"/>
        <v>2.5895840000885073E-2</v>
      </c>
      <c r="Q682" s="173">
        <f t="shared" si="540"/>
        <v>33233.131999999998</v>
      </c>
      <c r="S682" s="15">
        <f t="shared" si="538"/>
        <v>0.1</v>
      </c>
      <c r="Z682">
        <f t="shared" si="541"/>
        <v>17513</v>
      </c>
      <c r="AA682" s="158">
        <f t="shared" si="542"/>
        <v>8.387524419991621E-2</v>
      </c>
      <c r="AB682" s="159">
        <f t="shared" si="543"/>
        <v>-5.7979404199031137E-2</v>
      </c>
      <c r="AC682" s="159">
        <f t="shared" si="544"/>
        <v>2.5895840000885073E-2</v>
      </c>
      <c r="AD682" s="160">
        <f t="shared" si="545"/>
        <v>3.3616113112746297E-4</v>
      </c>
      <c r="AH682">
        <f t="shared" si="546"/>
        <v>1.2645632593090464E-2</v>
      </c>
      <c r="AI682">
        <f t="shared" si="547"/>
        <v>0.66992772312927829</v>
      </c>
      <c r="AJ682">
        <f t="shared" si="548"/>
        <v>0.6291333999015053</v>
      </c>
      <c r="AK682">
        <f t="shared" si="549"/>
        <v>-4.0702413496080045E-3</v>
      </c>
      <c r="AL682">
        <f t="shared" si="550"/>
        <v>-3.1292619147085707</v>
      </c>
      <c r="AM682">
        <f t="shared" si="551"/>
        <v>-162.19422680294724</v>
      </c>
      <c r="AN682">
        <f t="shared" si="569"/>
        <v>15.725338057581984</v>
      </c>
      <c r="AO682">
        <f t="shared" si="569"/>
        <v>15.72534791829</v>
      </c>
      <c r="AP682">
        <f t="shared" si="569"/>
        <v>15.725318041663979</v>
      </c>
      <c r="AQ682">
        <f t="shared" si="569"/>
        <v>15.725408563891367</v>
      </c>
      <c r="AR682">
        <f t="shared" si="569"/>
        <v>15.725134293945281</v>
      </c>
      <c r="AS682">
        <f t="shared" si="569"/>
        <v>15.725965298360528</v>
      </c>
      <c r="AT682">
        <f t="shared" si="569"/>
        <v>15.723447492409136</v>
      </c>
      <c r="AU682">
        <f t="shared" si="553"/>
        <v>15.731076395911913</v>
      </c>
      <c r="AV682" s="158">
        <f t="shared" si="554"/>
        <v>8.387524419991621E-2</v>
      </c>
      <c r="AW682" s="159">
        <f t="shared" si="555"/>
        <v>-5.7979404199031137E-2</v>
      </c>
      <c r="AX682" s="160">
        <f t="shared" si="556"/>
        <v>3.3616113112746297E-4</v>
      </c>
      <c r="AY682" s="159">
        <f t="shared" si="557"/>
        <v>-9999</v>
      </c>
      <c r="BA682">
        <f t="shared" si="558"/>
        <v>0</v>
      </c>
      <c r="BB682">
        <f t="shared" si="559"/>
        <v>0.29551644564967949</v>
      </c>
      <c r="BC682">
        <f t="shared" si="560"/>
        <v>0.11694272374091517</v>
      </c>
      <c r="BD682">
        <f t="shared" si="561"/>
        <v>0.29321062867530079</v>
      </c>
      <c r="BE682">
        <f t="shared" si="562"/>
        <v>2.7471936996158979</v>
      </c>
      <c r="BF682">
        <f t="shared" si="563"/>
        <v>5.0051031577105345</v>
      </c>
      <c r="BG682">
        <f t="shared" si="570"/>
        <v>2.1435788085541616</v>
      </c>
      <c r="BH682">
        <f t="shared" si="570"/>
        <v>2.1414270361642718</v>
      </c>
      <c r="BI682">
        <f t="shared" si="570"/>
        <v>2.1466264692638028</v>
      </c>
      <c r="BJ682">
        <f t="shared" si="570"/>
        <v>2.1339898749995121</v>
      </c>
      <c r="BK682">
        <f t="shared" si="570"/>
        <v>2.1642859518923281</v>
      </c>
      <c r="BL682">
        <f t="shared" si="570"/>
        <v>2.0890264704762398</v>
      </c>
      <c r="BM682">
        <f t="shared" si="570"/>
        <v>2.2626426247945068</v>
      </c>
      <c r="BN682">
        <f t="shared" si="565"/>
        <v>1.501412730391761</v>
      </c>
    </row>
    <row r="683" spans="1:66" x14ac:dyDescent="0.2">
      <c r="A683" s="25" t="s">
        <v>1105</v>
      </c>
      <c r="B683" s="25"/>
      <c r="C683" s="28">
        <v>48267.777000000002</v>
      </c>
      <c r="D683" s="28"/>
      <c r="E683" s="1">
        <f t="shared" si="539"/>
        <v>17532.038014772592</v>
      </c>
      <c r="F683" s="1">
        <f t="shared" si="566"/>
        <v>17532</v>
      </c>
      <c r="G683" s="1">
        <f t="shared" si="528"/>
        <v>3.2289760005369317E-2</v>
      </c>
      <c r="I683" s="1">
        <f t="shared" si="537"/>
        <v>3.2289760005369317E-2</v>
      </c>
      <c r="Q683" s="173">
        <f t="shared" si="540"/>
        <v>33249.277000000002</v>
      </c>
      <c r="S683" s="15">
        <f t="shared" si="538"/>
        <v>0.1</v>
      </c>
      <c r="Z683">
        <f t="shared" si="541"/>
        <v>17532</v>
      </c>
      <c r="AA683" s="158">
        <f t="shared" si="542"/>
        <v>8.4069962200415377E-2</v>
      </c>
      <c r="AB683" s="159">
        <f t="shared" si="543"/>
        <v>-5.178020219504606E-2</v>
      </c>
      <c r="AC683" s="159">
        <f t="shared" si="544"/>
        <v>3.2289760005369317E-2</v>
      </c>
      <c r="AD683" s="160">
        <f t="shared" si="545"/>
        <v>2.6811893393598527E-4</v>
      </c>
      <c r="AH683">
        <f t="shared" si="546"/>
        <v>1.2713221939386364E-2</v>
      </c>
      <c r="AI683">
        <f t="shared" si="547"/>
        <v>0.6699429090931972</v>
      </c>
      <c r="AJ683">
        <f t="shared" si="548"/>
        <v>0.63168858076592505</v>
      </c>
      <c r="AK683">
        <f t="shared" si="549"/>
        <v>-5.1567010195460814E-3</v>
      </c>
      <c r="AL683">
        <f t="shared" si="550"/>
        <v>-3.1259702608540709</v>
      </c>
      <c r="AM683">
        <f t="shared" si="551"/>
        <v>-128.01875853086167</v>
      </c>
      <c r="AN683">
        <f t="shared" si="569"/>
        <v>15.729976039363416</v>
      </c>
      <c r="AO683">
        <f t="shared" si="569"/>
        <v>15.729988524421998</v>
      </c>
      <c r="AP683">
        <f t="shared" si="569"/>
        <v>15.729950692911094</v>
      </c>
      <c r="AQ683">
        <f t="shared" si="569"/>
        <v>15.730065327890131</v>
      </c>
      <c r="AR683">
        <f t="shared" si="569"/>
        <v>15.729717968122101</v>
      </c>
      <c r="AS683">
        <f t="shared" si="569"/>
        <v>15.730770524287795</v>
      </c>
      <c r="AT683">
        <f t="shared" si="569"/>
        <v>15.727581182118474</v>
      </c>
      <c r="AU683">
        <f t="shared" si="553"/>
        <v>15.737245930818412</v>
      </c>
      <c r="AV683" s="158">
        <f t="shared" si="554"/>
        <v>8.4069962200415377E-2</v>
      </c>
      <c r="AW683" s="159">
        <f t="shared" si="555"/>
        <v>-5.178020219504606E-2</v>
      </c>
      <c r="AX683" s="160">
        <f t="shared" si="556"/>
        <v>2.6811893393598527E-4</v>
      </c>
      <c r="AY683" s="159">
        <f t="shared" si="557"/>
        <v>-9999</v>
      </c>
      <c r="BA683">
        <f t="shared" si="558"/>
        <v>0</v>
      </c>
      <c r="BB683">
        <f t="shared" si="559"/>
        <v>0.29525485273417029</v>
      </c>
      <c r="BC683">
        <f t="shared" si="560"/>
        <v>0.11605567963684862</v>
      </c>
      <c r="BD683">
        <f t="shared" si="561"/>
        <v>0.29258131950534721</v>
      </c>
      <c r="BE683">
        <f t="shared" si="562"/>
        <v>2.7480868252347559</v>
      </c>
      <c r="BF683">
        <f t="shared" si="563"/>
        <v>5.0167626520179178</v>
      </c>
      <c r="BG683">
        <f t="shared" si="570"/>
        <v>2.1455330189470274</v>
      </c>
      <c r="BH683">
        <f t="shared" si="570"/>
        <v>2.1433294079954526</v>
      </c>
      <c r="BI683">
        <f t="shared" si="570"/>
        <v>2.1486380183724894</v>
      </c>
      <c r="BJ683">
        <f t="shared" si="570"/>
        <v>2.1357741868298099</v>
      </c>
      <c r="BK683">
        <f t="shared" si="570"/>
        <v>2.1665205169648987</v>
      </c>
      <c r="BL683">
        <f t="shared" si="570"/>
        <v>2.090360765418263</v>
      </c>
      <c r="BM683">
        <f t="shared" si="570"/>
        <v>2.2655241835356716</v>
      </c>
      <c r="BN683">
        <f t="shared" si="565"/>
        <v>1.504152221769202</v>
      </c>
    </row>
    <row r="684" spans="1:66" x14ac:dyDescent="0.2">
      <c r="A684" s="25" t="s">
        <v>1105</v>
      </c>
      <c r="B684" s="25"/>
      <c r="C684" s="28">
        <v>48278.813000000002</v>
      </c>
      <c r="D684" s="28"/>
      <c r="E684" s="1">
        <f t="shared" si="539"/>
        <v>17545.030710607698</v>
      </c>
      <c r="F684" s="1">
        <f t="shared" si="566"/>
        <v>17545</v>
      </c>
      <c r="G684" s="1">
        <f t="shared" si="528"/>
        <v>2.6085600002261344E-2</v>
      </c>
      <c r="I684" s="1">
        <f t="shared" si="537"/>
        <v>2.6085600002261344E-2</v>
      </c>
      <c r="Q684" s="173">
        <f t="shared" si="540"/>
        <v>33260.313000000002</v>
      </c>
      <c r="S684" s="15">
        <f t="shared" si="538"/>
        <v>0.1</v>
      </c>
      <c r="Z684">
        <f t="shared" si="541"/>
        <v>17545</v>
      </c>
      <c r="AA684" s="158">
        <f t="shared" si="542"/>
        <v>8.4203042000783213E-2</v>
      </c>
      <c r="AB684" s="159">
        <f t="shared" si="543"/>
        <v>-5.8117441998521868E-2</v>
      </c>
      <c r="AC684" s="159">
        <f t="shared" si="544"/>
        <v>2.6085600002261344E-2</v>
      </c>
      <c r="AD684" s="160">
        <f t="shared" si="545"/>
        <v>3.377637064451554E-4</v>
      </c>
      <c r="AH684">
        <f t="shared" si="546"/>
        <v>1.2759310774085472E-2</v>
      </c>
      <c r="AI684">
        <f t="shared" si="547"/>
        <v>0.66995536056167593</v>
      </c>
      <c r="AJ684">
        <f t="shared" si="548"/>
        <v>0.63343299374002437</v>
      </c>
      <c r="AK684">
        <f t="shared" si="549"/>
        <v>-5.9000679058041636E-3</v>
      </c>
      <c r="AL684">
        <f t="shared" si="550"/>
        <v>-3.1237179820375136</v>
      </c>
      <c r="AM684">
        <f t="shared" si="551"/>
        <v>-111.88718870832592</v>
      </c>
      <c r="AN684">
        <f t="shared" si="569"/>
        <v>15.733149462403301</v>
      </c>
      <c r="AO684">
        <f t="shared" si="569"/>
        <v>15.733163739990514</v>
      </c>
      <c r="AP684">
        <f t="shared" si="569"/>
        <v>15.733120473622943</v>
      </c>
      <c r="AQ684">
        <f t="shared" si="569"/>
        <v>15.733251586857172</v>
      </c>
      <c r="AR684">
        <f t="shared" si="569"/>
        <v>15.732854266174098</v>
      </c>
      <c r="AS684">
        <f t="shared" si="569"/>
        <v>15.734058304389002</v>
      </c>
      <c r="AT684">
        <f t="shared" si="569"/>
        <v>15.730409703389025</v>
      </c>
      <c r="AU684">
        <f t="shared" si="553"/>
        <v>15.741467191543913</v>
      </c>
      <c r="AV684" s="158">
        <f t="shared" si="554"/>
        <v>8.4203042000783213E-2</v>
      </c>
      <c r="AW684" s="159">
        <f t="shared" si="555"/>
        <v>-5.8117441998521868E-2</v>
      </c>
      <c r="AX684" s="160">
        <f t="shared" si="556"/>
        <v>3.377637064451554E-4</v>
      </c>
      <c r="AY684" s="159">
        <f t="shared" si="557"/>
        <v>-9999</v>
      </c>
      <c r="BA684">
        <f t="shared" si="558"/>
        <v>0</v>
      </c>
      <c r="BB684">
        <f t="shared" si="559"/>
        <v>0.29507643207786638</v>
      </c>
      <c r="BC684">
        <f t="shared" si="560"/>
        <v>0.11544951761693135</v>
      </c>
      <c r="BD684">
        <f t="shared" si="561"/>
        <v>0.29215118433125542</v>
      </c>
      <c r="BE684">
        <f t="shared" si="562"/>
        <v>2.7486970894140033</v>
      </c>
      <c r="BF684">
        <f t="shared" si="563"/>
        <v>5.0247595620367997</v>
      </c>
      <c r="BG684">
        <f t="shared" si="570"/>
        <v>2.1468693073114622</v>
      </c>
      <c r="BH684">
        <f t="shared" si="570"/>
        <v>2.1446297402064536</v>
      </c>
      <c r="BI684">
        <f t="shared" si="570"/>
        <v>2.1500138631744554</v>
      </c>
      <c r="BJ684">
        <f t="shared" si="570"/>
        <v>2.136993311579729</v>
      </c>
      <c r="BK684">
        <f t="shared" si="570"/>
        <v>2.1680492031970773</v>
      </c>
      <c r="BL684">
        <f t="shared" si="570"/>
        <v>2.0912725108258998</v>
      </c>
      <c r="BM684">
        <f t="shared" si="570"/>
        <v>2.2674924841729318</v>
      </c>
      <c r="BN684">
        <f t="shared" si="565"/>
        <v>1.5060266106063982</v>
      </c>
    </row>
    <row r="685" spans="1:66" x14ac:dyDescent="0.2">
      <c r="A685" s="25" t="s">
        <v>1104</v>
      </c>
      <c r="B685" s="25"/>
      <c r="C685" s="28">
        <v>48292.392</v>
      </c>
      <c r="D685" s="28">
        <v>3.0000000000000001E-3</v>
      </c>
      <c r="E685" s="1">
        <f t="shared" si="539"/>
        <v>17561.017283346446</v>
      </c>
      <c r="F685" s="1">
        <f t="shared" si="566"/>
        <v>17561</v>
      </c>
      <c r="G685" s="1">
        <f t="shared" si="528"/>
        <v>1.4680480002425611E-2</v>
      </c>
      <c r="I685" s="1">
        <f t="shared" si="537"/>
        <v>1.4680480002425611E-2</v>
      </c>
      <c r="Q685" s="173">
        <f t="shared" si="540"/>
        <v>33273.892</v>
      </c>
      <c r="S685" s="15">
        <f t="shared" si="538"/>
        <v>0.1</v>
      </c>
      <c r="Z685">
        <f t="shared" si="541"/>
        <v>17561</v>
      </c>
      <c r="AA685" s="158">
        <f t="shared" si="542"/>
        <v>8.4366666507708923E-2</v>
      </c>
      <c r="AB685" s="159">
        <f t="shared" si="543"/>
        <v>-6.9686186505283312E-2</v>
      </c>
      <c r="AC685" s="159">
        <f t="shared" si="544"/>
        <v>1.4680480002425611E-2</v>
      </c>
      <c r="AD685" s="160">
        <f t="shared" si="545"/>
        <v>4.8561645896491308E-4</v>
      </c>
      <c r="AH685">
        <f t="shared" si="546"/>
        <v>1.2815860328429384E-2</v>
      </c>
      <c r="AI685">
        <f t="shared" si="547"/>
        <v>0.6699729846483331</v>
      </c>
      <c r="AJ685">
        <f t="shared" si="548"/>
        <v>0.63557564777874853</v>
      </c>
      <c r="AK685">
        <f t="shared" si="549"/>
        <v>-6.8149806556654854E-3</v>
      </c>
      <c r="AL685">
        <f t="shared" si="550"/>
        <v>-3.1209458219021515</v>
      </c>
      <c r="AM685">
        <f t="shared" si="551"/>
        <v>-96.863721327397343</v>
      </c>
      <c r="AN685">
        <f t="shared" si="569"/>
        <v>15.737055302241128</v>
      </c>
      <c r="AO685">
        <f t="shared" si="569"/>
        <v>15.737071781962744</v>
      </c>
      <c r="AP685">
        <f t="shared" si="569"/>
        <v>15.737021837021668</v>
      </c>
      <c r="AQ685">
        <f t="shared" si="569"/>
        <v>15.737173204919904</v>
      </c>
      <c r="AR685">
        <f t="shared" si="569"/>
        <v>15.736714456987652</v>
      </c>
      <c r="AS685">
        <f t="shared" si="569"/>
        <v>15.738104795014598</v>
      </c>
      <c r="AT685">
        <f t="shared" si="569"/>
        <v>15.7338912334417</v>
      </c>
      <c r="AU685">
        <f t="shared" si="553"/>
        <v>15.746662589359914</v>
      </c>
      <c r="AV685" s="158">
        <f t="shared" si="554"/>
        <v>8.4366666507708923E-2</v>
      </c>
      <c r="AW685" s="159">
        <f t="shared" si="555"/>
        <v>-6.9686186505283312E-2</v>
      </c>
      <c r="AX685" s="160">
        <f t="shared" si="556"/>
        <v>4.8561645896491308E-4</v>
      </c>
      <c r="AY685" s="159">
        <f t="shared" si="557"/>
        <v>-9999</v>
      </c>
      <c r="BA685">
        <f t="shared" si="558"/>
        <v>0</v>
      </c>
      <c r="BB685">
        <f t="shared" si="559"/>
        <v>0.29485746377921518</v>
      </c>
      <c r="BC685">
        <f t="shared" si="560"/>
        <v>0.11470431901308704</v>
      </c>
      <c r="BD685">
        <f t="shared" si="561"/>
        <v>0.291622280922335</v>
      </c>
      <c r="BE685">
        <f t="shared" si="562"/>
        <v>2.749447271809796</v>
      </c>
      <c r="BF685">
        <f t="shared" si="563"/>
        <v>5.0346236257527854</v>
      </c>
      <c r="BG685">
        <f t="shared" si="570"/>
        <v>2.148513079578648</v>
      </c>
      <c r="BH685">
        <f t="shared" si="570"/>
        <v>2.1462287112240306</v>
      </c>
      <c r="BI685">
        <f t="shared" si="570"/>
        <v>2.1517066816696446</v>
      </c>
      <c r="BJ685">
        <f t="shared" si="570"/>
        <v>2.1384918597767393</v>
      </c>
      <c r="BK685">
        <f t="shared" si="570"/>
        <v>2.1699304053121731</v>
      </c>
      <c r="BL685">
        <f t="shared" si="570"/>
        <v>2.0923933503118524</v>
      </c>
      <c r="BM685">
        <f t="shared" si="570"/>
        <v>2.2699113354225777</v>
      </c>
      <c r="BN685">
        <f t="shared" si="565"/>
        <v>1.5083335507137168</v>
      </c>
    </row>
    <row r="686" spans="1:66" x14ac:dyDescent="0.2">
      <c r="A686" s="25" t="s">
        <v>1104</v>
      </c>
      <c r="B686" s="25"/>
      <c r="C686" s="28">
        <v>48292.402999999998</v>
      </c>
      <c r="D686" s="28"/>
      <c r="E686" s="1">
        <f t="shared" si="539"/>
        <v>17561.03023365944</v>
      </c>
      <c r="F686" s="1">
        <f t="shared" si="566"/>
        <v>17561</v>
      </c>
      <c r="G686" s="1">
        <f t="shared" si="528"/>
        <v>2.5680480001028627E-2</v>
      </c>
      <c r="I686" s="1">
        <f t="shared" si="537"/>
        <v>2.5680480001028627E-2</v>
      </c>
      <c r="Q686" s="173">
        <f t="shared" si="540"/>
        <v>33273.902999999998</v>
      </c>
      <c r="S686" s="15">
        <f t="shared" si="538"/>
        <v>0.1</v>
      </c>
      <c r="Z686">
        <f t="shared" si="541"/>
        <v>17561</v>
      </c>
      <c r="AA686" s="158">
        <f t="shared" si="542"/>
        <v>8.4366666507708923E-2</v>
      </c>
      <c r="AB686" s="159">
        <f t="shared" si="543"/>
        <v>-5.8686186506680296E-2</v>
      </c>
      <c r="AC686" s="159">
        <f t="shared" si="544"/>
        <v>2.5680480001028627E-2</v>
      </c>
      <c r="AD686" s="160">
        <f t="shared" si="545"/>
        <v>3.4440684866968646E-4</v>
      </c>
      <c r="AH686">
        <f t="shared" si="546"/>
        <v>1.2815860328429384E-2</v>
      </c>
      <c r="AI686">
        <f t="shared" si="547"/>
        <v>0.6699729846483331</v>
      </c>
      <c r="AJ686">
        <f t="shared" si="548"/>
        <v>0.63557564777874853</v>
      </c>
      <c r="AK686">
        <f t="shared" si="549"/>
        <v>-6.8149806556654854E-3</v>
      </c>
      <c r="AL686">
        <f t="shared" si="550"/>
        <v>-3.1209458219021515</v>
      </c>
      <c r="AM686">
        <f t="shared" si="551"/>
        <v>-96.863721327397343</v>
      </c>
      <c r="AN686">
        <f t="shared" si="569"/>
        <v>15.737055302241128</v>
      </c>
      <c r="AO686">
        <f t="shared" si="569"/>
        <v>15.737071781962744</v>
      </c>
      <c r="AP686">
        <f t="shared" si="569"/>
        <v>15.737021837021668</v>
      </c>
      <c r="AQ686">
        <f t="shared" si="569"/>
        <v>15.737173204919904</v>
      </c>
      <c r="AR686">
        <f t="shared" si="569"/>
        <v>15.736714456987652</v>
      </c>
      <c r="AS686">
        <f t="shared" si="569"/>
        <v>15.738104795014598</v>
      </c>
      <c r="AT686">
        <f t="shared" si="569"/>
        <v>15.7338912334417</v>
      </c>
      <c r="AU686">
        <f t="shared" si="553"/>
        <v>15.746662589359914</v>
      </c>
      <c r="AV686" s="158">
        <f t="shared" si="554"/>
        <v>8.4366666507708923E-2</v>
      </c>
      <c r="AW686" s="159">
        <f t="shared" si="555"/>
        <v>-5.8686186506680296E-2</v>
      </c>
      <c r="AX686" s="160">
        <f t="shared" si="556"/>
        <v>3.4440684866968646E-4</v>
      </c>
      <c r="AY686" s="159">
        <f t="shared" si="557"/>
        <v>-9999</v>
      </c>
      <c r="BA686">
        <f t="shared" si="558"/>
        <v>0</v>
      </c>
      <c r="BB686">
        <f t="shared" si="559"/>
        <v>0.29485746377921518</v>
      </c>
      <c r="BC686">
        <f t="shared" si="560"/>
        <v>0.11470431901308704</v>
      </c>
      <c r="BD686">
        <f t="shared" si="561"/>
        <v>0.291622280922335</v>
      </c>
      <c r="BE686">
        <f t="shared" si="562"/>
        <v>2.749447271809796</v>
      </c>
      <c r="BF686">
        <f t="shared" si="563"/>
        <v>5.0346236257527854</v>
      </c>
      <c r="BG686">
        <f t="shared" si="570"/>
        <v>2.148513079578648</v>
      </c>
      <c r="BH686">
        <f t="shared" si="570"/>
        <v>2.1462287112240306</v>
      </c>
      <c r="BI686">
        <f t="shared" si="570"/>
        <v>2.1517066816696446</v>
      </c>
      <c r="BJ686">
        <f t="shared" si="570"/>
        <v>2.1384918597767393</v>
      </c>
      <c r="BK686">
        <f t="shared" si="570"/>
        <v>2.1699304053121731</v>
      </c>
      <c r="BL686">
        <f t="shared" si="570"/>
        <v>2.0923933503118524</v>
      </c>
      <c r="BM686">
        <f t="shared" si="570"/>
        <v>2.2699113354225777</v>
      </c>
      <c r="BN686">
        <f t="shared" si="565"/>
        <v>1.5083335507137168</v>
      </c>
    </row>
    <row r="687" spans="1:66" x14ac:dyDescent="0.2">
      <c r="A687" s="25" t="s">
        <v>1020</v>
      </c>
      <c r="B687" s="25"/>
      <c r="C687" s="28">
        <v>48296.650999999998</v>
      </c>
      <c r="D687" s="28"/>
      <c r="E687" s="1">
        <f t="shared" si="539"/>
        <v>17566.031409076939</v>
      </c>
      <c r="F687" s="1">
        <f t="shared" si="566"/>
        <v>17566</v>
      </c>
      <c r="G687" s="1">
        <f t="shared" si="528"/>
        <v>2.6678879999963101E-2</v>
      </c>
      <c r="I687" s="1">
        <f t="shared" si="537"/>
        <v>2.6678879999963101E-2</v>
      </c>
      <c r="Q687" s="173">
        <f t="shared" si="540"/>
        <v>33278.150999999998</v>
      </c>
      <c r="S687" s="15">
        <f t="shared" si="538"/>
        <v>0.1</v>
      </c>
      <c r="Z687">
        <f t="shared" si="541"/>
        <v>17566</v>
      </c>
      <c r="AA687" s="158">
        <f t="shared" si="542"/>
        <v>8.4417761501645761E-2</v>
      </c>
      <c r="AB687" s="159">
        <f t="shared" si="543"/>
        <v>-5.773888150168266E-2</v>
      </c>
      <c r="AC687" s="159">
        <f t="shared" si="544"/>
        <v>2.6678879999963101E-2</v>
      </c>
      <c r="AD687" s="160">
        <f t="shared" si="545"/>
        <v>3.3337784370653524E-4</v>
      </c>
      <c r="AH687">
        <f t="shared" si="546"/>
        <v>1.2833492329400786E-2</v>
      </c>
      <c r="AI687">
        <f t="shared" si="547"/>
        <v>0.66997901252638714</v>
      </c>
      <c r="AJ687">
        <f t="shared" si="548"/>
        <v>0.63624425040655552</v>
      </c>
      <c r="AK687">
        <f t="shared" si="549"/>
        <v>-7.1008908038283532E-3</v>
      </c>
      <c r="AL687">
        <f t="shared" si="550"/>
        <v>-3.1200794905775902</v>
      </c>
      <c r="AM687">
        <f t="shared" si="551"/>
        <v>-92.962753186972222</v>
      </c>
      <c r="AN687">
        <f t="shared" si="569"/>
        <v>15.738275899372542</v>
      </c>
      <c r="AO687">
        <f t="shared" si="569"/>
        <v>15.738293066244513</v>
      </c>
      <c r="AP687">
        <f t="shared" si="569"/>
        <v>15.73824103687744</v>
      </c>
      <c r="AQ687">
        <f t="shared" si="569"/>
        <v>15.738398727770941</v>
      </c>
      <c r="AR687">
        <f t="shared" si="569"/>
        <v>15.737920799652301</v>
      </c>
      <c r="AS687">
        <f t="shared" si="569"/>
        <v>15.739369321342656</v>
      </c>
      <c r="AT687">
        <f t="shared" si="569"/>
        <v>15.734979280104973</v>
      </c>
      <c r="AU687">
        <f t="shared" si="553"/>
        <v>15.748286151177414</v>
      </c>
      <c r="AV687" s="158">
        <f t="shared" si="554"/>
        <v>8.4417761501645761E-2</v>
      </c>
      <c r="AW687" s="159">
        <f t="shared" si="555"/>
        <v>-5.773888150168266E-2</v>
      </c>
      <c r="AX687" s="160">
        <f t="shared" si="556"/>
        <v>3.3337784370653524E-4</v>
      </c>
      <c r="AY687" s="159">
        <f t="shared" si="557"/>
        <v>-9999</v>
      </c>
      <c r="BA687">
        <f t="shared" si="558"/>
        <v>0</v>
      </c>
      <c r="BB687">
        <f t="shared" si="559"/>
        <v>0.29478917749716727</v>
      </c>
      <c r="BC687">
        <f t="shared" si="560"/>
        <v>0.11447163547801728</v>
      </c>
      <c r="BD687">
        <f t="shared" si="561"/>
        <v>0.2914571099546282</v>
      </c>
      <c r="BE687">
        <f t="shared" si="562"/>
        <v>2.7496814981700624</v>
      </c>
      <c r="BF687">
        <f t="shared" si="563"/>
        <v>5.0377110781003802</v>
      </c>
      <c r="BG687">
        <f t="shared" si="570"/>
        <v>2.1490265577778156</v>
      </c>
      <c r="BH687">
        <f t="shared" si="570"/>
        <v>2.1467280645598632</v>
      </c>
      <c r="BI687">
        <f t="shared" si="570"/>
        <v>2.1522355684653891</v>
      </c>
      <c r="BJ687">
        <f t="shared" si="570"/>
        <v>2.1389597240916118</v>
      </c>
      <c r="BK687">
        <f t="shared" si="570"/>
        <v>2.1705182218146968</v>
      </c>
      <c r="BL687">
        <f t="shared" si="570"/>
        <v>2.092743320049371</v>
      </c>
      <c r="BM687">
        <f t="shared" si="570"/>
        <v>2.2706663952645072</v>
      </c>
      <c r="BN687">
        <f t="shared" si="565"/>
        <v>1.5090544694972539</v>
      </c>
    </row>
    <row r="688" spans="1:66" x14ac:dyDescent="0.2">
      <c r="A688" s="25" t="s">
        <v>1020</v>
      </c>
      <c r="B688" s="25"/>
      <c r="C688" s="28">
        <v>48330.627</v>
      </c>
      <c r="D688" s="28"/>
      <c r="E688" s="1">
        <f t="shared" si="539"/>
        <v>17606.031394007485</v>
      </c>
      <c r="F688" s="1">
        <f t="shared" si="566"/>
        <v>17606</v>
      </c>
      <c r="G688" s="1">
        <f t="shared" si="528"/>
        <v>2.6666080004360992E-2</v>
      </c>
      <c r="I688" s="1">
        <f t="shared" si="537"/>
        <v>2.6666080004360992E-2</v>
      </c>
      <c r="Q688" s="173">
        <f t="shared" si="540"/>
        <v>33312.127</v>
      </c>
      <c r="S688" s="15">
        <f t="shared" si="538"/>
        <v>0.1</v>
      </c>
      <c r="Z688">
        <f t="shared" si="541"/>
        <v>17606</v>
      </c>
      <c r="AA688" s="158">
        <f t="shared" si="542"/>
        <v>8.4825872821052709E-2</v>
      </c>
      <c r="AB688" s="159">
        <f t="shared" si="543"/>
        <v>-5.8159792816691716E-2</v>
      </c>
      <c r="AC688" s="159">
        <f t="shared" si="544"/>
        <v>2.6666080004360992E-2</v>
      </c>
      <c r="AD688" s="160">
        <f t="shared" si="545"/>
        <v>3.3825615004805053E-4</v>
      </c>
      <c r="AH688">
        <f t="shared" si="546"/>
        <v>1.2973864214508237E-2</v>
      </c>
      <c r="AI688">
        <f t="shared" si="547"/>
        <v>0.67003615791558446</v>
      </c>
      <c r="AJ688">
        <f t="shared" si="548"/>
        <v>0.64157632242903073</v>
      </c>
      <c r="AK688">
        <f t="shared" si="549"/>
        <v>-9.3881702241326009E-3</v>
      </c>
      <c r="AL688">
        <f t="shared" si="550"/>
        <v>-3.1131482092492617</v>
      </c>
      <c r="AM688">
        <f t="shared" si="551"/>
        <v>-70.307759452211869</v>
      </c>
      <c r="AN688">
        <f t="shared" si="569"/>
        <v>15.748041123649557</v>
      </c>
      <c r="AO688">
        <f t="shared" si="569"/>
        <v>15.748063767259991</v>
      </c>
      <c r="AP688">
        <f t="shared" si="569"/>
        <v>15.747995115403242</v>
      </c>
      <c r="AQ688">
        <f t="shared" si="569"/>
        <v>15.748203257591756</v>
      </c>
      <c r="AR688">
        <f t="shared" si="569"/>
        <v>15.747572206860935</v>
      </c>
      <c r="AS688">
        <f t="shared" si="569"/>
        <v>15.749485492016834</v>
      </c>
      <c r="AT688">
        <f t="shared" si="569"/>
        <v>15.743685034710607</v>
      </c>
      <c r="AU688">
        <f t="shared" si="553"/>
        <v>15.761274645717414</v>
      </c>
      <c r="AV688" s="158">
        <f t="shared" si="554"/>
        <v>8.4825872821052709E-2</v>
      </c>
      <c r="AW688" s="159">
        <f t="shared" si="555"/>
        <v>-5.8159792816691716E-2</v>
      </c>
      <c r="AX688" s="160">
        <f t="shared" si="556"/>
        <v>3.3825615004805053E-4</v>
      </c>
      <c r="AY688" s="159">
        <f t="shared" si="557"/>
        <v>-9999</v>
      </c>
      <c r="BA688">
        <f t="shared" si="558"/>
        <v>0</v>
      </c>
      <c r="BB688">
        <f t="shared" si="559"/>
        <v>0.29424529663671939</v>
      </c>
      <c r="BC688">
        <f t="shared" si="560"/>
        <v>0.11261342262926891</v>
      </c>
      <c r="BD688">
        <f t="shared" si="561"/>
        <v>0.29013763940384185</v>
      </c>
      <c r="BE688">
        <f t="shared" si="562"/>
        <v>2.7515518063270883</v>
      </c>
      <c r="BF688">
        <f t="shared" si="563"/>
        <v>5.0624958398643036</v>
      </c>
      <c r="BG688">
        <f t="shared" si="570"/>
        <v>2.1531309697276084</v>
      </c>
      <c r="BH688">
        <f t="shared" si="570"/>
        <v>2.150717326315843</v>
      </c>
      <c r="BI688">
        <f t="shared" si="570"/>
        <v>2.1564646447587972</v>
      </c>
      <c r="BJ688">
        <f t="shared" si="570"/>
        <v>2.1426952611963763</v>
      </c>
      <c r="BK688">
        <f t="shared" si="570"/>
        <v>2.1752197146649888</v>
      </c>
      <c r="BL688">
        <f t="shared" si="570"/>
        <v>2.0955381706518481</v>
      </c>
      <c r="BM688">
        <f t="shared" si="570"/>
        <v>2.276692622748349</v>
      </c>
      <c r="BN688">
        <f t="shared" si="565"/>
        <v>1.5148218197655505</v>
      </c>
    </row>
    <row r="689" spans="1:66" x14ac:dyDescent="0.2">
      <c r="A689" s="25" t="s">
        <v>1104</v>
      </c>
      <c r="B689" s="25"/>
      <c r="C689" s="28">
        <v>48332.328000000001</v>
      </c>
      <c r="D689" s="28"/>
      <c r="E689" s="1">
        <f t="shared" si="539"/>
        <v>17608.033983316611</v>
      </c>
      <c r="F689" s="1">
        <f t="shared" si="566"/>
        <v>17608</v>
      </c>
      <c r="G689" s="1">
        <f t="shared" ref="G689:G752" si="571">+C689-(C$7+F689*C$8)</f>
        <v>2.8865440006484278E-2</v>
      </c>
      <c r="I689" s="1">
        <f t="shared" ref="I689:I723" si="572">G689</f>
        <v>2.8865440006484278E-2</v>
      </c>
      <c r="Q689" s="173">
        <f t="shared" si="540"/>
        <v>33313.828000000001</v>
      </c>
      <c r="S689" s="15">
        <f t="shared" ref="S689:S723" si="573">S$15</f>
        <v>0.1</v>
      </c>
      <c r="Z689">
        <f t="shared" si="541"/>
        <v>17608</v>
      </c>
      <c r="AA689" s="158">
        <f t="shared" si="542"/>
        <v>8.4846248011238176E-2</v>
      </c>
      <c r="AB689" s="159">
        <f t="shared" si="543"/>
        <v>-5.5980808004753899E-2</v>
      </c>
      <c r="AC689" s="159">
        <f t="shared" si="544"/>
        <v>2.8865440006484278E-2</v>
      </c>
      <c r="AD689" s="160">
        <f t="shared" si="545"/>
        <v>3.1338508648651181E-4</v>
      </c>
      <c r="AH689">
        <f t="shared" si="546"/>
        <v>1.2980850776751833E-2</v>
      </c>
      <c r="AI689">
        <f t="shared" si="547"/>
        <v>0.67003943164537771</v>
      </c>
      <c r="AJ689">
        <f t="shared" si="548"/>
        <v>0.64184214422834363</v>
      </c>
      <c r="AK689">
        <f t="shared" si="549"/>
        <v>-9.5025341020750376E-3</v>
      </c>
      <c r="AL689">
        <f t="shared" si="550"/>
        <v>-3.1128016123512277</v>
      </c>
      <c r="AM689">
        <f t="shared" si="551"/>
        <v>-69.461254544806991</v>
      </c>
      <c r="AN689">
        <f t="shared" si="569"/>
        <v>15.748529408141939</v>
      </c>
      <c r="AO689">
        <f t="shared" si="569"/>
        <v>15.74855232452553</v>
      </c>
      <c r="AP689">
        <f t="shared" si="569"/>
        <v>15.748482844295674</v>
      </c>
      <c r="AQ689">
        <f t="shared" si="569"/>
        <v>15.748693502149647</v>
      </c>
      <c r="AR689">
        <f t="shared" si="569"/>
        <v>15.748054811874974</v>
      </c>
      <c r="AS689">
        <f t="shared" si="569"/>
        <v>15.749991298480664</v>
      </c>
      <c r="AT689">
        <f t="shared" si="569"/>
        <v>15.744120394329858</v>
      </c>
      <c r="AU689">
        <f t="shared" si="553"/>
        <v>15.761924070444415</v>
      </c>
      <c r="AV689" s="158">
        <f t="shared" si="554"/>
        <v>8.4846248011238176E-2</v>
      </c>
      <c r="AW689" s="159">
        <f t="shared" si="555"/>
        <v>-5.5980808004753899E-2</v>
      </c>
      <c r="AX689" s="160">
        <f t="shared" si="556"/>
        <v>3.1338508648651181E-4</v>
      </c>
      <c r="AY689" s="159">
        <f t="shared" si="557"/>
        <v>-9999</v>
      </c>
      <c r="BA689">
        <f t="shared" si="558"/>
        <v>0</v>
      </c>
      <c r="BB689">
        <f t="shared" si="559"/>
        <v>0.29421821456476216</v>
      </c>
      <c r="BC689">
        <f t="shared" si="560"/>
        <v>0.11252066321462911</v>
      </c>
      <c r="BD689">
        <f t="shared" si="561"/>
        <v>0.29007175399558283</v>
      </c>
      <c r="BE689">
        <f t="shared" si="562"/>
        <v>2.751645159079545</v>
      </c>
      <c r="BF689">
        <f t="shared" si="563"/>
        <v>5.0637390725203906</v>
      </c>
      <c r="BG689">
        <f t="shared" si="570"/>
        <v>2.1533360319461887</v>
      </c>
      <c r="BH689">
        <f t="shared" si="570"/>
        <v>2.1509165300074997</v>
      </c>
      <c r="BI689">
        <f t="shared" si="570"/>
        <v>2.156676005165449</v>
      </c>
      <c r="BJ689">
        <f t="shared" si="570"/>
        <v>2.1428816947959439</v>
      </c>
      <c r="BK689">
        <f t="shared" si="570"/>
        <v>2.1754547399058399</v>
      </c>
      <c r="BL689">
        <f t="shared" si="570"/>
        <v>2.0956776880707877</v>
      </c>
      <c r="BM689">
        <f t="shared" si="570"/>
        <v>2.2769932689754402</v>
      </c>
      <c r="BN689">
        <f t="shared" si="565"/>
        <v>1.5151101872789652</v>
      </c>
    </row>
    <row r="690" spans="1:66" x14ac:dyDescent="0.2">
      <c r="A690" s="25" t="s">
        <v>1104</v>
      </c>
      <c r="B690" s="25"/>
      <c r="C690" s="28">
        <v>48332.33</v>
      </c>
      <c r="D690" s="28"/>
      <c r="E690" s="1">
        <f t="shared" si="539"/>
        <v>17608.036337918973</v>
      </c>
      <c r="F690" s="1">
        <f t="shared" si="566"/>
        <v>17608</v>
      </c>
      <c r="G690" s="1">
        <f t="shared" si="571"/>
        <v>3.0865440006891731E-2</v>
      </c>
      <c r="I690" s="1">
        <f t="shared" si="572"/>
        <v>3.0865440006891731E-2</v>
      </c>
      <c r="Q690" s="173">
        <f t="shared" si="540"/>
        <v>33313.83</v>
      </c>
      <c r="S690" s="15">
        <f t="shared" si="573"/>
        <v>0.1</v>
      </c>
      <c r="Z690">
        <f t="shared" si="541"/>
        <v>17608</v>
      </c>
      <c r="AA690" s="158">
        <f t="shared" si="542"/>
        <v>8.4846248011238176E-2</v>
      </c>
      <c r="AB690" s="159">
        <f t="shared" si="543"/>
        <v>-5.3980808004346445E-2</v>
      </c>
      <c r="AC690" s="159">
        <f t="shared" si="544"/>
        <v>3.0865440006891731E-2</v>
      </c>
      <c r="AD690" s="160">
        <f t="shared" si="545"/>
        <v>2.9139276328021135E-4</v>
      </c>
      <c r="AH690">
        <f t="shared" si="546"/>
        <v>1.2980850776751833E-2</v>
      </c>
      <c r="AI690">
        <f t="shared" si="547"/>
        <v>0.67003943164537771</v>
      </c>
      <c r="AJ690">
        <f t="shared" si="548"/>
        <v>0.64184214422834363</v>
      </c>
      <c r="AK690">
        <f t="shared" si="549"/>
        <v>-9.5025341020750376E-3</v>
      </c>
      <c r="AL690">
        <f t="shared" si="550"/>
        <v>-3.1128016123512277</v>
      </c>
      <c r="AM690">
        <f t="shared" si="551"/>
        <v>-69.461254544806991</v>
      </c>
      <c r="AN690">
        <f t="shared" si="569"/>
        <v>15.748529408141939</v>
      </c>
      <c r="AO690">
        <f t="shared" si="569"/>
        <v>15.74855232452553</v>
      </c>
      <c r="AP690">
        <f t="shared" si="569"/>
        <v>15.748482844295674</v>
      </c>
      <c r="AQ690">
        <f t="shared" si="569"/>
        <v>15.748693502149647</v>
      </c>
      <c r="AR690">
        <f t="shared" si="569"/>
        <v>15.748054811874974</v>
      </c>
      <c r="AS690">
        <f t="shared" si="569"/>
        <v>15.749991298480664</v>
      </c>
      <c r="AT690">
        <f t="shared" si="569"/>
        <v>15.744120394329858</v>
      </c>
      <c r="AU690">
        <f t="shared" si="553"/>
        <v>15.761924070444415</v>
      </c>
      <c r="AV690" s="158">
        <f t="shared" si="554"/>
        <v>8.4846248011238176E-2</v>
      </c>
      <c r="AW690" s="159">
        <f t="shared" si="555"/>
        <v>-5.3980808004346445E-2</v>
      </c>
      <c r="AX690" s="160">
        <f t="shared" si="556"/>
        <v>2.9139276328021135E-4</v>
      </c>
      <c r="AY690" s="159">
        <f t="shared" si="557"/>
        <v>-9999</v>
      </c>
      <c r="BA690">
        <f t="shared" si="558"/>
        <v>0</v>
      </c>
      <c r="BB690">
        <f t="shared" si="559"/>
        <v>0.29421821456476216</v>
      </c>
      <c r="BC690">
        <f t="shared" si="560"/>
        <v>0.11252066321462911</v>
      </c>
      <c r="BD690">
        <f t="shared" si="561"/>
        <v>0.29007175399558283</v>
      </c>
      <c r="BE690">
        <f t="shared" si="562"/>
        <v>2.751645159079545</v>
      </c>
      <c r="BF690">
        <f t="shared" si="563"/>
        <v>5.0637390725203906</v>
      </c>
      <c r="BG690">
        <f t="shared" si="570"/>
        <v>2.1533360319461887</v>
      </c>
      <c r="BH690">
        <f t="shared" si="570"/>
        <v>2.1509165300074997</v>
      </c>
      <c r="BI690">
        <f t="shared" si="570"/>
        <v>2.156676005165449</v>
      </c>
      <c r="BJ690">
        <f t="shared" si="570"/>
        <v>2.1428816947959439</v>
      </c>
      <c r="BK690">
        <f t="shared" si="570"/>
        <v>2.1754547399058399</v>
      </c>
      <c r="BL690">
        <f t="shared" si="570"/>
        <v>2.0956776880707877</v>
      </c>
      <c r="BM690">
        <f t="shared" si="570"/>
        <v>2.2769932689754402</v>
      </c>
      <c r="BN690">
        <f t="shared" si="565"/>
        <v>1.5151101872789652</v>
      </c>
    </row>
    <row r="691" spans="1:66" x14ac:dyDescent="0.2">
      <c r="A691" s="25" t="s">
        <v>1107</v>
      </c>
      <c r="B691" s="25"/>
      <c r="C691" s="28">
        <v>48472.474000000002</v>
      </c>
      <c r="D691" s="28">
        <v>3.0000000000000001E-3</v>
      </c>
      <c r="E691" s="1">
        <f t="shared" si="539"/>
        <v>17773.028034649204</v>
      </c>
      <c r="F691" s="1">
        <f t="shared" si="566"/>
        <v>17773</v>
      </c>
      <c r="G691" s="1">
        <f t="shared" si="571"/>
        <v>2.3812640007236041E-2</v>
      </c>
      <c r="I691" s="1">
        <f t="shared" si="572"/>
        <v>2.3812640007236041E-2</v>
      </c>
      <c r="Q691" s="173">
        <f t="shared" si="540"/>
        <v>33453.974000000002</v>
      </c>
      <c r="S691" s="15">
        <f t="shared" si="573"/>
        <v>0.1</v>
      </c>
      <c r="Z691">
        <f t="shared" si="541"/>
        <v>17773</v>
      </c>
      <c r="AA691" s="158">
        <f t="shared" si="542"/>
        <v>8.6517083144711029E-2</v>
      </c>
      <c r="AB691" s="159">
        <f t="shared" si="543"/>
        <v>-6.2704443137474988E-2</v>
      </c>
      <c r="AC691" s="159">
        <f t="shared" si="544"/>
        <v>2.3812640007236041E-2</v>
      </c>
      <c r="AD691" s="160">
        <f t="shared" si="545"/>
        <v>3.9318471891808341E-4</v>
      </c>
      <c r="AH691">
        <f t="shared" si="546"/>
        <v>1.3546580803451638E-2</v>
      </c>
      <c r="AI691">
        <f t="shared" si="547"/>
        <v>0.67044629314659443</v>
      </c>
      <c r="AJ691">
        <f t="shared" si="548"/>
        <v>0.66351563191473684</v>
      </c>
      <c r="AK691">
        <f t="shared" si="549"/>
        <v>-1.8937505708145175E-2</v>
      </c>
      <c r="AL691">
        <f t="shared" si="550"/>
        <v>-3.0841916841472696</v>
      </c>
      <c r="AM691">
        <f t="shared" si="551"/>
        <v>-34.833049755861168</v>
      </c>
      <c r="AN691">
        <f t="shared" ref="AN691:AT700" si="574">$AU691+$AB$7*SIN(AO691)</f>
        <v>15.788823996014546</v>
      </c>
      <c r="AO691">
        <f t="shared" si="574"/>
        <v>15.788868912716245</v>
      </c>
      <c r="AP691">
        <f t="shared" si="574"/>
        <v>15.7887323958444</v>
      </c>
      <c r="AQ691">
        <f t="shared" si="574"/>
        <v>15.789147320940687</v>
      </c>
      <c r="AR691">
        <f t="shared" si="574"/>
        <v>15.787886253733689</v>
      </c>
      <c r="AS691">
        <f t="shared" si="574"/>
        <v>15.791719374018014</v>
      </c>
      <c r="AT691">
        <f t="shared" si="574"/>
        <v>15.780071866307578</v>
      </c>
      <c r="AU691">
        <f t="shared" si="553"/>
        <v>15.815501610421919</v>
      </c>
      <c r="AV691" s="158">
        <f t="shared" si="554"/>
        <v>8.6517083144711029E-2</v>
      </c>
      <c r="AW691" s="159">
        <f t="shared" si="555"/>
        <v>-6.2704443137474988E-2</v>
      </c>
      <c r="AX691" s="160">
        <f t="shared" si="556"/>
        <v>3.9318471891808341E-4</v>
      </c>
      <c r="AY691" s="159">
        <f t="shared" si="557"/>
        <v>-9999</v>
      </c>
      <c r="BA691">
        <f t="shared" si="558"/>
        <v>0</v>
      </c>
      <c r="BB691">
        <f t="shared" si="559"/>
        <v>0.29202001325415072</v>
      </c>
      <c r="BC691">
        <f t="shared" si="560"/>
        <v>0.10491663497916354</v>
      </c>
      <c r="BD691">
        <f t="shared" si="561"/>
        <v>0.28466452094627653</v>
      </c>
      <c r="BE691">
        <f t="shared" si="562"/>
        <v>2.759294547808953</v>
      </c>
      <c r="BF691">
        <f t="shared" si="563"/>
        <v>5.1676474151486929</v>
      </c>
      <c r="BG691">
        <f t="shared" ref="BG691:BM700" si="575">$BN691+$BB$7*SIN(BH691)</f>
        <v>2.1702030302495952</v>
      </c>
      <c r="BH691">
        <f t="shared" si="575"/>
        <v>2.1672661831009759</v>
      </c>
      <c r="BI691">
        <f t="shared" si="575"/>
        <v>2.1740836600826889</v>
      </c>
      <c r="BJ691">
        <f t="shared" si="575"/>
        <v>2.1581513847162324</v>
      </c>
      <c r="BK691">
        <f t="shared" si="575"/>
        <v>2.1948267726318256</v>
      </c>
      <c r="BL691">
        <f t="shared" si="575"/>
        <v>2.1071195926428623</v>
      </c>
      <c r="BM691">
        <f t="shared" si="575"/>
        <v>2.3015782791587598</v>
      </c>
      <c r="BN691">
        <f t="shared" si="565"/>
        <v>1.5389005071356885</v>
      </c>
    </row>
    <row r="692" spans="1:66" x14ac:dyDescent="0.2">
      <c r="A692" s="25" t="s">
        <v>1020</v>
      </c>
      <c r="B692" s="25"/>
      <c r="C692" s="28">
        <v>48538.732000000004</v>
      </c>
      <c r="D692" s="28"/>
      <c r="E692" s="1">
        <f t="shared" si="539"/>
        <v>17851.033656309439</v>
      </c>
      <c r="F692" s="1">
        <f t="shared" si="566"/>
        <v>17851</v>
      </c>
      <c r="G692" s="1">
        <f t="shared" si="571"/>
        <v>2.858768000442069E-2</v>
      </c>
      <c r="I692" s="1">
        <f t="shared" si="572"/>
        <v>2.858768000442069E-2</v>
      </c>
      <c r="Q692" s="173">
        <f t="shared" si="540"/>
        <v>33520.232000000004</v>
      </c>
      <c r="S692" s="15">
        <f t="shared" si="573"/>
        <v>0.1</v>
      </c>
      <c r="Z692">
        <f t="shared" si="541"/>
        <v>17851</v>
      </c>
      <c r="AA692" s="158">
        <f t="shared" si="542"/>
        <v>8.7299847305232353E-2</v>
      </c>
      <c r="AB692" s="159">
        <f t="shared" si="543"/>
        <v>-5.8712167300811663E-2</v>
      </c>
      <c r="AC692" s="159">
        <f t="shared" si="544"/>
        <v>2.858768000442069E-2</v>
      </c>
      <c r="AD692" s="160">
        <f t="shared" si="545"/>
        <v>3.4471185891584983E-4</v>
      </c>
      <c r="AH692">
        <f t="shared" si="546"/>
        <v>1.3806557925004544E-2</v>
      </c>
      <c r="AI692">
        <f t="shared" si="547"/>
        <v>0.67073289556864168</v>
      </c>
      <c r="AJ692">
        <f t="shared" si="548"/>
        <v>0.67358424446371434</v>
      </c>
      <c r="AK692">
        <f t="shared" si="549"/>
        <v>-2.339762301293398E-2</v>
      </c>
      <c r="AL692">
        <f t="shared" si="550"/>
        <v>-3.070652193307656</v>
      </c>
      <c r="AM692">
        <f t="shared" si="551"/>
        <v>-28.18083169376602</v>
      </c>
      <c r="AN692">
        <f t="shared" si="574"/>
        <v>15.80788283086666</v>
      </c>
      <c r="AO692">
        <f t="shared" si="574"/>
        <v>15.807937679361791</v>
      </c>
      <c r="AP692">
        <f t="shared" si="574"/>
        <v>15.807770688386574</v>
      </c>
      <c r="AQ692">
        <f t="shared" si="574"/>
        <v>15.808279115528519</v>
      </c>
      <c r="AR692">
        <f t="shared" si="574"/>
        <v>15.806731219131166</v>
      </c>
      <c r="AS692">
        <f t="shared" si="574"/>
        <v>15.811444513969969</v>
      </c>
      <c r="AT692">
        <f t="shared" si="574"/>
        <v>15.797099416404105</v>
      </c>
      <c r="AU692">
        <f t="shared" si="553"/>
        <v>15.840829174774919</v>
      </c>
      <c r="AV692" s="158">
        <f t="shared" si="554"/>
        <v>8.7299847305232353E-2</v>
      </c>
      <c r="AW692" s="159">
        <f t="shared" si="555"/>
        <v>-5.8712167300811663E-2</v>
      </c>
      <c r="AX692" s="160">
        <f t="shared" si="556"/>
        <v>3.4471185891584983E-4</v>
      </c>
      <c r="AY692" s="159">
        <f t="shared" si="557"/>
        <v>-9999</v>
      </c>
      <c r="BA692">
        <f t="shared" si="558"/>
        <v>0</v>
      </c>
      <c r="BB692">
        <f t="shared" si="559"/>
        <v>0.29100515184211784</v>
      </c>
      <c r="BC692">
        <f t="shared" si="560"/>
        <v>0.10135466512707308</v>
      </c>
      <c r="BD692">
        <f t="shared" si="561"/>
        <v>0.28212737620409623</v>
      </c>
      <c r="BE692">
        <f t="shared" si="562"/>
        <v>2.7628756163901449</v>
      </c>
      <c r="BF692">
        <f t="shared" si="563"/>
        <v>5.2177167528743631</v>
      </c>
      <c r="BG692">
        <f t="shared" si="575"/>
        <v>2.1781427462151237</v>
      </c>
      <c r="BH692">
        <f t="shared" si="575"/>
        <v>2.1749372467171346</v>
      </c>
      <c r="BI692">
        <f t="shared" si="575"/>
        <v>2.1822931997467547</v>
      </c>
      <c r="BJ692">
        <f t="shared" si="575"/>
        <v>2.1652946527835484</v>
      </c>
      <c r="BK692">
        <f t="shared" si="575"/>
        <v>2.2039712601949799</v>
      </c>
      <c r="BL692">
        <f t="shared" si="575"/>
        <v>2.1124859785448171</v>
      </c>
      <c r="BM692">
        <f t="shared" si="575"/>
        <v>2.3130500489033867</v>
      </c>
      <c r="BN692">
        <f t="shared" si="565"/>
        <v>1.5501468401588663</v>
      </c>
    </row>
    <row r="693" spans="1:66" x14ac:dyDescent="0.2">
      <c r="A693" s="25" t="s">
        <v>1108</v>
      </c>
      <c r="B693" s="25"/>
      <c r="C693" s="28">
        <v>48540.432000000001</v>
      </c>
      <c r="D693" s="28">
        <v>5.0000000000000001E-3</v>
      </c>
      <c r="E693" s="1">
        <f t="shared" si="539"/>
        <v>17853.035068317378</v>
      </c>
      <c r="F693" s="1">
        <f t="shared" si="566"/>
        <v>17853</v>
      </c>
      <c r="G693" s="1">
        <f t="shared" si="571"/>
        <v>2.978704000270227E-2</v>
      </c>
      <c r="I693" s="1">
        <f t="shared" si="572"/>
        <v>2.978704000270227E-2</v>
      </c>
      <c r="Q693" s="173">
        <f t="shared" si="540"/>
        <v>33521.932000000001</v>
      </c>
      <c r="S693" s="15">
        <f t="shared" si="573"/>
        <v>0.1</v>
      </c>
      <c r="Z693">
        <f t="shared" si="541"/>
        <v>17853</v>
      </c>
      <c r="AA693" s="158">
        <f t="shared" si="542"/>
        <v>8.7319857311527888E-2</v>
      </c>
      <c r="AB693" s="159">
        <f t="shared" si="543"/>
        <v>-5.7532817308825618E-2</v>
      </c>
      <c r="AC693" s="159">
        <f t="shared" si="544"/>
        <v>2.978704000270227E-2</v>
      </c>
      <c r="AD693" s="160">
        <f t="shared" si="545"/>
        <v>3.3100250674907049E-4</v>
      </c>
      <c r="AH693">
        <f t="shared" si="546"/>
        <v>1.3813159980711214E-2</v>
      </c>
      <c r="AI693">
        <f t="shared" si="547"/>
        <v>0.67074104201455564</v>
      </c>
      <c r="AJ693">
        <f t="shared" si="548"/>
        <v>0.67384091556210279</v>
      </c>
      <c r="AK693">
        <f t="shared" si="549"/>
        <v>-2.3511984382560937E-2</v>
      </c>
      <c r="AL693">
        <f t="shared" si="550"/>
        <v>-3.0703048680459721</v>
      </c>
      <c r="AM693">
        <f t="shared" si="551"/>
        <v>-28.043414753406243</v>
      </c>
      <c r="AN693">
        <f t="shared" si="574"/>
        <v>15.808371631419432</v>
      </c>
      <c r="AO693">
        <f t="shared" si="574"/>
        <v>15.808426729625797</v>
      </c>
      <c r="AP693">
        <f t="shared" si="574"/>
        <v>15.808258970146914</v>
      </c>
      <c r="AQ693">
        <f t="shared" si="574"/>
        <v>15.808769762266579</v>
      </c>
      <c r="AR693">
        <f t="shared" si="574"/>
        <v>15.807214589914064</v>
      </c>
      <c r="AS693">
        <f t="shared" si="574"/>
        <v>15.811950278079985</v>
      </c>
      <c r="AT693">
        <f t="shared" si="574"/>
        <v>15.797536366394286</v>
      </c>
      <c r="AU693">
        <f t="shared" si="553"/>
        <v>15.84147859950192</v>
      </c>
      <c r="AV693" s="158">
        <f t="shared" si="554"/>
        <v>8.7319857311527888E-2</v>
      </c>
      <c r="AW693" s="159">
        <f t="shared" si="555"/>
        <v>-5.7532817308825618E-2</v>
      </c>
      <c r="AX693" s="160">
        <f t="shared" si="556"/>
        <v>3.3100250674907049E-4</v>
      </c>
      <c r="AY693" s="159">
        <f t="shared" si="557"/>
        <v>-9999</v>
      </c>
      <c r="BA693">
        <f t="shared" si="558"/>
        <v>0</v>
      </c>
      <c r="BB693">
        <f t="shared" si="559"/>
        <v>0.29097933048374192</v>
      </c>
      <c r="BC693">
        <f t="shared" si="560"/>
        <v>0.10126360178329619</v>
      </c>
      <c r="BD693">
        <f t="shared" si="561"/>
        <v>0.28206247768347925</v>
      </c>
      <c r="BE693">
        <f t="shared" si="562"/>
        <v>2.7629671506783988</v>
      </c>
      <c r="BF693">
        <f t="shared" si="563"/>
        <v>5.2190088192974793</v>
      </c>
      <c r="BG693">
        <f t="shared" si="575"/>
        <v>2.1783460523420395</v>
      </c>
      <c r="BH693">
        <f t="shared" si="575"/>
        <v>2.1751334553461348</v>
      </c>
      <c r="BI693">
        <f t="shared" si="575"/>
        <v>2.182503542344068</v>
      </c>
      <c r="BJ693">
        <f t="shared" si="575"/>
        <v>2.1654771903813996</v>
      </c>
      <c r="BK693">
        <f t="shared" si="575"/>
        <v>2.2042056130344987</v>
      </c>
      <c r="BL693">
        <f t="shared" si="575"/>
        <v>2.1126232563547376</v>
      </c>
      <c r="BM693">
        <f t="shared" si="575"/>
        <v>2.3133429281574278</v>
      </c>
      <c r="BN693">
        <f t="shared" si="565"/>
        <v>1.5504352076722814</v>
      </c>
    </row>
    <row r="694" spans="1:66" x14ac:dyDescent="0.2">
      <c r="A694" s="25" t="s">
        <v>1108</v>
      </c>
      <c r="B694" s="25"/>
      <c r="C694" s="28">
        <v>48552.317999999999</v>
      </c>
      <c r="D694" s="28">
        <v>4.0000000000000001E-3</v>
      </c>
      <c r="E694" s="1">
        <f t="shared" si="539"/>
        <v>17867.028470156452</v>
      </c>
      <c r="F694" s="1">
        <f t="shared" si="566"/>
        <v>17867</v>
      </c>
      <c r="G694" s="1">
        <f t="shared" si="571"/>
        <v>2.4182560002373066E-2</v>
      </c>
      <c r="I694" s="1">
        <f t="shared" si="572"/>
        <v>2.4182560002373066E-2</v>
      </c>
      <c r="Q694" s="173">
        <f t="shared" si="540"/>
        <v>33533.817999999999</v>
      </c>
      <c r="S694" s="15">
        <f t="shared" si="573"/>
        <v>0.1</v>
      </c>
      <c r="Z694">
        <f t="shared" si="541"/>
        <v>17867</v>
      </c>
      <c r="AA694" s="158">
        <f t="shared" si="542"/>
        <v>8.7459841567405786E-2</v>
      </c>
      <c r="AB694" s="159">
        <f t="shared" si="543"/>
        <v>-6.327728156503272E-2</v>
      </c>
      <c r="AC694" s="159">
        <f t="shared" si="544"/>
        <v>2.4182560002373066E-2</v>
      </c>
      <c r="AD694" s="160">
        <f t="shared" si="545"/>
        <v>4.0040143622604296E-4</v>
      </c>
      <c r="AH694">
        <f t="shared" si="546"/>
        <v>1.3859284165862048E-2</v>
      </c>
      <c r="AI694">
        <f t="shared" si="547"/>
        <v>0.67079918509343295</v>
      </c>
      <c r="AJ694">
        <f t="shared" si="548"/>
        <v>0.6756355128357121</v>
      </c>
      <c r="AK694">
        <f t="shared" si="549"/>
        <v>-2.4312512994724568E-2</v>
      </c>
      <c r="AL694">
        <f t="shared" si="550"/>
        <v>-3.0678733505844411</v>
      </c>
      <c r="AM694">
        <f t="shared" si="551"/>
        <v>-27.117648709532702</v>
      </c>
      <c r="AN694">
        <f t="shared" si="574"/>
        <v>15.811793405658042</v>
      </c>
      <c r="AO694">
        <f t="shared" si="574"/>
        <v>15.811850244399672</v>
      </c>
      <c r="AP694">
        <f t="shared" si="574"/>
        <v>15.811677124791391</v>
      </c>
      <c r="AQ694">
        <f t="shared" si="574"/>
        <v>15.812204422750547</v>
      </c>
      <c r="AR694">
        <f t="shared" si="574"/>
        <v>15.810598437388885</v>
      </c>
      <c r="AS694">
        <f t="shared" si="574"/>
        <v>15.815490614033846</v>
      </c>
      <c r="AT694">
        <f t="shared" si="574"/>
        <v>15.800595540259676</v>
      </c>
      <c r="AU694">
        <f t="shared" si="553"/>
        <v>15.84602457259092</v>
      </c>
      <c r="AV694" s="158">
        <f t="shared" si="554"/>
        <v>8.7459841567405786E-2</v>
      </c>
      <c r="AW694" s="159">
        <f t="shared" si="555"/>
        <v>-6.327728156503272E-2</v>
      </c>
      <c r="AX694" s="160">
        <f t="shared" si="556"/>
        <v>4.0040143622604296E-4</v>
      </c>
      <c r="AY694" s="159">
        <f t="shared" si="557"/>
        <v>-9999</v>
      </c>
      <c r="BA694">
        <f t="shared" si="558"/>
        <v>0</v>
      </c>
      <c r="BB694">
        <f t="shared" si="559"/>
        <v>0.29079885974743125</v>
      </c>
      <c r="BC694">
        <f t="shared" si="560"/>
        <v>0.10062653186123995</v>
      </c>
      <c r="BD694">
        <f t="shared" si="561"/>
        <v>0.28160840502847617</v>
      </c>
      <c r="BE694">
        <f t="shared" si="562"/>
        <v>2.7636074914718627</v>
      </c>
      <c r="BF694">
        <f t="shared" si="563"/>
        <v>5.2280649407833257</v>
      </c>
      <c r="BG694">
        <f t="shared" si="575"/>
        <v>2.1797688129933572</v>
      </c>
      <c r="BH694">
        <f t="shared" si="575"/>
        <v>2.176506238041628</v>
      </c>
      <c r="BI694">
        <f t="shared" si="575"/>
        <v>2.1839757219975562</v>
      </c>
      <c r="BJ694">
        <f t="shared" si="575"/>
        <v>2.1667540873239712</v>
      </c>
      <c r="BK694">
        <f t="shared" si="575"/>
        <v>2.2058459078576163</v>
      </c>
      <c r="BL694">
        <f t="shared" si="575"/>
        <v>2.1135837700594657</v>
      </c>
      <c r="BM694">
        <f t="shared" si="575"/>
        <v>2.315391306589242</v>
      </c>
      <c r="BN694">
        <f t="shared" si="565"/>
        <v>1.5524537802661849</v>
      </c>
    </row>
    <row r="695" spans="1:66" x14ac:dyDescent="0.2">
      <c r="A695" s="25" t="s">
        <v>1020</v>
      </c>
      <c r="B695" s="25"/>
      <c r="C695" s="28">
        <v>48601.589</v>
      </c>
      <c r="D695" s="28"/>
      <c r="E695" s="1">
        <f t="shared" si="539"/>
        <v>17925.035276652594</v>
      </c>
      <c r="F695" s="1">
        <f t="shared" si="566"/>
        <v>17925</v>
      </c>
      <c r="G695" s="1">
        <f t="shared" si="571"/>
        <v>2.9964000001200475E-2</v>
      </c>
      <c r="I695" s="1">
        <f t="shared" si="572"/>
        <v>2.9964000001200475E-2</v>
      </c>
      <c r="Q695" s="173">
        <f t="shared" si="540"/>
        <v>33583.089</v>
      </c>
      <c r="S695" s="15">
        <f t="shared" si="573"/>
        <v>0.1</v>
      </c>
      <c r="Z695">
        <f t="shared" si="541"/>
        <v>17925</v>
      </c>
      <c r="AA695" s="158">
        <f t="shared" si="542"/>
        <v>8.8038168615953705E-2</v>
      </c>
      <c r="AB695" s="159">
        <f t="shared" si="543"/>
        <v>-5.807416861475323E-2</v>
      </c>
      <c r="AC695" s="159">
        <f t="shared" si="544"/>
        <v>2.9964000001200475E-2</v>
      </c>
      <c r="AD695" s="160">
        <f t="shared" si="545"/>
        <v>3.3726090602947891E-4</v>
      </c>
      <c r="AH695">
        <f t="shared" si="546"/>
        <v>1.4048680011832642E-2</v>
      </c>
      <c r="AI695">
        <f t="shared" si="547"/>
        <v>0.67106092521617289</v>
      </c>
      <c r="AJ695">
        <f t="shared" si="548"/>
        <v>0.68303107360097781</v>
      </c>
      <c r="AK695">
        <f t="shared" si="549"/>
        <v>-2.7628968558855334E-2</v>
      </c>
      <c r="AL695">
        <f t="shared" si="550"/>
        <v>-3.0577951664626206</v>
      </c>
      <c r="AM695">
        <f t="shared" si="551"/>
        <v>-23.853096256932854</v>
      </c>
      <c r="AN695">
        <f t="shared" si="574"/>
        <v>15.825972693153554</v>
      </c>
      <c r="AO695">
        <f t="shared" si="574"/>
        <v>15.826036596608294</v>
      </c>
      <c r="AP695">
        <f t="shared" si="574"/>
        <v>15.825841651819664</v>
      </c>
      <c r="AQ695">
        <f t="shared" si="574"/>
        <v>15.826436367276203</v>
      </c>
      <c r="AR695">
        <f t="shared" si="574"/>
        <v>15.824622207566405</v>
      </c>
      <c r="AS695">
        <f t="shared" si="574"/>
        <v>15.830157473658646</v>
      </c>
      <c r="AT695">
        <f t="shared" si="574"/>
        <v>15.813279604536255</v>
      </c>
      <c r="AU695">
        <f t="shared" si="553"/>
        <v>15.864857889673921</v>
      </c>
      <c r="AV695" s="158">
        <f t="shared" si="554"/>
        <v>8.8038168615953705E-2</v>
      </c>
      <c r="AW695" s="159">
        <f t="shared" si="555"/>
        <v>-5.807416861475323E-2</v>
      </c>
      <c r="AX695" s="160">
        <f t="shared" si="556"/>
        <v>3.3726090602947891E-4</v>
      </c>
      <c r="AY695" s="159">
        <f t="shared" si="557"/>
        <v>-9999</v>
      </c>
      <c r="BA695">
        <f t="shared" si="558"/>
        <v>0</v>
      </c>
      <c r="BB695">
        <f t="shared" si="559"/>
        <v>0.29005635990038015</v>
      </c>
      <c r="BC695">
        <f t="shared" si="560"/>
        <v>9.7994155437285749E-2</v>
      </c>
      <c r="BD695">
        <f t="shared" si="561"/>
        <v>0.27973126210762977</v>
      </c>
      <c r="BE695">
        <f t="shared" si="562"/>
        <v>2.7662529464699435</v>
      </c>
      <c r="BF695">
        <f t="shared" si="563"/>
        <v>5.2658023207988114</v>
      </c>
      <c r="BG695">
        <f t="shared" si="575"/>
        <v>2.1856560483637564</v>
      </c>
      <c r="BH695">
        <f t="shared" si="575"/>
        <v>2.1821808719418216</v>
      </c>
      <c r="BI695">
        <f t="shared" si="575"/>
        <v>2.1900707239877963</v>
      </c>
      <c r="BJ695">
        <f t="shared" si="575"/>
        <v>2.1720280310777826</v>
      </c>
      <c r="BK695">
        <f t="shared" si="575"/>
        <v>2.2126380716244771</v>
      </c>
      <c r="BL695">
        <f t="shared" si="575"/>
        <v>2.1175552916069083</v>
      </c>
      <c r="BM695">
        <f t="shared" si="575"/>
        <v>2.3238443275914835</v>
      </c>
      <c r="BN695">
        <f t="shared" si="565"/>
        <v>1.5608164381552148</v>
      </c>
    </row>
    <row r="696" spans="1:66" x14ac:dyDescent="0.2">
      <c r="A696" s="25" t="s">
        <v>1020</v>
      </c>
      <c r="B696" s="25"/>
      <c r="C696" s="28">
        <v>48601.593000000001</v>
      </c>
      <c r="D696" s="28"/>
      <c r="E696" s="1">
        <f t="shared" si="539"/>
        <v>17925.039985857322</v>
      </c>
      <c r="F696" s="1">
        <f t="shared" si="566"/>
        <v>17925</v>
      </c>
      <c r="G696" s="1">
        <f t="shared" si="571"/>
        <v>3.3964000002015382E-2</v>
      </c>
      <c r="I696" s="1">
        <f t="shared" si="572"/>
        <v>3.3964000002015382E-2</v>
      </c>
      <c r="Q696" s="173">
        <f t="shared" si="540"/>
        <v>33583.093000000001</v>
      </c>
      <c r="S696" s="15">
        <f t="shared" si="573"/>
        <v>0.1</v>
      </c>
      <c r="Z696">
        <f t="shared" si="541"/>
        <v>17925</v>
      </c>
      <c r="AA696" s="158">
        <f t="shared" si="542"/>
        <v>8.8038168615953705E-2</v>
      </c>
      <c r="AB696" s="159">
        <f t="shared" si="543"/>
        <v>-5.4074168613938323E-2</v>
      </c>
      <c r="AC696" s="159">
        <f t="shared" si="544"/>
        <v>3.3964000002015382E-2</v>
      </c>
      <c r="AD696" s="160">
        <f t="shared" si="545"/>
        <v>2.9240157112886325E-4</v>
      </c>
      <c r="AH696">
        <f t="shared" si="546"/>
        <v>1.4048680011832642E-2</v>
      </c>
      <c r="AI696">
        <f t="shared" si="547"/>
        <v>0.67106092521617289</v>
      </c>
      <c r="AJ696">
        <f t="shared" si="548"/>
        <v>0.68303107360097781</v>
      </c>
      <c r="AK696">
        <f t="shared" si="549"/>
        <v>-2.7628968558855334E-2</v>
      </c>
      <c r="AL696">
        <f t="shared" si="550"/>
        <v>-3.0577951664626206</v>
      </c>
      <c r="AM696">
        <f t="shared" si="551"/>
        <v>-23.853096256932854</v>
      </c>
      <c r="AN696">
        <f t="shared" si="574"/>
        <v>15.825972693153554</v>
      </c>
      <c r="AO696">
        <f t="shared" si="574"/>
        <v>15.826036596608294</v>
      </c>
      <c r="AP696">
        <f t="shared" si="574"/>
        <v>15.825841651819664</v>
      </c>
      <c r="AQ696">
        <f t="shared" si="574"/>
        <v>15.826436367276203</v>
      </c>
      <c r="AR696">
        <f t="shared" si="574"/>
        <v>15.824622207566405</v>
      </c>
      <c r="AS696">
        <f t="shared" si="574"/>
        <v>15.830157473658646</v>
      </c>
      <c r="AT696">
        <f t="shared" si="574"/>
        <v>15.813279604536255</v>
      </c>
      <c r="AU696">
        <f t="shared" si="553"/>
        <v>15.864857889673921</v>
      </c>
      <c r="AV696" s="158">
        <f t="shared" si="554"/>
        <v>8.8038168615953705E-2</v>
      </c>
      <c r="AW696" s="159">
        <f t="shared" si="555"/>
        <v>-5.4074168613938323E-2</v>
      </c>
      <c r="AX696" s="160">
        <f t="shared" si="556"/>
        <v>2.9240157112886325E-4</v>
      </c>
      <c r="AY696" s="159">
        <f t="shared" si="557"/>
        <v>-9999</v>
      </c>
      <c r="BA696">
        <f t="shared" si="558"/>
        <v>0</v>
      </c>
      <c r="BB696">
        <f t="shared" si="559"/>
        <v>0.29005635990038015</v>
      </c>
      <c r="BC696">
        <f t="shared" si="560"/>
        <v>9.7994155437285749E-2</v>
      </c>
      <c r="BD696">
        <f t="shared" si="561"/>
        <v>0.27973126210762977</v>
      </c>
      <c r="BE696">
        <f t="shared" si="562"/>
        <v>2.7662529464699435</v>
      </c>
      <c r="BF696">
        <f t="shared" si="563"/>
        <v>5.2658023207988114</v>
      </c>
      <c r="BG696">
        <f t="shared" si="575"/>
        <v>2.1856560483637564</v>
      </c>
      <c r="BH696">
        <f t="shared" si="575"/>
        <v>2.1821808719418216</v>
      </c>
      <c r="BI696">
        <f t="shared" si="575"/>
        <v>2.1900707239877963</v>
      </c>
      <c r="BJ696">
        <f t="shared" si="575"/>
        <v>2.1720280310777826</v>
      </c>
      <c r="BK696">
        <f t="shared" si="575"/>
        <v>2.2126380716244771</v>
      </c>
      <c r="BL696">
        <f t="shared" si="575"/>
        <v>2.1175552916069083</v>
      </c>
      <c r="BM696">
        <f t="shared" si="575"/>
        <v>2.3238443275914835</v>
      </c>
      <c r="BN696">
        <f t="shared" si="565"/>
        <v>1.5608164381552148</v>
      </c>
    </row>
    <row r="697" spans="1:66" x14ac:dyDescent="0.2">
      <c r="A697" s="25" t="s">
        <v>1109</v>
      </c>
      <c r="B697" s="25"/>
      <c r="C697" s="28">
        <v>48619.421000000002</v>
      </c>
      <c r="D697" s="28"/>
      <c r="E697" s="1">
        <f t="shared" si="539"/>
        <v>17946.028911314756</v>
      </c>
      <c r="F697" s="1">
        <f t="shared" si="566"/>
        <v>17946</v>
      </c>
      <c r="G697" s="1">
        <f t="shared" si="571"/>
        <v>2.4557280004955828E-2</v>
      </c>
      <c r="I697" s="1">
        <f t="shared" si="572"/>
        <v>2.4557280004955828E-2</v>
      </c>
      <c r="Q697" s="173">
        <f t="shared" si="540"/>
        <v>33600.921000000002</v>
      </c>
      <c r="S697" s="15">
        <f t="shared" si="573"/>
        <v>0.1</v>
      </c>
      <c r="Z697">
        <f t="shared" si="541"/>
        <v>17946</v>
      </c>
      <c r="AA697" s="158">
        <f t="shared" si="542"/>
        <v>8.8246919998202417E-2</v>
      </c>
      <c r="AB697" s="159">
        <f t="shared" si="543"/>
        <v>-6.3689639993246588E-2</v>
      </c>
      <c r="AC697" s="159">
        <f t="shared" si="544"/>
        <v>2.4557280004955828E-2</v>
      </c>
      <c r="AD697" s="160">
        <f t="shared" si="545"/>
        <v>4.0563702424693555E-4</v>
      </c>
      <c r="AH697">
        <f t="shared" si="546"/>
        <v>1.4116578765425818E-2</v>
      </c>
      <c r="AI697">
        <f t="shared" si="547"/>
        <v>0.67116399130136728</v>
      </c>
      <c r="AJ697">
        <f t="shared" si="548"/>
        <v>0.68569318192130302</v>
      </c>
      <c r="AK697">
        <f t="shared" si="549"/>
        <v>-2.8829745167433675E-2</v>
      </c>
      <c r="AL697">
        <f t="shared" si="550"/>
        <v>-3.0541441456049658</v>
      </c>
      <c r="AM697">
        <f t="shared" si="551"/>
        <v>-22.856025143548372</v>
      </c>
      <c r="AN697">
        <f t="shared" si="574"/>
        <v>15.831108004848135</v>
      </c>
      <c r="AO697">
        <f t="shared" si="574"/>
        <v>15.831174404609063</v>
      </c>
      <c r="AP697">
        <f t="shared" si="574"/>
        <v>15.830971718546868</v>
      </c>
      <c r="AQ697">
        <f t="shared" si="574"/>
        <v>15.831590436116528</v>
      </c>
      <c r="AR697">
        <f t="shared" si="574"/>
        <v>15.829701892663351</v>
      </c>
      <c r="AS697">
        <f t="shared" si="574"/>
        <v>15.83546778721578</v>
      </c>
      <c r="AT697">
        <f t="shared" si="574"/>
        <v>15.817876507350928</v>
      </c>
      <c r="AU697">
        <f t="shared" si="553"/>
        <v>15.871676849307422</v>
      </c>
      <c r="AV697" s="158">
        <f t="shared" si="554"/>
        <v>8.8246919998202417E-2</v>
      </c>
      <c r="AW697" s="159">
        <f t="shared" si="555"/>
        <v>-6.3689639993246588E-2</v>
      </c>
      <c r="AX697" s="160">
        <f t="shared" si="556"/>
        <v>4.0563702424693555E-4</v>
      </c>
      <c r="AY697" s="159">
        <f t="shared" si="557"/>
        <v>-9999</v>
      </c>
      <c r="BA697">
        <f t="shared" si="558"/>
        <v>0</v>
      </c>
      <c r="BB697">
        <f t="shared" si="559"/>
        <v>0.28978955944596518</v>
      </c>
      <c r="BC697">
        <f t="shared" si="560"/>
        <v>9.704377550335655E-2</v>
      </c>
      <c r="BD697">
        <f t="shared" si="561"/>
        <v>0.27905318712795585</v>
      </c>
      <c r="BE697">
        <f t="shared" si="562"/>
        <v>2.7672078779627771</v>
      </c>
      <c r="BF697">
        <f t="shared" si="563"/>
        <v>5.2795538543166778</v>
      </c>
      <c r="BG697">
        <f t="shared" si="575"/>
        <v>2.1877848626916334</v>
      </c>
      <c r="BH697">
        <f t="shared" si="575"/>
        <v>2.1842304846689475</v>
      </c>
      <c r="BI697">
        <f t="shared" si="575"/>
        <v>2.1922759572222108</v>
      </c>
      <c r="BJ697">
        <f t="shared" si="575"/>
        <v>2.1739312291851918</v>
      </c>
      <c r="BK697">
        <f t="shared" si="575"/>
        <v>2.2150959349437302</v>
      </c>
      <c r="BL697">
        <f t="shared" si="575"/>
        <v>2.1189903190539257</v>
      </c>
      <c r="BM697">
        <f t="shared" si="575"/>
        <v>2.3268917464660461</v>
      </c>
      <c r="BN697">
        <f t="shared" si="565"/>
        <v>1.5638442970460704</v>
      </c>
    </row>
    <row r="698" spans="1:66" x14ac:dyDescent="0.2">
      <c r="A698" s="25" t="s">
        <v>1109</v>
      </c>
      <c r="B698" s="25"/>
      <c r="C698" s="28">
        <v>48620.271999999997</v>
      </c>
      <c r="D698" s="28">
        <v>5.0000000000000001E-3</v>
      </c>
      <c r="E698" s="1">
        <f t="shared" si="539"/>
        <v>17947.030794619903</v>
      </c>
      <c r="F698" s="1">
        <f t="shared" si="566"/>
        <v>17947</v>
      </c>
      <c r="G698" s="1">
        <f t="shared" si="571"/>
        <v>2.6156959997024387E-2</v>
      </c>
      <c r="I698" s="1">
        <f t="shared" si="572"/>
        <v>2.6156959997024387E-2</v>
      </c>
      <c r="Q698" s="173">
        <f t="shared" si="540"/>
        <v>33601.771999999997</v>
      </c>
      <c r="S698" s="15">
        <f t="shared" si="573"/>
        <v>0.1</v>
      </c>
      <c r="Z698">
        <f t="shared" si="541"/>
        <v>17947</v>
      </c>
      <c r="AA698" s="158">
        <f t="shared" si="542"/>
        <v>8.8256851966922054E-2</v>
      </c>
      <c r="AB698" s="159">
        <f t="shared" si="543"/>
        <v>-6.2099891969897666E-2</v>
      </c>
      <c r="AC698" s="159">
        <f t="shared" si="544"/>
        <v>2.6156959997024387E-2</v>
      </c>
      <c r="AD698" s="160">
        <f t="shared" si="545"/>
        <v>3.856396582672961E-4</v>
      </c>
      <c r="AH698">
        <f t="shared" si="546"/>
        <v>1.411980303234053E-2</v>
      </c>
      <c r="AI698">
        <f t="shared" si="547"/>
        <v>0.67116900937622415</v>
      </c>
      <c r="AJ698">
        <f t="shared" si="548"/>
        <v>0.68581974191836925</v>
      </c>
      <c r="AK698">
        <f t="shared" si="549"/>
        <v>-2.8886924873593078E-2</v>
      </c>
      <c r="AL698">
        <f t="shared" si="550"/>
        <v>-3.0539702591059497</v>
      </c>
      <c r="AM698">
        <f t="shared" si="551"/>
        <v>-22.810609479462304</v>
      </c>
      <c r="AN698">
        <f t="shared" si="574"/>
        <v>15.831352563567217</v>
      </c>
      <c r="AO698">
        <f t="shared" si="574"/>
        <v>15.831419081342974</v>
      </c>
      <c r="AP698">
        <f t="shared" si="574"/>
        <v>15.831216028890182</v>
      </c>
      <c r="AQ698">
        <f t="shared" si="574"/>
        <v>15.831835883732767</v>
      </c>
      <c r="AR698">
        <f t="shared" si="574"/>
        <v>15.829943812015234</v>
      </c>
      <c r="AS698">
        <f t="shared" si="574"/>
        <v>15.835720657918463</v>
      </c>
      <c r="AT698">
        <f t="shared" si="574"/>
        <v>15.818095469065707</v>
      </c>
      <c r="AU698">
        <f t="shared" si="553"/>
        <v>15.872001561670922</v>
      </c>
      <c r="AV698" s="158">
        <f t="shared" si="554"/>
        <v>8.8256851966922054E-2</v>
      </c>
      <c r="AW698" s="159">
        <f t="shared" si="555"/>
        <v>-6.2099891969897666E-2</v>
      </c>
      <c r="AX698" s="160">
        <f t="shared" si="556"/>
        <v>3.856396582672961E-4</v>
      </c>
      <c r="AY698" s="159">
        <f t="shared" si="557"/>
        <v>-9999</v>
      </c>
      <c r="BA698">
        <f t="shared" si="558"/>
        <v>0</v>
      </c>
      <c r="BB698">
        <f t="shared" si="559"/>
        <v>0.28977688147642944</v>
      </c>
      <c r="BC698">
        <f t="shared" si="560"/>
        <v>9.6998555132872644E-2</v>
      </c>
      <c r="BD698">
        <f t="shared" si="561"/>
        <v>0.2790209186295543</v>
      </c>
      <c r="BE698">
        <f t="shared" si="562"/>
        <v>2.7672533126797898</v>
      </c>
      <c r="BF698">
        <f t="shared" si="563"/>
        <v>5.280209866939475</v>
      </c>
      <c r="BG698">
        <f t="shared" si="575"/>
        <v>2.187886198435407</v>
      </c>
      <c r="BH698">
        <f t="shared" si="575"/>
        <v>2.1843280191709971</v>
      </c>
      <c r="BI698">
        <f t="shared" si="575"/>
        <v>2.1923809476536653</v>
      </c>
      <c r="BJ698">
        <f t="shared" si="575"/>
        <v>2.1740217742115906</v>
      </c>
      <c r="BK698">
        <f t="shared" si="575"/>
        <v>2.2152129574463619</v>
      </c>
      <c r="BL698">
        <f t="shared" si="575"/>
        <v>2.119058616346829</v>
      </c>
      <c r="BM698">
        <f t="shared" si="575"/>
        <v>2.3270366871592874</v>
      </c>
      <c r="BN698">
        <f t="shared" si="565"/>
        <v>1.5639884808027782</v>
      </c>
    </row>
    <row r="699" spans="1:66" x14ac:dyDescent="0.2">
      <c r="A699" s="25" t="s">
        <v>1109</v>
      </c>
      <c r="B699" s="25"/>
      <c r="C699" s="28">
        <v>48625.375999999997</v>
      </c>
      <c r="D699" s="28">
        <v>4.0000000000000001E-3</v>
      </c>
      <c r="E699" s="1">
        <f t="shared" si="539"/>
        <v>17953.03973984846</v>
      </c>
      <c r="F699" s="1">
        <f t="shared" si="566"/>
        <v>17953</v>
      </c>
      <c r="G699" s="1">
        <f t="shared" si="571"/>
        <v>3.375503999995999E-2</v>
      </c>
      <c r="I699" s="1">
        <f t="shared" si="572"/>
        <v>3.375503999995999E-2</v>
      </c>
      <c r="Q699" s="173">
        <f t="shared" si="540"/>
        <v>33606.875999999997</v>
      </c>
      <c r="S699" s="15">
        <f t="shared" si="573"/>
        <v>0.1</v>
      </c>
      <c r="Z699">
        <f t="shared" si="541"/>
        <v>17953</v>
      </c>
      <c r="AA699" s="158">
        <f t="shared" si="542"/>
        <v>8.8316427380024806E-2</v>
      </c>
      <c r="AB699" s="159">
        <f t="shared" si="543"/>
        <v>-5.4561387380064816E-2</v>
      </c>
      <c r="AC699" s="159">
        <f t="shared" si="544"/>
        <v>3.375503999995999E-2</v>
      </c>
      <c r="AD699" s="160">
        <f t="shared" si="545"/>
        <v>2.9769449928374964E-4</v>
      </c>
      <c r="AH699">
        <f t="shared" si="546"/>
        <v>1.4139131406500294E-2</v>
      </c>
      <c r="AI699">
        <f t="shared" si="547"/>
        <v>0.67119932822952033</v>
      </c>
      <c r="AJ699">
        <f t="shared" si="548"/>
        <v>0.68657870640837337</v>
      </c>
      <c r="AK699">
        <f t="shared" si="549"/>
        <v>-2.9230002848917264E-2</v>
      </c>
      <c r="AL699">
        <f t="shared" si="550"/>
        <v>-3.052926884938254</v>
      </c>
      <c r="AM699">
        <f t="shared" si="551"/>
        <v>-22.541839865924192</v>
      </c>
      <c r="AN699">
        <f t="shared" si="574"/>
        <v>15.832819954913921</v>
      </c>
      <c r="AO699">
        <f t="shared" si="574"/>
        <v>15.832887179116646</v>
      </c>
      <c r="AP699">
        <f t="shared" si="574"/>
        <v>15.83268193266985</v>
      </c>
      <c r="AQ699">
        <f t="shared" si="574"/>
        <v>15.833308600113277</v>
      </c>
      <c r="AR699">
        <f t="shared" si="574"/>
        <v>15.831395385649973</v>
      </c>
      <c r="AS699">
        <f t="shared" si="574"/>
        <v>15.837237879500124</v>
      </c>
      <c r="AT699">
        <f t="shared" si="574"/>
        <v>15.81940935910349</v>
      </c>
      <c r="AU699">
        <f t="shared" si="553"/>
        <v>15.873949835851922</v>
      </c>
      <c r="AV699" s="158">
        <f t="shared" si="554"/>
        <v>8.8316427380024806E-2</v>
      </c>
      <c r="AW699" s="159">
        <f t="shared" si="555"/>
        <v>-5.4561387380064816E-2</v>
      </c>
      <c r="AX699" s="160">
        <f t="shared" si="556"/>
        <v>2.9769449928374964E-4</v>
      </c>
      <c r="AY699" s="159">
        <f t="shared" si="557"/>
        <v>-9999</v>
      </c>
      <c r="BA699">
        <f t="shared" si="558"/>
        <v>0</v>
      </c>
      <c r="BB699">
        <f t="shared" si="559"/>
        <v>0.28970086472949119</v>
      </c>
      <c r="BC699">
        <f t="shared" si="560"/>
        <v>9.6727301103191568E-2</v>
      </c>
      <c r="BD699">
        <f t="shared" si="561"/>
        <v>0.27882734721004948</v>
      </c>
      <c r="BE699">
        <f t="shared" si="562"/>
        <v>2.7675258482459024</v>
      </c>
      <c r="BF699">
        <f t="shared" si="563"/>
        <v>5.2841481982299756</v>
      </c>
      <c r="BG699">
        <f t="shared" si="575"/>
        <v>2.1884941437207797</v>
      </c>
      <c r="BH699">
        <f t="shared" si="575"/>
        <v>2.1849131000853776</v>
      </c>
      <c r="BI699">
        <f t="shared" si="575"/>
        <v>2.1930108509341948</v>
      </c>
      <c r="BJ699">
        <f t="shared" si="575"/>
        <v>2.1745648854043487</v>
      </c>
      <c r="BK699">
        <f t="shared" si="575"/>
        <v>2.2159150566277397</v>
      </c>
      <c r="BL699">
        <f t="shared" si="575"/>
        <v>2.1194683298701715</v>
      </c>
      <c r="BM699">
        <f t="shared" si="575"/>
        <v>2.3279059981957202</v>
      </c>
      <c r="BN699">
        <f t="shared" si="565"/>
        <v>1.5648535833430226</v>
      </c>
    </row>
    <row r="700" spans="1:66" x14ac:dyDescent="0.2">
      <c r="A700" s="25" t="s">
        <v>1109</v>
      </c>
      <c r="B700" s="25"/>
      <c r="C700" s="28">
        <v>48653.4</v>
      </c>
      <c r="D700" s="28">
        <v>6.0000000000000001E-3</v>
      </c>
      <c r="E700" s="1">
        <f t="shared" si="539"/>
        <v>17986.032428148843</v>
      </c>
      <c r="F700" s="1">
        <f t="shared" si="566"/>
        <v>17986</v>
      </c>
      <c r="G700" s="1">
        <f t="shared" si="571"/>
        <v>2.7544480006326921E-2</v>
      </c>
      <c r="I700" s="1">
        <f t="shared" si="572"/>
        <v>2.7544480006326921E-2</v>
      </c>
      <c r="Q700" s="173">
        <f t="shared" si="540"/>
        <v>33634.9</v>
      </c>
      <c r="S700" s="15">
        <f t="shared" si="573"/>
        <v>0.1</v>
      </c>
      <c r="Z700">
        <f t="shared" si="541"/>
        <v>17986</v>
      </c>
      <c r="AA700" s="158">
        <f t="shared" si="542"/>
        <v>8.8643588230540776E-2</v>
      </c>
      <c r="AB700" s="159">
        <f t="shared" si="543"/>
        <v>-6.1099108224213855E-2</v>
      </c>
      <c r="AC700" s="159">
        <f t="shared" si="544"/>
        <v>2.7544480006326921E-2</v>
      </c>
      <c r="AD700" s="160">
        <f t="shared" si="545"/>
        <v>3.7331010257941975E-4</v>
      </c>
      <c r="AH700">
        <f t="shared" si="546"/>
        <v>1.4244908167067891E-2</v>
      </c>
      <c r="AI700">
        <f t="shared" si="547"/>
        <v>0.67137253324093482</v>
      </c>
      <c r="AJ700">
        <f t="shared" si="548"/>
        <v>0.69074088372870079</v>
      </c>
      <c r="AK700">
        <f t="shared" si="549"/>
        <v>-3.111692328598616E-2</v>
      </c>
      <c r="AL700">
        <f t="shared" si="550"/>
        <v>-3.0471865913756302</v>
      </c>
      <c r="AM700">
        <f t="shared" si="551"/>
        <v>-21.169343525233735</v>
      </c>
      <c r="AN700">
        <f t="shared" si="574"/>
        <v>15.840891835026156</v>
      </c>
      <c r="AO700">
        <f t="shared" si="574"/>
        <v>15.840962892522557</v>
      </c>
      <c r="AP700">
        <f t="shared" si="574"/>
        <v>15.840745715435865</v>
      </c>
      <c r="AQ700">
        <f t="shared" si="574"/>
        <v>15.841409506018589</v>
      </c>
      <c r="AR700">
        <f t="shared" si="574"/>
        <v>15.839380848881762</v>
      </c>
      <c r="AS700">
        <f t="shared" si="574"/>
        <v>15.84558251689756</v>
      </c>
      <c r="AT700">
        <f t="shared" si="574"/>
        <v>15.826639519374419</v>
      </c>
      <c r="AU700">
        <f t="shared" si="553"/>
        <v>15.884665343847423</v>
      </c>
      <c r="AV700" s="158">
        <f t="shared" si="554"/>
        <v>8.8643588230540776E-2</v>
      </c>
      <c r="AW700" s="159">
        <f t="shared" si="555"/>
        <v>-6.1099108224213855E-2</v>
      </c>
      <c r="AX700" s="160">
        <f t="shared" si="556"/>
        <v>3.7331010257941975E-4</v>
      </c>
      <c r="AY700" s="159">
        <f t="shared" si="557"/>
        <v>-9999</v>
      </c>
      <c r="BA700">
        <f t="shared" si="558"/>
        <v>0</v>
      </c>
      <c r="BB700">
        <f t="shared" si="559"/>
        <v>0.28928433233654971</v>
      </c>
      <c r="BC700">
        <f t="shared" si="560"/>
        <v>9.5237485544419617E-2</v>
      </c>
      <c r="BD700">
        <f t="shared" si="561"/>
        <v>0.27776391208348533</v>
      </c>
      <c r="BE700">
        <f t="shared" si="562"/>
        <v>2.769022574284004</v>
      </c>
      <c r="BF700">
        <f t="shared" si="563"/>
        <v>5.3058784552516114</v>
      </c>
      <c r="BG700">
        <f t="shared" si="575"/>
        <v>2.1918357339291785</v>
      </c>
      <c r="BH700">
        <f t="shared" si="575"/>
        <v>2.1881271855488871</v>
      </c>
      <c r="BI700">
        <f t="shared" si="575"/>
        <v>2.1964741214357946</v>
      </c>
      <c r="BJ700">
        <f t="shared" si="575"/>
        <v>2.1775471415400749</v>
      </c>
      <c r="BK700">
        <f t="shared" si="575"/>
        <v>2.2197754904083769</v>
      </c>
      <c r="BL700">
        <f t="shared" si="575"/>
        <v>2.1217196485395489</v>
      </c>
      <c r="BM700">
        <f t="shared" si="575"/>
        <v>2.3326770009528337</v>
      </c>
      <c r="BN700">
        <f t="shared" si="565"/>
        <v>1.5696116473143671</v>
      </c>
    </row>
    <row r="701" spans="1:66" x14ac:dyDescent="0.2">
      <c r="A701" s="25" t="s">
        <v>1109</v>
      </c>
      <c r="B701" s="25"/>
      <c r="C701" s="28">
        <v>48659.341</v>
      </c>
      <c r="D701" s="28">
        <v>2E-3</v>
      </c>
      <c r="E701" s="1">
        <f t="shared" si="539"/>
        <v>17993.02677446602</v>
      </c>
      <c r="F701" s="1">
        <f t="shared" si="566"/>
        <v>17993</v>
      </c>
      <c r="G701" s="1">
        <f t="shared" si="571"/>
        <v>2.2742240005754866E-2</v>
      </c>
      <c r="I701" s="1">
        <f t="shared" si="572"/>
        <v>2.2742240005754866E-2</v>
      </c>
      <c r="Q701" s="173">
        <f t="shared" si="540"/>
        <v>33640.841</v>
      </c>
      <c r="S701" s="15">
        <f t="shared" si="573"/>
        <v>0.1</v>
      </c>
      <c r="Z701">
        <f t="shared" si="541"/>
        <v>17993</v>
      </c>
      <c r="AA701" s="158">
        <f t="shared" si="542"/>
        <v>8.8712876002268862E-2</v>
      </c>
      <c r="AB701" s="159">
        <f t="shared" si="543"/>
        <v>-6.5970635996513996E-2</v>
      </c>
      <c r="AC701" s="159">
        <f t="shared" si="544"/>
        <v>2.2742240005754866E-2</v>
      </c>
      <c r="AD701" s="160">
        <f t="shared" si="545"/>
        <v>4.3521248137845482E-4</v>
      </c>
      <c r="AH701">
        <f t="shared" si="546"/>
        <v>1.4267230156535486E-2</v>
      </c>
      <c r="AI701">
        <f t="shared" si="547"/>
        <v>0.67141067825504552</v>
      </c>
      <c r="AJ701">
        <f t="shared" si="548"/>
        <v>0.69162112925085173</v>
      </c>
      <c r="AK701">
        <f t="shared" si="549"/>
        <v>-3.1517177196842217E-2</v>
      </c>
      <c r="AL701">
        <f t="shared" si="550"/>
        <v>-3.0459685644829126</v>
      </c>
      <c r="AM701">
        <f t="shared" si="551"/>
        <v>-20.899292133981824</v>
      </c>
      <c r="AN701">
        <f t="shared" ref="AN701:AT710" si="576">$AU701+$AB$7*SIN(AO701)</f>
        <v>15.842604327040515</v>
      </c>
      <c r="AO701">
        <f t="shared" si="576"/>
        <v>15.842676186056609</v>
      </c>
      <c r="AP701">
        <f t="shared" si="576"/>
        <v>15.842456508641277</v>
      </c>
      <c r="AQ701">
        <f t="shared" si="576"/>
        <v>15.843128096539113</v>
      </c>
      <c r="AR701">
        <f t="shared" si="576"/>
        <v>15.84107513980792</v>
      </c>
      <c r="AS701">
        <f t="shared" si="576"/>
        <v>15.847352573691406</v>
      </c>
      <c r="AT701">
        <f t="shared" si="576"/>
        <v>15.828174032767862</v>
      </c>
      <c r="AU701">
        <f t="shared" si="553"/>
        <v>15.886938330391922</v>
      </c>
      <c r="AV701" s="158">
        <f t="shared" si="554"/>
        <v>8.8712876002268862E-2</v>
      </c>
      <c r="AW701" s="159">
        <f t="shared" si="555"/>
        <v>-6.5970635996513996E-2</v>
      </c>
      <c r="AX701" s="160">
        <f t="shared" si="556"/>
        <v>4.3521248137845482E-4</v>
      </c>
      <c r="AY701" s="159">
        <f t="shared" si="557"/>
        <v>-9999</v>
      </c>
      <c r="BA701">
        <f t="shared" si="558"/>
        <v>0</v>
      </c>
      <c r="BB701">
        <f t="shared" si="559"/>
        <v>0.28919631501187848</v>
      </c>
      <c r="BC701">
        <f t="shared" si="560"/>
        <v>9.4921914935252497E-2</v>
      </c>
      <c r="BD701">
        <f t="shared" si="561"/>
        <v>0.27753859646098472</v>
      </c>
      <c r="BE701">
        <f t="shared" si="562"/>
        <v>2.7693395810418697</v>
      </c>
      <c r="BF701">
        <f t="shared" si="563"/>
        <v>5.3105030899802461</v>
      </c>
      <c r="BG701">
        <f t="shared" ref="BG701:BM710" si="577">$BN701+$BB$7*SIN(BH701)</f>
        <v>2.1925441000146675</v>
      </c>
      <c r="BH701">
        <f t="shared" si="577"/>
        <v>2.18880812268061</v>
      </c>
      <c r="BI701">
        <f t="shared" si="577"/>
        <v>2.1972084957561298</v>
      </c>
      <c r="BJ701">
        <f t="shared" si="577"/>
        <v>2.178178688934219</v>
      </c>
      <c r="BK701">
        <f t="shared" si="577"/>
        <v>2.2205941250098498</v>
      </c>
      <c r="BL701">
        <f t="shared" si="577"/>
        <v>2.122196754455941</v>
      </c>
      <c r="BM701">
        <f t="shared" si="577"/>
        <v>2.3336868109810269</v>
      </c>
      <c r="BN701">
        <f t="shared" si="565"/>
        <v>1.5706209336113188</v>
      </c>
    </row>
    <row r="702" spans="1:66" x14ac:dyDescent="0.2">
      <c r="A702" s="25" t="s">
        <v>1110</v>
      </c>
      <c r="B702" s="25"/>
      <c r="C702" s="28">
        <v>48838.569000000003</v>
      </c>
      <c r="D702" s="28">
        <v>4.0000000000000001E-3</v>
      </c>
      <c r="E702" s="1">
        <f t="shared" si="539"/>
        <v>18204.032110560078</v>
      </c>
      <c r="F702" s="1">
        <f t="shared" si="566"/>
        <v>18204</v>
      </c>
      <c r="G702" s="1">
        <f t="shared" si="571"/>
        <v>2.727472000697162E-2</v>
      </c>
      <c r="I702" s="1">
        <f t="shared" si="572"/>
        <v>2.727472000697162E-2</v>
      </c>
      <c r="Q702" s="173">
        <f t="shared" si="540"/>
        <v>33820.069000000003</v>
      </c>
      <c r="S702" s="15">
        <f t="shared" si="573"/>
        <v>0.1</v>
      </c>
      <c r="Z702">
        <f t="shared" si="541"/>
        <v>18204</v>
      </c>
      <c r="AA702" s="158">
        <f t="shared" si="542"/>
        <v>9.0783023473830132E-2</v>
      </c>
      <c r="AB702" s="159">
        <f t="shared" si="543"/>
        <v>-6.3508303466858512E-2</v>
      </c>
      <c r="AC702" s="159">
        <f t="shared" si="544"/>
        <v>2.727472000697162E-2</v>
      </c>
      <c r="AD702" s="160">
        <f t="shared" si="545"/>
        <v>4.0333046092385933E-4</v>
      </c>
      <c r="AH702">
        <f t="shared" si="546"/>
        <v>1.492078782086048E-2</v>
      </c>
      <c r="AI702">
        <f t="shared" si="547"/>
        <v>0.67279223105983266</v>
      </c>
      <c r="AJ702">
        <f t="shared" si="548"/>
        <v>0.71771828058433118</v>
      </c>
      <c r="AK702">
        <f t="shared" si="549"/>
        <v>-4.3581541602660624E-2</v>
      </c>
      <c r="AL702">
        <f t="shared" si="550"/>
        <v>-3.0091797349221925</v>
      </c>
      <c r="AM702">
        <f t="shared" si="551"/>
        <v>-15.082191140993523</v>
      </c>
      <c r="AN702">
        <f t="shared" si="576"/>
        <v>15.894276026787876</v>
      </c>
      <c r="AO702">
        <f t="shared" si="576"/>
        <v>15.894369908814289</v>
      </c>
      <c r="AP702">
        <f t="shared" si="576"/>
        <v>15.894080495865488</v>
      </c>
      <c r="AQ702">
        <f t="shared" si="576"/>
        <v>15.894972728619942</v>
      </c>
      <c r="AR702">
        <f t="shared" si="576"/>
        <v>15.8922225396968</v>
      </c>
      <c r="AS702">
        <f t="shared" si="576"/>
        <v>15.900704253912226</v>
      </c>
      <c r="AT702">
        <f t="shared" si="576"/>
        <v>15.874588487021729</v>
      </c>
      <c r="AU702">
        <f t="shared" si="553"/>
        <v>15.955452639090428</v>
      </c>
      <c r="AV702" s="158">
        <f t="shared" si="554"/>
        <v>9.0783023473830132E-2</v>
      </c>
      <c r="AW702" s="159">
        <f t="shared" si="555"/>
        <v>-6.3508303466858512E-2</v>
      </c>
      <c r="AX702" s="160">
        <f t="shared" si="556"/>
        <v>4.0333046092385933E-4</v>
      </c>
      <c r="AY702" s="159">
        <f t="shared" si="557"/>
        <v>-9999</v>
      </c>
      <c r="BA702">
        <f t="shared" si="558"/>
        <v>0</v>
      </c>
      <c r="BB702">
        <f t="shared" si="559"/>
        <v>0.28659761786300786</v>
      </c>
      <c r="BC702">
        <f t="shared" si="560"/>
        <v>8.5482028846706887E-2</v>
      </c>
      <c r="BD702">
        <f t="shared" si="561"/>
        <v>0.27078883337296433</v>
      </c>
      <c r="BE702">
        <f t="shared" si="562"/>
        <v>2.7788181427595311</v>
      </c>
      <c r="BF702">
        <f t="shared" si="563"/>
        <v>5.4524710374970802</v>
      </c>
      <c r="BG702">
        <f t="shared" si="577"/>
        <v>2.2138237466257538</v>
      </c>
      <c r="BH702">
        <f t="shared" si="577"/>
        <v>2.2091967835704338</v>
      </c>
      <c r="BI702">
        <f t="shared" si="577"/>
        <v>2.2193035438401161</v>
      </c>
      <c r="BJ702">
        <f t="shared" si="577"/>
        <v>2.1970460768950844</v>
      </c>
      <c r="BK702">
        <f t="shared" si="577"/>
        <v>2.2452266918521113</v>
      </c>
      <c r="BL702">
        <f t="shared" si="577"/>
        <v>2.1365149510222539</v>
      </c>
      <c r="BM702">
        <f t="shared" si="577"/>
        <v>2.3637605559920343</v>
      </c>
      <c r="BN702">
        <f t="shared" si="565"/>
        <v>1.6010437062765828</v>
      </c>
    </row>
    <row r="703" spans="1:66" x14ac:dyDescent="0.2">
      <c r="A703" s="25" t="s">
        <v>1102</v>
      </c>
      <c r="B703" s="25"/>
      <c r="C703" s="28">
        <v>48867.45</v>
      </c>
      <c r="D703" s="28"/>
      <c r="E703" s="1">
        <f t="shared" si="539"/>
        <v>18238.033745972687</v>
      </c>
      <c r="F703" s="1">
        <f t="shared" si="566"/>
        <v>18238</v>
      </c>
      <c r="G703" s="1">
        <f t="shared" si="571"/>
        <v>2.8663839999353513E-2</v>
      </c>
      <c r="I703" s="1">
        <f t="shared" si="572"/>
        <v>2.8663839999353513E-2</v>
      </c>
      <c r="Q703" s="173">
        <f t="shared" si="540"/>
        <v>33848.949999999997</v>
      </c>
      <c r="S703" s="15">
        <f t="shared" si="573"/>
        <v>0.1</v>
      </c>
      <c r="Z703">
        <f t="shared" si="541"/>
        <v>18238</v>
      </c>
      <c r="AA703" s="158">
        <f t="shared" si="542"/>
        <v>9.1113214843512896E-2</v>
      </c>
      <c r="AB703" s="159">
        <f t="shared" si="543"/>
        <v>-6.2449374844159383E-2</v>
      </c>
      <c r="AC703" s="159">
        <f t="shared" si="544"/>
        <v>2.8663839999353513E-2</v>
      </c>
      <c r="AD703" s="160">
        <f t="shared" si="545"/>
        <v>3.8999244184263271E-4</v>
      </c>
      <c r="AH703">
        <f t="shared" si="546"/>
        <v>1.5022549291901381E-2</v>
      </c>
      <c r="AI703">
        <f t="shared" si="547"/>
        <v>0.67305702734762152</v>
      </c>
      <c r="AJ703">
        <f t="shared" si="548"/>
        <v>0.721844110470934</v>
      </c>
      <c r="AK703">
        <f t="shared" si="549"/>
        <v>-4.552545943197691E-2</v>
      </c>
      <c r="AL703">
        <f t="shared" si="550"/>
        <v>-3.0032364194640566</v>
      </c>
      <c r="AM703">
        <f t="shared" si="551"/>
        <v>-14.432371525309582</v>
      </c>
      <c r="AN703">
        <f t="shared" si="576"/>
        <v>15.902613041038549</v>
      </c>
      <c r="AO703">
        <f t="shared" si="576"/>
        <v>15.902710046786131</v>
      </c>
      <c r="AP703">
        <f t="shared" si="576"/>
        <v>15.902410523382995</v>
      </c>
      <c r="AQ703">
        <f t="shared" si="576"/>
        <v>15.903335415028044</v>
      </c>
      <c r="AR703">
        <f t="shared" si="576"/>
        <v>15.900480004639547</v>
      </c>
      <c r="AS703">
        <f t="shared" si="576"/>
        <v>15.909300721985261</v>
      </c>
      <c r="AT703">
        <f t="shared" si="576"/>
        <v>15.882100400934011</v>
      </c>
      <c r="AU703">
        <f t="shared" si="553"/>
        <v>15.966492859449428</v>
      </c>
      <c r="AV703" s="158">
        <f t="shared" si="554"/>
        <v>9.1113214843512896E-2</v>
      </c>
      <c r="AW703" s="159">
        <f t="shared" si="555"/>
        <v>-6.2449374844159383E-2</v>
      </c>
      <c r="AX703" s="160">
        <f t="shared" si="556"/>
        <v>3.8999244184263271E-4</v>
      </c>
      <c r="AY703" s="159">
        <f t="shared" si="557"/>
        <v>-9999</v>
      </c>
      <c r="BA703">
        <f t="shared" si="558"/>
        <v>0</v>
      </c>
      <c r="BB703">
        <f t="shared" si="559"/>
        <v>0.28618852117998494</v>
      </c>
      <c r="BC703">
        <f t="shared" si="560"/>
        <v>8.3973694158273243E-2</v>
      </c>
      <c r="BD703">
        <f t="shared" si="561"/>
        <v>0.26970859056212737</v>
      </c>
      <c r="BE703">
        <f t="shared" si="562"/>
        <v>2.7803319209452741</v>
      </c>
      <c r="BF703">
        <f t="shared" si="563"/>
        <v>5.4758262050482776</v>
      </c>
      <c r="BG703">
        <f t="shared" si="577"/>
        <v>2.2172399843583825</v>
      </c>
      <c r="BH703">
        <f t="shared" si="577"/>
        <v>2.2124575928497121</v>
      </c>
      <c r="BI703">
        <f t="shared" si="577"/>
        <v>2.222856677561948</v>
      </c>
      <c r="BJ703">
        <f t="shared" si="577"/>
        <v>2.2000563452425199</v>
      </c>
      <c r="BK703">
        <f t="shared" si="577"/>
        <v>2.2491874802294318</v>
      </c>
      <c r="BL703">
        <f t="shared" si="577"/>
        <v>2.1388125368716553</v>
      </c>
      <c r="BM703">
        <f t="shared" si="577"/>
        <v>2.3685405091033225</v>
      </c>
      <c r="BN703">
        <f t="shared" si="565"/>
        <v>1.605945954004635</v>
      </c>
    </row>
    <row r="704" spans="1:66" x14ac:dyDescent="0.2">
      <c r="A704" s="25" t="s">
        <v>1105</v>
      </c>
      <c r="B704" s="25"/>
      <c r="C704" s="28">
        <v>48888.680999999997</v>
      </c>
      <c r="D704" s="28"/>
      <c r="E704" s="1">
        <f t="shared" si="539"/>
        <v>18263.029027349556</v>
      </c>
      <c r="F704" s="1">
        <f t="shared" si="566"/>
        <v>18263</v>
      </c>
      <c r="G704" s="1">
        <f t="shared" si="571"/>
        <v>2.465583999583032E-2</v>
      </c>
      <c r="I704" s="1">
        <f t="shared" si="572"/>
        <v>2.465583999583032E-2</v>
      </c>
      <c r="Q704" s="173">
        <f t="shared" si="540"/>
        <v>33870.180999999997</v>
      </c>
      <c r="S704" s="15">
        <f t="shared" si="573"/>
        <v>0.1</v>
      </c>
      <c r="Z704">
        <f t="shared" si="541"/>
        <v>18263</v>
      </c>
      <c r="AA704" s="158">
        <f t="shared" si="542"/>
        <v>9.1355391908718664E-2</v>
      </c>
      <c r="AB704" s="159">
        <f t="shared" si="543"/>
        <v>-6.6699551912888344E-2</v>
      </c>
      <c r="AC704" s="159">
        <f t="shared" si="544"/>
        <v>2.465583999583032E-2</v>
      </c>
      <c r="AD704" s="160">
        <f t="shared" si="545"/>
        <v>4.4488302253800871E-4</v>
      </c>
      <c r="AH704">
        <f t="shared" si="546"/>
        <v>1.5096734113785641E-2</v>
      </c>
      <c r="AI704">
        <f t="shared" si="547"/>
        <v>0.67325924221237232</v>
      </c>
      <c r="AJ704">
        <f t="shared" si="548"/>
        <v>0.7248636550104367</v>
      </c>
      <c r="AK704">
        <f t="shared" si="549"/>
        <v>-4.6954787015098344E-2</v>
      </c>
      <c r="AL704">
        <f t="shared" si="550"/>
        <v>-2.9988632792476264</v>
      </c>
      <c r="AM704">
        <f t="shared" si="551"/>
        <v>-13.988736213556717</v>
      </c>
      <c r="AN704">
        <f t="shared" si="576"/>
        <v>15.908745352459929</v>
      </c>
      <c r="AO704">
        <f t="shared" si="576"/>
        <v>15.908844573380449</v>
      </c>
      <c r="AP704">
        <f t="shared" si="576"/>
        <v>15.908537833804957</v>
      </c>
      <c r="AQ704">
        <f t="shared" si="576"/>
        <v>15.909486175309315</v>
      </c>
      <c r="AR704">
        <f t="shared" si="576"/>
        <v>15.906554794058906</v>
      </c>
      <c r="AS704">
        <f t="shared" si="576"/>
        <v>15.915621582059956</v>
      </c>
      <c r="AT704">
        <f t="shared" si="576"/>
        <v>15.887630405228089</v>
      </c>
      <c r="AU704">
        <f t="shared" si="553"/>
        <v>15.974610668536929</v>
      </c>
      <c r="AV704" s="158">
        <f t="shared" si="554"/>
        <v>9.1355391908718664E-2</v>
      </c>
      <c r="AW704" s="159">
        <f t="shared" si="555"/>
        <v>-6.6699551912888344E-2</v>
      </c>
      <c r="AX704" s="160">
        <f t="shared" si="556"/>
        <v>4.4488302253800871E-4</v>
      </c>
      <c r="AY704" s="159">
        <f t="shared" si="557"/>
        <v>-9999</v>
      </c>
      <c r="BA704">
        <f t="shared" si="558"/>
        <v>0</v>
      </c>
      <c r="BB704">
        <f t="shared" si="559"/>
        <v>0.28588938678274134</v>
      </c>
      <c r="BC704">
        <f t="shared" si="560"/>
        <v>8.286683068244019E-2</v>
      </c>
      <c r="BD704">
        <f t="shared" si="561"/>
        <v>0.2689155689221005</v>
      </c>
      <c r="BE704">
        <f t="shared" si="562"/>
        <v>2.7814426559957615</v>
      </c>
      <c r="BF704">
        <f t="shared" si="563"/>
        <v>5.4930865782333509</v>
      </c>
      <c r="BG704">
        <f t="shared" si="577"/>
        <v>2.2197497519841152</v>
      </c>
      <c r="BH704">
        <f t="shared" si="577"/>
        <v>2.2148509345949328</v>
      </c>
      <c r="BI704">
        <f t="shared" si="577"/>
        <v>2.2254680403895466</v>
      </c>
      <c r="BJ704">
        <f t="shared" si="577"/>
        <v>2.2022646017358536</v>
      </c>
      <c r="BK704">
        <f t="shared" si="577"/>
        <v>2.2520982188946186</v>
      </c>
      <c r="BL704">
        <f t="shared" si="577"/>
        <v>2.1405005755359579</v>
      </c>
      <c r="BM704">
        <f t="shared" si="577"/>
        <v>2.3720434883606902</v>
      </c>
      <c r="BN704">
        <f t="shared" si="565"/>
        <v>1.6095505479223204</v>
      </c>
    </row>
    <row r="705" spans="1:66" x14ac:dyDescent="0.2">
      <c r="A705" s="25" t="s">
        <v>1110</v>
      </c>
      <c r="B705" s="25"/>
      <c r="C705" s="28">
        <v>48890.389000000003</v>
      </c>
      <c r="D705" s="28">
        <v>3.0000000000000001E-3</v>
      </c>
      <c r="E705" s="1">
        <f t="shared" si="539"/>
        <v>18265.039857766955</v>
      </c>
      <c r="F705" s="1">
        <f t="shared" si="566"/>
        <v>18265</v>
      </c>
      <c r="G705" s="1">
        <f t="shared" si="571"/>
        <v>3.3855200010293629E-2</v>
      </c>
      <c r="I705" s="1">
        <f t="shared" si="572"/>
        <v>3.3855200010293629E-2</v>
      </c>
      <c r="Q705" s="173">
        <f t="shared" si="540"/>
        <v>33871.889000000003</v>
      </c>
      <c r="S705" s="15">
        <f t="shared" si="573"/>
        <v>0.1</v>
      </c>
      <c r="Z705">
        <f t="shared" si="541"/>
        <v>18265</v>
      </c>
      <c r="AA705" s="158">
        <f t="shared" si="542"/>
        <v>9.1374743624587057E-2</v>
      </c>
      <c r="AB705" s="159">
        <f t="shared" si="543"/>
        <v>-5.7519543614293428E-2</v>
      </c>
      <c r="AC705" s="159">
        <f t="shared" si="544"/>
        <v>3.3855200010293629E-2</v>
      </c>
      <c r="AD705" s="160">
        <f t="shared" si="545"/>
        <v>3.3084978975966042E-4</v>
      </c>
      <c r="AH705">
        <f t="shared" si="546"/>
        <v>1.5102645385471047E-2</v>
      </c>
      <c r="AI705">
        <f t="shared" si="547"/>
        <v>0.67327569480078286</v>
      </c>
      <c r="AJ705">
        <f t="shared" si="548"/>
        <v>0.72510469953065781</v>
      </c>
      <c r="AK705">
        <f t="shared" si="549"/>
        <v>-4.7069132298728722E-2</v>
      </c>
      <c r="AL705">
        <f t="shared" si="550"/>
        <v>-2.9985133132312622</v>
      </c>
      <c r="AM705">
        <f t="shared" si="551"/>
        <v>-13.954403764253767</v>
      </c>
      <c r="AN705">
        <f t="shared" si="576"/>
        <v>15.909236018278126</v>
      </c>
      <c r="AO705">
        <f t="shared" si="576"/>
        <v>15.90933541337569</v>
      </c>
      <c r="AP705">
        <f t="shared" si="576"/>
        <v>15.909028104625024</v>
      </c>
      <c r="AQ705">
        <f t="shared" si="576"/>
        <v>15.909978301074851</v>
      </c>
      <c r="AR705">
        <f t="shared" si="576"/>
        <v>15.907040894395596</v>
      </c>
      <c r="AS705">
        <f t="shared" si="576"/>
        <v>15.916127248385859</v>
      </c>
      <c r="AT705">
        <f t="shared" si="576"/>
        <v>15.88807305093157</v>
      </c>
      <c r="AU705">
        <f t="shared" si="553"/>
        <v>15.975260093263929</v>
      </c>
      <c r="AV705" s="158">
        <f t="shared" si="554"/>
        <v>9.1374743624587057E-2</v>
      </c>
      <c r="AW705" s="159">
        <f t="shared" si="555"/>
        <v>-5.7519543614293428E-2</v>
      </c>
      <c r="AX705" s="160">
        <f t="shared" si="556"/>
        <v>3.3084978975966042E-4</v>
      </c>
      <c r="AY705" s="159">
        <f t="shared" si="557"/>
        <v>-9999</v>
      </c>
      <c r="BA705">
        <f t="shared" si="558"/>
        <v>0</v>
      </c>
      <c r="BB705">
        <f t="shared" si="559"/>
        <v>0.28586551694652862</v>
      </c>
      <c r="BC705">
        <f t="shared" si="560"/>
        <v>8.2778361907260248E-2</v>
      </c>
      <c r="BD705">
        <f t="shared" si="561"/>
        <v>0.2688521735678871</v>
      </c>
      <c r="BE705">
        <f t="shared" si="562"/>
        <v>2.781531429770427</v>
      </c>
      <c r="BF705">
        <f t="shared" si="563"/>
        <v>5.4944706325284196</v>
      </c>
      <c r="BG705">
        <f t="shared" si="577"/>
        <v>2.2199504545160882</v>
      </c>
      <c r="BH705">
        <f t="shared" si="577"/>
        <v>2.2150422443919586</v>
      </c>
      <c r="BI705">
        <f t="shared" si="577"/>
        <v>2.2256769044837359</v>
      </c>
      <c r="BJ705">
        <f t="shared" si="577"/>
        <v>2.2024410738681355</v>
      </c>
      <c r="BK705">
        <f t="shared" si="577"/>
        <v>2.252331018270044</v>
      </c>
      <c r="BL705">
        <f t="shared" si="577"/>
        <v>2.1406355714937</v>
      </c>
      <c r="BM705">
        <f t="shared" si="577"/>
        <v>2.372323298694702</v>
      </c>
      <c r="BN705">
        <f t="shared" si="565"/>
        <v>1.6098389154357351</v>
      </c>
    </row>
    <row r="706" spans="1:66" x14ac:dyDescent="0.2">
      <c r="A706" s="25" t="s">
        <v>1105</v>
      </c>
      <c r="B706" s="25"/>
      <c r="C706" s="28">
        <v>48893.779000000002</v>
      </c>
      <c r="D706" s="28"/>
      <c r="E706" s="1">
        <f t="shared" si="539"/>
        <v>18269.030908771034</v>
      </c>
      <c r="F706" s="1">
        <f t="shared" si="566"/>
        <v>18269</v>
      </c>
      <c r="G706" s="1">
        <f t="shared" si="571"/>
        <v>2.625392000481952E-2</v>
      </c>
      <c r="I706" s="1">
        <f t="shared" si="572"/>
        <v>2.625392000481952E-2</v>
      </c>
      <c r="Q706" s="173">
        <f t="shared" si="540"/>
        <v>33875.279000000002</v>
      </c>
      <c r="S706" s="15">
        <f t="shared" si="573"/>
        <v>0.1</v>
      </c>
      <c r="Z706">
        <f t="shared" si="541"/>
        <v>18269</v>
      </c>
      <c r="AA706" s="158">
        <f t="shared" si="542"/>
        <v>9.1413437058196725E-2</v>
      </c>
      <c r="AB706" s="159">
        <f t="shared" si="543"/>
        <v>-6.5159517053377206E-2</v>
      </c>
      <c r="AC706" s="159">
        <f t="shared" si="544"/>
        <v>2.625392000481952E-2</v>
      </c>
      <c r="AD706" s="160">
        <f t="shared" si="545"/>
        <v>4.2457626626293555E-4</v>
      </c>
      <c r="AH706">
        <f t="shared" si="546"/>
        <v>1.5114457457507011E-2</v>
      </c>
      <c r="AI706">
        <f t="shared" si="547"/>
        <v>0.67330872246816154</v>
      </c>
      <c r="AJ706">
        <f t="shared" si="548"/>
        <v>0.72558655768522284</v>
      </c>
      <c r="AK706">
        <f t="shared" si="549"/>
        <v>-4.7297822443339813E-2</v>
      </c>
      <c r="AL706">
        <f t="shared" si="550"/>
        <v>-2.997813329510894</v>
      </c>
      <c r="AM706">
        <f t="shared" si="551"/>
        <v>-13.886234404320792</v>
      </c>
      <c r="AN706">
        <f t="shared" si="576"/>
        <v>15.910217386335606</v>
      </c>
      <c r="AO706">
        <f t="shared" si="576"/>
        <v>15.91031712842746</v>
      </c>
      <c r="AP706">
        <f t="shared" si="576"/>
        <v>15.910008684965076</v>
      </c>
      <c r="AQ706">
        <f t="shared" si="576"/>
        <v>15.910962581866036</v>
      </c>
      <c r="AR706">
        <f t="shared" si="576"/>
        <v>15.908013147783985</v>
      </c>
      <c r="AS706">
        <f t="shared" si="576"/>
        <v>15.917138579976587</v>
      </c>
      <c r="AT706">
        <f t="shared" si="576"/>
        <v>15.888958452739775</v>
      </c>
      <c r="AU706">
        <f t="shared" si="553"/>
        <v>15.976558942717929</v>
      </c>
      <c r="AV706" s="158">
        <f t="shared" si="554"/>
        <v>9.1413437058196725E-2</v>
      </c>
      <c r="AW706" s="159">
        <f t="shared" si="555"/>
        <v>-6.5159517053377206E-2</v>
      </c>
      <c r="AX706" s="160">
        <f t="shared" si="556"/>
        <v>4.2457626626293555E-4</v>
      </c>
      <c r="AY706" s="159">
        <f t="shared" si="557"/>
        <v>-9999</v>
      </c>
      <c r="BA706">
        <f t="shared" si="558"/>
        <v>0</v>
      </c>
      <c r="BB706">
        <f t="shared" si="559"/>
        <v>0.28581780428126025</v>
      </c>
      <c r="BC706">
        <f t="shared" si="560"/>
        <v>8.2601459942781119E-2</v>
      </c>
      <c r="BD706">
        <f t="shared" si="561"/>
        <v>0.26872540340761564</v>
      </c>
      <c r="BE706">
        <f t="shared" si="562"/>
        <v>2.7817089396487651</v>
      </c>
      <c r="BF706">
        <f t="shared" si="563"/>
        <v>5.4972401793539998</v>
      </c>
      <c r="BG706">
        <f t="shared" si="577"/>
        <v>2.2203518246656362</v>
      </c>
      <c r="BH706">
        <f t="shared" si="577"/>
        <v>2.2154247940412124</v>
      </c>
      <c r="BI706">
        <f t="shared" si="577"/>
        <v>2.2260946127681676</v>
      </c>
      <c r="BJ706">
        <f t="shared" si="577"/>
        <v>2.2027939346573229</v>
      </c>
      <c r="BK706">
        <f t="shared" si="577"/>
        <v>2.2527965902686056</v>
      </c>
      <c r="BL706">
        <f t="shared" si="577"/>
        <v>2.1409055430790835</v>
      </c>
      <c r="BM706">
        <f t="shared" si="577"/>
        <v>2.3728827291483952</v>
      </c>
      <c r="BN706">
        <f t="shared" si="565"/>
        <v>1.6104156504625649</v>
      </c>
    </row>
    <row r="707" spans="1:66" x14ac:dyDescent="0.2">
      <c r="A707" s="25" t="s">
        <v>1105</v>
      </c>
      <c r="B707" s="25"/>
      <c r="C707" s="28">
        <v>48894.627999999997</v>
      </c>
      <c r="D707" s="28"/>
      <c r="E707" s="1">
        <f t="shared" si="539"/>
        <v>18270.030437473819</v>
      </c>
      <c r="F707" s="1">
        <f t="shared" si="566"/>
        <v>18270</v>
      </c>
      <c r="G707" s="1">
        <f t="shared" si="571"/>
        <v>2.5853600003756583E-2</v>
      </c>
      <c r="I707" s="1">
        <f t="shared" si="572"/>
        <v>2.5853600003756583E-2</v>
      </c>
      <c r="Q707" s="173">
        <f t="shared" si="540"/>
        <v>33876.127999999997</v>
      </c>
      <c r="S707" s="15">
        <f t="shared" si="573"/>
        <v>0.1</v>
      </c>
      <c r="Z707">
        <f t="shared" si="541"/>
        <v>18270</v>
      </c>
      <c r="AA707" s="158">
        <f t="shared" si="542"/>
        <v>9.142310833268448E-2</v>
      </c>
      <c r="AB707" s="159">
        <f t="shared" si="543"/>
        <v>-6.5569508328927897E-2</v>
      </c>
      <c r="AC707" s="159">
        <f t="shared" si="544"/>
        <v>2.5853600003756583E-2</v>
      </c>
      <c r="AD707" s="160">
        <f t="shared" si="545"/>
        <v>4.2993604224973448E-4</v>
      </c>
      <c r="AH707">
        <f t="shared" si="546"/>
        <v>1.5117408293016419E-2</v>
      </c>
      <c r="AI707">
        <f t="shared" si="547"/>
        <v>0.6733170049081918</v>
      </c>
      <c r="AJ707">
        <f t="shared" si="548"/>
        <v>0.72570697411311902</v>
      </c>
      <c r="AK707">
        <f t="shared" si="549"/>
        <v>-4.7354994890845839E-2</v>
      </c>
      <c r="AL707">
        <f t="shared" si="550"/>
        <v>-2.9976383227811967</v>
      </c>
      <c r="AM707">
        <f t="shared" si="551"/>
        <v>-13.869294428940847</v>
      </c>
      <c r="AN707">
        <f t="shared" si="576"/>
        <v>15.910462735959518</v>
      </c>
      <c r="AO707">
        <f t="shared" si="576"/>
        <v>15.910562564516184</v>
      </c>
      <c r="AP707">
        <f t="shared" si="576"/>
        <v>15.910253838135329</v>
      </c>
      <c r="AQ707">
        <f t="shared" si="576"/>
        <v>15.911208658178381</v>
      </c>
      <c r="AR707">
        <f t="shared" si="576"/>
        <v>15.908256222143144</v>
      </c>
      <c r="AS707">
        <f t="shared" si="576"/>
        <v>15.917391412655224</v>
      </c>
      <c r="AT707">
        <f t="shared" si="576"/>
        <v>15.88917982625566</v>
      </c>
      <c r="AU707">
        <f t="shared" si="553"/>
        <v>15.976883655081428</v>
      </c>
      <c r="AV707" s="158">
        <f t="shared" si="554"/>
        <v>9.142310833268448E-2</v>
      </c>
      <c r="AW707" s="159">
        <f t="shared" si="555"/>
        <v>-6.5569508328927897E-2</v>
      </c>
      <c r="AX707" s="160">
        <f t="shared" si="556"/>
        <v>4.2993604224973448E-4</v>
      </c>
      <c r="AY707" s="159">
        <f t="shared" si="557"/>
        <v>-9999</v>
      </c>
      <c r="BA707">
        <f t="shared" si="558"/>
        <v>0</v>
      </c>
      <c r="BB707">
        <f t="shared" si="559"/>
        <v>0.28580588173832011</v>
      </c>
      <c r="BC707">
        <f t="shared" si="560"/>
        <v>8.2557241860495484E-2</v>
      </c>
      <c r="BD707">
        <f t="shared" si="561"/>
        <v>0.26869371514541923</v>
      </c>
      <c r="BE707">
        <f t="shared" si="562"/>
        <v>2.781753309275846</v>
      </c>
      <c r="BF707">
        <f t="shared" si="563"/>
        <v>5.4979328659358213</v>
      </c>
      <c r="BG707">
        <f t="shared" si="577"/>
        <v>2.2204521599358746</v>
      </c>
      <c r="BH707">
        <f t="shared" si="577"/>
        <v>2.2155204168851945</v>
      </c>
      <c r="BI707">
        <f t="shared" si="577"/>
        <v>2.2261990356956742</v>
      </c>
      <c r="BJ707">
        <f t="shared" si="577"/>
        <v>2.2028821324758123</v>
      </c>
      <c r="BK707">
        <f t="shared" si="577"/>
        <v>2.2529129776849102</v>
      </c>
      <c r="BL707">
        <f t="shared" si="577"/>
        <v>2.1409730317690427</v>
      </c>
      <c r="BM707">
        <f t="shared" si="577"/>
        <v>2.3730225471343571</v>
      </c>
      <c r="BN707">
        <f t="shared" si="565"/>
        <v>1.6105598342192722</v>
      </c>
    </row>
    <row r="708" spans="1:66" x14ac:dyDescent="0.2">
      <c r="A708" s="25" t="s">
        <v>1105</v>
      </c>
      <c r="B708" s="25"/>
      <c r="C708" s="28">
        <v>48950.697999999997</v>
      </c>
      <c r="D708" s="28"/>
      <c r="E708" s="1">
        <f t="shared" si="539"/>
        <v>18336.041714700554</v>
      </c>
      <c r="F708" s="1">
        <f t="shared" si="566"/>
        <v>18336</v>
      </c>
      <c r="G708" s="1">
        <f t="shared" si="571"/>
        <v>3.5432479999144562E-2</v>
      </c>
      <c r="I708" s="1">
        <f t="shared" si="572"/>
        <v>3.5432479999144562E-2</v>
      </c>
      <c r="Q708" s="173">
        <f t="shared" si="540"/>
        <v>33932.197999999997</v>
      </c>
      <c r="S708" s="15">
        <f t="shared" si="573"/>
        <v>0.1</v>
      </c>
      <c r="Z708">
        <f t="shared" si="541"/>
        <v>18336</v>
      </c>
      <c r="AA708" s="158">
        <f t="shared" si="542"/>
        <v>9.2059560708866131E-2</v>
      </c>
      <c r="AB708" s="159">
        <f t="shared" si="543"/>
        <v>-5.6627080709721569E-2</v>
      </c>
      <c r="AC708" s="159">
        <f t="shared" si="544"/>
        <v>3.5432479999144562E-2</v>
      </c>
      <c r="AD708" s="160">
        <f t="shared" si="545"/>
        <v>3.2066262697053212E-4</v>
      </c>
      <c r="AH708">
        <f t="shared" si="546"/>
        <v>1.5310224508111212E-2</v>
      </c>
      <c r="AI708">
        <f t="shared" si="547"/>
        <v>0.67388625829164872</v>
      </c>
      <c r="AJ708">
        <f t="shared" si="548"/>
        <v>0.73361182164156935</v>
      </c>
      <c r="AK708">
        <f t="shared" si="549"/>
        <v>-5.1128292483176158E-2</v>
      </c>
      <c r="AL708">
        <f t="shared" si="550"/>
        <v>-2.986078045722298</v>
      </c>
      <c r="AM708">
        <f t="shared" si="551"/>
        <v>-12.834598645253022</v>
      </c>
      <c r="AN708">
        <f t="shared" si="576"/>
        <v>15.926662736918521</v>
      </c>
      <c r="AO708">
        <f t="shared" si="576"/>
        <v>15.926768017190161</v>
      </c>
      <c r="AP708">
        <f t="shared" si="576"/>
        <v>15.926441302075384</v>
      </c>
      <c r="AQ708">
        <f t="shared" si="576"/>
        <v>15.927455271032391</v>
      </c>
      <c r="AR708">
        <f t="shared" si="576"/>
        <v>15.92430913519377</v>
      </c>
      <c r="AS708">
        <f t="shared" si="576"/>
        <v>15.934078195371432</v>
      </c>
      <c r="AT708">
        <f t="shared" si="576"/>
        <v>15.90381144530317</v>
      </c>
      <c r="AU708">
        <f t="shared" si="553"/>
        <v>15.99831467107243</v>
      </c>
      <c r="AV708" s="158">
        <f t="shared" si="554"/>
        <v>9.2059560708866131E-2</v>
      </c>
      <c r="AW708" s="159">
        <f t="shared" si="555"/>
        <v>-5.6627080709721569E-2</v>
      </c>
      <c r="AX708" s="160">
        <f t="shared" si="556"/>
        <v>3.2066262697053212E-4</v>
      </c>
      <c r="AY708" s="159">
        <f t="shared" si="557"/>
        <v>-9999</v>
      </c>
      <c r="BA708">
        <f t="shared" si="558"/>
        <v>0</v>
      </c>
      <c r="BB708">
        <f t="shared" si="559"/>
        <v>0.2850239395024996</v>
      </c>
      <c r="BC708">
        <f t="shared" si="560"/>
        <v>7.9645357228651875E-2</v>
      </c>
      <c r="BD708">
        <f t="shared" si="561"/>
        <v>0.26660604650626507</v>
      </c>
      <c r="BE708">
        <f t="shared" si="562"/>
        <v>2.7846748188137433</v>
      </c>
      <c r="BF708">
        <f t="shared" si="563"/>
        <v>5.5439175854156257</v>
      </c>
      <c r="BG708">
        <f t="shared" si="577"/>
        <v>2.2270679202434813</v>
      </c>
      <c r="BH708">
        <f t="shared" si="577"/>
        <v>2.2218186720703357</v>
      </c>
      <c r="BI708">
        <f t="shared" si="577"/>
        <v>2.2330873108300144</v>
      </c>
      <c r="BJ708">
        <f t="shared" si="577"/>
        <v>2.2086879259809047</v>
      </c>
      <c r="BK708">
        <f t="shared" si="577"/>
        <v>2.2605895198072314</v>
      </c>
      <c r="BL708">
        <f t="shared" si="577"/>
        <v>2.1454238244192405</v>
      </c>
      <c r="BM708">
        <f t="shared" si="577"/>
        <v>2.3822154926974184</v>
      </c>
      <c r="BN708">
        <f t="shared" si="565"/>
        <v>1.6200759621619616</v>
      </c>
    </row>
    <row r="709" spans="1:66" x14ac:dyDescent="0.2">
      <c r="A709" s="25" t="s">
        <v>1105</v>
      </c>
      <c r="B709" s="25"/>
      <c r="C709" s="28">
        <v>48955.792000000001</v>
      </c>
      <c r="D709" s="28"/>
      <c r="E709" s="1">
        <f t="shared" si="539"/>
        <v>18342.038886917308</v>
      </c>
      <c r="F709" s="1">
        <f t="shared" si="566"/>
        <v>18342</v>
      </c>
      <c r="G709" s="1">
        <f t="shared" si="571"/>
        <v>3.3030560007318854E-2</v>
      </c>
      <c r="I709" s="1">
        <f t="shared" si="572"/>
        <v>3.3030560007318854E-2</v>
      </c>
      <c r="Q709" s="173">
        <f t="shared" si="540"/>
        <v>33937.292000000001</v>
      </c>
      <c r="S709" s="15">
        <f t="shared" si="573"/>
        <v>0.1</v>
      </c>
      <c r="Z709">
        <f t="shared" si="541"/>
        <v>18342</v>
      </c>
      <c r="AA709" s="158">
        <f t="shared" si="542"/>
        <v>9.2117238235399912E-2</v>
      </c>
      <c r="AB709" s="159">
        <f t="shared" si="543"/>
        <v>-5.9086678228081058E-2</v>
      </c>
      <c r="AC709" s="159">
        <f t="shared" si="544"/>
        <v>3.3030560007318854E-2</v>
      </c>
      <c r="AD709" s="160">
        <f t="shared" si="545"/>
        <v>3.4912355440287887E-4</v>
      </c>
      <c r="AH709">
        <f t="shared" si="546"/>
        <v>1.5327562956807921E-2</v>
      </c>
      <c r="AI709">
        <f t="shared" si="547"/>
        <v>0.6739402217502567</v>
      </c>
      <c r="AJ709">
        <f t="shared" si="548"/>
        <v>0.73432626979317084</v>
      </c>
      <c r="AK709">
        <f t="shared" si="549"/>
        <v>-5.1471310756523656E-2</v>
      </c>
      <c r="AL709">
        <f t="shared" si="550"/>
        <v>-2.9850261224803387</v>
      </c>
      <c r="AM709">
        <f t="shared" si="551"/>
        <v>-12.748017105760265</v>
      </c>
      <c r="AN709">
        <f t="shared" si="576"/>
        <v>15.92813616058096</v>
      </c>
      <c r="AO709">
        <f t="shared" si="576"/>
        <v>15.928241911171874</v>
      </c>
      <c r="AP709">
        <f t="shared" si="576"/>
        <v>15.927913628712417</v>
      </c>
      <c r="AQ709">
        <f t="shared" si="576"/>
        <v>15.928932797616678</v>
      </c>
      <c r="AR709">
        <f t="shared" si="576"/>
        <v>15.925769495044996</v>
      </c>
      <c r="AS709">
        <f t="shared" si="576"/>
        <v>15.935595160757948</v>
      </c>
      <c r="AT709">
        <f t="shared" si="576"/>
        <v>15.905143697911978</v>
      </c>
      <c r="AU709">
        <f t="shared" si="553"/>
        <v>16.000262945253432</v>
      </c>
      <c r="AV709" s="158">
        <f t="shared" si="554"/>
        <v>9.2117238235399912E-2</v>
      </c>
      <c r="AW709" s="159">
        <f t="shared" si="555"/>
        <v>-5.9086678228081058E-2</v>
      </c>
      <c r="AX709" s="160">
        <f t="shared" si="556"/>
        <v>3.4912355440287887E-4</v>
      </c>
      <c r="AY709" s="159">
        <f t="shared" si="557"/>
        <v>-9999</v>
      </c>
      <c r="BA709">
        <f t="shared" si="558"/>
        <v>0</v>
      </c>
      <c r="BB709">
        <f t="shared" si="559"/>
        <v>0.28495333423587099</v>
      </c>
      <c r="BC709">
        <f t="shared" si="560"/>
        <v>7.9381271965682593E-2</v>
      </c>
      <c r="BD709">
        <f t="shared" si="561"/>
        <v>0.26641662278812128</v>
      </c>
      <c r="BE709">
        <f t="shared" si="562"/>
        <v>2.7849397428790148</v>
      </c>
      <c r="BF709">
        <f t="shared" si="563"/>
        <v>5.5481243602670292</v>
      </c>
      <c r="BG709">
        <f t="shared" si="577"/>
        <v>2.2276687368687238</v>
      </c>
      <c r="BH709">
        <f t="shared" si="577"/>
        <v>2.2223899883359528</v>
      </c>
      <c r="BI709">
        <f t="shared" si="577"/>
        <v>2.2337131648149673</v>
      </c>
      <c r="BJ709">
        <f t="shared" si="577"/>
        <v>2.2092142451841914</v>
      </c>
      <c r="BK709">
        <f t="shared" si="577"/>
        <v>2.2612868871210816</v>
      </c>
      <c r="BL709">
        <f t="shared" si="577"/>
        <v>2.1458281297224371</v>
      </c>
      <c r="BM709">
        <f t="shared" si="577"/>
        <v>2.3830477922359523</v>
      </c>
      <c r="BN709">
        <f t="shared" si="565"/>
        <v>1.620941064702206</v>
      </c>
    </row>
    <row r="710" spans="1:66" x14ac:dyDescent="0.2">
      <c r="A710" s="25" t="s">
        <v>1111</v>
      </c>
      <c r="B710" s="25"/>
      <c r="C710" s="28">
        <v>49003.360000000001</v>
      </c>
      <c r="D710" s="28">
        <v>6.0000000000000001E-3</v>
      </c>
      <c r="E710" s="1">
        <f t="shared" si="539"/>
        <v>18398.040749501961</v>
      </c>
      <c r="F710" s="1">
        <f t="shared" si="566"/>
        <v>18398</v>
      </c>
      <c r="G710" s="1">
        <f t="shared" si="571"/>
        <v>3.4612640003615525E-2</v>
      </c>
      <c r="I710" s="1">
        <f t="shared" si="572"/>
        <v>3.4612640003615525E-2</v>
      </c>
      <c r="Q710" s="173">
        <f t="shared" si="540"/>
        <v>33984.86</v>
      </c>
      <c r="S710" s="15">
        <f t="shared" si="573"/>
        <v>0.1</v>
      </c>
      <c r="Z710">
        <f t="shared" si="541"/>
        <v>18398</v>
      </c>
      <c r="AA710" s="158">
        <f t="shared" si="542"/>
        <v>9.2654088441977783E-2</v>
      </c>
      <c r="AB710" s="159">
        <f t="shared" si="543"/>
        <v>-5.8041448438362259E-2</v>
      </c>
      <c r="AC710" s="159">
        <f t="shared" si="544"/>
        <v>3.4612640003615525E-2</v>
      </c>
      <c r="AD710" s="160">
        <f t="shared" si="545"/>
        <v>3.3688097368230651E-4</v>
      </c>
      <c r="AH710">
        <f t="shared" si="546"/>
        <v>1.5487846646195149E-2</v>
      </c>
      <c r="AI710">
        <f t="shared" si="547"/>
        <v>0.67446172754398748</v>
      </c>
      <c r="AJ710">
        <f t="shared" si="548"/>
        <v>0.74096077038025743</v>
      </c>
      <c r="AK710">
        <f t="shared" si="549"/>
        <v>-5.4672735340582188E-2</v>
      </c>
      <c r="AL710">
        <f t="shared" si="550"/>
        <v>-2.9751998229056955</v>
      </c>
      <c r="AM710">
        <f t="shared" si="551"/>
        <v>-11.992003694383909</v>
      </c>
      <c r="AN710">
        <f t="shared" si="576"/>
        <v>15.941893989137061</v>
      </c>
      <c r="AO710">
        <f t="shared" si="576"/>
        <v>15.942003921176077</v>
      </c>
      <c r="AP710">
        <f t="shared" si="576"/>
        <v>15.941661572268877</v>
      </c>
      <c r="AQ710">
        <f t="shared" si="576"/>
        <v>15.942727802774664</v>
      </c>
      <c r="AR710">
        <f t="shared" si="576"/>
        <v>15.939407964220432</v>
      </c>
      <c r="AS710">
        <f t="shared" si="576"/>
        <v>15.949753419345507</v>
      </c>
      <c r="AT710">
        <f t="shared" si="576"/>
        <v>15.917595778958917</v>
      </c>
      <c r="AU710">
        <f t="shared" si="553"/>
        <v>16.018446837609432</v>
      </c>
      <c r="AV710" s="158">
        <f t="shared" si="554"/>
        <v>9.2654088441977783E-2</v>
      </c>
      <c r="AW710" s="159">
        <f t="shared" si="555"/>
        <v>-5.8041448438362259E-2</v>
      </c>
      <c r="AX710" s="160">
        <f t="shared" si="556"/>
        <v>3.3688097368230651E-4</v>
      </c>
      <c r="AY710" s="159">
        <f t="shared" si="557"/>
        <v>-9999</v>
      </c>
      <c r="BA710">
        <f t="shared" si="558"/>
        <v>0</v>
      </c>
      <c r="BB710">
        <f t="shared" si="559"/>
        <v>0.2842981743015347</v>
      </c>
      <c r="BC710">
        <f t="shared" si="560"/>
        <v>7.6921491274478129E-2</v>
      </c>
      <c r="BD710">
        <f t="shared" si="561"/>
        <v>0.2646515592436775</v>
      </c>
      <c r="BE710">
        <f t="shared" si="562"/>
        <v>2.78740707051842</v>
      </c>
      <c r="BF710">
        <f t="shared" si="563"/>
        <v>5.5876025028199798</v>
      </c>
      <c r="BG710">
        <f t="shared" si="577"/>
        <v>2.2332714894083985</v>
      </c>
      <c r="BH710">
        <f t="shared" si="577"/>
        <v>2.2277122541245094</v>
      </c>
      <c r="BI710">
        <f t="shared" si="577"/>
        <v>2.2395516668880031</v>
      </c>
      <c r="BJ710">
        <f t="shared" si="577"/>
        <v>2.2141148154811519</v>
      </c>
      <c r="BK710">
        <f t="shared" si="577"/>
        <v>2.2677915013421024</v>
      </c>
      <c r="BL710">
        <f t="shared" si="577"/>
        <v>2.1495994981509354</v>
      </c>
      <c r="BM710">
        <f t="shared" si="577"/>
        <v>2.3907884205668464</v>
      </c>
      <c r="BN710">
        <f t="shared" si="565"/>
        <v>1.6290153550778208</v>
      </c>
    </row>
    <row r="711" spans="1:66" x14ac:dyDescent="0.2">
      <c r="A711" s="25" t="s">
        <v>1105</v>
      </c>
      <c r="B711" s="25"/>
      <c r="C711" s="28">
        <v>49007.605000000003</v>
      </c>
      <c r="D711" s="28"/>
      <c r="E711" s="1">
        <f t="shared" si="539"/>
        <v>18403.038393015919</v>
      </c>
      <c r="F711" s="1">
        <f t="shared" si="566"/>
        <v>18403</v>
      </c>
      <c r="G711" s="1">
        <f t="shared" si="571"/>
        <v>3.2611040005576797E-2</v>
      </c>
      <c r="I711" s="1">
        <f t="shared" si="572"/>
        <v>3.2611040005576797E-2</v>
      </c>
      <c r="Q711" s="173">
        <f t="shared" si="540"/>
        <v>33989.105000000003</v>
      </c>
      <c r="S711" s="15">
        <f t="shared" si="573"/>
        <v>0.1</v>
      </c>
      <c r="Z711">
        <f t="shared" si="541"/>
        <v>18403</v>
      </c>
      <c r="AA711" s="158">
        <f t="shared" si="542"/>
        <v>9.2701891495087868E-2</v>
      </c>
      <c r="AB711" s="159">
        <f t="shared" si="543"/>
        <v>-6.0090851489511071E-2</v>
      </c>
      <c r="AC711" s="159">
        <f t="shared" si="544"/>
        <v>3.2611040005576797E-2</v>
      </c>
      <c r="AD711" s="160">
        <f t="shared" si="545"/>
        <v>3.610910432734475E-4</v>
      </c>
      <c r="AH711">
        <f t="shared" si="546"/>
        <v>1.5502021675160817E-2</v>
      </c>
      <c r="AI711">
        <f t="shared" si="547"/>
        <v>0.67450986117872103</v>
      </c>
      <c r="AJ711">
        <f t="shared" si="548"/>
        <v>0.74155017130485756</v>
      </c>
      <c r="AK711">
        <f t="shared" si="549"/>
        <v>-5.4958569426167982E-2</v>
      </c>
      <c r="AL711">
        <f t="shared" si="550"/>
        <v>-2.9743217227728342</v>
      </c>
      <c r="AM711">
        <f t="shared" si="551"/>
        <v>-11.928758652139326</v>
      </c>
      <c r="AN711">
        <f t="shared" ref="AN711:AT720" si="578">$AU711+$AB$7*SIN(AO711)</f>
        <v>15.943122895542109</v>
      </c>
      <c r="AO711">
        <f t="shared" si="578"/>
        <v>15.943233182430914</v>
      </c>
      <c r="AP711">
        <f t="shared" si="578"/>
        <v>15.942889627636813</v>
      </c>
      <c r="AQ711">
        <f t="shared" si="578"/>
        <v>15.943959928781757</v>
      </c>
      <c r="AR711">
        <f t="shared" si="578"/>
        <v>15.940626443530846</v>
      </c>
      <c r="AS711">
        <f t="shared" si="578"/>
        <v>15.951017543894384</v>
      </c>
      <c r="AT711">
        <f t="shared" si="578"/>
        <v>15.918709165586321</v>
      </c>
      <c r="AU711">
        <f t="shared" si="553"/>
        <v>16.020070399426931</v>
      </c>
      <c r="AV711" s="158">
        <f t="shared" si="554"/>
        <v>9.2701891495087868E-2</v>
      </c>
      <c r="AW711" s="159">
        <f t="shared" si="555"/>
        <v>-6.0090851489511071E-2</v>
      </c>
      <c r="AX711" s="160">
        <f t="shared" si="556"/>
        <v>3.610910432734475E-4</v>
      </c>
      <c r="AY711" s="159">
        <f t="shared" si="557"/>
        <v>-9999</v>
      </c>
      <c r="BA711">
        <f t="shared" si="558"/>
        <v>0</v>
      </c>
      <c r="BB711">
        <f t="shared" si="559"/>
        <v>0.28424001193464132</v>
      </c>
      <c r="BC711">
        <f t="shared" si="560"/>
        <v>7.6702305808378529E-2</v>
      </c>
      <c r="BD711">
        <f t="shared" si="561"/>
        <v>0.26449421657742112</v>
      </c>
      <c r="BE711">
        <f t="shared" si="562"/>
        <v>2.7876269054649199</v>
      </c>
      <c r="BF711">
        <f t="shared" si="563"/>
        <v>5.5911463634563194</v>
      </c>
      <c r="BG711">
        <f t="shared" ref="BG711:BM720" si="579">$BN711+$BB$7*SIN(BH711)</f>
        <v>2.2337713111693995</v>
      </c>
      <c r="BH711">
        <f t="shared" si="579"/>
        <v>2.2281865784291268</v>
      </c>
      <c r="BI711">
        <f t="shared" si="579"/>
        <v>2.2400727170535726</v>
      </c>
      <c r="BJ711">
        <f t="shared" si="579"/>
        <v>2.2145513420519722</v>
      </c>
      <c r="BK711">
        <f t="shared" si="579"/>
        <v>2.2683719002430895</v>
      </c>
      <c r="BL711">
        <f t="shared" si="579"/>
        <v>2.1499360552668536</v>
      </c>
      <c r="BM711">
        <f t="shared" si="579"/>
        <v>2.3914771327022786</v>
      </c>
      <c r="BN711">
        <f t="shared" si="565"/>
        <v>1.6297362738613579</v>
      </c>
    </row>
    <row r="712" spans="1:66" x14ac:dyDescent="0.2">
      <c r="A712" s="25" t="s">
        <v>1111</v>
      </c>
      <c r="B712" s="25"/>
      <c r="C712" s="28">
        <v>49020.347000000002</v>
      </c>
      <c r="D712" s="28">
        <v>4.0000000000000001E-3</v>
      </c>
      <c r="E712" s="1">
        <f t="shared" si="539"/>
        <v>18418.039564666051</v>
      </c>
      <c r="F712" s="1">
        <f t="shared" si="566"/>
        <v>18418</v>
      </c>
      <c r="G712" s="1">
        <f t="shared" si="571"/>
        <v>3.3606240009248722E-2</v>
      </c>
      <c r="I712" s="1">
        <f t="shared" si="572"/>
        <v>3.3606240009248722E-2</v>
      </c>
      <c r="Q712" s="173">
        <f t="shared" si="540"/>
        <v>34001.847000000002</v>
      </c>
      <c r="S712" s="15">
        <f t="shared" si="573"/>
        <v>0.1</v>
      </c>
      <c r="Z712">
        <f t="shared" si="541"/>
        <v>18418</v>
      </c>
      <c r="AA712" s="158">
        <f t="shared" si="542"/>
        <v>9.2845172145807259E-2</v>
      </c>
      <c r="AB712" s="159">
        <f t="shared" si="543"/>
        <v>-5.9238932136558536E-2</v>
      </c>
      <c r="AC712" s="159">
        <f t="shared" si="544"/>
        <v>3.3606240009248722E-2</v>
      </c>
      <c r="AD712" s="160">
        <f t="shared" si="545"/>
        <v>3.5092510806797881E-4</v>
      </c>
      <c r="AH712">
        <f t="shared" si="546"/>
        <v>1.5544412338350981E-2</v>
      </c>
      <c r="AI712">
        <f t="shared" si="547"/>
        <v>0.67465581020592613</v>
      </c>
      <c r="AJ712">
        <f t="shared" si="548"/>
        <v>0.74331545019890743</v>
      </c>
      <c r="AK712">
        <f t="shared" si="549"/>
        <v>-5.5816063910885984E-2</v>
      </c>
      <c r="AL712">
        <f t="shared" si="550"/>
        <v>-2.9716866620489437</v>
      </c>
      <c r="AM712">
        <f t="shared" si="551"/>
        <v>-11.742883958475661</v>
      </c>
      <c r="AN712">
        <f t="shared" si="578"/>
        <v>15.946810149262992</v>
      </c>
      <c r="AO712">
        <f t="shared" si="578"/>
        <v>15.946921482297956</v>
      </c>
      <c r="AP712">
        <f t="shared" si="578"/>
        <v>15.94657435977807</v>
      </c>
      <c r="AQ712">
        <f t="shared" si="578"/>
        <v>15.947656741493912</v>
      </c>
      <c r="AR712">
        <f t="shared" si="578"/>
        <v>15.944282646868711</v>
      </c>
      <c r="AS712">
        <f t="shared" si="578"/>
        <v>15.954809914090117</v>
      </c>
      <c r="AT712">
        <f t="shared" si="578"/>
        <v>15.92205093394452</v>
      </c>
      <c r="AU712">
        <f t="shared" si="553"/>
        <v>16.02494108487943</v>
      </c>
      <c r="AV712" s="158">
        <f t="shared" si="554"/>
        <v>9.2845172145807259E-2</v>
      </c>
      <c r="AW712" s="159">
        <f t="shared" si="555"/>
        <v>-5.9238932136558536E-2</v>
      </c>
      <c r="AX712" s="160">
        <f t="shared" si="556"/>
        <v>3.5092510806797881E-4</v>
      </c>
      <c r="AY712" s="159">
        <f t="shared" si="557"/>
        <v>-9999</v>
      </c>
      <c r="BA712">
        <f t="shared" si="558"/>
        <v>0</v>
      </c>
      <c r="BB712">
        <f t="shared" si="559"/>
        <v>0.28406585149064534</v>
      </c>
      <c r="BC712">
        <f t="shared" si="560"/>
        <v>7.6045177005570411E-2</v>
      </c>
      <c r="BD712">
        <f t="shared" si="561"/>
        <v>0.26402243487327243</v>
      </c>
      <c r="BE712">
        <f t="shared" si="562"/>
        <v>2.7882859592041505</v>
      </c>
      <c r="BF712">
        <f t="shared" si="563"/>
        <v>5.6017968258113147</v>
      </c>
      <c r="BG712">
        <f t="shared" si="579"/>
        <v>2.2352703635441853</v>
      </c>
      <c r="BH712">
        <f t="shared" si="579"/>
        <v>2.2296086901734853</v>
      </c>
      <c r="BI712">
        <f t="shared" si="579"/>
        <v>2.2416356284596475</v>
      </c>
      <c r="BJ712">
        <f t="shared" si="579"/>
        <v>2.2158599222409019</v>
      </c>
      <c r="BK712">
        <f t="shared" si="579"/>
        <v>2.2701127261914178</v>
      </c>
      <c r="BL712">
        <f t="shared" si="579"/>
        <v>2.1509455754842457</v>
      </c>
      <c r="BM712">
        <f t="shared" si="579"/>
        <v>2.3935408938071152</v>
      </c>
      <c r="BN712">
        <f t="shared" si="565"/>
        <v>1.6318990302119691</v>
      </c>
    </row>
    <row r="713" spans="1:66" x14ac:dyDescent="0.2">
      <c r="A713" s="25" t="s">
        <v>1111</v>
      </c>
      <c r="B713" s="25"/>
      <c r="C713" s="28">
        <v>49043.286</v>
      </c>
      <c r="D713" s="28">
        <v>4.0000000000000001E-3</v>
      </c>
      <c r="E713" s="1">
        <f t="shared" si="539"/>
        <v>18445.045676460308</v>
      </c>
      <c r="F713" s="1">
        <f t="shared" si="566"/>
        <v>18445</v>
      </c>
      <c r="G713" s="1">
        <f t="shared" si="571"/>
        <v>3.8797600005636923E-2</v>
      </c>
      <c r="I713" s="1">
        <f t="shared" si="572"/>
        <v>3.8797600005636923E-2</v>
      </c>
      <c r="Q713" s="173">
        <f t="shared" si="540"/>
        <v>34024.786</v>
      </c>
      <c r="S713" s="15">
        <f t="shared" si="573"/>
        <v>0.1</v>
      </c>
      <c r="Z713">
        <f t="shared" si="541"/>
        <v>18445</v>
      </c>
      <c r="AA713" s="158">
        <f t="shared" si="542"/>
        <v>9.310259005838932E-2</v>
      </c>
      <c r="AB713" s="159">
        <f t="shared" si="543"/>
        <v>-5.4304990052752397E-2</v>
      </c>
      <c r="AC713" s="159">
        <f t="shared" si="544"/>
        <v>3.8797600005636923E-2</v>
      </c>
      <c r="AD713" s="160">
        <f t="shared" si="545"/>
        <v>2.9490319446295372E-4</v>
      </c>
      <c r="AH713">
        <f t="shared" si="546"/>
        <v>1.562020591431745E-2</v>
      </c>
      <c r="AI713">
        <f t="shared" si="547"/>
        <v>0.67492437818148576</v>
      </c>
      <c r="AJ713">
        <f t="shared" si="548"/>
        <v>0.74648188235438051</v>
      </c>
      <c r="AK713">
        <f t="shared" si="549"/>
        <v>-5.7359523381673189E-2</v>
      </c>
      <c r="AL713">
        <f t="shared" si="550"/>
        <v>-2.9669406301905945</v>
      </c>
      <c r="AM713">
        <f t="shared" si="551"/>
        <v>-11.422218228510767</v>
      </c>
      <c r="AN713">
        <f t="shared" si="578"/>
        <v>15.95344925992573</v>
      </c>
      <c r="AO713">
        <f t="shared" si="578"/>
        <v>15.95356240600862</v>
      </c>
      <c r="AP713">
        <f t="shared" si="578"/>
        <v>15.953209051889228</v>
      </c>
      <c r="AQ713">
        <f t="shared" si="578"/>
        <v>15.954312677202118</v>
      </c>
      <c r="AR713">
        <f t="shared" si="578"/>
        <v>15.95086675032171</v>
      </c>
      <c r="AS713">
        <f t="shared" si="578"/>
        <v>15.961636172831252</v>
      </c>
      <c r="AT713">
        <f t="shared" si="578"/>
        <v>15.92807229243893</v>
      </c>
      <c r="AU713">
        <f t="shared" si="553"/>
        <v>16.033708318693932</v>
      </c>
      <c r="AV713" s="158">
        <f t="shared" si="554"/>
        <v>9.310259005838932E-2</v>
      </c>
      <c r="AW713" s="159">
        <f t="shared" si="555"/>
        <v>-5.4304990052752397E-2</v>
      </c>
      <c r="AX713" s="160">
        <f t="shared" si="556"/>
        <v>2.9490319446295372E-4</v>
      </c>
      <c r="AY713" s="159">
        <f t="shared" si="557"/>
        <v>-9999</v>
      </c>
      <c r="BA713">
        <f t="shared" si="558"/>
        <v>0</v>
      </c>
      <c r="BB713">
        <f t="shared" si="559"/>
        <v>0.28375359300923453</v>
      </c>
      <c r="BC713">
        <f t="shared" si="560"/>
        <v>7.4863954444430378E-2</v>
      </c>
      <c r="BD713">
        <f t="shared" si="561"/>
        <v>0.26317415448908521</v>
      </c>
      <c r="BE713">
        <f t="shared" si="562"/>
        <v>2.7894705588438145</v>
      </c>
      <c r="BF713">
        <f t="shared" si="563"/>
        <v>5.6210394176789737</v>
      </c>
      <c r="BG713">
        <f t="shared" si="579"/>
        <v>2.2379671066030729</v>
      </c>
      <c r="BH713">
        <f t="shared" si="579"/>
        <v>2.2321652418636511</v>
      </c>
      <c r="BI713">
        <f t="shared" si="579"/>
        <v>2.2444479686700345</v>
      </c>
      <c r="BJ713">
        <f t="shared" si="579"/>
        <v>2.218211607291741</v>
      </c>
      <c r="BK713">
        <f t="shared" si="579"/>
        <v>2.2732447959704811</v>
      </c>
      <c r="BL713">
        <f t="shared" si="579"/>
        <v>2.1527621829476855</v>
      </c>
      <c r="BM713">
        <f t="shared" si="579"/>
        <v>2.3972466863911399</v>
      </c>
      <c r="BN713">
        <f t="shared" si="565"/>
        <v>1.6357919916430692</v>
      </c>
    </row>
    <row r="714" spans="1:66" x14ac:dyDescent="0.2">
      <c r="A714" s="25" t="s">
        <v>1111</v>
      </c>
      <c r="B714" s="25"/>
      <c r="C714" s="28">
        <v>49065.364000000001</v>
      </c>
      <c r="D714" s="28">
        <v>5.0000000000000001E-3</v>
      </c>
      <c r="E714" s="1">
        <f t="shared" si="539"/>
        <v>18471.038131937607</v>
      </c>
      <c r="F714" s="1">
        <f t="shared" si="566"/>
        <v>18471</v>
      </c>
      <c r="G714" s="1">
        <f t="shared" si="571"/>
        <v>3.2389280007919297E-2</v>
      </c>
      <c r="I714" s="1">
        <f t="shared" si="572"/>
        <v>3.2389280007919297E-2</v>
      </c>
      <c r="Q714" s="173">
        <f t="shared" si="540"/>
        <v>34046.864000000001</v>
      </c>
      <c r="S714" s="15">
        <f t="shared" si="573"/>
        <v>0.1</v>
      </c>
      <c r="Z714">
        <f t="shared" si="541"/>
        <v>18471</v>
      </c>
      <c r="AA714" s="158">
        <f t="shared" si="542"/>
        <v>9.3349879238913816E-2</v>
      </c>
      <c r="AB714" s="159">
        <f t="shared" si="543"/>
        <v>-6.0960599230994519E-2</v>
      </c>
      <c r="AC714" s="159">
        <f t="shared" si="544"/>
        <v>3.2389280007919297E-2</v>
      </c>
      <c r="AD714" s="160">
        <f t="shared" si="545"/>
        <v>3.7161946586019299E-4</v>
      </c>
      <c r="AH714">
        <f t="shared" si="546"/>
        <v>1.5692570415500703E-2</v>
      </c>
      <c r="AI714">
        <f t="shared" si="547"/>
        <v>0.67519013376657311</v>
      </c>
      <c r="AJ714">
        <f t="shared" si="548"/>
        <v>0.74951755590746905</v>
      </c>
      <c r="AK714">
        <f t="shared" si="549"/>
        <v>-5.8845778274143876E-2</v>
      </c>
      <c r="AL714">
        <f t="shared" si="550"/>
        <v>-2.9623667403940113</v>
      </c>
      <c r="AM714">
        <f t="shared" si="551"/>
        <v>-11.129213635560104</v>
      </c>
      <c r="AN714">
        <f t="shared" si="578"/>
        <v>15.959845032543505</v>
      </c>
      <c r="AO714">
        <f t="shared" si="578"/>
        <v>15.959959838708995</v>
      </c>
      <c r="AP714">
        <f t="shared" si="578"/>
        <v>15.959600717642061</v>
      </c>
      <c r="AQ714">
        <f t="shared" si="578"/>
        <v>15.960724182027679</v>
      </c>
      <c r="AR714">
        <f t="shared" si="578"/>
        <v>15.957210645043006</v>
      </c>
      <c r="AS714">
        <f t="shared" si="578"/>
        <v>15.968209608034375</v>
      </c>
      <c r="AT714">
        <f t="shared" si="578"/>
        <v>15.933878309275322</v>
      </c>
      <c r="AU714">
        <f t="shared" si="553"/>
        <v>16.042150840144934</v>
      </c>
      <c r="AV714" s="158">
        <f t="shared" si="554"/>
        <v>9.3349879238913816E-2</v>
      </c>
      <c r="AW714" s="159">
        <f t="shared" si="555"/>
        <v>-6.0960599230994519E-2</v>
      </c>
      <c r="AX714" s="160">
        <f t="shared" si="556"/>
        <v>3.7161946586019299E-4</v>
      </c>
      <c r="AY714" s="159">
        <f t="shared" si="557"/>
        <v>-9999</v>
      </c>
      <c r="BA714">
        <f t="shared" si="558"/>
        <v>0</v>
      </c>
      <c r="BB714">
        <f t="shared" si="559"/>
        <v>0.28345438694724734</v>
      </c>
      <c r="BC714">
        <f t="shared" si="560"/>
        <v>7.3728424153053418E-2</v>
      </c>
      <c r="BD714">
        <f t="shared" si="561"/>
        <v>0.26235841044853303</v>
      </c>
      <c r="BE714">
        <f t="shared" si="562"/>
        <v>2.7906092362526782</v>
      </c>
      <c r="BF714">
        <f t="shared" si="563"/>
        <v>5.6396572140755765</v>
      </c>
      <c r="BG714">
        <f t="shared" si="579"/>
        <v>2.2405621020070394</v>
      </c>
      <c r="BH714">
        <f t="shared" si="579"/>
        <v>2.2346231680743034</v>
      </c>
      <c r="BI714">
        <f t="shared" si="579"/>
        <v>2.2471550598865742</v>
      </c>
      <c r="BJ714">
        <f t="shared" si="579"/>
        <v>2.2204716581387078</v>
      </c>
      <c r="BK714">
        <f t="shared" si="579"/>
        <v>2.2762591140916051</v>
      </c>
      <c r="BL714">
        <f t="shared" si="579"/>
        <v>2.154510939955868</v>
      </c>
      <c r="BM714">
        <f t="shared" si="579"/>
        <v>2.4008043206119298</v>
      </c>
      <c r="BN714">
        <f t="shared" si="565"/>
        <v>1.639540769317462</v>
      </c>
    </row>
    <row r="715" spans="1:66" x14ac:dyDescent="0.2">
      <c r="A715" s="25" t="s">
        <v>1105</v>
      </c>
      <c r="B715" s="25"/>
      <c r="C715" s="28">
        <v>49220.798000000003</v>
      </c>
      <c r="D715" s="28"/>
      <c r="E715" s="1">
        <f t="shared" si="539"/>
        <v>18654.030763727525</v>
      </c>
      <c r="F715" s="1">
        <f t="shared" si="566"/>
        <v>18654</v>
      </c>
      <c r="G715" s="1">
        <f t="shared" si="571"/>
        <v>2.6130720005312469E-2</v>
      </c>
      <c r="I715" s="1">
        <f t="shared" si="572"/>
        <v>2.6130720005312469E-2</v>
      </c>
      <c r="Q715" s="173">
        <f t="shared" si="540"/>
        <v>34202.298000000003</v>
      </c>
      <c r="S715" s="15">
        <f t="shared" si="573"/>
        <v>0.1</v>
      </c>
      <c r="Z715">
        <f t="shared" si="541"/>
        <v>18654</v>
      </c>
      <c r="AA715" s="158">
        <f t="shared" si="542"/>
        <v>9.5073652382812665E-2</v>
      </c>
      <c r="AB715" s="159">
        <f t="shared" si="543"/>
        <v>-6.8942932377500196E-2</v>
      </c>
      <c r="AC715" s="159">
        <f t="shared" si="544"/>
        <v>2.6130720005312469E-2</v>
      </c>
      <c r="AD715" s="160">
        <f t="shared" si="545"/>
        <v>4.7531279248085652E-4</v>
      </c>
      <c r="AH715">
        <f t="shared" si="546"/>
        <v>1.6184388816136746E-2</v>
      </c>
      <c r="AI715">
        <f t="shared" si="547"/>
        <v>0.67726010849410967</v>
      </c>
      <c r="AJ715">
        <f t="shared" si="548"/>
        <v>0.77050651380445312</v>
      </c>
      <c r="AK715">
        <f t="shared" si="549"/>
        <v>-6.9305391233529051E-2</v>
      </c>
      <c r="AL715">
        <f t="shared" si="550"/>
        <v>-2.9300643472069487</v>
      </c>
      <c r="AM715">
        <f t="shared" si="551"/>
        <v>-9.4197183165222249</v>
      </c>
      <c r="AN715">
        <f t="shared" si="578"/>
        <v>16.004938058535942</v>
      </c>
      <c r="AO715">
        <f t="shared" si="578"/>
        <v>16.005062115737584</v>
      </c>
      <c r="AP715">
        <f t="shared" si="578"/>
        <v>16.004669100233244</v>
      </c>
      <c r="AQ715">
        <f t="shared" si="578"/>
        <v>16.00591434312901</v>
      </c>
      <c r="AR715">
        <f t="shared" si="578"/>
        <v>16.001970500358716</v>
      </c>
      <c r="AS715">
        <f t="shared" si="578"/>
        <v>16.014477670159533</v>
      </c>
      <c r="AT715">
        <f t="shared" si="578"/>
        <v>15.974972676845463</v>
      </c>
      <c r="AU715">
        <f t="shared" si="553"/>
        <v>16.101573202665435</v>
      </c>
      <c r="AV715" s="158">
        <f t="shared" si="554"/>
        <v>9.5073652382812665E-2</v>
      </c>
      <c r="AW715" s="159">
        <f t="shared" si="555"/>
        <v>-6.8942932377500196E-2</v>
      </c>
      <c r="AX715" s="160">
        <f t="shared" si="556"/>
        <v>4.7531279248085652E-4</v>
      </c>
      <c r="AY715" s="159">
        <f t="shared" si="557"/>
        <v>-9999</v>
      </c>
      <c r="BA715">
        <f t="shared" si="558"/>
        <v>0</v>
      </c>
      <c r="BB715">
        <f t="shared" si="559"/>
        <v>0.28138899050475252</v>
      </c>
      <c r="BC715">
        <f t="shared" si="560"/>
        <v>6.5788823398291577E-2</v>
      </c>
      <c r="BD715">
        <f t="shared" si="561"/>
        <v>0.25664716665189857</v>
      </c>
      <c r="BE715">
        <f t="shared" si="562"/>
        <v>2.7985682472180842</v>
      </c>
      <c r="BF715">
        <f t="shared" si="563"/>
        <v>5.7732057514261435</v>
      </c>
      <c r="BG715">
        <f t="shared" si="579"/>
        <v>2.2587765865076896</v>
      </c>
      <c r="BH715">
        <f t="shared" si="579"/>
        <v>2.2518148967351035</v>
      </c>
      <c r="BI715">
        <f t="shared" si="579"/>
        <v>2.266179086575872</v>
      </c>
      <c r="BJ715">
        <f t="shared" si="579"/>
        <v>2.2362563456371567</v>
      </c>
      <c r="BK715">
        <f t="shared" si="579"/>
        <v>2.2974240850413796</v>
      </c>
      <c r="BL715">
        <f t="shared" si="579"/>
        <v>2.1668107109465464</v>
      </c>
      <c r="BM715">
        <f t="shared" si="579"/>
        <v>2.4255421187852955</v>
      </c>
      <c r="BN715">
        <f t="shared" si="565"/>
        <v>1.6659263967949185</v>
      </c>
    </row>
    <row r="716" spans="1:66" x14ac:dyDescent="0.2">
      <c r="A716" s="25" t="s">
        <v>1105</v>
      </c>
      <c r="B716" s="25"/>
      <c r="C716" s="28">
        <v>49243.73</v>
      </c>
      <c r="D716" s="28"/>
      <c r="E716" s="1">
        <f t="shared" si="539"/>
        <v>18681.02863441352</v>
      </c>
      <c r="F716" s="1">
        <f t="shared" si="566"/>
        <v>18681</v>
      </c>
      <c r="G716" s="1">
        <f t="shared" si="571"/>
        <v>2.4322080003912561E-2</v>
      </c>
      <c r="I716" s="1">
        <f t="shared" si="572"/>
        <v>2.4322080003912561E-2</v>
      </c>
      <c r="Q716" s="173">
        <f t="shared" si="540"/>
        <v>34225.230000000003</v>
      </c>
      <c r="S716" s="15">
        <f t="shared" si="573"/>
        <v>0.1</v>
      </c>
      <c r="Z716">
        <f t="shared" si="541"/>
        <v>18681</v>
      </c>
      <c r="AA716" s="158">
        <f t="shared" si="542"/>
        <v>9.5325456581766596E-2</v>
      </c>
      <c r="AB716" s="159">
        <f t="shared" si="543"/>
        <v>-7.1003376577854035E-2</v>
      </c>
      <c r="AC716" s="159">
        <f t="shared" si="544"/>
        <v>2.4322080003912561E-2</v>
      </c>
      <c r="AD716" s="160">
        <f t="shared" si="545"/>
        <v>5.0414794854565514E-4</v>
      </c>
      <c r="AH716">
        <f t="shared" si="546"/>
        <v>1.6254317405196145E-2</v>
      </c>
      <c r="AI716">
        <f t="shared" si="547"/>
        <v>0.67759531236300996</v>
      </c>
      <c r="AJ716">
        <f t="shared" si="548"/>
        <v>0.77354675716390087</v>
      </c>
      <c r="AK716">
        <f t="shared" si="549"/>
        <v>-7.0848374808186704E-2</v>
      </c>
      <c r="AL716">
        <f t="shared" si="550"/>
        <v>-2.92528098334554</v>
      </c>
      <c r="AM716">
        <f t="shared" si="551"/>
        <v>-9.2098380680415168</v>
      </c>
      <c r="AN716">
        <f t="shared" si="578"/>
        <v>16.011603338901264</v>
      </c>
      <c r="AO716">
        <f t="shared" si="578"/>
        <v>16.011728395634332</v>
      </c>
      <c r="AP716">
        <f t="shared" si="578"/>
        <v>16.011331395338864</v>
      </c>
      <c r="AQ716">
        <f t="shared" si="578"/>
        <v>16.012591867869133</v>
      </c>
      <c r="AR716">
        <f t="shared" si="578"/>
        <v>16.008591591443821</v>
      </c>
      <c r="AS716">
        <f t="shared" si="578"/>
        <v>16.021304486876115</v>
      </c>
      <c r="AT716">
        <f t="shared" si="578"/>
        <v>15.981072075186569</v>
      </c>
      <c r="AU716">
        <f t="shared" si="553"/>
        <v>16.110340436479937</v>
      </c>
      <c r="AV716" s="158">
        <f t="shared" si="554"/>
        <v>9.5325456581766596E-2</v>
      </c>
      <c r="AW716" s="159">
        <f t="shared" si="555"/>
        <v>-7.1003376577854035E-2</v>
      </c>
      <c r="AX716" s="160">
        <f t="shared" si="556"/>
        <v>5.0414794854565514E-4</v>
      </c>
      <c r="AY716" s="159">
        <f t="shared" si="557"/>
        <v>-9999</v>
      </c>
      <c r="BA716">
        <f t="shared" si="558"/>
        <v>0</v>
      </c>
      <c r="BB716">
        <f t="shared" si="559"/>
        <v>0.28109016725561331</v>
      </c>
      <c r="BC716">
        <f t="shared" si="560"/>
        <v>6.4625066193727057E-2</v>
      </c>
      <c r="BD716">
        <f t="shared" si="561"/>
        <v>0.25580891990246163</v>
      </c>
      <c r="BE716">
        <f t="shared" si="562"/>
        <v>2.7997344865236955</v>
      </c>
      <c r="BF716">
        <f t="shared" si="563"/>
        <v>5.7932918149068939</v>
      </c>
      <c r="BG716">
        <f t="shared" si="579"/>
        <v>2.2614567387753794</v>
      </c>
      <c r="BH716">
        <f t="shared" si="579"/>
        <v>2.2543354843885144</v>
      </c>
      <c r="BI716">
        <f t="shared" si="579"/>
        <v>2.2689815600220862</v>
      </c>
      <c r="BJ716">
        <f t="shared" si="579"/>
        <v>2.2385675526320035</v>
      </c>
      <c r="BK716">
        <f t="shared" si="579"/>
        <v>2.3005388021540982</v>
      </c>
      <c r="BL716">
        <f t="shared" si="579"/>
        <v>2.1686251446168363</v>
      </c>
      <c r="BM716">
        <f t="shared" si="579"/>
        <v>2.4291471588679405</v>
      </c>
      <c r="BN716">
        <f t="shared" si="565"/>
        <v>1.6698193582260186</v>
      </c>
    </row>
    <row r="717" spans="1:66" x14ac:dyDescent="0.2">
      <c r="A717" s="25" t="s">
        <v>1105</v>
      </c>
      <c r="B717" s="25"/>
      <c r="C717" s="28">
        <v>49266.663999999997</v>
      </c>
      <c r="D717" s="28"/>
      <c r="E717" s="1">
        <f t="shared" si="539"/>
        <v>18708.028859701866</v>
      </c>
      <c r="F717" s="1">
        <f t="shared" si="566"/>
        <v>18708</v>
      </c>
      <c r="G717" s="1">
        <f t="shared" si="571"/>
        <v>2.4513440002920106E-2</v>
      </c>
      <c r="I717" s="1">
        <f t="shared" si="572"/>
        <v>2.4513440002920106E-2</v>
      </c>
      <c r="Q717" s="173">
        <f t="shared" si="540"/>
        <v>34248.163999999997</v>
      </c>
      <c r="S717" s="15">
        <f t="shared" si="573"/>
        <v>0.1</v>
      </c>
      <c r="Z717">
        <f t="shared" si="541"/>
        <v>18708</v>
      </c>
      <c r="AA717" s="158">
        <f t="shared" si="542"/>
        <v>9.5576602132306426E-2</v>
      </c>
      <c r="AB717" s="159">
        <f t="shared" si="543"/>
        <v>-7.106316212938632E-2</v>
      </c>
      <c r="AC717" s="159">
        <f t="shared" si="544"/>
        <v>2.4513440002920106E-2</v>
      </c>
      <c r="AD717" s="160">
        <f t="shared" si="545"/>
        <v>5.0499730118274463E-4</v>
      </c>
      <c r="AH717">
        <f t="shared" si="546"/>
        <v>1.6323558598474758E-2</v>
      </c>
      <c r="AI717">
        <f t="shared" si="547"/>
        <v>0.67793824103242684</v>
      </c>
      <c r="AJ717">
        <f t="shared" si="548"/>
        <v>0.77657233018537319</v>
      </c>
      <c r="AK717">
        <f t="shared" si="549"/>
        <v>-7.2391285621815071E-2</v>
      </c>
      <c r="AL717">
        <f t="shared" si="550"/>
        <v>-2.9204928120638542</v>
      </c>
      <c r="AM717">
        <f t="shared" si="551"/>
        <v>-9.0088071388162643</v>
      </c>
      <c r="AN717">
        <f t="shared" si="578"/>
        <v>16.018271980286965</v>
      </c>
      <c r="AO717">
        <f t="shared" si="578"/>
        <v>16.018397942177668</v>
      </c>
      <c r="AP717">
        <f t="shared" si="578"/>
        <v>16.017997222541936</v>
      </c>
      <c r="AQ717">
        <f t="shared" si="578"/>
        <v>16.019272201479065</v>
      </c>
      <c r="AR717">
        <f t="shared" si="578"/>
        <v>16.015217374579404</v>
      </c>
      <c r="AS717">
        <f t="shared" si="578"/>
        <v>16.028131463106938</v>
      </c>
      <c r="AT717">
        <f t="shared" si="578"/>
        <v>15.987181409597607</v>
      </c>
      <c r="AU717">
        <f t="shared" si="553"/>
        <v>16.11910767029444</v>
      </c>
      <c r="AV717" s="158">
        <f t="shared" si="554"/>
        <v>9.5576602132306426E-2</v>
      </c>
      <c r="AW717" s="159">
        <f t="shared" si="555"/>
        <v>-7.106316212938632E-2</v>
      </c>
      <c r="AX717" s="160">
        <f t="shared" si="556"/>
        <v>5.0499730118274463E-4</v>
      </c>
      <c r="AY717" s="159">
        <f t="shared" si="557"/>
        <v>-9999</v>
      </c>
      <c r="BA717">
        <f t="shared" si="558"/>
        <v>0</v>
      </c>
      <c r="BB717">
        <f t="shared" si="559"/>
        <v>0.28079283680820066</v>
      </c>
      <c r="BC717">
        <f t="shared" si="560"/>
        <v>6.346323686683368E-2</v>
      </c>
      <c r="BD717">
        <f t="shared" si="561"/>
        <v>0.25497177791243997</v>
      </c>
      <c r="BE717">
        <f t="shared" si="562"/>
        <v>2.8008987059826569</v>
      </c>
      <c r="BF717">
        <f t="shared" si="563"/>
        <v>5.8134789051341444</v>
      </c>
      <c r="BG717">
        <f t="shared" si="579"/>
        <v>2.2641350878959727</v>
      </c>
      <c r="BH717">
        <f t="shared" si="579"/>
        <v>2.2568520262128953</v>
      </c>
      <c r="BI717">
        <f t="shared" si="579"/>
        <v>2.2717829263522598</v>
      </c>
      <c r="BJ717">
        <f t="shared" si="579"/>
        <v>2.2408743422210144</v>
      </c>
      <c r="BK717">
        <f t="shared" si="579"/>
        <v>2.3036513639167935</v>
      </c>
      <c r="BL717">
        <f t="shared" si="579"/>
        <v>2.1704397615404414</v>
      </c>
      <c r="BM717">
        <f t="shared" si="579"/>
        <v>2.4327406912393847</v>
      </c>
      <c r="BN717">
        <f t="shared" si="565"/>
        <v>1.6737123196571186</v>
      </c>
    </row>
    <row r="718" spans="1:66" x14ac:dyDescent="0.2">
      <c r="A718" s="25" t="s">
        <v>1105</v>
      </c>
      <c r="B718" s="25"/>
      <c r="C718" s="28">
        <v>49270.917999999998</v>
      </c>
      <c r="D718" s="28"/>
      <c r="E718" s="1">
        <f t="shared" si="539"/>
        <v>18713.037098926452</v>
      </c>
      <c r="F718" s="1">
        <f t="shared" si="566"/>
        <v>18713</v>
      </c>
      <c r="G718" s="1">
        <f t="shared" si="571"/>
        <v>3.1511840003076941E-2</v>
      </c>
      <c r="I718" s="1">
        <f t="shared" si="572"/>
        <v>3.1511840003076941E-2</v>
      </c>
      <c r="Q718" s="173">
        <f t="shared" si="540"/>
        <v>34252.417999999998</v>
      </c>
      <c r="S718" s="15">
        <f t="shared" si="573"/>
        <v>0.1</v>
      </c>
      <c r="Z718">
        <f t="shared" si="541"/>
        <v>18713</v>
      </c>
      <c r="AA718" s="158">
        <f t="shared" si="542"/>
        <v>9.5623038016476841E-2</v>
      </c>
      <c r="AB718" s="159">
        <f t="shared" si="543"/>
        <v>-6.41111980133999E-2</v>
      </c>
      <c r="AC718" s="159">
        <f t="shared" si="544"/>
        <v>3.1511840003076941E-2</v>
      </c>
      <c r="AD718" s="160">
        <f t="shared" si="545"/>
        <v>4.1102457107133715E-4</v>
      </c>
      <c r="AH718">
        <f t="shared" si="546"/>
        <v>1.6336305335841898E-2</v>
      </c>
      <c r="AI718">
        <f t="shared" si="547"/>
        <v>0.67800259585801803</v>
      </c>
      <c r="AJ718">
        <f t="shared" si="548"/>
        <v>0.77713100736400831</v>
      </c>
      <c r="AK718">
        <f t="shared" si="549"/>
        <v>-7.2677001514175693E-2</v>
      </c>
      <c r="AL718">
        <f t="shared" si="550"/>
        <v>-2.9196055771948135</v>
      </c>
      <c r="AM718">
        <f t="shared" si="551"/>
        <v>-8.9725052256746203</v>
      </c>
      <c r="AN718">
        <f t="shared" si="578"/>
        <v>16.019507288784897</v>
      </c>
      <c r="AO718">
        <f t="shared" si="578"/>
        <v>16.019633407948785</v>
      </c>
      <c r="AP718">
        <f t="shared" si="578"/>
        <v>16.019232028744412</v>
      </c>
      <c r="AQ718">
        <f t="shared" si="578"/>
        <v>16.02050961426465</v>
      </c>
      <c r="AR718">
        <f t="shared" si="578"/>
        <v>16.016444893770682</v>
      </c>
      <c r="AS718">
        <f t="shared" si="578"/>
        <v>16.029395737374323</v>
      </c>
      <c r="AT718">
        <f t="shared" si="578"/>
        <v>15.988313874542671</v>
      </c>
      <c r="AU718">
        <f t="shared" si="553"/>
        <v>16.120731232111936</v>
      </c>
      <c r="AV718" s="158">
        <f t="shared" si="554"/>
        <v>9.5623038016476841E-2</v>
      </c>
      <c r="AW718" s="159">
        <f t="shared" si="555"/>
        <v>-6.41111980133999E-2</v>
      </c>
      <c r="AX718" s="160">
        <f t="shared" si="556"/>
        <v>4.1102457107133715E-4</v>
      </c>
      <c r="AY718" s="159">
        <f t="shared" si="557"/>
        <v>-9999</v>
      </c>
      <c r="BA718">
        <f t="shared" si="558"/>
        <v>0</v>
      </c>
      <c r="BB718">
        <f t="shared" si="559"/>
        <v>0.28073793873578723</v>
      </c>
      <c r="BC718">
        <f t="shared" si="560"/>
        <v>6.3248293744195827E-2</v>
      </c>
      <c r="BD718">
        <f t="shared" si="561"/>
        <v>0.25481687217329613</v>
      </c>
      <c r="BE718">
        <f t="shared" si="562"/>
        <v>2.8011140817945428</v>
      </c>
      <c r="BF718">
        <f t="shared" si="563"/>
        <v>5.8172284187007364</v>
      </c>
      <c r="BG718">
        <f t="shared" si="579"/>
        <v>2.2646308820844938</v>
      </c>
      <c r="BH718">
        <f t="shared" si="579"/>
        <v>2.2573176096732199</v>
      </c>
      <c r="BI718">
        <f t="shared" si="579"/>
        <v>2.2723015766325978</v>
      </c>
      <c r="BJ718">
        <f t="shared" si="579"/>
        <v>2.2413010442929093</v>
      </c>
      <c r="BK718">
        <f t="shared" si="579"/>
        <v>2.3042275249059001</v>
      </c>
      <c r="BL718">
        <f t="shared" si="579"/>
        <v>2.170775828704719</v>
      </c>
      <c r="BM718">
        <f t="shared" si="579"/>
        <v>2.4334048977079847</v>
      </c>
      <c r="BN718">
        <f t="shared" si="565"/>
        <v>1.6744332384406557</v>
      </c>
    </row>
    <row r="719" spans="1:66" x14ac:dyDescent="0.2">
      <c r="A719" s="25" t="s">
        <v>1105</v>
      </c>
      <c r="B719" s="25"/>
      <c r="C719" s="28">
        <v>49316.786999999997</v>
      </c>
      <c r="D719" s="28"/>
      <c r="E719" s="1">
        <f t="shared" si="539"/>
        <v>18767.038726804341</v>
      </c>
      <c r="F719" s="1">
        <f t="shared" si="566"/>
        <v>18767</v>
      </c>
      <c r="G719" s="1">
        <f t="shared" si="571"/>
        <v>3.289455999765778E-2</v>
      </c>
      <c r="I719" s="1">
        <f t="shared" si="572"/>
        <v>3.289455999765778E-2</v>
      </c>
      <c r="Q719" s="173">
        <f t="shared" si="540"/>
        <v>34298.286999999997</v>
      </c>
      <c r="S719" s="15">
        <f t="shared" si="573"/>
        <v>0.1</v>
      </c>
      <c r="Z719">
        <f t="shared" si="541"/>
        <v>18767</v>
      </c>
      <c r="AA719" s="158">
        <f t="shared" si="542"/>
        <v>9.6123092991024811E-2</v>
      </c>
      <c r="AB719" s="159">
        <f t="shared" si="543"/>
        <v>-6.3228532993367031E-2</v>
      </c>
      <c r="AC719" s="159">
        <f t="shared" si="544"/>
        <v>3.289455999765778E-2</v>
      </c>
      <c r="AD719" s="160">
        <f t="shared" si="545"/>
        <v>3.9978473844933036E-4</v>
      </c>
      <c r="AH719">
        <f t="shared" si="546"/>
        <v>1.6472454706594614E-2</v>
      </c>
      <c r="AI719">
        <f t="shared" si="547"/>
        <v>0.67871459754953856</v>
      </c>
      <c r="AJ719">
        <f t="shared" si="548"/>
        <v>0.78313245406016585</v>
      </c>
      <c r="AK719">
        <f t="shared" si="549"/>
        <v>-7.576255668541948E-2</v>
      </c>
      <c r="AL719">
        <f t="shared" si="550"/>
        <v>-2.9100124978316564</v>
      </c>
      <c r="AM719">
        <f t="shared" si="551"/>
        <v>-8.5976873363111075</v>
      </c>
      <c r="AN719">
        <f t="shared" si="578"/>
        <v>16.032856262621024</v>
      </c>
      <c r="AO719">
        <f t="shared" si="578"/>
        <v>16.032983874758092</v>
      </c>
      <c r="AP719">
        <f t="shared" si="578"/>
        <v>16.032575954949074</v>
      </c>
      <c r="AQ719">
        <f t="shared" si="578"/>
        <v>16.033880091959205</v>
      </c>
      <c r="AR719">
        <f t="shared" si="578"/>
        <v>16.029712715400684</v>
      </c>
      <c r="AS719">
        <f t="shared" si="578"/>
        <v>16.043050344453171</v>
      </c>
      <c r="AT719">
        <f t="shared" si="578"/>
        <v>16.000567005988614</v>
      </c>
      <c r="AU719">
        <f t="shared" si="553"/>
        <v>16.138265699740941</v>
      </c>
      <c r="AV719" s="158">
        <f t="shared" si="554"/>
        <v>9.6123092991024811E-2</v>
      </c>
      <c r="AW719" s="159">
        <f t="shared" si="555"/>
        <v>-6.3228532993367031E-2</v>
      </c>
      <c r="AX719" s="160">
        <f t="shared" si="556"/>
        <v>3.9978473844933036E-4</v>
      </c>
      <c r="AY719" s="159">
        <f t="shared" si="557"/>
        <v>-9999</v>
      </c>
      <c r="BA719">
        <f t="shared" si="558"/>
        <v>0</v>
      </c>
      <c r="BB719">
        <f t="shared" si="559"/>
        <v>0.28014826771947676</v>
      </c>
      <c r="BC719">
        <f t="shared" si="560"/>
        <v>6.0931066994507128E-2</v>
      </c>
      <c r="BD719">
        <f t="shared" si="561"/>
        <v>0.2531462712562757</v>
      </c>
      <c r="BE719">
        <f t="shared" si="562"/>
        <v>2.8034357886311958</v>
      </c>
      <c r="BF719">
        <f t="shared" si="563"/>
        <v>5.8579477154770787</v>
      </c>
      <c r="BG719">
        <f t="shared" si="579"/>
        <v>2.2699815912152586</v>
      </c>
      <c r="BH719">
        <f t="shared" si="579"/>
        <v>2.2623371285843619</v>
      </c>
      <c r="BI719">
        <f t="shared" si="579"/>
        <v>2.2779005906574481</v>
      </c>
      <c r="BJ719">
        <f t="shared" si="579"/>
        <v>2.2458999495404819</v>
      </c>
      <c r="BK719">
        <f t="shared" si="579"/>
        <v>2.3104452160755433</v>
      </c>
      <c r="BL719">
        <f t="shared" si="579"/>
        <v>2.1744060895115189</v>
      </c>
      <c r="BM719">
        <f t="shared" si="579"/>
        <v>2.4405531991241891</v>
      </c>
      <c r="BN719">
        <f t="shared" si="565"/>
        <v>1.6822191613028559</v>
      </c>
    </row>
    <row r="720" spans="1:66" x14ac:dyDescent="0.2">
      <c r="A720" s="25" t="s">
        <v>1105</v>
      </c>
      <c r="B720" s="25"/>
      <c r="C720" s="28">
        <v>49327.826999999997</v>
      </c>
      <c r="D720" s="28"/>
      <c r="E720" s="1">
        <f t="shared" si="539"/>
        <v>18780.036131844172</v>
      </c>
      <c r="F720" s="1">
        <f t="shared" si="566"/>
        <v>18780</v>
      </c>
      <c r="G720" s="1">
        <f t="shared" si="571"/>
        <v>3.0690400002640672E-2</v>
      </c>
      <c r="I720" s="1">
        <f t="shared" si="572"/>
        <v>3.0690400002640672E-2</v>
      </c>
      <c r="Q720" s="173">
        <f t="shared" si="540"/>
        <v>34309.326999999997</v>
      </c>
      <c r="S720" s="15">
        <f t="shared" si="573"/>
        <v>0.1</v>
      </c>
      <c r="Z720">
        <f t="shared" si="541"/>
        <v>18780</v>
      </c>
      <c r="AA720" s="158">
        <f t="shared" si="542"/>
        <v>9.6243077673413113E-2</v>
      </c>
      <c r="AB720" s="159">
        <f t="shared" si="543"/>
        <v>-6.5552677670772441E-2</v>
      </c>
      <c r="AC720" s="159">
        <f t="shared" si="544"/>
        <v>3.0690400002640672E-2</v>
      </c>
      <c r="AD720" s="160">
        <f t="shared" si="545"/>
        <v>4.2971535498081878E-4</v>
      </c>
      <c r="AH720">
        <f t="shared" si="546"/>
        <v>1.6504815310870079E-2</v>
      </c>
      <c r="AI720">
        <f t="shared" si="547"/>
        <v>0.67889065708886176</v>
      </c>
      <c r="AJ720">
        <f t="shared" si="548"/>
        <v>0.7845683960970663</v>
      </c>
      <c r="AK720">
        <f t="shared" si="549"/>
        <v>-7.6505324771831751E-2</v>
      </c>
      <c r="AL720">
        <f t="shared" si="550"/>
        <v>-2.907700001470904</v>
      </c>
      <c r="AM720">
        <f t="shared" si="551"/>
        <v>-8.5119136031852598</v>
      </c>
      <c r="AN720">
        <f t="shared" si="578"/>
        <v>16.036072034224205</v>
      </c>
      <c r="AO720">
        <f t="shared" si="578"/>
        <v>16.036199949742901</v>
      </c>
      <c r="AP720">
        <f t="shared" si="578"/>
        <v>16.035790614831999</v>
      </c>
      <c r="AQ720">
        <f t="shared" si="578"/>
        <v>16.037100704372914</v>
      </c>
      <c r="AR720">
        <f t="shared" si="578"/>
        <v>16.032909771058787</v>
      </c>
      <c r="AS720">
        <f t="shared" si="578"/>
        <v>16.04633770037184</v>
      </c>
      <c r="AT720">
        <f t="shared" si="578"/>
        <v>16.003523095554833</v>
      </c>
      <c r="AU720">
        <f t="shared" si="553"/>
        <v>16.142486960466442</v>
      </c>
      <c r="AV720" s="158">
        <f t="shared" si="554"/>
        <v>9.6243077673413113E-2</v>
      </c>
      <c r="AW720" s="159">
        <f t="shared" si="555"/>
        <v>-6.5552677670772441E-2</v>
      </c>
      <c r="AX720" s="160">
        <f t="shared" si="556"/>
        <v>4.2971535498081878E-4</v>
      </c>
      <c r="AY720" s="159">
        <f t="shared" si="557"/>
        <v>-9999</v>
      </c>
      <c r="BA720">
        <f t="shared" si="558"/>
        <v>0</v>
      </c>
      <c r="BB720">
        <f t="shared" si="559"/>
        <v>0.28000718788446499</v>
      </c>
      <c r="BC720">
        <f t="shared" si="560"/>
        <v>6.0374345923780791E-2</v>
      </c>
      <c r="BD720">
        <f t="shared" si="561"/>
        <v>0.25274473608799464</v>
      </c>
      <c r="BE720">
        <f t="shared" si="562"/>
        <v>2.8039935365622966</v>
      </c>
      <c r="BF720">
        <f t="shared" si="563"/>
        <v>5.8678124188743412</v>
      </c>
      <c r="BG720">
        <f t="shared" si="579"/>
        <v>2.2712686770125812</v>
      </c>
      <c r="BH720">
        <f t="shared" si="579"/>
        <v>2.2635431383894939</v>
      </c>
      <c r="BI720">
        <f t="shared" si="579"/>
        <v>2.279247843929471</v>
      </c>
      <c r="BJ720">
        <f t="shared" si="579"/>
        <v>2.2470045265397669</v>
      </c>
      <c r="BK720">
        <f t="shared" si="579"/>
        <v>2.3119407236978393</v>
      </c>
      <c r="BL720">
        <f t="shared" si="579"/>
        <v>2.1752802871729009</v>
      </c>
      <c r="BM720">
        <f t="shared" si="579"/>
        <v>2.4422672193712045</v>
      </c>
      <c r="BN720">
        <f t="shared" si="565"/>
        <v>1.6840935501400525</v>
      </c>
    </row>
    <row r="721" spans="1:66" x14ac:dyDescent="0.2">
      <c r="A721" s="25" t="s">
        <v>1105</v>
      </c>
      <c r="B721" s="25"/>
      <c r="C721" s="28">
        <v>49333.775999999998</v>
      </c>
      <c r="D721" s="28"/>
      <c r="E721" s="1">
        <f t="shared" si="539"/>
        <v>18787.039896570797</v>
      </c>
      <c r="F721" s="1">
        <f t="shared" si="566"/>
        <v>18787</v>
      </c>
      <c r="G721" s="1">
        <f t="shared" si="571"/>
        <v>3.3888160003698431E-2</v>
      </c>
      <c r="I721" s="1">
        <f t="shared" si="572"/>
        <v>3.3888160003698431E-2</v>
      </c>
      <c r="Q721" s="173">
        <f t="shared" si="540"/>
        <v>34315.275999999998</v>
      </c>
      <c r="S721" s="15">
        <f t="shared" si="573"/>
        <v>0.1</v>
      </c>
      <c r="Z721">
        <f t="shared" si="541"/>
        <v>18787</v>
      </c>
      <c r="AA721" s="158">
        <f t="shared" si="542"/>
        <v>9.6307620389316478E-2</v>
      </c>
      <c r="AB721" s="159">
        <f t="shared" si="543"/>
        <v>-6.2419460385618047E-2</v>
      </c>
      <c r="AC721" s="159">
        <f t="shared" si="544"/>
        <v>3.3888160003698431E-2</v>
      </c>
      <c r="AD721" s="160">
        <f t="shared" si="545"/>
        <v>3.8961890348317412E-4</v>
      </c>
      <c r="AH721">
        <f t="shared" si="546"/>
        <v>1.6522173070488401E-2</v>
      </c>
      <c r="AI721">
        <f t="shared" si="547"/>
        <v>0.6789862081761322</v>
      </c>
      <c r="AJ721">
        <f t="shared" si="548"/>
        <v>0.78534016808028473</v>
      </c>
      <c r="AK721">
        <f t="shared" si="549"/>
        <v>-7.6905268233904922E-2</v>
      </c>
      <c r="AL721">
        <f t="shared" si="550"/>
        <v>-2.9064543107654268</v>
      </c>
      <c r="AM721">
        <f t="shared" si="551"/>
        <v>-8.4664052087284372</v>
      </c>
      <c r="AN721">
        <f t="shared" ref="AN721:AT730" si="580">$AU721+$AB$7*SIN(AO721)</f>
        <v>16.037803952584884</v>
      </c>
      <c r="AO721">
        <f t="shared" si="580"/>
        <v>16.037932022489468</v>
      </c>
      <c r="AP721">
        <f t="shared" si="580"/>
        <v>16.037521951248532</v>
      </c>
      <c r="AQ721">
        <f t="shared" si="580"/>
        <v>16.03883517503289</v>
      </c>
      <c r="AR721">
        <f t="shared" si="580"/>
        <v>16.03463174480941</v>
      </c>
      <c r="AS721">
        <f t="shared" si="580"/>
        <v>16.048107839315893</v>
      </c>
      <c r="AT721">
        <f t="shared" si="580"/>
        <v>16.005115860300354</v>
      </c>
      <c r="AU721">
        <f t="shared" si="553"/>
        <v>16.14475994701094</v>
      </c>
      <c r="AV721" s="158">
        <f t="shared" si="554"/>
        <v>9.6307620389316478E-2</v>
      </c>
      <c r="AW721" s="159">
        <f t="shared" si="555"/>
        <v>-6.2419460385618047E-2</v>
      </c>
      <c r="AX721" s="160">
        <f t="shared" si="556"/>
        <v>3.8961890348317412E-4</v>
      </c>
      <c r="AY721" s="159">
        <f t="shared" si="557"/>
        <v>-9999</v>
      </c>
      <c r="BA721">
        <f t="shared" si="558"/>
        <v>0</v>
      </c>
      <c r="BB721">
        <f t="shared" si="559"/>
        <v>0.27993136220402604</v>
      </c>
      <c r="BC721">
        <f t="shared" si="560"/>
        <v>6.0074753464297262E-2</v>
      </c>
      <c r="BD721">
        <f t="shared" si="561"/>
        <v>0.25252862804220166</v>
      </c>
      <c r="BE721">
        <f t="shared" si="562"/>
        <v>2.8042936738157227</v>
      </c>
      <c r="BF721">
        <f t="shared" si="563"/>
        <v>5.8731342200728074</v>
      </c>
      <c r="BG721">
        <f t="shared" ref="BG721:BM730" si="581">$BN721+$BB$7*SIN(BH721)</f>
        <v>2.2719615563473226</v>
      </c>
      <c r="BH721">
        <f t="shared" si="581"/>
        <v>2.2641921450124962</v>
      </c>
      <c r="BI721">
        <f t="shared" si="581"/>
        <v>2.2799731824620317</v>
      </c>
      <c r="BJ721">
        <f t="shared" si="581"/>
        <v>2.2475988901734203</v>
      </c>
      <c r="BK721">
        <f t="shared" si="581"/>
        <v>2.3127457779161893</v>
      </c>
      <c r="BL721">
        <f t="shared" si="581"/>
        <v>2.1757510559025652</v>
      </c>
      <c r="BM721">
        <f t="shared" si="581"/>
        <v>2.44318904999969</v>
      </c>
      <c r="BN721">
        <f t="shared" si="565"/>
        <v>1.6851028364370042</v>
      </c>
    </row>
    <row r="722" spans="1:66" x14ac:dyDescent="0.2">
      <c r="A722" s="25" t="s">
        <v>1112</v>
      </c>
      <c r="B722" s="25"/>
      <c r="C722" s="28">
        <v>49398.324999999997</v>
      </c>
      <c r="D722" s="28"/>
      <c r="E722" s="1">
        <f t="shared" si="539"/>
        <v>18863.033510512454</v>
      </c>
      <c r="F722" s="1">
        <f t="shared" si="566"/>
        <v>18863</v>
      </c>
      <c r="G722" s="1">
        <f t="shared" si="571"/>
        <v>2.8463840004405938E-2</v>
      </c>
      <c r="I722" s="1">
        <f t="shared" si="572"/>
        <v>2.8463840004405938E-2</v>
      </c>
      <c r="Q722" s="173">
        <f t="shared" si="540"/>
        <v>34379.824999999997</v>
      </c>
      <c r="S722" s="15">
        <f t="shared" si="573"/>
        <v>0.1</v>
      </c>
      <c r="Z722">
        <f t="shared" si="541"/>
        <v>18863</v>
      </c>
      <c r="AA722" s="158">
        <f t="shared" si="542"/>
        <v>9.7005449657063383E-2</v>
      </c>
      <c r="AB722" s="159">
        <f t="shared" si="543"/>
        <v>-6.8541609652657445E-2</v>
      </c>
      <c r="AC722" s="159">
        <f t="shared" si="544"/>
        <v>2.8463840004405938E-2</v>
      </c>
      <c r="AD722" s="160">
        <f t="shared" si="545"/>
        <v>4.6979522537772642E-4</v>
      </c>
      <c r="AH722">
        <f t="shared" si="546"/>
        <v>1.6707584152388183E-2</v>
      </c>
      <c r="AI722">
        <f t="shared" si="547"/>
        <v>0.68005753043045192</v>
      </c>
      <c r="AJ722">
        <f t="shared" si="548"/>
        <v>0.79365478364500275</v>
      </c>
      <c r="AK722">
        <f t="shared" si="549"/>
        <v>-8.1247098342065227E-2</v>
      </c>
      <c r="AL722">
        <f t="shared" si="550"/>
        <v>-2.892906541719575</v>
      </c>
      <c r="AM722">
        <f t="shared" si="551"/>
        <v>-8.0007760838803463</v>
      </c>
      <c r="AN722">
        <f t="shared" si="580"/>
        <v>16.056623757941065</v>
      </c>
      <c r="AO722">
        <f t="shared" si="580"/>
        <v>16.056753102430328</v>
      </c>
      <c r="AP722">
        <f t="shared" si="580"/>
        <v>16.056336191263505</v>
      </c>
      <c r="AQ722">
        <f t="shared" si="580"/>
        <v>16.057680231817216</v>
      </c>
      <c r="AR722">
        <f t="shared" si="580"/>
        <v>16.053349652008329</v>
      </c>
      <c r="AS722">
        <f t="shared" si="580"/>
        <v>16.067327732609773</v>
      </c>
      <c r="AT722">
        <f t="shared" si="580"/>
        <v>16.022455914258686</v>
      </c>
      <c r="AU722">
        <f t="shared" si="553"/>
        <v>16.169438086636941</v>
      </c>
      <c r="AV722" s="158">
        <f t="shared" si="554"/>
        <v>9.7005449657063383E-2</v>
      </c>
      <c r="AW722" s="159">
        <f t="shared" si="555"/>
        <v>-6.8541609652657445E-2</v>
      </c>
      <c r="AX722" s="160">
        <f t="shared" si="556"/>
        <v>4.6979522537772642E-4</v>
      </c>
      <c r="AY722" s="159">
        <f t="shared" si="557"/>
        <v>-9999</v>
      </c>
      <c r="BA722">
        <f t="shared" si="558"/>
        <v>0</v>
      </c>
      <c r="BB722">
        <f t="shared" si="559"/>
        <v>0.2791143947033734</v>
      </c>
      <c r="BC722">
        <f t="shared" si="560"/>
        <v>5.6830097246835527E-2</v>
      </c>
      <c r="BD722">
        <f t="shared" si="561"/>
        <v>0.25018692051013036</v>
      </c>
      <c r="BE722">
        <f t="shared" si="562"/>
        <v>2.8075438887088509</v>
      </c>
      <c r="BF722">
        <f t="shared" si="563"/>
        <v>5.9313711978930455</v>
      </c>
      <c r="BG722">
        <f t="shared" si="581"/>
        <v>2.2794768175044324</v>
      </c>
      <c r="BH722">
        <f t="shared" si="581"/>
        <v>2.2712213139369317</v>
      </c>
      <c r="BI722">
        <f t="shared" si="581"/>
        <v>2.2878435368203296</v>
      </c>
      <c r="BJ722">
        <f t="shared" si="581"/>
        <v>2.2540338055950713</v>
      </c>
      <c r="BK722">
        <f t="shared" si="581"/>
        <v>2.3214763125315043</v>
      </c>
      <c r="BL722">
        <f t="shared" si="581"/>
        <v>2.1808647985453695</v>
      </c>
      <c r="BM722">
        <f t="shared" si="581"/>
        <v>2.4531478097289492</v>
      </c>
      <c r="BN722">
        <f t="shared" si="565"/>
        <v>1.6960608019467678</v>
      </c>
    </row>
    <row r="723" spans="1:66" x14ac:dyDescent="0.2">
      <c r="A723" s="25" t="s">
        <v>1113</v>
      </c>
      <c r="B723" s="25"/>
      <c r="C723" s="28">
        <v>49599.635999999999</v>
      </c>
      <c r="D723" s="28">
        <v>2E-3</v>
      </c>
      <c r="E723" s="1">
        <f t="shared" si="539"/>
        <v>19100.037188589711</v>
      </c>
      <c r="F723" s="1">
        <f t="shared" si="566"/>
        <v>19100</v>
      </c>
      <c r="G723" s="1">
        <f t="shared" si="571"/>
        <v>3.1587999998009764E-2</v>
      </c>
      <c r="I723" s="1">
        <f t="shared" si="572"/>
        <v>3.1587999998009764E-2</v>
      </c>
      <c r="Q723" s="173">
        <f t="shared" si="540"/>
        <v>34581.135999999999</v>
      </c>
      <c r="S723" s="15">
        <f t="shared" si="573"/>
        <v>0.1</v>
      </c>
      <c r="Z723">
        <f t="shared" si="541"/>
        <v>19100</v>
      </c>
      <c r="AA723" s="158">
        <f t="shared" si="542"/>
        <v>9.9146537803384227E-2</v>
      </c>
      <c r="AB723" s="159">
        <f t="shared" si="543"/>
        <v>-6.7558537805374463E-2</v>
      </c>
      <c r="AC723" s="159">
        <f t="shared" si="544"/>
        <v>3.1587999998009764E-2</v>
      </c>
      <c r="AD723" s="160">
        <f t="shared" si="545"/>
        <v>4.5641560304002108E-4</v>
      </c>
      <c r="AH723">
        <f t="shared" si="546"/>
        <v>1.7249274014418978E-2</v>
      </c>
      <c r="AI723">
        <f t="shared" si="547"/>
        <v>0.68380245215025282</v>
      </c>
      <c r="AJ723">
        <f t="shared" si="548"/>
        <v>0.81881055721779816</v>
      </c>
      <c r="AK723">
        <f t="shared" si="549"/>
        <v>-9.4780723552172125E-2</v>
      </c>
      <c r="AL723">
        <f t="shared" si="550"/>
        <v>-2.8503637568549318</v>
      </c>
      <c r="AM723">
        <f t="shared" si="551"/>
        <v>-6.8188434879832496</v>
      </c>
      <c r="AN723">
        <f t="shared" si="580"/>
        <v>16.11551698245556</v>
      </c>
      <c r="AO723">
        <f t="shared" si="580"/>
        <v>16.115645746720094</v>
      </c>
      <c r="AP723">
        <f t="shared" si="580"/>
        <v>16.115220881836454</v>
      </c>
      <c r="AQ723">
        <f t="shared" si="580"/>
        <v>16.116623043259708</v>
      </c>
      <c r="AR723">
        <f t="shared" si="580"/>
        <v>16.111998766603051</v>
      </c>
      <c r="AS723">
        <f t="shared" si="580"/>
        <v>16.127284876750714</v>
      </c>
      <c r="AT723">
        <f t="shared" si="580"/>
        <v>16.077124228931588</v>
      </c>
      <c r="AU723">
        <f t="shared" si="553"/>
        <v>16.246394916786446</v>
      </c>
      <c r="AV723" s="158">
        <f t="shared" si="554"/>
        <v>9.9146537803384227E-2</v>
      </c>
      <c r="AW723" s="159">
        <f t="shared" si="555"/>
        <v>-6.7558537805374463E-2</v>
      </c>
      <c r="AX723" s="160">
        <f t="shared" si="556"/>
        <v>4.5641560304002108E-4</v>
      </c>
      <c r="AY723" s="159">
        <f t="shared" si="557"/>
        <v>-9999</v>
      </c>
      <c r="BA723">
        <f t="shared" si="558"/>
        <v>0</v>
      </c>
      <c r="BB723">
        <f t="shared" si="559"/>
        <v>0.27663902218675174</v>
      </c>
      <c r="BC723">
        <f t="shared" si="560"/>
        <v>4.6804158058357873E-2</v>
      </c>
      <c r="BD723">
        <f t="shared" si="561"/>
        <v>0.24293712539520868</v>
      </c>
      <c r="BE723">
        <f t="shared" si="562"/>
        <v>2.8175833574627358</v>
      </c>
      <c r="BF723">
        <f t="shared" si="563"/>
        <v>6.1185661290008913</v>
      </c>
      <c r="BG723">
        <f t="shared" si="581"/>
        <v>2.3028285444975798</v>
      </c>
      <c r="BH723">
        <f t="shared" si="581"/>
        <v>2.2929423791342054</v>
      </c>
      <c r="BI723">
        <f t="shared" si="581"/>
        <v>2.3123307046826715</v>
      </c>
      <c r="BJ723">
        <f t="shared" si="581"/>
        <v>2.273896184339276</v>
      </c>
      <c r="BK723">
        <f t="shared" si="581"/>
        <v>2.3485764405599845</v>
      </c>
      <c r="BL723">
        <f t="shared" si="581"/>
        <v>2.1968576734998511</v>
      </c>
      <c r="BM723">
        <f t="shared" si="581"/>
        <v>2.4836202597630748</v>
      </c>
      <c r="BN723">
        <f t="shared" si="565"/>
        <v>1.7302323522864245</v>
      </c>
    </row>
    <row r="724" spans="1:66" x14ac:dyDescent="0.2">
      <c r="A724" s="25" t="s">
        <v>1114</v>
      </c>
      <c r="B724" s="25" t="s">
        <v>899</v>
      </c>
      <c r="C724" s="28">
        <v>49634.462399999997</v>
      </c>
      <c r="D724" s="28">
        <v>2.9999999999999997E-4</v>
      </c>
      <c r="E724" s="1">
        <f t="shared" si="539"/>
        <v>19141.038350444698</v>
      </c>
      <c r="F724" s="1">
        <f t="shared" si="566"/>
        <v>19141</v>
      </c>
      <c r="G724" s="1">
        <f t="shared" si="571"/>
        <v>3.2574880002357531E-2</v>
      </c>
      <c r="J724" s="1">
        <f>G724</f>
        <v>3.2574880002357531E-2</v>
      </c>
      <c r="Q724" s="173">
        <f t="shared" si="540"/>
        <v>34615.962399999997</v>
      </c>
      <c r="S724" s="15">
        <f>S$16</f>
        <v>1</v>
      </c>
      <c r="Z724">
        <f t="shared" si="541"/>
        <v>19141</v>
      </c>
      <c r="AA724" s="158">
        <f t="shared" si="542"/>
        <v>9.951143402412882E-2</v>
      </c>
      <c r="AB724" s="159">
        <f t="shared" si="543"/>
        <v>-6.6936554021771288E-2</v>
      </c>
      <c r="AC724" s="159">
        <f t="shared" si="544"/>
        <v>3.2574880002357531E-2</v>
      </c>
      <c r="AD724" s="160">
        <f t="shared" si="545"/>
        <v>4.4805022643095056E-3</v>
      </c>
      <c r="AH724">
        <f t="shared" si="546"/>
        <v>1.7337256346282543E-2</v>
      </c>
      <c r="AI724">
        <f t="shared" si="547"/>
        <v>0.68451336181006517</v>
      </c>
      <c r="AJ724">
        <f t="shared" si="548"/>
        <v>0.82304132567130783</v>
      </c>
      <c r="AK724">
        <f t="shared" si="549"/>
        <v>-9.7120831683422199E-2</v>
      </c>
      <c r="AL724">
        <f t="shared" si="550"/>
        <v>-2.8429546828965879</v>
      </c>
      <c r="AM724">
        <f t="shared" si="551"/>
        <v>-6.6472248922313613</v>
      </c>
      <c r="AN724">
        <f t="shared" si="580"/>
        <v>16.12573945832715</v>
      </c>
      <c r="AO724">
        <f t="shared" si="580"/>
        <v>16.12586746161174</v>
      </c>
      <c r="AP724">
        <f t="shared" si="580"/>
        <v>16.125443213668671</v>
      </c>
      <c r="AQ724">
        <f t="shared" si="580"/>
        <v>16.126849627487264</v>
      </c>
      <c r="AR724">
        <f t="shared" si="580"/>
        <v>16.122190617130059</v>
      </c>
      <c r="AS724">
        <f t="shared" si="580"/>
        <v>16.137661837302652</v>
      </c>
      <c r="AT724">
        <f t="shared" si="580"/>
        <v>16.08667967557458</v>
      </c>
      <c r="AU724">
        <f t="shared" si="553"/>
        <v>16.259708123689947</v>
      </c>
      <c r="AV724" s="158">
        <f t="shared" si="554"/>
        <v>9.951143402412882E-2</v>
      </c>
      <c r="AW724" s="159">
        <f t="shared" si="555"/>
        <v>-6.6936554021771288E-2</v>
      </c>
      <c r="AX724" s="160">
        <f t="shared" si="556"/>
        <v>4.4805022643095056E-3</v>
      </c>
      <c r="AY724" s="159">
        <f t="shared" si="557"/>
        <v>-9999</v>
      </c>
      <c r="BA724">
        <f t="shared" si="558"/>
        <v>0</v>
      </c>
      <c r="BB724">
        <f t="shared" si="559"/>
        <v>0.2762216361942269</v>
      </c>
      <c r="BC724">
        <f t="shared" si="560"/>
        <v>4.5083476738510771E-2</v>
      </c>
      <c r="BD724">
        <f t="shared" si="561"/>
        <v>0.24169077600285871</v>
      </c>
      <c r="BE724">
        <f t="shared" si="562"/>
        <v>2.8193058579135837</v>
      </c>
      <c r="BF724">
        <f t="shared" si="563"/>
        <v>6.1518452524431702</v>
      </c>
      <c r="BG724">
        <f t="shared" si="581"/>
        <v>2.3068559196217175</v>
      </c>
      <c r="BH724">
        <f t="shared" si="581"/>
        <v>2.2966700652100194</v>
      </c>
      <c r="BI724">
        <f t="shared" si="581"/>
        <v>2.3165582324981782</v>
      </c>
      <c r="BJ724">
        <f t="shared" si="581"/>
        <v>2.2773024988449402</v>
      </c>
      <c r="BK724">
        <f t="shared" si="581"/>
        <v>2.3532441756422386</v>
      </c>
      <c r="BL724">
        <f t="shared" si="581"/>
        <v>2.1996341212048605</v>
      </c>
      <c r="BM724">
        <f t="shared" si="581"/>
        <v>2.4888024787095446</v>
      </c>
      <c r="BN724">
        <f t="shared" si="565"/>
        <v>1.7361438863114285</v>
      </c>
    </row>
    <row r="725" spans="1:66" x14ac:dyDescent="0.2">
      <c r="A725" s="25" t="s">
        <v>1115</v>
      </c>
      <c r="B725" s="25"/>
      <c r="C725" s="28">
        <v>49657.394999999997</v>
      </c>
      <c r="D725" s="28">
        <v>2E-3</v>
      </c>
      <c r="E725" s="1">
        <f t="shared" ref="E725:E788" si="582">+(C725-C$7)/C$8</f>
        <v>19168.036927511399</v>
      </c>
      <c r="F725" s="1">
        <f t="shared" si="566"/>
        <v>19168</v>
      </c>
      <c r="G725" s="1">
        <f t="shared" si="571"/>
        <v>3.1366240000352263E-2</v>
      </c>
      <c r="I725" s="1">
        <f>G725</f>
        <v>3.1366240000352263E-2</v>
      </c>
      <c r="Q725" s="173">
        <f t="shared" ref="Q725:Q788" si="583">+C725-15018.5</f>
        <v>34638.894999999997</v>
      </c>
      <c r="S725" s="15">
        <f>S$15</f>
        <v>0.1</v>
      </c>
      <c r="Z725">
        <f t="shared" ref="Z725:Z788" si="584">F725</f>
        <v>19168</v>
      </c>
      <c r="AA725" s="158">
        <f t="shared" ref="AA725:AA788" si="585">AB$3+AB$4*Z725+AB$5*Z725^2+AH725</f>
        <v>9.975082835236683E-2</v>
      </c>
      <c r="AB725" s="159">
        <f t="shared" ref="AB725:AB788" si="586">+G725-AA725</f>
        <v>-6.8384588352014566E-2</v>
      </c>
      <c r="AC725" s="159">
        <f t="shared" ref="AC725:AC788" si="587">+G725-P725</f>
        <v>3.1366240000352263E-2</v>
      </c>
      <c r="AD725" s="160">
        <f t="shared" ref="AD725:AD788" si="588">S725*(G725-AA725)^2</f>
        <v>4.6764519240744863E-4</v>
      </c>
      <c r="AH725">
        <f t="shared" ref="AH725:AH788" si="589">$AB$6*($AB$11/AI725*AJ725+$AB$12)</f>
        <v>1.7394256547308817E-2</v>
      </c>
      <c r="AI725">
        <f t="shared" ref="AI725:AI788" si="590">1+$AB$7*COS(AL725)</f>
        <v>0.68499182206092257</v>
      </c>
      <c r="AJ725">
        <f t="shared" ref="AJ725:AJ788" si="591">SIN(AL725+RADIANS($AB$9))</f>
        <v>0.82580758517819342</v>
      </c>
      <c r="AK725">
        <f t="shared" ref="AK725:AK788" si="592">$AB$7*SIN(AL725)</f>
        <v>-9.8661657470209399E-2</v>
      </c>
      <c r="AL725">
        <f t="shared" ref="AL725:AL788" si="593">2*ATAN(AM725)</f>
        <v>-2.838067021079425</v>
      </c>
      <c r="AM725">
        <f t="shared" ref="AM725:AM788" si="594">TAN(AN725/2)*SQRT((1+$AB$7)/(1-$AB$7))</f>
        <v>-6.5385638779095858</v>
      </c>
      <c r="AN725">
        <f t="shared" si="580"/>
        <v>16.132477216791766</v>
      </c>
      <c r="AO725">
        <f t="shared" si="580"/>
        <v>16.132604619445317</v>
      </c>
      <c r="AP725">
        <f t="shared" si="580"/>
        <v>16.132181086170316</v>
      </c>
      <c r="AQ725">
        <f t="shared" si="580"/>
        <v>16.133589380166974</v>
      </c>
      <c r="AR725">
        <f t="shared" si="580"/>
        <v>16.128910102865483</v>
      </c>
      <c r="AS725">
        <f t="shared" si="580"/>
        <v>16.14449640336651</v>
      </c>
      <c r="AT725">
        <f t="shared" si="580"/>
        <v>16.092988993158752</v>
      </c>
      <c r="AU725">
        <f t="shared" ref="AU725:AU788" si="595">RADIANS($AB$9)+$AB$18*(F725-AB$15)</f>
        <v>16.26847535750445</v>
      </c>
      <c r="AV725" s="158">
        <f t="shared" ref="AV725:AV788" si="596">AA725+BA725</f>
        <v>9.975082835236683E-2</v>
      </c>
      <c r="AW725" s="159">
        <f t="shared" ref="AW725:AW788" si="597">IF(S725&lt;&gt;0,G725-AV725,-9999)</f>
        <v>-6.8384588352014566E-2</v>
      </c>
      <c r="AX725" s="160">
        <f t="shared" ref="AX725:AX788" si="598">S725*(G725-AV725)^2</f>
        <v>4.6764519240744863E-4</v>
      </c>
      <c r="AY725" s="159">
        <f t="shared" ref="AY725:AY788" si="599">IF(U725&lt;&gt;0,G725-AH725-BA725,-9999)</f>
        <v>-9999</v>
      </c>
      <c r="BA725">
        <f t="shared" ref="BA725:BA788" si="600">$BB$6*($BB$11/BB725*BC725+$BB$12)</f>
        <v>0</v>
      </c>
      <c r="BB725">
        <f t="shared" ref="BB725:BB788" si="601">1+$BB$7*COS(BE725)</f>
        <v>0.27594848400683725</v>
      </c>
      <c r="BC725">
        <f t="shared" ref="BC725:BC788" si="602">SIN(BE725+RADIANS($BB$9))</f>
        <v>4.3952507752725939E-2</v>
      </c>
      <c r="BD725">
        <f t="shared" ref="BD725:BD788" si="603">$BB$7*SIN(BE725)</f>
        <v>0.24087123802195423</v>
      </c>
      <c r="BE725">
        <f t="shared" ref="BE725:BE788" si="604">2*ATAN(BF725)</f>
        <v>2.820437949335111</v>
      </c>
      <c r="BF725">
        <f t="shared" ref="BF725:BF788" si="605">TAN(BG725/2)*SQRT((1+$BB$7)/(1-$BB$7))</f>
        <v>6.1739102489452788</v>
      </c>
      <c r="BG725">
        <f t="shared" si="581"/>
        <v>2.3095061694605974</v>
      </c>
      <c r="BH725">
        <f t="shared" si="581"/>
        <v>2.2991201410559681</v>
      </c>
      <c r="BI725">
        <f t="shared" si="581"/>
        <v>2.3193408060049832</v>
      </c>
      <c r="BJ725">
        <f t="shared" si="581"/>
        <v>2.2795411096042288</v>
      </c>
      <c r="BK725">
        <f t="shared" si="581"/>
        <v>2.3563145840435742</v>
      </c>
      <c r="BL725">
        <f t="shared" si="581"/>
        <v>2.2014644415159466</v>
      </c>
      <c r="BM725">
        <f t="shared" si="581"/>
        <v>2.4922007939655391</v>
      </c>
      <c r="BN725">
        <f t="shared" ref="BN725:BN788" si="606">RADIANS($BB$9)+$BB$18*(F725-BB$15)</f>
        <v>1.7400368477425285</v>
      </c>
    </row>
    <row r="726" spans="1:66" x14ac:dyDescent="0.2">
      <c r="A726" s="25" t="s">
        <v>1105</v>
      </c>
      <c r="B726" s="25"/>
      <c r="C726" s="28">
        <v>49673.536999999997</v>
      </c>
      <c r="D726" s="28"/>
      <c r="E726" s="1">
        <f t="shared" si="582"/>
        <v>19187.040923177425</v>
      </c>
      <c r="F726" s="1">
        <f t="shared" si="566"/>
        <v>19187</v>
      </c>
      <c r="G726" s="1">
        <f t="shared" si="571"/>
        <v>3.4760160000587348E-2</v>
      </c>
      <c r="I726" s="1">
        <f>G726</f>
        <v>3.4760160000587348E-2</v>
      </c>
      <c r="Q726" s="173">
        <f t="shared" si="583"/>
        <v>34655.036999999997</v>
      </c>
      <c r="S726" s="15">
        <f>S$15</f>
        <v>0.1</v>
      </c>
      <c r="Z726">
        <f t="shared" si="584"/>
        <v>19187</v>
      </c>
      <c r="AA726" s="158">
        <f t="shared" si="585"/>
        <v>9.9918858784895301E-2</v>
      </c>
      <c r="AB726" s="159">
        <f t="shared" si="586"/>
        <v>-6.5158698784307953E-2</v>
      </c>
      <c r="AC726" s="159">
        <f t="shared" si="587"/>
        <v>3.4760160000587348E-2</v>
      </c>
      <c r="AD726" s="160">
        <f t="shared" si="588"/>
        <v>4.2456560272641751E-4</v>
      </c>
      <c r="AH726">
        <f t="shared" si="589"/>
        <v>1.7433918324338171E-2</v>
      </c>
      <c r="AI726">
        <f t="shared" si="590"/>
        <v>0.68533344016930009</v>
      </c>
      <c r="AJ726">
        <f t="shared" si="591"/>
        <v>0.82774470862131133</v>
      </c>
      <c r="AK726">
        <f t="shared" si="592"/>
        <v>-9.9745831730348192E-2</v>
      </c>
      <c r="AL726">
        <f t="shared" si="593"/>
        <v>-2.8346234235401595</v>
      </c>
      <c r="AM726">
        <f t="shared" si="594"/>
        <v>-6.4640689277529892</v>
      </c>
      <c r="AN726">
        <f t="shared" si="580"/>
        <v>16.137221454980601</v>
      </c>
      <c r="AO726">
        <f t="shared" si="580"/>
        <v>16.137348388696445</v>
      </c>
      <c r="AP726">
        <f t="shared" si="580"/>
        <v>16.136925502989399</v>
      </c>
      <c r="AQ726">
        <f t="shared" si="580"/>
        <v>16.138334685115442</v>
      </c>
      <c r="AR726">
        <f t="shared" si="580"/>
        <v>16.133642386498245</v>
      </c>
      <c r="AS726">
        <f t="shared" si="580"/>
        <v>16.149306400936574</v>
      </c>
      <c r="AT726">
        <f t="shared" si="580"/>
        <v>16.0974369579049</v>
      </c>
      <c r="AU726">
        <f t="shared" si="595"/>
        <v>16.274644892410947</v>
      </c>
      <c r="AV726" s="158">
        <f t="shared" si="596"/>
        <v>9.9918858784895301E-2</v>
      </c>
      <c r="AW726" s="159">
        <f t="shared" si="597"/>
        <v>-6.5158698784307953E-2</v>
      </c>
      <c r="AX726" s="160">
        <f t="shared" si="598"/>
        <v>4.2456560272641751E-4</v>
      </c>
      <c r="AY726" s="159">
        <f t="shared" si="599"/>
        <v>-9999</v>
      </c>
      <c r="BA726">
        <f t="shared" si="600"/>
        <v>0</v>
      </c>
      <c r="BB726">
        <f t="shared" si="601"/>
        <v>0.27575707610126632</v>
      </c>
      <c r="BC726">
        <f t="shared" si="602"/>
        <v>4.315766309421553E-2</v>
      </c>
      <c r="BD726">
        <f t="shared" si="603"/>
        <v>0.24029510669349713</v>
      </c>
      <c r="BE726">
        <f t="shared" si="604"/>
        <v>2.8212335490173279</v>
      </c>
      <c r="BF726">
        <f t="shared" si="605"/>
        <v>6.1895093640111218</v>
      </c>
      <c r="BG726">
        <f t="shared" si="581"/>
        <v>2.3113702530354279</v>
      </c>
      <c r="BH726">
        <f t="shared" si="581"/>
        <v>2.3008420232648841</v>
      </c>
      <c r="BI726">
        <f t="shared" si="581"/>
        <v>2.3212982400923292</v>
      </c>
      <c r="BJ726">
        <f t="shared" si="581"/>
        <v>2.2811142830739879</v>
      </c>
      <c r="BK726">
        <f t="shared" si="581"/>
        <v>2.3584735691020837</v>
      </c>
      <c r="BL726">
        <f t="shared" si="581"/>
        <v>2.2027534095757262</v>
      </c>
      <c r="BM726">
        <f t="shared" si="581"/>
        <v>2.4945853673162328</v>
      </c>
      <c r="BN726">
        <f t="shared" si="606"/>
        <v>1.7427763391199691</v>
      </c>
    </row>
    <row r="727" spans="1:66" x14ac:dyDescent="0.2">
      <c r="A727" s="25" t="s">
        <v>1105</v>
      </c>
      <c r="B727" s="25"/>
      <c r="C727" s="28">
        <v>49707.510999999999</v>
      </c>
      <c r="D727" s="28"/>
      <c r="E727" s="1">
        <f t="shared" si="582"/>
        <v>19227.038553505608</v>
      </c>
      <c r="F727" s="1">
        <f t="shared" si="566"/>
        <v>19227</v>
      </c>
      <c r="G727" s="1">
        <f t="shared" si="571"/>
        <v>3.2747360004577786E-2</v>
      </c>
      <c r="I727" s="1">
        <f>G727</f>
        <v>3.2747360004577786E-2</v>
      </c>
      <c r="Q727" s="173">
        <f t="shared" si="583"/>
        <v>34689.010999999999</v>
      </c>
      <c r="S727" s="15">
        <f>S$15</f>
        <v>0.1</v>
      </c>
      <c r="Z727">
        <f t="shared" si="584"/>
        <v>19227</v>
      </c>
      <c r="AA727" s="158">
        <f t="shared" si="585"/>
        <v>0.10027143375701386</v>
      </c>
      <c r="AB727" s="159">
        <f t="shared" si="586"/>
        <v>-6.7524073752436076E-2</v>
      </c>
      <c r="AC727" s="159">
        <f t="shared" si="587"/>
        <v>3.2747360004577786E-2</v>
      </c>
      <c r="AD727" s="160">
        <f t="shared" si="588"/>
        <v>4.5595005361244266E-4</v>
      </c>
      <c r="AH727">
        <f t="shared" si="589"/>
        <v>1.7516196963317278E-2</v>
      </c>
      <c r="AI727">
        <f t="shared" si="590"/>
        <v>0.68606598786941586</v>
      </c>
      <c r="AJ727">
        <f t="shared" si="591"/>
        <v>0.83179706071255954</v>
      </c>
      <c r="AK727">
        <f t="shared" si="592"/>
        <v>-0.10202799052642687</v>
      </c>
      <c r="AL727">
        <f t="shared" si="593"/>
        <v>-2.8273623777471681</v>
      </c>
      <c r="AM727">
        <f t="shared" si="594"/>
        <v>-6.3123009728795099</v>
      </c>
      <c r="AN727">
        <f t="shared" si="580"/>
        <v>16.147217165765365</v>
      </c>
      <c r="AO727">
        <f t="shared" si="580"/>
        <v>16.147342990364155</v>
      </c>
      <c r="AP727">
        <f t="shared" si="580"/>
        <v>16.146921852382675</v>
      </c>
      <c r="AQ727">
        <f t="shared" si="580"/>
        <v>16.148331739123936</v>
      </c>
      <c r="AR727">
        <f t="shared" si="580"/>
        <v>16.143615374092686</v>
      </c>
      <c r="AS727">
        <f t="shared" si="580"/>
        <v>16.159434118951982</v>
      </c>
      <c r="AT727">
        <f t="shared" si="580"/>
        <v>16.106823220414196</v>
      </c>
      <c r="AU727">
        <f t="shared" si="595"/>
        <v>16.287633386950951</v>
      </c>
      <c r="AV727" s="158">
        <f t="shared" si="596"/>
        <v>0.10027143375701386</v>
      </c>
      <c r="AW727" s="159">
        <f t="shared" si="597"/>
        <v>-6.7524073752436076E-2</v>
      </c>
      <c r="AX727" s="160">
        <f t="shared" si="598"/>
        <v>4.5595005361244266E-4</v>
      </c>
      <c r="AY727" s="159">
        <f t="shared" si="599"/>
        <v>-9999</v>
      </c>
      <c r="BA727">
        <f t="shared" si="600"/>
        <v>0</v>
      </c>
      <c r="BB727">
        <f t="shared" si="601"/>
        <v>0.27535628810100099</v>
      </c>
      <c r="BC727">
        <f t="shared" si="602"/>
        <v>4.1487048100221378E-2</v>
      </c>
      <c r="BD727">
        <f t="shared" si="603"/>
        <v>0.23908375503882853</v>
      </c>
      <c r="BE727">
        <f t="shared" si="604"/>
        <v>2.8229056624077042</v>
      </c>
      <c r="BF727">
        <f t="shared" si="605"/>
        <v>6.2225457382669269</v>
      </c>
      <c r="BG727">
        <f t="shared" si="581"/>
        <v>2.3152922132772895</v>
      </c>
      <c r="BH727">
        <f t="shared" si="581"/>
        <v>2.3044610083803101</v>
      </c>
      <c r="BI727">
        <f t="shared" si="581"/>
        <v>2.3254173278190735</v>
      </c>
      <c r="BJ727">
        <f t="shared" si="581"/>
        <v>2.2844205182842066</v>
      </c>
      <c r="BK727">
        <f t="shared" si="581"/>
        <v>2.3630142232946039</v>
      </c>
      <c r="BL727">
        <f t="shared" si="581"/>
        <v>2.2054697561939589</v>
      </c>
      <c r="BM727">
        <f t="shared" si="581"/>
        <v>2.4995870824072579</v>
      </c>
      <c r="BN727">
        <f t="shared" si="606"/>
        <v>1.7485436893882658</v>
      </c>
    </row>
    <row r="728" spans="1:66" x14ac:dyDescent="0.2">
      <c r="A728" s="23" t="s">
        <v>1086</v>
      </c>
      <c r="B728" s="24" t="s">
        <v>899</v>
      </c>
      <c r="C728" s="23">
        <v>49716.008999999998</v>
      </c>
      <c r="D728" s="23" t="s">
        <v>873</v>
      </c>
      <c r="E728" s="25">
        <f t="shared" si="582"/>
        <v>19237.043258942969</v>
      </c>
      <c r="F728" s="1">
        <f t="shared" si="566"/>
        <v>19237</v>
      </c>
      <c r="G728" s="1">
        <f t="shared" si="571"/>
        <v>3.6744160002854187E-2</v>
      </c>
      <c r="I728" s="1">
        <f>G728</f>
        <v>3.6744160002854187E-2</v>
      </c>
      <c r="Q728" s="173">
        <f t="shared" si="583"/>
        <v>34697.508999999998</v>
      </c>
      <c r="S728" s="15">
        <f>S$15</f>
        <v>0.1</v>
      </c>
      <c r="T728" s="15"/>
      <c r="Z728">
        <f t="shared" si="584"/>
        <v>19237</v>
      </c>
      <c r="AA728" s="158">
        <f t="shared" si="585"/>
        <v>0.10035932786933366</v>
      </c>
      <c r="AB728" s="159">
        <f t="shared" si="586"/>
        <v>-6.3615167866479472E-2</v>
      </c>
      <c r="AC728" s="159">
        <f t="shared" si="587"/>
        <v>3.6744160002854187E-2</v>
      </c>
      <c r="AD728" s="160">
        <f t="shared" si="588"/>
        <v>4.0468895826803621E-4</v>
      </c>
      <c r="AH728">
        <f t="shared" si="589"/>
        <v>1.753650713385884E-2</v>
      </c>
      <c r="AI728">
        <f t="shared" si="590"/>
        <v>0.68625196323683779</v>
      </c>
      <c r="AJ728">
        <f t="shared" si="591"/>
        <v>0.83280465773406998</v>
      </c>
      <c r="AK728">
        <f t="shared" si="592"/>
        <v>-0.10259846124834343</v>
      </c>
      <c r="AL728">
        <f t="shared" si="593"/>
        <v>-2.8255446722198241</v>
      </c>
      <c r="AM728">
        <f t="shared" si="594"/>
        <v>-6.2753904947466221</v>
      </c>
      <c r="AN728">
        <f t="shared" si="580"/>
        <v>16.149717778249425</v>
      </c>
      <c r="AO728">
        <f t="shared" si="580"/>
        <v>16.149843300285685</v>
      </c>
      <c r="AP728">
        <f t="shared" si="580"/>
        <v>16.149422679578262</v>
      </c>
      <c r="AQ728">
        <f t="shared" si="580"/>
        <v>16.150832497358987</v>
      </c>
      <c r="AR728">
        <f t="shared" si="580"/>
        <v>16.146110823956739</v>
      </c>
      <c r="AS728">
        <f t="shared" si="580"/>
        <v>16.161966362267119</v>
      </c>
      <c r="AT728">
        <f t="shared" si="580"/>
        <v>16.109174528419807</v>
      </c>
      <c r="AU728">
        <f t="shared" si="595"/>
        <v>16.29088051058595</v>
      </c>
      <c r="AV728" s="158">
        <f t="shared" si="596"/>
        <v>0.10035932786933366</v>
      </c>
      <c r="AW728" s="159">
        <f t="shared" si="597"/>
        <v>-6.3615167866479472E-2</v>
      </c>
      <c r="AX728" s="160">
        <f t="shared" si="598"/>
        <v>4.0468895826803621E-4</v>
      </c>
      <c r="AY728" s="159">
        <f t="shared" si="599"/>
        <v>-9999</v>
      </c>
      <c r="BA728">
        <f t="shared" si="600"/>
        <v>0</v>
      </c>
      <c r="BB728">
        <f t="shared" si="601"/>
        <v>0.27525655010558392</v>
      </c>
      <c r="BC728">
        <f t="shared" si="602"/>
        <v>4.1069972212853016E-2</v>
      </c>
      <c r="BD728">
        <f t="shared" si="603"/>
        <v>0.23878124497825637</v>
      </c>
      <c r="BE728">
        <f t="shared" si="604"/>
        <v>2.8233230940838689</v>
      </c>
      <c r="BF728">
        <f t="shared" si="605"/>
        <v>6.2308467280862665</v>
      </c>
      <c r="BG728">
        <f t="shared" si="581"/>
        <v>2.3162721931404922</v>
      </c>
      <c r="BH728">
        <f t="shared" si="581"/>
        <v>2.3053644827070245</v>
      </c>
      <c r="BI728">
        <f t="shared" si="581"/>
        <v>2.3264467113329372</v>
      </c>
      <c r="BJ728">
        <f t="shared" si="581"/>
        <v>2.2852458818248897</v>
      </c>
      <c r="BK728">
        <f t="shared" si="581"/>
        <v>2.3641484067002554</v>
      </c>
      <c r="BL728">
        <f t="shared" si="581"/>
        <v>2.2061494420920025</v>
      </c>
      <c r="BM728">
        <f t="shared" si="581"/>
        <v>2.5008336068258186</v>
      </c>
      <c r="BN728">
        <f t="shared" si="606"/>
        <v>1.7499855269553399</v>
      </c>
    </row>
    <row r="729" spans="1:66" x14ac:dyDescent="0.2">
      <c r="A729" s="25" t="s">
        <v>1114</v>
      </c>
      <c r="B729" s="25" t="s">
        <v>909</v>
      </c>
      <c r="C729" s="28">
        <v>49739.363799999999</v>
      </c>
      <c r="D729" s="28">
        <v>5.9999999999999995E-4</v>
      </c>
      <c r="E729" s="1">
        <f t="shared" si="582"/>
        <v>19264.538892568351</v>
      </c>
      <c r="F729" s="1">
        <f t="shared" ref="F729:F792" si="607">ROUND(2*E729,0)/2</f>
        <v>19264.5</v>
      </c>
      <c r="G729" s="1">
        <f t="shared" si="571"/>
        <v>3.3035360000212677E-2</v>
      </c>
      <c r="J729" s="1">
        <f>G729</f>
        <v>3.3035360000212677E-2</v>
      </c>
      <c r="Q729" s="173">
        <f t="shared" si="583"/>
        <v>34720.863799999999</v>
      </c>
      <c r="S729" s="15">
        <f>S$16</f>
        <v>1</v>
      </c>
      <c r="Z729">
        <f t="shared" si="584"/>
        <v>19264.5</v>
      </c>
      <c r="AA729" s="158">
        <f t="shared" si="585"/>
        <v>0.1006005193783828</v>
      </c>
      <c r="AB729" s="159">
        <f t="shared" si="586"/>
        <v>-6.756515937817012E-2</v>
      </c>
      <c r="AC729" s="159">
        <f t="shared" si="587"/>
        <v>3.3035360000212677E-2</v>
      </c>
      <c r="AD729" s="160">
        <f t="shared" si="588"/>
        <v>4.5650507617975298E-3</v>
      </c>
      <c r="AH729">
        <f t="shared" si="589"/>
        <v>1.759182246987525E-2</v>
      </c>
      <c r="AI729">
        <f t="shared" si="590"/>
        <v>0.68676927260552945</v>
      </c>
      <c r="AJ729">
        <f t="shared" si="591"/>
        <v>0.83556416680962609</v>
      </c>
      <c r="AK729">
        <f t="shared" si="592"/>
        <v>-0.10416710728054866</v>
      </c>
      <c r="AL729">
        <f t="shared" si="593"/>
        <v>-2.8205408575808693</v>
      </c>
      <c r="AM729">
        <f t="shared" si="594"/>
        <v>-6.1759236281002377</v>
      </c>
      <c r="AN729">
        <f t="shared" si="580"/>
        <v>16.156597992264075</v>
      </c>
      <c r="AO729">
        <f t="shared" si="580"/>
        <v>16.156722631394718</v>
      </c>
      <c r="AP729">
        <f t="shared" si="580"/>
        <v>16.15630359621932</v>
      </c>
      <c r="AQ729">
        <f t="shared" si="580"/>
        <v>16.157712723163783</v>
      </c>
      <c r="AR729">
        <f t="shared" si="580"/>
        <v>16.152977909715624</v>
      </c>
      <c r="AS729">
        <f t="shared" si="580"/>
        <v>16.168930715957973</v>
      </c>
      <c r="AT729">
        <f t="shared" si="580"/>
        <v>16.115650532487805</v>
      </c>
      <c r="AU729">
        <f t="shared" si="595"/>
        <v>16.299810100582199</v>
      </c>
      <c r="AV729" s="158">
        <f t="shared" si="596"/>
        <v>0.1006005193783828</v>
      </c>
      <c r="AW729" s="159">
        <f t="shared" si="597"/>
        <v>-6.756515937817012E-2</v>
      </c>
      <c r="AX729" s="160">
        <f t="shared" si="598"/>
        <v>4.5650507617975298E-3</v>
      </c>
      <c r="AY729" s="159">
        <f t="shared" si="599"/>
        <v>-9999</v>
      </c>
      <c r="BA729">
        <f t="shared" si="600"/>
        <v>0</v>
      </c>
      <c r="BB729">
        <f t="shared" si="601"/>
        <v>0.27498321269991755</v>
      </c>
      <c r="BC729">
        <f t="shared" si="602"/>
        <v>3.9924198257805049E-2</v>
      </c>
      <c r="BD729">
        <f t="shared" si="603"/>
        <v>0.23795001418636896</v>
      </c>
      <c r="BE729">
        <f t="shared" si="604"/>
        <v>2.8244698088018971</v>
      </c>
      <c r="BF729">
        <f t="shared" si="605"/>
        <v>6.2537616629066157</v>
      </c>
      <c r="BG729">
        <f t="shared" si="581"/>
        <v>2.3189660941841854</v>
      </c>
      <c r="BH729">
        <f t="shared" si="581"/>
        <v>2.3078464268302277</v>
      </c>
      <c r="BI729">
        <f t="shared" si="581"/>
        <v>2.3292767111187356</v>
      </c>
      <c r="BJ729">
        <f t="shared" si="581"/>
        <v>2.2875131994627398</v>
      </c>
      <c r="BK729">
        <f t="shared" si="581"/>
        <v>2.3672653656092688</v>
      </c>
      <c r="BL729">
        <f t="shared" si="581"/>
        <v>2.2080198622802567</v>
      </c>
      <c r="BM729">
        <f t="shared" si="581"/>
        <v>2.504253501641335</v>
      </c>
      <c r="BN729">
        <f t="shared" si="606"/>
        <v>1.7539505802647937</v>
      </c>
    </row>
    <row r="730" spans="1:66" x14ac:dyDescent="0.2">
      <c r="A730" s="25" t="s">
        <v>1105</v>
      </c>
      <c r="B730" s="25"/>
      <c r="C730" s="28">
        <v>49746.588000000003</v>
      </c>
      <c r="D730" s="28"/>
      <c r="E730" s="1">
        <f t="shared" si="582"/>
        <v>19273.043951761174</v>
      </c>
      <c r="F730" s="1">
        <f t="shared" si="607"/>
        <v>19273</v>
      </c>
      <c r="G730" s="1">
        <f t="shared" si="571"/>
        <v>3.7332640007662121E-2</v>
      </c>
      <c r="I730" s="1">
        <f t="shared" ref="I730:I742" si="608">G730</f>
        <v>3.7332640007662121E-2</v>
      </c>
      <c r="Q730" s="173">
        <f t="shared" si="583"/>
        <v>34728.088000000003</v>
      </c>
      <c r="S730" s="15">
        <f t="shared" ref="S730:S742" si="609">S$15</f>
        <v>0.1</v>
      </c>
      <c r="Z730">
        <f t="shared" si="584"/>
        <v>19273</v>
      </c>
      <c r="AA730" s="158">
        <f t="shared" si="585"/>
        <v>0.10067491555398304</v>
      </c>
      <c r="AB730" s="159">
        <f t="shared" si="586"/>
        <v>-6.3342275546320922E-2</v>
      </c>
      <c r="AC730" s="159">
        <f t="shared" si="587"/>
        <v>3.7332640007662121E-2</v>
      </c>
      <c r="AD730" s="160">
        <f t="shared" si="588"/>
        <v>4.0122438713860453E-4</v>
      </c>
      <c r="AH730">
        <f t="shared" si="589"/>
        <v>1.7608759976776533E-2</v>
      </c>
      <c r="AI730">
        <f t="shared" si="590"/>
        <v>0.68693091620281033</v>
      </c>
      <c r="AJ730">
        <f t="shared" si="591"/>
        <v>0.83641371810165965</v>
      </c>
      <c r="AK730">
        <f t="shared" si="592"/>
        <v>-0.10465191634009711</v>
      </c>
      <c r="AL730">
        <f t="shared" si="593"/>
        <v>-2.8189926886239207</v>
      </c>
      <c r="AM730">
        <f t="shared" si="594"/>
        <v>-6.1457685441454624</v>
      </c>
      <c r="AN730">
        <f t="shared" si="580"/>
        <v>16.158725660905233</v>
      </c>
      <c r="AO730">
        <f t="shared" si="580"/>
        <v>16.158850012279533</v>
      </c>
      <c r="AP730">
        <f t="shared" si="580"/>
        <v>16.158431515062091</v>
      </c>
      <c r="AQ730">
        <f t="shared" si="580"/>
        <v>16.159840280575697</v>
      </c>
      <c r="AR730">
        <f t="shared" si="580"/>
        <v>16.155101837672078</v>
      </c>
      <c r="AS730">
        <f t="shared" si="580"/>
        <v>16.171083544252966</v>
      </c>
      <c r="AT730">
        <f t="shared" si="580"/>
        <v>16.117655168236521</v>
      </c>
      <c r="AU730">
        <f t="shared" si="595"/>
        <v>16.302570155671951</v>
      </c>
      <c r="AV730" s="158">
        <f t="shared" si="596"/>
        <v>0.10067491555398304</v>
      </c>
      <c r="AW730" s="159">
        <f t="shared" si="597"/>
        <v>-6.3342275546320922E-2</v>
      </c>
      <c r="AX730" s="160">
        <f t="shared" si="598"/>
        <v>4.0122438713860453E-4</v>
      </c>
      <c r="AY730" s="159">
        <f t="shared" si="599"/>
        <v>-9999</v>
      </c>
      <c r="BA730">
        <f t="shared" si="600"/>
        <v>0</v>
      </c>
      <c r="BB730">
        <f t="shared" si="601"/>
        <v>0.27489900532926437</v>
      </c>
      <c r="BC730">
        <f t="shared" si="602"/>
        <v>3.9570400252324375E-2</v>
      </c>
      <c r="BD730">
        <f t="shared" si="603"/>
        <v>0.23769328691769115</v>
      </c>
      <c r="BE730">
        <f t="shared" si="604"/>
        <v>2.8248238866143169</v>
      </c>
      <c r="BF730">
        <f t="shared" si="605"/>
        <v>6.260870481768289</v>
      </c>
      <c r="BG730">
        <f t="shared" si="581"/>
        <v>2.3197984463520345</v>
      </c>
      <c r="BH730">
        <f t="shared" si="581"/>
        <v>2.3086128009904323</v>
      </c>
      <c r="BI730">
        <f t="shared" si="581"/>
        <v>2.3301511987961785</v>
      </c>
      <c r="BJ730">
        <f t="shared" si="581"/>
        <v>2.2882132909120947</v>
      </c>
      <c r="BK730">
        <f t="shared" si="581"/>
        <v>2.3682281781212264</v>
      </c>
      <c r="BL730">
        <f t="shared" si="581"/>
        <v>2.2085983815332892</v>
      </c>
      <c r="BM730">
        <f t="shared" si="581"/>
        <v>2.505308173141481</v>
      </c>
      <c r="BN730">
        <f t="shared" si="606"/>
        <v>1.7551761421968068</v>
      </c>
    </row>
    <row r="731" spans="1:66" x14ac:dyDescent="0.2">
      <c r="A731" s="25" t="s">
        <v>1105</v>
      </c>
      <c r="B731" s="25"/>
      <c r="C731" s="28">
        <v>49774.614000000001</v>
      </c>
      <c r="D731" s="28"/>
      <c r="E731" s="1">
        <f t="shared" si="582"/>
        <v>19306.038994663912</v>
      </c>
      <c r="F731" s="1">
        <f t="shared" si="607"/>
        <v>19306</v>
      </c>
      <c r="G731" s="1">
        <f t="shared" si="571"/>
        <v>3.3122079999884591E-2</v>
      </c>
      <c r="I731" s="1">
        <f t="shared" si="608"/>
        <v>3.3122079999884591E-2</v>
      </c>
      <c r="Q731" s="173">
        <f t="shared" si="583"/>
        <v>34756.114000000001</v>
      </c>
      <c r="S731" s="15">
        <f t="shared" si="609"/>
        <v>0.1</v>
      </c>
      <c r="Z731">
        <f t="shared" si="584"/>
        <v>19306</v>
      </c>
      <c r="AA731" s="158">
        <f t="shared" si="585"/>
        <v>0.10096305597033629</v>
      </c>
      <c r="AB731" s="159">
        <f t="shared" si="586"/>
        <v>-6.7840975970451703E-2</v>
      </c>
      <c r="AC731" s="159">
        <f t="shared" si="587"/>
        <v>3.3122079999884591E-2</v>
      </c>
      <c r="AD731" s="160">
        <f t="shared" si="588"/>
        <v>4.6023980206234057E-4</v>
      </c>
      <c r="AH731">
        <f t="shared" si="589"/>
        <v>1.767379855929695E-2</v>
      </c>
      <c r="AI731">
        <f t="shared" si="590"/>
        <v>0.68756632445389054</v>
      </c>
      <c r="AJ731">
        <f t="shared" si="591"/>
        <v>0.83969674335172639</v>
      </c>
      <c r="AK731">
        <f t="shared" si="592"/>
        <v>-0.10653390637733505</v>
      </c>
      <c r="AL731">
        <f t="shared" si="593"/>
        <v>-2.8129751792519726</v>
      </c>
      <c r="AM731">
        <f t="shared" si="594"/>
        <v>-6.031235210700288</v>
      </c>
      <c r="AN731">
        <f t="shared" ref="AN731:AT740" si="610">$AU731+$AB$7*SIN(AO731)</f>
        <v>16.166990817465724</v>
      </c>
      <c r="AO731">
        <f t="shared" si="610"/>
        <v>16.167113986769561</v>
      </c>
      <c r="AP731">
        <f t="shared" si="610"/>
        <v>16.166697788994796</v>
      </c>
      <c r="AQ731">
        <f t="shared" si="610"/>
        <v>16.168104495192999</v>
      </c>
      <c r="AR731">
        <f t="shared" si="610"/>
        <v>16.163353890103348</v>
      </c>
      <c r="AS731">
        <f t="shared" si="610"/>
        <v>16.179442569232162</v>
      </c>
      <c r="AT731">
        <f t="shared" si="610"/>
        <v>16.125451274611901</v>
      </c>
      <c r="AU731">
        <f t="shared" si="595"/>
        <v>16.31328566366745</v>
      </c>
      <c r="AV731" s="158">
        <f t="shared" si="596"/>
        <v>0.10096305597033629</v>
      </c>
      <c r="AW731" s="159">
        <f t="shared" si="597"/>
        <v>-6.7840975970451703E-2</v>
      </c>
      <c r="AX731" s="160">
        <f t="shared" si="598"/>
        <v>4.6023980206234057E-4</v>
      </c>
      <c r="AY731" s="159">
        <f t="shared" si="599"/>
        <v>-9999</v>
      </c>
      <c r="BA731">
        <f t="shared" si="600"/>
        <v>0</v>
      </c>
      <c r="BB731">
        <f t="shared" si="601"/>
        <v>0.27457332472540708</v>
      </c>
      <c r="BC731">
        <f t="shared" si="602"/>
        <v>3.8198391128196368E-2</v>
      </c>
      <c r="BD731">
        <f t="shared" si="603"/>
        <v>0.23669746495954777</v>
      </c>
      <c r="BE731">
        <f t="shared" si="604"/>
        <v>2.8261969342608086</v>
      </c>
      <c r="BF731">
        <f t="shared" si="605"/>
        <v>6.2885868449655673</v>
      </c>
      <c r="BG731">
        <f t="shared" ref="BG731:BM740" si="611">$BN731+$BB$7*SIN(BH731)</f>
        <v>2.3230285620145632</v>
      </c>
      <c r="BH731">
        <f t="shared" si="611"/>
        <v>2.3115846957839015</v>
      </c>
      <c r="BI731">
        <f t="shared" si="611"/>
        <v>2.3335451916681191</v>
      </c>
      <c r="BJ731">
        <f t="shared" si="611"/>
        <v>2.2909281287207834</v>
      </c>
      <c r="BK731">
        <f t="shared" si="611"/>
        <v>2.3719633926827122</v>
      </c>
      <c r="BL731">
        <f t="shared" si="611"/>
        <v>2.210846195984046</v>
      </c>
      <c r="BM731">
        <f t="shared" si="611"/>
        <v>2.5093921041957588</v>
      </c>
      <c r="BN731">
        <f t="shared" si="606"/>
        <v>1.7599342061681513</v>
      </c>
    </row>
    <row r="732" spans="1:66" x14ac:dyDescent="0.2">
      <c r="A732" s="25" t="s">
        <v>1115</v>
      </c>
      <c r="B732" s="25"/>
      <c r="C732" s="28">
        <v>49776.317000000003</v>
      </c>
      <c r="D732" s="28">
        <v>5.0000000000000001E-3</v>
      </c>
      <c r="E732" s="1">
        <f t="shared" si="582"/>
        <v>19308.0439385754</v>
      </c>
      <c r="F732" s="1">
        <f t="shared" si="607"/>
        <v>19308</v>
      </c>
      <c r="G732" s="1">
        <f t="shared" si="571"/>
        <v>3.7321440009691287E-2</v>
      </c>
      <c r="I732" s="1">
        <f t="shared" si="608"/>
        <v>3.7321440009691287E-2</v>
      </c>
      <c r="Q732" s="173">
        <f t="shared" si="583"/>
        <v>34757.817000000003</v>
      </c>
      <c r="S732" s="15">
        <f t="shared" si="609"/>
        <v>0.1</v>
      </c>
      <c r="Z732">
        <f t="shared" si="584"/>
        <v>19308</v>
      </c>
      <c r="AA732" s="158">
        <f t="shared" si="585"/>
        <v>0.10098048357229421</v>
      </c>
      <c r="AB732" s="159">
        <f t="shared" si="586"/>
        <v>-6.3659043562602921E-2</v>
      </c>
      <c r="AC732" s="159">
        <f t="shared" si="587"/>
        <v>3.7321440009691287E-2</v>
      </c>
      <c r="AD732" s="160">
        <f t="shared" si="588"/>
        <v>4.0524738273053766E-4</v>
      </c>
      <c r="AH732">
        <f t="shared" si="589"/>
        <v>1.7677703457803191E-2</v>
      </c>
      <c r="AI732">
        <f t="shared" si="590"/>
        <v>0.6876052362281061</v>
      </c>
      <c r="AJ732">
        <f t="shared" si="591"/>
        <v>0.83989493368427259</v>
      </c>
      <c r="AK732">
        <f t="shared" si="592"/>
        <v>-0.10664795540079056</v>
      </c>
      <c r="AL732">
        <f t="shared" si="593"/>
        <v>-2.812610122173862</v>
      </c>
      <c r="AM732">
        <f t="shared" si="594"/>
        <v>-6.0244205628479683</v>
      </c>
      <c r="AN732">
        <f t="shared" si="610"/>
        <v>16.167491983289807</v>
      </c>
      <c r="AO732">
        <f t="shared" si="610"/>
        <v>16.167615077688332</v>
      </c>
      <c r="AP732">
        <f t="shared" si="610"/>
        <v>16.167199029940601</v>
      </c>
      <c r="AQ732">
        <f t="shared" si="610"/>
        <v>16.168605577991809</v>
      </c>
      <c r="AR732">
        <f t="shared" si="610"/>
        <v>16.16385433420227</v>
      </c>
      <c r="AS732">
        <f t="shared" si="610"/>
        <v>16.17994922871668</v>
      </c>
      <c r="AT732">
        <f t="shared" si="610"/>
        <v>16.125924455711662</v>
      </c>
      <c r="AU732">
        <f t="shared" si="595"/>
        <v>16.313935088394452</v>
      </c>
      <c r="AV732" s="158">
        <f t="shared" si="596"/>
        <v>0.10098048357229421</v>
      </c>
      <c r="AW732" s="159">
        <f t="shared" si="597"/>
        <v>-6.3659043562602921E-2</v>
      </c>
      <c r="AX732" s="160">
        <f t="shared" si="598"/>
        <v>4.0524738273053766E-4</v>
      </c>
      <c r="AY732" s="159">
        <f t="shared" si="599"/>
        <v>-9999</v>
      </c>
      <c r="BA732">
        <f t="shared" si="600"/>
        <v>0</v>
      </c>
      <c r="BB732">
        <f t="shared" si="601"/>
        <v>0.27455364982553176</v>
      </c>
      <c r="BC732">
        <f t="shared" si="602"/>
        <v>3.8115318515580303E-2</v>
      </c>
      <c r="BD732">
        <f t="shared" si="603"/>
        <v>0.23663715713464975</v>
      </c>
      <c r="BE732">
        <f t="shared" si="604"/>
        <v>2.8262800674141659</v>
      </c>
      <c r="BF732">
        <f t="shared" si="605"/>
        <v>6.2902726575362111</v>
      </c>
      <c r="BG732">
        <f t="shared" si="611"/>
        <v>2.3232242569287496</v>
      </c>
      <c r="BH732">
        <f t="shared" si="611"/>
        <v>2.3117646352937307</v>
      </c>
      <c r="BI732">
        <f t="shared" si="611"/>
        <v>2.3337508329946965</v>
      </c>
      <c r="BJ732">
        <f t="shared" si="611"/>
        <v>2.2910925038783603</v>
      </c>
      <c r="BK732">
        <f t="shared" si="611"/>
        <v>2.372189627165445</v>
      </c>
      <c r="BL732">
        <f t="shared" si="611"/>
        <v>2.2109825208799028</v>
      </c>
      <c r="BM732">
        <f t="shared" si="611"/>
        <v>2.509639069698542</v>
      </c>
      <c r="BN732">
        <f t="shared" si="606"/>
        <v>1.760222573681566</v>
      </c>
    </row>
    <row r="733" spans="1:66" x14ac:dyDescent="0.2">
      <c r="A733" s="25" t="s">
        <v>1115</v>
      </c>
      <c r="B733" s="25"/>
      <c r="C733" s="28">
        <v>49787.364000000001</v>
      </c>
      <c r="D733" s="28">
        <v>4.0000000000000001E-3</v>
      </c>
      <c r="E733" s="1">
        <f t="shared" si="582"/>
        <v>19321.049584723496</v>
      </c>
      <c r="F733" s="1">
        <f t="shared" si="607"/>
        <v>19321</v>
      </c>
      <c r="G733" s="1">
        <f t="shared" si="571"/>
        <v>4.2117280005186331E-2</v>
      </c>
      <c r="I733" s="1">
        <f t="shared" si="608"/>
        <v>4.2117280005186331E-2</v>
      </c>
      <c r="Q733" s="173">
        <f t="shared" si="583"/>
        <v>34768.864000000001</v>
      </c>
      <c r="S733" s="15">
        <f t="shared" si="609"/>
        <v>0.1</v>
      </c>
      <c r="Z733">
        <f t="shared" si="584"/>
        <v>19321</v>
      </c>
      <c r="AA733" s="158">
        <f t="shared" si="585"/>
        <v>0.10109366393359276</v>
      </c>
      <c r="AB733" s="159">
        <f t="shared" si="586"/>
        <v>-5.8976383928406428E-2</v>
      </c>
      <c r="AC733" s="159">
        <f t="shared" si="587"/>
        <v>4.2117280005186331E-2</v>
      </c>
      <c r="AD733" s="160">
        <f t="shared" si="588"/>
        <v>3.4782138612707964E-4</v>
      </c>
      <c r="AH733">
        <f t="shared" si="589"/>
        <v>1.7702982401853497E-2</v>
      </c>
      <c r="AI733">
        <f t="shared" si="590"/>
        <v>0.68785928592982382</v>
      </c>
      <c r="AJ733">
        <f t="shared" si="591"/>
        <v>0.84118098835685595</v>
      </c>
      <c r="AK733">
        <f t="shared" si="592"/>
        <v>-0.10738924267833808</v>
      </c>
      <c r="AL733">
        <f t="shared" si="593"/>
        <v>-2.8102362396460254</v>
      </c>
      <c r="AM733">
        <f t="shared" si="594"/>
        <v>-5.9804694565561585</v>
      </c>
      <c r="AN733">
        <f t="shared" si="610"/>
        <v>16.170750256388192</v>
      </c>
      <c r="AO733">
        <f t="shared" si="610"/>
        <v>16.170872854971556</v>
      </c>
      <c r="AP733">
        <f t="shared" si="610"/>
        <v>16.170457811759466</v>
      </c>
      <c r="AQ733">
        <f t="shared" si="610"/>
        <v>16.171863239604701</v>
      </c>
      <c r="AR733">
        <f t="shared" si="610"/>
        <v>16.167108117788263</v>
      </c>
      <c r="AS733">
        <f t="shared" si="610"/>
        <v>16.183242664742888</v>
      </c>
      <c r="AT733">
        <f t="shared" si="610"/>
        <v>16.129002068968568</v>
      </c>
      <c r="AU733">
        <f t="shared" si="595"/>
        <v>16.318156349119953</v>
      </c>
      <c r="AV733" s="158">
        <f t="shared" si="596"/>
        <v>0.10109366393359276</v>
      </c>
      <c r="AW733" s="159">
        <f t="shared" si="597"/>
        <v>-5.8976383928406428E-2</v>
      </c>
      <c r="AX733" s="160">
        <f t="shared" si="598"/>
        <v>3.4782138612707964E-4</v>
      </c>
      <c r="AY733" s="159">
        <f t="shared" si="599"/>
        <v>-9999</v>
      </c>
      <c r="BA733">
        <f t="shared" si="600"/>
        <v>0</v>
      </c>
      <c r="BB733">
        <f t="shared" si="601"/>
        <v>0.27442593884123578</v>
      </c>
      <c r="BC733">
        <f t="shared" si="602"/>
        <v>3.7575567077468612E-2</v>
      </c>
      <c r="BD733">
        <f t="shared" si="603"/>
        <v>0.2362452812053692</v>
      </c>
      <c r="BE733">
        <f t="shared" si="604"/>
        <v>2.8268202058115204</v>
      </c>
      <c r="BF733">
        <f t="shared" si="605"/>
        <v>6.3012473420427852</v>
      </c>
      <c r="BG733">
        <f t="shared" si="611"/>
        <v>2.3244960807404018</v>
      </c>
      <c r="BH733">
        <f t="shared" si="611"/>
        <v>2.3129337552883098</v>
      </c>
      <c r="BI733">
        <f t="shared" si="611"/>
        <v>2.3350873472915818</v>
      </c>
      <c r="BJ733">
        <f t="shared" si="611"/>
        <v>2.2921604992993108</v>
      </c>
      <c r="BK733">
        <f t="shared" si="611"/>
        <v>2.3736597525015695</v>
      </c>
      <c r="BL733">
        <f t="shared" si="611"/>
        <v>2.2118688992369</v>
      </c>
      <c r="BM733">
        <f t="shared" si="611"/>
        <v>2.5112428266113218</v>
      </c>
      <c r="BN733">
        <f t="shared" si="606"/>
        <v>1.7620969625187626</v>
      </c>
    </row>
    <row r="734" spans="1:66" x14ac:dyDescent="0.2">
      <c r="A734" s="25" t="s">
        <v>1105</v>
      </c>
      <c r="B734" s="25"/>
      <c r="C734" s="28">
        <v>49965.722999999998</v>
      </c>
      <c r="D734" s="28"/>
      <c r="E734" s="1">
        <f t="shared" si="582"/>
        <v>19531.031846091137</v>
      </c>
      <c r="F734" s="1">
        <f t="shared" si="607"/>
        <v>19531</v>
      </c>
      <c r="G734" s="1">
        <f t="shared" si="571"/>
        <v>2.7050079996115528E-2</v>
      </c>
      <c r="I734" s="1">
        <f t="shared" si="608"/>
        <v>2.7050079996115528E-2</v>
      </c>
      <c r="Q734" s="173">
        <f t="shared" si="583"/>
        <v>34947.222999999998</v>
      </c>
      <c r="S734" s="15">
        <f t="shared" si="609"/>
        <v>0.1</v>
      </c>
      <c r="Z734">
        <f t="shared" si="584"/>
        <v>19531</v>
      </c>
      <c r="AA734" s="158">
        <f t="shared" si="585"/>
        <v>0.10289784780272943</v>
      </c>
      <c r="AB734" s="159">
        <f t="shared" si="586"/>
        <v>-7.5847767806613897E-2</v>
      </c>
      <c r="AC734" s="159">
        <f t="shared" si="587"/>
        <v>2.7050079996115528E-2</v>
      </c>
      <c r="AD734" s="160">
        <f t="shared" si="588"/>
        <v>5.7528838812460155E-4</v>
      </c>
      <c r="AH734">
        <f t="shared" si="589"/>
        <v>1.808629695356798E-2</v>
      </c>
      <c r="AI734">
        <f t="shared" si="590"/>
        <v>0.69223618413733268</v>
      </c>
      <c r="AJ734">
        <f t="shared" si="591"/>
        <v>0.86142313365641654</v>
      </c>
      <c r="AK734">
        <f t="shared" si="592"/>
        <v>-0.1193553872639045</v>
      </c>
      <c r="AL734">
        <f t="shared" si="593"/>
        <v>-2.7716346224935702</v>
      </c>
      <c r="AM734">
        <f t="shared" si="594"/>
        <v>-5.3442178205381419</v>
      </c>
      <c r="AN734">
        <f t="shared" si="610"/>
        <v>16.223558242649009</v>
      </c>
      <c r="AO734">
        <f t="shared" si="610"/>
        <v>16.223670882215831</v>
      </c>
      <c r="AP734">
        <f t="shared" si="610"/>
        <v>16.223278680622489</v>
      </c>
      <c r="AQ734">
        <f t="shared" si="610"/>
        <v>16.224644671028411</v>
      </c>
      <c r="AR734">
        <f t="shared" si="610"/>
        <v>16.219891647866561</v>
      </c>
      <c r="AS734">
        <f t="shared" si="610"/>
        <v>16.236485977075741</v>
      </c>
      <c r="AT734">
        <f t="shared" si="610"/>
        <v>16.179198417930962</v>
      </c>
      <c r="AU734">
        <f t="shared" si="595"/>
        <v>16.386345945454956</v>
      </c>
      <c r="AV734" s="158">
        <f t="shared" si="596"/>
        <v>0.10289784780272943</v>
      </c>
      <c r="AW734" s="159">
        <f t="shared" si="597"/>
        <v>-7.5847767806613897E-2</v>
      </c>
      <c r="AX734" s="160">
        <f t="shared" si="598"/>
        <v>5.7528838812460155E-4</v>
      </c>
      <c r="AY734" s="159">
        <f t="shared" si="599"/>
        <v>-9999</v>
      </c>
      <c r="BA734">
        <f t="shared" si="600"/>
        <v>0</v>
      </c>
      <c r="BB734">
        <f t="shared" si="601"/>
        <v>0.27240457902139625</v>
      </c>
      <c r="BC734">
        <f t="shared" si="602"/>
        <v>2.8908608175814563E-2</v>
      </c>
      <c r="BD734">
        <f t="shared" si="603"/>
        <v>0.22994445957490345</v>
      </c>
      <c r="BE734">
        <f t="shared" si="604"/>
        <v>2.8354919845996802</v>
      </c>
      <c r="BF734">
        <f t="shared" si="605"/>
        <v>6.4827015742892664</v>
      </c>
      <c r="BG734">
        <f t="shared" si="611"/>
        <v>2.3449955548308732</v>
      </c>
      <c r="BH734">
        <f t="shared" si="611"/>
        <v>2.3317044691394289</v>
      </c>
      <c r="BI734">
        <f t="shared" si="611"/>
        <v>2.3566394629928293</v>
      </c>
      <c r="BJ734">
        <f t="shared" si="611"/>
        <v>2.3093107533763253</v>
      </c>
      <c r="BK734">
        <f t="shared" si="611"/>
        <v>2.3973090254669875</v>
      </c>
      <c r="BL734">
        <f t="shared" si="611"/>
        <v>2.2262573225440128</v>
      </c>
      <c r="BM734">
        <f t="shared" si="611"/>
        <v>2.5367856996555931</v>
      </c>
      <c r="BN734">
        <f t="shared" si="606"/>
        <v>1.7923755514273192</v>
      </c>
    </row>
    <row r="735" spans="1:66" x14ac:dyDescent="0.2">
      <c r="A735" s="25" t="s">
        <v>1117</v>
      </c>
      <c r="B735" s="25"/>
      <c r="C735" s="28">
        <v>49990.360999999997</v>
      </c>
      <c r="D735" s="28">
        <v>4.0000000000000001E-3</v>
      </c>
      <c r="E735" s="1">
        <f t="shared" si="582"/>
        <v>19560.038192592157</v>
      </c>
      <c r="F735" s="1">
        <f t="shared" si="607"/>
        <v>19560</v>
      </c>
      <c r="G735" s="1">
        <f t="shared" si="571"/>
        <v>3.2440800001495518E-2</v>
      </c>
      <c r="I735" s="1">
        <f t="shared" si="608"/>
        <v>3.2440800001495518E-2</v>
      </c>
      <c r="Q735" s="173">
        <f t="shared" si="583"/>
        <v>34971.860999999997</v>
      </c>
      <c r="S735" s="15">
        <f t="shared" si="609"/>
        <v>0.1</v>
      </c>
      <c r="Z735">
        <f t="shared" si="584"/>
        <v>19560</v>
      </c>
      <c r="AA735" s="158">
        <f t="shared" si="585"/>
        <v>0.1031433734178315</v>
      </c>
      <c r="AB735" s="159">
        <f t="shared" si="586"/>
        <v>-7.0702573416335984E-2</v>
      </c>
      <c r="AC735" s="159">
        <f t="shared" si="587"/>
        <v>3.2440800001495518E-2</v>
      </c>
      <c r="AD735" s="160">
        <f t="shared" si="588"/>
        <v>4.9988538876923798E-4</v>
      </c>
      <c r="AH735">
        <f t="shared" si="589"/>
        <v>1.8135470623543343E-2</v>
      </c>
      <c r="AI735">
        <f t="shared" si="590"/>
        <v>0.69288158684621859</v>
      </c>
      <c r="AJ735">
        <f t="shared" si="591"/>
        <v>0.86413818288596178</v>
      </c>
      <c r="AK735">
        <f t="shared" si="592"/>
        <v>-0.1210064259664323</v>
      </c>
      <c r="AL735">
        <f t="shared" si="593"/>
        <v>-2.7662643754554277</v>
      </c>
      <c r="AM735">
        <f t="shared" si="594"/>
        <v>-5.2659664955385939</v>
      </c>
      <c r="AN735">
        <f t="shared" si="610"/>
        <v>16.230877813380864</v>
      </c>
      <c r="AO735">
        <f t="shared" si="610"/>
        <v>16.23098882288992</v>
      </c>
      <c r="AP735">
        <f t="shared" si="610"/>
        <v>16.230600676755177</v>
      </c>
      <c r="AQ735">
        <f t="shared" si="610"/>
        <v>16.231958214036936</v>
      </c>
      <c r="AR735">
        <f t="shared" si="610"/>
        <v>16.227214863011561</v>
      </c>
      <c r="AS735">
        <f t="shared" si="610"/>
        <v>16.243845816508262</v>
      </c>
      <c r="AT735">
        <f t="shared" si="610"/>
        <v>16.18620412033421</v>
      </c>
      <c r="AU735">
        <f t="shared" si="595"/>
        <v>16.395762603996456</v>
      </c>
      <c r="AV735" s="158">
        <f t="shared" si="596"/>
        <v>0.1031433734178315</v>
      </c>
      <c r="AW735" s="159">
        <f t="shared" si="597"/>
        <v>-7.0702573416335984E-2</v>
      </c>
      <c r="AX735" s="160">
        <f t="shared" si="598"/>
        <v>4.9988538876923798E-4</v>
      </c>
      <c r="AY735" s="159">
        <f t="shared" si="599"/>
        <v>-9999</v>
      </c>
      <c r="BA735">
        <f t="shared" si="600"/>
        <v>0</v>
      </c>
      <c r="BB735">
        <f t="shared" si="601"/>
        <v>0.27213151336067953</v>
      </c>
      <c r="BC735">
        <f t="shared" si="602"/>
        <v>2.7719316644262821E-2</v>
      </c>
      <c r="BD735">
        <f t="shared" si="603"/>
        <v>0.22907862684155281</v>
      </c>
      <c r="BE735">
        <f t="shared" si="604"/>
        <v>2.8366817532042923</v>
      </c>
      <c r="BF735">
        <f t="shared" si="605"/>
        <v>6.5083958128371195</v>
      </c>
      <c r="BG735">
        <f t="shared" si="611"/>
        <v>2.3478198759237929</v>
      </c>
      <c r="BH735">
        <f t="shared" si="611"/>
        <v>2.3342798981035755</v>
      </c>
      <c r="BI735">
        <f t="shared" si="611"/>
        <v>2.3596099997677413</v>
      </c>
      <c r="BJ735">
        <f t="shared" si="611"/>
        <v>2.3116647676912341</v>
      </c>
      <c r="BK735">
        <f t="shared" si="611"/>
        <v>2.4005597220267378</v>
      </c>
      <c r="BL735">
        <f t="shared" si="611"/>
        <v>2.2282556241608442</v>
      </c>
      <c r="BM735">
        <f t="shared" si="611"/>
        <v>2.5402593169259919</v>
      </c>
      <c r="BN735">
        <f t="shared" si="606"/>
        <v>1.7965568803718339</v>
      </c>
    </row>
    <row r="736" spans="1:66" x14ac:dyDescent="0.2">
      <c r="A736" s="25" t="s">
        <v>1105</v>
      </c>
      <c r="B736" s="25"/>
      <c r="C736" s="28">
        <v>50044.728000000003</v>
      </c>
      <c r="D736" s="28"/>
      <c r="E736" s="1">
        <f t="shared" si="582"/>
        <v>19624.044525907415</v>
      </c>
      <c r="F736" s="1">
        <f t="shared" si="607"/>
        <v>19624</v>
      </c>
      <c r="G736" s="1">
        <f t="shared" si="571"/>
        <v>3.7820320008904673E-2</v>
      </c>
      <c r="I736" s="1">
        <f t="shared" si="608"/>
        <v>3.7820320008904673E-2</v>
      </c>
      <c r="Q736" s="173">
        <f t="shared" si="583"/>
        <v>35026.228000000003</v>
      </c>
      <c r="S736" s="15">
        <f t="shared" si="609"/>
        <v>0.1</v>
      </c>
      <c r="Z736">
        <f t="shared" si="584"/>
        <v>19624</v>
      </c>
      <c r="AA736" s="158">
        <f t="shared" si="585"/>
        <v>0.10368205435144295</v>
      </c>
      <c r="AB736" s="159">
        <f t="shared" si="586"/>
        <v>-6.5861734342538281E-2</v>
      </c>
      <c r="AC736" s="159">
        <f t="shared" si="587"/>
        <v>3.7820320008904673E-2</v>
      </c>
      <c r="AD736" s="160">
        <f t="shared" si="588"/>
        <v>4.3377680506070872E-4</v>
      </c>
      <c r="AH736">
        <f t="shared" si="589"/>
        <v>1.8240705771025292E-2</v>
      </c>
      <c r="AI736">
        <f t="shared" si="590"/>
        <v>0.69434172330537369</v>
      </c>
      <c r="AJ736">
        <f t="shared" si="591"/>
        <v>0.87005945210418512</v>
      </c>
      <c r="AK736">
        <f t="shared" si="592"/>
        <v>-0.12464867713432684</v>
      </c>
      <c r="AL736">
        <f t="shared" si="593"/>
        <v>-2.7543768205389725</v>
      </c>
      <c r="AM736">
        <f t="shared" si="594"/>
        <v>-5.100380228984144</v>
      </c>
      <c r="AN736">
        <f t="shared" si="610"/>
        <v>16.247055861846405</v>
      </c>
      <c r="AO736">
        <f t="shared" si="610"/>
        <v>16.247163091601085</v>
      </c>
      <c r="AP736">
        <f t="shared" si="610"/>
        <v>16.246784582650204</v>
      </c>
      <c r="AQ736">
        <f t="shared" si="610"/>
        <v>16.248121059704605</v>
      </c>
      <c r="AR736">
        <f t="shared" si="610"/>
        <v>16.243406849775251</v>
      </c>
      <c r="AS736">
        <f t="shared" si="610"/>
        <v>16.260095547001892</v>
      </c>
      <c r="AT736">
        <f t="shared" si="610"/>
        <v>16.201731038266928</v>
      </c>
      <c r="AU736">
        <f t="shared" si="595"/>
        <v>16.416544195260457</v>
      </c>
      <c r="AV736" s="158">
        <f t="shared" si="596"/>
        <v>0.10368205435144295</v>
      </c>
      <c r="AW736" s="159">
        <f t="shared" si="597"/>
        <v>-6.5861734342538281E-2</v>
      </c>
      <c r="AX736" s="160">
        <f t="shared" si="598"/>
        <v>4.3377680506070872E-4</v>
      </c>
      <c r="AY736" s="159">
        <f t="shared" si="599"/>
        <v>-9999</v>
      </c>
      <c r="BA736">
        <f t="shared" si="600"/>
        <v>0</v>
      </c>
      <c r="BB736">
        <f t="shared" si="601"/>
        <v>0.27153401074881311</v>
      </c>
      <c r="BC736">
        <f t="shared" si="602"/>
        <v>2.5101043221349036E-2</v>
      </c>
      <c r="BD736">
        <f t="shared" si="603"/>
        <v>0.22717141902650467</v>
      </c>
      <c r="BE736">
        <f t="shared" si="604"/>
        <v>2.8393009409751122</v>
      </c>
      <c r="BF736">
        <f t="shared" si="605"/>
        <v>6.5656669520732427</v>
      </c>
      <c r="BG736">
        <f t="shared" si="611"/>
        <v>2.354047376015846</v>
      </c>
      <c r="BH736">
        <f t="shared" si="611"/>
        <v>2.3399495821770655</v>
      </c>
      <c r="BI736">
        <f t="shared" si="611"/>
        <v>2.3661606221910696</v>
      </c>
      <c r="BJ736">
        <f t="shared" si="611"/>
        <v>2.3168482754969371</v>
      </c>
      <c r="BK736">
        <f t="shared" si="611"/>
        <v>2.4077201274742341</v>
      </c>
      <c r="BL736">
        <f t="shared" si="611"/>
        <v>2.2326763647041581</v>
      </c>
      <c r="BM736">
        <f t="shared" si="611"/>
        <v>2.5478792375920327</v>
      </c>
      <c r="BN736">
        <f t="shared" si="606"/>
        <v>1.8057846408011082</v>
      </c>
    </row>
    <row r="737" spans="1:66" x14ac:dyDescent="0.2">
      <c r="A737" s="25" t="s">
        <v>1105</v>
      </c>
      <c r="B737" s="25"/>
      <c r="C737" s="28">
        <v>50045.576000000001</v>
      </c>
      <c r="D737" s="28"/>
      <c r="E737" s="1">
        <f t="shared" si="582"/>
        <v>19625.042877309021</v>
      </c>
      <c r="F737" s="1">
        <f t="shared" si="607"/>
        <v>19625</v>
      </c>
      <c r="G737" s="1">
        <f t="shared" si="571"/>
        <v>3.642000000400003E-2</v>
      </c>
      <c r="I737" s="1">
        <f t="shared" si="608"/>
        <v>3.642000000400003E-2</v>
      </c>
      <c r="Q737" s="173">
        <f t="shared" si="583"/>
        <v>35027.076000000001</v>
      </c>
      <c r="S737" s="15">
        <f t="shared" si="609"/>
        <v>0.1</v>
      </c>
      <c r="Z737">
        <f t="shared" si="584"/>
        <v>19625</v>
      </c>
      <c r="AA737" s="158">
        <f t="shared" si="585"/>
        <v>0.10369043644176916</v>
      </c>
      <c r="AB737" s="159">
        <f t="shared" si="586"/>
        <v>-6.7270436437769129E-2</v>
      </c>
      <c r="AC737" s="159">
        <f t="shared" si="587"/>
        <v>3.642000000400003E-2</v>
      </c>
      <c r="AD737" s="160">
        <f t="shared" si="588"/>
        <v>4.5253116185279369E-4</v>
      </c>
      <c r="AH737">
        <f t="shared" si="589"/>
        <v>1.8242313989339076E-2</v>
      </c>
      <c r="AI737">
        <f t="shared" si="590"/>
        <v>0.69436493106383446</v>
      </c>
      <c r="AJ737">
        <f t="shared" si="591"/>
        <v>0.87015119556547871</v>
      </c>
      <c r="AK737">
        <f t="shared" si="592"/>
        <v>-0.12470557108506308</v>
      </c>
      <c r="AL737">
        <f t="shared" si="593"/>
        <v>-2.7541906776634493</v>
      </c>
      <c r="AM737">
        <f t="shared" si="594"/>
        <v>-5.0978672014007076</v>
      </c>
      <c r="AN737">
        <f t="shared" si="610"/>
        <v>16.24730891599221</v>
      </c>
      <c r="AO737">
        <f t="shared" si="610"/>
        <v>16.247416084823353</v>
      </c>
      <c r="AP737">
        <f t="shared" si="610"/>
        <v>16.247037733646803</v>
      </c>
      <c r="AQ737">
        <f t="shared" si="610"/>
        <v>16.248373856033627</v>
      </c>
      <c r="AR737">
        <f t="shared" si="610"/>
        <v>16.243660185507657</v>
      </c>
      <c r="AS737">
        <f t="shared" si="610"/>
        <v>16.260349533248096</v>
      </c>
      <c r="AT737">
        <f t="shared" si="610"/>
        <v>16.20197437658565</v>
      </c>
      <c r="AU737">
        <f t="shared" si="595"/>
        <v>16.416868907623957</v>
      </c>
      <c r="AV737" s="158">
        <f t="shared" si="596"/>
        <v>0.10369043644176916</v>
      </c>
      <c r="AW737" s="159">
        <f t="shared" si="597"/>
        <v>-6.7270436437769129E-2</v>
      </c>
      <c r="AX737" s="160">
        <f t="shared" si="598"/>
        <v>4.5253116185279369E-4</v>
      </c>
      <c r="AY737" s="159">
        <f t="shared" si="599"/>
        <v>-9999</v>
      </c>
      <c r="BA737">
        <f t="shared" si="600"/>
        <v>0</v>
      </c>
      <c r="BB737">
        <f t="shared" si="601"/>
        <v>0.27152473044077352</v>
      </c>
      <c r="BC737">
        <f t="shared" si="602"/>
        <v>2.5060201831488087E-2</v>
      </c>
      <c r="BD737">
        <f t="shared" si="603"/>
        <v>0.22714165791161764</v>
      </c>
      <c r="BE737">
        <f t="shared" si="604"/>
        <v>2.8393417952164248</v>
      </c>
      <c r="BF737">
        <f t="shared" si="605"/>
        <v>6.5665680720104334</v>
      </c>
      <c r="BG737">
        <f t="shared" si="611"/>
        <v>2.3541446212672508</v>
      </c>
      <c r="BH737">
        <f t="shared" si="611"/>
        <v>2.340038019038496</v>
      </c>
      <c r="BI737">
        <f t="shared" si="611"/>
        <v>2.3662629200360485</v>
      </c>
      <c r="BJ737">
        <f t="shared" si="611"/>
        <v>2.3169291441997184</v>
      </c>
      <c r="BK737">
        <f t="shared" si="611"/>
        <v>2.4078318590947063</v>
      </c>
      <c r="BL737">
        <f t="shared" si="611"/>
        <v>2.2327455587485598</v>
      </c>
      <c r="BM737">
        <f t="shared" si="611"/>
        <v>2.5479977971029051</v>
      </c>
      <c r="BN737">
        <f t="shared" si="606"/>
        <v>1.805928824557816</v>
      </c>
    </row>
    <row r="738" spans="1:66" x14ac:dyDescent="0.2">
      <c r="A738" s="25" t="s">
        <v>1105</v>
      </c>
      <c r="B738" s="25"/>
      <c r="C738" s="28">
        <v>50096.542000000001</v>
      </c>
      <c r="D738" s="28"/>
      <c r="E738" s="1">
        <f t="shared" si="582"/>
        <v>19685.045209307202</v>
      </c>
      <c r="F738" s="1">
        <f t="shared" si="607"/>
        <v>19685</v>
      </c>
      <c r="G738" s="1">
        <f t="shared" si="571"/>
        <v>3.8400800003728364E-2</v>
      </c>
      <c r="I738" s="1">
        <f t="shared" si="608"/>
        <v>3.8400800003728364E-2</v>
      </c>
      <c r="Q738" s="173">
        <f t="shared" si="583"/>
        <v>35078.042000000001</v>
      </c>
      <c r="S738" s="15">
        <f t="shared" si="609"/>
        <v>0.1</v>
      </c>
      <c r="Z738">
        <f t="shared" si="584"/>
        <v>19685</v>
      </c>
      <c r="AA738" s="158">
        <f t="shared" si="585"/>
        <v>0.10419138773058916</v>
      </c>
      <c r="AB738" s="159">
        <f t="shared" si="586"/>
        <v>-6.5790587726860791E-2</v>
      </c>
      <c r="AC738" s="159">
        <f t="shared" si="587"/>
        <v>3.8400800003728364E-2</v>
      </c>
      <c r="AD738" s="160">
        <f t="shared" si="588"/>
        <v>4.3284014334457664E-4</v>
      </c>
      <c r="AH738">
        <f t="shared" si="589"/>
        <v>1.8336760793242934E-2</v>
      </c>
      <c r="AI738">
        <f t="shared" si="590"/>
        <v>0.69577969883664004</v>
      </c>
      <c r="AJ738">
        <f t="shared" si="591"/>
        <v>0.87561164359520838</v>
      </c>
      <c r="AK738">
        <f t="shared" si="592"/>
        <v>-0.12811823907368128</v>
      </c>
      <c r="AL738">
        <f t="shared" si="593"/>
        <v>-2.7429990655681276</v>
      </c>
      <c r="AM738">
        <f t="shared" si="594"/>
        <v>-4.9510333382656286</v>
      </c>
      <c r="AN738">
        <f t="shared" si="610"/>
        <v>16.262507822913097</v>
      </c>
      <c r="AO738">
        <f t="shared" si="610"/>
        <v>16.262611240908885</v>
      </c>
      <c r="AP738">
        <f t="shared" si="610"/>
        <v>16.262242737352068</v>
      </c>
      <c r="AQ738">
        <f t="shared" si="610"/>
        <v>16.263556189985387</v>
      </c>
      <c r="AR738">
        <f t="shared" si="610"/>
        <v>16.258879531801668</v>
      </c>
      <c r="AS738">
        <f t="shared" si="610"/>
        <v>16.275593775756093</v>
      </c>
      <c r="AT738">
        <f t="shared" si="610"/>
        <v>16.216616447439019</v>
      </c>
      <c r="AU738">
        <f t="shared" si="595"/>
        <v>16.436351649433959</v>
      </c>
      <c r="AV738" s="158">
        <f t="shared" si="596"/>
        <v>0.10419138773058916</v>
      </c>
      <c r="AW738" s="159">
        <f t="shared" si="597"/>
        <v>-6.5790587726860791E-2</v>
      </c>
      <c r="AX738" s="160">
        <f t="shared" si="598"/>
        <v>4.3284014334457664E-4</v>
      </c>
      <c r="AY738" s="159">
        <f t="shared" si="599"/>
        <v>-9999</v>
      </c>
      <c r="BA738">
        <f t="shared" si="600"/>
        <v>0</v>
      </c>
      <c r="BB738">
        <f t="shared" si="601"/>
        <v>0.27097102464106426</v>
      </c>
      <c r="BC738">
        <f t="shared" si="602"/>
        <v>2.2613579653797622E-2</v>
      </c>
      <c r="BD738">
        <f t="shared" si="603"/>
        <v>0.22535816871222208</v>
      </c>
      <c r="BE738">
        <f t="shared" si="604"/>
        <v>2.8417891133843818</v>
      </c>
      <c r="BF738">
        <f t="shared" si="605"/>
        <v>6.6209930307475533</v>
      </c>
      <c r="BG738">
        <f t="shared" si="611"/>
        <v>2.3599760219742154</v>
      </c>
      <c r="BH738">
        <f t="shared" si="611"/>
        <v>2.3453357635432703</v>
      </c>
      <c r="BI738">
        <f t="shared" si="611"/>
        <v>2.3723976163276879</v>
      </c>
      <c r="BJ738">
        <f t="shared" si="611"/>
        <v>2.3217745028429118</v>
      </c>
      <c r="BK738">
        <f t="shared" si="611"/>
        <v>2.4145271928680803</v>
      </c>
      <c r="BL738">
        <f t="shared" si="611"/>
        <v>2.2369041902182891</v>
      </c>
      <c r="BM738">
        <f t="shared" si="611"/>
        <v>2.5550831559906784</v>
      </c>
      <c r="BN738">
        <f t="shared" si="606"/>
        <v>1.8145798499602606</v>
      </c>
    </row>
    <row r="739" spans="1:66" x14ac:dyDescent="0.2">
      <c r="A739" s="25" t="s">
        <v>1117</v>
      </c>
      <c r="B739" s="25"/>
      <c r="C739" s="28">
        <v>50114.375999999997</v>
      </c>
      <c r="D739" s="28">
        <v>3.0000000000000001E-3</v>
      </c>
      <c r="E739" s="1">
        <f t="shared" si="582"/>
        <v>19706.041198571718</v>
      </c>
      <c r="F739" s="1">
        <f t="shared" si="607"/>
        <v>19706</v>
      </c>
      <c r="G739" s="1">
        <f t="shared" si="571"/>
        <v>3.4994080000615213E-2</v>
      </c>
      <c r="I739" s="1">
        <f t="shared" si="608"/>
        <v>3.4994080000615213E-2</v>
      </c>
      <c r="Q739" s="173">
        <f t="shared" si="583"/>
        <v>35095.875999999997</v>
      </c>
      <c r="S739" s="15">
        <f t="shared" si="609"/>
        <v>0.1</v>
      </c>
      <c r="Z739">
        <f t="shared" si="584"/>
        <v>19706</v>
      </c>
      <c r="AA739" s="158">
        <f t="shared" si="585"/>
        <v>0.10436579870337934</v>
      </c>
      <c r="AB739" s="159">
        <f t="shared" si="586"/>
        <v>-6.9371718702764124E-2</v>
      </c>
      <c r="AC739" s="159">
        <f t="shared" si="587"/>
        <v>3.4994080000615213E-2</v>
      </c>
      <c r="AD739" s="160">
        <f t="shared" si="588"/>
        <v>4.8124353557754337E-4</v>
      </c>
      <c r="AH739">
        <f t="shared" si="589"/>
        <v>1.8368861657718033E-2</v>
      </c>
      <c r="AI739">
        <f t="shared" si="590"/>
        <v>0.69628528437226378</v>
      </c>
      <c r="AJ739">
        <f t="shared" si="591"/>
        <v>0.87750213805270183</v>
      </c>
      <c r="AK739">
        <f t="shared" si="592"/>
        <v>-0.12931220489354348</v>
      </c>
      <c r="AL739">
        <f t="shared" si="593"/>
        <v>-2.7390711316548755</v>
      </c>
      <c r="AM739">
        <f t="shared" si="594"/>
        <v>-4.9014096378593575</v>
      </c>
      <c r="AN739">
        <f t="shared" si="610"/>
        <v>16.267834820257001</v>
      </c>
      <c r="AO739">
        <f t="shared" si="610"/>
        <v>16.267936884049238</v>
      </c>
      <c r="AP739">
        <f t="shared" si="610"/>
        <v>16.267571996879518</v>
      </c>
      <c r="AQ739">
        <f t="shared" si="610"/>
        <v>16.268876885647586</v>
      </c>
      <c r="AR739">
        <f t="shared" si="610"/>
        <v>16.264215314018312</v>
      </c>
      <c r="AS739">
        <f t="shared" si="610"/>
        <v>16.280931718782085</v>
      </c>
      <c r="AT739">
        <f t="shared" si="610"/>
        <v>16.221760783290858</v>
      </c>
      <c r="AU739">
        <f t="shared" si="595"/>
        <v>16.443170609067458</v>
      </c>
      <c r="AV739" s="158">
        <f t="shared" si="596"/>
        <v>0.10436579870337934</v>
      </c>
      <c r="AW739" s="159">
        <f t="shared" si="597"/>
        <v>-6.9371718702764124E-2</v>
      </c>
      <c r="AX739" s="160">
        <f t="shared" si="598"/>
        <v>4.8124353557754337E-4</v>
      </c>
      <c r="AY739" s="159">
        <f t="shared" si="599"/>
        <v>-9999</v>
      </c>
      <c r="BA739">
        <f t="shared" si="600"/>
        <v>0</v>
      </c>
      <c r="BB739">
        <f t="shared" si="601"/>
        <v>0.27077866765463499</v>
      </c>
      <c r="BC739">
        <f t="shared" si="602"/>
        <v>2.175904706431158E-2</v>
      </c>
      <c r="BD739">
        <f t="shared" si="603"/>
        <v>0.22473495404737734</v>
      </c>
      <c r="BE739">
        <f t="shared" si="604"/>
        <v>2.8426438563919567</v>
      </c>
      <c r="BF739">
        <f t="shared" si="605"/>
        <v>6.6402096984765819</v>
      </c>
      <c r="BG739">
        <f t="shared" si="611"/>
        <v>2.3620154812361625</v>
      </c>
      <c r="BH739">
        <f t="shared" si="611"/>
        <v>2.3471860664514956</v>
      </c>
      <c r="BI739">
        <f t="shared" si="611"/>
        <v>2.3745432713843511</v>
      </c>
      <c r="BJ739">
        <f t="shared" si="611"/>
        <v>2.3234672950237072</v>
      </c>
      <c r="BK739">
        <f t="shared" si="611"/>
        <v>2.4168665392690238</v>
      </c>
      <c r="BL739">
        <f t="shared" si="611"/>
        <v>2.2383630293142946</v>
      </c>
      <c r="BM739">
        <f t="shared" si="611"/>
        <v>2.5575499327163822</v>
      </c>
      <c r="BN739">
        <f t="shared" si="606"/>
        <v>1.8176077088511162</v>
      </c>
    </row>
    <row r="740" spans="1:66" x14ac:dyDescent="0.2">
      <c r="A740" s="25" t="s">
        <v>1117</v>
      </c>
      <c r="B740" s="25"/>
      <c r="C740" s="28">
        <v>50142.41</v>
      </c>
      <c r="D740" s="28">
        <v>5.0000000000000001E-3</v>
      </c>
      <c r="E740" s="1">
        <f t="shared" si="582"/>
        <v>19739.045659883912</v>
      </c>
      <c r="F740" s="1">
        <f t="shared" si="607"/>
        <v>19739</v>
      </c>
      <c r="G740" s="1">
        <f t="shared" si="571"/>
        <v>3.8783520009019412E-2</v>
      </c>
      <c r="I740" s="1">
        <f t="shared" si="608"/>
        <v>3.8783520009019412E-2</v>
      </c>
      <c r="Q740" s="173">
        <f t="shared" si="583"/>
        <v>35123.910000000003</v>
      </c>
      <c r="S740" s="15">
        <f t="shared" si="609"/>
        <v>0.1</v>
      </c>
      <c r="Z740">
        <f t="shared" si="584"/>
        <v>19739</v>
      </c>
      <c r="AA740" s="158">
        <f t="shared" si="585"/>
        <v>0.10463890063786094</v>
      </c>
      <c r="AB740" s="159">
        <f t="shared" si="586"/>
        <v>-6.5855380628841526E-2</v>
      </c>
      <c r="AC740" s="159">
        <f t="shared" si="587"/>
        <v>3.8783520009019412E-2</v>
      </c>
      <c r="AD740" s="160">
        <f t="shared" si="588"/>
        <v>4.336931157769596E-4</v>
      </c>
      <c r="AH740">
        <f t="shared" si="589"/>
        <v>1.8418298286319853E-2</v>
      </c>
      <c r="AI740">
        <f t="shared" si="590"/>
        <v>0.69709076538285608</v>
      </c>
      <c r="AJ740">
        <f t="shared" si="591"/>
        <v>0.88045106216396662</v>
      </c>
      <c r="AK740">
        <f t="shared" si="592"/>
        <v>-0.13118792020198536</v>
      </c>
      <c r="AL740">
        <f t="shared" si="593"/>
        <v>-2.7328870390883608</v>
      </c>
      <c r="AM740">
        <f t="shared" si="594"/>
        <v>-4.8251897382994411</v>
      </c>
      <c r="AN740">
        <f t="shared" si="610"/>
        <v>16.276213697842383</v>
      </c>
      <c r="AO740">
        <f t="shared" si="610"/>
        <v>16.276313594503979</v>
      </c>
      <c r="AP740">
        <f t="shared" si="610"/>
        <v>16.275954557069511</v>
      </c>
      <c r="AQ740">
        <f t="shared" si="610"/>
        <v>16.277245353477124</v>
      </c>
      <c r="AR740">
        <f t="shared" si="610"/>
        <v>16.272609680210014</v>
      </c>
      <c r="AS740">
        <f t="shared" si="610"/>
        <v>16.289322644025528</v>
      </c>
      <c r="AT740">
        <f t="shared" si="610"/>
        <v>16.22986556977737</v>
      </c>
      <c r="AU740">
        <f t="shared" si="595"/>
        <v>16.453886117062961</v>
      </c>
      <c r="AV740" s="158">
        <f t="shared" si="596"/>
        <v>0.10463890063786094</v>
      </c>
      <c r="AW740" s="159">
        <f t="shared" si="597"/>
        <v>-6.5855380628841526E-2</v>
      </c>
      <c r="AX740" s="160">
        <f t="shared" si="598"/>
        <v>4.336931157769596E-4</v>
      </c>
      <c r="AY740" s="159">
        <f t="shared" si="599"/>
        <v>-9999</v>
      </c>
      <c r="BA740">
        <f t="shared" si="600"/>
        <v>0</v>
      </c>
      <c r="BB740">
        <f t="shared" si="601"/>
        <v>0.27047789153897295</v>
      </c>
      <c r="BC740">
        <f t="shared" si="602"/>
        <v>2.0418067000229932E-2</v>
      </c>
      <c r="BD740">
        <f t="shared" si="603"/>
        <v>0.2237566633305107</v>
      </c>
      <c r="BE740">
        <f t="shared" si="604"/>
        <v>2.8439851348413892</v>
      </c>
      <c r="BF740">
        <f t="shared" si="605"/>
        <v>6.670585694974565</v>
      </c>
      <c r="BG740">
        <f t="shared" si="611"/>
        <v>2.3652187549990478</v>
      </c>
      <c r="BH740">
        <f t="shared" si="611"/>
        <v>2.3500896320359872</v>
      </c>
      <c r="BI740">
        <f t="shared" si="611"/>
        <v>2.3779134355093827</v>
      </c>
      <c r="BJ740">
        <f t="shared" si="611"/>
        <v>2.3261242544174188</v>
      </c>
      <c r="BK740">
        <f t="shared" si="611"/>
        <v>2.4205383843309467</v>
      </c>
      <c r="BL740">
        <f t="shared" si="611"/>
        <v>2.2406590674853013</v>
      </c>
      <c r="BM740">
        <f t="shared" si="611"/>
        <v>2.5614125922340643</v>
      </c>
      <c r="BN740">
        <f t="shared" si="606"/>
        <v>1.8223657728224607</v>
      </c>
    </row>
    <row r="741" spans="1:66" x14ac:dyDescent="0.2">
      <c r="A741" s="25" t="s">
        <v>1105</v>
      </c>
      <c r="B741" s="25"/>
      <c r="C741" s="28">
        <v>50152.599000000002</v>
      </c>
      <c r="D741" s="28"/>
      <c r="E741" s="1">
        <f t="shared" si="582"/>
        <v>19751.041181618588</v>
      </c>
      <c r="F741" s="1">
        <f t="shared" si="607"/>
        <v>19751</v>
      </c>
      <c r="G741" s="1">
        <f t="shared" si="571"/>
        <v>3.4979680000105873E-2</v>
      </c>
      <c r="I741" s="1">
        <f t="shared" si="608"/>
        <v>3.4979680000105873E-2</v>
      </c>
      <c r="Q741" s="173">
        <f t="shared" si="583"/>
        <v>35134.099000000002</v>
      </c>
      <c r="S741" s="15">
        <f t="shared" si="609"/>
        <v>0.1</v>
      </c>
      <c r="Z741">
        <f t="shared" si="584"/>
        <v>19751</v>
      </c>
      <c r="AA741" s="158">
        <f t="shared" si="585"/>
        <v>0.10473791459252239</v>
      </c>
      <c r="AB741" s="159">
        <f t="shared" si="586"/>
        <v>-6.9758234592416521E-2</v>
      </c>
      <c r="AC741" s="159">
        <f t="shared" si="587"/>
        <v>3.4979680000105873E-2</v>
      </c>
      <c r="AD741" s="160">
        <f t="shared" si="588"/>
        <v>4.8662112934506169E-4</v>
      </c>
      <c r="AH741">
        <f t="shared" si="589"/>
        <v>1.8435968755306727E-2</v>
      </c>
      <c r="AI741">
        <f t="shared" si="590"/>
        <v>0.69738701138425085</v>
      </c>
      <c r="AJ741">
        <f t="shared" si="591"/>
        <v>0.88151673904669914</v>
      </c>
      <c r="AK741">
        <f t="shared" si="592"/>
        <v>-0.13186983712855221</v>
      </c>
      <c r="AL741">
        <f t="shared" si="593"/>
        <v>-2.7306347133697528</v>
      </c>
      <c r="AM741">
        <f t="shared" si="594"/>
        <v>-4.7979915204511743</v>
      </c>
      <c r="AN741">
        <f t="shared" ref="AN741:AT750" si="612">$AU741+$AB$7*SIN(AO741)</f>
        <v>16.279262977376156</v>
      </c>
      <c r="AO741">
        <f t="shared" si="612"/>
        <v>16.279362074895307</v>
      </c>
      <c r="AP741">
        <f t="shared" si="612"/>
        <v>16.279005213246986</v>
      </c>
      <c r="AQ741">
        <f t="shared" si="612"/>
        <v>16.280290697210166</v>
      </c>
      <c r="AR741">
        <f t="shared" si="612"/>
        <v>16.275665097536681</v>
      </c>
      <c r="AS741">
        <f t="shared" si="612"/>
        <v>16.29237474432253</v>
      </c>
      <c r="AT741">
        <f t="shared" si="612"/>
        <v>16.232819126610885</v>
      </c>
      <c r="AU741">
        <f t="shared" si="595"/>
        <v>16.457782665424961</v>
      </c>
      <c r="AV741" s="158">
        <f t="shared" si="596"/>
        <v>0.10473791459252239</v>
      </c>
      <c r="AW741" s="159">
        <f t="shared" si="597"/>
        <v>-6.9758234592416521E-2</v>
      </c>
      <c r="AX741" s="160">
        <f t="shared" si="598"/>
        <v>4.8662112934506169E-4</v>
      </c>
      <c r="AY741" s="159">
        <f t="shared" si="599"/>
        <v>-9999</v>
      </c>
      <c r="BA741">
        <f t="shared" si="600"/>
        <v>0</v>
      </c>
      <c r="BB741">
        <f t="shared" si="601"/>
        <v>0.27036897105663227</v>
      </c>
      <c r="BC741">
        <f t="shared" si="602"/>
        <v>1.9930998290058621E-2</v>
      </c>
      <c r="BD741">
        <f t="shared" si="603"/>
        <v>0.22340123706297718</v>
      </c>
      <c r="BE741">
        <f t="shared" si="604"/>
        <v>2.8444723027080001</v>
      </c>
      <c r="BF741">
        <f t="shared" si="605"/>
        <v>6.681685999927077</v>
      </c>
      <c r="BG741">
        <f t="shared" ref="BG741:BM750" si="613">$BN741+$BB$7*SIN(BH741)</f>
        <v>2.3663831019520001</v>
      </c>
      <c r="BH741">
        <f t="shared" si="613"/>
        <v>2.3511442529883526</v>
      </c>
      <c r="BI741">
        <f t="shared" si="613"/>
        <v>2.3791384674679152</v>
      </c>
      <c r="BJ741">
        <f t="shared" si="613"/>
        <v>2.3270894845515748</v>
      </c>
      <c r="BK741">
        <f t="shared" si="613"/>
        <v>2.4218722962728751</v>
      </c>
      <c r="BL741">
        <f t="shared" si="613"/>
        <v>2.2414950917220775</v>
      </c>
      <c r="BM741">
        <f t="shared" si="613"/>
        <v>2.5628130463418586</v>
      </c>
      <c r="BN741">
        <f t="shared" si="606"/>
        <v>1.8240959779029495</v>
      </c>
    </row>
    <row r="742" spans="1:66" x14ac:dyDescent="0.2">
      <c r="A742" s="25" t="s">
        <v>1119</v>
      </c>
      <c r="B742" s="25"/>
      <c r="C742" s="28">
        <v>50282.557000000001</v>
      </c>
      <c r="D742" s="28">
        <v>4.0000000000000001E-3</v>
      </c>
      <c r="E742" s="1">
        <f t="shared" si="582"/>
        <v>19904.040888517684</v>
      </c>
      <c r="F742" s="1">
        <f t="shared" si="607"/>
        <v>19904</v>
      </c>
      <c r="G742" s="1">
        <f t="shared" si="571"/>
        <v>3.4730719999060966E-2</v>
      </c>
      <c r="I742" s="1">
        <f t="shared" si="608"/>
        <v>3.4730719999060966E-2</v>
      </c>
      <c r="Q742" s="173">
        <f t="shared" si="583"/>
        <v>35264.057000000001</v>
      </c>
      <c r="S742" s="15">
        <f t="shared" si="609"/>
        <v>0.1</v>
      </c>
      <c r="Z742">
        <f t="shared" si="584"/>
        <v>19904</v>
      </c>
      <c r="AA742" s="158">
        <f t="shared" si="585"/>
        <v>0.1059863484381207</v>
      </c>
      <c r="AB742" s="159">
        <f t="shared" si="586"/>
        <v>-7.1255628439059734E-2</v>
      </c>
      <c r="AC742" s="159">
        <f t="shared" si="587"/>
        <v>3.4730719999060966E-2</v>
      </c>
      <c r="AD742" s="160">
        <f t="shared" si="588"/>
        <v>5.0773645842453385E-4</v>
      </c>
      <c r="AH742">
        <f t="shared" si="589"/>
        <v>1.8646775403224018E-2</v>
      </c>
      <c r="AI742">
        <f t="shared" si="590"/>
        <v>0.70132244892006801</v>
      </c>
      <c r="AJ742">
        <f t="shared" si="591"/>
        <v>0.89478739884604663</v>
      </c>
      <c r="AK742">
        <f t="shared" si="592"/>
        <v>-0.14055602194200387</v>
      </c>
      <c r="AL742">
        <f t="shared" si="593"/>
        <v>-2.7017449168645054</v>
      </c>
      <c r="AM742">
        <f t="shared" si="594"/>
        <v>-4.4734826307883022</v>
      </c>
      <c r="AN742">
        <f t="shared" si="612"/>
        <v>16.318257953367119</v>
      </c>
      <c r="AO742">
        <f t="shared" si="612"/>
        <v>16.318346448125119</v>
      </c>
      <c r="AP742">
        <f t="shared" si="612"/>
        <v>16.318019322349052</v>
      </c>
      <c r="AQ742">
        <f t="shared" si="612"/>
        <v>16.319228934301535</v>
      </c>
      <c r="AR742">
        <f t="shared" si="612"/>
        <v>16.314761240547821</v>
      </c>
      <c r="AS742">
        <f t="shared" si="612"/>
        <v>16.33133306887331</v>
      </c>
      <c r="AT742">
        <f t="shared" si="612"/>
        <v>16.270781227431772</v>
      </c>
      <c r="AU742">
        <f t="shared" si="595"/>
        <v>16.507463657040464</v>
      </c>
      <c r="AV742" s="158">
        <f t="shared" si="596"/>
        <v>0.1059863484381207</v>
      </c>
      <c r="AW742" s="159">
        <f t="shared" si="597"/>
        <v>-7.1255628439059734E-2</v>
      </c>
      <c r="AX742" s="160">
        <f t="shared" si="598"/>
        <v>5.0773645842453385E-4</v>
      </c>
      <c r="AY742" s="159">
        <f t="shared" si="599"/>
        <v>-9999</v>
      </c>
      <c r="BA742">
        <f t="shared" si="600"/>
        <v>0</v>
      </c>
      <c r="BB742">
        <f t="shared" si="601"/>
        <v>0.26900117249672839</v>
      </c>
      <c r="BC742">
        <f t="shared" si="602"/>
        <v>1.374676445680616E-2</v>
      </c>
      <c r="BD742">
        <f t="shared" si="603"/>
        <v>0.21888413671864917</v>
      </c>
      <c r="BE742">
        <f t="shared" si="604"/>
        <v>2.850657423358482</v>
      </c>
      <c r="BF742">
        <f t="shared" si="605"/>
        <v>6.8258245618340077</v>
      </c>
      <c r="BG742">
        <f t="shared" si="613"/>
        <v>2.3812063718178997</v>
      </c>
      <c r="BH742">
        <f t="shared" si="613"/>
        <v>2.3645346129598526</v>
      </c>
      <c r="BI742">
        <f t="shared" si="613"/>
        <v>2.3947345442679646</v>
      </c>
      <c r="BJ742">
        <f t="shared" si="613"/>
        <v>2.3393545307012737</v>
      </c>
      <c r="BK742">
        <f t="shared" si="613"/>
        <v>2.4388172564840307</v>
      </c>
      <c r="BL742">
        <f t="shared" si="613"/>
        <v>2.2522082653751241</v>
      </c>
      <c r="BM742">
        <f t="shared" si="613"/>
        <v>2.5804753378377865</v>
      </c>
      <c r="BN742">
        <f t="shared" si="606"/>
        <v>1.846156092679184</v>
      </c>
    </row>
    <row r="743" spans="1:66" x14ac:dyDescent="0.2">
      <c r="A743" s="23" t="s">
        <v>1120</v>
      </c>
      <c r="B743" s="24" t="s">
        <v>899</v>
      </c>
      <c r="C743" s="23">
        <v>50316.528899999998</v>
      </c>
      <c r="D743" s="23" t="s">
        <v>873</v>
      </c>
      <c r="E743" s="25">
        <f t="shared" si="582"/>
        <v>19944.036046513382</v>
      </c>
      <c r="F743" s="1">
        <f t="shared" si="607"/>
        <v>19944</v>
      </c>
      <c r="G743" s="1">
        <f t="shared" si="571"/>
        <v>3.0617920005170163E-2</v>
      </c>
      <c r="J743" s="1">
        <f>G743</f>
        <v>3.0617920005170163E-2</v>
      </c>
      <c r="Q743" s="173">
        <f t="shared" si="583"/>
        <v>35298.028899999998</v>
      </c>
      <c r="S743" s="15">
        <f>S$16</f>
        <v>1</v>
      </c>
      <c r="T743" s="15"/>
      <c r="Z743">
        <f t="shared" si="584"/>
        <v>19944</v>
      </c>
      <c r="AA743" s="158">
        <f t="shared" si="585"/>
        <v>0.10630840471769012</v>
      </c>
      <c r="AB743" s="159">
        <f t="shared" si="586"/>
        <v>-7.5690484712519962E-2</v>
      </c>
      <c r="AC743" s="159">
        <f t="shared" si="587"/>
        <v>3.0617920005170163E-2</v>
      </c>
      <c r="AD743" s="160">
        <f t="shared" si="588"/>
        <v>5.7290494760162177E-3</v>
      </c>
      <c r="AH743">
        <f t="shared" si="589"/>
        <v>1.8697404383294786E-2</v>
      </c>
      <c r="AI743">
        <f t="shared" si="590"/>
        <v>0.70240037729498139</v>
      </c>
      <c r="AJ743">
        <f t="shared" si="591"/>
        <v>0.89815821416771402</v>
      </c>
      <c r="AK743">
        <f t="shared" si="592"/>
        <v>-0.1428241554818265</v>
      </c>
      <c r="AL743">
        <f t="shared" si="593"/>
        <v>-2.6941373051685789</v>
      </c>
      <c r="AM743">
        <f t="shared" si="594"/>
        <v>-4.3948937931245915</v>
      </c>
      <c r="AN743">
        <f t="shared" si="612"/>
        <v>16.328489599339438</v>
      </c>
      <c r="AO743">
        <f t="shared" si="612"/>
        <v>16.328575228476893</v>
      </c>
      <c r="AP743">
        <f t="shared" si="612"/>
        <v>16.328256397632622</v>
      </c>
      <c r="AQ743">
        <f t="shared" si="612"/>
        <v>16.329443898587868</v>
      </c>
      <c r="AR743">
        <f t="shared" si="612"/>
        <v>16.325026088158172</v>
      </c>
      <c r="AS743">
        <f t="shared" si="612"/>
        <v>16.341533081766592</v>
      </c>
      <c r="AT743">
        <f t="shared" si="612"/>
        <v>16.280801126091429</v>
      </c>
      <c r="AU743">
        <f t="shared" si="595"/>
        <v>16.520452151580464</v>
      </c>
      <c r="AV743" s="158">
        <f t="shared" si="596"/>
        <v>0.10630840471769012</v>
      </c>
      <c r="AW743" s="159">
        <f t="shared" si="597"/>
        <v>-7.5690484712519962E-2</v>
      </c>
      <c r="AX743" s="160">
        <f t="shared" si="598"/>
        <v>5.7290494760162177E-3</v>
      </c>
      <c r="AY743" s="159">
        <f t="shared" si="599"/>
        <v>-9999</v>
      </c>
      <c r="BA743">
        <f t="shared" si="600"/>
        <v>0</v>
      </c>
      <c r="BB743">
        <f t="shared" si="601"/>
        <v>0.26864991194033616</v>
      </c>
      <c r="BC743">
        <f t="shared" si="602"/>
        <v>1.213779666346422E-2</v>
      </c>
      <c r="BD743">
        <f t="shared" si="603"/>
        <v>0.21770760164346134</v>
      </c>
      <c r="BE743">
        <f t="shared" si="604"/>
        <v>2.8522665260956037</v>
      </c>
      <c r="BF743">
        <f t="shared" si="605"/>
        <v>6.8643261231354673</v>
      </c>
      <c r="BG743">
        <f t="shared" si="613"/>
        <v>2.3850750412872639</v>
      </c>
      <c r="BH743">
        <f t="shared" si="613"/>
        <v>2.3680185507442695</v>
      </c>
      <c r="BI743">
        <f t="shared" si="613"/>
        <v>2.398804713627388</v>
      </c>
      <c r="BJ743">
        <f t="shared" si="613"/>
        <v>2.3425490318603641</v>
      </c>
      <c r="BK743">
        <f t="shared" si="613"/>
        <v>2.4432277731968624</v>
      </c>
      <c r="BL743">
        <f t="shared" si="613"/>
        <v>2.2550262999694972</v>
      </c>
      <c r="BM743">
        <f t="shared" si="613"/>
        <v>2.5850339161797522</v>
      </c>
      <c r="BN743">
        <f t="shared" si="606"/>
        <v>1.8519234429474802</v>
      </c>
    </row>
    <row r="744" spans="1:66" x14ac:dyDescent="0.2">
      <c r="A744" s="23" t="s">
        <v>1120</v>
      </c>
      <c r="B744" s="24" t="s">
        <v>899</v>
      </c>
      <c r="C744" s="23">
        <v>50316.539299999997</v>
      </c>
      <c r="D744" s="23" t="s">
        <v>873</v>
      </c>
      <c r="E744" s="25">
        <f t="shared" si="582"/>
        <v>19944.048290445666</v>
      </c>
      <c r="F744" s="1">
        <f t="shared" si="607"/>
        <v>19944</v>
      </c>
      <c r="G744" s="1">
        <f t="shared" si="571"/>
        <v>4.1017920004378539E-2</v>
      </c>
      <c r="J744" s="1">
        <f>G744</f>
        <v>4.1017920004378539E-2</v>
      </c>
      <c r="Q744" s="173">
        <f t="shared" si="583"/>
        <v>35298.039299999997</v>
      </c>
      <c r="S744" s="15">
        <f>S$16</f>
        <v>1</v>
      </c>
      <c r="T744" s="15"/>
      <c r="Z744">
        <f t="shared" si="584"/>
        <v>19944</v>
      </c>
      <c r="AA744" s="158">
        <f t="shared" si="585"/>
        <v>0.10630840471769012</v>
      </c>
      <c r="AB744" s="159">
        <f t="shared" si="586"/>
        <v>-6.5290484713311586E-2</v>
      </c>
      <c r="AC744" s="159">
        <f t="shared" si="587"/>
        <v>4.1017920004378539E-2</v>
      </c>
      <c r="AD744" s="160">
        <f t="shared" si="588"/>
        <v>4.2628473940991736E-3</v>
      </c>
      <c r="AH744">
        <f t="shared" si="589"/>
        <v>1.8697404383294786E-2</v>
      </c>
      <c r="AI744">
        <f t="shared" si="590"/>
        <v>0.70240037729498139</v>
      </c>
      <c r="AJ744">
        <f t="shared" si="591"/>
        <v>0.89815821416771402</v>
      </c>
      <c r="AK744">
        <f t="shared" si="592"/>
        <v>-0.1428241554818265</v>
      </c>
      <c r="AL744">
        <f t="shared" si="593"/>
        <v>-2.6941373051685789</v>
      </c>
      <c r="AM744">
        <f t="shared" si="594"/>
        <v>-4.3948937931245915</v>
      </c>
      <c r="AN744">
        <f t="shared" si="612"/>
        <v>16.328489599339438</v>
      </c>
      <c r="AO744">
        <f t="shared" si="612"/>
        <v>16.328575228476893</v>
      </c>
      <c r="AP744">
        <f t="shared" si="612"/>
        <v>16.328256397632622</v>
      </c>
      <c r="AQ744">
        <f t="shared" si="612"/>
        <v>16.329443898587868</v>
      </c>
      <c r="AR744">
        <f t="shared" si="612"/>
        <v>16.325026088158172</v>
      </c>
      <c r="AS744">
        <f t="shared" si="612"/>
        <v>16.341533081766592</v>
      </c>
      <c r="AT744">
        <f t="shared" si="612"/>
        <v>16.280801126091429</v>
      </c>
      <c r="AU744">
        <f t="shared" si="595"/>
        <v>16.520452151580464</v>
      </c>
      <c r="AV744" s="158">
        <f t="shared" si="596"/>
        <v>0.10630840471769012</v>
      </c>
      <c r="AW744" s="159">
        <f t="shared" si="597"/>
        <v>-6.5290484713311586E-2</v>
      </c>
      <c r="AX744" s="160">
        <f t="shared" si="598"/>
        <v>4.2628473940991736E-3</v>
      </c>
      <c r="AY744" s="159">
        <f t="shared" si="599"/>
        <v>-9999</v>
      </c>
      <c r="BA744">
        <f t="shared" si="600"/>
        <v>0</v>
      </c>
      <c r="BB744">
        <f t="shared" si="601"/>
        <v>0.26864991194033616</v>
      </c>
      <c r="BC744">
        <f t="shared" si="602"/>
        <v>1.213779666346422E-2</v>
      </c>
      <c r="BD744">
        <f t="shared" si="603"/>
        <v>0.21770760164346134</v>
      </c>
      <c r="BE744">
        <f t="shared" si="604"/>
        <v>2.8522665260956037</v>
      </c>
      <c r="BF744">
        <f t="shared" si="605"/>
        <v>6.8643261231354673</v>
      </c>
      <c r="BG744">
        <f t="shared" si="613"/>
        <v>2.3850750412872639</v>
      </c>
      <c r="BH744">
        <f t="shared" si="613"/>
        <v>2.3680185507442695</v>
      </c>
      <c r="BI744">
        <f t="shared" si="613"/>
        <v>2.398804713627388</v>
      </c>
      <c r="BJ744">
        <f t="shared" si="613"/>
        <v>2.3425490318603641</v>
      </c>
      <c r="BK744">
        <f t="shared" si="613"/>
        <v>2.4432277731968624</v>
      </c>
      <c r="BL744">
        <f t="shared" si="613"/>
        <v>2.2550262999694972</v>
      </c>
      <c r="BM744">
        <f t="shared" si="613"/>
        <v>2.5850339161797522</v>
      </c>
      <c r="BN744">
        <f t="shared" si="606"/>
        <v>1.8519234429474802</v>
      </c>
    </row>
    <row r="745" spans="1:66" x14ac:dyDescent="0.2">
      <c r="A745" s="25" t="s">
        <v>1121</v>
      </c>
      <c r="B745" s="25"/>
      <c r="C745" s="28">
        <v>50368.353000000003</v>
      </c>
      <c r="D745" s="28">
        <v>3.0000000000000001E-3</v>
      </c>
      <c r="E745" s="1">
        <f t="shared" si="582"/>
        <v>20005.048620655107</v>
      </c>
      <c r="F745" s="1">
        <f t="shared" si="607"/>
        <v>20005</v>
      </c>
      <c r="G745" s="1">
        <f t="shared" si="571"/>
        <v>4.1298400006780867E-2</v>
      </c>
      <c r="I745" s="1">
        <f t="shared" ref="I745:I754" si="614">G745</f>
        <v>4.1298400006780867E-2</v>
      </c>
      <c r="Q745" s="173">
        <f t="shared" si="583"/>
        <v>35349.853000000003</v>
      </c>
      <c r="S745" s="15">
        <f t="shared" ref="S745:S754" si="615">S$15</f>
        <v>0.1</v>
      </c>
      <c r="Z745">
        <f t="shared" si="584"/>
        <v>20005</v>
      </c>
      <c r="AA745" s="158">
        <f t="shared" si="585"/>
        <v>0.10679603151166911</v>
      </c>
      <c r="AB745" s="159">
        <f t="shared" si="586"/>
        <v>-6.5497631504888243E-2</v>
      </c>
      <c r="AC745" s="159">
        <f t="shared" si="587"/>
        <v>4.1298400006780867E-2</v>
      </c>
      <c r="AD745" s="160">
        <f t="shared" si="588"/>
        <v>4.2899397327501296E-4</v>
      </c>
      <c r="AH745">
        <f t="shared" si="589"/>
        <v>1.8770983069183039E-2</v>
      </c>
      <c r="AI745">
        <f t="shared" si="590"/>
        <v>0.70408403035511369</v>
      </c>
      <c r="AJ745">
        <f t="shared" si="591"/>
        <v>0.90321814126656685</v>
      </c>
      <c r="AK745">
        <f t="shared" si="592"/>
        <v>-0.14628059930282336</v>
      </c>
      <c r="AL745">
        <f t="shared" si="593"/>
        <v>-2.6824900804250902</v>
      </c>
      <c r="AM745">
        <f t="shared" si="594"/>
        <v>-4.2795377128532568</v>
      </c>
      <c r="AN745">
        <f t="shared" si="612"/>
        <v>16.344123500686631</v>
      </c>
      <c r="AO745">
        <f t="shared" si="612"/>
        <v>16.344204716811792</v>
      </c>
      <c r="AP745">
        <f t="shared" si="612"/>
        <v>16.343898862678664</v>
      </c>
      <c r="AQ745">
        <f t="shared" si="612"/>
        <v>16.345051047743532</v>
      </c>
      <c r="AR745">
        <f t="shared" si="612"/>
        <v>16.34071573533247</v>
      </c>
      <c r="AS745">
        <f t="shared" si="612"/>
        <v>16.357101357272764</v>
      </c>
      <c r="AT745">
        <f t="shared" si="612"/>
        <v>16.296159476326611</v>
      </c>
      <c r="AU745">
        <f t="shared" si="595"/>
        <v>16.540259605753967</v>
      </c>
      <c r="AV745" s="158">
        <f t="shared" si="596"/>
        <v>0.10679603151166911</v>
      </c>
      <c r="AW745" s="159">
        <f t="shared" si="597"/>
        <v>-6.5497631504888243E-2</v>
      </c>
      <c r="AX745" s="160">
        <f t="shared" si="598"/>
        <v>4.2899397327501296E-4</v>
      </c>
      <c r="AY745" s="159">
        <f t="shared" si="599"/>
        <v>-9999</v>
      </c>
      <c r="BA745">
        <f t="shared" si="600"/>
        <v>0</v>
      </c>
      <c r="BB745">
        <f t="shared" si="601"/>
        <v>0.26811922824662016</v>
      </c>
      <c r="BC745">
        <f t="shared" si="602"/>
        <v>9.6902793053827239E-3</v>
      </c>
      <c r="BD745">
        <f t="shared" si="603"/>
        <v>0.21591685218135045</v>
      </c>
      <c r="BE745">
        <f t="shared" si="604"/>
        <v>2.8547141898474457</v>
      </c>
      <c r="BF745">
        <f t="shared" si="605"/>
        <v>6.9237145954891934</v>
      </c>
      <c r="BG745">
        <f t="shared" si="613"/>
        <v>2.3909694875307883</v>
      </c>
      <c r="BH745">
        <f t="shared" si="613"/>
        <v>2.3733184770427402</v>
      </c>
      <c r="BI745">
        <f t="shared" si="613"/>
        <v>2.4050057611230304</v>
      </c>
      <c r="BJ745">
        <f t="shared" si="613"/>
        <v>2.3474117117489275</v>
      </c>
      <c r="BK745">
        <f t="shared" si="613"/>
        <v>2.4499377764254326</v>
      </c>
      <c r="BL745">
        <f t="shared" si="613"/>
        <v>2.2593382351195386</v>
      </c>
      <c r="BM745">
        <f t="shared" si="613"/>
        <v>2.5919388133971601</v>
      </c>
      <c r="BN745">
        <f t="shared" si="606"/>
        <v>1.8607186521066326</v>
      </c>
    </row>
    <row r="746" spans="1:66" x14ac:dyDescent="0.2">
      <c r="A746" s="25" t="s">
        <v>1121</v>
      </c>
      <c r="B746" s="25"/>
      <c r="C746" s="28">
        <v>50379.389000000003</v>
      </c>
      <c r="D746" s="28">
        <v>5.0000000000000001E-3</v>
      </c>
      <c r="E746" s="1">
        <f t="shared" si="582"/>
        <v>20018.041316490209</v>
      </c>
      <c r="F746" s="1">
        <f t="shared" si="607"/>
        <v>20018</v>
      </c>
      <c r="G746" s="1">
        <f t="shared" si="571"/>
        <v>3.5094240003672894E-2</v>
      </c>
      <c r="I746" s="1">
        <f t="shared" si="614"/>
        <v>3.5094240003672894E-2</v>
      </c>
      <c r="Q746" s="173">
        <f t="shared" si="583"/>
        <v>35360.889000000003</v>
      </c>
      <c r="S746" s="15">
        <f t="shared" si="615"/>
        <v>0.1</v>
      </c>
      <c r="Z746">
        <f t="shared" si="584"/>
        <v>20018</v>
      </c>
      <c r="AA746" s="158">
        <f t="shared" si="585"/>
        <v>0.10689940037544705</v>
      </c>
      <c r="AB746" s="159">
        <f t="shared" si="586"/>
        <v>-7.180516037177416E-2</v>
      </c>
      <c r="AC746" s="159">
        <f t="shared" si="587"/>
        <v>3.5094240003672894E-2</v>
      </c>
      <c r="AD746" s="160">
        <f t="shared" si="588"/>
        <v>5.1559810560162058E-4</v>
      </c>
      <c r="AH746">
        <f t="shared" si="589"/>
        <v>1.878609320447909E-2</v>
      </c>
      <c r="AI746">
        <f t="shared" si="590"/>
        <v>0.70444910622026802</v>
      </c>
      <c r="AJ746">
        <f t="shared" si="591"/>
        <v>0.90428377099312196</v>
      </c>
      <c r="AK746">
        <f t="shared" si="592"/>
        <v>-0.1470168153962941</v>
      </c>
      <c r="AL746">
        <f t="shared" si="593"/>
        <v>-2.6800006232508053</v>
      </c>
      <c r="AM746">
        <f t="shared" si="594"/>
        <v>-4.2556238469971976</v>
      </c>
      <c r="AN746">
        <f t="shared" si="612"/>
        <v>16.347460185995352</v>
      </c>
      <c r="AO746">
        <f t="shared" si="612"/>
        <v>16.347540457102358</v>
      </c>
      <c r="AP746">
        <f t="shared" si="612"/>
        <v>16.347237413326795</v>
      </c>
      <c r="AQ746">
        <f t="shared" si="612"/>
        <v>16.348381838582835</v>
      </c>
      <c r="AR746">
        <f t="shared" si="612"/>
        <v>16.344065078261963</v>
      </c>
      <c r="AS746">
        <f t="shared" si="612"/>
        <v>16.360421361216087</v>
      </c>
      <c r="AT746">
        <f t="shared" si="612"/>
        <v>16.299444888191189</v>
      </c>
      <c r="AU746">
        <f t="shared" si="595"/>
        <v>16.544480866479468</v>
      </c>
      <c r="AV746" s="158">
        <f t="shared" si="596"/>
        <v>0.10689940037544705</v>
      </c>
      <c r="AW746" s="159">
        <f t="shared" si="597"/>
        <v>-7.180516037177416E-2</v>
      </c>
      <c r="AX746" s="160">
        <f t="shared" si="598"/>
        <v>5.1559810560162058E-4</v>
      </c>
      <c r="AY746" s="159">
        <f t="shared" si="599"/>
        <v>-9999</v>
      </c>
      <c r="BA746">
        <f t="shared" si="600"/>
        <v>0</v>
      </c>
      <c r="BB746">
        <f t="shared" si="601"/>
        <v>0.26800690617548439</v>
      </c>
      <c r="BC746">
        <f t="shared" si="602"/>
        <v>9.1696331381615863E-3</v>
      </c>
      <c r="BD746">
        <f t="shared" si="603"/>
        <v>0.21553575506500061</v>
      </c>
      <c r="BE746">
        <f t="shared" si="604"/>
        <v>2.855234859171083</v>
      </c>
      <c r="BF746">
        <f t="shared" si="605"/>
        <v>6.9364778130679943</v>
      </c>
      <c r="BG746">
        <f t="shared" si="613"/>
        <v>2.3922248614678345</v>
      </c>
      <c r="BH746">
        <f t="shared" si="613"/>
        <v>2.374445951469303</v>
      </c>
      <c r="BI746">
        <f t="shared" si="613"/>
        <v>2.4063263514282873</v>
      </c>
      <c r="BJ746">
        <f t="shared" si="613"/>
        <v>2.3484466732244469</v>
      </c>
      <c r="BK746">
        <f t="shared" si="613"/>
        <v>2.4513652426831105</v>
      </c>
      <c r="BL746">
        <f t="shared" si="613"/>
        <v>2.2602594732424226</v>
      </c>
      <c r="BM746">
        <f t="shared" si="613"/>
        <v>2.5934030320497863</v>
      </c>
      <c r="BN746">
        <f t="shared" si="606"/>
        <v>1.8625930409438287</v>
      </c>
    </row>
    <row r="747" spans="1:66" x14ac:dyDescent="0.2">
      <c r="A747" s="25" t="s">
        <v>1122</v>
      </c>
      <c r="B747" s="25"/>
      <c r="C747" s="28">
        <v>50396.385999999999</v>
      </c>
      <c r="D747" s="28">
        <v>6.0000000000000001E-3</v>
      </c>
      <c r="E747" s="1">
        <f t="shared" si="582"/>
        <v>20038.051904666107</v>
      </c>
      <c r="F747" s="1">
        <f t="shared" si="607"/>
        <v>20038</v>
      </c>
      <c r="G747" s="1">
        <f t="shared" si="571"/>
        <v>4.4087839996791445E-2</v>
      </c>
      <c r="I747" s="1">
        <f t="shared" si="614"/>
        <v>4.4087839996791445E-2</v>
      </c>
      <c r="Q747" s="173">
        <f t="shared" si="583"/>
        <v>35377.885999999999</v>
      </c>
      <c r="S747" s="15">
        <f t="shared" si="615"/>
        <v>0.1</v>
      </c>
      <c r="Z747">
        <f t="shared" si="584"/>
        <v>20038</v>
      </c>
      <c r="AA747" s="158">
        <f t="shared" si="585"/>
        <v>0.10705804886325904</v>
      </c>
      <c r="AB747" s="159">
        <f t="shared" si="586"/>
        <v>-6.2970208866467592E-2</v>
      </c>
      <c r="AC747" s="159">
        <f t="shared" si="587"/>
        <v>4.4087839996791445E-2</v>
      </c>
      <c r="AD747" s="160">
        <f t="shared" si="588"/>
        <v>3.9652472046865543E-4</v>
      </c>
      <c r="AH747">
        <f t="shared" si="589"/>
        <v>1.8808946019876933E-2</v>
      </c>
      <c r="AI747">
        <f t="shared" si="590"/>
        <v>0.70501508703473426</v>
      </c>
      <c r="AJ747">
        <f t="shared" si="591"/>
        <v>0.90591439926494133</v>
      </c>
      <c r="AK747">
        <f t="shared" si="592"/>
        <v>-0.14814916788879046</v>
      </c>
      <c r="AL747">
        <f t="shared" si="593"/>
        <v>-2.6761656276696666</v>
      </c>
      <c r="AM747">
        <f t="shared" si="594"/>
        <v>-4.2192763793638841</v>
      </c>
      <c r="AN747">
        <f t="shared" si="612"/>
        <v>16.352596938260014</v>
      </c>
      <c r="AO747">
        <f t="shared" si="612"/>
        <v>16.352675753580158</v>
      </c>
      <c r="AP747">
        <f t="shared" si="612"/>
        <v>16.352377060679434</v>
      </c>
      <c r="AQ747">
        <f t="shared" si="612"/>
        <v>16.353509396655578</v>
      </c>
      <c r="AR747">
        <f t="shared" si="612"/>
        <v>16.349221824734162</v>
      </c>
      <c r="AS747">
        <f t="shared" si="612"/>
        <v>16.36553061251276</v>
      </c>
      <c r="AT747">
        <f t="shared" si="612"/>
        <v>16.30450789971438</v>
      </c>
      <c r="AU747">
        <f t="shared" si="595"/>
        <v>16.550975113749466</v>
      </c>
      <c r="AV747" s="158">
        <f t="shared" si="596"/>
        <v>0.10705804886325904</v>
      </c>
      <c r="AW747" s="159">
        <f t="shared" si="597"/>
        <v>-6.2970208866467592E-2</v>
      </c>
      <c r="AX747" s="160">
        <f t="shared" si="598"/>
        <v>3.9652472046865543E-4</v>
      </c>
      <c r="AY747" s="159">
        <f t="shared" si="599"/>
        <v>-9999</v>
      </c>
      <c r="BA747">
        <f t="shared" si="600"/>
        <v>0</v>
      </c>
      <c r="BB747">
        <f t="shared" si="601"/>
        <v>0.26783463181661138</v>
      </c>
      <c r="BC747">
        <f t="shared" si="602"/>
        <v>8.3692917050358102E-3</v>
      </c>
      <c r="BD747">
        <f t="shared" si="603"/>
        <v>0.21494981914649078</v>
      </c>
      <c r="BE747">
        <f t="shared" si="604"/>
        <v>2.8560352314018691</v>
      </c>
      <c r="BF747">
        <f t="shared" si="605"/>
        <v>6.9561875568319929</v>
      </c>
      <c r="BG747">
        <f t="shared" si="613"/>
        <v>2.3941556458437203</v>
      </c>
      <c r="BH747">
        <f t="shared" si="613"/>
        <v>2.3761791567639854</v>
      </c>
      <c r="BI747">
        <f t="shared" si="613"/>
        <v>2.4083573729786565</v>
      </c>
      <c r="BJ747">
        <f t="shared" si="613"/>
        <v>2.3500380242580103</v>
      </c>
      <c r="BK747">
        <f t="shared" si="613"/>
        <v>2.453559588530724</v>
      </c>
      <c r="BL747">
        <f t="shared" si="613"/>
        <v>2.2616783678750432</v>
      </c>
      <c r="BM747">
        <f t="shared" si="613"/>
        <v>2.5956506630238212</v>
      </c>
      <c r="BN747">
        <f t="shared" si="606"/>
        <v>1.865476716077977</v>
      </c>
    </row>
    <row r="748" spans="1:66" x14ac:dyDescent="0.2">
      <c r="A748" s="25" t="s">
        <v>1122</v>
      </c>
      <c r="B748" s="25"/>
      <c r="C748" s="28">
        <v>50436.307999999997</v>
      </c>
      <c r="D748" s="28">
        <v>5.0000000000000001E-3</v>
      </c>
      <c r="E748" s="1">
        <f t="shared" si="582"/>
        <v>20085.052122419733</v>
      </c>
      <c r="F748" s="1">
        <f t="shared" si="607"/>
        <v>20085</v>
      </c>
      <c r="G748" s="1">
        <f t="shared" si="571"/>
        <v>4.4272799997997936E-2</v>
      </c>
      <c r="I748" s="1">
        <f t="shared" si="614"/>
        <v>4.4272799997997936E-2</v>
      </c>
      <c r="Q748" s="173">
        <f t="shared" si="583"/>
        <v>35417.807999999997</v>
      </c>
      <c r="S748" s="15">
        <f t="shared" si="615"/>
        <v>0.1</v>
      </c>
      <c r="Z748">
        <f t="shared" si="584"/>
        <v>20085</v>
      </c>
      <c r="AA748" s="158">
        <f t="shared" si="585"/>
        <v>0.10742904864751866</v>
      </c>
      <c r="AB748" s="159">
        <f t="shared" si="586"/>
        <v>-6.3156248649520727E-2</v>
      </c>
      <c r="AC748" s="159">
        <f t="shared" si="587"/>
        <v>4.4272799997997936E-2</v>
      </c>
      <c r="AD748" s="160">
        <f t="shared" si="588"/>
        <v>3.9887117434800893E-4</v>
      </c>
      <c r="AH748">
        <f t="shared" si="589"/>
        <v>1.886076388517206E-2</v>
      </c>
      <c r="AI748">
        <f t="shared" si="590"/>
        <v>0.70636589507590575</v>
      </c>
      <c r="AJ748">
        <f t="shared" si="591"/>
        <v>0.90970405299606616</v>
      </c>
      <c r="AK748">
        <f t="shared" si="592"/>
        <v>-0.15080877709434712</v>
      </c>
      <c r="AL748">
        <f t="shared" si="593"/>
        <v>-2.6671289128318176</v>
      </c>
      <c r="AM748">
        <f t="shared" si="594"/>
        <v>-4.1359096510954734</v>
      </c>
      <c r="AN748">
        <f t="shared" si="612"/>
        <v>16.364684681769489</v>
      </c>
      <c r="AO748">
        <f t="shared" si="612"/>
        <v>16.364760071637473</v>
      </c>
      <c r="AP748">
        <f t="shared" si="612"/>
        <v>16.364471719131387</v>
      </c>
      <c r="AQ748">
        <f t="shared" si="612"/>
        <v>16.365574961524402</v>
      </c>
      <c r="AR748">
        <f t="shared" si="612"/>
        <v>16.361358987929439</v>
      </c>
      <c r="AS748">
        <f t="shared" si="612"/>
        <v>16.377545016311668</v>
      </c>
      <c r="AT748">
        <f t="shared" si="612"/>
        <v>16.316446999319719</v>
      </c>
      <c r="AU748">
        <f t="shared" si="595"/>
        <v>16.566236594833967</v>
      </c>
      <c r="AV748" s="158">
        <f t="shared" si="596"/>
        <v>0.10742904864751866</v>
      </c>
      <c r="AW748" s="159">
        <f t="shared" si="597"/>
        <v>-6.3156248649520727E-2</v>
      </c>
      <c r="AX748" s="160">
        <f t="shared" si="598"/>
        <v>3.9887117434800893E-4</v>
      </c>
      <c r="AY748" s="159">
        <f t="shared" si="599"/>
        <v>-9999</v>
      </c>
      <c r="BA748">
        <f t="shared" si="600"/>
        <v>0</v>
      </c>
      <c r="BB748">
        <f t="shared" si="601"/>
        <v>0.2674323002217911</v>
      </c>
      <c r="BC748">
        <f t="shared" si="602"/>
        <v>6.4915910270392412E-3</v>
      </c>
      <c r="BD748">
        <f t="shared" si="603"/>
        <v>0.21357461543893747</v>
      </c>
      <c r="BE748">
        <f t="shared" si="604"/>
        <v>2.8579129841932245</v>
      </c>
      <c r="BF748">
        <f t="shared" si="605"/>
        <v>7.0028621416974497</v>
      </c>
      <c r="BG748">
        <f t="shared" si="613"/>
        <v>2.3986903242729118</v>
      </c>
      <c r="BH748">
        <f t="shared" si="613"/>
        <v>2.380245705703123</v>
      </c>
      <c r="BI748">
        <f t="shared" si="613"/>
        <v>2.4131271115816011</v>
      </c>
      <c r="BJ748">
        <f t="shared" si="613"/>
        <v>2.353773527161831</v>
      </c>
      <c r="BK748">
        <f t="shared" si="613"/>
        <v>2.4587078527669126</v>
      </c>
      <c r="BL748">
        <f t="shared" si="613"/>
        <v>2.2650205346898438</v>
      </c>
      <c r="BM748">
        <f t="shared" si="613"/>
        <v>2.6009087050877091</v>
      </c>
      <c r="BN748">
        <f t="shared" si="606"/>
        <v>1.8722533526432255</v>
      </c>
    </row>
    <row r="749" spans="1:66" x14ac:dyDescent="0.2">
      <c r="A749" s="25" t="s">
        <v>1105</v>
      </c>
      <c r="B749" s="25"/>
      <c r="C749" s="28">
        <v>50456.680999999997</v>
      </c>
      <c r="D749" s="28"/>
      <c r="E749" s="1">
        <f t="shared" si="582"/>
        <v>20109.037279383178</v>
      </c>
      <c r="F749" s="1">
        <f t="shared" si="607"/>
        <v>20109</v>
      </c>
      <c r="G749" s="1">
        <f t="shared" si="571"/>
        <v>3.1665119997342117E-2</v>
      </c>
      <c r="I749" s="1">
        <f t="shared" si="614"/>
        <v>3.1665119997342117E-2</v>
      </c>
      <c r="Q749" s="173">
        <f t="shared" si="583"/>
        <v>35438.180999999997</v>
      </c>
      <c r="S749" s="15">
        <f t="shared" si="615"/>
        <v>0.1</v>
      </c>
      <c r="Z749">
        <f t="shared" si="584"/>
        <v>20109</v>
      </c>
      <c r="AA749" s="158">
        <f t="shared" si="585"/>
        <v>0.10761750296075581</v>
      </c>
      <c r="AB749" s="159">
        <f t="shared" si="586"/>
        <v>-7.5952382963413695E-2</v>
      </c>
      <c r="AC749" s="159">
        <f t="shared" si="587"/>
        <v>3.1665119997342117E-2</v>
      </c>
      <c r="AD749" s="160">
        <f t="shared" si="588"/>
        <v>5.768764477821056E-4</v>
      </c>
      <c r="AH749">
        <f t="shared" si="589"/>
        <v>1.8886198088852175E-2</v>
      </c>
      <c r="AI749">
        <f t="shared" si="590"/>
        <v>0.70706697090409487</v>
      </c>
      <c r="AJ749">
        <f t="shared" si="591"/>
        <v>0.91161608917935799</v>
      </c>
      <c r="AK749">
        <f t="shared" si="592"/>
        <v>-0.15216607798048815</v>
      </c>
      <c r="AL749">
        <f t="shared" si="593"/>
        <v>-2.6625009738121097</v>
      </c>
      <c r="AM749">
        <f t="shared" si="594"/>
        <v>-4.0944105880557471</v>
      </c>
      <c r="AN749">
        <f t="shared" si="612"/>
        <v>16.370866131669633</v>
      </c>
      <c r="AO749">
        <f t="shared" si="612"/>
        <v>16.370939772899614</v>
      </c>
      <c r="AP749">
        <f t="shared" si="612"/>
        <v>16.370656754606852</v>
      </c>
      <c r="AQ749">
        <f t="shared" si="612"/>
        <v>16.37174479375545</v>
      </c>
      <c r="AR749">
        <f t="shared" si="612"/>
        <v>16.367566957105055</v>
      </c>
      <c r="AS749">
        <f t="shared" si="612"/>
        <v>16.383684337125125</v>
      </c>
      <c r="AT749">
        <f t="shared" si="612"/>
        <v>16.322565951651704</v>
      </c>
      <c r="AU749">
        <f t="shared" si="595"/>
        <v>16.574029691557968</v>
      </c>
      <c r="AV749" s="158">
        <f t="shared" si="596"/>
        <v>0.10761750296075581</v>
      </c>
      <c r="AW749" s="159">
        <f t="shared" si="597"/>
        <v>-7.5952382963413695E-2</v>
      </c>
      <c r="AX749" s="160">
        <f t="shared" si="598"/>
        <v>5.768764477821056E-4</v>
      </c>
      <c r="AY749" s="159">
        <f t="shared" si="599"/>
        <v>-9999</v>
      </c>
      <c r="BA749">
        <f t="shared" si="600"/>
        <v>0</v>
      </c>
      <c r="BB749">
        <f t="shared" si="601"/>
        <v>0.26722820814367165</v>
      </c>
      <c r="BC749">
        <f t="shared" si="602"/>
        <v>5.5344361384488923E-3</v>
      </c>
      <c r="BD749">
        <f t="shared" si="603"/>
        <v>0.21287332425151803</v>
      </c>
      <c r="BE749">
        <f t="shared" si="604"/>
        <v>2.8588701564224324</v>
      </c>
      <c r="BF749">
        <f t="shared" si="605"/>
        <v>7.0268911627257538</v>
      </c>
      <c r="BG749">
        <f t="shared" si="613"/>
        <v>2.4010044670840176</v>
      </c>
      <c r="BH749">
        <f t="shared" si="613"/>
        <v>2.3823187680846014</v>
      </c>
      <c r="BI749">
        <f t="shared" si="613"/>
        <v>2.4155609911566858</v>
      </c>
      <c r="BJ749">
        <f t="shared" si="613"/>
        <v>2.3556788278957432</v>
      </c>
      <c r="BK749">
        <f t="shared" si="613"/>
        <v>2.4613321391426002</v>
      </c>
      <c r="BL749">
        <f t="shared" si="613"/>
        <v>2.2667314387330997</v>
      </c>
      <c r="BM749">
        <f t="shared" si="613"/>
        <v>2.603580752256252</v>
      </c>
      <c r="BN749">
        <f t="shared" si="606"/>
        <v>1.8757137628042035</v>
      </c>
    </row>
    <row r="750" spans="1:66" x14ac:dyDescent="0.2">
      <c r="A750" s="25" t="s">
        <v>1105</v>
      </c>
      <c r="B750" s="25"/>
      <c r="C750" s="28">
        <v>50462.631999999998</v>
      </c>
      <c r="D750" s="28"/>
      <c r="E750" s="1">
        <f t="shared" si="582"/>
        <v>20116.043398712165</v>
      </c>
      <c r="F750" s="1">
        <f t="shared" si="607"/>
        <v>20116</v>
      </c>
      <c r="G750" s="1">
        <f t="shared" si="571"/>
        <v>3.6862880006083287E-2</v>
      </c>
      <c r="I750" s="1">
        <f t="shared" si="614"/>
        <v>3.6862880006083287E-2</v>
      </c>
      <c r="Q750" s="173">
        <f t="shared" si="583"/>
        <v>35444.131999999998</v>
      </c>
      <c r="S750" s="15">
        <f t="shared" si="615"/>
        <v>0.1</v>
      </c>
      <c r="Z750">
        <f t="shared" si="584"/>
        <v>20116</v>
      </c>
      <c r="AA750" s="158">
        <f t="shared" si="585"/>
        <v>0.10767234184526353</v>
      </c>
      <c r="AB750" s="159">
        <f t="shared" si="586"/>
        <v>-7.0809461839180243E-2</v>
      </c>
      <c r="AC750" s="159">
        <f t="shared" si="587"/>
        <v>3.6862880006083287E-2</v>
      </c>
      <c r="AD750" s="160">
        <f t="shared" si="588"/>
        <v>5.0139798859543229E-4</v>
      </c>
      <c r="AH750">
        <f t="shared" si="589"/>
        <v>1.8893485162819613E-2</v>
      </c>
      <c r="AI750">
        <f t="shared" si="590"/>
        <v>0.70727289847443409</v>
      </c>
      <c r="AJ750">
        <f t="shared" si="591"/>
        <v>0.91217080121894711</v>
      </c>
      <c r="AK750">
        <f t="shared" si="592"/>
        <v>-0.15256185255727425</v>
      </c>
      <c r="AL750">
        <f t="shared" si="593"/>
        <v>-2.6611494236694706</v>
      </c>
      <c r="AM750">
        <f t="shared" si="594"/>
        <v>-4.082439107915719</v>
      </c>
      <c r="AN750">
        <f t="shared" si="612"/>
        <v>16.37267021238122</v>
      </c>
      <c r="AO750">
        <f t="shared" si="612"/>
        <v>16.372743343968217</v>
      </c>
      <c r="AP750">
        <f t="shared" si="612"/>
        <v>16.372461887425281</v>
      </c>
      <c r="AQ750">
        <f t="shared" si="612"/>
        <v>16.373545450642567</v>
      </c>
      <c r="AR750">
        <f t="shared" si="612"/>
        <v>16.369378932387392</v>
      </c>
      <c r="AS750">
        <f t="shared" si="612"/>
        <v>16.385475538440041</v>
      </c>
      <c r="AT750">
        <f t="shared" si="612"/>
        <v>16.324353518323061</v>
      </c>
      <c r="AU750">
        <f t="shared" si="595"/>
        <v>16.576302678102468</v>
      </c>
      <c r="AV750" s="158">
        <f t="shared" si="596"/>
        <v>0.10767234184526353</v>
      </c>
      <c r="AW750" s="159">
        <f t="shared" si="597"/>
        <v>-7.0809461839180243E-2</v>
      </c>
      <c r="AX750" s="160">
        <f t="shared" si="598"/>
        <v>5.0139798859543229E-4</v>
      </c>
      <c r="AY750" s="159">
        <f t="shared" si="599"/>
        <v>-9999</v>
      </c>
      <c r="BA750">
        <f t="shared" si="600"/>
        <v>0</v>
      </c>
      <c r="BB750">
        <f t="shared" si="601"/>
        <v>0.26716885303929483</v>
      </c>
      <c r="BC750">
        <f t="shared" si="602"/>
        <v>5.2554779689212077E-3</v>
      </c>
      <c r="BD750">
        <f t="shared" si="603"/>
        <v>0.21266890031803776</v>
      </c>
      <c r="BE750">
        <f t="shared" si="604"/>
        <v>2.8591491186525704</v>
      </c>
      <c r="BF750">
        <f t="shared" si="605"/>
        <v>7.0339247244442848</v>
      </c>
      <c r="BG750">
        <f t="shared" si="613"/>
        <v>2.4016792427564653</v>
      </c>
      <c r="BH750">
        <f t="shared" si="613"/>
        <v>2.3829229728341348</v>
      </c>
      <c r="BI750">
        <f t="shared" si="613"/>
        <v>2.4162706499021946</v>
      </c>
      <c r="BJ750">
        <f t="shared" si="613"/>
        <v>2.3562342690695592</v>
      </c>
      <c r="BK750">
        <f t="shared" si="613"/>
        <v>2.4620969636997279</v>
      </c>
      <c r="BL750">
        <f t="shared" si="613"/>
        <v>2.2672310025484874</v>
      </c>
      <c r="BM750">
        <f t="shared" si="613"/>
        <v>2.6043584571481806</v>
      </c>
      <c r="BN750">
        <f t="shared" si="606"/>
        <v>1.8767230491011553</v>
      </c>
    </row>
    <row r="751" spans="1:66" x14ac:dyDescent="0.2">
      <c r="A751" s="25" t="s">
        <v>1122</v>
      </c>
      <c r="B751" s="25"/>
      <c r="C751" s="28">
        <v>50509.35</v>
      </c>
      <c r="D751" s="28">
        <v>2E-3</v>
      </c>
      <c r="E751" s="1">
        <f t="shared" si="582"/>
        <v>20171.044555292847</v>
      </c>
      <c r="F751" s="1">
        <f t="shared" si="607"/>
        <v>20171</v>
      </c>
      <c r="G751" s="1">
        <f t="shared" si="571"/>
        <v>3.7845279999601189E-2</v>
      </c>
      <c r="I751" s="1">
        <f t="shared" si="614"/>
        <v>3.7845279999601189E-2</v>
      </c>
      <c r="Q751" s="173">
        <f t="shared" si="583"/>
        <v>35490.85</v>
      </c>
      <c r="S751" s="15">
        <f t="shared" si="615"/>
        <v>0.1</v>
      </c>
      <c r="Z751">
        <f t="shared" si="584"/>
        <v>20171</v>
      </c>
      <c r="AA751" s="158">
        <f t="shared" si="585"/>
        <v>0.10810121367461065</v>
      </c>
      <c r="AB751" s="159">
        <f t="shared" si="586"/>
        <v>-7.0255933675009458E-2</v>
      </c>
      <c r="AC751" s="159">
        <f t="shared" si="587"/>
        <v>3.7845279999601189E-2</v>
      </c>
      <c r="AD751" s="160">
        <f t="shared" si="588"/>
        <v>4.935896216547328E-4</v>
      </c>
      <c r="AH751">
        <f t="shared" si="589"/>
        <v>1.8948668388711336E-2</v>
      </c>
      <c r="AI751">
        <f t="shared" si="590"/>
        <v>0.70891378054101173</v>
      </c>
      <c r="AJ751">
        <f t="shared" si="591"/>
        <v>0.91648225556523355</v>
      </c>
      <c r="AK751">
        <f t="shared" si="592"/>
        <v>-0.15566980331567251</v>
      </c>
      <c r="AL751">
        <f t="shared" si="593"/>
        <v>-2.6505024538680502</v>
      </c>
      <c r="AM751">
        <f t="shared" si="594"/>
        <v>-3.9903923430137129</v>
      </c>
      <c r="AN751">
        <f t="shared" ref="AN751:AT760" si="616">$AU751+$AB$7*SIN(AO751)</f>
        <v>16.386863563841615</v>
      </c>
      <c r="AO751">
        <f t="shared" si="616"/>
        <v>16.386932702215447</v>
      </c>
      <c r="AP751">
        <f t="shared" si="616"/>
        <v>16.386663593736909</v>
      </c>
      <c r="AQ751">
        <f t="shared" si="616"/>
        <v>16.387711378510684</v>
      </c>
      <c r="AR751">
        <f t="shared" si="616"/>
        <v>16.383636757489821</v>
      </c>
      <c r="AS751">
        <f t="shared" si="616"/>
        <v>16.399558472750229</v>
      </c>
      <c r="AT751">
        <f t="shared" si="616"/>
        <v>16.33844417655115</v>
      </c>
      <c r="AU751">
        <f t="shared" si="595"/>
        <v>16.594161858094971</v>
      </c>
      <c r="AV751" s="158">
        <f t="shared" si="596"/>
        <v>0.10810121367461065</v>
      </c>
      <c r="AW751" s="159">
        <f t="shared" si="597"/>
        <v>-7.0255933675009458E-2</v>
      </c>
      <c r="AX751" s="160">
        <f t="shared" si="598"/>
        <v>4.935896216547328E-4</v>
      </c>
      <c r="AY751" s="159">
        <f t="shared" si="599"/>
        <v>-9999</v>
      </c>
      <c r="BA751">
        <f t="shared" si="600"/>
        <v>0</v>
      </c>
      <c r="BB751">
        <f t="shared" si="601"/>
        <v>0.26670517925377524</v>
      </c>
      <c r="BC751">
        <f t="shared" si="602"/>
        <v>3.0669820636180971E-3</v>
      </c>
      <c r="BD751">
        <f t="shared" si="603"/>
        <v>0.21106458012889842</v>
      </c>
      <c r="BE751">
        <f t="shared" si="604"/>
        <v>2.8613376339427141</v>
      </c>
      <c r="BF751">
        <f t="shared" si="605"/>
        <v>7.0895870303729174</v>
      </c>
      <c r="BG751">
        <f t="shared" ref="BG751:BM760" si="617">$BN751+$BB$7*SIN(BH751)</f>
        <v>2.4069781880415406</v>
      </c>
      <c r="BH751">
        <f t="shared" si="617"/>
        <v>2.3876634736382361</v>
      </c>
      <c r="BI751">
        <f t="shared" si="617"/>
        <v>2.4218429986806536</v>
      </c>
      <c r="BJ751">
        <f t="shared" si="617"/>
        <v>2.3605943102356277</v>
      </c>
      <c r="BK751">
        <f t="shared" si="617"/>
        <v>2.4680969116428604</v>
      </c>
      <c r="BL751">
        <f t="shared" si="617"/>
        <v>2.2711649095369113</v>
      </c>
      <c r="BM751">
        <f t="shared" si="617"/>
        <v>2.6104432233366857</v>
      </c>
      <c r="BN751">
        <f t="shared" si="606"/>
        <v>1.8846531557200628</v>
      </c>
    </row>
    <row r="752" spans="1:66" x14ac:dyDescent="0.2">
      <c r="A752" s="25" t="s">
        <v>1122</v>
      </c>
      <c r="B752" s="25"/>
      <c r="C752" s="28">
        <v>50509.357000000004</v>
      </c>
      <c r="D752" s="28">
        <v>5.0000000000000001E-3</v>
      </c>
      <c r="E752" s="1">
        <f t="shared" si="582"/>
        <v>20171.05279640112</v>
      </c>
      <c r="F752" s="1">
        <f t="shared" si="607"/>
        <v>20171</v>
      </c>
      <c r="G752" s="1">
        <f t="shared" si="571"/>
        <v>4.4845280004665256E-2</v>
      </c>
      <c r="I752" s="1">
        <f t="shared" si="614"/>
        <v>4.4845280004665256E-2</v>
      </c>
      <c r="Q752" s="173">
        <f t="shared" si="583"/>
        <v>35490.857000000004</v>
      </c>
      <c r="S752" s="15">
        <f t="shared" si="615"/>
        <v>0.1</v>
      </c>
      <c r="Z752">
        <f t="shared" si="584"/>
        <v>20171</v>
      </c>
      <c r="AA752" s="158">
        <f t="shared" si="585"/>
        <v>0.10810121367461065</v>
      </c>
      <c r="AB752" s="159">
        <f t="shared" si="586"/>
        <v>-6.3255933669945391E-2</v>
      </c>
      <c r="AC752" s="159">
        <f t="shared" si="587"/>
        <v>4.4845280004665256E-2</v>
      </c>
      <c r="AD752" s="160">
        <f t="shared" si="588"/>
        <v>4.0013131444565313E-4</v>
      </c>
      <c r="AH752">
        <f t="shared" si="589"/>
        <v>1.8948668388711336E-2</v>
      </c>
      <c r="AI752">
        <f t="shared" si="590"/>
        <v>0.70891378054101173</v>
      </c>
      <c r="AJ752">
        <f t="shared" si="591"/>
        <v>0.91648225556523355</v>
      </c>
      <c r="AK752">
        <f t="shared" si="592"/>
        <v>-0.15566980331567251</v>
      </c>
      <c r="AL752">
        <f t="shared" si="593"/>
        <v>-2.6505024538680502</v>
      </c>
      <c r="AM752">
        <f t="shared" si="594"/>
        <v>-3.9903923430137129</v>
      </c>
      <c r="AN752">
        <f t="shared" si="616"/>
        <v>16.386863563841615</v>
      </c>
      <c r="AO752">
        <f t="shared" si="616"/>
        <v>16.386932702215447</v>
      </c>
      <c r="AP752">
        <f t="shared" si="616"/>
        <v>16.386663593736909</v>
      </c>
      <c r="AQ752">
        <f t="shared" si="616"/>
        <v>16.387711378510684</v>
      </c>
      <c r="AR752">
        <f t="shared" si="616"/>
        <v>16.383636757489821</v>
      </c>
      <c r="AS752">
        <f t="shared" si="616"/>
        <v>16.399558472750229</v>
      </c>
      <c r="AT752">
        <f t="shared" si="616"/>
        <v>16.33844417655115</v>
      </c>
      <c r="AU752">
        <f t="shared" si="595"/>
        <v>16.594161858094971</v>
      </c>
      <c r="AV752" s="158">
        <f t="shared" si="596"/>
        <v>0.10810121367461065</v>
      </c>
      <c r="AW752" s="159">
        <f t="shared" si="597"/>
        <v>-6.3255933669945391E-2</v>
      </c>
      <c r="AX752" s="160">
        <f t="shared" si="598"/>
        <v>4.0013131444565313E-4</v>
      </c>
      <c r="AY752" s="159">
        <f t="shared" si="599"/>
        <v>-9999</v>
      </c>
      <c r="BA752">
        <f t="shared" si="600"/>
        <v>0</v>
      </c>
      <c r="BB752">
        <f t="shared" si="601"/>
        <v>0.26670517925377524</v>
      </c>
      <c r="BC752">
        <f t="shared" si="602"/>
        <v>3.0669820636180971E-3</v>
      </c>
      <c r="BD752">
        <f t="shared" si="603"/>
        <v>0.21106458012889842</v>
      </c>
      <c r="BE752">
        <f t="shared" si="604"/>
        <v>2.8613376339427141</v>
      </c>
      <c r="BF752">
        <f t="shared" si="605"/>
        <v>7.0895870303729174</v>
      </c>
      <c r="BG752">
        <f t="shared" si="617"/>
        <v>2.4069781880415406</v>
      </c>
      <c r="BH752">
        <f t="shared" si="617"/>
        <v>2.3876634736382361</v>
      </c>
      <c r="BI752">
        <f t="shared" si="617"/>
        <v>2.4218429986806536</v>
      </c>
      <c r="BJ752">
        <f t="shared" si="617"/>
        <v>2.3605943102356277</v>
      </c>
      <c r="BK752">
        <f t="shared" si="617"/>
        <v>2.4680969116428604</v>
      </c>
      <c r="BL752">
        <f t="shared" si="617"/>
        <v>2.2711649095369113</v>
      </c>
      <c r="BM752">
        <f t="shared" si="617"/>
        <v>2.6104432233366857</v>
      </c>
      <c r="BN752">
        <f t="shared" si="606"/>
        <v>1.8846531557200628</v>
      </c>
    </row>
    <row r="753" spans="1:66" x14ac:dyDescent="0.2">
      <c r="A753" s="25" t="s">
        <v>1122</v>
      </c>
      <c r="B753" s="25"/>
      <c r="C753" s="28">
        <v>50520.392</v>
      </c>
      <c r="D753" s="28">
        <v>4.0000000000000001E-3</v>
      </c>
      <c r="E753" s="1">
        <f t="shared" si="582"/>
        <v>20184.044314935039</v>
      </c>
      <c r="F753" s="1">
        <f t="shared" si="607"/>
        <v>20184</v>
      </c>
      <c r="G753" s="1">
        <f t="shared" ref="G753:G816" si="618">+C753-(C$7+F753*C$8)</f>
        <v>3.7641120004991535E-2</v>
      </c>
      <c r="I753" s="1">
        <f t="shared" si="614"/>
        <v>3.7641120004991535E-2</v>
      </c>
      <c r="Q753" s="173">
        <f t="shared" si="583"/>
        <v>35501.892</v>
      </c>
      <c r="S753" s="15">
        <f t="shared" si="615"/>
        <v>0.1</v>
      </c>
      <c r="Z753">
        <f t="shared" si="584"/>
        <v>20184</v>
      </c>
      <c r="AA753" s="158">
        <f t="shared" si="585"/>
        <v>0.10820206128908588</v>
      </c>
      <c r="AB753" s="159">
        <f t="shared" si="586"/>
        <v>-7.0560941284094347E-2</v>
      </c>
      <c r="AC753" s="159">
        <f t="shared" si="587"/>
        <v>3.7641120004991535E-2</v>
      </c>
      <c r="AD753" s="160">
        <f t="shared" si="588"/>
        <v>4.9788464348974107E-4</v>
      </c>
      <c r="AH753">
        <f t="shared" si="589"/>
        <v>1.8961172176189926E-2</v>
      </c>
      <c r="AI753">
        <f t="shared" si="590"/>
        <v>0.70930758856058673</v>
      </c>
      <c r="AJ753">
        <f t="shared" si="591"/>
        <v>0.91748905076932064</v>
      </c>
      <c r="AK753">
        <f t="shared" si="592"/>
        <v>-0.15640395376973462</v>
      </c>
      <c r="AL753">
        <f t="shared" si="593"/>
        <v>-2.6479786414576854</v>
      </c>
      <c r="AM753">
        <f t="shared" si="594"/>
        <v>-3.9691437985237368</v>
      </c>
      <c r="AN753">
        <f t="shared" si="616"/>
        <v>16.390223188085912</v>
      </c>
      <c r="AO753">
        <f t="shared" si="616"/>
        <v>16.39029138664495</v>
      </c>
      <c r="AP753">
        <f t="shared" si="616"/>
        <v>16.390025213191105</v>
      </c>
      <c r="AQ753">
        <f t="shared" si="616"/>
        <v>16.391064393007131</v>
      </c>
      <c r="AR753">
        <f t="shared" si="616"/>
        <v>16.3870122395134</v>
      </c>
      <c r="AS753">
        <f t="shared" si="616"/>
        <v>16.402889626097384</v>
      </c>
      <c r="AT753">
        <f t="shared" si="616"/>
        <v>16.341786568663224</v>
      </c>
      <c r="AU753">
        <f t="shared" si="595"/>
        <v>16.598383118820472</v>
      </c>
      <c r="AV753" s="158">
        <f t="shared" si="596"/>
        <v>0.10820206128908588</v>
      </c>
      <c r="AW753" s="159">
        <f t="shared" si="597"/>
        <v>-7.0560941284094347E-2</v>
      </c>
      <c r="AX753" s="160">
        <f t="shared" si="598"/>
        <v>4.9788464348974107E-4</v>
      </c>
      <c r="AY753" s="159">
        <f t="shared" si="599"/>
        <v>-9999</v>
      </c>
      <c r="BA753">
        <f t="shared" si="600"/>
        <v>0</v>
      </c>
      <c r="BB753">
        <f t="shared" si="601"/>
        <v>0.26659627789151197</v>
      </c>
      <c r="BC753">
        <f t="shared" si="602"/>
        <v>2.5505585166454899E-3</v>
      </c>
      <c r="BD753">
        <f t="shared" si="603"/>
        <v>0.21068585979045132</v>
      </c>
      <c r="BE753">
        <f t="shared" si="604"/>
        <v>2.8618540595325195</v>
      </c>
      <c r="BF753">
        <f t="shared" si="605"/>
        <v>7.1028478736237863</v>
      </c>
      <c r="BG753">
        <f t="shared" si="617"/>
        <v>2.4082299250091488</v>
      </c>
      <c r="BH753">
        <f t="shared" si="617"/>
        <v>2.3887822024697956</v>
      </c>
      <c r="BI753">
        <f t="shared" si="617"/>
        <v>2.4231591720146124</v>
      </c>
      <c r="BJ753">
        <f t="shared" si="617"/>
        <v>2.3616238211455367</v>
      </c>
      <c r="BK753">
        <f t="shared" si="617"/>
        <v>2.4695126293994951</v>
      </c>
      <c r="BL753">
        <f t="shared" si="617"/>
        <v>2.2720970399951042</v>
      </c>
      <c r="BM753">
        <f t="shared" si="617"/>
        <v>2.6118747673779414</v>
      </c>
      <c r="BN753">
        <f t="shared" si="606"/>
        <v>1.8865275445572594</v>
      </c>
    </row>
    <row r="754" spans="1:66" x14ac:dyDescent="0.2">
      <c r="A754" s="25" t="s">
        <v>1123</v>
      </c>
      <c r="B754" s="25"/>
      <c r="C754" s="28">
        <v>50643.557999999997</v>
      </c>
      <c r="D754" s="28">
        <v>3.0000000000000001E-3</v>
      </c>
      <c r="E754" s="1">
        <f t="shared" si="582"/>
        <v>20329.047792211804</v>
      </c>
      <c r="F754" s="1">
        <f t="shared" si="607"/>
        <v>20329</v>
      </c>
      <c r="G754" s="1">
        <f t="shared" si="618"/>
        <v>4.059471999789821E-2</v>
      </c>
      <c r="I754" s="1">
        <f t="shared" si="614"/>
        <v>4.059471999789821E-2</v>
      </c>
      <c r="Q754" s="173">
        <f t="shared" si="583"/>
        <v>35625.057999999997</v>
      </c>
      <c r="S754" s="15">
        <f t="shared" si="615"/>
        <v>0.1</v>
      </c>
      <c r="Z754">
        <f t="shared" si="584"/>
        <v>20329</v>
      </c>
      <c r="AA754" s="158">
        <f t="shared" si="585"/>
        <v>0.10931319960875686</v>
      </c>
      <c r="AB754" s="159">
        <f t="shared" si="586"/>
        <v>-6.8718479610858654E-2</v>
      </c>
      <c r="AC754" s="159">
        <f t="shared" si="587"/>
        <v>4.059471999789821E-2</v>
      </c>
      <c r="AD754" s="160">
        <f t="shared" si="588"/>
        <v>4.7222294400279966E-4</v>
      </c>
      <c r="AH754">
        <f t="shared" si="589"/>
        <v>1.9086485324732238E-2</v>
      </c>
      <c r="AI754">
        <f t="shared" si="590"/>
        <v>0.71385701860545159</v>
      </c>
      <c r="AJ754">
        <f t="shared" si="591"/>
        <v>0.92839349431062279</v>
      </c>
      <c r="AK754">
        <f t="shared" si="592"/>
        <v>-0.16457967378113725</v>
      </c>
      <c r="AL754">
        <f t="shared" si="593"/>
        <v>-2.6196337350313312</v>
      </c>
      <c r="AM754">
        <f t="shared" si="594"/>
        <v>-3.744328439636869</v>
      </c>
      <c r="AN754">
        <f t="shared" si="616"/>
        <v>16.427825168010084</v>
      </c>
      <c r="AO754">
        <f t="shared" si="616"/>
        <v>16.42788306876394</v>
      </c>
      <c r="AP754">
        <f t="shared" si="616"/>
        <v>16.427649797328865</v>
      </c>
      <c r="AQ754">
        <f t="shared" si="616"/>
        <v>16.428589896199455</v>
      </c>
      <c r="AR754">
        <f t="shared" si="616"/>
        <v>16.424805951937497</v>
      </c>
      <c r="AS754">
        <f t="shared" si="616"/>
        <v>16.440114073370612</v>
      </c>
      <c r="AT754">
        <f t="shared" si="616"/>
        <v>16.379380542182435</v>
      </c>
      <c r="AU754">
        <f t="shared" si="595"/>
        <v>16.645466411527973</v>
      </c>
      <c r="AV754" s="158">
        <f t="shared" si="596"/>
        <v>0.10931319960875686</v>
      </c>
      <c r="AW754" s="159">
        <f t="shared" si="597"/>
        <v>-6.8718479610858654E-2</v>
      </c>
      <c r="AX754" s="160">
        <f t="shared" si="598"/>
        <v>4.7222294400279966E-4</v>
      </c>
      <c r="AY754" s="159">
        <f t="shared" si="599"/>
        <v>-9999</v>
      </c>
      <c r="BA754">
        <f t="shared" si="600"/>
        <v>0</v>
      </c>
      <c r="BB754">
        <f t="shared" si="601"/>
        <v>0.26539942152664897</v>
      </c>
      <c r="BC754">
        <f t="shared" si="602"/>
        <v>-3.1875351747416222E-3</v>
      </c>
      <c r="BD754">
        <f t="shared" si="603"/>
        <v>0.20647406913422342</v>
      </c>
      <c r="BE754">
        <f t="shared" si="604"/>
        <v>2.8675921613870798</v>
      </c>
      <c r="BF754">
        <f t="shared" si="605"/>
        <v>7.2535329683771304</v>
      </c>
      <c r="BG754">
        <f t="shared" si="617"/>
        <v>2.4221724751298366</v>
      </c>
      <c r="BH754">
        <f t="shared" si="617"/>
        <v>2.4012160475920883</v>
      </c>
      <c r="BI754">
        <f t="shared" si="617"/>
        <v>2.4378148352630373</v>
      </c>
      <c r="BJ754">
        <f t="shared" si="617"/>
        <v>2.3730818841486694</v>
      </c>
      <c r="BK754">
        <f t="shared" si="617"/>
        <v>2.4852384692481557</v>
      </c>
      <c r="BL754">
        <f t="shared" si="617"/>
        <v>2.2825553100953599</v>
      </c>
      <c r="BM754">
        <f t="shared" si="617"/>
        <v>2.6276696207432666</v>
      </c>
      <c r="BN754">
        <f t="shared" si="606"/>
        <v>1.9074341892798339</v>
      </c>
    </row>
    <row r="755" spans="1:66" x14ac:dyDescent="0.2">
      <c r="A755" s="23" t="s">
        <v>1120</v>
      </c>
      <c r="B755" s="24" t="s">
        <v>899</v>
      </c>
      <c r="C755" s="23">
        <v>50672.430099999998</v>
      </c>
      <c r="D755" s="23" t="s">
        <v>873</v>
      </c>
      <c r="E755" s="25">
        <f t="shared" si="582"/>
        <v>20363.038949643909</v>
      </c>
      <c r="F755" s="1">
        <f t="shared" si="607"/>
        <v>20363</v>
      </c>
      <c r="G755" s="1">
        <f t="shared" si="618"/>
        <v>3.3083839996834286E-2</v>
      </c>
      <c r="J755" s="1">
        <f>G755</f>
        <v>3.3083839996834286E-2</v>
      </c>
      <c r="Q755" s="173">
        <f t="shared" si="583"/>
        <v>35653.930099999998</v>
      </c>
      <c r="S755" s="15">
        <f>S$16</f>
        <v>1</v>
      </c>
      <c r="T755" s="15"/>
      <c r="Z755">
        <f t="shared" si="584"/>
        <v>20363</v>
      </c>
      <c r="AA755" s="158">
        <f t="shared" si="585"/>
        <v>0.10957006184562486</v>
      </c>
      <c r="AB755" s="159">
        <f t="shared" si="586"/>
        <v>-7.6486221848790573E-2</v>
      </c>
      <c r="AC755" s="159">
        <f t="shared" si="587"/>
        <v>3.3083839996834286E-2</v>
      </c>
      <c r="AD755" s="160">
        <f t="shared" si="588"/>
        <v>5.8501421327024081E-3</v>
      </c>
      <c r="AH755">
        <f t="shared" si="589"/>
        <v>1.9112068558374985E-2</v>
      </c>
      <c r="AI755">
        <f t="shared" si="590"/>
        <v>0.71496607240493382</v>
      </c>
      <c r="AJ755">
        <f t="shared" si="591"/>
        <v>0.93086225154983715</v>
      </c>
      <c r="AK755">
        <f t="shared" si="592"/>
        <v>-0.16649304773172069</v>
      </c>
      <c r="AL755">
        <f t="shared" si="593"/>
        <v>-2.6129340006288424</v>
      </c>
      <c r="AM755">
        <f t="shared" si="594"/>
        <v>-3.6946365491283624</v>
      </c>
      <c r="AN755">
        <f t="shared" si="616"/>
        <v>16.436677494373434</v>
      </c>
      <c r="AO755">
        <f t="shared" si="616"/>
        <v>16.436733047409177</v>
      </c>
      <c r="AP755">
        <f t="shared" si="616"/>
        <v>16.436507474709313</v>
      </c>
      <c r="AQ755">
        <f t="shared" si="616"/>
        <v>16.437423693490381</v>
      </c>
      <c r="AR755">
        <f t="shared" si="616"/>
        <v>16.433706889157047</v>
      </c>
      <c r="AS755">
        <f t="shared" si="616"/>
        <v>16.448862346677593</v>
      </c>
      <c r="AT755">
        <f t="shared" si="616"/>
        <v>16.388280288078672</v>
      </c>
      <c r="AU755">
        <f t="shared" si="595"/>
        <v>16.656506631886973</v>
      </c>
      <c r="AV755" s="158">
        <f t="shared" si="596"/>
        <v>0.10957006184562486</v>
      </c>
      <c r="AW755" s="159">
        <f t="shared" si="597"/>
        <v>-7.6486221848790573E-2</v>
      </c>
      <c r="AX755" s="160">
        <f t="shared" si="598"/>
        <v>5.8501421327024081E-3</v>
      </c>
      <c r="AY755" s="159">
        <f t="shared" si="599"/>
        <v>-9999</v>
      </c>
      <c r="BA755">
        <f t="shared" si="600"/>
        <v>0</v>
      </c>
      <c r="BB755">
        <f t="shared" si="601"/>
        <v>0.26512346931882924</v>
      </c>
      <c r="BC755">
        <f t="shared" si="602"/>
        <v>-4.5272163927085598E-3</v>
      </c>
      <c r="BD755">
        <f t="shared" si="603"/>
        <v>0.2054897461486396</v>
      </c>
      <c r="BE755">
        <f t="shared" si="604"/>
        <v>2.868931852672139</v>
      </c>
      <c r="BF755">
        <f t="shared" si="605"/>
        <v>7.2896212480809792</v>
      </c>
      <c r="BG755">
        <f t="shared" si="617"/>
        <v>2.425436691104581</v>
      </c>
      <c r="BH755">
        <f t="shared" si="617"/>
        <v>2.4041200864610501</v>
      </c>
      <c r="BI755">
        <f t="shared" si="617"/>
        <v>2.4412445928500635</v>
      </c>
      <c r="BJ755">
        <f t="shared" si="617"/>
        <v>2.3757624832560524</v>
      </c>
      <c r="BK755">
        <f t="shared" si="617"/>
        <v>2.4889083659570703</v>
      </c>
      <c r="BL755">
        <f t="shared" si="617"/>
        <v>2.2850243475753707</v>
      </c>
      <c r="BM755">
        <f t="shared" si="617"/>
        <v>2.6313275951684449</v>
      </c>
      <c r="BN755">
        <f t="shared" si="606"/>
        <v>1.9123364370078861</v>
      </c>
    </row>
    <row r="756" spans="1:66" x14ac:dyDescent="0.2">
      <c r="A756" s="23" t="s">
        <v>1120</v>
      </c>
      <c r="B756" s="24" t="s">
        <v>899</v>
      </c>
      <c r="C756" s="23">
        <v>50672.440499999997</v>
      </c>
      <c r="D756" s="23" t="s">
        <v>873</v>
      </c>
      <c r="E756" s="25">
        <f t="shared" si="582"/>
        <v>20363.051193576193</v>
      </c>
      <c r="F756" s="1">
        <f t="shared" si="607"/>
        <v>20363</v>
      </c>
      <c r="G756" s="1">
        <f t="shared" si="618"/>
        <v>4.3483839996042661E-2</v>
      </c>
      <c r="J756" s="1">
        <f>G756</f>
        <v>4.3483839996042661E-2</v>
      </c>
      <c r="Q756" s="173">
        <f t="shared" si="583"/>
        <v>35653.940499999997</v>
      </c>
      <c r="S756" s="15">
        <f>S$16</f>
        <v>1</v>
      </c>
      <c r="T756" s="15"/>
      <c r="Z756">
        <f t="shared" si="584"/>
        <v>20363</v>
      </c>
      <c r="AA756" s="158">
        <f t="shared" si="585"/>
        <v>0.10957006184562486</v>
      </c>
      <c r="AB756" s="159">
        <f t="shared" si="586"/>
        <v>-6.6086221849582197E-2</v>
      </c>
      <c r="AC756" s="159">
        <f t="shared" si="587"/>
        <v>4.3483839996042661E-2</v>
      </c>
      <c r="AD756" s="160">
        <f t="shared" si="588"/>
        <v>4.3673887183521953E-3</v>
      </c>
      <c r="AH756">
        <f t="shared" si="589"/>
        <v>1.9112068558374985E-2</v>
      </c>
      <c r="AI756">
        <f t="shared" si="590"/>
        <v>0.71496607240493382</v>
      </c>
      <c r="AJ756">
        <f t="shared" si="591"/>
        <v>0.93086225154983715</v>
      </c>
      <c r="AK756">
        <f t="shared" si="592"/>
        <v>-0.16649304773172069</v>
      </c>
      <c r="AL756">
        <f t="shared" si="593"/>
        <v>-2.6129340006288424</v>
      </c>
      <c r="AM756">
        <f t="shared" si="594"/>
        <v>-3.6946365491283624</v>
      </c>
      <c r="AN756">
        <f t="shared" si="616"/>
        <v>16.436677494373434</v>
      </c>
      <c r="AO756">
        <f t="shared" si="616"/>
        <v>16.436733047409177</v>
      </c>
      <c r="AP756">
        <f t="shared" si="616"/>
        <v>16.436507474709313</v>
      </c>
      <c r="AQ756">
        <f t="shared" si="616"/>
        <v>16.437423693490381</v>
      </c>
      <c r="AR756">
        <f t="shared" si="616"/>
        <v>16.433706889157047</v>
      </c>
      <c r="AS756">
        <f t="shared" si="616"/>
        <v>16.448862346677593</v>
      </c>
      <c r="AT756">
        <f t="shared" si="616"/>
        <v>16.388280288078672</v>
      </c>
      <c r="AU756">
        <f t="shared" si="595"/>
        <v>16.656506631886973</v>
      </c>
      <c r="AV756" s="158">
        <f t="shared" si="596"/>
        <v>0.10957006184562486</v>
      </c>
      <c r="AW756" s="159">
        <f t="shared" si="597"/>
        <v>-6.6086221849582197E-2</v>
      </c>
      <c r="AX756" s="160">
        <f t="shared" si="598"/>
        <v>4.3673887183521953E-3</v>
      </c>
      <c r="AY756" s="159">
        <f t="shared" si="599"/>
        <v>-9999</v>
      </c>
      <c r="BA756">
        <f t="shared" si="600"/>
        <v>0</v>
      </c>
      <c r="BB756">
        <f t="shared" si="601"/>
        <v>0.26512346931882924</v>
      </c>
      <c r="BC756">
        <f t="shared" si="602"/>
        <v>-4.5272163927085598E-3</v>
      </c>
      <c r="BD756">
        <f t="shared" si="603"/>
        <v>0.2054897461486396</v>
      </c>
      <c r="BE756">
        <f t="shared" si="604"/>
        <v>2.868931852672139</v>
      </c>
      <c r="BF756">
        <f t="shared" si="605"/>
        <v>7.2896212480809792</v>
      </c>
      <c r="BG756">
        <f t="shared" si="617"/>
        <v>2.425436691104581</v>
      </c>
      <c r="BH756">
        <f t="shared" si="617"/>
        <v>2.4041200864610501</v>
      </c>
      <c r="BI756">
        <f t="shared" si="617"/>
        <v>2.4412445928500635</v>
      </c>
      <c r="BJ756">
        <f t="shared" si="617"/>
        <v>2.3757624832560524</v>
      </c>
      <c r="BK756">
        <f t="shared" si="617"/>
        <v>2.4889083659570703</v>
      </c>
      <c r="BL756">
        <f t="shared" si="617"/>
        <v>2.2850243475753707</v>
      </c>
      <c r="BM756">
        <f t="shared" si="617"/>
        <v>2.6313275951684449</v>
      </c>
      <c r="BN756">
        <f t="shared" si="606"/>
        <v>1.9123364370078861</v>
      </c>
    </row>
    <row r="757" spans="1:66" x14ac:dyDescent="0.2">
      <c r="A757" s="25" t="s">
        <v>1124</v>
      </c>
      <c r="B757" s="25"/>
      <c r="C757" s="28">
        <v>50716.608</v>
      </c>
      <c r="D757" s="28">
        <v>3.0000000000000001E-3</v>
      </c>
      <c r="E757" s="1">
        <f t="shared" si="582"/>
        <v>20415.049643494371</v>
      </c>
      <c r="F757" s="1">
        <f t="shared" si="607"/>
        <v>20415</v>
      </c>
      <c r="G757" s="1">
        <f t="shared" si="618"/>
        <v>4.2167200001131278E-2</v>
      </c>
      <c r="I757" s="1">
        <f t="shared" ref="I757:I790" si="619">G757</f>
        <v>4.2167200001131278E-2</v>
      </c>
      <c r="Q757" s="173">
        <f t="shared" si="583"/>
        <v>35698.108</v>
      </c>
      <c r="S757" s="15">
        <f t="shared" ref="S757:S790" si="620">S$15</f>
        <v>0.1</v>
      </c>
      <c r="Z757">
        <f t="shared" si="584"/>
        <v>20415</v>
      </c>
      <c r="AA757" s="158">
        <f t="shared" si="585"/>
        <v>0.10996016888854622</v>
      </c>
      <c r="AB757" s="159">
        <f t="shared" si="586"/>
        <v>-6.7792968887414942E-2</v>
      </c>
      <c r="AC757" s="159">
        <f t="shared" si="587"/>
        <v>4.2167200001131278E-2</v>
      </c>
      <c r="AD757" s="160">
        <f t="shared" si="588"/>
        <v>4.595886630570011E-4</v>
      </c>
      <c r="AH757">
        <f t="shared" si="589"/>
        <v>1.9148366598469534E-2</v>
      </c>
      <c r="AI757">
        <f t="shared" si="590"/>
        <v>0.71669389052600174</v>
      </c>
      <c r="AJ757">
        <f t="shared" si="591"/>
        <v>0.93457160841517084</v>
      </c>
      <c r="AK757">
        <f t="shared" si="592"/>
        <v>-0.16941641938718144</v>
      </c>
      <c r="AL757">
        <f t="shared" si="593"/>
        <v>-2.602646687811395</v>
      </c>
      <c r="AM757">
        <f t="shared" si="594"/>
        <v>-3.6206849573562185</v>
      </c>
      <c r="AN757">
        <f t="shared" si="616"/>
        <v>16.450243167608093</v>
      </c>
      <c r="AO757">
        <f t="shared" si="616"/>
        <v>16.450295193748083</v>
      </c>
      <c r="AP757">
        <f t="shared" si="616"/>
        <v>16.45008133263374</v>
      </c>
      <c r="AQ757">
        <f t="shared" si="616"/>
        <v>16.450960708715137</v>
      </c>
      <c r="AR757">
        <f t="shared" si="616"/>
        <v>16.447349322282388</v>
      </c>
      <c r="AS757">
        <f t="shared" si="616"/>
        <v>16.462257863379953</v>
      </c>
      <c r="AT757">
        <f t="shared" si="616"/>
        <v>16.40195498831115</v>
      </c>
      <c r="AU757">
        <f t="shared" si="595"/>
        <v>16.673391674788974</v>
      </c>
      <c r="AV757" s="158">
        <f t="shared" si="596"/>
        <v>0.10996016888854622</v>
      </c>
      <c r="AW757" s="159">
        <f t="shared" si="597"/>
        <v>-6.7792968887414942E-2</v>
      </c>
      <c r="AX757" s="160">
        <f t="shared" si="598"/>
        <v>4.595886630570011E-4</v>
      </c>
      <c r="AY757" s="159">
        <f t="shared" si="599"/>
        <v>-9999</v>
      </c>
      <c r="BA757">
        <f t="shared" si="600"/>
        <v>0</v>
      </c>
      <c r="BB757">
        <f t="shared" si="601"/>
        <v>0.26470483487331886</v>
      </c>
      <c r="BC757">
        <f t="shared" si="602"/>
        <v>-6.5719141546174038E-3</v>
      </c>
      <c r="BD757">
        <f t="shared" si="603"/>
        <v>0.20398669382965359</v>
      </c>
      <c r="BE757">
        <f t="shared" si="604"/>
        <v>2.8709765822769784</v>
      </c>
      <c r="BF757">
        <f t="shared" si="605"/>
        <v>7.3453862411469819</v>
      </c>
      <c r="BG757">
        <f t="shared" si="617"/>
        <v>2.4304252982223797</v>
      </c>
      <c r="BH757">
        <f t="shared" si="617"/>
        <v>2.4085533717591776</v>
      </c>
      <c r="BI757">
        <f t="shared" si="617"/>
        <v>2.4464849926500829</v>
      </c>
      <c r="BJ757">
        <f t="shared" si="617"/>
        <v>2.3798581741287532</v>
      </c>
      <c r="BK757">
        <f t="shared" si="617"/>
        <v>2.4945079867112909</v>
      </c>
      <c r="BL757">
        <f t="shared" si="617"/>
        <v>2.288813204261936</v>
      </c>
      <c r="BM757">
        <f t="shared" si="617"/>
        <v>2.6368887330277251</v>
      </c>
      <c r="BN757">
        <f t="shared" si="606"/>
        <v>1.9198339923566716</v>
      </c>
    </row>
    <row r="758" spans="1:66" x14ac:dyDescent="0.2">
      <c r="A758" s="23" t="s">
        <v>1127</v>
      </c>
      <c r="B758" s="24" t="s">
        <v>899</v>
      </c>
      <c r="C758" s="23">
        <v>50721.701999999997</v>
      </c>
      <c r="D758" s="23" t="s">
        <v>873</v>
      </c>
      <c r="E758" s="25">
        <f t="shared" si="582"/>
        <v>20421.046815711114</v>
      </c>
      <c r="F758" s="1">
        <f t="shared" si="607"/>
        <v>20421</v>
      </c>
      <c r="G758" s="1">
        <f t="shared" si="618"/>
        <v>3.9765280002029613E-2</v>
      </c>
      <c r="I758" s="1">
        <f t="shared" si="619"/>
        <v>3.9765280002029613E-2</v>
      </c>
      <c r="Q758" s="173">
        <f t="shared" si="583"/>
        <v>35703.201999999997</v>
      </c>
      <c r="S758" s="15">
        <f t="shared" si="620"/>
        <v>0.1</v>
      </c>
      <c r="T758" s="15"/>
      <c r="Z758">
        <f t="shared" si="584"/>
        <v>20421</v>
      </c>
      <c r="AA758" s="158">
        <f t="shared" si="585"/>
        <v>0.11000496679014402</v>
      </c>
      <c r="AB758" s="159">
        <f t="shared" si="586"/>
        <v>-7.0239686788114403E-2</v>
      </c>
      <c r="AC758" s="159">
        <f t="shared" si="587"/>
        <v>3.9765280002029613E-2</v>
      </c>
      <c r="AD758" s="160">
        <f t="shared" si="588"/>
        <v>4.9336136000924138E-4</v>
      </c>
      <c r="AH758">
        <f t="shared" si="589"/>
        <v>1.915233352284515E-2</v>
      </c>
      <c r="AI758">
        <f t="shared" si="590"/>
        <v>0.71689573191804157</v>
      </c>
      <c r="AJ758">
        <f t="shared" si="591"/>
        <v>0.93499439270257356</v>
      </c>
      <c r="AK758">
        <f t="shared" si="592"/>
        <v>-0.1697534925032326</v>
      </c>
      <c r="AL758">
        <f t="shared" si="593"/>
        <v>-2.6014564798292805</v>
      </c>
      <c r="AM758">
        <f t="shared" si="594"/>
        <v>-3.6123064731678691</v>
      </c>
      <c r="AN758">
        <f t="shared" si="616"/>
        <v>16.451810552251015</v>
      </c>
      <c r="AO758">
        <f t="shared" si="616"/>
        <v>16.451862176812348</v>
      </c>
      <c r="AP758">
        <f t="shared" si="616"/>
        <v>16.451649660625421</v>
      </c>
      <c r="AQ758">
        <f t="shared" si="616"/>
        <v>16.452524765476724</v>
      </c>
      <c r="AR758">
        <f t="shared" si="616"/>
        <v>16.448925743010165</v>
      </c>
      <c r="AS758">
        <f t="shared" si="616"/>
        <v>16.463804770599289</v>
      </c>
      <c r="AT758">
        <f t="shared" si="616"/>
        <v>16.403537800913842</v>
      </c>
      <c r="AU758">
        <f t="shared" si="595"/>
        <v>16.675339948969977</v>
      </c>
      <c r="AV758" s="158">
        <f t="shared" si="596"/>
        <v>0.11000496679014402</v>
      </c>
      <c r="AW758" s="159">
        <f t="shared" si="597"/>
        <v>-7.0239686788114403E-2</v>
      </c>
      <c r="AX758" s="160">
        <f t="shared" si="598"/>
        <v>4.9336136000924138E-4</v>
      </c>
      <c r="AY758" s="159">
        <f t="shared" si="599"/>
        <v>-9999</v>
      </c>
      <c r="BA758">
        <f t="shared" si="600"/>
        <v>0</v>
      </c>
      <c r="BB758">
        <f t="shared" si="601"/>
        <v>0.26465679517497742</v>
      </c>
      <c r="BC758">
        <f t="shared" si="602"/>
        <v>-6.807513007771224E-3</v>
      </c>
      <c r="BD758">
        <f t="shared" si="603"/>
        <v>0.20381344959518963</v>
      </c>
      <c r="BE758">
        <f t="shared" si="604"/>
        <v>2.8712121864026456</v>
      </c>
      <c r="BF758">
        <f t="shared" si="605"/>
        <v>7.3518656247065728</v>
      </c>
      <c r="BG758">
        <f t="shared" si="617"/>
        <v>2.431000616936291</v>
      </c>
      <c r="BH758">
        <f t="shared" si="617"/>
        <v>2.4090642756052763</v>
      </c>
      <c r="BI758">
        <f t="shared" si="617"/>
        <v>2.4470892513774194</v>
      </c>
      <c r="BJ758">
        <f t="shared" si="617"/>
        <v>2.3803304526012172</v>
      </c>
      <c r="BK758">
        <f t="shared" si="617"/>
        <v>2.4951530641682069</v>
      </c>
      <c r="BL758">
        <f t="shared" si="617"/>
        <v>2.2892513780131254</v>
      </c>
      <c r="BM758">
        <f t="shared" si="617"/>
        <v>2.6375278069181238</v>
      </c>
      <c r="BN758">
        <f t="shared" si="606"/>
        <v>1.920699094896916</v>
      </c>
    </row>
    <row r="759" spans="1:66" x14ac:dyDescent="0.2">
      <c r="A759" s="23" t="s">
        <v>1127</v>
      </c>
      <c r="B759" s="24" t="s">
        <v>899</v>
      </c>
      <c r="C759" s="23">
        <v>50733.595000000001</v>
      </c>
      <c r="D759" s="23" t="s">
        <v>873</v>
      </c>
      <c r="E759" s="25">
        <f t="shared" si="582"/>
        <v>20435.048458658461</v>
      </c>
      <c r="F759" s="1">
        <f t="shared" si="607"/>
        <v>20435</v>
      </c>
      <c r="G759" s="1">
        <f t="shared" si="618"/>
        <v>4.1160799999488518E-2</v>
      </c>
      <c r="I759" s="1">
        <f t="shared" si="619"/>
        <v>4.1160799999488518E-2</v>
      </c>
      <c r="Q759" s="173">
        <f t="shared" si="583"/>
        <v>35715.095000000001</v>
      </c>
      <c r="S759" s="15">
        <f t="shared" si="620"/>
        <v>0.1</v>
      </c>
      <c r="T759" s="15"/>
      <c r="Z759">
        <f t="shared" si="584"/>
        <v>20435</v>
      </c>
      <c r="AA759" s="158">
        <f t="shared" si="585"/>
        <v>0.11010932195764161</v>
      </c>
      <c r="AB759" s="159">
        <f t="shared" si="586"/>
        <v>-6.8948521958153097E-2</v>
      </c>
      <c r="AC759" s="159">
        <f t="shared" si="587"/>
        <v>4.1160799999488518E-2</v>
      </c>
      <c r="AD759" s="160">
        <f t="shared" si="588"/>
        <v>4.7538986802139207E-4</v>
      </c>
      <c r="AH759">
        <f t="shared" si="589"/>
        <v>1.9161410889401417E-2</v>
      </c>
      <c r="AI759">
        <f t="shared" si="590"/>
        <v>0.71736869981026175</v>
      </c>
      <c r="AJ759">
        <f t="shared" si="591"/>
        <v>0.93597665721943191</v>
      </c>
      <c r="AK759">
        <f t="shared" si="592"/>
        <v>-0.17053979880463238</v>
      </c>
      <c r="AL759">
        <f t="shared" si="593"/>
        <v>-2.5986767154334154</v>
      </c>
      <c r="AM759">
        <f t="shared" si="594"/>
        <v>-3.5928778866567823</v>
      </c>
      <c r="AN759">
        <f t="shared" si="616"/>
        <v>16.455469501955346</v>
      </c>
      <c r="AO759">
        <f t="shared" si="616"/>
        <v>16.455520194068708</v>
      </c>
      <c r="AP759">
        <f t="shared" si="616"/>
        <v>16.455310809959478</v>
      </c>
      <c r="AQ759">
        <f t="shared" si="616"/>
        <v>16.456175935378184</v>
      </c>
      <c r="AR759">
        <f t="shared" si="616"/>
        <v>16.45260591554289</v>
      </c>
      <c r="AS759">
        <f t="shared" si="616"/>
        <v>16.467415269274557</v>
      </c>
      <c r="AT759">
        <f t="shared" si="616"/>
        <v>16.407235044872166</v>
      </c>
      <c r="AU759">
        <f t="shared" si="595"/>
        <v>16.679885922058975</v>
      </c>
      <c r="AV759" s="158">
        <f t="shared" si="596"/>
        <v>0.11010932195764161</v>
      </c>
      <c r="AW759" s="159">
        <f t="shared" si="597"/>
        <v>-6.8948521958153097E-2</v>
      </c>
      <c r="AX759" s="160">
        <f t="shared" si="598"/>
        <v>4.7538986802139207E-4</v>
      </c>
      <c r="AY759" s="159">
        <f t="shared" si="599"/>
        <v>-9999</v>
      </c>
      <c r="BA759">
        <f t="shared" si="600"/>
        <v>0</v>
      </c>
      <c r="BB759">
        <f t="shared" si="601"/>
        <v>0.26454491450289785</v>
      </c>
      <c r="BC759">
        <f t="shared" si="602"/>
        <v>-7.3569805666275686E-3</v>
      </c>
      <c r="BD759">
        <f t="shared" si="603"/>
        <v>0.2034093614725643</v>
      </c>
      <c r="BE759">
        <f t="shared" si="604"/>
        <v>2.8717616677490914</v>
      </c>
      <c r="BF759">
        <f t="shared" si="605"/>
        <v>7.3670206904707269</v>
      </c>
      <c r="BG759">
        <f t="shared" si="617"/>
        <v>2.4323427940033606</v>
      </c>
      <c r="BH759">
        <f t="shared" si="617"/>
        <v>2.4102558834584404</v>
      </c>
      <c r="BI759">
        <f t="shared" si="617"/>
        <v>2.4484988611425065</v>
      </c>
      <c r="BJ759">
        <f t="shared" si="617"/>
        <v>2.381432202025036</v>
      </c>
      <c r="BK759">
        <f t="shared" si="617"/>
        <v>2.4966574088121098</v>
      </c>
      <c r="BL759">
        <f t="shared" si="617"/>
        <v>2.2902745932987747</v>
      </c>
      <c r="BM759">
        <f t="shared" si="617"/>
        <v>2.6390168933254654</v>
      </c>
      <c r="BN759">
        <f t="shared" si="606"/>
        <v>1.92271766749082</v>
      </c>
    </row>
    <row r="760" spans="1:66" x14ac:dyDescent="0.2">
      <c r="A760" s="23" t="s">
        <v>1127</v>
      </c>
      <c r="B760" s="24" t="s">
        <v>899</v>
      </c>
      <c r="C760" s="23">
        <v>50772.667999999998</v>
      </c>
      <c r="D760" s="23" t="s">
        <v>873</v>
      </c>
      <c r="E760" s="25">
        <f t="shared" si="582"/>
        <v>20481.049147709295</v>
      </c>
      <c r="F760" s="1">
        <f t="shared" si="607"/>
        <v>20481</v>
      </c>
      <c r="G760" s="1">
        <f t="shared" si="618"/>
        <v>4.1746080001757946E-2</v>
      </c>
      <c r="I760" s="1">
        <f t="shared" si="619"/>
        <v>4.1746080001757946E-2</v>
      </c>
      <c r="Q760" s="173">
        <f t="shared" si="583"/>
        <v>35754.167999999998</v>
      </c>
      <c r="S760" s="15">
        <f t="shared" si="620"/>
        <v>0.1</v>
      </c>
      <c r="T760" s="15"/>
      <c r="Z760">
        <f t="shared" si="584"/>
        <v>20481</v>
      </c>
      <c r="AA760" s="158">
        <f t="shared" si="585"/>
        <v>0.11045048870815453</v>
      </c>
      <c r="AB760" s="159">
        <f t="shared" si="586"/>
        <v>-6.8704408706396589E-2</v>
      </c>
      <c r="AC760" s="159">
        <f t="shared" si="587"/>
        <v>4.1746080001757946E-2</v>
      </c>
      <c r="AD760" s="160">
        <f t="shared" si="588"/>
        <v>4.7202957756955837E-4</v>
      </c>
      <c r="AH760">
        <f t="shared" si="589"/>
        <v>1.9189467589366488E-2</v>
      </c>
      <c r="AI760">
        <f t="shared" si="590"/>
        <v>0.71894259842918884</v>
      </c>
      <c r="AJ760">
        <f t="shared" si="591"/>
        <v>0.93916207299410404</v>
      </c>
      <c r="AK760">
        <f t="shared" si="592"/>
        <v>-0.17312137893839172</v>
      </c>
      <c r="AL760">
        <f t="shared" si="593"/>
        <v>-2.5895171843774731</v>
      </c>
      <c r="AM760">
        <f t="shared" si="594"/>
        <v>-3.5302097121039195</v>
      </c>
      <c r="AN760">
        <f t="shared" si="616"/>
        <v>16.467508866987302</v>
      </c>
      <c r="AO760">
        <f t="shared" si="616"/>
        <v>16.467556542497352</v>
      </c>
      <c r="AP760">
        <f t="shared" si="616"/>
        <v>16.467357381342552</v>
      </c>
      <c r="AQ760">
        <f t="shared" si="616"/>
        <v>16.468189613518529</v>
      </c>
      <c r="AR760">
        <f t="shared" si="616"/>
        <v>16.464716328518584</v>
      </c>
      <c r="AS760">
        <f t="shared" si="616"/>
        <v>16.479288911719344</v>
      </c>
      <c r="AT760">
        <f t="shared" si="616"/>
        <v>16.419422897317883</v>
      </c>
      <c r="AU760">
        <f t="shared" si="595"/>
        <v>16.694822690779976</v>
      </c>
      <c r="AV760" s="158">
        <f t="shared" si="596"/>
        <v>0.11045048870815453</v>
      </c>
      <c r="AW760" s="159">
        <f t="shared" si="597"/>
        <v>-6.8704408706396589E-2</v>
      </c>
      <c r="AX760" s="160">
        <f t="shared" si="598"/>
        <v>4.7202957756955837E-4</v>
      </c>
      <c r="AY760" s="159">
        <f t="shared" si="599"/>
        <v>-9999</v>
      </c>
      <c r="BA760">
        <f t="shared" si="600"/>
        <v>0</v>
      </c>
      <c r="BB760">
        <f t="shared" si="601"/>
        <v>0.26417938981966804</v>
      </c>
      <c r="BC760">
        <f t="shared" si="602"/>
        <v>-9.1597862976822379E-3</v>
      </c>
      <c r="BD760">
        <f t="shared" si="603"/>
        <v>0.20208310357887438</v>
      </c>
      <c r="BE760">
        <f t="shared" si="604"/>
        <v>2.8735645352039878</v>
      </c>
      <c r="BF760">
        <f t="shared" si="605"/>
        <v>7.4171787385580386</v>
      </c>
      <c r="BG760">
        <f t="shared" si="617"/>
        <v>2.4367505037004786</v>
      </c>
      <c r="BH760">
        <f t="shared" si="617"/>
        <v>2.4141662725577522</v>
      </c>
      <c r="BI760">
        <f t="shared" si="617"/>
        <v>2.4531271810839232</v>
      </c>
      <c r="BJ760">
        <f t="shared" si="617"/>
        <v>2.3850500109533641</v>
      </c>
      <c r="BK760">
        <f t="shared" si="617"/>
        <v>2.5015919670133284</v>
      </c>
      <c r="BL760">
        <f t="shared" si="617"/>
        <v>2.293644630560673</v>
      </c>
      <c r="BM760">
        <f t="shared" si="617"/>
        <v>2.6438890677357882</v>
      </c>
      <c r="BN760">
        <f t="shared" si="606"/>
        <v>1.9293501202993606</v>
      </c>
    </row>
    <row r="761" spans="1:66" x14ac:dyDescent="0.2">
      <c r="A761" s="25" t="s">
        <v>1128</v>
      </c>
      <c r="B761" s="25"/>
      <c r="C761" s="28">
        <v>50774.366000000002</v>
      </c>
      <c r="D761" s="28">
        <v>6.0000000000000001E-3</v>
      </c>
      <c r="E761" s="1">
        <f t="shared" si="582"/>
        <v>20483.048205114879</v>
      </c>
      <c r="F761" s="1">
        <f t="shared" si="607"/>
        <v>20483</v>
      </c>
      <c r="G761" s="1">
        <f t="shared" si="618"/>
        <v>4.0945440006908029E-2</v>
      </c>
      <c r="I761" s="1">
        <f t="shared" si="619"/>
        <v>4.0945440006908029E-2</v>
      </c>
      <c r="Q761" s="173">
        <f t="shared" si="583"/>
        <v>35755.866000000002</v>
      </c>
      <c r="S761" s="15">
        <f t="shared" si="620"/>
        <v>0.1</v>
      </c>
      <c r="Z761">
        <f t="shared" si="584"/>
        <v>20483</v>
      </c>
      <c r="AA761" s="158">
        <f t="shared" si="585"/>
        <v>0.11046526219458588</v>
      </c>
      <c r="AB761" s="159">
        <f t="shared" si="586"/>
        <v>-6.9519822187677854E-2</v>
      </c>
      <c r="AC761" s="159">
        <f t="shared" si="587"/>
        <v>4.0945440006908029E-2</v>
      </c>
      <c r="AD761" s="160">
        <f t="shared" si="588"/>
        <v>4.8330056770063464E-4</v>
      </c>
      <c r="AH761">
        <f t="shared" si="589"/>
        <v>1.9190625702508519E-2</v>
      </c>
      <c r="AI761">
        <f t="shared" si="590"/>
        <v>0.71901172296381333</v>
      </c>
      <c r="AJ761">
        <f t="shared" si="591"/>
        <v>0.93929909743002671</v>
      </c>
      <c r="AK761">
        <f t="shared" si="592"/>
        <v>-0.17323355042110528</v>
      </c>
      <c r="AL761">
        <f t="shared" si="593"/>
        <v>-2.5891180300542791</v>
      </c>
      <c r="AM761">
        <f t="shared" si="594"/>
        <v>-3.52752481999618</v>
      </c>
      <c r="AN761">
        <f t="shared" ref="AN761:AT770" si="621">$AU761+$AB$7*SIN(AO761)</f>
        <v>16.46803291768542</v>
      </c>
      <c r="AO761">
        <f t="shared" si="621"/>
        <v>16.468080463745903</v>
      </c>
      <c r="AP761">
        <f t="shared" si="621"/>
        <v>16.467881744434429</v>
      </c>
      <c r="AQ761">
        <f t="shared" si="621"/>
        <v>16.468712543731446</v>
      </c>
      <c r="AR761">
        <f t="shared" si="621"/>
        <v>16.465243512354888</v>
      </c>
      <c r="AS761">
        <f t="shared" si="621"/>
        <v>16.479805532809735</v>
      </c>
      <c r="AT761">
        <f t="shared" si="621"/>
        <v>16.419954193341297</v>
      </c>
      <c r="AU761">
        <f t="shared" si="595"/>
        <v>16.695472115506977</v>
      </c>
      <c r="AV761" s="158">
        <f t="shared" si="596"/>
        <v>0.11046526219458588</v>
      </c>
      <c r="AW761" s="159">
        <f t="shared" si="597"/>
        <v>-6.9519822187677854E-2</v>
      </c>
      <c r="AX761" s="160">
        <f t="shared" si="598"/>
        <v>4.8330056770063464E-4</v>
      </c>
      <c r="AY761" s="159">
        <f t="shared" si="599"/>
        <v>-9999</v>
      </c>
      <c r="BA761">
        <f t="shared" si="600"/>
        <v>0</v>
      </c>
      <c r="BB761">
        <f t="shared" si="601"/>
        <v>0.26416356970621369</v>
      </c>
      <c r="BC761">
        <f t="shared" si="602"/>
        <v>-9.2380793322409515E-3</v>
      </c>
      <c r="BD761">
        <f t="shared" si="603"/>
        <v>0.20202549089341124</v>
      </c>
      <c r="BE761">
        <f t="shared" si="604"/>
        <v>2.8736428315513693</v>
      </c>
      <c r="BF761">
        <f t="shared" si="605"/>
        <v>7.4193722424430346</v>
      </c>
      <c r="BG761">
        <f t="shared" ref="BG761:BM770" si="622">$BN761+$BB$7*SIN(BH761)</f>
        <v>2.436942063176462</v>
      </c>
      <c r="BH761">
        <f t="shared" si="622"/>
        <v>2.4143361207561727</v>
      </c>
      <c r="BI761">
        <f t="shared" si="622"/>
        <v>2.4533282982112343</v>
      </c>
      <c r="BJ761">
        <f t="shared" si="622"/>
        <v>2.3852072321692011</v>
      </c>
      <c r="BK761">
        <f t="shared" si="622"/>
        <v>2.5018062231953531</v>
      </c>
      <c r="BL761">
        <f t="shared" si="622"/>
        <v>2.293791435697361</v>
      </c>
      <c r="BM761">
        <f t="shared" si="622"/>
        <v>2.6441001878263628</v>
      </c>
      <c r="BN761">
        <f t="shared" si="606"/>
        <v>1.9296384878127757</v>
      </c>
    </row>
    <row r="762" spans="1:66" x14ac:dyDescent="0.2">
      <c r="A762" s="23" t="s">
        <v>1127</v>
      </c>
      <c r="B762" s="24" t="s">
        <v>899</v>
      </c>
      <c r="C762" s="23">
        <v>50839.767</v>
      </c>
      <c r="D762" s="23" t="s">
        <v>873</v>
      </c>
      <c r="E762" s="25">
        <f t="shared" si="582"/>
        <v>20560.04487966287</v>
      </c>
      <c r="F762" s="1">
        <f t="shared" si="607"/>
        <v>20560</v>
      </c>
      <c r="G762" s="1">
        <f t="shared" si="618"/>
        <v>3.8120800003525801E-2</v>
      </c>
      <c r="I762" s="1">
        <f t="shared" si="619"/>
        <v>3.8120800003525801E-2</v>
      </c>
      <c r="Q762" s="173">
        <f t="shared" si="583"/>
        <v>35821.267</v>
      </c>
      <c r="S762" s="15">
        <f t="shared" si="620"/>
        <v>0.1</v>
      </c>
      <c r="T762" s="15"/>
      <c r="Z762">
        <f t="shared" si="584"/>
        <v>20560</v>
      </c>
      <c r="AA762" s="158">
        <f t="shared" si="585"/>
        <v>0.11103022136860938</v>
      </c>
      <c r="AB762" s="159">
        <f t="shared" si="586"/>
        <v>-7.2909421365083577E-2</v>
      </c>
      <c r="AC762" s="159">
        <f t="shared" si="587"/>
        <v>3.8120800003525801E-2</v>
      </c>
      <c r="AD762" s="160">
        <f t="shared" si="588"/>
        <v>5.3157837237913057E-4</v>
      </c>
      <c r="AH762">
        <f t="shared" si="589"/>
        <v>1.9231273066462561E-2</v>
      </c>
      <c r="AI762">
        <f t="shared" si="590"/>
        <v>0.72171743566352509</v>
      </c>
      <c r="AJ762">
        <f t="shared" si="591"/>
        <v>0.94447994264881974</v>
      </c>
      <c r="AK762">
        <f t="shared" si="592"/>
        <v>-0.17754742805679311</v>
      </c>
      <c r="AL762">
        <f t="shared" si="593"/>
        <v>-2.5736915434001952</v>
      </c>
      <c r="AM762">
        <f t="shared" si="594"/>
        <v>-3.426577015084618</v>
      </c>
      <c r="AN762">
        <f t="shared" si="621"/>
        <v>16.488247561345379</v>
      </c>
      <c r="AO762">
        <f t="shared" si="621"/>
        <v>16.488290239723426</v>
      </c>
      <c r="AP762">
        <f t="shared" si="621"/>
        <v>16.488108332275829</v>
      </c>
      <c r="AQ762">
        <f t="shared" si="621"/>
        <v>16.488883901719909</v>
      </c>
      <c r="AR762">
        <f t="shared" si="621"/>
        <v>16.485581359627258</v>
      </c>
      <c r="AS762">
        <f t="shared" si="621"/>
        <v>16.499720288734746</v>
      </c>
      <c r="AT762">
        <f t="shared" si="621"/>
        <v>16.440497914895655</v>
      </c>
      <c r="AU762">
        <f t="shared" si="595"/>
        <v>16.720474967496479</v>
      </c>
      <c r="AV762" s="158">
        <f t="shared" si="596"/>
        <v>0.11103022136860938</v>
      </c>
      <c r="AW762" s="159">
        <f t="shared" si="597"/>
        <v>-7.2909421365083577E-2</v>
      </c>
      <c r="AX762" s="160">
        <f t="shared" si="598"/>
        <v>5.3157837237913057E-4</v>
      </c>
      <c r="AY762" s="159">
        <f t="shared" si="599"/>
        <v>-9999</v>
      </c>
      <c r="BA762">
        <f t="shared" si="600"/>
        <v>0</v>
      </c>
      <c r="BB762">
        <f t="shared" si="601"/>
        <v>0.26355904959214371</v>
      </c>
      <c r="BC762">
        <f t="shared" si="602"/>
        <v>-1.2246691825639014E-2</v>
      </c>
      <c r="BD762">
        <f t="shared" si="603"/>
        <v>0.19981060452488356</v>
      </c>
      <c r="BE762">
        <f t="shared" si="604"/>
        <v>2.8766516187903086</v>
      </c>
      <c r="BF762">
        <f t="shared" si="605"/>
        <v>7.5046409227385746</v>
      </c>
      <c r="BG762">
        <f t="shared" si="622"/>
        <v>2.4443120198566501</v>
      </c>
      <c r="BH762">
        <f t="shared" si="622"/>
        <v>2.4208647790274824</v>
      </c>
      <c r="BI762">
        <f t="shared" si="622"/>
        <v>2.461063949137229</v>
      </c>
      <c r="BJ762">
        <f t="shared" si="622"/>
        <v>2.3912558345568851</v>
      </c>
      <c r="BK762">
        <f t="shared" si="622"/>
        <v>2.5100365272223626</v>
      </c>
      <c r="BL762">
        <f t="shared" si="622"/>
        <v>2.2994615358494785</v>
      </c>
      <c r="BM762">
        <f t="shared" si="622"/>
        <v>2.6521831977091379</v>
      </c>
      <c r="BN762">
        <f t="shared" si="606"/>
        <v>1.9407406370792462</v>
      </c>
    </row>
    <row r="763" spans="1:66" x14ac:dyDescent="0.2">
      <c r="A763" s="23" t="s">
        <v>1127</v>
      </c>
      <c r="B763" s="24" t="s">
        <v>899</v>
      </c>
      <c r="C763" s="23">
        <v>50845.716999999997</v>
      </c>
      <c r="D763" s="23" t="s">
        <v>873</v>
      </c>
      <c r="E763" s="25">
        <f t="shared" si="582"/>
        <v>20567.049821690671</v>
      </c>
      <c r="F763" s="1">
        <f t="shared" si="607"/>
        <v>20567</v>
      </c>
      <c r="G763" s="1">
        <f t="shared" si="618"/>
        <v>4.2318560001149308E-2</v>
      </c>
      <c r="I763" s="1">
        <f t="shared" si="619"/>
        <v>4.2318560001149308E-2</v>
      </c>
      <c r="Q763" s="173">
        <f t="shared" si="583"/>
        <v>35827.216999999997</v>
      </c>
      <c r="S763" s="15">
        <f t="shared" si="620"/>
        <v>0.1</v>
      </c>
      <c r="T763" s="15"/>
      <c r="Z763">
        <f t="shared" si="584"/>
        <v>20567</v>
      </c>
      <c r="AA763" s="158">
        <f t="shared" si="585"/>
        <v>0.11108121018823913</v>
      </c>
      <c r="AB763" s="159">
        <f t="shared" si="586"/>
        <v>-6.8762650187089824E-2</v>
      </c>
      <c r="AC763" s="159">
        <f t="shared" si="587"/>
        <v>4.2318560001149308E-2</v>
      </c>
      <c r="AD763" s="160">
        <f t="shared" si="588"/>
        <v>4.7283020607520842E-4</v>
      </c>
      <c r="AH763">
        <f t="shared" si="589"/>
        <v>1.9234585582497792E-2</v>
      </c>
      <c r="AI763">
        <f t="shared" si="590"/>
        <v>0.72196773237271594</v>
      </c>
      <c r="AJ763">
        <f t="shared" si="591"/>
        <v>0.94494169439821041</v>
      </c>
      <c r="AK763">
        <f t="shared" si="592"/>
        <v>-0.17793912717920338</v>
      </c>
      <c r="AL763">
        <f t="shared" si="593"/>
        <v>-2.5722833513651233</v>
      </c>
      <c r="AM763">
        <f t="shared" si="594"/>
        <v>-3.4176274156113844</v>
      </c>
      <c r="AN763">
        <f t="shared" si="621"/>
        <v>16.490089041212283</v>
      </c>
      <c r="AO763">
        <f t="shared" si="621"/>
        <v>16.490131288789769</v>
      </c>
      <c r="AP763">
        <f t="shared" si="621"/>
        <v>16.489950888382353</v>
      </c>
      <c r="AQ763">
        <f t="shared" si="621"/>
        <v>16.490721437922584</v>
      </c>
      <c r="AR763">
        <f t="shared" si="621"/>
        <v>16.487434274424412</v>
      </c>
      <c r="AS763">
        <f t="shared" si="621"/>
        <v>16.501533192637336</v>
      </c>
      <c r="AT763">
        <f t="shared" si="621"/>
        <v>16.442374163417746</v>
      </c>
      <c r="AU763">
        <f t="shared" si="595"/>
        <v>16.722747954040976</v>
      </c>
      <c r="AV763" s="158">
        <f t="shared" si="596"/>
        <v>0.11108121018823913</v>
      </c>
      <c r="AW763" s="159">
        <f t="shared" si="597"/>
        <v>-6.8762650187089824E-2</v>
      </c>
      <c r="AX763" s="160">
        <f t="shared" si="598"/>
        <v>4.7283020607520842E-4</v>
      </c>
      <c r="AY763" s="159">
        <f t="shared" si="599"/>
        <v>-9999</v>
      </c>
      <c r="BA763">
        <f t="shared" si="600"/>
        <v>0</v>
      </c>
      <c r="BB763">
        <f t="shared" si="601"/>
        <v>0.26350453182313738</v>
      </c>
      <c r="BC763">
        <f t="shared" si="602"/>
        <v>-1.2519655452470293E-2</v>
      </c>
      <c r="BD763">
        <f t="shared" si="603"/>
        <v>0.1996095600745868</v>
      </c>
      <c r="BE763">
        <f t="shared" si="604"/>
        <v>2.8769246033489244</v>
      </c>
      <c r="BF763">
        <f t="shared" si="605"/>
        <v>7.5124726326897884</v>
      </c>
      <c r="BG763">
        <f t="shared" si="622"/>
        <v>2.4449815238074875</v>
      </c>
      <c r="BH763">
        <f t="shared" si="622"/>
        <v>2.4214572916730637</v>
      </c>
      <c r="BI763">
        <f t="shared" si="622"/>
        <v>2.4617664705046192</v>
      </c>
      <c r="BJ763">
        <f t="shared" si="622"/>
        <v>2.3918053024819197</v>
      </c>
      <c r="BK763">
        <f t="shared" si="622"/>
        <v>2.5107829298900191</v>
      </c>
      <c r="BL763">
        <f t="shared" si="622"/>
        <v>2.2999787654692416</v>
      </c>
      <c r="BM763">
        <f t="shared" si="622"/>
        <v>2.6529136628538317</v>
      </c>
      <c r="BN763">
        <f t="shared" si="606"/>
        <v>1.9417499233761983</v>
      </c>
    </row>
    <row r="764" spans="1:66" x14ac:dyDescent="0.2">
      <c r="A764" s="25" t="s">
        <v>1129</v>
      </c>
      <c r="B764" s="25"/>
      <c r="C764" s="28">
        <v>50853.362000000001</v>
      </c>
      <c r="D764" s="28">
        <v>3.0000000000000001E-3</v>
      </c>
      <c r="E764" s="1">
        <f t="shared" si="582"/>
        <v>20576.050289220522</v>
      </c>
      <c r="F764" s="1">
        <f t="shared" si="607"/>
        <v>20576</v>
      </c>
      <c r="G764" s="1">
        <f t="shared" si="618"/>
        <v>4.2715680006949697E-2</v>
      </c>
      <c r="I764" s="1">
        <f t="shared" si="619"/>
        <v>4.2715680006949697E-2</v>
      </c>
      <c r="Q764" s="173">
        <f t="shared" si="583"/>
        <v>35834.862000000001</v>
      </c>
      <c r="S764" s="15">
        <f t="shared" si="620"/>
        <v>0.1</v>
      </c>
      <c r="Z764">
        <f t="shared" si="584"/>
        <v>20576</v>
      </c>
      <c r="AA764" s="158">
        <f t="shared" si="585"/>
        <v>0.1111466758678996</v>
      </c>
      <c r="AB764" s="159">
        <f t="shared" si="586"/>
        <v>-6.8430995860949903E-2</v>
      </c>
      <c r="AC764" s="159">
        <f t="shared" si="587"/>
        <v>4.2715680006949697E-2</v>
      </c>
      <c r="AD764" s="160">
        <f t="shared" si="588"/>
        <v>4.6828011945213434E-4</v>
      </c>
      <c r="AH764">
        <f t="shared" si="589"/>
        <v>1.923875031829066E-2</v>
      </c>
      <c r="AI764">
        <f t="shared" si="590"/>
        <v>0.7222906089113581</v>
      </c>
      <c r="AJ764">
        <f t="shared" si="591"/>
        <v>0.94553308950074333</v>
      </c>
      <c r="AK764">
        <f t="shared" si="592"/>
        <v>-0.17844262081812773</v>
      </c>
      <c r="AL764">
        <f t="shared" si="593"/>
        <v>-2.570471381744813</v>
      </c>
      <c r="AM764">
        <f t="shared" si="594"/>
        <v>-3.4061748254552531</v>
      </c>
      <c r="AN764">
        <f t="shared" si="621"/>
        <v>16.492457597088773</v>
      </c>
      <c r="AO764">
        <f t="shared" si="621"/>
        <v>16.492499293771765</v>
      </c>
      <c r="AP764">
        <f t="shared" si="621"/>
        <v>16.492320825237407</v>
      </c>
      <c r="AQ764">
        <f t="shared" si="621"/>
        <v>16.493084922738699</v>
      </c>
      <c r="AR764">
        <f t="shared" si="621"/>
        <v>16.489817585915464</v>
      </c>
      <c r="AS764">
        <f t="shared" si="621"/>
        <v>16.503864693165365</v>
      </c>
      <c r="AT764">
        <f t="shared" si="621"/>
        <v>16.444788611701352</v>
      </c>
      <c r="AU764">
        <f t="shared" si="595"/>
        <v>16.725670365312478</v>
      </c>
      <c r="AV764" s="158">
        <f t="shared" si="596"/>
        <v>0.1111466758678996</v>
      </c>
      <c r="AW764" s="159">
        <f t="shared" si="597"/>
        <v>-6.8430995860949903E-2</v>
      </c>
      <c r="AX764" s="160">
        <f t="shared" si="598"/>
        <v>4.6828011945213434E-4</v>
      </c>
      <c r="AY764" s="159">
        <f t="shared" si="599"/>
        <v>-9999</v>
      </c>
      <c r="BA764">
        <f t="shared" si="600"/>
        <v>0</v>
      </c>
      <c r="BB764">
        <f t="shared" si="601"/>
        <v>0.26343454453680148</v>
      </c>
      <c r="BC764">
        <f t="shared" si="602"/>
        <v>-1.2870475187626271E-2</v>
      </c>
      <c r="BD764">
        <f t="shared" si="603"/>
        <v>0.19935114982491828</v>
      </c>
      <c r="BE764">
        <f t="shared" si="604"/>
        <v>2.8772754513591741</v>
      </c>
      <c r="BF764">
        <f t="shared" si="605"/>
        <v>7.5225618005563488</v>
      </c>
      <c r="BG764">
        <f t="shared" si="622"/>
        <v>2.4458421938546726</v>
      </c>
      <c r="BH764">
        <f t="shared" si="622"/>
        <v>2.4222188517725396</v>
      </c>
      <c r="BI764">
        <f t="shared" si="622"/>
        <v>2.4626695338022886</v>
      </c>
      <c r="BJ764">
        <f t="shared" si="622"/>
        <v>2.392511667790207</v>
      </c>
      <c r="BK764">
        <f t="shared" si="622"/>
        <v>2.5117421446047112</v>
      </c>
      <c r="BL764">
        <f t="shared" si="622"/>
        <v>2.3006442116748369</v>
      </c>
      <c r="BM764">
        <f t="shared" si="622"/>
        <v>2.653851767892196</v>
      </c>
      <c r="BN764">
        <f t="shared" si="606"/>
        <v>1.9430475771865647</v>
      </c>
    </row>
    <row r="765" spans="1:66" x14ac:dyDescent="0.2">
      <c r="A765" s="25" t="s">
        <v>1129</v>
      </c>
      <c r="B765" s="25"/>
      <c r="C765" s="28">
        <v>50859.303999999996</v>
      </c>
      <c r="D765" s="28">
        <v>7.0000000000000001E-3</v>
      </c>
      <c r="E765" s="1">
        <f t="shared" si="582"/>
        <v>20583.045812838875</v>
      </c>
      <c r="F765" s="1">
        <f t="shared" si="607"/>
        <v>20583</v>
      </c>
      <c r="G765" s="1">
        <f t="shared" si="618"/>
        <v>3.8913439995667432E-2</v>
      </c>
      <c r="I765" s="1">
        <f t="shared" si="619"/>
        <v>3.8913439995667432E-2</v>
      </c>
      <c r="Q765" s="173">
        <f t="shared" si="583"/>
        <v>35840.803999999996</v>
      </c>
      <c r="S765" s="15">
        <f t="shared" si="620"/>
        <v>0.1</v>
      </c>
      <c r="Z765">
        <f t="shared" si="584"/>
        <v>20583</v>
      </c>
      <c r="AA765" s="158">
        <f t="shared" si="585"/>
        <v>0.11119752245511133</v>
      </c>
      <c r="AB765" s="159">
        <f t="shared" si="586"/>
        <v>-7.2284082459443899E-2</v>
      </c>
      <c r="AC765" s="159">
        <f t="shared" si="587"/>
        <v>3.8913439995667432E-2</v>
      </c>
      <c r="AD765" s="160">
        <f t="shared" si="588"/>
        <v>5.2249885770036856E-4</v>
      </c>
      <c r="AH765">
        <f t="shared" si="589"/>
        <v>1.9241916185302851E-2</v>
      </c>
      <c r="AI765">
        <f t="shared" si="590"/>
        <v>0.72254256611990364</v>
      </c>
      <c r="AJ765">
        <f t="shared" si="591"/>
        <v>0.94599128094105434</v>
      </c>
      <c r="AK765">
        <f t="shared" si="592"/>
        <v>-0.17883413322947714</v>
      </c>
      <c r="AL765">
        <f t="shared" si="593"/>
        <v>-2.5690609503975583</v>
      </c>
      <c r="AM765">
        <f t="shared" si="594"/>
        <v>-3.3973089736220179</v>
      </c>
      <c r="AN765">
        <f t="shared" si="621"/>
        <v>16.494300539790608</v>
      </c>
      <c r="AO765">
        <f t="shared" si="621"/>
        <v>16.494341810349272</v>
      </c>
      <c r="AP765">
        <f t="shared" si="621"/>
        <v>16.494164839811774</v>
      </c>
      <c r="AQ765">
        <f t="shared" si="621"/>
        <v>16.49492392106901</v>
      </c>
      <c r="AR765">
        <f t="shared" si="621"/>
        <v>16.491672046110445</v>
      </c>
      <c r="AS765">
        <f t="shared" si="621"/>
        <v>16.505678571530083</v>
      </c>
      <c r="AT765">
        <f t="shared" si="621"/>
        <v>16.446668174175361</v>
      </c>
      <c r="AU765">
        <f t="shared" si="595"/>
        <v>16.727943351856979</v>
      </c>
      <c r="AV765" s="158">
        <f t="shared" si="596"/>
        <v>0.11119752245511133</v>
      </c>
      <c r="AW765" s="159">
        <f t="shared" si="597"/>
        <v>-7.2284082459443899E-2</v>
      </c>
      <c r="AX765" s="160">
        <f t="shared" si="598"/>
        <v>5.2249885770036856E-4</v>
      </c>
      <c r="AY765" s="159">
        <f t="shared" si="599"/>
        <v>-9999</v>
      </c>
      <c r="BA765">
        <f t="shared" si="600"/>
        <v>0</v>
      </c>
      <c r="BB765">
        <f t="shared" si="601"/>
        <v>0.26338019311274852</v>
      </c>
      <c r="BC765">
        <f t="shared" si="602"/>
        <v>-1.3143231215860371E-2</v>
      </c>
      <c r="BD765">
        <f t="shared" si="603"/>
        <v>0.19915022274558064</v>
      </c>
      <c r="BE765">
        <f t="shared" si="604"/>
        <v>2.8775482304633733</v>
      </c>
      <c r="BF765">
        <f t="shared" si="605"/>
        <v>7.5304243968125304</v>
      </c>
      <c r="BG765">
        <f t="shared" si="622"/>
        <v>2.4465115099272845</v>
      </c>
      <c r="BH765">
        <f t="shared" si="622"/>
        <v>2.4228109888381564</v>
      </c>
      <c r="BI765">
        <f t="shared" si="622"/>
        <v>2.4633717771329162</v>
      </c>
      <c r="BJ765">
        <f t="shared" si="622"/>
        <v>2.3930609914462457</v>
      </c>
      <c r="BK765">
        <f t="shared" si="622"/>
        <v>2.5124878530691164</v>
      </c>
      <c r="BL765">
        <f t="shared" si="622"/>
        <v>2.301162121394702</v>
      </c>
      <c r="BM765">
        <f t="shared" si="622"/>
        <v>2.6545805776081934</v>
      </c>
      <c r="BN765">
        <f t="shared" si="606"/>
        <v>1.9440568634835169</v>
      </c>
    </row>
    <row r="766" spans="1:66" x14ac:dyDescent="0.2">
      <c r="A766" s="25" t="s">
        <v>1124</v>
      </c>
      <c r="B766" s="25"/>
      <c r="C766" s="28">
        <v>51032.584000000003</v>
      </c>
      <c r="D766" s="28">
        <v>3.0000000000000001E-3</v>
      </c>
      <c r="E766" s="1">
        <f t="shared" si="582"/>
        <v>20787.048561507494</v>
      </c>
      <c r="F766" s="1">
        <f t="shared" si="607"/>
        <v>20787</v>
      </c>
      <c r="G766" s="1">
        <f t="shared" si="618"/>
        <v>4.124816000694409E-2</v>
      </c>
      <c r="I766" s="1">
        <f t="shared" si="619"/>
        <v>4.124816000694409E-2</v>
      </c>
      <c r="Q766" s="173">
        <f t="shared" si="583"/>
        <v>36014.084000000003</v>
      </c>
      <c r="S766" s="15">
        <f t="shared" si="620"/>
        <v>0.1</v>
      </c>
      <c r="Z766">
        <f t="shared" si="584"/>
        <v>20787</v>
      </c>
      <c r="AA766" s="158">
        <f t="shared" si="585"/>
        <v>0.11265163581386212</v>
      </c>
      <c r="AB766" s="159">
        <f t="shared" si="586"/>
        <v>-7.1403475806918026E-2</v>
      </c>
      <c r="AC766" s="159">
        <f t="shared" si="587"/>
        <v>4.124816000694409E-2</v>
      </c>
      <c r="AD766" s="160">
        <f t="shared" si="588"/>
        <v>5.0984563573091277E-4</v>
      </c>
      <c r="AH766">
        <f t="shared" si="589"/>
        <v>1.9305628428832725E-2</v>
      </c>
      <c r="AI766">
        <f t="shared" si="590"/>
        <v>0.73021044852020434</v>
      </c>
      <c r="AJ766">
        <f t="shared" si="591"/>
        <v>0.95864111475316649</v>
      </c>
      <c r="AK766">
        <f t="shared" si="592"/>
        <v>-0.19020481785590279</v>
      </c>
      <c r="AL766">
        <f t="shared" si="593"/>
        <v>-2.5275109774574802</v>
      </c>
      <c r="AM766">
        <f t="shared" si="594"/>
        <v>-3.1538997275273322</v>
      </c>
      <c r="AN766">
        <f t="shared" si="621"/>
        <v>16.548299337304599</v>
      </c>
      <c r="AO766">
        <f t="shared" si="621"/>
        <v>16.54832916099668</v>
      </c>
      <c r="AP766">
        <f t="shared" si="621"/>
        <v>16.548193755349203</v>
      </c>
      <c r="AQ766">
        <f t="shared" si="621"/>
        <v>16.548808689231279</v>
      </c>
      <c r="AR766">
        <f t="shared" si="621"/>
        <v>16.546019400607111</v>
      </c>
      <c r="AS766">
        <f t="shared" si="621"/>
        <v>16.558742036263034</v>
      </c>
      <c r="AT766">
        <f t="shared" si="621"/>
        <v>16.502090407646016</v>
      </c>
      <c r="AU766">
        <f t="shared" si="595"/>
        <v>16.794184674010985</v>
      </c>
      <c r="AV766" s="158">
        <f t="shared" si="596"/>
        <v>0.11265163581386212</v>
      </c>
      <c r="AW766" s="159">
        <f t="shared" si="597"/>
        <v>-7.1403475806918026E-2</v>
      </c>
      <c r="AX766" s="160">
        <f t="shared" si="598"/>
        <v>5.0984563573091277E-4</v>
      </c>
      <c r="AY766" s="159">
        <f t="shared" si="599"/>
        <v>-9999</v>
      </c>
      <c r="BA766">
        <f t="shared" si="600"/>
        <v>0</v>
      </c>
      <c r="BB766">
        <f t="shared" si="601"/>
        <v>0.26182789574402121</v>
      </c>
      <c r="BC766">
        <f t="shared" si="602"/>
        <v>-2.1052467367249254E-2</v>
      </c>
      <c r="BD766">
        <f t="shared" si="603"/>
        <v>0.19331708568185721</v>
      </c>
      <c r="BE766">
        <f t="shared" si="604"/>
        <v>2.8854586435900194</v>
      </c>
      <c r="BF766">
        <f t="shared" si="605"/>
        <v>7.7656767277843706</v>
      </c>
      <c r="BG766">
        <f t="shared" si="622"/>
        <v>2.4659809492586415</v>
      </c>
      <c r="BH766">
        <f t="shared" si="622"/>
        <v>2.4399979950920772</v>
      </c>
      <c r="BI766">
        <f t="shared" si="622"/>
        <v>2.4837820281847671</v>
      </c>
      <c r="BJ766">
        <f t="shared" si="622"/>
        <v>2.4090463735063943</v>
      </c>
      <c r="BK766">
        <f t="shared" si="622"/>
        <v>2.5340840604458759</v>
      </c>
      <c r="BL766">
        <f t="shared" si="622"/>
        <v>2.3163891600192601</v>
      </c>
      <c r="BM766">
        <f t="shared" si="622"/>
        <v>2.6755034734442544</v>
      </c>
      <c r="BN766">
        <f t="shared" si="606"/>
        <v>1.9734703498518287</v>
      </c>
    </row>
    <row r="767" spans="1:66" x14ac:dyDescent="0.2">
      <c r="A767" s="23" t="s">
        <v>1127</v>
      </c>
      <c r="B767" s="24" t="s">
        <v>899</v>
      </c>
      <c r="C767" s="23">
        <v>51139.608</v>
      </c>
      <c r="D767" s="23" t="s">
        <v>873</v>
      </c>
      <c r="E767" s="25">
        <f t="shared" si="582"/>
        <v>20913.048043118237</v>
      </c>
      <c r="F767" s="1">
        <f t="shared" si="607"/>
        <v>20913</v>
      </c>
      <c r="G767" s="1">
        <f t="shared" si="618"/>
        <v>4.080783999961568E-2</v>
      </c>
      <c r="I767" s="1">
        <f t="shared" si="619"/>
        <v>4.080783999961568E-2</v>
      </c>
      <c r="Q767" s="173">
        <f t="shared" si="583"/>
        <v>36121.108</v>
      </c>
      <c r="S767" s="15">
        <f t="shared" si="620"/>
        <v>0.1</v>
      </c>
      <c r="T767" s="15"/>
      <c r="Z767">
        <f t="shared" si="584"/>
        <v>20913</v>
      </c>
      <c r="AA767" s="158">
        <f t="shared" si="585"/>
        <v>0.11352247786272321</v>
      </c>
      <c r="AB767" s="159">
        <f t="shared" si="586"/>
        <v>-7.2714637863107529E-2</v>
      </c>
      <c r="AC767" s="159">
        <f t="shared" si="587"/>
        <v>4.080783999961568E-2</v>
      </c>
      <c r="AD767" s="160">
        <f t="shared" si="588"/>
        <v>5.2874185595628718E-4</v>
      </c>
      <c r="AH767">
        <f t="shared" si="589"/>
        <v>1.9316873485984168E-2</v>
      </c>
      <c r="AI767">
        <f t="shared" si="590"/>
        <v>0.73526942446248733</v>
      </c>
      <c r="AJ767">
        <f t="shared" si="591"/>
        <v>0.96574664543106303</v>
      </c>
      <c r="AK767">
        <f t="shared" si="592"/>
        <v>-0.19718518503894697</v>
      </c>
      <c r="AL767">
        <f t="shared" si="593"/>
        <v>-2.5013942044557989</v>
      </c>
      <c r="AM767">
        <f t="shared" si="594"/>
        <v>-3.0165955274497289</v>
      </c>
      <c r="AN767">
        <f t="shared" si="621"/>
        <v>16.581944911168399</v>
      </c>
      <c r="AO767">
        <f t="shared" si="621"/>
        <v>16.581968677080145</v>
      </c>
      <c r="AP767">
        <f t="shared" si="621"/>
        <v>16.581856498301615</v>
      </c>
      <c r="AQ767">
        <f t="shared" si="621"/>
        <v>16.58238613159207</v>
      </c>
      <c r="AR767">
        <f t="shared" si="621"/>
        <v>16.579888492852266</v>
      </c>
      <c r="AS767">
        <f t="shared" si="621"/>
        <v>16.591733062585014</v>
      </c>
      <c r="AT767">
        <f t="shared" si="621"/>
        <v>16.53695905116513</v>
      </c>
      <c r="AU767">
        <f t="shared" si="595"/>
        <v>16.835098431811986</v>
      </c>
      <c r="AV767" s="158">
        <f t="shared" si="596"/>
        <v>0.11352247786272321</v>
      </c>
      <c r="AW767" s="159">
        <f t="shared" si="597"/>
        <v>-7.2714637863107529E-2</v>
      </c>
      <c r="AX767" s="160">
        <f t="shared" si="598"/>
        <v>5.2874185595628718E-4</v>
      </c>
      <c r="AY767" s="159">
        <f t="shared" si="599"/>
        <v>-9999</v>
      </c>
      <c r="BA767">
        <f t="shared" si="600"/>
        <v>0</v>
      </c>
      <c r="BB767">
        <f t="shared" si="601"/>
        <v>0.26089928929328055</v>
      </c>
      <c r="BC767">
        <f t="shared" si="602"/>
        <v>-2.5899566686710035E-2</v>
      </c>
      <c r="BD767">
        <f t="shared" si="603"/>
        <v>0.1897358441387611</v>
      </c>
      <c r="BE767">
        <f t="shared" si="604"/>
        <v>2.8903070838934695</v>
      </c>
      <c r="BF767">
        <f t="shared" si="605"/>
        <v>7.9171471612651443</v>
      </c>
      <c r="BG767">
        <f t="shared" si="622"/>
        <v>2.4779706374617447</v>
      </c>
      <c r="BH767">
        <f t="shared" si="622"/>
        <v>2.450550044492311</v>
      </c>
      <c r="BI767">
        <f t="shared" si="622"/>
        <v>2.4963326590233441</v>
      </c>
      <c r="BJ767">
        <f t="shared" si="622"/>
        <v>2.4189029415657362</v>
      </c>
      <c r="BK767">
        <f t="shared" si="622"/>
        <v>2.5472882496143789</v>
      </c>
      <c r="BL767">
        <f t="shared" si="622"/>
        <v>2.325927171632066</v>
      </c>
      <c r="BM767">
        <f t="shared" si="622"/>
        <v>2.6881225503663329</v>
      </c>
      <c r="BN767">
        <f t="shared" si="606"/>
        <v>1.9916375031969626</v>
      </c>
    </row>
    <row r="768" spans="1:66" x14ac:dyDescent="0.2">
      <c r="A768" s="23" t="s">
        <v>1127</v>
      </c>
      <c r="B768" s="24" t="s">
        <v>899</v>
      </c>
      <c r="C768" s="23">
        <v>51144.707000000002</v>
      </c>
      <c r="D768" s="23" t="s">
        <v>873</v>
      </c>
      <c r="E768" s="25">
        <f t="shared" si="582"/>
        <v>20919.051101840891</v>
      </c>
      <c r="F768" s="1">
        <f t="shared" si="607"/>
        <v>20919</v>
      </c>
      <c r="G768" s="1">
        <f t="shared" si="618"/>
        <v>4.3405920005170628E-2</v>
      </c>
      <c r="I768" s="1">
        <f t="shared" si="619"/>
        <v>4.3405920005170628E-2</v>
      </c>
      <c r="Q768" s="173">
        <f t="shared" si="583"/>
        <v>36126.207000000002</v>
      </c>
      <c r="S768" s="15">
        <f t="shared" si="620"/>
        <v>0.1</v>
      </c>
      <c r="T768" s="15"/>
      <c r="Z768">
        <f t="shared" si="584"/>
        <v>20919</v>
      </c>
      <c r="AA768" s="158">
        <f t="shared" si="585"/>
        <v>0.11356341663285191</v>
      </c>
      <c r="AB768" s="159">
        <f t="shared" si="586"/>
        <v>-7.0157496627681282E-2</v>
      </c>
      <c r="AC768" s="159">
        <f t="shared" si="587"/>
        <v>4.3405920005170628E-2</v>
      </c>
      <c r="AD768" s="160">
        <f t="shared" si="588"/>
        <v>4.9220743330631101E-4</v>
      </c>
      <c r="AH768">
        <f t="shared" si="589"/>
        <v>1.9316863450177954E-2</v>
      </c>
      <c r="AI768">
        <f t="shared" si="590"/>
        <v>0.7355166540286967</v>
      </c>
      <c r="AJ768">
        <f t="shared" si="591"/>
        <v>0.96607095725605918</v>
      </c>
      <c r="AK768">
        <f t="shared" si="592"/>
        <v>-0.19751666898540562</v>
      </c>
      <c r="AL768">
        <f t="shared" si="593"/>
        <v>-2.5001414637789772</v>
      </c>
      <c r="AM768">
        <f t="shared" si="594"/>
        <v>-3.0102812119900553</v>
      </c>
      <c r="AN768">
        <f t="shared" si="621"/>
        <v>16.583552923028154</v>
      </c>
      <c r="AO768">
        <f t="shared" si="621"/>
        <v>16.583576420640661</v>
      </c>
      <c r="AP768">
        <f t="shared" si="621"/>
        <v>16.583465294584823</v>
      </c>
      <c r="AQ768">
        <f t="shared" si="621"/>
        <v>16.5839909679855</v>
      </c>
      <c r="AR768">
        <f t="shared" si="621"/>
        <v>16.581507224196535</v>
      </c>
      <c r="AS768">
        <f t="shared" si="621"/>
        <v>16.593308615017225</v>
      </c>
      <c r="AT768">
        <f t="shared" si="621"/>
        <v>16.538631832628486</v>
      </c>
      <c r="AU768">
        <f t="shared" si="595"/>
        <v>16.837046705992986</v>
      </c>
      <c r="AV768" s="158">
        <f t="shared" si="596"/>
        <v>0.11356341663285191</v>
      </c>
      <c r="AW768" s="159">
        <f t="shared" si="597"/>
        <v>-7.0157496627681282E-2</v>
      </c>
      <c r="AX768" s="160">
        <f t="shared" si="598"/>
        <v>4.9220743330631101E-4</v>
      </c>
      <c r="AY768" s="159">
        <f t="shared" si="599"/>
        <v>-9999</v>
      </c>
      <c r="BA768">
        <f t="shared" si="600"/>
        <v>0</v>
      </c>
      <c r="BB768">
        <f t="shared" si="601"/>
        <v>0.26085563687065549</v>
      </c>
      <c r="BC768">
        <f t="shared" si="602"/>
        <v>-2.6129661434751272E-2</v>
      </c>
      <c r="BD768">
        <f t="shared" si="603"/>
        <v>0.18956571834680946</v>
      </c>
      <c r="BE768">
        <f t="shared" si="604"/>
        <v>2.8905372565410388</v>
      </c>
      <c r="BF768">
        <f t="shared" si="605"/>
        <v>7.9244826825057979</v>
      </c>
      <c r="BG768">
        <f t="shared" si="622"/>
        <v>2.4785408873692649</v>
      </c>
      <c r="BH768">
        <f t="shared" si="622"/>
        <v>2.4510513865415988</v>
      </c>
      <c r="BI768">
        <f t="shared" si="622"/>
        <v>2.4969291995923624</v>
      </c>
      <c r="BJ768">
        <f t="shared" si="622"/>
        <v>2.4193720943989572</v>
      </c>
      <c r="BK768">
        <f t="shared" si="622"/>
        <v>2.5479143927279249</v>
      </c>
      <c r="BL768">
        <f t="shared" si="622"/>
        <v>2.3263839682053025</v>
      </c>
      <c r="BM768">
        <f t="shared" si="622"/>
        <v>2.6887177103791449</v>
      </c>
      <c r="BN768">
        <f t="shared" si="606"/>
        <v>1.9925026057372071</v>
      </c>
    </row>
    <row r="769" spans="1:66" x14ac:dyDescent="0.2">
      <c r="A769" s="23" t="s">
        <v>1127</v>
      </c>
      <c r="B769" s="24" t="s">
        <v>899</v>
      </c>
      <c r="C769" s="23">
        <v>51156.595000000001</v>
      </c>
      <c r="D769" s="23" t="s">
        <v>873</v>
      </c>
      <c r="E769" s="25">
        <f t="shared" si="582"/>
        <v>20933.046858282327</v>
      </c>
      <c r="F769" s="1">
        <f t="shared" si="607"/>
        <v>20933</v>
      </c>
      <c r="G769" s="1">
        <f t="shared" si="618"/>
        <v>3.9801440005248878E-2</v>
      </c>
      <c r="I769" s="1">
        <f t="shared" si="619"/>
        <v>3.9801440005248878E-2</v>
      </c>
      <c r="Q769" s="173">
        <f t="shared" si="583"/>
        <v>36138.095000000001</v>
      </c>
      <c r="S769" s="15">
        <f t="shared" si="620"/>
        <v>0.1</v>
      </c>
      <c r="T769" s="15"/>
      <c r="Z769">
        <f t="shared" si="584"/>
        <v>20933</v>
      </c>
      <c r="AA769" s="158">
        <f t="shared" si="585"/>
        <v>0.11365875151157791</v>
      </c>
      <c r="AB769" s="159">
        <f t="shared" si="586"/>
        <v>-7.3857311506329029E-2</v>
      </c>
      <c r="AC769" s="159">
        <f t="shared" si="587"/>
        <v>3.9801440005248878E-2</v>
      </c>
      <c r="AD769" s="160">
        <f t="shared" si="588"/>
        <v>5.4549024629429218E-4</v>
      </c>
      <c r="AH769">
        <f t="shared" si="589"/>
        <v>1.9316645594299551E-2</v>
      </c>
      <c r="AI769">
        <f t="shared" si="590"/>
        <v>0.73609578738750714</v>
      </c>
      <c r="AJ769">
        <f t="shared" si="591"/>
        <v>0.96682262649556527</v>
      </c>
      <c r="AK769">
        <f t="shared" si="592"/>
        <v>-0.19828979143830516</v>
      </c>
      <c r="AL769">
        <f t="shared" si="593"/>
        <v>-2.4972151197020924</v>
      </c>
      <c r="AM769">
        <f t="shared" si="594"/>
        <v>-2.9956236275916877</v>
      </c>
      <c r="AN769">
        <f t="shared" si="621"/>
        <v>16.587307055779206</v>
      </c>
      <c r="AO769">
        <f t="shared" si="621"/>
        <v>16.587329934546865</v>
      </c>
      <c r="AP769">
        <f t="shared" si="621"/>
        <v>16.587221245175929</v>
      </c>
      <c r="AQ769">
        <f t="shared" si="621"/>
        <v>16.587737719236422</v>
      </c>
      <c r="AR769">
        <f t="shared" si="621"/>
        <v>16.585286383383984</v>
      </c>
      <c r="AS769">
        <f t="shared" si="621"/>
        <v>16.596986581349338</v>
      </c>
      <c r="AT769">
        <f t="shared" si="621"/>
        <v>16.542539396176682</v>
      </c>
      <c r="AU769">
        <f t="shared" si="595"/>
        <v>16.841592679081984</v>
      </c>
      <c r="AV769" s="158">
        <f t="shared" si="596"/>
        <v>0.11365875151157791</v>
      </c>
      <c r="AW769" s="159">
        <f t="shared" si="597"/>
        <v>-7.3857311506329029E-2</v>
      </c>
      <c r="AX769" s="160">
        <f t="shared" si="598"/>
        <v>5.4549024629429218E-4</v>
      </c>
      <c r="AY769" s="159">
        <f t="shared" si="599"/>
        <v>-9999</v>
      </c>
      <c r="BA769">
        <f t="shared" si="600"/>
        <v>0</v>
      </c>
      <c r="BB769">
        <f t="shared" si="601"/>
        <v>0.26075398051153065</v>
      </c>
      <c r="BC769">
        <f t="shared" si="602"/>
        <v>-2.6666295393363203E-2</v>
      </c>
      <c r="BD769">
        <f t="shared" si="603"/>
        <v>0.18916890280561338</v>
      </c>
      <c r="BE769">
        <f t="shared" si="604"/>
        <v>2.8910740775814516</v>
      </c>
      <c r="BF769">
        <f t="shared" si="605"/>
        <v>7.941643083583009</v>
      </c>
      <c r="BG769">
        <f t="shared" si="622"/>
        <v>2.4798712254908741</v>
      </c>
      <c r="BH769">
        <f t="shared" si="622"/>
        <v>2.4522207941221015</v>
      </c>
      <c r="BI769">
        <f t="shared" si="622"/>
        <v>2.4983207282330913</v>
      </c>
      <c r="BJ769">
        <f t="shared" si="622"/>
        <v>2.4204667279598273</v>
      </c>
      <c r="BK769">
        <f t="shared" si="622"/>
        <v>2.5493744548323267</v>
      </c>
      <c r="BL769">
        <f t="shared" si="622"/>
        <v>2.3274507582340411</v>
      </c>
      <c r="BM769">
        <f t="shared" si="622"/>
        <v>2.6901043911238478</v>
      </c>
      <c r="BN769">
        <f t="shared" si="606"/>
        <v>1.994521178331111</v>
      </c>
    </row>
    <row r="770" spans="1:66" x14ac:dyDescent="0.2">
      <c r="A770" s="23" t="s">
        <v>1127</v>
      </c>
      <c r="B770" s="24" t="s">
        <v>899</v>
      </c>
      <c r="C770" s="23">
        <v>51161.695</v>
      </c>
      <c r="D770" s="23" t="s">
        <v>873</v>
      </c>
      <c r="E770" s="25">
        <f t="shared" si="582"/>
        <v>20939.05109430616</v>
      </c>
      <c r="F770" s="1">
        <f t="shared" si="607"/>
        <v>20939</v>
      </c>
      <c r="G770" s="1">
        <f t="shared" si="618"/>
        <v>4.3399520007369574E-2</v>
      </c>
      <c r="I770" s="1">
        <f t="shared" si="619"/>
        <v>4.3399520007369574E-2</v>
      </c>
      <c r="Q770" s="173">
        <f t="shared" si="583"/>
        <v>36143.195</v>
      </c>
      <c r="S770" s="15">
        <f t="shared" si="620"/>
        <v>0.1</v>
      </c>
      <c r="T770" s="15"/>
      <c r="Z770">
        <f t="shared" si="584"/>
        <v>20939</v>
      </c>
      <c r="AA770" s="158">
        <f t="shared" si="585"/>
        <v>0.11369952823048142</v>
      </c>
      <c r="AB770" s="159">
        <f t="shared" si="586"/>
        <v>-7.0300008223111846E-2</v>
      </c>
      <c r="AC770" s="159">
        <f t="shared" si="587"/>
        <v>4.3399520007369574E-2</v>
      </c>
      <c r="AD770" s="160">
        <f t="shared" si="588"/>
        <v>4.9420911561695927E-4</v>
      </c>
      <c r="AH770">
        <f t="shared" si="589"/>
        <v>1.9316468775191342E-2</v>
      </c>
      <c r="AI770">
        <f t="shared" si="590"/>
        <v>0.73634496001002514</v>
      </c>
      <c r="AJ770">
        <f t="shared" si="591"/>
        <v>0.96714259537266289</v>
      </c>
      <c r="AK770">
        <f t="shared" si="592"/>
        <v>-0.19862098255509447</v>
      </c>
      <c r="AL770">
        <f t="shared" si="593"/>
        <v>-2.4959595599838345</v>
      </c>
      <c r="AM770">
        <f t="shared" si="594"/>
        <v>-2.9893740534467392</v>
      </c>
      <c r="AN770">
        <f t="shared" si="621"/>
        <v>16.588916875062576</v>
      </c>
      <c r="AO770">
        <f t="shared" si="621"/>
        <v>16.588939491692901</v>
      </c>
      <c r="AP770">
        <f t="shared" si="621"/>
        <v>16.588831838131203</v>
      </c>
      <c r="AQ770">
        <f t="shared" si="621"/>
        <v>16.589344387247419</v>
      </c>
      <c r="AR770">
        <f t="shared" si="621"/>
        <v>16.58690693346421</v>
      </c>
      <c r="AS770">
        <f t="shared" si="621"/>
        <v>16.598563576792511</v>
      </c>
      <c r="AT770">
        <f t="shared" si="621"/>
        <v>16.544215957397682</v>
      </c>
      <c r="AU770">
        <f t="shared" si="595"/>
        <v>16.843540953262988</v>
      </c>
      <c r="AV770" s="158">
        <f t="shared" si="596"/>
        <v>0.11369952823048142</v>
      </c>
      <c r="AW770" s="159">
        <f t="shared" si="597"/>
        <v>-7.0300008223111846E-2</v>
      </c>
      <c r="AX770" s="160">
        <f t="shared" si="598"/>
        <v>4.9420911561695927E-4</v>
      </c>
      <c r="AY770" s="159">
        <f t="shared" si="599"/>
        <v>-9999</v>
      </c>
      <c r="BA770">
        <f t="shared" si="600"/>
        <v>0</v>
      </c>
      <c r="BB770">
        <f t="shared" si="601"/>
        <v>0.2607104988264658</v>
      </c>
      <c r="BC770">
        <f t="shared" si="602"/>
        <v>-2.6896172650298304E-2</v>
      </c>
      <c r="BD770">
        <f t="shared" si="603"/>
        <v>0.1889989009830825</v>
      </c>
      <c r="BE770">
        <f t="shared" si="604"/>
        <v>2.8913040373212158</v>
      </c>
      <c r="BF770">
        <f t="shared" si="605"/>
        <v>7.949016541713811</v>
      </c>
      <c r="BG770">
        <f t="shared" si="622"/>
        <v>2.4804412652475887</v>
      </c>
      <c r="BH770">
        <f t="shared" si="622"/>
        <v>2.4527218022919399</v>
      </c>
      <c r="BI770">
        <f t="shared" si="622"/>
        <v>2.4989169259256947</v>
      </c>
      <c r="BJ770">
        <f t="shared" si="622"/>
        <v>2.4209358337559186</v>
      </c>
      <c r="BK770">
        <f t="shared" si="622"/>
        <v>2.5499997928071556</v>
      </c>
      <c r="BL770">
        <f t="shared" si="622"/>
        <v>2.3279083538712269</v>
      </c>
      <c r="BM770">
        <f t="shared" si="622"/>
        <v>2.6906978150944174</v>
      </c>
      <c r="BN770">
        <f t="shared" si="606"/>
        <v>1.9953862808713554</v>
      </c>
    </row>
    <row r="771" spans="1:66" x14ac:dyDescent="0.2">
      <c r="A771" s="23" t="s">
        <v>1127</v>
      </c>
      <c r="B771" s="24" t="s">
        <v>899</v>
      </c>
      <c r="C771" s="23">
        <v>51162.54</v>
      </c>
      <c r="D771" s="23" t="s">
        <v>873</v>
      </c>
      <c r="E771" s="25">
        <f t="shared" si="582"/>
        <v>20940.045913804228</v>
      </c>
      <c r="F771" s="1">
        <f t="shared" si="607"/>
        <v>20940</v>
      </c>
      <c r="G771" s="1">
        <f t="shared" si="618"/>
        <v>3.899920000549173E-2</v>
      </c>
      <c r="I771" s="1">
        <f t="shared" si="619"/>
        <v>3.899920000549173E-2</v>
      </c>
      <c r="Q771" s="173">
        <f t="shared" si="583"/>
        <v>36144.04</v>
      </c>
      <c r="S771" s="15">
        <f t="shared" si="620"/>
        <v>0.1</v>
      </c>
      <c r="T771" s="15"/>
      <c r="Z771">
        <f t="shared" si="584"/>
        <v>20940</v>
      </c>
      <c r="AA771" s="158">
        <f t="shared" si="585"/>
        <v>0.11370631961454541</v>
      </c>
      <c r="AB771" s="159">
        <f t="shared" si="586"/>
        <v>-7.4707119609053685E-2</v>
      </c>
      <c r="AC771" s="159">
        <f t="shared" si="587"/>
        <v>3.899920000549173E-2</v>
      </c>
      <c r="AD771" s="160">
        <f t="shared" si="588"/>
        <v>5.5811537202814536E-4</v>
      </c>
      <c r="AH771">
        <f t="shared" si="589"/>
        <v>1.931643443156781E-2</v>
      </c>
      <c r="AI771">
        <f t="shared" si="590"/>
        <v>0.73638654561851569</v>
      </c>
      <c r="AJ771">
        <f t="shared" si="591"/>
        <v>0.96719579629750474</v>
      </c>
      <c r="AK771">
        <f t="shared" si="592"/>
        <v>-0.19867617243224589</v>
      </c>
      <c r="AL771">
        <f t="shared" si="593"/>
        <v>-2.4957502173906811</v>
      </c>
      <c r="AM771">
        <f t="shared" si="594"/>
        <v>-2.9883343273802918</v>
      </c>
      <c r="AN771">
        <f t="shared" ref="AN771:AT780" si="623">$AU771+$AB$7*SIN(AO771)</f>
        <v>16.589185231227493</v>
      </c>
      <c r="AO771">
        <f t="shared" si="623"/>
        <v>16.589207804348106</v>
      </c>
      <c r="AP771">
        <f t="shared" si="623"/>
        <v>16.58910032292383</v>
      </c>
      <c r="AQ771">
        <f t="shared" si="623"/>
        <v>16.58961221892578</v>
      </c>
      <c r="AR771">
        <f t="shared" si="623"/>
        <v>16.587177078352791</v>
      </c>
      <c r="AS771">
        <f t="shared" si="623"/>
        <v>16.598826451859622</v>
      </c>
      <c r="AT771">
        <f t="shared" si="623"/>
        <v>16.54449549470095</v>
      </c>
      <c r="AU771">
        <f t="shared" si="595"/>
        <v>16.843865665626488</v>
      </c>
      <c r="AV771" s="158">
        <f t="shared" si="596"/>
        <v>0.11370631961454541</v>
      </c>
      <c r="AW771" s="159">
        <f t="shared" si="597"/>
        <v>-7.4707119609053685E-2</v>
      </c>
      <c r="AX771" s="160">
        <f t="shared" si="598"/>
        <v>5.5811537202814536E-4</v>
      </c>
      <c r="AY771" s="159">
        <f t="shared" si="599"/>
        <v>-9999</v>
      </c>
      <c r="BA771">
        <f t="shared" si="600"/>
        <v>0</v>
      </c>
      <c r="BB771">
        <f t="shared" si="601"/>
        <v>0.26070325685228168</v>
      </c>
      <c r="BC771">
        <f t="shared" si="602"/>
        <v>-2.6934479186015967E-2</v>
      </c>
      <c r="BD771">
        <f t="shared" si="603"/>
        <v>0.18897057096120184</v>
      </c>
      <c r="BE771">
        <f t="shared" si="604"/>
        <v>2.8913423577397723</v>
      </c>
      <c r="BF771">
        <f t="shared" si="605"/>
        <v>7.9502465627988714</v>
      </c>
      <c r="BG771">
        <f t="shared" ref="BG771:BM780" si="624">$BN771+$BB$7*SIN(BH771)</f>
        <v>2.4805362657324603</v>
      </c>
      <c r="BH771">
        <f t="shared" si="624"/>
        <v>2.4528052939814113</v>
      </c>
      <c r="BI771">
        <f t="shared" si="624"/>
        <v>2.4990162821634661</v>
      </c>
      <c r="BJ771">
        <f t="shared" si="624"/>
        <v>2.4210140167818159</v>
      </c>
      <c r="BK771">
        <f t="shared" si="624"/>
        <v>2.5501039922652406</v>
      </c>
      <c r="BL771">
        <f t="shared" si="624"/>
        <v>2.3279846431743714</v>
      </c>
      <c r="BM771">
        <f t="shared" si="624"/>
        <v>2.6907966684922164</v>
      </c>
      <c r="BN771">
        <f t="shared" si="606"/>
        <v>1.9955304646280627</v>
      </c>
    </row>
    <row r="772" spans="1:66" x14ac:dyDescent="0.2">
      <c r="A772" s="23" t="s">
        <v>1086</v>
      </c>
      <c r="B772" s="24" t="s">
        <v>899</v>
      </c>
      <c r="C772" s="23">
        <v>51176.985000000001</v>
      </c>
      <c r="D772" s="23" t="s">
        <v>873</v>
      </c>
      <c r="E772" s="25">
        <f t="shared" si="582"/>
        <v>20957.052029365852</v>
      </c>
      <c r="F772" s="1">
        <f t="shared" si="607"/>
        <v>20957</v>
      </c>
      <c r="G772" s="1">
        <f t="shared" si="618"/>
        <v>4.4193760004418436E-2</v>
      </c>
      <c r="I772" s="1">
        <f t="shared" si="619"/>
        <v>4.4193760004418436E-2</v>
      </c>
      <c r="Q772" s="173">
        <f t="shared" si="583"/>
        <v>36158.485000000001</v>
      </c>
      <c r="S772" s="15">
        <f t="shared" si="620"/>
        <v>0.1</v>
      </c>
      <c r="T772" s="15"/>
      <c r="Z772">
        <f t="shared" si="584"/>
        <v>20957</v>
      </c>
      <c r="AA772" s="158">
        <f t="shared" si="585"/>
        <v>0.11382156583732757</v>
      </c>
      <c r="AB772" s="159">
        <f t="shared" si="586"/>
        <v>-6.9627805832909132E-2</v>
      </c>
      <c r="AC772" s="159">
        <f t="shared" si="587"/>
        <v>4.4193760004418436E-2</v>
      </c>
      <c r="AD772" s="160">
        <f t="shared" si="588"/>
        <v>4.8480313451052952E-4</v>
      </c>
      <c r="AH772">
        <f t="shared" si="589"/>
        <v>1.9315637250264056E-2</v>
      </c>
      <c r="AI772">
        <f t="shared" si="590"/>
        <v>0.7370959907353134</v>
      </c>
      <c r="AJ772">
        <f t="shared" si="591"/>
        <v>0.96809463346451818</v>
      </c>
      <c r="AK772">
        <f t="shared" si="592"/>
        <v>-0.19961401938696585</v>
      </c>
      <c r="AL772">
        <f t="shared" si="593"/>
        <v>-2.4921877677945363</v>
      </c>
      <c r="AM772">
        <f t="shared" si="594"/>
        <v>-2.9707401454876452</v>
      </c>
      <c r="AN772">
        <f t="shared" si="623"/>
        <v>16.59374960800632</v>
      </c>
      <c r="AO772">
        <f t="shared" si="623"/>
        <v>16.593771449325541</v>
      </c>
      <c r="AP772">
        <f t="shared" si="623"/>
        <v>16.593666872369202</v>
      </c>
      <c r="AQ772">
        <f t="shared" si="623"/>
        <v>16.594167711752014</v>
      </c>
      <c r="AR772">
        <f t="shared" si="623"/>
        <v>16.591771872459219</v>
      </c>
      <c r="AS772">
        <f t="shared" si="623"/>
        <v>16.603297198140297</v>
      </c>
      <c r="AT772">
        <f t="shared" si="623"/>
        <v>16.549252462179524</v>
      </c>
      <c r="AU772">
        <f t="shared" si="595"/>
        <v>16.849385775805985</v>
      </c>
      <c r="AV772" s="158">
        <f t="shared" si="596"/>
        <v>0.11382156583732757</v>
      </c>
      <c r="AW772" s="159">
        <f t="shared" si="597"/>
        <v>-6.9627805832909132E-2</v>
      </c>
      <c r="AX772" s="160">
        <f t="shared" si="598"/>
        <v>4.8480313451052952E-4</v>
      </c>
      <c r="AY772" s="159">
        <f t="shared" si="599"/>
        <v>-9999</v>
      </c>
      <c r="BA772">
        <f t="shared" si="600"/>
        <v>0</v>
      </c>
      <c r="BB772">
        <f t="shared" si="601"/>
        <v>0.26058036049628819</v>
      </c>
      <c r="BC772">
        <f t="shared" si="602"/>
        <v>-2.7585413216627979E-2</v>
      </c>
      <c r="BD772">
        <f t="shared" si="603"/>
        <v>0.18848911861013856</v>
      </c>
      <c r="BE772">
        <f t="shared" si="604"/>
        <v>2.8919935337728497</v>
      </c>
      <c r="BF772">
        <f t="shared" si="605"/>
        <v>7.971205657330791</v>
      </c>
      <c r="BG772">
        <f t="shared" si="624"/>
        <v>2.4821510051423403</v>
      </c>
      <c r="BH772">
        <f t="shared" si="624"/>
        <v>2.4542242319303793</v>
      </c>
      <c r="BI772">
        <f t="shared" si="624"/>
        <v>2.5007048977712092</v>
      </c>
      <c r="BJ772">
        <f t="shared" si="624"/>
        <v>2.4223430755880915</v>
      </c>
      <c r="BK772">
        <f t="shared" si="624"/>
        <v>2.551874352441958</v>
      </c>
      <c r="BL772">
        <f t="shared" si="624"/>
        <v>2.3292825844121867</v>
      </c>
      <c r="BM772">
        <f t="shared" si="624"/>
        <v>2.692474965584621</v>
      </c>
      <c r="BN772">
        <f t="shared" si="606"/>
        <v>1.9979815884920891</v>
      </c>
    </row>
    <row r="773" spans="1:66" x14ac:dyDescent="0.2">
      <c r="A773" s="23" t="s">
        <v>1127</v>
      </c>
      <c r="B773" s="24" t="s">
        <v>899</v>
      </c>
      <c r="C773" s="23">
        <v>51183.786999999997</v>
      </c>
      <c r="D773" s="23" t="s">
        <v>873</v>
      </c>
      <c r="E773" s="25">
        <f t="shared" si="582"/>
        <v>20965.060031999987</v>
      </c>
      <c r="F773" s="1">
        <f t="shared" si="607"/>
        <v>20965</v>
      </c>
      <c r="G773" s="1">
        <f t="shared" si="618"/>
        <v>5.0991199997952208E-2</v>
      </c>
      <c r="I773" s="1">
        <f t="shared" si="619"/>
        <v>5.0991199997952208E-2</v>
      </c>
      <c r="Q773" s="173">
        <f t="shared" si="583"/>
        <v>36165.286999999997</v>
      </c>
      <c r="S773" s="15">
        <f t="shared" si="620"/>
        <v>0.1</v>
      </c>
      <c r="T773" s="15"/>
      <c r="Z773">
        <f t="shared" si="584"/>
        <v>20965</v>
      </c>
      <c r="AA773" s="158">
        <f t="shared" si="585"/>
        <v>0.11387566365669664</v>
      </c>
      <c r="AB773" s="159">
        <f t="shared" si="586"/>
        <v>-6.2884463658744436E-2</v>
      </c>
      <c r="AC773" s="159">
        <f t="shared" si="587"/>
        <v>5.0991199997952208E-2</v>
      </c>
      <c r="AD773" s="160">
        <f t="shared" si="588"/>
        <v>3.9544557696479497E-4</v>
      </c>
      <c r="AH773">
        <f t="shared" si="589"/>
        <v>1.9315122465489453E-2</v>
      </c>
      <c r="AI773">
        <f t="shared" si="590"/>
        <v>0.73743147821293298</v>
      </c>
      <c r="AJ773">
        <f t="shared" si="591"/>
        <v>0.96851395733014967</v>
      </c>
      <c r="AK773">
        <f t="shared" si="592"/>
        <v>-0.20005510788235567</v>
      </c>
      <c r="AL773">
        <f t="shared" si="593"/>
        <v>-2.4905089421063202</v>
      </c>
      <c r="AM773">
        <f t="shared" si="594"/>
        <v>-2.9625131784483698</v>
      </c>
      <c r="AN773">
        <f t="shared" si="623"/>
        <v>16.59589907280138</v>
      </c>
      <c r="AO773">
        <f t="shared" si="623"/>
        <v>16.595920574883692</v>
      </c>
      <c r="AP773">
        <f t="shared" si="623"/>
        <v>16.595817350358761</v>
      </c>
      <c r="AQ773">
        <f t="shared" si="623"/>
        <v>16.596313017410619</v>
      </c>
      <c r="AR773">
        <f t="shared" si="623"/>
        <v>16.593935655610949</v>
      </c>
      <c r="AS773">
        <f t="shared" si="623"/>
        <v>16.605402309993877</v>
      </c>
      <c r="AT773">
        <f t="shared" si="623"/>
        <v>16.551494198242338</v>
      </c>
      <c r="AU773">
        <f t="shared" si="595"/>
        <v>16.851983474713986</v>
      </c>
      <c r="AV773" s="158">
        <f t="shared" si="596"/>
        <v>0.11387566365669664</v>
      </c>
      <c r="AW773" s="159">
        <f t="shared" si="597"/>
        <v>-6.2884463658744436E-2</v>
      </c>
      <c r="AX773" s="160">
        <f t="shared" si="598"/>
        <v>3.9544557696479497E-4</v>
      </c>
      <c r="AY773" s="159">
        <f t="shared" si="599"/>
        <v>-9999</v>
      </c>
      <c r="BA773">
        <f t="shared" si="600"/>
        <v>0</v>
      </c>
      <c r="BB773">
        <f t="shared" si="601"/>
        <v>0.26052266873971963</v>
      </c>
      <c r="BC773">
        <f t="shared" si="602"/>
        <v>-2.7891554080723271E-2</v>
      </c>
      <c r="BD773">
        <f t="shared" si="603"/>
        <v>0.18826265606965115</v>
      </c>
      <c r="BE773">
        <f t="shared" si="604"/>
        <v>2.8922997924821368</v>
      </c>
      <c r="BF773">
        <f t="shared" si="605"/>
        <v>7.9811007224454862</v>
      </c>
      <c r="BG773">
        <f t="shared" si="624"/>
        <v>2.4829107065366851</v>
      </c>
      <c r="BH773">
        <f t="shared" si="624"/>
        <v>2.4548916938675167</v>
      </c>
      <c r="BI773">
        <f t="shared" si="624"/>
        <v>2.5014992515845962</v>
      </c>
      <c r="BJ773">
        <f t="shared" si="624"/>
        <v>2.4229684827713029</v>
      </c>
      <c r="BK773">
        <f t="shared" si="624"/>
        <v>2.5527067883275087</v>
      </c>
      <c r="BL773">
        <f t="shared" si="624"/>
        <v>2.3298940502105294</v>
      </c>
      <c r="BM773">
        <f t="shared" si="624"/>
        <v>2.6932633083886848</v>
      </c>
      <c r="BN773">
        <f t="shared" si="606"/>
        <v>1.9991350585457481</v>
      </c>
    </row>
    <row r="774" spans="1:66" x14ac:dyDescent="0.2">
      <c r="A774" s="25" t="s">
        <v>1131</v>
      </c>
      <c r="B774" s="25"/>
      <c r="C774" s="28">
        <v>51185.474999999999</v>
      </c>
      <c r="D774" s="28">
        <v>2E-3</v>
      </c>
      <c r="E774" s="1">
        <f t="shared" si="582"/>
        <v>20967.04731639376</v>
      </c>
      <c r="F774" s="1">
        <f t="shared" si="607"/>
        <v>20967</v>
      </c>
      <c r="G774" s="1">
        <f t="shared" si="618"/>
        <v>4.0190560001065023E-2</v>
      </c>
      <c r="I774" s="1">
        <f t="shared" si="619"/>
        <v>4.0190560001065023E-2</v>
      </c>
      <c r="Q774" s="173">
        <f t="shared" si="583"/>
        <v>36166.974999999999</v>
      </c>
      <c r="S774" s="15">
        <f t="shared" si="620"/>
        <v>0.1</v>
      </c>
      <c r="Z774">
        <f t="shared" si="584"/>
        <v>20967</v>
      </c>
      <c r="AA774" s="158">
        <f t="shared" si="585"/>
        <v>0.11388917452072105</v>
      </c>
      <c r="AB774" s="159">
        <f t="shared" si="586"/>
        <v>-7.3698614519656022E-2</v>
      </c>
      <c r="AC774" s="159">
        <f t="shared" si="587"/>
        <v>4.0190560001065023E-2</v>
      </c>
      <c r="AD774" s="160">
        <f t="shared" si="588"/>
        <v>5.4314857821168537E-4</v>
      </c>
      <c r="AH774">
        <f t="shared" si="589"/>
        <v>1.9314979784138219E-2</v>
      </c>
      <c r="AI774">
        <f t="shared" si="590"/>
        <v>0.73751551355771672</v>
      </c>
      <c r="AJ774">
        <f t="shared" si="591"/>
        <v>0.96861842118925445</v>
      </c>
      <c r="AK774">
        <f t="shared" si="592"/>
        <v>-0.20016535464559607</v>
      </c>
      <c r="AL774">
        <f t="shared" si="593"/>
        <v>-2.490088996844062</v>
      </c>
      <c r="AM774">
        <f t="shared" si="594"/>
        <v>-2.9604616604197296</v>
      </c>
      <c r="AN774">
        <f t="shared" si="623"/>
        <v>16.596436591814154</v>
      </c>
      <c r="AO774">
        <f t="shared" si="623"/>
        <v>16.596458009601243</v>
      </c>
      <c r="AP774">
        <f t="shared" si="623"/>
        <v>16.596355121737957</v>
      </c>
      <c r="AQ774">
        <f t="shared" si="623"/>
        <v>16.596849498837617</v>
      </c>
      <c r="AR774">
        <f t="shared" si="623"/>
        <v>16.594476754481104</v>
      </c>
      <c r="AS774">
        <f t="shared" si="623"/>
        <v>16.605928712013327</v>
      </c>
      <c r="AT774">
        <f t="shared" si="623"/>
        <v>16.552054948994574</v>
      </c>
      <c r="AU774">
        <f t="shared" si="595"/>
        <v>16.852632899440987</v>
      </c>
      <c r="AV774" s="158">
        <f t="shared" si="596"/>
        <v>0.11388917452072105</v>
      </c>
      <c r="AW774" s="159">
        <f t="shared" si="597"/>
        <v>-7.3698614519656022E-2</v>
      </c>
      <c r="AX774" s="160">
        <f t="shared" si="598"/>
        <v>5.4314857821168537E-4</v>
      </c>
      <c r="AY774" s="159">
        <f t="shared" si="599"/>
        <v>-9999</v>
      </c>
      <c r="BA774">
        <f t="shared" si="600"/>
        <v>0</v>
      </c>
      <c r="BB774">
        <f t="shared" si="601"/>
        <v>0.26050825996820015</v>
      </c>
      <c r="BC774">
        <f t="shared" si="602"/>
        <v>-2.7968071199910759E-2</v>
      </c>
      <c r="BD774">
        <f t="shared" si="603"/>
        <v>0.18820605076077385</v>
      </c>
      <c r="BE774">
        <f t="shared" si="604"/>
        <v>2.8923763394633393</v>
      </c>
      <c r="BF774">
        <f t="shared" si="605"/>
        <v>7.9835776961729987</v>
      </c>
      <c r="BG774">
        <f t="shared" si="624"/>
        <v>2.4831006142597225</v>
      </c>
      <c r="BH774">
        <f t="shared" si="624"/>
        <v>2.4550585321453138</v>
      </c>
      <c r="BI774">
        <f t="shared" si="624"/>
        <v>2.5016978110555703</v>
      </c>
      <c r="BJ774">
        <f t="shared" si="624"/>
        <v>2.4231248315642961</v>
      </c>
      <c r="BK774">
        <f t="shared" si="624"/>
        <v>2.5529148296976016</v>
      </c>
      <c r="BL774">
        <f t="shared" si="624"/>
        <v>2.3300469837802833</v>
      </c>
      <c r="BM774">
        <f t="shared" si="624"/>
        <v>2.693460249768699</v>
      </c>
      <c r="BN774">
        <f t="shared" si="606"/>
        <v>1.9994234260591632</v>
      </c>
    </row>
    <row r="775" spans="1:66" x14ac:dyDescent="0.2">
      <c r="A775" s="23" t="s">
        <v>1127</v>
      </c>
      <c r="B775" s="24" t="s">
        <v>899</v>
      </c>
      <c r="C775" s="23">
        <v>51195.671000000002</v>
      </c>
      <c r="D775" s="23" t="s">
        <v>873</v>
      </c>
      <c r="E775" s="25">
        <f t="shared" si="582"/>
        <v>20979.051079236709</v>
      </c>
      <c r="F775" s="1">
        <f t="shared" si="607"/>
        <v>20979</v>
      </c>
      <c r="G775" s="1">
        <f t="shared" si="618"/>
        <v>4.3386720004491508E-2</v>
      </c>
      <c r="I775" s="1">
        <f t="shared" si="619"/>
        <v>4.3386720004491508E-2</v>
      </c>
      <c r="Q775" s="173">
        <f t="shared" si="583"/>
        <v>36177.171000000002</v>
      </c>
      <c r="S775" s="15">
        <f t="shared" si="620"/>
        <v>0.1</v>
      </c>
      <c r="T775" s="15"/>
      <c r="Z775">
        <f t="shared" si="584"/>
        <v>20979</v>
      </c>
      <c r="AA775" s="158">
        <f t="shared" si="585"/>
        <v>0.11397012539740591</v>
      </c>
      <c r="AB775" s="159">
        <f t="shared" si="586"/>
        <v>-7.0583405392914397E-2</v>
      </c>
      <c r="AC775" s="159">
        <f t="shared" si="587"/>
        <v>4.3386720004491508E-2</v>
      </c>
      <c r="AD775" s="160">
        <f t="shared" si="588"/>
        <v>4.982017116860497E-4</v>
      </c>
      <c r="AH775">
        <f t="shared" si="589"/>
        <v>1.9314006076115397E-2</v>
      </c>
      <c r="AI775">
        <f t="shared" si="590"/>
        <v>0.7380211014326763</v>
      </c>
      <c r="AJ775">
        <f t="shared" si="591"/>
        <v>0.96924211186689546</v>
      </c>
      <c r="AK775">
        <f t="shared" si="592"/>
        <v>-0.20082662056788769</v>
      </c>
      <c r="AL775">
        <f t="shared" si="593"/>
        <v>-2.4875673124299267</v>
      </c>
      <c r="AM775">
        <f t="shared" si="594"/>
        <v>-2.9481961535945853</v>
      </c>
      <c r="AN775">
        <f t="shared" si="623"/>
        <v>16.599662993205524</v>
      </c>
      <c r="AO775">
        <f t="shared" si="623"/>
        <v>16.599683909538022</v>
      </c>
      <c r="AP775">
        <f t="shared" si="623"/>
        <v>16.599583029440563</v>
      </c>
      <c r="AQ775">
        <f t="shared" si="623"/>
        <v>16.600069693475465</v>
      </c>
      <c r="AR775">
        <f t="shared" si="623"/>
        <v>16.597724636150165</v>
      </c>
      <c r="AS775">
        <f t="shared" si="623"/>
        <v>16.609088172600018</v>
      </c>
      <c r="AT775">
        <f t="shared" si="623"/>
        <v>16.55542211697249</v>
      </c>
      <c r="AU775">
        <f t="shared" si="595"/>
        <v>16.856529447802988</v>
      </c>
      <c r="AV775" s="158">
        <f t="shared" si="596"/>
        <v>0.11397012539740591</v>
      </c>
      <c r="AW775" s="159">
        <f t="shared" si="597"/>
        <v>-7.0583405392914397E-2</v>
      </c>
      <c r="AX775" s="160">
        <f t="shared" si="598"/>
        <v>4.982017116860497E-4</v>
      </c>
      <c r="AY775" s="159">
        <f t="shared" si="599"/>
        <v>-9999</v>
      </c>
      <c r="BA775">
        <f t="shared" si="600"/>
        <v>0</v>
      </c>
      <c r="BB775">
        <f t="shared" si="601"/>
        <v>0.26042192624718519</v>
      </c>
      <c r="BC775">
        <f t="shared" si="602"/>
        <v>-2.8427021944405505E-2</v>
      </c>
      <c r="BD775">
        <f t="shared" si="603"/>
        <v>0.18786650564244342</v>
      </c>
      <c r="BE775">
        <f t="shared" si="604"/>
        <v>2.8928354727769952</v>
      </c>
      <c r="BF775">
        <f t="shared" si="605"/>
        <v>7.9984665585862187</v>
      </c>
      <c r="BG775">
        <f t="shared" si="624"/>
        <v>2.4842399123485102</v>
      </c>
      <c r="BH775">
        <f t="shared" si="624"/>
        <v>2.4560593343081174</v>
      </c>
      <c r="BI775">
        <f t="shared" si="624"/>
        <v>2.5028889237450525</v>
      </c>
      <c r="BJ775">
        <f t="shared" si="624"/>
        <v>2.4240629006210792</v>
      </c>
      <c r="BK775">
        <f t="shared" si="624"/>
        <v>2.554162509229768</v>
      </c>
      <c r="BL775">
        <f t="shared" si="624"/>
        <v>2.3309651498777626</v>
      </c>
      <c r="BM775">
        <f t="shared" si="624"/>
        <v>2.6946406863379533</v>
      </c>
      <c r="BN775">
        <f t="shared" si="606"/>
        <v>2.0011536311396521</v>
      </c>
    </row>
    <row r="776" spans="1:66" x14ac:dyDescent="0.2">
      <c r="A776" s="23" t="s">
        <v>1127</v>
      </c>
      <c r="B776" s="24" t="s">
        <v>899</v>
      </c>
      <c r="C776" s="23">
        <v>51201.618000000002</v>
      </c>
      <c r="D776" s="23" t="s">
        <v>873</v>
      </c>
      <c r="E776" s="25">
        <f t="shared" si="582"/>
        <v>20986.052489360973</v>
      </c>
      <c r="F776" s="1">
        <f t="shared" si="607"/>
        <v>20986</v>
      </c>
      <c r="G776" s="1">
        <f t="shared" si="618"/>
        <v>4.4584480005141813E-2</v>
      </c>
      <c r="I776" s="1">
        <f t="shared" si="619"/>
        <v>4.4584480005141813E-2</v>
      </c>
      <c r="Q776" s="173">
        <f t="shared" si="583"/>
        <v>36183.118000000002</v>
      </c>
      <c r="S776" s="15">
        <f t="shared" si="620"/>
        <v>0.1</v>
      </c>
      <c r="T776" s="15"/>
      <c r="Z776">
        <f t="shared" si="584"/>
        <v>20986</v>
      </c>
      <c r="AA776" s="158">
        <f t="shared" si="585"/>
        <v>0.11401725613934674</v>
      </c>
      <c r="AB776" s="159">
        <f t="shared" si="586"/>
        <v>-6.9432776134204927E-2</v>
      </c>
      <c r="AC776" s="159">
        <f t="shared" si="587"/>
        <v>4.4584480005141813E-2</v>
      </c>
      <c r="AD776" s="160">
        <f t="shared" si="588"/>
        <v>4.8209104017026179E-4</v>
      </c>
      <c r="AH776">
        <f t="shared" si="589"/>
        <v>1.931334485461754E-2</v>
      </c>
      <c r="AI776">
        <f t="shared" si="590"/>
        <v>0.73831711885388041</v>
      </c>
      <c r="AJ776">
        <f t="shared" si="591"/>
        <v>0.96960347655571222</v>
      </c>
      <c r="AK776">
        <f t="shared" si="592"/>
        <v>-0.20121218784738726</v>
      </c>
      <c r="AL776">
        <f t="shared" si="593"/>
        <v>-2.4860947313680226</v>
      </c>
      <c r="AM776">
        <f t="shared" si="594"/>
        <v>-2.9410755839764908</v>
      </c>
      <c r="AN776">
        <f t="shared" si="623"/>
        <v>16.601546082591994</v>
      </c>
      <c r="AO776">
        <f t="shared" si="623"/>
        <v>16.601566709825704</v>
      </c>
      <c r="AP776">
        <f t="shared" si="623"/>
        <v>16.601466991222395</v>
      </c>
      <c r="AQ776">
        <f t="shared" si="623"/>
        <v>16.601949177329253</v>
      </c>
      <c r="AR776">
        <f t="shared" si="623"/>
        <v>16.599620255750779</v>
      </c>
      <c r="AS776">
        <f t="shared" si="623"/>
        <v>16.610932026165287</v>
      </c>
      <c r="AT776">
        <f t="shared" si="623"/>
        <v>16.557388409032292</v>
      </c>
      <c r="AU776">
        <f t="shared" si="595"/>
        <v>16.858802434347488</v>
      </c>
      <c r="AV776" s="158">
        <f t="shared" si="596"/>
        <v>0.11401725613934674</v>
      </c>
      <c r="AW776" s="159">
        <f t="shared" si="597"/>
        <v>-6.9432776134204927E-2</v>
      </c>
      <c r="AX776" s="160">
        <f t="shared" si="598"/>
        <v>4.8209104017026179E-4</v>
      </c>
      <c r="AY776" s="159">
        <f t="shared" si="599"/>
        <v>-9999</v>
      </c>
      <c r="BA776">
        <f t="shared" si="600"/>
        <v>0</v>
      </c>
      <c r="BB776">
        <f t="shared" si="601"/>
        <v>0.26037165897018477</v>
      </c>
      <c r="BC776">
        <f t="shared" si="602"/>
        <v>-2.8694622933611899E-2</v>
      </c>
      <c r="BD776">
        <f t="shared" si="603"/>
        <v>0.1876685063182138</v>
      </c>
      <c r="BE776">
        <f t="shared" si="604"/>
        <v>2.8931031829776384</v>
      </c>
      <c r="BF776">
        <f t="shared" si="605"/>
        <v>8.007173177946763</v>
      </c>
      <c r="BG776">
        <f t="shared" si="624"/>
        <v>2.4849043853873454</v>
      </c>
      <c r="BH776">
        <f t="shared" si="624"/>
        <v>2.4566429562420278</v>
      </c>
      <c r="BI776">
        <f t="shared" si="624"/>
        <v>2.5035835456880702</v>
      </c>
      <c r="BJ776">
        <f t="shared" si="624"/>
        <v>2.4246100899568912</v>
      </c>
      <c r="BK776">
        <f t="shared" si="624"/>
        <v>2.5548898714470134</v>
      </c>
      <c r="BL776">
        <f t="shared" si="624"/>
        <v>2.3315011944589181</v>
      </c>
      <c r="BM776">
        <f t="shared" si="624"/>
        <v>2.6953283155091405</v>
      </c>
      <c r="BN776">
        <f t="shared" si="606"/>
        <v>2.0021629174366038</v>
      </c>
    </row>
    <row r="777" spans="1:66" x14ac:dyDescent="0.2">
      <c r="A777" s="23" t="s">
        <v>1127</v>
      </c>
      <c r="B777" s="24" t="s">
        <v>899</v>
      </c>
      <c r="C777" s="23">
        <v>51212.66</v>
      </c>
      <c r="D777" s="23" t="s">
        <v>873</v>
      </c>
      <c r="E777" s="25">
        <f t="shared" si="582"/>
        <v>20999.052249003165</v>
      </c>
      <c r="F777" s="1">
        <f t="shared" si="607"/>
        <v>20999</v>
      </c>
      <c r="G777" s="1">
        <f t="shared" si="618"/>
        <v>4.4380320003256202E-2</v>
      </c>
      <c r="I777" s="1">
        <f t="shared" si="619"/>
        <v>4.4380320003256202E-2</v>
      </c>
      <c r="Q777" s="173">
        <f t="shared" si="583"/>
        <v>36194.160000000003</v>
      </c>
      <c r="S777" s="15">
        <f t="shared" si="620"/>
        <v>0.1</v>
      </c>
      <c r="T777" s="15"/>
      <c r="Z777">
        <f t="shared" si="584"/>
        <v>20999</v>
      </c>
      <c r="AA777" s="158">
        <f t="shared" si="585"/>
        <v>0.11410460721559362</v>
      </c>
      <c r="AB777" s="159">
        <f t="shared" si="586"/>
        <v>-6.9724287212337421E-2</v>
      </c>
      <c r="AC777" s="159">
        <f t="shared" si="587"/>
        <v>4.4380320003256202E-2</v>
      </c>
      <c r="AD777" s="160">
        <f t="shared" si="588"/>
        <v>4.86147622726852E-4</v>
      </c>
      <c r="AH777">
        <f t="shared" si="589"/>
        <v>1.9311934300918848E-2</v>
      </c>
      <c r="AI777">
        <f t="shared" si="590"/>
        <v>0.73886900451200366</v>
      </c>
      <c r="AJ777">
        <f t="shared" si="591"/>
        <v>0.97026976345298965</v>
      </c>
      <c r="AK777">
        <f t="shared" si="592"/>
        <v>-0.20192790302163413</v>
      </c>
      <c r="AL777">
        <f t="shared" si="593"/>
        <v>-2.4833567981985567</v>
      </c>
      <c r="AM777">
        <f t="shared" si="594"/>
        <v>-2.9279181250893069</v>
      </c>
      <c r="AN777">
        <f t="shared" si="623"/>
        <v>16.605045254622482</v>
      </c>
      <c r="AO777">
        <f t="shared" si="623"/>
        <v>16.605065351632589</v>
      </c>
      <c r="AP777">
        <f t="shared" si="623"/>
        <v>16.604967771004524</v>
      </c>
      <c r="AQ777">
        <f t="shared" si="623"/>
        <v>16.605441683488738</v>
      </c>
      <c r="AR777">
        <f t="shared" si="623"/>
        <v>16.603142695766859</v>
      </c>
      <c r="AS777">
        <f t="shared" si="623"/>
        <v>16.614357972262397</v>
      </c>
      <c r="AT777">
        <f t="shared" si="623"/>
        <v>16.561044226948265</v>
      </c>
      <c r="AU777">
        <f t="shared" si="595"/>
        <v>16.863023695072989</v>
      </c>
      <c r="AV777" s="158">
        <f t="shared" si="596"/>
        <v>0.11410460721559362</v>
      </c>
      <c r="AW777" s="159">
        <f t="shared" si="597"/>
        <v>-6.9724287212337421E-2</v>
      </c>
      <c r="AX777" s="160">
        <f t="shared" si="598"/>
        <v>4.86147622726852E-4</v>
      </c>
      <c r="AY777" s="159">
        <f t="shared" si="599"/>
        <v>-9999</v>
      </c>
      <c r="BA777">
        <f t="shared" si="600"/>
        <v>0</v>
      </c>
      <c r="BB777">
        <f t="shared" si="601"/>
        <v>0.26027848910923412</v>
      </c>
      <c r="BC777">
        <f t="shared" si="602"/>
        <v>-2.9191361160520311E-2</v>
      </c>
      <c r="BD777">
        <f t="shared" si="603"/>
        <v>0.18730092750359925</v>
      </c>
      <c r="BE777">
        <f t="shared" si="604"/>
        <v>2.8936001293984903</v>
      </c>
      <c r="BF777">
        <f t="shared" si="605"/>
        <v>8.023384721192075</v>
      </c>
      <c r="BG777">
        <f t="shared" si="624"/>
        <v>2.486138176571731</v>
      </c>
      <c r="BH777">
        <f t="shared" si="624"/>
        <v>2.4577264773076406</v>
      </c>
      <c r="BI777">
        <f t="shared" si="624"/>
        <v>2.5048731774803628</v>
      </c>
      <c r="BJ777">
        <f t="shared" si="624"/>
        <v>2.4256262677105584</v>
      </c>
      <c r="BK777">
        <f t="shared" si="624"/>
        <v>2.5562398037691594</v>
      </c>
      <c r="BL777">
        <f t="shared" si="624"/>
        <v>2.3324975829430787</v>
      </c>
      <c r="BM777">
        <f t="shared" si="624"/>
        <v>2.6966034680378121</v>
      </c>
      <c r="BN777">
        <f t="shared" si="606"/>
        <v>2.0040373062738004</v>
      </c>
    </row>
    <row r="778" spans="1:66" x14ac:dyDescent="0.2">
      <c r="A778" s="23" t="s">
        <v>1127</v>
      </c>
      <c r="B778" s="24" t="s">
        <v>899</v>
      </c>
      <c r="C778" s="23">
        <v>51218.603999999999</v>
      </c>
      <c r="D778" s="23" t="s">
        <v>873</v>
      </c>
      <c r="E778" s="25">
        <f t="shared" si="582"/>
        <v>21006.050127223876</v>
      </c>
      <c r="F778" s="1">
        <f t="shared" si="607"/>
        <v>21006</v>
      </c>
      <c r="G778" s="1">
        <f t="shared" si="618"/>
        <v>4.2578080006933305E-2</v>
      </c>
      <c r="I778" s="1">
        <f t="shared" si="619"/>
        <v>4.2578080006933305E-2</v>
      </c>
      <c r="Q778" s="173">
        <f t="shared" si="583"/>
        <v>36200.103999999999</v>
      </c>
      <c r="S778" s="15">
        <f t="shared" si="620"/>
        <v>0.1</v>
      </c>
      <c r="T778" s="15"/>
      <c r="Z778">
        <f t="shared" si="584"/>
        <v>21006</v>
      </c>
      <c r="AA778" s="158">
        <f t="shared" si="585"/>
        <v>0.11415154671501102</v>
      </c>
      <c r="AB778" s="159">
        <f t="shared" si="586"/>
        <v>-7.157346670807771E-2</v>
      </c>
      <c r="AC778" s="159">
        <f t="shared" si="587"/>
        <v>4.2578080006933305E-2</v>
      </c>
      <c r="AD778" s="160">
        <f t="shared" si="588"/>
        <v>5.122761136612308E-4</v>
      </c>
      <c r="AH778">
        <f t="shared" si="589"/>
        <v>1.9311076316141221E-2</v>
      </c>
      <c r="AI778">
        <f t="shared" si="590"/>
        <v>0.7391673281938993</v>
      </c>
      <c r="AJ778">
        <f t="shared" si="591"/>
        <v>0.97062592937814829</v>
      </c>
      <c r="AK778">
        <f t="shared" si="592"/>
        <v>-0.20231310422648693</v>
      </c>
      <c r="AL778">
        <f t="shared" si="593"/>
        <v>-2.4818808290495156</v>
      </c>
      <c r="AM778">
        <f t="shared" si="594"/>
        <v>-2.9208688473035553</v>
      </c>
      <c r="AN778">
        <f t="shared" si="623"/>
        <v>16.606930508131779</v>
      </c>
      <c r="AO778">
        <f t="shared" si="623"/>
        <v>16.606950323227878</v>
      </c>
      <c r="AP778">
        <f t="shared" si="623"/>
        <v>16.606853883489254</v>
      </c>
      <c r="AQ778">
        <f t="shared" si="623"/>
        <v>16.607323364192549</v>
      </c>
      <c r="AR778">
        <f t="shared" si="623"/>
        <v>16.605040475752368</v>
      </c>
      <c r="AS778">
        <f t="shared" si="623"/>
        <v>16.616203605726398</v>
      </c>
      <c r="AT778">
        <f t="shared" si="623"/>
        <v>16.563014972456443</v>
      </c>
      <c r="AU778">
        <f t="shared" si="595"/>
        <v>16.865296681617487</v>
      </c>
      <c r="AV778" s="158">
        <f t="shared" si="596"/>
        <v>0.11415154671501102</v>
      </c>
      <c r="AW778" s="159">
        <f t="shared" si="597"/>
        <v>-7.157346670807771E-2</v>
      </c>
      <c r="AX778" s="160">
        <f t="shared" si="598"/>
        <v>5.122761136612308E-4</v>
      </c>
      <c r="AY778" s="159">
        <f t="shared" si="599"/>
        <v>-9999</v>
      </c>
      <c r="BA778">
        <f t="shared" si="600"/>
        <v>0</v>
      </c>
      <c r="BB778">
        <f t="shared" si="601"/>
        <v>0.2602284195116038</v>
      </c>
      <c r="BC778">
        <f t="shared" si="602"/>
        <v>-2.9458709071625892E-2</v>
      </c>
      <c r="BD778">
        <f t="shared" si="603"/>
        <v>0.18710307271642151</v>
      </c>
      <c r="BE778">
        <f t="shared" si="604"/>
        <v>2.8938675923385353</v>
      </c>
      <c r="BF778">
        <f t="shared" si="605"/>
        <v>8.0321367670581036</v>
      </c>
      <c r="BG778">
        <f t="shared" si="624"/>
        <v>2.4868024015246428</v>
      </c>
      <c r="BH778">
        <f t="shared" si="624"/>
        <v>2.458309725271572</v>
      </c>
      <c r="BI778">
        <f t="shared" si="624"/>
        <v>2.5055673890720125</v>
      </c>
      <c r="BJ778">
        <f t="shared" si="624"/>
        <v>2.4261734252000711</v>
      </c>
      <c r="BK778">
        <f t="shared" si="624"/>
        <v>2.5569662139717919</v>
      </c>
      <c r="BL778">
        <f t="shared" si="624"/>
        <v>2.3330345729860631</v>
      </c>
      <c r="BM778">
        <f t="shared" si="624"/>
        <v>2.6972890806550573</v>
      </c>
      <c r="BN778">
        <f t="shared" si="606"/>
        <v>2.0050465925707521</v>
      </c>
    </row>
    <row r="779" spans="1:66" x14ac:dyDescent="0.2">
      <c r="A779" s="23" t="s">
        <v>1127</v>
      </c>
      <c r="B779" s="24" t="s">
        <v>899</v>
      </c>
      <c r="C779" s="23">
        <v>51224.553</v>
      </c>
      <c r="D779" s="23" t="s">
        <v>873</v>
      </c>
      <c r="E779" s="25">
        <f t="shared" si="582"/>
        <v>21013.053891950505</v>
      </c>
      <c r="F779" s="1">
        <f t="shared" si="607"/>
        <v>21013</v>
      </c>
      <c r="G779" s="1">
        <f t="shared" si="618"/>
        <v>4.5775840000715107E-2</v>
      </c>
      <c r="I779" s="1">
        <f t="shared" si="619"/>
        <v>4.5775840000715107E-2</v>
      </c>
      <c r="Q779" s="173">
        <f t="shared" si="583"/>
        <v>36206.053</v>
      </c>
      <c r="S779" s="15">
        <f t="shared" si="620"/>
        <v>0.1</v>
      </c>
      <c r="T779" s="15"/>
      <c r="Z779">
        <f t="shared" si="584"/>
        <v>21013</v>
      </c>
      <c r="AA779" s="158">
        <f t="shared" si="585"/>
        <v>0.11419841912354417</v>
      </c>
      <c r="AB779" s="159">
        <f t="shared" si="586"/>
        <v>-6.8422579122829064E-2</v>
      </c>
      <c r="AC779" s="159">
        <f t="shared" si="587"/>
        <v>4.5775840000715107E-2</v>
      </c>
      <c r="AD779" s="160">
        <f t="shared" si="588"/>
        <v>4.681649333819804E-4</v>
      </c>
      <c r="AH779">
        <f t="shared" si="589"/>
        <v>1.9310149308214709E-2</v>
      </c>
      <c r="AI779">
        <f t="shared" si="590"/>
        <v>0.73946646191111087</v>
      </c>
      <c r="AJ779">
        <f t="shared" si="591"/>
        <v>0.97098026612387878</v>
      </c>
      <c r="AK779">
        <f t="shared" si="592"/>
        <v>-0.20269817550770347</v>
      </c>
      <c r="AL779">
        <f t="shared" si="593"/>
        <v>-2.4804036669170673</v>
      </c>
      <c r="AM779">
        <f t="shared" si="594"/>
        <v>-2.9138442333772492</v>
      </c>
      <c r="AN779">
        <f t="shared" si="623"/>
        <v>16.608816523065343</v>
      </c>
      <c r="AO779">
        <f t="shared" si="623"/>
        <v>16.608836058758772</v>
      </c>
      <c r="AP779">
        <f t="shared" si="623"/>
        <v>16.608740752645474</v>
      </c>
      <c r="AQ779">
        <f t="shared" si="623"/>
        <v>16.609205818079602</v>
      </c>
      <c r="AR779">
        <f t="shared" si="623"/>
        <v>16.606939014657819</v>
      </c>
      <c r="AS779">
        <f t="shared" si="623"/>
        <v>16.618049869119638</v>
      </c>
      <c r="AT779">
        <f t="shared" si="623"/>
        <v>16.56498727969268</v>
      </c>
      <c r="AU779">
        <f t="shared" si="595"/>
        <v>16.867569668161988</v>
      </c>
      <c r="AV779" s="158">
        <f t="shared" si="596"/>
        <v>0.11419841912354417</v>
      </c>
      <c r="AW779" s="159">
        <f t="shared" si="597"/>
        <v>-6.8422579122829064E-2</v>
      </c>
      <c r="AX779" s="160">
        <f t="shared" si="598"/>
        <v>4.681649333819804E-4</v>
      </c>
      <c r="AY779" s="159">
        <f t="shared" si="599"/>
        <v>-9999</v>
      </c>
      <c r="BA779">
        <f t="shared" si="600"/>
        <v>0</v>
      </c>
      <c r="BB779">
        <f t="shared" si="601"/>
        <v>0.26017841899559557</v>
      </c>
      <c r="BC779">
        <f t="shared" si="602"/>
        <v>-2.9725968447248591E-2</v>
      </c>
      <c r="BD779">
        <f t="shared" si="603"/>
        <v>0.18690526851421155</v>
      </c>
      <c r="BE779">
        <f t="shared" si="604"/>
        <v>2.8941349688122573</v>
      </c>
      <c r="BF779">
        <f t="shared" si="605"/>
        <v>8.0409047966288281</v>
      </c>
      <c r="BG779">
        <f t="shared" si="624"/>
        <v>2.4874665394285636</v>
      </c>
      <c r="BH779">
        <f t="shared" si="624"/>
        <v>2.4588928434577815</v>
      </c>
      <c r="BI779">
        <f t="shared" si="624"/>
        <v>2.5062614563016115</v>
      </c>
      <c r="BJ779">
        <f t="shared" si="624"/>
        <v>2.4267205731719748</v>
      </c>
      <c r="BK779">
        <f t="shared" si="624"/>
        <v>2.5576922900781831</v>
      </c>
      <c r="BL779">
        <f t="shared" si="624"/>
        <v>2.3335718948522208</v>
      </c>
      <c r="BM779">
        <f t="shared" si="624"/>
        <v>2.6979739881134401</v>
      </c>
      <c r="BN779">
        <f t="shared" si="606"/>
        <v>2.0060558788677039</v>
      </c>
    </row>
    <row r="780" spans="1:66" x14ac:dyDescent="0.2">
      <c r="A780" s="23" t="s">
        <v>1127</v>
      </c>
      <c r="B780" s="24" t="s">
        <v>899</v>
      </c>
      <c r="C780" s="23">
        <v>51224.557000000001</v>
      </c>
      <c r="D780" s="23" t="s">
        <v>873</v>
      </c>
      <c r="E780" s="25">
        <f t="shared" si="582"/>
        <v>21013.05860115523</v>
      </c>
      <c r="F780" s="1">
        <f t="shared" si="607"/>
        <v>21013</v>
      </c>
      <c r="G780" s="1">
        <f t="shared" si="618"/>
        <v>4.9775840001530014E-2</v>
      </c>
      <c r="I780" s="1">
        <f t="shared" si="619"/>
        <v>4.9775840001530014E-2</v>
      </c>
      <c r="Q780" s="173">
        <f t="shared" si="583"/>
        <v>36206.057000000001</v>
      </c>
      <c r="S780" s="15">
        <f t="shared" si="620"/>
        <v>0.1</v>
      </c>
      <c r="T780" s="15"/>
      <c r="Z780">
        <f t="shared" si="584"/>
        <v>21013</v>
      </c>
      <c r="AA780" s="158">
        <f t="shared" si="585"/>
        <v>0.11419841912354417</v>
      </c>
      <c r="AB780" s="159">
        <f t="shared" si="586"/>
        <v>-6.4422579122014156E-2</v>
      </c>
      <c r="AC780" s="159">
        <f t="shared" si="587"/>
        <v>4.9775840001530014E-2</v>
      </c>
      <c r="AD780" s="160">
        <f t="shared" si="588"/>
        <v>4.1502687007321745E-4</v>
      </c>
      <c r="AH780">
        <f t="shared" si="589"/>
        <v>1.9310149308214709E-2</v>
      </c>
      <c r="AI780">
        <f t="shared" si="590"/>
        <v>0.73946646191111087</v>
      </c>
      <c r="AJ780">
        <f t="shared" si="591"/>
        <v>0.97098026612387878</v>
      </c>
      <c r="AK780">
        <f t="shared" si="592"/>
        <v>-0.20269817550770347</v>
      </c>
      <c r="AL780">
        <f t="shared" si="593"/>
        <v>-2.4804036669170673</v>
      </c>
      <c r="AM780">
        <f t="shared" si="594"/>
        <v>-2.9138442333772492</v>
      </c>
      <c r="AN780">
        <f t="shared" si="623"/>
        <v>16.608816523065343</v>
      </c>
      <c r="AO780">
        <f t="shared" si="623"/>
        <v>16.608836058758772</v>
      </c>
      <c r="AP780">
        <f t="shared" si="623"/>
        <v>16.608740752645474</v>
      </c>
      <c r="AQ780">
        <f t="shared" si="623"/>
        <v>16.609205818079602</v>
      </c>
      <c r="AR780">
        <f t="shared" si="623"/>
        <v>16.606939014657819</v>
      </c>
      <c r="AS780">
        <f t="shared" si="623"/>
        <v>16.618049869119638</v>
      </c>
      <c r="AT780">
        <f t="shared" si="623"/>
        <v>16.56498727969268</v>
      </c>
      <c r="AU780">
        <f t="shared" si="595"/>
        <v>16.867569668161988</v>
      </c>
      <c r="AV780" s="158">
        <f t="shared" si="596"/>
        <v>0.11419841912354417</v>
      </c>
      <c r="AW780" s="159">
        <f t="shared" si="597"/>
        <v>-6.4422579122014156E-2</v>
      </c>
      <c r="AX780" s="160">
        <f t="shared" si="598"/>
        <v>4.1502687007321745E-4</v>
      </c>
      <c r="AY780" s="159">
        <f t="shared" si="599"/>
        <v>-9999</v>
      </c>
      <c r="BA780">
        <f t="shared" si="600"/>
        <v>0</v>
      </c>
      <c r="BB780">
        <f t="shared" si="601"/>
        <v>0.26017841899559557</v>
      </c>
      <c r="BC780">
        <f t="shared" si="602"/>
        <v>-2.9725968447248591E-2</v>
      </c>
      <c r="BD780">
        <f t="shared" si="603"/>
        <v>0.18690526851421155</v>
      </c>
      <c r="BE780">
        <f t="shared" si="604"/>
        <v>2.8941349688122573</v>
      </c>
      <c r="BF780">
        <f t="shared" si="605"/>
        <v>8.0409047966288281</v>
      </c>
      <c r="BG780">
        <f t="shared" si="624"/>
        <v>2.4874665394285636</v>
      </c>
      <c r="BH780">
        <f t="shared" si="624"/>
        <v>2.4588928434577815</v>
      </c>
      <c r="BI780">
        <f t="shared" si="624"/>
        <v>2.5062614563016115</v>
      </c>
      <c r="BJ780">
        <f t="shared" si="624"/>
        <v>2.4267205731719748</v>
      </c>
      <c r="BK780">
        <f t="shared" si="624"/>
        <v>2.5576922900781831</v>
      </c>
      <c r="BL780">
        <f t="shared" si="624"/>
        <v>2.3335718948522208</v>
      </c>
      <c r="BM780">
        <f t="shared" si="624"/>
        <v>2.6979739881134401</v>
      </c>
      <c r="BN780">
        <f t="shared" si="606"/>
        <v>2.0060558788677039</v>
      </c>
    </row>
    <row r="781" spans="1:66" x14ac:dyDescent="0.2">
      <c r="A781" s="23" t="s">
        <v>1127</v>
      </c>
      <c r="B781" s="24" t="s">
        <v>899</v>
      </c>
      <c r="C781" s="23">
        <v>51252.580999999998</v>
      </c>
      <c r="D781" s="23" t="s">
        <v>873</v>
      </c>
      <c r="E781" s="25">
        <f t="shared" si="582"/>
        <v>21046.051289455601</v>
      </c>
      <c r="F781" s="1">
        <f t="shared" si="607"/>
        <v>21046</v>
      </c>
      <c r="G781" s="1">
        <f t="shared" si="618"/>
        <v>4.3565280000620987E-2</v>
      </c>
      <c r="I781" s="1">
        <f t="shared" si="619"/>
        <v>4.3565280000620987E-2</v>
      </c>
      <c r="Q781" s="173">
        <f t="shared" si="583"/>
        <v>36234.080999999998</v>
      </c>
      <c r="S781" s="15">
        <f t="shared" si="620"/>
        <v>0.1</v>
      </c>
      <c r="T781" s="15"/>
      <c r="Z781">
        <f t="shared" si="584"/>
        <v>21046</v>
      </c>
      <c r="AA781" s="158">
        <f t="shared" si="585"/>
        <v>0.11441848293136095</v>
      </c>
      <c r="AB781" s="159">
        <f t="shared" si="586"/>
        <v>-7.0853202930739961E-2</v>
      </c>
      <c r="AC781" s="159">
        <f t="shared" si="587"/>
        <v>4.3565280000620987E-2</v>
      </c>
      <c r="AD781" s="160">
        <f t="shared" si="588"/>
        <v>5.0201763655446181E-4</v>
      </c>
      <c r="AH781">
        <f t="shared" si="589"/>
        <v>1.9304846983441842E-2</v>
      </c>
      <c r="AI781">
        <f t="shared" si="590"/>
        <v>0.74088761919828894</v>
      </c>
      <c r="AJ781">
        <f t="shared" si="591"/>
        <v>0.97262592089699607</v>
      </c>
      <c r="AK781">
        <f t="shared" si="592"/>
        <v>-0.20451173300946698</v>
      </c>
      <c r="AL781">
        <f t="shared" si="593"/>
        <v>-2.4734237212546821</v>
      </c>
      <c r="AM781">
        <f t="shared" si="594"/>
        <v>-2.881055985696225</v>
      </c>
      <c r="AN781">
        <f t="shared" ref="AN781:AT790" si="625">$AU781+$AB$7*SIN(AO781)</f>
        <v>16.617718054768531</v>
      </c>
      <c r="AO781">
        <f t="shared" si="625"/>
        <v>16.617736307031006</v>
      </c>
      <c r="AP781">
        <f t="shared" si="625"/>
        <v>16.617646246556056</v>
      </c>
      <c r="AQ781">
        <f t="shared" si="625"/>
        <v>16.618090725023421</v>
      </c>
      <c r="AR781">
        <f t="shared" si="625"/>
        <v>16.615899535581558</v>
      </c>
      <c r="AS781">
        <f t="shared" si="625"/>
        <v>16.626762276711876</v>
      </c>
      <c r="AT781">
        <f t="shared" si="625"/>
        <v>16.574306381645094</v>
      </c>
      <c r="AU781">
        <f t="shared" si="595"/>
        <v>16.87828517615749</v>
      </c>
      <c r="AV781" s="158">
        <f t="shared" si="596"/>
        <v>0.11441848293136095</v>
      </c>
      <c r="AW781" s="159">
        <f t="shared" si="597"/>
        <v>-7.0853202930739961E-2</v>
      </c>
      <c r="AX781" s="160">
        <f t="shared" si="598"/>
        <v>5.0201763655446181E-4</v>
      </c>
      <c r="AY781" s="159">
        <f t="shared" si="599"/>
        <v>-9999</v>
      </c>
      <c r="BA781">
        <f t="shared" si="600"/>
        <v>0</v>
      </c>
      <c r="BB781">
        <f t="shared" si="601"/>
        <v>0.25994363111512864</v>
      </c>
      <c r="BC781">
        <f t="shared" si="602"/>
        <v>-3.0984713602890956E-2</v>
      </c>
      <c r="BD781">
        <f t="shared" si="603"/>
        <v>0.18597344431709925</v>
      </c>
      <c r="BE781">
        <f t="shared" si="604"/>
        <v>2.8953942943857394</v>
      </c>
      <c r="BF781">
        <f t="shared" si="605"/>
        <v>8.0824564147376279</v>
      </c>
      <c r="BG781">
        <f t="shared" ref="BG781:BM790" si="626">$BN781+$BB$7*SIN(BH781)</f>
        <v>2.4905962992568202</v>
      </c>
      <c r="BH781">
        <f t="shared" si="626"/>
        <v>2.461640098589394</v>
      </c>
      <c r="BI781">
        <f t="shared" si="626"/>
        <v>2.5095315314708113</v>
      </c>
      <c r="BJ781">
        <f t="shared" si="626"/>
        <v>2.4292998822423635</v>
      </c>
      <c r="BK781">
        <f t="shared" si="626"/>
        <v>2.5611107063672387</v>
      </c>
      <c r="BL781">
        <f t="shared" si="626"/>
        <v>2.33610946715525</v>
      </c>
      <c r="BM781">
        <f t="shared" si="626"/>
        <v>2.7011933494831535</v>
      </c>
      <c r="BN781">
        <f t="shared" si="606"/>
        <v>2.0108139428390488</v>
      </c>
    </row>
    <row r="782" spans="1:66" x14ac:dyDescent="0.2">
      <c r="A782" s="23" t="s">
        <v>1127</v>
      </c>
      <c r="B782" s="24" t="s">
        <v>899</v>
      </c>
      <c r="C782" s="23">
        <v>51408.868000000002</v>
      </c>
      <c r="D782" s="23" t="s">
        <v>873</v>
      </c>
      <c r="E782" s="25">
        <f t="shared" si="582"/>
        <v>21230.048159153044</v>
      </c>
      <c r="F782" s="1">
        <f t="shared" si="607"/>
        <v>21230</v>
      </c>
      <c r="G782" s="1">
        <f t="shared" si="618"/>
        <v>4.0906400005042087E-2</v>
      </c>
      <c r="I782" s="1">
        <f t="shared" si="619"/>
        <v>4.0906400005042087E-2</v>
      </c>
      <c r="Q782" s="173">
        <f t="shared" si="583"/>
        <v>36390.368000000002</v>
      </c>
      <c r="S782" s="15">
        <f t="shared" si="620"/>
        <v>0.1</v>
      </c>
      <c r="T782" s="15"/>
      <c r="Z782">
        <f t="shared" si="584"/>
        <v>21230</v>
      </c>
      <c r="AA782" s="158">
        <f t="shared" si="585"/>
        <v>0.11561774116053025</v>
      </c>
      <c r="AB782" s="159">
        <f t="shared" si="586"/>
        <v>-7.4711341155488165E-2</v>
      </c>
      <c r="AC782" s="159">
        <f t="shared" si="587"/>
        <v>4.0906400005042087E-2</v>
      </c>
      <c r="AD782" s="160">
        <f t="shared" si="588"/>
        <v>5.5817844972517398E-4</v>
      </c>
      <c r="AH782">
        <f t="shared" si="589"/>
        <v>1.9246731031658939E-2</v>
      </c>
      <c r="AI782">
        <f t="shared" si="590"/>
        <v>0.74914965365995712</v>
      </c>
      <c r="AJ782">
        <f t="shared" si="591"/>
        <v>0.98102910682270439</v>
      </c>
      <c r="AK782">
        <f t="shared" si="592"/>
        <v>-0.21456555773084121</v>
      </c>
      <c r="AL782">
        <f t="shared" si="593"/>
        <v>-2.4339991832018977</v>
      </c>
      <c r="AM782">
        <f t="shared" si="594"/>
        <v>-2.7075534592514932</v>
      </c>
      <c r="AN782">
        <f t="shared" si="625"/>
        <v>16.667672109129239</v>
      </c>
      <c r="AO782">
        <f t="shared" si="625"/>
        <v>16.667684206500756</v>
      </c>
      <c r="AP782">
        <f t="shared" si="625"/>
        <v>16.66762033493853</v>
      </c>
      <c r="AQ782">
        <f t="shared" si="625"/>
        <v>16.667957629099529</v>
      </c>
      <c r="AR782">
        <f t="shared" si="625"/>
        <v>16.666178270853951</v>
      </c>
      <c r="AS782">
        <f t="shared" si="625"/>
        <v>16.675616711824564</v>
      </c>
      <c r="AT782">
        <f t="shared" si="625"/>
        <v>16.626911564405571</v>
      </c>
      <c r="AU782">
        <f t="shared" si="595"/>
        <v>16.938032251041491</v>
      </c>
      <c r="AV782" s="158">
        <f t="shared" si="596"/>
        <v>0.11561774116053025</v>
      </c>
      <c r="AW782" s="159">
        <f t="shared" si="597"/>
        <v>-7.4711341155488165E-2</v>
      </c>
      <c r="AX782" s="160">
        <f t="shared" si="598"/>
        <v>5.5817844972517398E-4</v>
      </c>
      <c r="AY782" s="159">
        <f t="shared" si="599"/>
        <v>-9999</v>
      </c>
      <c r="BA782">
        <f t="shared" si="600"/>
        <v>0</v>
      </c>
      <c r="BB782">
        <f t="shared" si="601"/>
        <v>0.25866237347155774</v>
      </c>
      <c r="BC782">
        <f t="shared" si="602"/>
        <v>-3.7967190811041655E-2</v>
      </c>
      <c r="BD782">
        <f t="shared" si="603"/>
        <v>0.18079843641857618</v>
      </c>
      <c r="BE782">
        <f t="shared" si="604"/>
        <v>2.9023809392132485</v>
      </c>
      <c r="BF782">
        <f t="shared" si="605"/>
        <v>8.3208878651595946</v>
      </c>
      <c r="BG782">
        <f t="shared" si="626"/>
        <v>2.5080109639636357</v>
      </c>
      <c r="BH782">
        <f t="shared" si="626"/>
        <v>2.4769083106660017</v>
      </c>
      <c r="BI782">
        <f t="shared" si="626"/>
        <v>2.5277038246576788</v>
      </c>
      <c r="BJ782">
        <f t="shared" si="626"/>
        <v>2.4436820083191404</v>
      </c>
      <c r="BK782">
        <f t="shared" si="626"/>
        <v>2.5800324653771689</v>
      </c>
      <c r="BL782">
        <f t="shared" si="626"/>
        <v>2.3503959086013833</v>
      </c>
      <c r="BM782">
        <f t="shared" si="626"/>
        <v>2.7188581926597126</v>
      </c>
      <c r="BN782">
        <f t="shared" si="606"/>
        <v>2.0373437540732127</v>
      </c>
    </row>
    <row r="783" spans="1:66" x14ac:dyDescent="0.2">
      <c r="A783" s="23" t="s">
        <v>1133</v>
      </c>
      <c r="B783" s="24" t="s">
        <v>899</v>
      </c>
      <c r="C783" s="23">
        <v>51422.463000000003</v>
      </c>
      <c r="D783" s="23" t="s">
        <v>873</v>
      </c>
      <c r="E783" s="25">
        <f t="shared" si="582"/>
        <v>21246.053568710697</v>
      </c>
      <c r="F783" s="1">
        <f t="shared" si="607"/>
        <v>21246</v>
      </c>
      <c r="G783" s="1">
        <f t="shared" si="618"/>
        <v>4.5501280008465983E-2</v>
      </c>
      <c r="I783" s="1">
        <f t="shared" si="619"/>
        <v>4.5501280008465983E-2</v>
      </c>
      <c r="Q783" s="173">
        <f t="shared" si="583"/>
        <v>36403.963000000003</v>
      </c>
      <c r="S783" s="15">
        <f t="shared" si="620"/>
        <v>0.1</v>
      </c>
      <c r="T783" s="15"/>
      <c r="Z783">
        <f t="shared" si="584"/>
        <v>21246</v>
      </c>
      <c r="AA783" s="158">
        <f t="shared" si="585"/>
        <v>0.11571976944309691</v>
      </c>
      <c r="AB783" s="159">
        <f t="shared" si="586"/>
        <v>-7.0218489434630924E-2</v>
      </c>
      <c r="AC783" s="159">
        <f t="shared" si="587"/>
        <v>4.5501280008465983E-2</v>
      </c>
      <c r="AD783" s="160">
        <f t="shared" si="588"/>
        <v>4.9306362584813749E-4</v>
      </c>
      <c r="AH783">
        <f t="shared" si="589"/>
        <v>1.9239359334567833E-2</v>
      </c>
      <c r="AI783">
        <f t="shared" si="590"/>
        <v>0.74989574659272762</v>
      </c>
      <c r="AJ783">
        <f t="shared" si="591"/>
        <v>0.98169593203476191</v>
      </c>
      <c r="AK783">
        <f t="shared" si="592"/>
        <v>-0.21543476332954548</v>
      </c>
      <c r="AL783">
        <f t="shared" si="593"/>
        <v>-2.4305289895880371</v>
      </c>
      <c r="AM783">
        <f t="shared" si="594"/>
        <v>-2.6931662103672371</v>
      </c>
      <c r="AN783">
        <f t="shared" si="625"/>
        <v>16.67204246352544</v>
      </c>
      <c r="AO783">
        <f t="shared" si="625"/>
        <v>16.672054103537135</v>
      </c>
      <c r="AP783">
        <f t="shared" si="625"/>
        <v>16.671992260302787</v>
      </c>
      <c r="AQ783">
        <f t="shared" si="625"/>
        <v>16.67232089578761</v>
      </c>
      <c r="AR783">
        <f t="shared" si="625"/>
        <v>16.670576303367884</v>
      </c>
      <c r="AS783">
        <f t="shared" si="625"/>
        <v>16.679888438737898</v>
      </c>
      <c r="AT783">
        <f t="shared" si="625"/>
        <v>16.631538061790593</v>
      </c>
      <c r="AU783">
        <f t="shared" si="595"/>
        <v>16.943227648857494</v>
      </c>
      <c r="AV783" s="158">
        <f t="shared" si="596"/>
        <v>0.11571976944309691</v>
      </c>
      <c r="AW783" s="159">
        <f t="shared" si="597"/>
        <v>-7.0218489434630924E-2</v>
      </c>
      <c r="AX783" s="160">
        <f t="shared" si="598"/>
        <v>4.9306362584813749E-4</v>
      </c>
      <c r="AY783" s="159">
        <f t="shared" si="599"/>
        <v>-9999</v>
      </c>
      <c r="BA783">
        <f t="shared" si="600"/>
        <v>0</v>
      </c>
      <c r="BB783">
        <f t="shared" si="601"/>
        <v>0.25855317371992703</v>
      </c>
      <c r="BC783">
        <f t="shared" si="602"/>
        <v>-3.8571483757412012E-2</v>
      </c>
      <c r="BD783">
        <f t="shared" si="603"/>
        <v>0.18035008987364912</v>
      </c>
      <c r="BE783">
        <f t="shared" si="604"/>
        <v>2.9029856751617733</v>
      </c>
      <c r="BF783">
        <f t="shared" si="605"/>
        <v>8.3421789057096198</v>
      </c>
      <c r="BG783">
        <f t="shared" si="626"/>
        <v>2.5095223392670585</v>
      </c>
      <c r="BH783">
        <f t="shared" si="626"/>
        <v>2.4782322014399116</v>
      </c>
      <c r="BI783">
        <f t="shared" si="626"/>
        <v>2.5292790053418441</v>
      </c>
      <c r="BJ783">
        <f t="shared" si="626"/>
        <v>2.444932970322967</v>
      </c>
      <c r="BK783">
        <f t="shared" si="626"/>
        <v>2.581666575166996</v>
      </c>
      <c r="BL783">
        <f t="shared" si="626"/>
        <v>2.3516493853960916</v>
      </c>
      <c r="BM783">
        <f t="shared" si="626"/>
        <v>2.7203715062676297</v>
      </c>
      <c r="BN783">
        <f t="shared" si="606"/>
        <v>2.0396506941805312</v>
      </c>
    </row>
    <row r="784" spans="1:66" x14ac:dyDescent="0.2">
      <c r="A784" s="23" t="s">
        <v>1127</v>
      </c>
      <c r="B784" s="24" t="s">
        <v>899</v>
      </c>
      <c r="C784" s="23">
        <v>51426.703000000001</v>
      </c>
      <c r="D784" s="23" t="s">
        <v>873</v>
      </c>
      <c r="E784" s="25">
        <f t="shared" si="582"/>
        <v>21251.045325718744</v>
      </c>
      <c r="F784" s="1">
        <f t="shared" si="607"/>
        <v>21251</v>
      </c>
      <c r="G784" s="1">
        <f t="shared" si="618"/>
        <v>3.8499680005770642E-2</v>
      </c>
      <c r="I784" s="1">
        <f t="shared" si="619"/>
        <v>3.8499680005770642E-2</v>
      </c>
      <c r="Q784" s="173">
        <f t="shared" si="583"/>
        <v>36408.203000000001</v>
      </c>
      <c r="S784" s="15">
        <f t="shared" si="620"/>
        <v>0.1</v>
      </c>
      <c r="T784" s="15"/>
      <c r="Z784">
        <f t="shared" si="584"/>
        <v>21251</v>
      </c>
      <c r="AA784" s="158">
        <f t="shared" si="585"/>
        <v>0.1157515784172016</v>
      </c>
      <c r="AB784" s="159">
        <f t="shared" si="586"/>
        <v>-7.7251898411430958E-2</v>
      </c>
      <c r="AC784" s="159">
        <f t="shared" si="587"/>
        <v>3.8499680005770642E-2</v>
      </c>
      <c r="AD784" s="160">
        <f t="shared" si="588"/>
        <v>5.9678558081700502E-4</v>
      </c>
      <c r="AH784">
        <f t="shared" si="589"/>
        <v>1.9236978744745871E-2</v>
      </c>
      <c r="AI784">
        <f t="shared" si="590"/>
        <v>0.75012982481395396</v>
      </c>
      <c r="AJ784">
        <f t="shared" si="591"/>
        <v>0.9819021596473374</v>
      </c>
      <c r="AK784">
        <f t="shared" si="592"/>
        <v>-0.21570621311348701</v>
      </c>
      <c r="AL784">
        <f t="shared" si="593"/>
        <v>-2.4294431350253007</v>
      </c>
      <c r="AM784">
        <f t="shared" si="594"/>
        <v>-2.6886918950787781</v>
      </c>
      <c r="AN784">
        <f t="shared" si="625"/>
        <v>16.673409092328953</v>
      </c>
      <c r="AO784">
        <f t="shared" si="625"/>
        <v>16.673420591881303</v>
      </c>
      <c r="AP784">
        <f t="shared" si="625"/>
        <v>16.673359374295817</v>
      </c>
      <c r="AQ784">
        <f t="shared" si="625"/>
        <v>16.673685326962712</v>
      </c>
      <c r="AR784">
        <f t="shared" si="625"/>
        <v>16.67195155728314</v>
      </c>
      <c r="AS784">
        <f t="shared" si="625"/>
        <v>16.681224165807677</v>
      </c>
      <c r="AT784">
        <f t="shared" si="625"/>
        <v>16.632985566862111</v>
      </c>
      <c r="AU784">
        <f t="shared" si="595"/>
        <v>16.94485121067499</v>
      </c>
      <c r="AV784" s="158">
        <f t="shared" si="596"/>
        <v>0.1157515784172016</v>
      </c>
      <c r="AW784" s="159">
        <f t="shared" si="597"/>
        <v>-7.7251898411430958E-2</v>
      </c>
      <c r="AX784" s="160">
        <f t="shared" si="598"/>
        <v>5.9678558081700502E-4</v>
      </c>
      <c r="AY784" s="159">
        <f t="shared" si="599"/>
        <v>-9999</v>
      </c>
      <c r="BA784">
        <f t="shared" si="600"/>
        <v>0</v>
      </c>
      <c r="BB784">
        <f t="shared" si="601"/>
        <v>0.25851912090242923</v>
      </c>
      <c r="BC784">
        <f t="shared" si="602"/>
        <v>-3.8760230932053552E-2</v>
      </c>
      <c r="BD784">
        <f t="shared" si="603"/>
        <v>0.18021003593285159</v>
      </c>
      <c r="BE784">
        <f t="shared" si="604"/>
        <v>2.9031745635881925</v>
      </c>
      <c r="BF784">
        <f t="shared" si="605"/>
        <v>8.348851163677141</v>
      </c>
      <c r="BG784">
        <f t="shared" si="626"/>
        <v>2.509994545968949</v>
      </c>
      <c r="BH784">
        <f t="shared" si="626"/>
        <v>2.4786457994640552</v>
      </c>
      <c r="BI784">
        <f t="shared" si="626"/>
        <v>2.5297710805079379</v>
      </c>
      <c r="BJ784">
        <f t="shared" si="626"/>
        <v>2.4453239157772511</v>
      </c>
      <c r="BK784">
        <f t="shared" si="626"/>
        <v>2.5821768604473148</v>
      </c>
      <c r="BL784">
        <f t="shared" si="626"/>
        <v>2.3520414678649662</v>
      </c>
      <c r="BM784">
        <f t="shared" si="626"/>
        <v>2.7208436736189823</v>
      </c>
      <c r="BN784">
        <f t="shared" si="606"/>
        <v>2.0403716129640683</v>
      </c>
    </row>
    <row r="785" spans="1:66" x14ac:dyDescent="0.2">
      <c r="A785" s="23" t="s">
        <v>1127</v>
      </c>
      <c r="B785" s="24" t="s">
        <v>899</v>
      </c>
      <c r="C785" s="23">
        <v>51437.747000000003</v>
      </c>
      <c r="D785" s="23" t="s">
        <v>873</v>
      </c>
      <c r="E785" s="25">
        <f t="shared" si="582"/>
        <v>21264.047439963299</v>
      </c>
      <c r="F785" s="1">
        <f t="shared" si="607"/>
        <v>21264</v>
      </c>
      <c r="G785" s="1">
        <f t="shared" si="618"/>
        <v>4.0295520011568442E-2</v>
      </c>
      <c r="I785" s="1">
        <f t="shared" si="619"/>
        <v>4.0295520011568442E-2</v>
      </c>
      <c r="Q785" s="173">
        <f t="shared" si="583"/>
        <v>36419.247000000003</v>
      </c>
      <c r="S785" s="15">
        <f t="shared" si="620"/>
        <v>0.1</v>
      </c>
      <c r="T785" s="15"/>
      <c r="Z785">
        <f t="shared" si="584"/>
        <v>21264</v>
      </c>
      <c r="AA785" s="158">
        <f t="shared" si="585"/>
        <v>0.11583411458534716</v>
      </c>
      <c r="AB785" s="159">
        <f t="shared" si="586"/>
        <v>-7.553859457377872E-2</v>
      </c>
      <c r="AC785" s="159">
        <f t="shared" si="587"/>
        <v>4.0295520011568442E-2</v>
      </c>
      <c r="AD785" s="160">
        <f t="shared" si="588"/>
        <v>5.706079270181712E-4</v>
      </c>
      <c r="AH785">
        <f t="shared" si="589"/>
        <v>1.9230617432907243E-2</v>
      </c>
      <c r="AI785">
        <f t="shared" si="590"/>
        <v>0.7507404941180702</v>
      </c>
      <c r="AJ785">
        <f t="shared" si="591"/>
        <v>0.98243352571784859</v>
      </c>
      <c r="AK785">
        <f t="shared" si="592"/>
        <v>-0.21641158367971577</v>
      </c>
      <c r="AL785">
        <f t="shared" si="593"/>
        <v>-2.4266167348996013</v>
      </c>
      <c r="AM785">
        <f t="shared" si="594"/>
        <v>-2.6771065936548331</v>
      </c>
      <c r="AN785">
        <f t="shared" si="625"/>
        <v>16.676964325987523</v>
      </c>
      <c r="AO785">
        <f t="shared" si="625"/>
        <v>16.676975465801448</v>
      </c>
      <c r="AP785">
        <f t="shared" si="625"/>
        <v>16.676915856632512</v>
      </c>
      <c r="AQ785">
        <f t="shared" si="625"/>
        <v>16.677234885683312</v>
      </c>
      <c r="AR785">
        <f t="shared" si="625"/>
        <v>16.675529159886445</v>
      </c>
      <c r="AS785">
        <f t="shared" si="625"/>
        <v>16.684698882090903</v>
      </c>
      <c r="AT785">
        <f t="shared" si="625"/>
        <v>16.636752928454985</v>
      </c>
      <c r="AU785">
        <f t="shared" si="595"/>
        <v>16.949072471400491</v>
      </c>
      <c r="AV785" s="158">
        <f t="shared" si="596"/>
        <v>0.11583411458534716</v>
      </c>
      <c r="AW785" s="159">
        <f t="shared" si="597"/>
        <v>-7.553859457377872E-2</v>
      </c>
      <c r="AX785" s="160">
        <f t="shared" si="598"/>
        <v>5.706079270181712E-4</v>
      </c>
      <c r="AY785" s="159">
        <f t="shared" si="599"/>
        <v>-9999</v>
      </c>
      <c r="BA785">
        <f t="shared" si="600"/>
        <v>0</v>
      </c>
      <c r="BB785">
        <f t="shared" si="601"/>
        <v>0.25843074407129241</v>
      </c>
      <c r="BC785">
        <f t="shared" si="602"/>
        <v>-3.9250763295940044E-2</v>
      </c>
      <c r="BD785">
        <f t="shared" si="603"/>
        <v>0.17984601685766943</v>
      </c>
      <c r="BE785">
        <f t="shared" si="604"/>
        <v>2.9036654695384021</v>
      </c>
      <c r="BF785">
        <f t="shared" si="605"/>
        <v>8.3662411396422378</v>
      </c>
      <c r="BG785">
        <f t="shared" si="626"/>
        <v>2.5112220642288907</v>
      </c>
      <c r="BH785">
        <f t="shared" si="626"/>
        <v>2.4797208940052737</v>
      </c>
      <c r="BI785">
        <f t="shared" si="626"/>
        <v>2.5310500982297581</v>
      </c>
      <c r="BJ785">
        <f t="shared" si="626"/>
        <v>2.4463404212967319</v>
      </c>
      <c r="BK785">
        <f t="shared" si="626"/>
        <v>2.5835027669781176</v>
      </c>
      <c r="BL785">
        <f t="shared" si="626"/>
        <v>2.3530617104993823</v>
      </c>
      <c r="BM785">
        <f t="shared" si="626"/>
        <v>2.7220696539382745</v>
      </c>
      <c r="BN785">
        <f t="shared" si="606"/>
        <v>2.0422460018012645</v>
      </c>
    </row>
    <row r="786" spans="1:66" x14ac:dyDescent="0.2">
      <c r="A786" s="23" t="s">
        <v>1127</v>
      </c>
      <c r="B786" s="24" t="s">
        <v>899</v>
      </c>
      <c r="C786" s="23">
        <v>51511.648000000001</v>
      </c>
      <c r="D786" s="23" t="s">
        <v>873</v>
      </c>
      <c r="E786" s="25">
        <f t="shared" si="582"/>
        <v>21351.051174551012</v>
      </c>
      <c r="F786" s="1">
        <f t="shared" si="607"/>
        <v>21351</v>
      </c>
      <c r="G786" s="1">
        <f t="shared" si="618"/>
        <v>4.3467680006870069E-2</v>
      </c>
      <c r="I786" s="1">
        <f t="shared" si="619"/>
        <v>4.3467680006870069E-2</v>
      </c>
      <c r="Q786" s="173">
        <f t="shared" si="583"/>
        <v>36493.148000000001</v>
      </c>
      <c r="S786" s="15">
        <f t="shared" si="620"/>
        <v>0.1</v>
      </c>
      <c r="T786" s="15"/>
      <c r="Z786">
        <f t="shared" si="584"/>
        <v>21351</v>
      </c>
      <c r="AA786" s="158">
        <f t="shared" si="585"/>
        <v>0.11638021953101772</v>
      </c>
      <c r="AB786" s="159">
        <f t="shared" si="586"/>
        <v>-7.2912539524147654E-2</v>
      </c>
      <c r="AC786" s="159">
        <f t="shared" si="587"/>
        <v>4.3467680006870069E-2</v>
      </c>
      <c r="AD786" s="160">
        <f t="shared" si="588"/>
        <v>5.3162384198603943E-4</v>
      </c>
      <c r="AH786">
        <f t="shared" si="589"/>
        <v>1.9181621551668211E-2</v>
      </c>
      <c r="AI786">
        <f t="shared" si="590"/>
        <v>0.7549048267490136</v>
      </c>
      <c r="AJ786">
        <f t="shared" si="591"/>
        <v>0.98580753315527536</v>
      </c>
      <c r="AK786">
        <f t="shared" si="592"/>
        <v>-0.22111678107356614</v>
      </c>
      <c r="AL786">
        <f t="shared" si="593"/>
        <v>-2.4075815946672603</v>
      </c>
      <c r="AM786">
        <f t="shared" si="594"/>
        <v>-2.6013066135850651</v>
      </c>
      <c r="AN786">
        <f t="shared" si="625"/>
        <v>16.700832344672499</v>
      </c>
      <c r="AO786">
        <f t="shared" si="625"/>
        <v>16.700841275046724</v>
      </c>
      <c r="AP786">
        <f t="shared" si="625"/>
        <v>16.700791753453473</v>
      </c>
      <c r="AQ786">
        <f t="shared" si="625"/>
        <v>16.701066412889965</v>
      </c>
      <c r="AR786">
        <f t="shared" si="625"/>
        <v>16.699544536333825</v>
      </c>
      <c r="AS786">
        <f t="shared" si="625"/>
        <v>16.708022424464367</v>
      </c>
      <c r="AT786">
        <f t="shared" si="625"/>
        <v>16.662108902860741</v>
      </c>
      <c r="AU786">
        <f t="shared" si="595"/>
        <v>16.977322447024996</v>
      </c>
      <c r="AV786" s="158">
        <f t="shared" si="596"/>
        <v>0.11638021953101772</v>
      </c>
      <c r="AW786" s="159">
        <f t="shared" si="597"/>
        <v>-7.2912539524147654E-2</v>
      </c>
      <c r="AX786" s="160">
        <f t="shared" si="598"/>
        <v>5.3162384198603943E-4</v>
      </c>
      <c r="AY786" s="159">
        <f t="shared" si="599"/>
        <v>-9999</v>
      </c>
      <c r="BA786">
        <f t="shared" si="600"/>
        <v>0</v>
      </c>
      <c r="BB786">
        <f t="shared" si="601"/>
        <v>0.2578452438521518</v>
      </c>
      <c r="BC786">
        <f t="shared" si="602"/>
        <v>-4.2525740131560026E-2</v>
      </c>
      <c r="BD786">
        <f t="shared" si="603"/>
        <v>0.1774143992052338</v>
      </c>
      <c r="BE786">
        <f t="shared" si="604"/>
        <v>2.9069431889196991</v>
      </c>
      <c r="BF786">
        <f t="shared" si="605"/>
        <v>8.4842078884100065</v>
      </c>
      <c r="BG786">
        <f t="shared" si="626"/>
        <v>2.5194287765206718</v>
      </c>
      <c r="BH786">
        <f t="shared" si="626"/>
        <v>2.4869063436652805</v>
      </c>
      <c r="BI786">
        <f t="shared" si="626"/>
        <v>2.5395954588763727</v>
      </c>
      <c r="BJ786">
        <f t="shared" si="626"/>
        <v>2.4531453089160458</v>
      </c>
      <c r="BK786">
        <f t="shared" si="626"/>
        <v>2.5923449020529845</v>
      </c>
      <c r="BL786">
        <f t="shared" si="626"/>
        <v>2.359920446141869</v>
      </c>
      <c r="BM786">
        <f t="shared" si="626"/>
        <v>2.7302129258436443</v>
      </c>
      <c r="BN786">
        <f t="shared" si="606"/>
        <v>2.0547899886348095</v>
      </c>
    </row>
    <row r="787" spans="1:66" x14ac:dyDescent="0.2">
      <c r="A787" s="23" t="s">
        <v>1127</v>
      </c>
      <c r="B787" s="24" t="s">
        <v>899</v>
      </c>
      <c r="C787" s="23">
        <v>51522.686999999998</v>
      </c>
      <c r="D787" s="23" t="s">
        <v>873</v>
      </c>
      <c r="E787" s="25">
        <f t="shared" si="582"/>
        <v>21364.047402289656</v>
      </c>
      <c r="F787" s="1">
        <f t="shared" si="607"/>
        <v>21364</v>
      </c>
      <c r="G787" s="1">
        <f t="shared" si="618"/>
        <v>4.0263520000735298E-2</v>
      </c>
      <c r="I787" s="1">
        <f t="shared" si="619"/>
        <v>4.0263520000735298E-2</v>
      </c>
      <c r="Q787" s="173">
        <f t="shared" si="583"/>
        <v>36504.186999999998</v>
      </c>
      <c r="S787" s="15">
        <f t="shared" si="620"/>
        <v>0.1</v>
      </c>
      <c r="T787" s="15"/>
      <c r="Z787">
        <f t="shared" si="584"/>
        <v>21364</v>
      </c>
      <c r="AA787" s="158">
        <f t="shared" si="585"/>
        <v>0.11646088110140645</v>
      </c>
      <c r="AB787" s="159">
        <f t="shared" si="586"/>
        <v>-7.6197361100671157E-2</v>
      </c>
      <c r="AC787" s="159">
        <f t="shared" si="587"/>
        <v>4.0263520000735298E-2</v>
      </c>
      <c r="AD787" s="160">
        <f t="shared" si="588"/>
        <v>5.8060378387060749E-4</v>
      </c>
      <c r="AH787">
        <f t="shared" si="589"/>
        <v>1.9173334377907223E-2</v>
      </c>
      <c r="AI787">
        <f t="shared" si="590"/>
        <v>0.75553879034183025</v>
      </c>
      <c r="AJ787">
        <f t="shared" si="591"/>
        <v>0.98628405866853941</v>
      </c>
      <c r="AK787">
        <f t="shared" si="592"/>
        <v>-0.22181747405407626</v>
      </c>
      <c r="AL787">
        <f t="shared" si="593"/>
        <v>-2.4047190336773503</v>
      </c>
      <c r="AM787">
        <f t="shared" si="594"/>
        <v>-2.5902313775713708</v>
      </c>
      <c r="AN787">
        <f t="shared" si="625"/>
        <v>16.704410242266231</v>
      </c>
      <c r="AO787">
        <f t="shared" si="625"/>
        <v>16.704418871263993</v>
      </c>
      <c r="AP787">
        <f t="shared" si="625"/>
        <v>16.704370756617639</v>
      </c>
      <c r="AQ787">
        <f t="shared" si="625"/>
        <v>16.704639085945185</v>
      </c>
      <c r="AR787">
        <f t="shared" si="625"/>
        <v>16.703144063923844</v>
      </c>
      <c r="AS787">
        <f t="shared" si="625"/>
        <v>16.711518252297722</v>
      </c>
      <c r="AT787">
        <f t="shared" si="625"/>
        <v>16.665919274663199</v>
      </c>
      <c r="AU787">
        <f t="shared" si="595"/>
        <v>16.981543707750497</v>
      </c>
      <c r="AV787" s="158">
        <f t="shared" si="596"/>
        <v>0.11646088110140645</v>
      </c>
      <c r="AW787" s="159">
        <f t="shared" si="597"/>
        <v>-7.6197361100671157E-2</v>
      </c>
      <c r="AX787" s="160">
        <f t="shared" si="598"/>
        <v>5.8060378387060749E-4</v>
      </c>
      <c r="AY787" s="159">
        <f t="shared" si="599"/>
        <v>-9999</v>
      </c>
      <c r="BA787">
        <f t="shared" si="600"/>
        <v>0</v>
      </c>
      <c r="BB787">
        <f t="shared" si="601"/>
        <v>0.25775864003876225</v>
      </c>
      <c r="BC787">
        <f t="shared" si="602"/>
        <v>-4.3013936646241556E-2</v>
      </c>
      <c r="BD787">
        <f t="shared" si="603"/>
        <v>0.17705172882838024</v>
      </c>
      <c r="BE787">
        <f t="shared" si="604"/>
        <v>2.9074318325717559</v>
      </c>
      <c r="BF787">
        <f t="shared" si="605"/>
        <v>8.5020759697132409</v>
      </c>
      <c r="BG787">
        <f t="shared" si="626"/>
        <v>2.5206538275289914</v>
      </c>
      <c r="BH787">
        <f t="shared" si="626"/>
        <v>2.4879786675906246</v>
      </c>
      <c r="BI787">
        <f t="shared" si="626"/>
        <v>2.5408701986525593</v>
      </c>
      <c r="BJ787">
        <f t="shared" si="626"/>
        <v>2.4541625055618725</v>
      </c>
      <c r="BK787">
        <f t="shared" si="626"/>
        <v>2.5936614428918401</v>
      </c>
      <c r="BL787">
        <f t="shared" si="626"/>
        <v>2.3609499664663383</v>
      </c>
      <c r="BM787">
        <f t="shared" si="626"/>
        <v>2.7314205927591937</v>
      </c>
      <c r="BN787">
        <f t="shared" si="606"/>
        <v>2.0566643774720057</v>
      </c>
    </row>
    <row r="788" spans="1:66" x14ac:dyDescent="0.2">
      <c r="A788" s="23" t="s">
        <v>1086</v>
      </c>
      <c r="B788" s="24" t="s">
        <v>899</v>
      </c>
      <c r="C788" s="23">
        <v>51537.133000000002</v>
      </c>
      <c r="D788" s="23" t="s">
        <v>873</v>
      </c>
      <c r="E788" s="25">
        <f t="shared" si="582"/>
        <v>21381.054695152463</v>
      </c>
      <c r="F788" s="1">
        <f t="shared" si="607"/>
        <v>21381</v>
      </c>
      <c r="G788" s="1">
        <f t="shared" si="618"/>
        <v>4.645808000350371E-2</v>
      </c>
      <c r="I788" s="1">
        <f t="shared" si="619"/>
        <v>4.645808000350371E-2</v>
      </c>
      <c r="Q788" s="173">
        <f t="shared" si="583"/>
        <v>36518.633000000002</v>
      </c>
      <c r="S788" s="15">
        <f t="shared" si="620"/>
        <v>0.1</v>
      </c>
      <c r="T788" s="15"/>
      <c r="Z788">
        <f t="shared" si="584"/>
        <v>21381</v>
      </c>
      <c r="AA788" s="158">
        <f t="shared" si="585"/>
        <v>0.11656599025881244</v>
      </c>
      <c r="AB788" s="159">
        <f t="shared" si="586"/>
        <v>-7.0107910255308728E-2</v>
      </c>
      <c r="AC788" s="159">
        <f t="shared" si="587"/>
        <v>4.645808000350371E-2</v>
      </c>
      <c r="AD788" s="160">
        <f t="shared" si="588"/>
        <v>4.9151190803664233E-4</v>
      </c>
      <c r="AH788">
        <f t="shared" si="589"/>
        <v>1.916211589114648E-2</v>
      </c>
      <c r="AI788">
        <f t="shared" si="590"/>
        <v>0.7563724616521591</v>
      </c>
      <c r="AJ788">
        <f t="shared" si="591"/>
        <v>0.9868961861120088</v>
      </c>
      <c r="AK788">
        <f t="shared" si="592"/>
        <v>-0.22273279368300872</v>
      </c>
      <c r="AL788">
        <f t="shared" si="593"/>
        <v>-2.4009684102111275</v>
      </c>
      <c r="AM788">
        <f t="shared" si="594"/>
        <v>-2.5758439096071455</v>
      </c>
      <c r="AN788">
        <f t="shared" si="625"/>
        <v>16.709093574093583</v>
      </c>
      <c r="AO788">
        <f t="shared" si="625"/>
        <v>16.709101819915421</v>
      </c>
      <c r="AP788">
        <f t="shared" si="625"/>
        <v>16.709055506116059</v>
      </c>
      <c r="AQ788">
        <f t="shared" si="625"/>
        <v>16.709315677414246</v>
      </c>
      <c r="AR788">
        <f t="shared" si="625"/>
        <v>16.707855513036659</v>
      </c>
      <c r="AS788">
        <f t="shared" si="625"/>
        <v>16.716094036583332</v>
      </c>
      <c r="AT788">
        <f t="shared" si="625"/>
        <v>16.670910555772235</v>
      </c>
      <c r="AU788">
        <f t="shared" si="595"/>
        <v>16.987063817929993</v>
      </c>
      <c r="AV788" s="158">
        <f t="shared" si="596"/>
        <v>0.11656599025881244</v>
      </c>
      <c r="AW788" s="159">
        <f t="shared" si="597"/>
        <v>-7.0107910255308728E-2</v>
      </c>
      <c r="AX788" s="160">
        <f t="shared" si="598"/>
        <v>4.9151190803664233E-4</v>
      </c>
      <c r="AY788" s="159">
        <f t="shared" si="599"/>
        <v>-9999</v>
      </c>
      <c r="BA788">
        <f t="shared" si="600"/>
        <v>0</v>
      </c>
      <c r="BB788">
        <f t="shared" si="601"/>
        <v>0.2576457345464821</v>
      </c>
      <c r="BC788">
        <f t="shared" si="602"/>
        <v>-4.3651889335885215E-2</v>
      </c>
      <c r="BD788">
        <f t="shared" si="603"/>
        <v>0.17657773268788435</v>
      </c>
      <c r="BE788">
        <f t="shared" si="604"/>
        <v>2.9080703850722154</v>
      </c>
      <c r="BF788">
        <f t="shared" si="605"/>
        <v>8.5255379126494368</v>
      </c>
      <c r="BG788">
        <f t="shared" si="626"/>
        <v>2.5222553263413299</v>
      </c>
      <c r="BH788">
        <f t="shared" si="626"/>
        <v>2.4893804196480649</v>
      </c>
      <c r="BI788">
        <f t="shared" si="626"/>
        <v>2.542536309755409</v>
      </c>
      <c r="BJ788">
        <f t="shared" si="626"/>
        <v>2.4554928559168006</v>
      </c>
      <c r="BK788">
        <f t="shared" si="626"/>
        <v>2.5953812183095613</v>
      </c>
      <c r="BL788">
        <f t="shared" si="626"/>
        <v>2.3622980973899295</v>
      </c>
      <c r="BM788">
        <f t="shared" si="626"/>
        <v>2.7329962728528776</v>
      </c>
      <c r="BN788">
        <f t="shared" si="606"/>
        <v>2.0591155013360316</v>
      </c>
    </row>
    <row r="789" spans="1:66" x14ac:dyDescent="0.2">
      <c r="A789" s="23" t="s">
        <v>1127</v>
      </c>
      <c r="B789" s="24" t="s">
        <v>899</v>
      </c>
      <c r="C789" s="23">
        <v>51551.572</v>
      </c>
      <c r="D789" s="23" t="s">
        <v>873</v>
      </c>
      <c r="E789" s="25">
        <f t="shared" ref="E789:E852" si="627">+(C789-C$7)/C$8</f>
        <v>21398.053746906997</v>
      </c>
      <c r="F789" s="1">
        <f t="shared" si="607"/>
        <v>21398</v>
      </c>
      <c r="G789" s="1">
        <f t="shared" si="618"/>
        <v>4.5652640008484013E-2</v>
      </c>
      <c r="I789" s="1">
        <f t="shared" si="619"/>
        <v>4.5652640008484013E-2</v>
      </c>
      <c r="Q789" s="173">
        <f t="shared" ref="Q789:Q852" si="628">+C789-15018.5</f>
        <v>36533.072</v>
      </c>
      <c r="S789" s="15">
        <f t="shared" si="620"/>
        <v>0.1</v>
      </c>
      <c r="T789" s="15"/>
      <c r="Z789">
        <f t="shared" ref="Z789:Z852" si="629">F789</f>
        <v>21398</v>
      </c>
      <c r="AA789" s="158">
        <f t="shared" ref="AA789:AA852" si="630">AB$3+AB$4*Z789+AB$5*Z789^2+AH789</f>
        <v>0.11667067741737006</v>
      </c>
      <c r="AB789" s="159">
        <f t="shared" ref="AB789:AB852" si="631">+G789-AA789</f>
        <v>-7.1018037408886042E-2</v>
      </c>
      <c r="AC789" s="159">
        <f t="shared" ref="AC789:AC852" si="632">+G789-P789</f>
        <v>4.5652640008484013E-2</v>
      </c>
      <c r="AD789" s="160">
        <f t="shared" ref="AD789:AD852" si="633">S789*(G789-AA789)^2</f>
        <v>5.0435616374099382E-4</v>
      </c>
      <c r="AH789">
        <f t="shared" ref="AH789:AH852" si="634">$AB$6*($AB$11/AI789*AJ789+$AB$12)</f>
        <v>1.9150464009119069E-2</v>
      </c>
      <c r="AI789">
        <f t="shared" ref="AI789:AI852" si="635">1+$AB$7*COS(AL789)</f>
        <v>0.75721141661380187</v>
      </c>
      <c r="AJ789">
        <f t="shared" ref="AJ789:AJ852" si="636">SIN(AL789+RADIANS($AB$9))</f>
        <v>0.98749573939294633</v>
      </c>
      <c r="AK789">
        <f t="shared" ref="AK789:AK852" si="637">$AB$7*SIN(AL789)</f>
        <v>-0.22364699550986492</v>
      </c>
      <c r="AL789">
        <f t="shared" ref="AL789:AL852" si="638">2*ATAN(AM789)</f>
        <v>-2.3972094856624868</v>
      </c>
      <c r="AM789">
        <f t="shared" ref="AM789:AM852" si="639">TAN(AN789/2)*SQRT((1+$AB$7)/(1-$AB$7))</f>
        <v>-2.5615633861321006</v>
      </c>
      <c r="AN789">
        <f t="shared" si="625"/>
        <v>16.713782084433213</v>
      </c>
      <c r="AO789">
        <f t="shared" si="625"/>
        <v>16.713789959298001</v>
      </c>
      <c r="AP789">
        <f t="shared" si="625"/>
        <v>16.713745402355375</v>
      </c>
      <c r="AQ789">
        <f t="shared" si="625"/>
        <v>16.713997552243217</v>
      </c>
      <c r="AR789">
        <f t="shared" si="625"/>
        <v>16.712571943276039</v>
      </c>
      <c r="AS789">
        <f t="shared" si="625"/>
        <v>16.720674768421944</v>
      </c>
      <c r="AT789">
        <f t="shared" si="625"/>
        <v>16.67591147055774</v>
      </c>
      <c r="AU789">
        <f t="shared" ref="AU789:AU852" si="640">RADIANS($AB$9)+$AB$18*(F789-AB$15)</f>
        <v>16.992583928109497</v>
      </c>
      <c r="AV789" s="158">
        <f t="shared" ref="AV789:AV852" si="641">AA789+BA789</f>
        <v>0.11667067741737006</v>
      </c>
      <c r="AW789" s="159">
        <f t="shared" ref="AW789:AW852" si="642">IF(S789&lt;&gt;0,G789-AV789,-9999)</f>
        <v>-7.1018037408886042E-2</v>
      </c>
      <c r="AX789" s="160">
        <f t="shared" ref="AX789:AX852" si="643">S789*(G789-AV789)^2</f>
        <v>5.0435616374099382E-4</v>
      </c>
      <c r="AY789" s="159">
        <f t="shared" ref="AY789:AY852" si="644">IF(U789&lt;&gt;0,G789-AH789-BA789,-9999)</f>
        <v>-9999</v>
      </c>
      <c r="BA789">
        <f t="shared" ref="BA789:BA852" si="645">$BB$6*($BB$11/BB789*BC789+$BB$12)</f>
        <v>0</v>
      </c>
      <c r="BB789">
        <f t="shared" ref="BB789:BB852" si="646">1+$BB$7*COS(BE789)</f>
        <v>0.25753322014099755</v>
      </c>
      <c r="BC789">
        <f t="shared" ref="BC789:BC852" si="647">SIN(BE789+RADIANS($BB$9))</f>
        <v>-4.4289322785789578E-2</v>
      </c>
      <c r="BD789">
        <f t="shared" ref="BD789:BD852" si="648">$BB$7*SIN(BE789)</f>
        <v>0.17610403721672488</v>
      </c>
      <c r="BE789">
        <f t="shared" ref="BE789:BE852" si="649">2*ATAN(BF789)</f>
        <v>2.9087084356394328</v>
      </c>
      <c r="BF789">
        <f t="shared" ref="BF789:BF852" si="650">TAN(BG789/2)*SQRT((1+$BB$7)/(1-$BB$7))</f>
        <v>8.5491093376406511</v>
      </c>
      <c r="BG789">
        <f t="shared" si="626"/>
        <v>2.5238562664929898</v>
      </c>
      <c r="BH789">
        <f t="shared" si="626"/>
        <v>2.4907815929332791</v>
      </c>
      <c r="BI789">
        <f t="shared" si="626"/>
        <v>2.5442014451033046</v>
      </c>
      <c r="BJ789">
        <f t="shared" si="626"/>
        <v>2.4568234096092345</v>
      </c>
      <c r="BK789">
        <f t="shared" si="626"/>
        <v>2.5970988861225508</v>
      </c>
      <c r="BL789">
        <f t="shared" si="626"/>
        <v>2.3636483125968546</v>
      </c>
      <c r="BM789">
        <f t="shared" si="626"/>
        <v>2.73456790426739</v>
      </c>
      <c r="BN789">
        <f t="shared" ref="BN789:BN852" si="651">RADIANS($BB$9)+$BB$18*(F789-BB$15)</f>
        <v>2.061566625200058</v>
      </c>
    </row>
    <row r="790" spans="1:66" x14ac:dyDescent="0.2">
      <c r="A790" s="23" t="s">
        <v>1127</v>
      </c>
      <c r="B790" s="24" t="s">
        <v>899</v>
      </c>
      <c r="C790" s="23">
        <v>51551.572999999997</v>
      </c>
      <c r="D790" s="23" t="s">
        <v>873</v>
      </c>
      <c r="E790" s="25">
        <f t="shared" si="627"/>
        <v>21398.054924208176</v>
      </c>
      <c r="F790" s="1">
        <f t="shared" si="607"/>
        <v>21398</v>
      </c>
      <c r="G790" s="1">
        <f t="shared" si="618"/>
        <v>4.6652640005049761E-2</v>
      </c>
      <c r="I790" s="1">
        <f t="shared" si="619"/>
        <v>4.6652640005049761E-2</v>
      </c>
      <c r="Q790" s="173">
        <f t="shared" si="628"/>
        <v>36533.072999999997</v>
      </c>
      <c r="S790" s="15">
        <f t="shared" si="620"/>
        <v>0.1</v>
      </c>
      <c r="T790" s="15"/>
      <c r="Z790">
        <f t="shared" si="629"/>
        <v>21398</v>
      </c>
      <c r="AA790" s="158">
        <f t="shared" si="630"/>
        <v>0.11667067741737006</v>
      </c>
      <c r="AB790" s="159">
        <f t="shared" si="631"/>
        <v>-7.0018037412320294E-2</v>
      </c>
      <c r="AC790" s="159">
        <f t="shared" si="632"/>
        <v>4.6652640005049761E-2</v>
      </c>
      <c r="AD790" s="160">
        <f t="shared" si="633"/>
        <v>4.9025255630730843E-4</v>
      </c>
      <c r="AH790">
        <f t="shared" si="634"/>
        <v>1.9150464009119069E-2</v>
      </c>
      <c r="AI790">
        <f t="shared" si="635"/>
        <v>0.75721141661380187</v>
      </c>
      <c r="AJ790">
        <f t="shared" si="636"/>
        <v>0.98749573939294633</v>
      </c>
      <c r="AK790">
        <f t="shared" si="637"/>
        <v>-0.22364699550986492</v>
      </c>
      <c r="AL790">
        <f t="shared" si="638"/>
        <v>-2.3972094856624868</v>
      </c>
      <c r="AM790">
        <f t="shared" si="639"/>
        <v>-2.5615633861321006</v>
      </c>
      <c r="AN790">
        <f t="shared" si="625"/>
        <v>16.713782084433213</v>
      </c>
      <c r="AO790">
        <f t="shared" si="625"/>
        <v>16.713789959298001</v>
      </c>
      <c r="AP790">
        <f t="shared" si="625"/>
        <v>16.713745402355375</v>
      </c>
      <c r="AQ790">
        <f t="shared" si="625"/>
        <v>16.713997552243217</v>
      </c>
      <c r="AR790">
        <f t="shared" si="625"/>
        <v>16.712571943276039</v>
      </c>
      <c r="AS790">
        <f t="shared" si="625"/>
        <v>16.720674768421944</v>
      </c>
      <c r="AT790">
        <f t="shared" si="625"/>
        <v>16.67591147055774</v>
      </c>
      <c r="AU790">
        <f t="shared" si="640"/>
        <v>16.992583928109497</v>
      </c>
      <c r="AV790" s="158">
        <f t="shared" si="641"/>
        <v>0.11667067741737006</v>
      </c>
      <c r="AW790" s="159">
        <f t="shared" si="642"/>
        <v>-7.0018037412320294E-2</v>
      </c>
      <c r="AX790" s="160">
        <f t="shared" si="643"/>
        <v>4.9025255630730843E-4</v>
      </c>
      <c r="AY790" s="159">
        <f t="shared" si="644"/>
        <v>-9999</v>
      </c>
      <c r="BA790">
        <f t="shared" si="645"/>
        <v>0</v>
      </c>
      <c r="BB790">
        <f t="shared" si="646"/>
        <v>0.25753322014099755</v>
      </c>
      <c r="BC790">
        <f t="shared" si="647"/>
        <v>-4.4289322785789578E-2</v>
      </c>
      <c r="BD790">
        <f t="shared" si="648"/>
        <v>0.17610403721672488</v>
      </c>
      <c r="BE790">
        <f t="shared" si="649"/>
        <v>2.9087084356394328</v>
      </c>
      <c r="BF790">
        <f t="shared" si="650"/>
        <v>8.5491093376406511</v>
      </c>
      <c r="BG790">
        <f t="shared" si="626"/>
        <v>2.5238562664929898</v>
      </c>
      <c r="BH790">
        <f t="shared" si="626"/>
        <v>2.4907815929332791</v>
      </c>
      <c r="BI790">
        <f t="shared" si="626"/>
        <v>2.5442014451033046</v>
      </c>
      <c r="BJ790">
        <f t="shared" si="626"/>
        <v>2.4568234096092345</v>
      </c>
      <c r="BK790">
        <f t="shared" si="626"/>
        <v>2.5970988861225508</v>
      </c>
      <c r="BL790">
        <f t="shared" si="626"/>
        <v>2.3636483125968546</v>
      </c>
      <c r="BM790">
        <f t="shared" si="626"/>
        <v>2.73456790426739</v>
      </c>
      <c r="BN790">
        <f t="shared" si="651"/>
        <v>2.061566625200058</v>
      </c>
    </row>
    <row r="791" spans="1:66" x14ac:dyDescent="0.2">
      <c r="A791" s="23" t="s">
        <v>1127</v>
      </c>
      <c r="B791" s="24" t="s">
        <v>899</v>
      </c>
      <c r="C791" s="23">
        <v>51579.597999999998</v>
      </c>
      <c r="D791" s="23" t="s">
        <v>873</v>
      </c>
      <c r="E791" s="25">
        <f t="shared" si="627"/>
        <v>21431.048789809734</v>
      </c>
      <c r="F791" s="1">
        <f t="shared" si="607"/>
        <v>21431</v>
      </c>
      <c r="G791" s="1">
        <f t="shared" si="618"/>
        <v>4.1442080000706483E-2</v>
      </c>
      <c r="K791" s="1">
        <f>G791</f>
        <v>4.1442080000706483E-2</v>
      </c>
      <c r="Q791" s="173">
        <f t="shared" si="628"/>
        <v>36561.097999999998</v>
      </c>
      <c r="S791" s="15">
        <f>S$17</f>
        <v>1</v>
      </c>
      <c r="T791" s="15"/>
      <c r="Z791">
        <f t="shared" si="629"/>
        <v>21431</v>
      </c>
      <c r="AA791" s="158">
        <f t="shared" si="630"/>
        <v>0.11687268440075026</v>
      </c>
      <c r="AB791" s="159">
        <f t="shared" si="631"/>
        <v>-7.5430604400043774E-2</v>
      </c>
      <c r="AC791" s="159">
        <f t="shared" si="632"/>
        <v>4.1442080000706483E-2</v>
      </c>
      <c r="AD791" s="160">
        <f t="shared" si="633"/>
        <v>5.6897760801559033E-3</v>
      </c>
      <c r="AH791">
        <f t="shared" si="634"/>
        <v>1.9126603851276684E-2</v>
      </c>
      <c r="AI791">
        <f t="shared" si="635"/>
        <v>0.75885515252466718</v>
      </c>
      <c r="AJ791">
        <f t="shared" si="636"/>
        <v>0.98862333954550285</v>
      </c>
      <c r="AK791">
        <f t="shared" si="637"/>
        <v>-0.2254183607414553</v>
      </c>
      <c r="AL791">
        <f t="shared" si="638"/>
        <v>-2.3898888204317665</v>
      </c>
      <c r="AM791">
        <f t="shared" si="639"/>
        <v>-2.5341423712190148</v>
      </c>
      <c r="AN791">
        <f t="shared" ref="AN791:AT800" si="652">$AU791+$AB$7*SIN(AO791)</f>
        <v>16.722898216737338</v>
      </c>
      <c r="AO791">
        <f t="shared" si="652"/>
        <v>16.722905405676961</v>
      </c>
      <c r="AP791">
        <f t="shared" si="652"/>
        <v>16.722864134515248</v>
      </c>
      <c r="AQ791">
        <f t="shared" si="652"/>
        <v>16.723101106478779</v>
      </c>
      <c r="AR791">
        <f t="shared" si="652"/>
        <v>16.721741682023229</v>
      </c>
      <c r="AS791">
        <f t="shared" si="652"/>
        <v>16.729581125411485</v>
      </c>
      <c r="AT791">
        <f t="shared" si="652"/>
        <v>16.685646688722425</v>
      </c>
      <c r="AU791">
        <f t="shared" si="640"/>
        <v>17.003299436104996</v>
      </c>
      <c r="AV791" s="158">
        <f t="shared" si="641"/>
        <v>0.11687268440075026</v>
      </c>
      <c r="AW791" s="159">
        <f t="shared" si="642"/>
        <v>-7.5430604400043774E-2</v>
      </c>
      <c r="AX791" s="160">
        <f t="shared" si="643"/>
        <v>5.6897760801559033E-3</v>
      </c>
      <c r="AY791" s="159">
        <f t="shared" si="644"/>
        <v>-9999</v>
      </c>
      <c r="BA791">
        <f t="shared" si="645"/>
        <v>0</v>
      </c>
      <c r="BB791">
        <f t="shared" si="646"/>
        <v>0.2573159236257021</v>
      </c>
      <c r="BC791">
        <f t="shared" si="647"/>
        <v>-4.5525211211917542E-2</v>
      </c>
      <c r="BD791">
        <f t="shared" si="648"/>
        <v>0.17518536987511862</v>
      </c>
      <c r="BE791">
        <f t="shared" si="649"/>
        <v>2.9099455722179584</v>
      </c>
      <c r="BF791">
        <f t="shared" si="650"/>
        <v>8.5951810162823215</v>
      </c>
      <c r="BG791">
        <f t="shared" ref="BG791:BM800" si="653">$BN791+$BB$7*SIN(BH791)</f>
        <v>2.5269623698334662</v>
      </c>
      <c r="BH791">
        <f t="shared" si="653"/>
        <v>2.4934998977229492</v>
      </c>
      <c r="BI791">
        <f t="shared" si="653"/>
        <v>2.547430959667488</v>
      </c>
      <c r="BJ791">
        <f t="shared" si="653"/>
        <v>2.4594068722809022</v>
      </c>
      <c r="BK791">
        <f t="shared" si="653"/>
        <v>2.6004271442471807</v>
      </c>
      <c r="BL791">
        <f t="shared" si="653"/>
        <v>2.3662752864262351</v>
      </c>
      <c r="BM791">
        <f t="shared" si="653"/>
        <v>2.7376071803792863</v>
      </c>
      <c r="BN791">
        <f t="shared" si="651"/>
        <v>2.0663246891714024</v>
      </c>
    </row>
    <row r="792" spans="1:66" x14ac:dyDescent="0.2">
      <c r="A792" s="23" t="s">
        <v>1134</v>
      </c>
      <c r="B792" s="24" t="s">
        <v>899</v>
      </c>
      <c r="C792" s="23">
        <v>51580.449000000001</v>
      </c>
      <c r="D792" s="23" t="s">
        <v>873</v>
      </c>
      <c r="E792" s="25">
        <f t="shared" si="627"/>
        <v>21432.050673114893</v>
      </c>
      <c r="F792" s="1">
        <f t="shared" si="607"/>
        <v>21432</v>
      </c>
      <c r="G792" s="1">
        <f t="shared" si="618"/>
        <v>4.3041760007326957E-2</v>
      </c>
      <c r="I792" s="1">
        <f>G792</f>
        <v>4.3041760007326957E-2</v>
      </c>
      <c r="Q792" s="173">
        <f t="shared" si="628"/>
        <v>36561.949000000001</v>
      </c>
      <c r="S792" s="15">
        <f>S$15</f>
        <v>0.1</v>
      </c>
      <c r="T792" s="15"/>
      <c r="Z792">
        <f t="shared" si="629"/>
        <v>21432</v>
      </c>
      <c r="AA792" s="158">
        <f t="shared" si="630"/>
        <v>0.11687878083401192</v>
      </c>
      <c r="AB792" s="159">
        <f t="shared" si="631"/>
        <v>-7.383702082668496E-2</v>
      </c>
      <c r="AC792" s="159">
        <f t="shared" si="632"/>
        <v>4.3041760007326957E-2</v>
      </c>
      <c r="AD792" s="160">
        <f t="shared" si="633"/>
        <v>5.4519056445603094E-4</v>
      </c>
      <c r="AH792">
        <f t="shared" si="634"/>
        <v>1.9125855155335849E-2</v>
      </c>
      <c r="AI792">
        <f t="shared" si="635"/>
        <v>0.75890527689856291</v>
      </c>
      <c r="AJ792">
        <f t="shared" si="636"/>
        <v>0.98865675706795386</v>
      </c>
      <c r="AK792">
        <f t="shared" si="637"/>
        <v>-0.22547197013355733</v>
      </c>
      <c r="AL792">
        <f t="shared" si="638"/>
        <v>-2.3896664853304928</v>
      </c>
      <c r="AM792">
        <f t="shared" si="639"/>
        <v>-2.5333175316355998</v>
      </c>
      <c r="AN792">
        <f t="shared" si="652"/>
        <v>16.723174772276625</v>
      </c>
      <c r="AO792">
        <f t="shared" si="652"/>
        <v>16.723181941123276</v>
      </c>
      <c r="AP792">
        <f t="shared" si="652"/>
        <v>16.723140766980315</v>
      </c>
      <c r="AQ792">
        <f t="shared" si="652"/>
        <v>16.723377287148782</v>
      </c>
      <c r="AR792">
        <f t="shared" si="652"/>
        <v>16.722019849396119</v>
      </c>
      <c r="AS792">
        <f t="shared" si="652"/>
        <v>16.72985131421536</v>
      </c>
      <c r="AT792">
        <f t="shared" si="652"/>
        <v>16.685942264146831</v>
      </c>
      <c r="AU792">
        <f t="shared" si="640"/>
        <v>17.003624148468496</v>
      </c>
      <c r="AV792" s="158">
        <f t="shared" si="641"/>
        <v>0.11687878083401192</v>
      </c>
      <c r="AW792" s="159">
        <f t="shared" si="642"/>
        <v>-7.383702082668496E-2</v>
      </c>
      <c r="AX792" s="160">
        <f t="shared" si="643"/>
        <v>5.4519056445603094E-4</v>
      </c>
      <c r="AY792" s="159">
        <f t="shared" si="644"/>
        <v>-9999</v>
      </c>
      <c r="BA792">
        <f t="shared" si="645"/>
        <v>0</v>
      </c>
      <c r="BB792">
        <f t="shared" si="646"/>
        <v>0.25730936179290786</v>
      </c>
      <c r="BC792">
        <f t="shared" si="647"/>
        <v>-4.5562631827359035E-2</v>
      </c>
      <c r="BD792">
        <f t="shared" si="648"/>
        <v>0.1751575491886328</v>
      </c>
      <c r="BE792">
        <f t="shared" si="649"/>
        <v>2.9099830317037156</v>
      </c>
      <c r="BF792">
        <f t="shared" si="650"/>
        <v>8.5965836716076183</v>
      </c>
      <c r="BG792">
        <f t="shared" si="653"/>
        <v>2.5270564609782231</v>
      </c>
      <c r="BH792">
        <f t="shared" si="653"/>
        <v>2.4935822377257906</v>
      </c>
      <c r="BI792">
        <f t="shared" si="653"/>
        <v>2.5475287655660299</v>
      </c>
      <c r="BJ792">
        <f t="shared" si="653"/>
        <v>2.4594851725367231</v>
      </c>
      <c r="BK792">
        <f t="shared" si="653"/>
        <v>2.6005278757919719</v>
      </c>
      <c r="BL792">
        <f t="shared" si="653"/>
        <v>2.3663550149433363</v>
      </c>
      <c r="BM792">
        <f t="shared" si="653"/>
        <v>2.7376990422191718</v>
      </c>
      <c r="BN792">
        <f t="shared" si="651"/>
        <v>2.0664688729281098</v>
      </c>
    </row>
    <row r="793" spans="1:66" x14ac:dyDescent="0.2">
      <c r="A793" s="23" t="s">
        <v>1127</v>
      </c>
      <c r="B793" s="24" t="s">
        <v>899</v>
      </c>
      <c r="C793" s="23">
        <v>51601.684000000001</v>
      </c>
      <c r="D793" s="23" t="s">
        <v>873</v>
      </c>
      <c r="E793" s="25">
        <f t="shared" si="627"/>
        <v>21457.050663696482</v>
      </c>
      <c r="F793" s="1">
        <f t="shared" ref="F793:F856" si="654">ROUND(2*E793,0)/2</f>
        <v>21457</v>
      </c>
      <c r="G793" s="1">
        <f t="shared" si="618"/>
        <v>4.3033760004618671E-2</v>
      </c>
      <c r="I793" s="1">
        <f>G793</f>
        <v>4.3033760004618671E-2</v>
      </c>
      <c r="Q793" s="173">
        <f t="shared" si="628"/>
        <v>36583.184000000001</v>
      </c>
      <c r="S793" s="15">
        <f>S$15</f>
        <v>0.1</v>
      </c>
      <c r="T793" s="15"/>
      <c r="Z793">
        <f t="shared" si="629"/>
        <v>21457</v>
      </c>
      <c r="AA793" s="158">
        <f t="shared" si="630"/>
        <v>0.11703071230390825</v>
      </c>
      <c r="AB793" s="159">
        <f t="shared" si="631"/>
        <v>-7.3996952299289584E-2</v>
      </c>
      <c r="AC793" s="159">
        <f t="shared" si="632"/>
        <v>4.3033760004618671E-2</v>
      </c>
      <c r="AD793" s="160">
        <f t="shared" si="633"/>
        <v>5.475548949583339E-4</v>
      </c>
      <c r="AH793">
        <f t="shared" si="634"/>
        <v>1.9106645579128931E-2</v>
      </c>
      <c r="AI793">
        <f t="shared" si="635"/>
        <v>0.76016442569450682</v>
      </c>
      <c r="AJ793">
        <f t="shared" si="636"/>
        <v>0.98947769336996716</v>
      </c>
      <c r="AK793">
        <f t="shared" si="637"/>
        <v>-0.22681087302160075</v>
      </c>
      <c r="AL793">
        <f t="shared" si="638"/>
        <v>-2.3840985290749197</v>
      </c>
      <c r="AM793">
        <f t="shared" si="639"/>
        <v>-2.5128113941060333</v>
      </c>
      <c r="AN793">
        <f t="shared" si="652"/>
        <v>16.730094613370394</v>
      </c>
      <c r="AO793">
        <f t="shared" si="652"/>
        <v>16.730101292876089</v>
      </c>
      <c r="AP793">
        <f t="shared" si="652"/>
        <v>16.73006249585195</v>
      </c>
      <c r="AQ793">
        <f t="shared" si="652"/>
        <v>16.730287877626317</v>
      </c>
      <c r="AR793">
        <f t="shared" si="652"/>
        <v>16.728979736114773</v>
      </c>
      <c r="AS793">
        <f t="shared" si="652"/>
        <v>16.736611833018721</v>
      </c>
      <c r="AT793">
        <f t="shared" si="652"/>
        <v>16.693342543810985</v>
      </c>
      <c r="AU793">
        <f t="shared" si="640"/>
        <v>17.011741957555998</v>
      </c>
      <c r="AV793" s="158">
        <f t="shared" si="641"/>
        <v>0.11703071230390825</v>
      </c>
      <c r="AW793" s="159">
        <f t="shared" si="642"/>
        <v>-7.3996952299289584E-2</v>
      </c>
      <c r="AX793" s="160">
        <f t="shared" si="643"/>
        <v>5.475548949583339E-4</v>
      </c>
      <c r="AY793" s="159">
        <f t="shared" si="644"/>
        <v>-9999</v>
      </c>
      <c r="BA793">
        <f t="shared" si="645"/>
        <v>0</v>
      </c>
      <c r="BB793">
        <f t="shared" si="646"/>
        <v>0.25714575305856346</v>
      </c>
      <c r="BC793">
        <f t="shared" si="647"/>
        <v>-4.6497563107909069E-2</v>
      </c>
      <c r="BD793">
        <f t="shared" si="648"/>
        <v>0.17446237106980192</v>
      </c>
      <c r="BE793">
        <f t="shared" si="649"/>
        <v>2.910918955047447</v>
      </c>
      <c r="BF793">
        <f t="shared" si="650"/>
        <v>8.6317761636154824</v>
      </c>
      <c r="BG793">
        <f t="shared" si="653"/>
        <v>2.5294081016259096</v>
      </c>
      <c r="BH793">
        <f t="shared" si="653"/>
        <v>2.4956401206724355</v>
      </c>
      <c r="BI793">
        <f t="shared" si="653"/>
        <v>2.5499727932965621</v>
      </c>
      <c r="BJ793">
        <f t="shared" si="653"/>
        <v>2.461442951887844</v>
      </c>
      <c r="BK793">
        <f t="shared" si="653"/>
        <v>2.6030437718330592</v>
      </c>
      <c r="BL793">
        <f t="shared" si="653"/>
        <v>2.3683505900951687</v>
      </c>
      <c r="BM793">
        <f t="shared" si="653"/>
        <v>2.7399910559428533</v>
      </c>
      <c r="BN793">
        <f t="shared" si="651"/>
        <v>2.0700734668457952</v>
      </c>
    </row>
    <row r="794" spans="1:66" x14ac:dyDescent="0.2">
      <c r="A794" s="23" t="s">
        <v>1135</v>
      </c>
      <c r="B794" s="24" t="s">
        <v>899</v>
      </c>
      <c r="C794" s="23">
        <v>51799.597999999998</v>
      </c>
      <c r="D794" s="23" t="s">
        <v>873</v>
      </c>
      <c r="E794" s="25">
        <f t="shared" si="627"/>
        <v>21690.055049661391</v>
      </c>
      <c r="F794" s="1">
        <f t="shared" si="654"/>
        <v>21690</v>
      </c>
      <c r="G794" s="1">
        <f t="shared" si="618"/>
        <v>4.6759200005908497E-2</v>
      </c>
      <c r="K794" s="1">
        <f>G794</f>
        <v>4.6759200005908497E-2</v>
      </c>
      <c r="Q794" s="173">
        <f t="shared" si="628"/>
        <v>36781.097999999998</v>
      </c>
      <c r="S794" s="15">
        <f>S$17</f>
        <v>1</v>
      </c>
      <c r="T794" s="15"/>
      <c r="Z794">
        <f t="shared" si="629"/>
        <v>21690</v>
      </c>
      <c r="AA794" s="158">
        <f t="shared" si="630"/>
        <v>0.11840172407595467</v>
      </c>
      <c r="AB794" s="159">
        <f t="shared" si="631"/>
        <v>-7.1642524070046176E-2</v>
      </c>
      <c r="AC794" s="159">
        <f t="shared" si="632"/>
        <v>4.6759200005908497E-2</v>
      </c>
      <c r="AD794" s="160">
        <f t="shared" si="633"/>
        <v>5.1326512551271453E-3</v>
      </c>
      <c r="AH794">
        <f t="shared" si="634"/>
        <v>1.8881437534552077E-2</v>
      </c>
      <c r="AI794">
        <f t="shared" si="635"/>
        <v>0.77247192570087453</v>
      </c>
      <c r="AJ794">
        <f t="shared" si="636"/>
        <v>0.9957358468651627</v>
      </c>
      <c r="AK794">
        <f t="shared" si="637"/>
        <v>-0.23915528476075545</v>
      </c>
      <c r="AL794">
        <f t="shared" si="638"/>
        <v>-2.3312850835787242</v>
      </c>
      <c r="AM794">
        <f t="shared" si="639"/>
        <v>-2.3316459286579487</v>
      </c>
      <c r="AN794">
        <f t="shared" si="652"/>
        <v>16.795155962284863</v>
      </c>
      <c r="AO794">
        <f t="shared" si="652"/>
        <v>16.795159170423563</v>
      </c>
      <c r="AP794">
        <f t="shared" si="652"/>
        <v>16.795138268909639</v>
      </c>
      <c r="AQ794">
        <f t="shared" si="652"/>
        <v>16.795274460415378</v>
      </c>
      <c r="AR794">
        <f t="shared" si="652"/>
        <v>16.794387688185989</v>
      </c>
      <c r="AS794">
        <f t="shared" si="652"/>
        <v>16.800188797894847</v>
      </c>
      <c r="AT794">
        <f t="shared" si="652"/>
        <v>16.763327984280991</v>
      </c>
      <c r="AU794">
        <f t="shared" si="640"/>
        <v>17.087399938251501</v>
      </c>
      <c r="AV794" s="158">
        <f t="shared" si="641"/>
        <v>0.11840172407595467</v>
      </c>
      <c r="AW794" s="159">
        <f t="shared" si="642"/>
        <v>-7.1642524070046176E-2</v>
      </c>
      <c r="AX794" s="160">
        <f t="shared" si="643"/>
        <v>5.1326512551271453E-3</v>
      </c>
      <c r="AY794" s="159">
        <f t="shared" si="644"/>
        <v>-9999</v>
      </c>
      <c r="BA794">
        <f t="shared" si="645"/>
        <v>0</v>
      </c>
      <c r="BB794">
        <f t="shared" si="646"/>
        <v>0.25566098296766904</v>
      </c>
      <c r="BC794">
        <f t="shared" si="647"/>
        <v>-5.5157041993075112E-2</v>
      </c>
      <c r="BD794">
        <f t="shared" si="648"/>
        <v>0.16801481732742943</v>
      </c>
      <c r="BE794">
        <f t="shared" si="649"/>
        <v>2.9195896685369451</v>
      </c>
      <c r="BF794">
        <f t="shared" si="650"/>
        <v>8.9718569476012267</v>
      </c>
      <c r="BG794">
        <f t="shared" si="653"/>
        <v>2.551264987332432</v>
      </c>
      <c r="BH794">
        <f t="shared" si="653"/>
        <v>2.5147671113063783</v>
      </c>
      <c r="BI794">
        <f t="shared" si="653"/>
        <v>2.5726445293235827</v>
      </c>
      <c r="BJ794">
        <f t="shared" si="653"/>
        <v>2.4797205871016788</v>
      </c>
      <c r="BK794">
        <f t="shared" si="653"/>
        <v>2.6262677246387689</v>
      </c>
      <c r="BL794">
        <f t="shared" si="653"/>
        <v>2.3871700632348674</v>
      </c>
      <c r="BM794">
        <f t="shared" si="653"/>
        <v>2.7609363410228811</v>
      </c>
      <c r="BN794">
        <f t="shared" si="651"/>
        <v>2.1036682821586221</v>
      </c>
    </row>
    <row r="795" spans="1:66" x14ac:dyDescent="0.2">
      <c r="A795" s="23" t="s">
        <v>1136</v>
      </c>
      <c r="B795" s="24" t="s">
        <v>899</v>
      </c>
      <c r="C795" s="23">
        <v>51840.368999999999</v>
      </c>
      <c r="D795" s="23" t="s">
        <v>873</v>
      </c>
      <c r="E795" s="25">
        <f t="shared" si="627"/>
        <v>21738.054796117809</v>
      </c>
      <c r="F795" s="1">
        <f t="shared" si="654"/>
        <v>21738</v>
      </c>
      <c r="G795" s="1">
        <f t="shared" si="618"/>
        <v>4.6543840006052051E-2</v>
      </c>
      <c r="I795" s="1">
        <f>G795</f>
        <v>4.6543840006052051E-2</v>
      </c>
      <c r="Q795" s="173">
        <f t="shared" si="628"/>
        <v>36821.868999999999</v>
      </c>
      <c r="S795" s="15">
        <f>S$15</f>
        <v>0.1</v>
      </c>
      <c r="T795" s="15"/>
      <c r="Z795">
        <f t="shared" si="629"/>
        <v>21738</v>
      </c>
      <c r="AA795" s="158">
        <f t="shared" si="630"/>
        <v>0.11867389408170946</v>
      </c>
      <c r="AB795" s="159">
        <f t="shared" si="631"/>
        <v>-7.213005407565741E-2</v>
      </c>
      <c r="AC795" s="159">
        <f t="shared" si="632"/>
        <v>4.6543840006052051E-2</v>
      </c>
      <c r="AD795" s="160">
        <f t="shared" si="633"/>
        <v>5.2027447009572628E-4</v>
      </c>
      <c r="AH795">
        <f t="shared" si="634"/>
        <v>1.8824506613907693E-2</v>
      </c>
      <c r="AI795">
        <f t="shared" si="635"/>
        <v>0.77513950386791086</v>
      </c>
      <c r="AJ795">
        <f t="shared" si="636"/>
        <v>0.99669812425041615</v>
      </c>
      <c r="AK795">
        <f t="shared" si="637"/>
        <v>-0.24166512388529951</v>
      </c>
      <c r="AL795">
        <f t="shared" si="638"/>
        <v>-2.3201892534091715</v>
      </c>
      <c r="AM795">
        <f t="shared" si="639"/>
        <v>-2.2963920442480088</v>
      </c>
      <c r="AN795">
        <f t="shared" si="652"/>
        <v>16.808691551297411</v>
      </c>
      <c r="AO795">
        <f t="shared" si="652"/>
        <v>16.8086942579876</v>
      </c>
      <c r="AP795">
        <f t="shared" si="652"/>
        <v>16.808676155272369</v>
      </c>
      <c r="AQ795">
        <f t="shared" si="652"/>
        <v>16.808797240986912</v>
      </c>
      <c r="AR795">
        <f t="shared" si="652"/>
        <v>16.80798786927658</v>
      </c>
      <c r="AS795">
        <f t="shared" si="652"/>
        <v>16.813422685127751</v>
      </c>
      <c r="AT795">
        <f t="shared" si="652"/>
        <v>16.77797503952295</v>
      </c>
      <c r="AU795">
        <f t="shared" si="640"/>
        <v>17.102986131699502</v>
      </c>
      <c r="AV795" s="158">
        <f t="shared" si="641"/>
        <v>0.11867389408170946</v>
      </c>
      <c r="AW795" s="159">
        <f t="shared" si="642"/>
        <v>-7.213005407565741E-2</v>
      </c>
      <c r="AX795" s="160">
        <f t="shared" si="643"/>
        <v>5.2027447009572628E-4</v>
      </c>
      <c r="AY795" s="159">
        <f t="shared" si="644"/>
        <v>-9999</v>
      </c>
      <c r="BA795">
        <f t="shared" si="645"/>
        <v>0</v>
      </c>
      <c r="BB795">
        <f t="shared" si="646"/>
        <v>0.2553640030046691</v>
      </c>
      <c r="BC795">
        <f t="shared" si="647"/>
        <v>-5.6928811173463371E-2</v>
      </c>
      <c r="BD795">
        <f t="shared" si="648"/>
        <v>0.166693680435089</v>
      </c>
      <c r="BE795">
        <f t="shared" si="649"/>
        <v>2.9213642269186497</v>
      </c>
      <c r="BF795">
        <f t="shared" si="650"/>
        <v>9.0447453206790964</v>
      </c>
      <c r="BG795">
        <f t="shared" si="653"/>
        <v>2.5557537495466702</v>
      </c>
      <c r="BH795">
        <f t="shared" si="653"/>
        <v>2.518696883969989</v>
      </c>
      <c r="BI795">
        <f t="shared" si="653"/>
        <v>2.5772903743170721</v>
      </c>
      <c r="BJ795">
        <f t="shared" si="653"/>
        <v>2.4834944583259078</v>
      </c>
      <c r="BK795">
        <f t="shared" si="653"/>
        <v>2.6310010036295388</v>
      </c>
      <c r="BL795">
        <f t="shared" si="653"/>
        <v>2.3910971041203086</v>
      </c>
      <c r="BM795">
        <f t="shared" si="653"/>
        <v>2.7651586241348376</v>
      </c>
      <c r="BN795">
        <f t="shared" si="651"/>
        <v>2.1105891024805778</v>
      </c>
    </row>
    <row r="796" spans="1:66" x14ac:dyDescent="0.2">
      <c r="A796" s="23" t="s">
        <v>1137</v>
      </c>
      <c r="B796" s="24" t="s">
        <v>899</v>
      </c>
      <c r="C796" s="23">
        <v>51846.313999999998</v>
      </c>
      <c r="D796" s="23" t="s">
        <v>873</v>
      </c>
      <c r="E796" s="25">
        <f t="shared" si="627"/>
        <v>21745.05385163971</v>
      </c>
      <c r="F796" s="1">
        <f t="shared" si="654"/>
        <v>21745</v>
      </c>
      <c r="G796" s="1">
        <f t="shared" si="618"/>
        <v>4.5741599999018945E-2</v>
      </c>
      <c r="I796" s="1">
        <f>G796</f>
        <v>4.5741599999018945E-2</v>
      </c>
      <c r="Q796" s="173">
        <f t="shared" si="628"/>
        <v>36827.813999999998</v>
      </c>
      <c r="S796" s="15">
        <f>S$15</f>
        <v>0.1</v>
      </c>
      <c r="T796" s="15"/>
      <c r="Z796">
        <f t="shared" si="629"/>
        <v>21745</v>
      </c>
      <c r="AA796" s="158">
        <f t="shared" si="630"/>
        <v>0.11871328762576967</v>
      </c>
      <c r="AB796" s="159">
        <f t="shared" si="631"/>
        <v>-7.2971687626750728E-2</v>
      </c>
      <c r="AC796" s="159">
        <f t="shared" si="632"/>
        <v>4.5741599999018945E-2</v>
      </c>
      <c r="AD796" s="160">
        <f t="shared" si="633"/>
        <v>5.3248671950960856E-4</v>
      </c>
      <c r="AH796">
        <f t="shared" si="634"/>
        <v>1.8815898681828151E-2</v>
      </c>
      <c r="AI796">
        <f t="shared" si="635"/>
        <v>0.775532400301574</v>
      </c>
      <c r="AJ796">
        <f t="shared" si="636"/>
        <v>0.99682871744059098</v>
      </c>
      <c r="AK796">
        <f t="shared" si="637"/>
        <v>-0.24203010455084628</v>
      </c>
      <c r="AL796">
        <f t="shared" si="638"/>
        <v>-2.3185646918085854</v>
      </c>
      <c r="AM796">
        <f t="shared" si="639"/>
        <v>-2.2913057549510079</v>
      </c>
      <c r="AN796">
        <f t="shared" si="652"/>
        <v>16.810669403597146</v>
      </c>
      <c r="AO796">
        <f t="shared" si="652"/>
        <v>16.810672042417004</v>
      </c>
      <c r="AP796">
        <f t="shared" si="652"/>
        <v>16.810654324614301</v>
      </c>
      <c r="AQ796">
        <f t="shared" si="652"/>
        <v>16.810773299000267</v>
      </c>
      <c r="AR796">
        <f t="shared" si="652"/>
        <v>16.80997492685826</v>
      </c>
      <c r="AS796">
        <f t="shared" si="652"/>
        <v>16.815356764844758</v>
      </c>
      <c r="AT796">
        <f t="shared" si="652"/>
        <v>16.780117659793696</v>
      </c>
      <c r="AU796">
        <f t="shared" si="640"/>
        <v>17.105259118244003</v>
      </c>
      <c r="AV796" s="158">
        <f t="shared" si="641"/>
        <v>0.11871328762576967</v>
      </c>
      <c r="AW796" s="159">
        <f t="shared" si="642"/>
        <v>-7.2971687626750728E-2</v>
      </c>
      <c r="AX796" s="160">
        <f t="shared" si="643"/>
        <v>5.3248671950960856E-4</v>
      </c>
      <c r="AY796" s="159">
        <f t="shared" si="644"/>
        <v>-9999</v>
      </c>
      <c r="BA796">
        <f t="shared" si="645"/>
        <v>0</v>
      </c>
      <c r="BB796">
        <f t="shared" si="646"/>
        <v>0.25532094485936674</v>
      </c>
      <c r="BC796">
        <f t="shared" si="647"/>
        <v>-5.7186846322905091E-2</v>
      </c>
      <c r="BD796">
        <f t="shared" si="648"/>
        <v>0.1665012190738549</v>
      </c>
      <c r="BE796">
        <f t="shared" si="649"/>
        <v>2.921622683126269</v>
      </c>
      <c r="BF796">
        <f t="shared" si="650"/>
        <v>9.0554588887337815</v>
      </c>
      <c r="BG796">
        <f t="shared" si="653"/>
        <v>2.5564079517163671</v>
      </c>
      <c r="BH796">
        <f t="shared" si="653"/>
        <v>2.5192697076064308</v>
      </c>
      <c r="BI796">
        <f t="shared" si="653"/>
        <v>2.5779671658496324</v>
      </c>
      <c r="BJ796">
        <f t="shared" si="653"/>
        <v>2.4840450983630777</v>
      </c>
      <c r="BK796">
        <f t="shared" si="653"/>
        <v>2.6316897967205697</v>
      </c>
      <c r="BL796">
        <f t="shared" si="653"/>
        <v>2.39167124003114</v>
      </c>
      <c r="BM796">
        <f t="shared" si="653"/>
        <v>2.7657717511671001</v>
      </c>
      <c r="BN796">
        <f t="shared" si="651"/>
        <v>2.1115983887775296</v>
      </c>
    </row>
    <row r="797" spans="1:66" x14ac:dyDescent="0.2">
      <c r="A797" s="28" t="s">
        <v>1138</v>
      </c>
      <c r="B797" s="32" t="s">
        <v>899</v>
      </c>
      <c r="C797" s="28">
        <v>51846.314299999998</v>
      </c>
      <c r="D797" s="28" t="s">
        <v>873</v>
      </c>
      <c r="E797" s="1">
        <f t="shared" si="627"/>
        <v>21745.054204830063</v>
      </c>
      <c r="F797" s="1">
        <f t="shared" si="654"/>
        <v>21745</v>
      </c>
      <c r="G797" s="1">
        <f t="shared" si="618"/>
        <v>4.6041599998716265E-2</v>
      </c>
      <c r="K797" s="1">
        <f>G797</f>
        <v>4.6041599998716265E-2</v>
      </c>
      <c r="Q797" s="173">
        <f t="shared" si="628"/>
        <v>36827.814299999998</v>
      </c>
      <c r="S797" s="15">
        <f>S$17</f>
        <v>1</v>
      </c>
      <c r="Z797">
        <f t="shared" si="629"/>
        <v>21745</v>
      </c>
      <c r="AA797" s="158">
        <f t="shared" si="630"/>
        <v>0.11871328762576967</v>
      </c>
      <c r="AB797" s="159">
        <f t="shared" si="631"/>
        <v>-7.2671687627053408E-2</v>
      </c>
      <c r="AC797" s="159">
        <f t="shared" si="632"/>
        <v>4.6041599998716265E-2</v>
      </c>
      <c r="AD797" s="160">
        <f t="shared" si="633"/>
        <v>5.2811741825640277E-3</v>
      </c>
      <c r="AH797">
        <f t="shared" si="634"/>
        <v>1.8815898681828151E-2</v>
      </c>
      <c r="AI797">
        <f t="shared" si="635"/>
        <v>0.775532400301574</v>
      </c>
      <c r="AJ797">
        <f t="shared" si="636"/>
        <v>0.99682871744059098</v>
      </c>
      <c r="AK797">
        <f t="shared" si="637"/>
        <v>-0.24203010455084628</v>
      </c>
      <c r="AL797">
        <f t="shared" si="638"/>
        <v>-2.3185646918085854</v>
      </c>
      <c r="AM797">
        <f t="shared" si="639"/>
        <v>-2.2913057549510079</v>
      </c>
      <c r="AN797">
        <f t="shared" si="652"/>
        <v>16.810669403597146</v>
      </c>
      <c r="AO797">
        <f t="shared" si="652"/>
        <v>16.810672042417004</v>
      </c>
      <c r="AP797">
        <f t="shared" si="652"/>
        <v>16.810654324614301</v>
      </c>
      <c r="AQ797">
        <f t="shared" si="652"/>
        <v>16.810773299000267</v>
      </c>
      <c r="AR797">
        <f t="shared" si="652"/>
        <v>16.80997492685826</v>
      </c>
      <c r="AS797">
        <f t="shared" si="652"/>
        <v>16.815356764844758</v>
      </c>
      <c r="AT797">
        <f t="shared" si="652"/>
        <v>16.780117659793696</v>
      </c>
      <c r="AU797">
        <f t="shared" si="640"/>
        <v>17.105259118244003</v>
      </c>
      <c r="AV797" s="158">
        <f t="shared" si="641"/>
        <v>0.11871328762576967</v>
      </c>
      <c r="AW797" s="159">
        <f t="shared" si="642"/>
        <v>-7.2671687627053408E-2</v>
      </c>
      <c r="AX797" s="160">
        <f t="shared" si="643"/>
        <v>5.2811741825640277E-3</v>
      </c>
      <c r="AY797" s="159">
        <f t="shared" si="644"/>
        <v>-9999</v>
      </c>
      <c r="BA797">
        <f t="shared" si="645"/>
        <v>0</v>
      </c>
      <c r="BB797">
        <f t="shared" si="646"/>
        <v>0.25532094485936674</v>
      </c>
      <c r="BC797">
        <f t="shared" si="647"/>
        <v>-5.7186846322905091E-2</v>
      </c>
      <c r="BD797">
        <f t="shared" si="648"/>
        <v>0.1665012190738549</v>
      </c>
      <c r="BE797">
        <f t="shared" si="649"/>
        <v>2.921622683126269</v>
      </c>
      <c r="BF797">
        <f t="shared" si="650"/>
        <v>9.0554588887337815</v>
      </c>
      <c r="BG797">
        <f t="shared" si="653"/>
        <v>2.5564079517163671</v>
      </c>
      <c r="BH797">
        <f t="shared" si="653"/>
        <v>2.5192697076064308</v>
      </c>
      <c r="BI797">
        <f t="shared" si="653"/>
        <v>2.5779671658496324</v>
      </c>
      <c r="BJ797">
        <f t="shared" si="653"/>
        <v>2.4840450983630777</v>
      </c>
      <c r="BK797">
        <f t="shared" si="653"/>
        <v>2.6316897967205697</v>
      </c>
      <c r="BL797">
        <f t="shared" si="653"/>
        <v>2.39167124003114</v>
      </c>
      <c r="BM797">
        <f t="shared" si="653"/>
        <v>2.7657717511671001</v>
      </c>
      <c r="BN797">
        <f t="shared" si="651"/>
        <v>2.1115983887775296</v>
      </c>
    </row>
    <row r="798" spans="1:66" x14ac:dyDescent="0.2">
      <c r="A798" s="23" t="s">
        <v>1137</v>
      </c>
      <c r="B798" s="24" t="s">
        <v>899</v>
      </c>
      <c r="C798" s="23">
        <v>51846.315999999999</v>
      </c>
      <c r="D798" s="23" t="s">
        <v>873</v>
      </c>
      <c r="E798" s="25">
        <f t="shared" si="627"/>
        <v>21745.056206242072</v>
      </c>
      <c r="F798" s="1">
        <f t="shared" si="654"/>
        <v>21745</v>
      </c>
      <c r="G798" s="1">
        <f t="shared" si="618"/>
        <v>4.7741599999426398E-2</v>
      </c>
      <c r="I798" s="1">
        <f>G798</f>
        <v>4.7741599999426398E-2</v>
      </c>
      <c r="Q798" s="173">
        <f t="shared" si="628"/>
        <v>36827.815999999999</v>
      </c>
      <c r="S798" s="15">
        <f>S$15</f>
        <v>0.1</v>
      </c>
      <c r="T798" s="15"/>
      <c r="Z798">
        <f t="shared" si="629"/>
        <v>21745</v>
      </c>
      <c r="AA798" s="158">
        <f t="shared" si="630"/>
        <v>0.11871328762576967</v>
      </c>
      <c r="AB798" s="159">
        <f t="shared" si="631"/>
        <v>-7.0971687626343274E-2</v>
      </c>
      <c r="AC798" s="159">
        <f t="shared" si="632"/>
        <v>4.7741599999426398E-2</v>
      </c>
      <c r="AD798" s="160">
        <f t="shared" si="633"/>
        <v>5.0369804445312468E-4</v>
      </c>
      <c r="AH798">
        <f t="shared" si="634"/>
        <v>1.8815898681828151E-2</v>
      </c>
      <c r="AI798">
        <f t="shared" si="635"/>
        <v>0.775532400301574</v>
      </c>
      <c r="AJ798">
        <f t="shared" si="636"/>
        <v>0.99682871744059098</v>
      </c>
      <c r="AK798">
        <f t="shared" si="637"/>
        <v>-0.24203010455084628</v>
      </c>
      <c r="AL798">
        <f t="shared" si="638"/>
        <v>-2.3185646918085854</v>
      </c>
      <c r="AM798">
        <f t="shared" si="639"/>
        <v>-2.2913057549510079</v>
      </c>
      <c r="AN798">
        <f t="shared" si="652"/>
        <v>16.810669403597146</v>
      </c>
      <c r="AO798">
        <f t="shared" si="652"/>
        <v>16.810672042417004</v>
      </c>
      <c r="AP798">
        <f t="shared" si="652"/>
        <v>16.810654324614301</v>
      </c>
      <c r="AQ798">
        <f t="shared" si="652"/>
        <v>16.810773299000267</v>
      </c>
      <c r="AR798">
        <f t="shared" si="652"/>
        <v>16.80997492685826</v>
      </c>
      <c r="AS798">
        <f t="shared" si="652"/>
        <v>16.815356764844758</v>
      </c>
      <c r="AT798">
        <f t="shared" si="652"/>
        <v>16.780117659793696</v>
      </c>
      <c r="AU798">
        <f t="shared" si="640"/>
        <v>17.105259118244003</v>
      </c>
      <c r="AV798" s="158">
        <f t="shared" si="641"/>
        <v>0.11871328762576967</v>
      </c>
      <c r="AW798" s="159">
        <f t="shared" si="642"/>
        <v>-7.0971687626343274E-2</v>
      </c>
      <c r="AX798" s="160">
        <f t="shared" si="643"/>
        <v>5.0369804445312468E-4</v>
      </c>
      <c r="AY798" s="159">
        <f t="shared" si="644"/>
        <v>-9999</v>
      </c>
      <c r="BA798">
        <f t="shared" si="645"/>
        <v>0</v>
      </c>
      <c r="BB798">
        <f t="shared" si="646"/>
        <v>0.25532094485936674</v>
      </c>
      <c r="BC798">
        <f t="shared" si="647"/>
        <v>-5.7186846322905091E-2</v>
      </c>
      <c r="BD798">
        <f t="shared" si="648"/>
        <v>0.1665012190738549</v>
      </c>
      <c r="BE798">
        <f t="shared" si="649"/>
        <v>2.921622683126269</v>
      </c>
      <c r="BF798">
        <f t="shared" si="650"/>
        <v>9.0554588887337815</v>
      </c>
      <c r="BG798">
        <f t="shared" si="653"/>
        <v>2.5564079517163671</v>
      </c>
      <c r="BH798">
        <f t="shared" si="653"/>
        <v>2.5192697076064308</v>
      </c>
      <c r="BI798">
        <f t="shared" si="653"/>
        <v>2.5779671658496324</v>
      </c>
      <c r="BJ798">
        <f t="shared" si="653"/>
        <v>2.4840450983630777</v>
      </c>
      <c r="BK798">
        <f t="shared" si="653"/>
        <v>2.6316897967205697</v>
      </c>
      <c r="BL798">
        <f t="shared" si="653"/>
        <v>2.39167124003114</v>
      </c>
      <c r="BM798">
        <f t="shared" si="653"/>
        <v>2.7657717511671001</v>
      </c>
      <c r="BN798">
        <f t="shared" si="651"/>
        <v>2.1115983887775296</v>
      </c>
    </row>
    <row r="799" spans="1:66" x14ac:dyDescent="0.2">
      <c r="A799" s="28" t="s">
        <v>1138</v>
      </c>
      <c r="B799" s="32" t="s">
        <v>899</v>
      </c>
      <c r="C799" s="28">
        <v>51846.316400000003</v>
      </c>
      <c r="D799" s="28" t="s">
        <v>873</v>
      </c>
      <c r="E799" s="1">
        <f t="shared" si="627"/>
        <v>21745.056677162549</v>
      </c>
      <c r="F799" s="1">
        <f t="shared" si="654"/>
        <v>21745</v>
      </c>
      <c r="G799" s="1">
        <f t="shared" si="618"/>
        <v>4.8141600003873464E-2</v>
      </c>
      <c r="K799" s="1">
        <f>G799</f>
        <v>4.8141600003873464E-2</v>
      </c>
      <c r="Q799" s="173">
        <f t="shared" si="628"/>
        <v>36827.816400000003</v>
      </c>
      <c r="S799" s="15">
        <f>S$17</f>
        <v>1</v>
      </c>
      <c r="Z799">
        <f t="shared" si="629"/>
        <v>21745</v>
      </c>
      <c r="AA799" s="158">
        <f t="shared" si="630"/>
        <v>0.11871328762576967</v>
      </c>
      <c r="AB799" s="159">
        <f t="shared" si="631"/>
        <v>-7.0571687621896209E-2</v>
      </c>
      <c r="AC799" s="159">
        <f t="shared" si="632"/>
        <v>4.8141600003873464E-2</v>
      </c>
      <c r="AD799" s="160">
        <f t="shared" si="633"/>
        <v>4.9803630938024986E-3</v>
      </c>
      <c r="AH799">
        <f t="shared" si="634"/>
        <v>1.8815898681828151E-2</v>
      </c>
      <c r="AI799">
        <f t="shared" si="635"/>
        <v>0.775532400301574</v>
      </c>
      <c r="AJ799">
        <f t="shared" si="636"/>
        <v>0.99682871744059098</v>
      </c>
      <c r="AK799">
        <f t="shared" si="637"/>
        <v>-0.24203010455084628</v>
      </c>
      <c r="AL799">
        <f t="shared" si="638"/>
        <v>-2.3185646918085854</v>
      </c>
      <c r="AM799">
        <f t="shared" si="639"/>
        <v>-2.2913057549510079</v>
      </c>
      <c r="AN799">
        <f t="shared" si="652"/>
        <v>16.810669403597146</v>
      </c>
      <c r="AO799">
        <f t="shared" si="652"/>
        <v>16.810672042417004</v>
      </c>
      <c r="AP799">
        <f t="shared" si="652"/>
        <v>16.810654324614301</v>
      </c>
      <c r="AQ799">
        <f t="shared" si="652"/>
        <v>16.810773299000267</v>
      </c>
      <c r="AR799">
        <f t="shared" si="652"/>
        <v>16.80997492685826</v>
      </c>
      <c r="AS799">
        <f t="shared" si="652"/>
        <v>16.815356764844758</v>
      </c>
      <c r="AT799">
        <f t="shared" si="652"/>
        <v>16.780117659793696</v>
      </c>
      <c r="AU799">
        <f t="shared" si="640"/>
        <v>17.105259118244003</v>
      </c>
      <c r="AV799" s="158">
        <f t="shared" si="641"/>
        <v>0.11871328762576967</v>
      </c>
      <c r="AW799" s="159">
        <f t="shared" si="642"/>
        <v>-7.0571687621896209E-2</v>
      </c>
      <c r="AX799" s="160">
        <f t="shared" si="643"/>
        <v>4.9803630938024986E-3</v>
      </c>
      <c r="AY799" s="159">
        <f t="shared" si="644"/>
        <v>-9999</v>
      </c>
      <c r="BA799">
        <f t="shared" si="645"/>
        <v>0</v>
      </c>
      <c r="BB799">
        <f t="shared" si="646"/>
        <v>0.25532094485936674</v>
      </c>
      <c r="BC799">
        <f t="shared" si="647"/>
        <v>-5.7186846322905091E-2</v>
      </c>
      <c r="BD799">
        <f t="shared" si="648"/>
        <v>0.1665012190738549</v>
      </c>
      <c r="BE799">
        <f t="shared" si="649"/>
        <v>2.921622683126269</v>
      </c>
      <c r="BF799">
        <f t="shared" si="650"/>
        <v>9.0554588887337815</v>
      </c>
      <c r="BG799">
        <f t="shared" si="653"/>
        <v>2.5564079517163671</v>
      </c>
      <c r="BH799">
        <f t="shared" si="653"/>
        <v>2.5192697076064308</v>
      </c>
      <c r="BI799">
        <f t="shared" si="653"/>
        <v>2.5779671658496324</v>
      </c>
      <c r="BJ799">
        <f t="shared" si="653"/>
        <v>2.4840450983630777</v>
      </c>
      <c r="BK799">
        <f t="shared" si="653"/>
        <v>2.6316897967205697</v>
      </c>
      <c r="BL799">
        <f t="shared" si="653"/>
        <v>2.39167124003114</v>
      </c>
      <c r="BM799">
        <f t="shared" si="653"/>
        <v>2.7657717511671001</v>
      </c>
      <c r="BN799">
        <f t="shared" si="651"/>
        <v>2.1115983887775296</v>
      </c>
    </row>
    <row r="800" spans="1:66" x14ac:dyDescent="0.2">
      <c r="A800" s="31" t="s">
        <v>1139</v>
      </c>
      <c r="B800" s="33"/>
      <c r="C800" s="31">
        <v>51924.459199999998</v>
      </c>
      <c r="D800" s="31">
        <v>1E-4</v>
      </c>
      <c r="E800" s="1">
        <f t="shared" si="627"/>
        <v>21837.054287900435</v>
      </c>
      <c r="F800" s="1">
        <f t="shared" si="654"/>
        <v>21837</v>
      </c>
      <c r="G800" s="1">
        <f t="shared" si="618"/>
        <v>4.6112160001939628E-2</v>
      </c>
      <c r="J800" s="1">
        <f>G800</f>
        <v>4.6112160001939628E-2</v>
      </c>
      <c r="Q800" s="173">
        <f t="shared" si="628"/>
        <v>36905.959199999998</v>
      </c>
      <c r="S800" s="15">
        <f>S$16</f>
        <v>1</v>
      </c>
      <c r="Z800">
        <f t="shared" si="629"/>
        <v>21837</v>
      </c>
      <c r="AA800" s="158">
        <f t="shared" si="630"/>
        <v>0.11922392540396004</v>
      </c>
      <c r="AB800" s="159">
        <f t="shared" si="631"/>
        <v>-7.3111765402020412E-2</v>
      </c>
      <c r="AC800" s="159">
        <f t="shared" si="632"/>
        <v>4.6112160001939628E-2</v>
      </c>
      <c r="AD800" s="160">
        <f t="shared" si="633"/>
        <v>5.3453302402000687E-3</v>
      </c>
      <c r="AH800">
        <f t="shared" si="634"/>
        <v>1.8695480334152074E-2</v>
      </c>
      <c r="AI800">
        <f t="shared" si="635"/>
        <v>0.78078913252240012</v>
      </c>
      <c r="AJ800">
        <f t="shared" si="636"/>
        <v>0.99830948786471241</v>
      </c>
      <c r="AK800">
        <f t="shared" si="637"/>
        <v>-0.2468012771502299</v>
      </c>
      <c r="AL800">
        <f t="shared" si="638"/>
        <v>-2.2970581772941681</v>
      </c>
      <c r="AM800">
        <f t="shared" si="639"/>
        <v>-2.2257106833104174</v>
      </c>
      <c r="AN800">
        <f t="shared" si="652"/>
        <v>16.836758238436683</v>
      </c>
      <c r="AO800">
        <f t="shared" si="652"/>
        <v>16.836760099510521</v>
      </c>
      <c r="AP800">
        <f t="shared" si="652"/>
        <v>16.836746919133052</v>
      </c>
      <c r="AQ800">
        <f t="shared" si="652"/>
        <v>16.836840272262691</v>
      </c>
      <c r="AR800">
        <f t="shared" si="652"/>
        <v>16.836179472900675</v>
      </c>
      <c r="AS800">
        <f t="shared" si="652"/>
        <v>16.840876971832863</v>
      </c>
      <c r="AT800">
        <f t="shared" si="652"/>
        <v>16.80843417446761</v>
      </c>
      <c r="AU800">
        <f t="shared" si="640"/>
        <v>17.135132655686007</v>
      </c>
      <c r="AV800" s="158">
        <f t="shared" si="641"/>
        <v>0.11922392540396004</v>
      </c>
      <c r="AW800" s="159">
        <f t="shared" si="642"/>
        <v>-7.3111765402020412E-2</v>
      </c>
      <c r="AX800" s="160">
        <f t="shared" si="643"/>
        <v>5.3453302402000687E-3</v>
      </c>
      <c r="AY800" s="159">
        <f t="shared" si="644"/>
        <v>-9999</v>
      </c>
      <c r="BA800">
        <f t="shared" si="645"/>
        <v>0</v>
      </c>
      <c r="BB800">
        <f t="shared" si="646"/>
        <v>0.25476095660561671</v>
      </c>
      <c r="BC800">
        <f t="shared" si="647"/>
        <v>-6.0569923545896839E-2</v>
      </c>
      <c r="BD800">
        <f t="shared" si="648"/>
        <v>0.16397658161716464</v>
      </c>
      <c r="BE800">
        <f t="shared" si="649"/>
        <v>2.9250116412748759</v>
      </c>
      <c r="BF800">
        <f t="shared" si="650"/>
        <v>9.1982947663986145</v>
      </c>
      <c r="BG800">
        <f t="shared" si="653"/>
        <v>2.5649962227536749</v>
      </c>
      <c r="BH800">
        <f t="shared" si="653"/>
        <v>2.5267923010225015</v>
      </c>
      <c r="BI800">
        <f t="shared" si="653"/>
        <v>2.5868446673359893</v>
      </c>
      <c r="BJ800">
        <f t="shared" si="653"/>
        <v>2.4912892754329636</v>
      </c>
      <c r="BK800">
        <f t="shared" si="653"/>
        <v>2.6407073453426806</v>
      </c>
      <c r="BL800">
        <f t="shared" si="653"/>
        <v>2.3992512919748252</v>
      </c>
      <c r="BM800">
        <f t="shared" si="653"/>
        <v>2.773768212449264</v>
      </c>
      <c r="BN800">
        <f t="shared" si="651"/>
        <v>2.1248632943946117</v>
      </c>
    </row>
    <row r="801" spans="1:66" x14ac:dyDescent="0.2">
      <c r="A801" s="23" t="s">
        <v>1140</v>
      </c>
      <c r="B801" s="24" t="s">
        <v>899</v>
      </c>
      <c r="C801" s="23">
        <v>51940.597800000003</v>
      </c>
      <c r="D801" s="23" t="s">
        <v>873</v>
      </c>
      <c r="E801" s="25">
        <f t="shared" si="627"/>
        <v>21856.05428074245</v>
      </c>
      <c r="F801" s="1">
        <f t="shared" si="654"/>
        <v>21856</v>
      </c>
      <c r="G801" s="1">
        <f t="shared" si="618"/>
        <v>4.6106080008030403E-2</v>
      </c>
      <c r="K801" s="1">
        <f>G801</f>
        <v>4.6106080008030403E-2</v>
      </c>
      <c r="Q801" s="173">
        <f t="shared" si="628"/>
        <v>36922.097800000003</v>
      </c>
      <c r="S801" s="15">
        <f>S$17</f>
        <v>1</v>
      </c>
      <c r="T801" s="15"/>
      <c r="Z801">
        <f t="shared" si="629"/>
        <v>21856</v>
      </c>
      <c r="AA801" s="158">
        <f t="shared" si="630"/>
        <v>0.11932772694264848</v>
      </c>
      <c r="AB801" s="159">
        <f t="shared" si="631"/>
        <v>-7.3221646934618079E-2</v>
      </c>
      <c r="AC801" s="159">
        <f t="shared" si="632"/>
        <v>4.6106080008030403E-2</v>
      </c>
      <c r="AD801" s="160">
        <f t="shared" si="633"/>
        <v>5.3614095798178649E-3</v>
      </c>
      <c r="AH801">
        <f t="shared" si="634"/>
        <v>1.8668913481112638E-2</v>
      </c>
      <c r="AI801">
        <f t="shared" si="635"/>
        <v>0.78189652796497033</v>
      </c>
      <c r="AJ801">
        <f t="shared" si="636"/>
        <v>0.99855975346564674</v>
      </c>
      <c r="AK801">
        <f t="shared" si="637"/>
        <v>-0.24778044779508221</v>
      </c>
      <c r="AL801">
        <f t="shared" si="638"/>
        <v>-2.2925800757545058</v>
      </c>
      <c r="AM801">
        <f t="shared" si="639"/>
        <v>-2.2124459320483645</v>
      </c>
      <c r="AN801">
        <f t="shared" ref="AN801:AT810" si="655">$AU801+$AB$7*SIN(AO801)</f>
        <v>16.842168274247001</v>
      </c>
      <c r="AO801">
        <f t="shared" si="655"/>
        <v>16.842169999303085</v>
      </c>
      <c r="AP801">
        <f t="shared" si="655"/>
        <v>16.842157640750674</v>
      </c>
      <c r="AQ801">
        <f t="shared" si="655"/>
        <v>16.842246186444175</v>
      </c>
      <c r="AR801">
        <f t="shared" si="655"/>
        <v>16.84161215103855</v>
      </c>
      <c r="AS801">
        <f t="shared" si="655"/>
        <v>16.846171366435062</v>
      </c>
      <c r="AT801">
        <f t="shared" si="655"/>
        <v>16.81431843036594</v>
      </c>
      <c r="AU801">
        <f t="shared" si="640"/>
        <v>17.141302190592505</v>
      </c>
      <c r="AV801" s="158">
        <f t="shared" si="641"/>
        <v>0.11932772694264848</v>
      </c>
      <c r="AW801" s="159">
        <f t="shared" si="642"/>
        <v>-7.3221646934618079E-2</v>
      </c>
      <c r="AX801" s="160">
        <f t="shared" si="643"/>
        <v>5.3614095798178649E-3</v>
      </c>
      <c r="AY801" s="159">
        <f t="shared" si="644"/>
        <v>-9999</v>
      </c>
      <c r="BA801">
        <f t="shared" si="645"/>
        <v>0</v>
      </c>
      <c r="BB801">
        <f t="shared" si="646"/>
        <v>0.25464667196070978</v>
      </c>
      <c r="BC801">
        <f t="shared" si="647"/>
        <v>-6.126669154891342E-2</v>
      </c>
      <c r="BD801">
        <f t="shared" si="648"/>
        <v>0.16345631679130751</v>
      </c>
      <c r="BE801">
        <f t="shared" si="649"/>
        <v>2.9257097057688326</v>
      </c>
      <c r="BF801">
        <f t="shared" si="650"/>
        <v>9.2282711782370495</v>
      </c>
      <c r="BG801">
        <f t="shared" ref="BG801:BM810" si="656">$BN801+$BB$7*SIN(BH801)</f>
        <v>2.5667675884307486</v>
      </c>
      <c r="BH801">
        <f t="shared" si="656"/>
        <v>2.5283445775859543</v>
      </c>
      <c r="BI801">
        <f t="shared" si="656"/>
        <v>2.5886739698877101</v>
      </c>
      <c r="BJ801">
        <f t="shared" si="656"/>
        <v>2.492787109440382</v>
      </c>
      <c r="BK801">
        <f t="shared" si="656"/>
        <v>2.6425614826844233</v>
      </c>
      <c r="BL801">
        <f t="shared" si="656"/>
        <v>2.400824696626422</v>
      </c>
      <c r="BM801">
        <f t="shared" si="656"/>
        <v>2.7754053995718078</v>
      </c>
      <c r="BN801">
        <f t="shared" si="651"/>
        <v>2.1276027857720528</v>
      </c>
    </row>
    <row r="802" spans="1:66" x14ac:dyDescent="0.2">
      <c r="A802" s="23" t="s">
        <v>1141</v>
      </c>
      <c r="B802" s="24" t="s">
        <v>899</v>
      </c>
      <c r="C802" s="23">
        <v>52149.555999999997</v>
      </c>
      <c r="D802" s="23" t="s">
        <v>873</v>
      </c>
      <c r="E802" s="25">
        <f t="shared" si="627"/>
        <v>22102.061016412143</v>
      </c>
      <c r="F802" s="1">
        <f t="shared" si="654"/>
        <v>22102</v>
      </c>
      <c r="G802" s="1">
        <f t="shared" si="618"/>
        <v>5.1827360002789646E-2</v>
      </c>
      <c r="I802" s="1">
        <f>G802</f>
        <v>5.1827360002789646E-2</v>
      </c>
      <c r="Q802" s="173">
        <f t="shared" si="628"/>
        <v>37131.055999999997</v>
      </c>
      <c r="S802" s="15">
        <f>S$15</f>
        <v>0.1</v>
      </c>
      <c r="T802" s="15"/>
      <c r="Z802">
        <f t="shared" si="629"/>
        <v>22102</v>
      </c>
      <c r="AA802" s="158">
        <f t="shared" si="630"/>
        <v>0.12061946502904101</v>
      </c>
      <c r="AB802" s="159">
        <f t="shared" si="631"/>
        <v>-6.8792105026251368E-2</v>
      </c>
      <c r="AC802" s="159">
        <f t="shared" si="632"/>
        <v>5.1827360002789646E-2</v>
      </c>
      <c r="AD802" s="160">
        <f t="shared" si="633"/>
        <v>4.7323537139427993E-4</v>
      </c>
      <c r="AH802">
        <f t="shared" si="634"/>
        <v>1.8271438618978866E-2</v>
      </c>
      <c r="AI802">
        <f t="shared" si="635"/>
        <v>0.79693057589698368</v>
      </c>
      <c r="AJ802">
        <f t="shared" si="636"/>
        <v>0.99998491709921067</v>
      </c>
      <c r="AK802">
        <f t="shared" si="637"/>
        <v>-0.26024427720458276</v>
      </c>
      <c r="AL802">
        <f t="shared" si="638"/>
        <v>-2.2334110598090469</v>
      </c>
      <c r="AM802">
        <f t="shared" si="639"/>
        <v>-2.0487166963299113</v>
      </c>
      <c r="AN802">
        <f t="shared" si="655"/>
        <v>16.912927695202363</v>
      </c>
      <c r="AO802">
        <f t="shared" si="655"/>
        <v>16.91292825536194</v>
      </c>
      <c r="AP802">
        <f t="shared" si="655"/>
        <v>16.912923511666349</v>
      </c>
      <c r="AQ802">
        <f t="shared" si="655"/>
        <v>16.91296368537667</v>
      </c>
      <c r="AR802">
        <f t="shared" si="655"/>
        <v>16.912623592842596</v>
      </c>
      <c r="AS802">
        <f t="shared" si="655"/>
        <v>16.915512271633361</v>
      </c>
      <c r="AT802">
        <f t="shared" si="655"/>
        <v>16.891631085932559</v>
      </c>
      <c r="AU802">
        <f t="shared" si="640"/>
        <v>17.221181432013509</v>
      </c>
      <c r="AV802" s="158">
        <f t="shared" si="641"/>
        <v>0.12061946502904101</v>
      </c>
      <c r="AW802" s="159">
        <f t="shared" si="642"/>
        <v>-6.8792105026251368E-2</v>
      </c>
      <c r="AX802" s="160">
        <f t="shared" si="643"/>
        <v>4.7323537139427993E-4</v>
      </c>
      <c r="AY802" s="159">
        <f t="shared" si="644"/>
        <v>-9999</v>
      </c>
      <c r="BA802">
        <f t="shared" si="645"/>
        <v>0</v>
      </c>
      <c r="BB802">
        <f t="shared" si="646"/>
        <v>0.25320868221069137</v>
      </c>
      <c r="BC802">
        <f t="shared" si="647"/>
        <v>-7.0228658920550524E-2</v>
      </c>
      <c r="BD802">
        <f t="shared" si="648"/>
        <v>0.15675547452237151</v>
      </c>
      <c r="BE802">
        <f t="shared" si="649"/>
        <v>2.9346911369502804</v>
      </c>
      <c r="BF802">
        <f t="shared" si="650"/>
        <v>9.631926486118001</v>
      </c>
      <c r="BG802">
        <f t="shared" si="656"/>
        <v>2.5896284877775315</v>
      </c>
      <c r="BH802">
        <f t="shared" si="656"/>
        <v>2.548409159901484</v>
      </c>
      <c r="BI802">
        <f t="shared" si="656"/>
        <v>2.6122275477872878</v>
      </c>
      <c r="BJ802">
        <f t="shared" si="656"/>
        <v>2.5122423940168073</v>
      </c>
      <c r="BK802">
        <f t="shared" si="656"/>
        <v>2.6663111148008478</v>
      </c>
      <c r="BL802">
        <f t="shared" si="656"/>
        <v>2.4214441738728976</v>
      </c>
      <c r="BM802">
        <f t="shared" si="656"/>
        <v>2.7961667267636829</v>
      </c>
      <c r="BN802">
        <f t="shared" si="651"/>
        <v>2.1630719899220758</v>
      </c>
    </row>
    <row r="803" spans="1:66" x14ac:dyDescent="0.2">
      <c r="A803" s="23" t="s">
        <v>1142</v>
      </c>
      <c r="B803" s="24" t="s">
        <v>899</v>
      </c>
      <c r="C803" s="23">
        <v>52231.947999999997</v>
      </c>
      <c r="D803" s="23" t="s">
        <v>873</v>
      </c>
      <c r="E803" s="25">
        <f t="shared" si="627"/>
        <v>22199.061215328951</v>
      </c>
      <c r="F803" s="1">
        <f t="shared" si="654"/>
        <v>22199</v>
      </c>
      <c r="G803" s="1">
        <f t="shared" si="618"/>
        <v>5.1996319998579565E-2</v>
      </c>
      <c r="I803" s="1">
        <f>G803</f>
        <v>5.1996319998579565E-2</v>
      </c>
      <c r="Q803" s="173">
        <f t="shared" si="628"/>
        <v>37213.447999999997</v>
      </c>
      <c r="S803" s="15">
        <f>S$15</f>
        <v>0.1</v>
      </c>
      <c r="T803" s="15"/>
      <c r="Z803">
        <f t="shared" si="629"/>
        <v>22199</v>
      </c>
      <c r="AA803" s="158">
        <f t="shared" si="630"/>
        <v>0.1211016240110879</v>
      </c>
      <c r="AB803" s="159">
        <f t="shared" si="631"/>
        <v>-6.9105304012508334E-2</v>
      </c>
      <c r="AC803" s="159">
        <f t="shared" si="632"/>
        <v>5.1996319998579565E-2</v>
      </c>
      <c r="AD803" s="160">
        <f t="shared" si="633"/>
        <v>4.7755430426612005E-4</v>
      </c>
      <c r="AH803">
        <f t="shared" si="634"/>
        <v>1.8086869824773671E-2</v>
      </c>
      <c r="AI803">
        <f t="shared" si="635"/>
        <v>0.80322649165317894</v>
      </c>
      <c r="AJ803">
        <f t="shared" si="636"/>
        <v>0.99956600280693986</v>
      </c>
      <c r="AK803">
        <f t="shared" si="637"/>
        <v>-0.26503671676986562</v>
      </c>
      <c r="AL803">
        <f t="shared" si="638"/>
        <v>-2.2094405968950488</v>
      </c>
      <c r="AM803">
        <f t="shared" si="639"/>
        <v>-1.987916566800181</v>
      </c>
      <c r="AN803">
        <f t="shared" si="655"/>
        <v>16.9412089580978</v>
      </c>
      <c r="AO803">
        <f t="shared" si="655"/>
        <v>16.941209286363833</v>
      </c>
      <c r="AP803">
        <f t="shared" si="655"/>
        <v>16.94120628359201</v>
      </c>
      <c r="AQ803">
        <f t="shared" si="655"/>
        <v>16.941233752023098</v>
      </c>
      <c r="AR803">
        <f t="shared" si="655"/>
        <v>16.940982559340522</v>
      </c>
      <c r="AS803">
        <f t="shared" si="655"/>
        <v>16.943286396729039</v>
      </c>
      <c r="AT803">
        <f t="shared" si="655"/>
        <v>16.922693422904839</v>
      </c>
      <c r="AU803">
        <f t="shared" si="640"/>
        <v>17.252678531273013</v>
      </c>
      <c r="AV803" s="158">
        <f t="shared" si="641"/>
        <v>0.1211016240110879</v>
      </c>
      <c r="AW803" s="159">
        <f t="shared" si="642"/>
        <v>-6.9105304012508334E-2</v>
      </c>
      <c r="AX803" s="160">
        <f t="shared" si="643"/>
        <v>4.7755430426612005E-4</v>
      </c>
      <c r="AY803" s="159">
        <f t="shared" si="644"/>
        <v>-9999</v>
      </c>
      <c r="BA803">
        <f t="shared" si="645"/>
        <v>0</v>
      </c>
      <c r="BB803">
        <f t="shared" si="646"/>
        <v>0.25266269507475259</v>
      </c>
      <c r="BC803">
        <f t="shared" si="647"/>
        <v>-7.3731990757067434E-2</v>
      </c>
      <c r="BD803">
        <f t="shared" si="648"/>
        <v>0.15413144969568646</v>
      </c>
      <c r="BE803">
        <f t="shared" si="649"/>
        <v>2.9382035817144296</v>
      </c>
      <c r="BF803">
        <f t="shared" si="650"/>
        <v>9.7994484384210399</v>
      </c>
      <c r="BG803">
        <f t="shared" si="656"/>
        <v>2.5986037871921277</v>
      </c>
      <c r="BH803">
        <f t="shared" si="656"/>
        <v>2.5563073913096455</v>
      </c>
      <c r="BI803">
        <f t="shared" si="656"/>
        <v>2.6214457244981566</v>
      </c>
      <c r="BJ803">
        <f t="shared" si="656"/>
        <v>2.5199496145509954</v>
      </c>
      <c r="BK803">
        <f t="shared" si="656"/>
        <v>2.6755430961422002</v>
      </c>
      <c r="BL803">
        <f t="shared" si="656"/>
        <v>2.4297020487254635</v>
      </c>
      <c r="BM803">
        <f t="shared" si="656"/>
        <v>2.8041331202104569</v>
      </c>
      <c r="BN803">
        <f t="shared" si="651"/>
        <v>2.1770578143226951</v>
      </c>
    </row>
    <row r="804" spans="1:66" x14ac:dyDescent="0.2">
      <c r="A804" s="23" t="s">
        <v>1143</v>
      </c>
      <c r="B804" s="24" t="s">
        <v>899</v>
      </c>
      <c r="C804" s="23">
        <v>52251.483999999997</v>
      </c>
      <c r="D804" s="23" t="s">
        <v>873</v>
      </c>
      <c r="E804" s="25">
        <f t="shared" si="627"/>
        <v>22222.060971203777</v>
      </c>
      <c r="F804" s="1">
        <f t="shared" si="654"/>
        <v>22222</v>
      </c>
      <c r="G804" s="1">
        <f t="shared" si="618"/>
        <v>5.1788960001431406E-2</v>
      </c>
      <c r="I804" s="1">
        <f>G804</f>
        <v>5.1788960001431406E-2</v>
      </c>
      <c r="Q804" s="173">
        <f t="shared" si="628"/>
        <v>37232.983999999997</v>
      </c>
      <c r="S804" s="15">
        <f>S$15</f>
        <v>0.1</v>
      </c>
      <c r="T804" s="15"/>
      <c r="Z804">
        <f t="shared" si="629"/>
        <v>22222</v>
      </c>
      <c r="AA804" s="158">
        <f t="shared" si="630"/>
        <v>0.12121365017802227</v>
      </c>
      <c r="AB804" s="159">
        <f t="shared" si="631"/>
        <v>-6.9424690176590864E-2</v>
      </c>
      <c r="AC804" s="159">
        <f t="shared" si="632"/>
        <v>5.1788960001431406E-2</v>
      </c>
      <c r="AD804" s="160">
        <f t="shared" si="633"/>
        <v>4.8197876061156325E-4</v>
      </c>
      <c r="AH804">
        <f t="shared" si="634"/>
        <v>1.8040751481548371E-2</v>
      </c>
      <c r="AI804">
        <f t="shared" si="635"/>
        <v>0.80475093478609716</v>
      </c>
      <c r="AJ804">
        <f t="shared" si="636"/>
        <v>0.99938045840426737</v>
      </c>
      <c r="AK804">
        <f t="shared" si="637"/>
        <v>-0.266161750363127</v>
      </c>
      <c r="AL804">
        <f t="shared" si="638"/>
        <v>-2.2037009758598658</v>
      </c>
      <c r="AM804">
        <f t="shared" si="639"/>
        <v>-1.9737863769962805</v>
      </c>
      <c r="AN804">
        <f t="shared" si="655"/>
        <v>16.947947737595701</v>
      </c>
      <c r="AO804">
        <f t="shared" si="655"/>
        <v>16.947948024019045</v>
      </c>
      <c r="AP804">
        <f t="shared" si="655"/>
        <v>16.947945352647302</v>
      </c>
      <c r="AQ804">
        <f t="shared" si="655"/>
        <v>16.947970268416977</v>
      </c>
      <c r="AR804">
        <f t="shared" si="655"/>
        <v>16.947737950252151</v>
      </c>
      <c r="AS804">
        <f t="shared" si="655"/>
        <v>16.949910252757658</v>
      </c>
      <c r="AT804">
        <f t="shared" si="655"/>
        <v>16.930106720369754</v>
      </c>
      <c r="AU804">
        <f t="shared" si="640"/>
        <v>17.260146915633513</v>
      </c>
      <c r="AV804" s="158">
        <f t="shared" si="641"/>
        <v>0.12121365017802227</v>
      </c>
      <c r="AW804" s="159">
        <f t="shared" si="642"/>
        <v>-6.9424690176590864E-2</v>
      </c>
      <c r="AX804" s="160">
        <f t="shared" si="643"/>
        <v>4.8197876061156325E-4</v>
      </c>
      <c r="AY804" s="159">
        <f t="shared" si="644"/>
        <v>-9999</v>
      </c>
      <c r="BA804">
        <f t="shared" si="645"/>
        <v>0</v>
      </c>
      <c r="BB804">
        <f t="shared" si="646"/>
        <v>0.2525349571678549</v>
      </c>
      <c r="BC804">
        <f t="shared" si="647"/>
        <v>-7.4560136372117794E-2</v>
      </c>
      <c r="BD804">
        <f t="shared" si="648"/>
        <v>0.15351078418849126</v>
      </c>
      <c r="BE804">
        <f t="shared" si="649"/>
        <v>2.9390340132058679</v>
      </c>
      <c r="BF804">
        <f t="shared" si="650"/>
        <v>9.8399010852822393</v>
      </c>
      <c r="BG804">
        <f t="shared" si="656"/>
        <v>2.6007285997846536</v>
      </c>
      <c r="BH804">
        <f t="shared" si="656"/>
        <v>2.5581793553825767</v>
      </c>
      <c r="BI804">
        <f t="shared" si="656"/>
        <v>2.6236255446354475</v>
      </c>
      <c r="BJ804">
        <f t="shared" si="656"/>
        <v>2.5217804017435306</v>
      </c>
      <c r="BK804">
        <f t="shared" si="656"/>
        <v>2.6777209740069035</v>
      </c>
      <c r="BL804">
        <f t="shared" si="656"/>
        <v>2.4316707299570934</v>
      </c>
      <c r="BM804">
        <f t="shared" si="656"/>
        <v>2.8060040247280424</v>
      </c>
      <c r="BN804">
        <f t="shared" si="651"/>
        <v>2.1803740407269654</v>
      </c>
    </row>
    <row r="805" spans="1:66" x14ac:dyDescent="0.2">
      <c r="A805" s="23" t="s">
        <v>1144</v>
      </c>
      <c r="B805" s="24" t="s">
        <v>899</v>
      </c>
      <c r="C805" s="23">
        <v>52276.968000000001</v>
      </c>
      <c r="D805" s="23" t="s">
        <v>873</v>
      </c>
      <c r="E805" s="25">
        <f t="shared" si="627"/>
        <v>22252.063314504056</v>
      </c>
      <c r="F805" s="1">
        <f t="shared" si="654"/>
        <v>22252</v>
      </c>
      <c r="G805" s="1">
        <f t="shared" si="618"/>
        <v>5.3779360001499299E-2</v>
      </c>
      <c r="I805" s="1">
        <f>G805</f>
        <v>5.3779360001499299E-2</v>
      </c>
      <c r="Q805" s="173">
        <f t="shared" si="628"/>
        <v>37258.468000000001</v>
      </c>
      <c r="S805" s="15">
        <f>S$15</f>
        <v>0.1</v>
      </c>
      <c r="T805" s="15"/>
      <c r="Z805">
        <f t="shared" si="629"/>
        <v>22252</v>
      </c>
      <c r="AA805" s="158">
        <f t="shared" si="630"/>
        <v>0.12135843546636223</v>
      </c>
      <c r="AB805" s="159">
        <f t="shared" si="631"/>
        <v>-6.7579075464862928E-2</v>
      </c>
      <c r="AC805" s="159">
        <f t="shared" si="632"/>
        <v>5.3779360001499299E-2</v>
      </c>
      <c r="AD805" s="160">
        <f t="shared" si="633"/>
        <v>4.5669314406856392E-4</v>
      </c>
      <c r="AH805">
        <f t="shared" si="634"/>
        <v>1.7979229971845107E-2</v>
      </c>
      <c r="AI805">
        <f t="shared" si="635"/>
        <v>0.80675780383634943</v>
      </c>
      <c r="AJ805">
        <f t="shared" si="636"/>
        <v>0.9990875627293907</v>
      </c>
      <c r="AK805">
        <f t="shared" si="637"/>
        <v>-0.26762236163130243</v>
      </c>
      <c r="AL805">
        <f t="shared" si="638"/>
        <v>-2.19618160782586</v>
      </c>
      <c r="AM805">
        <f t="shared" si="639"/>
        <v>-1.9555150948670215</v>
      </c>
      <c r="AN805">
        <f t="shared" si="655"/>
        <v>16.956756744470127</v>
      </c>
      <c r="AO805">
        <f t="shared" si="655"/>
        <v>16.956756982730571</v>
      </c>
      <c r="AP805">
        <f t="shared" si="655"/>
        <v>16.956754701967711</v>
      </c>
      <c r="AQ805">
        <f t="shared" si="655"/>
        <v>16.95677653535127</v>
      </c>
      <c r="AR805">
        <f t="shared" si="655"/>
        <v>16.956567586407512</v>
      </c>
      <c r="AS805">
        <f t="shared" si="655"/>
        <v>16.958572658051121</v>
      </c>
      <c r="AT805">
        <f t="shared" si="655"/>
        <v>16.939803904072615</v>
      </c>
      <c r="AU805">
        <f t="shared" si="640"/>
        <v>17.269888286538514</v>
      </c>
      <c r="AV805" s="158">
        <f t="shared" si="641"/>
        <v>0.12135843546636223</v>
      </c>
      <c r="AW805" s="159">
        <f t="shared" si="642"/>
        <v>-6.7579075464862928E-2</v>
      </c>
      <c r="AX805" s="160">
        <f t="shared" si="643"/>
        <v>4.5669314406856392E-4</v>
      </c>
      <c r="AY805" s="159">
        <f t="shared" si="644"/>
        <v>-9999</v>
      </c>
      <c r="BA805">
        <f t="shared" si="645"/>
        <v>0</v>
      </c>
      <c r="BB805">
        <f t="shared" si="646"/>
        <v>0.25236933012509755</v>
      </c>
      <c r="BC805">
        <f t="shared" si="647"/>
        <v>-7.5638858408675166E-2</v>
      </c>
      <c r="BD805">
        <f t="shared" si="648"/>
        <v>0.15270210404781812</v>
      </c>
      <c r="BE805">
        <f t="shared" si="649"/>
        <v>2.9401157901850103</v>
      </c>
      <c r="BF805">
        <f t="shared" si="650"/>
        <v>9.8930958967569289</v>
      </c>
      <c r="BG805">
        <f t="shared" si="656"/>
        <v>2.6034981349236772</v>
      </c>
      <c r="BH805">
        <f t="shared" si="656"/>
        <v>2.5606206501831323</v>
      </c>
      <c r="BI805">
        <f t="shared" si="656"/>
        <v>2.6264653256400385</v>
      </c>
      <c r="BJ805">
        <f t="shared" si="656"/>
        <v>2.5241703627489529</v>
      </c>
      <c r="BK805">
        <f t="shared" si="656"/>
        <v>2.6805552308512177</v>
      </c>
      <c r="BL805">
        <f t="shared" si="656"/>
        <v>2.4342447083073724</v>
      </c>
      <c r="BM805">
        <f t="shared" si="656"/>
        <v>2.8084339974864663</v>
      </c>
      <c r="BN805">
        <f t="shared" si="651"/>
        <v>2.1846995534281879</v>
      </c>
    </row>
    <row r="806" spans="1:66" x14ac:dyDescent="0.2">
      <c r="A806" s="23" t="s">
        <v>1145</v>
      </c>
      <c r="B806" s="24" t="s">
        <v>899</v>
      </c>
      <c r="C806" s="23">
        <v>52504.601999999999</v>
      </c>
      <c r="D806" s="23" t="s">
        <v>873</v>
      </c>
      <c r="E806" s="25">
        <f t="shared" si="627"/>
        <v>22520.057091572562</v>
      </c>
      <c r="F806" s="1">
        <f t="shared" si="654"/>
        <v>22520</v>
      </c>
      <c r="G806" s="1">
        <f t="shared" si="618"/>
        <v>4.849359999934677E-2</v>
      </c>
      <c r="I806" s="1">
        <f>G806</f>
        <v>4.849359999934677E-2</v>
      </c>
      <c r="Q806" s="173">
        <f t="shared" si="628"/>
        <v>37486.101999999999</v>
      </c>
      <c r="S806" s="15">
        <f>S$15</f>
        <v>0.1</v>
      </c>
      <c r="T806" s="15"/>
      <c r="Z806">
        <f t="shared" si="629"/>
        <v>22520</v>
      </c>
      <c r="AA806" s="158">
        <f t="shared" si="630"/>
        <v>0.12258360353972322</v>
      </c>
      <c r="AB806" s="159">
        <f t="shared" si="631"/>
        <v>-7.4090003540376453E-2</v>
      </c>
      <c r="AC806" s="159">
        <f t="shared" si="632"/>
        <v>4.849359999934677E-2</v>
      </c>
      <c r="AD806" s="160">
        <f t="shared" si="633"/>
        <v>5.4893286246129956E-4</v>
      </c>
      <c r="AH806">
        <f t="shared" si="634"/>
        <v>1.7359815971924378E-2</v>
      </c>
      <c r="AI806">
        <f t="shared" si="635"/>
        <v>0.82564220787598652</v>
      </c>
      <c r="AJ806">
        <f t="shared" si="636"/>
        <v>0.99377623199453358</v>
      </c>
      <c r="AK806">
        <f t="shared" si="637"/>
        <v>-0.28029205331030299</v>
      </c>
      <c r="AL806">
        <f t="shared" si="638"/>
        <v>-2.1272769350002672</v>
      </c>
      <c r="AM806">
        <f t="shared" si="639"/>
        <v>-1.7997483620981154</v>
      </c>
      <c r="AN806">
        <f t="shared" si="655"/>
        <v>17.036456636787744</v>
      </c>
      <c r="AO806">
        <f t="shared" si="655"/>
        <v>17.036456666302659</v>
      </c>
      <c r="AP806">
        <f t="shared" si="655"/>
        <v>17.036456293654965</v>
      </c>
      <c r="AQ806">
        <f t="shared" si="655"/>
        <v>17.036460998649876</v>
      </c>
      <c r="AR806">
        <f t="shared" si="655"/>
        <v>17.036401600648965</v>
      </c>
      <c r="AS806">
        <f t="shared" si="655"/>
        <v>17.037152518529265</v>
      </c>
      <c r="AT806">
        <f t="shared" si="655"/>
        <v>17.027821378721697</v>
      </c>
      <c r="AU806">
        <f t="shared" si="640"/>
        <v>17.356911199956521</v>
      </c>
      <c r="AV806" s="158">
        <f t="shared" si="641"/>
        <v>0.12258360353972322</v>
      </c>
      <c r="AW806" s="159">
        <f t="shared" si="642"/>
        <v>-7.4090003540376453E-2</v>
      </c>
      <c r="AX806" s="160">
        <f t="shared" si="643"/>
        <v>5.4893286246129956E-4</v>
      </c>
      <c r="AY806" s="159">
        <f t="shared" si="644"/>
        <v>-9999</v>
      </c>
      <c r="BA806">
        <f t="shared" si="645"/>
        <v>0</v>
      </c>
      <c r="BB806">
        <f t="shared" si="646"/>
        <v>0.25093880610655372</v>
      </c>
      <c r="BC806">
        <f t="shared" si="647"/>
        <v>-8.5201267275150594E-2</v>
      </c>
      <c r="BD806">
        <f t="shared" si="648"/>
        <v>0.14552277801482127</v>
      </c>
      <c r="BE806">
        <f t="shared" si="649"/>
        <v>2.9497093092571771</v>
      </c>
      <c r="BF806">
        <f t="shared" si="650"/>
        <v>10.390999289789228</v>
      </c>
      <c r="BG806">
        <f t="shared" si="656"/>
        <v>2.6281377051856141</v>
      </c>
      <c r="BH806">
        <f t="shared" si="656"/>
        <v>2.5824171180569491</v>
      </c>
      <c r="BI806">
        <f t="shared" si="656"/>
        <v>2.6516553962447258</v>
      </c>
      <c r="BJ806">
        <f t="shared" si="656"/>
        <v>2.5456278596016291</v>
      </c>
      <c r="BK806">
        <f t="shared" si="656"/>
        <v>2.7055473777037022</v>
      </c>
      <c r="BL806">
        <f t="shared" si="656"/>
        <v>2.4575477478082348</v>
      </c>
      <c r="BM806">
        <f t="shared" si="656"/>
        <v>2.8296281961125636</v>
      </c>
      <c r="BN806">
        <f t="shared" si="651"/>
        <v>2.2233408002257744</v>
      </c>
    </row>
    <row r="807" spans="1:66" x14ac:dyDescent="0.2">
      <c r="A807" s="23" t="s">
        <v>1140</v>
      </c>
      <c r="B807" s="24" t="s">
        <v>899</v>
      </c>
      <c r="C807" s="23">
        <v>52525.836900000002</v>
      </c>
      <c r="D807" s="23" t="s">
        <v>873</v>
      </c>
      <c r="E807" s="25">
        <f t="shared" si="627"/>
        <v>22545.056964424035</v>
      </c>
      <c r="F807" s="1">
        <f t="shared" si="654"/>
        <v>22545</v>
      </c>
      <c r="G807" s="1">
        <f t="shared" si="618"/>
        <v>4.8385600006440654E-2</v>
      </c>
      <c r="K807" s="1">
        <f>G807</f>
        <v>4.8385600006440654E-2</v>
      </c>
      <c r="Q807" s="173">
        <f t="shared" si="628"/>
        <v>37507.336900000002</v>
      </c>
      <c r="S807" s="15">
        <f>S$17</f>
        <v>1</v>
      </c>
      <c r="T807" s="15"/>
      <c r="Z807">
        <f t="shared" si="629"/>
        <v>22545</v>
      </c>
      <c r="AA807" s="158">
        <f t="shared" si="630"/>
        <v>0.12269152584004829</v>
      </c>
      <c r="AB807" s="159">
        <f t="shared" si="631"/>
        <v>-7.4305925833607636E-2</v>
      </c>
      <c r="AC807" s="159">
        <f t="shared" si="632"/>
        <v>4.8385600006440654E-2</v>
      </c>
      <c r="AD807" s="160">
        <f t="shared" si="633"/>
        <v>5.521370613989599E-3</v>
      </c>
      <c r="AH807">
        <f t="shared" si="634"/>
        <v>1.7295524622067678E-2</v>
      </c>
      <c r="AI807">
        <f t="shared" si="635"/>
        <v>0.82749424564272356</v>
      </c>
      <c r="AJ807">
        <f t="shared" si="636"/>
        <v>0.99302008880884429</v>
      </c>
      <c r="AK807">
        <f t="shared" si="637"/>
        <v>-0.28143567566478389</v>
      </c>
      <c r="AL807">
        <f t="shared" si="638"/>
        <v>-2.1206828825424142</v>
      </c>
      <c r="AM807">
        <f t="shared" si="639"/>
        <v>-1.7858543516218806</v>
      </c>
      <c r="AN807">
        <f t="shared" si="655"/>
        <v>17.043987101211869</v>
      </c>
      <c r="AO807">
        <f t="shared" si="655"/>
        <v>17.043987124055466</v>
      </c>
      <c r="AP807">
        <f t="shared" si="655"/>
        <v>17.043986826565753</v>
      </c>
      <c r="AQ807">
        <f t="shared" si="655"/>
        <v>17.043990700771065</v>
      </c>
      <c r="AR807">
        <f t="shared" si="655"/>
        <v>17.043940251949209</v>
      </c>
      <c r="AS807">
        <f t="shared" si="655"/>
        <v>17.044598017485391</v>
      </c>
      <c r="AT807">
        <f t="shared" si="655"/>
        <v>17.036159235966871</v>
      </c>
      <c r="AU807">
        <f t="shared" si="640"/>
        <v>17.365029009044022</v>
      </c>
      <c r="AV807" s="158">
        <f t="shared" si="641"/>
        <v>0.12269152584004829</v>
      </c>
      <c r="AW807" s="159">
        <f t="shared" si="642"/>
        <v>-7.4305925833607636E-2</v>
      </c>
      <c r="AX807" s="160">
        <f t="shared" si="643"/>
        <v>5.521370613989599E-3</v>
      </c>
      <c r="AY807" s="159">
        <f t="shared" si="644"/>
        <v>-9999</v>
      </c>
      <c r="BA807">
        <f t="shared" si="645"/>
        <v>0</v>
      </c>
      <c r="BB807">
        <f t="shared" si="646"/>
        <v>0.25080981433432814</v>
      </c>
      <c r="BC807">
        <f t="shared" si="647"/>
        <v>-8.6086437167927896E-2</v>
      </c>
      <c r="BD807">
        <f t="shared" si="648"/>
        <v>0.1448572290928628</v>
      </c>
      <c r="BE807">
        <f t="shared" si="649"/>
        <v>2.9505977434508797</v>
      </c>
      <c r="BF807">
        <f t="shared" si="650"/>
        <v>10.43963138217242</v>
      </c>
      <c r="BG807">
        <f t="shared" si="656"/>
        <v>2.6304265546737446</v>
      </c>
      <c r="BH807">
        <f t="shared" si="656"/>
        <v>2.58444992047921</v>
      </c>
      <c r="BI807">
        <f t="shared" si="656"/>
        <v>2.6539884041454553</v>
      </c>
      <c r="BJ807">
        <f t="shared" si="656"/>
        <v>2.547640023821641</v>
      </c>
      <c r="BK807">
        <f t="shared" si="656"/>
        <v>2.7078484593468466</v>
      </c>
      <c r="BL807">
        <f t="shared" si="656"/>
        <v>2.4597499091697106</v>
      </c>
      <c r="BM807">
        <f t="shared" si="656"/>
        <v>2.8315586977045024</v>
      </c>
      <c r="BN807">
        <f t="shared" si="651"/>
        <v>2.2269453941434598</v>
      </c>
    </row>
    <row r="808" spans="1:66" x14ac:dyDescent="0.2">
      <c r="A808" s="34" t="s">
        <v>1146</v>
      </c>
      <c r="B808" s="25"/>
      <c r="C808" s="35">
        <v>52554.7166</v>
      </c>
      <c r="D808" s="28">
        <v>1E-4</v>
      </c>
      <c r="E808" s="1">
        <f t="shared" si="627"/>
        <v>22579.057069345115</v>
      </c>
      <c r="F808" s="1">
        <f t="shared" si="654"/>
        <v>22579</v>
      </c>
      <c r="G808" s="1">
        <f t="shared" si="618"/>
        <v>4.8474720002559479E-2</v>
      </c>
      <c r="K808" s="1">
        <f>G808</f>
        <v>4.8474720002559479E-2</v>
      </c>
      <c r="Q808" s="173">
        <f t="shared" si="628"/>
        <v>37536.2166</v>
      </c>
      <c r="S808" s="15">
        <f>S$17</f>
        <v>1</v>
      </c>
      <c r="Z808">
        <f t="shared" si="629"/>
        <v>22579</v>
      </c>
      <c r="AA808" s="158">
        <f t="shared" si="630"/>
        <v>0.12283652746686312</v>
      </c>
      <c r="AB808" s="159">
        <f t="shared" si="631"/>
        <v>-7.4361807464303639E-2</v>
      </c>
      <c r="AC808" s="159">
        <f t="shared" si="632"/>
        <v>4.8474720002559479E-2</v>
      </c>
      <c r="AD808" s="160">
        <f t="shared" si="633"/>
        <v>5.5296784093581642E-3</v>
      </c>
      <c r="AH808">
        <f t="shared" si="634"/>
        <v>1.7206276132359945E-2</v>
      </c>
      <c r="AI808">
        <f t="shared" si="635"/>
        <v>0.83003854801620014</v>
      </c>
      <c r="AJ808">
        <f t="shared" si="636"/>
        <v>0.99191639208228932</v>
      </c>
      <c r="AK808">
        <f t="shared" si="637"/>
        <v>-0.28297946862418288</v>
      </c>
      <c r="AL808">
        <f t="shared" si="638"/>
        <v>-2.1116672309768205</v>
      </c>
      <c r="AM808">
        <f t="shared" si="639"/>
        <v>-1.7671205128250347</v>
      </c>
      <c r="AN808">
        <f t="shared" si="655"/>
        <v>17.054255754544076</v>
      </c>
      <c r="AO808">
        <f t="shared" si="655"/>
        <v>17.054255770221243</v>
      </c>
      <c r="AP808">
        <f t="shared" si="655"/>
        <v>17.054255556889284</v>
      </c>
      <c r="AQ808">
        <f t="shared" si="655"/>
        <v>17.05425845988789</v>
      </c>
      <c r="AR808">
        <f t="shared" si="655"/>
        <v>17.054218959356639</v>
      </c>
      <c r="AS808">
        <f t="shared" si="655"/>
        <v>17.054757022671598</v>
      </c>
      <c r="AT808">
        <f t="shared" si="655"/>
        <v>17.047533498042263</v>
      </c>
      <c r="AU808">
        <f t="shared" si="640"/>
        <v>17.376069229403022</v>
      </c>
      <c r="AV808" s="158">
        <f t="shared" si="641"/>
        <v>0.12283652746686312</v>
      </c>
      <c r="AW808" s="159">
        <f t="shared" si="642"/>
        <v>-7.4361807464303639E-2</v>
      </c>
      <c r="AX808" s="160">
        <f t="shared" si="643"/>
        <v>5.5296784093581642E-3</v>
      </c>
      <c r="AY808" s="159">
        <f t="shared" si="644"/>
        <v>-9999</v>
      </c>
      <c r="BA808">
        <f t="shared" si="645"/>
        <v>0</v>
      </c>
      <c r="BB808">
        <f t="shared" si="646"/>
        <v>0.25063559144344782</v>
      </c>
      <c r="BC808">
        <f t="shared" si="647"/>
        <v>-8.7288381198937157E-2</v>
      </c>
      <c r="BD808">
        <f t="shared" si="648"/>
        <v>0.14395323652809891</v>
      </c>
      <c r="BE808">
        <f t="shared" si="649"/>
        <v>2.9518042292987685</v>
      </c>
      <c r="BF808">
        <f t="shared" si="650"/>
        <v>10.506400093116714</v>
      </c>
      <c r="BG808">
        <f t="shared" si="656"/>
        <v>2.6335366722831046</v>
      </c>
      <c r="BH808">
        <f t="shared" si="656"/>
        <v>2.5872145981464612</v>
      </c>
      <c r="BI808">
        <f t="shared" si="656"/>
        <v>2.6571565745986079</v>
      </c>
      <c r="BJ808">
        <f t="shared" si="656"/>
        <v>2.5503796396493454</v>
      </c>
      <c r="BK808">
        <f t="shared" si="656"/>
        <v>2.7109695717221758</v>
      </c>
      <c r="BL808">
        <f t="shared" si="656"/>
        <v>2.462752623165442</v>
      </c>
      <c r="BM808">
        <f t="shared" si="656"/>
        <v>2.8341715771015261</v>
      </c>
      <c r="BN808">
        <f t="shared" si="651"/>
        <v>2.2318476418715116</v>
      </c>
    </row>
    <row r="809" spans="1:66" x14ac:dyDescent="0.2">
      <c r="A809" s="23" t="s">
        <v>1147</v>
      </c>
      <c r="B809" s="24" t="s">
        <v>899</v>
      </c>
      <c r="C809" s="23">
        <v>52554.716699999997</v>
      </c>
      <c r="D809" s="23" t="s">
        <v>873</v>
      </c>
      <c r="E809" s="25">
        <f t="shared" si="627"/>
        <v>22579.057187075232</v>
      </c>
      <c r="F809" s="1">
        <f t="shared" si="654"/>
        <v>22579</v>
      </c>
      <c r="G809" s="1">
        <f t="shared" si="618"/>
        <v>4.8574720000033267E-2</v>
      </c>
      <c r="K809" s="1">
        <f>G809</f>
        <v>4.8574720000033267E-2</v>
      </c>
      <c r="Q809" s="173">
        <f t="shared" si="628"/>
        <v>37536.216699999997</v>
      </c>
      <c r="S809" s="15">
        <f>S$17</f>
        <v>1</v>
      </c>
      <c r="T809" s="15"/>
      <c r="Z809">
        <f t="shared" si="629"/>
        <v>22579</v>
      </c>
      <c r="AA809" s="158">
        <f t="shared" si="630"/>
        <v>0.12283652746686312</v>
      </c>
      <c r="AB809" s="159">
        <f t="shared" si="631"/>
        <v>-7.4261807466829852E-2</v>
      </c>
      <c r="AC809" s="159">
        <f t="shared" si="632"/>
        <v>4.8574720000033267E-2</v>
      </c>
      <c r="AD809" s="160">
        <f t="shared" si="633"/>
        <v>5.5148160482405058E-3</v>
      </c>
      <c r="AH809">
        <f t="shared" si="634"/>
        <v>1.7206276132359945E-2</v>
      </c>
      <c r="AI809">
        <f t="shared" si="635"/>
        <v>0.83003854801620014</v>
      </c>
      <c r="AJ809">
        <f t="shared" si="636"/>
        <v>0.99191639208228932</v>
      </c>
      <c r="AK809">
        <f t="shared" si="637"/>
        <v>-0.28297946862418288</v>
      </c>
      <c r="AL809">
        <f t="shared" si="638"/>
        <v>-2.1116672309768205</v>
      </c>
      <c r="AM809">
        <f t="shared" si="639"/>
        <v>-1.7671205128250347</v>
      </c>
      <c r="AN809">
        <f t="shared" si="655"/>
        <v>17.054255754544076</v>
      </c>
      <c r="AO809">
        <f t="shared" si="655"/>
        <v>17.054255770221243</v>
      </c>
      <c r="AP809">
        <f t="shared" si="655"/>
        <v>17.054255556889284</v>
      </c>
      <c r="AQ809">
        <f t="shared" si="655"/>
        <v>17.05425845988789</v>
      </c>
      <c r="AR809">
        <f t="shared" si="655"/>
        <v>17.054218959356639</v>
      </c>
      <c r="AS809">
        <f t="shared" si="655"/>
        <v>17.054757022671598</v>
      </c>
      <c r="AT809">
        <f t="shared" si="655"/>
        <v>17.047533498042263</v>
      </c>
      <c r="AU809">
        <f t="shared" si="640"/>
        <v>17.376069229403022</v>
      </c>
      <c r="AV809" s="158">
        <f t="shared" si="641"/>
        <v>0.12283652746686312</v>
      </c>
      <c r="AW809" s="159">
        <f t="shared" si="642"/>
        <v>-7.4261807466829852E-2</v>
      </c>
      <c r="AX809" s="160">
        <f t="shared" si="643"/>
        <v>5.5148160482405058E-3</v>
      </c>
      <c r="AY809" s="159">
        <f t="shared" si="644"/>
        <v>-9999</v>
      </c>
      <c r="BA809">
        <f t="shared" si="645"/>
        <v>0</v>
      </c>
      <c r="BB809">
        <f t="shared" si="646"/>
        <v>0.25063559144344782</v>
      </c>
      <c r="BC809">
        <f t="shared" si="647"/>
        <v>-8.7288381198937157E-2</v>
      </c>
      <c r="BD809">
        <f t="shared" si="648"/>
        <v>0.14395323652809891</v>
      </c>
      <c r="BE809">
        <f t="shared" si="649"/>
        <v>2.9518042292987685</v>
      </c>
      <c r="BF809">
        <f t="shared" si="650"/>
        <v>10.506400093116714</v>
      </c>
      <c r="BG809">
        <f t="shared" si="656"/>
        <v>2.6335366722831046</v>
      </c>
      <c r="BH809">
        <f t="shared" si="656"/>
        <v>2.5872145981464612</v>
      </c>
      <c r="BI809">
        <f t="shared" si="656"/>
        <v>2.6571565745986079</v>
      </c>
      <c r="BJ809">
        <f t="shared" si="656"/>
        <v>2.5503796396493454</v>
      </c>
      <c r="BK809">
        <f t="shared" si="656"/>
        <v>2.7109695717221758</v>
      </c>
      <c r="BL809">
        <f t="shared" si="656"/>
        <v>2.462752623165442</v>
      </c>
      <c r="BM809">
        <f t="shared" si="656"/>
        <v>2.8341715771015261</v>
      </c>
      <c r="BN809">
        <f t="shared" si="651"/>
        <v>2.2318476418715116</v>
      </c>
    </row>
    <row r="810" spans="1:66" x14ac:dyDescent="0.2">
      <c r="A810" s="36" t="s">
        <v>1148</v>
      </c>
      <c r="B810" s="32" t="s">
        <v>899</v>
      </c>
      <c r="C810" s="28">
        <v>52568.307999999997</v>
      </c>
      <c r="D810" s="28">
        <v>5.0000000000000001E-3</v>
      </c>
      <c r="E810" s="1">
        <f t="shared" si="627"/>
        <v>22595.058240618513</v>
      </c>
      <c r="F810" s="1">
        <f t="shared" si="654"/>
        <v>22595</v>
      </c>
      <c r="G810" s="1">
        <f t="shared" si="618"/>
        <v>4.9469600002339575E-2</v>
      </c>
      <c r="I810" s="1">
        <f>G810</f>
        <v>4.9469600002339575E-2</v>
      </c>
      <c r="Q810" s="173">
        <f t="shared" si="628"/>
        <v>37549.807999999997</v>
      </c>
      <c r="S810" s="15">
        <f>S$15</f>
        <v>0.1</v>
      </c>
      <c r="Z810">
        <f t="shared" si="629"/>
        <v>22595</v>
      </c>
      <c r="AA810" s="158">
        <f t="shared" si="630"/>
        <v>0.12290405388884222</v>
      </c>
      <c r="AB810" s="159">
        <f t="shared" si="631"/>
        <v>-7.3434453886502646E-2</v>
      </c>
      <c r="AC810" s="159">
        <f t="shared" si="632"/>
        <v>4.9469600002339575E-2</v>
      </c>
      <c r="AD810" s="160">
        <f t="shared" si="633"/>
        <v>5.3926190176088837E-4</v>
      </c>
      <c r="AH810">
        <f t="shared" si="634"/>
        <v>1.7163551431797888E-2</v>
      </c>
      <c r="AI810">
        <f t="shared" si="635"/>
        <v>0.83124611957993322</v>
      </c>
      <c r="AJ810">
        <f t="shared" si="636"/>
        <v>0.99136657867346922</v>
      </c>
      <c r="AK810">
        <f t="shared" si="637"/>
        <v>-0.2837012560184326</v>
      </c>
      <c r="AL810">
        <f t="shared" si="638"/>
        <v>-2.1074053258744372</v>
      </c>
      <c r="AM810">
        <f t="shared" si="639"/>
        <v>-1.7583681480704394</v>
      </c>
      <c r="AN810">
        <f t="shared" si="655"/>
        <v>17.059099011189957</v>
      </c>
      <c r="AO810">
        <f t="shared" si="655"/>
        <v>17.059099024148207</v>
      </c>
      <c r="AP810">
        <f t="shared" si="655"/>
        <v>17.059098843991645</v>
      </c>
      <c r="AQ810">
        <f t="shared" si="655"/>
        <v>17.059101348694057</v>
      </c>
      <c r="AR810">
        <f t="shared" si="655"/>
        <v>17.059066528534444</v>
      </c>
      <c r="AS810">
        <f t="shared" si="655"/>
        <v>17.059551083447531</v>
      </c>
      <c r="AT810">
        <f t="shared" si="655"/>
        <v>17.052899950565454</v>
      </c>
      <c r="AU810">
        <f t="shared" si="640"/>
        <v>17.381264627219021</v>
      </c>
      <c r="AV810" s="158">
        <f t="shared" si="641"/>
        <v>0.12290405388884222</v>
      </c>
      <c r="AW810" s="159">
        <f t="shared" si="642"/>
        <v>-7.3434453886502646E-2</v>
      </c>
      <c r="AX810" s="160">
        <f t="shared" si="643"/>
        <v>5.3926190176088837E-4</v>
      </c>
      <c r="AY810" s="159">
        <f t="shared" si="644"/>
        <v>-9999</v>
      </c>
      <c r="BA810">
        <f t="shared" si="645"/>
        <v>0</v>
      </c>
      <c r="BB810">
        <f t="shared" si="646"/>
        <v>0.25055408389570433</v>
      </c>
      <c r="BC810">
        <f t="shared" si="647"/>
        <v>-8.7853248219854407E-2</v>
      </c>
      <c r="BD810">
        <f t="shared" si="648"/>
        <v>0.14352828973000087</v>
      </c>
      <c r="BE810">
        <f t="shared" si="649"/>
        <v>2.9523712747477084</v>
      </c>
      <c r="BF810">
        <f t="shared" si="650"/>
        <v>10.538074466408569</v>
      </c>
      <c r="BG810">
        <f t="shared" si="656"/>
        <v>2.6349991654781508</v>
      </c>
      <c r="BH810">
        <f t="shared" si="656"/>
        <v>2.588515666581908</v>
      </c>
      <c r="BI810">
        <f t="shared" si="656"/>
        <v>2.6586455854703086</v>
      </c>
      <c r="BJ810">
        <f t="shared" si="656"/>
        <v>2.5516701125929058</v>
      </c>
      <c r="BK810">
        <f t="shared" si="656"/>
        <v>2.7124349913402077</v>
      </c>
      <c r="BL810">
        <f t="shared" si="656"/>
        <v>2.4641687654071589</v>
      </c>
      <c r="BM810">
        <f t="shared" si="656"/>
        <v>2.8353961553691223</v>
      </c>
      <c r="BN810">
        <f t="shared" si="651"/>
        <v>2.2341545819788302</v>
      </c>
    </row>
    <row r="811" spans="1:66" x14ac:dyDescent="0.2">
      <c r="A811" s="23" t="s">
        <v>1140</v>
      </c>
      <c r="B811" s="24" t="s">
        <v>899</v>
      </c>
      <c r="C811" s="23">
        <v>52589.548000000003</v>
      </c>
      <c r="D811" s="23" t="s">
        <v>873</v>
      </c>
      <c r="E811" s="25">
        <f t="shared" si="627"/>
        <v>22620.064117706013</v>
      </c>
      <c r="F811" s="1">
        <f t="shared" si="654"/>
        <v>22620</v>
      </c>
      <c r="G811" s="1">
        <f t="shared" si="618"/>
        <v>5.4461600004287902E-2</v>
      </c>
      <c r="I811" s="1">
        <f>G811</f>
        <v>5.4461600004287902E-2</v>
      </c>
      <c r="Q811" s="173">
        <f t="shared" si="628"/>
        <v>37571.048000000003</v>
      </c>
      <c r="S811" s="15">
        <f>S$15</f>
        <v>0.1</v>
      </c>
      <c r="T811" s="15"/>
      <c r="Z811">
        <f t="shared" si="629"/>
        <v>22620</v>
      </c>
      <c r="AA811" s="158">
        <f t="shared" si="630"/>
        <v>0.12300865127494273</v>
      </c>
      <c r="AB811" s="159">
        <f t="shared" si="631"/>
        <v>-6.854705127065483E-2</v>
      </c>
      <c r="AC811" s="159">
        <f t="shared" si="632"/>
        <v>5.4461600004287902E-2</v>
      </c>
      <c r="AD811" s="160">
        <f t="shared" si="633"/>
        <v>4.698698237901782E-4</v>
      </c>
      <c r="AH811">
        <f t="shared" si="634"/>
        <v>1.7095861229016393E-2</v>
      </c>
      <c r="AI811">
        <f t="shared" si="635"/>
        <v>0.83314617772460486</v>
      </c>
      <c r="AJ811">
        <f t="shared" si="636"/>
        <v>0.99046801686827468</v>
      </c>
      <c r="AK811">
        <f t="shared" si="637"/>
        <v>-0.28482288674781259</v>
      </c>
      <c r="AL811">
        <f t="shared" si="638"/>
        <v>-2.1007211732500486</v>
      </c>
      <c r="AM811">
        <f t="shared" si="639"/>
        <v>-1.7447726890210438</v>
      </c>
      <c r="AN811">
        <f t="shared" ref="AN811:AT820" si="657">$AU811+$AB$7*SIN(AO811)</f>
        <v>17.066680748438909</v>
      </c>
      <c r="AO811">
        <f t="shared" si="657"/>
        <v>17.066680757862542</v>
      </c>
      <c r="AP811">
        <f t="shared" si="657"/>
        <v>17.066680622237659</v>
      </c>
      <c r="AQ811">
        <f t="shared" si="657"/>
        <v>17.066682574158236</v>
      </c>
      <c r="AR811">
        <f t="shared" si="657"/>
        <v>17.066654483717851</v>
      </c>
      <c r="AS811">
        <f t="shared" si="657"/>
        <v>17.067059092054311</v>
      </c>
      <c r="AT811">
        <f t="shared" si="657"/>
        <v>17.061302774633784</v>
      </c>
      <c r="AU811">
        <f t="shared" si="640"/>
        <v>17.389382436306523</v>
      </c>
      <c r="AV811" s="158">
        <f t="shared" si="641"/>
        <v>0.12300865127494273</v>
      </c>
      <c r="AW811" s="159">
        <f t="shared" si="642"/>
        <v>-6.854705127065483E-2</v>
      </c>
      <c r="AX811" s="160">
        <f t="shared" si="643"/>
        <v>4.698698237901782E-4</v>
      </c>
      <c r="AY811" s="159">
        <f t="shared" si="644"/>
        <v>-9999</v>
      </c>
      <c r="BA811">
        <f t="shared" si="645"/>
        <v>0</v>
      </c>
      <c r="BB811">
        <f t="shared" si="646"/>
        <v>0.25042734138583922</v>
      </c>
      <c r="BC811">
        <f t="shared" si="647"/>
        <v>-8.8734885783719353E-2</v>
      </c>
      <c r="BD811">
        <f t="shared" si="648"/>
        <v>0.14286490323492634</v>
      </c>
      <c r="BE811">
        <f t="shared" si="649"/>
        <v>2.9532563691193929</v>
      </c>
      <c r="BF811">
        <f t="shared" si="650"/>
        <v>10.587894671608069</v>
      </c>
      <c r="BG811">
        <f t="shared" ref="BG811:BM820" si="658">$BN811+$BB$7*SIN(BH811)</f>
        <v>2.6372829025992135</v>
      </c>
      <c r="BH811">
        <f t="shared" si="658"/>
        <v>2.590548663883709</v>
      </c>
      <c r="BI811">
        <f t="shared" si="658"/>
        <v>2.6609697264800065</v>
      </c>
      <c r="BJ811">
        <f t="shared" si="658"/>
        <v>2.5536880889475468</v>
      </c>
      <c r="BK811">
        <f t="shared" si="658"/>
        <v>2.7147204241169751</v>
      </c>
      <c r="BL811">
        <f t="shared" si="658"/>
        <v>2.466385459571597</v>
      </c>
      <c r="BM811">
        <f t="shared" si="658"/>
        <v>2.8373031552509742</v>
      </c>
      <c r="BN811">
        <f t="shared" si="651"/>
        <v>2.2377591758965156</v>
      </c>
    </row>
    <row r="812" spans="1:66" x14ac:dyDescent="0.2">
      <c r="A812" s="23" t="s">
        <v>1140</v>
      </c>
      <c r="B812" s="24" t="s">
        <v>899</v>
      </c>
      <c r="C812" s="23">
        <v>52605.682000000001</v>
      </c>
      <c r="D812" s="23" t="s">
        <v>873</v>
      </c>
      <c r="E812" s="25">
        <f t="shared" si="627"/>
        <v>22639.058694962587</v>
      </c>
      <c r="F812" s="1">
        <f t="shared" si="654"/>
        <v>22639</v>
      </c>
      <c r="G812" s="1">
        <f t="shared" si="618"/>
        <v>4.9855520002893172E-2</v>
      </c>
      <c r="I812" s="1">
        <f>G812</f>
        <v>4.9855520002893172E-2</v>
      </c>
      <c r="Q812" s="173">
        <f t="shared" si="628"/>
        <v>37587.182000000001</v>
      </c>
      <c r="S812" s="15">
        <f>S$15</f>
        <v>0.1</v>
      </c>
      <c r="T812" s="15"/>
      <c r="Z812">
        <f t="shared" si="629"/>
        <v>22639</v>
      </c>
      <c r="AA812" s="158">
        <f t="shared" si="630"/>
        <v>0.12308739869307747</v>
      </c>
      <c r="AB812" s="159">
        <f t="shared" si="631"/>
        <v>-7.3231878690184299E-2</v>
      </c>
      <c r="AC812" s="159">
        <f t="shared" si="632"/>
        <v>4.9855520002893172E-2</v>
      </c>
      <c r="AD812" s="160">
        <f t="shared" si="633"/>
        <v>5.3629080564938697E-4</v>
      </c>
      <c r="AH812">
        <f t="shared" si="634"/>
        <v>1.7043653596199908E-2</v>
      </c>
      <c r="AI812">
        <f t="shared" si="635"/>
        <v>0.83460107010550999</v>
      </c>
      <c r="AJ812">
        <f t="shared" si="636"/>
        <v>0.98975258410175404</v>
      </c>
      <c r="AK812">
        <f t="shared" si="637"/>
        <v>-0.28567020988024638</v>
      </c>
      <c r="AL812">
        <f t="shared" si="638"/>
        <v>-2.0956207110868701</v>
      </c>
      <c r="AM812">
        <f t="shared" si="639"/>
        <v>-1.7345046297705498</v>
      </c>
      <c r="AN812">
        <f t="shared" si="657"/>
        <v>17.072454487460064</v>
      </c>
      <c r="AO812">
        <f t="shared" si="657"/>
        <v>17.072454494706594</v>
      </c>
      <c r="AP812">
        <f t="shared" si="657"/>
        <v>17.072454387539135</v>
      </c>
      <c r="AQ812">
        <f t="shared" si="657"/>
        <v>17.072455972422958</v>
      </c>
      <c r="AR812">
        <f t="shared" si="657"/>
        <v>17.072432535032309</v>
      </c>
      <c r="AS812">
        <f t="shared" si="657"/>
        <v>17.072779397080218</v>
      </c>
      <c r="AT812">
        <f t="shared" si="657"/>
        <v>17.067703381402641</v>
      </c>
      <c r="AU812">
        <f t="shared" si="640"/>
        <v>17.395551971213024</v>
      </c>
      <c r="AV812" s="158">
        <f t="shared" si="641"/>
        <v>0.12308739869307747</v>
      </c>
      <c r="AW812" s="159">
        <f t="shared" si="642"/>
        <v>-7.3231878690184299E-2</v>
      </c>
      <c r="AX812" s="160">
        <f t="shared" si="643"/>
        <v>5.3629080564938697E-4</v>
      </c>
      <c r="AY812" s="159">
        <f t="shared" si="644"/>
        <v>-9999</v>
      </c>
      <c r="BA812">
        <f t="shared" si="645"/>
        <v>0</v>
      </c>
      <c r="BB812">
        <f t="shared" si="646"/>
        <v>0.25033151604623227</v>
      </c>
      <c r="BC812">
        <f t="shared" si="647"/>
        <v>-8.94041405409048E-2</v>
      </c>
      <c r="BD812">
        <f t="shared" si="648"/>
        <v>0.14236121411636493</v>
      </c>
      <c r="BE812">
        <f t="shared" si="649"/>
        <v>2.953928294515928</v>
      </c>
      <c r="BF812">
        <f t="shared" si="650"/>
        <v>10.626028883288308</v>
      </c>
      <c r="BG812">
        <f t="shared" si="658"/>
        <v>2.6390173875364611</v>
      </c>
      <c r="BH812">
        <f t="shared" si="658"/>
        <v>2.5920938196197345</v>
      </c>
      <c r="BI812">
        <f t="shared" si="658"/>
        <v>2.6627340762217622</v>
      </c>
      <c r="BJ812">
        <f t="shared" si="658"/>
        <v>2.5552230796917321</v>
      </c>
      <c r="BK812">
        <f t="shared" si="658"/>
        <v>2.7164538533188063</v>
      </c>
      <c r="BL812">
        <f t="shared" si="658"/>
        <v>2.4680733862495781</v>
      </c>
      <c r="BM812">
        <f t="shared" si="658"/>
        <v>2.8387472640755784</v>
      </c>
      <c r="BN812">
        <f t="shared" si="651"/>
        <v>2.2404986672739562</v>
      </c>
    </row>
    <row r="813" spans="1:66" x14ac:dyDescent="0.2">
      <c r="A813" s="23" t="s">
        <v>1140</v>
      </c>
      <c r="B813" s="24" t="s">
        <v>899</v>
      </c>
      <c r="C813" s="23">
        <v>52616.722999999998</v>
      </c>
      <c r="D813" s="23" t="s">
        <v>873</v>
      </c>
      <c r="E813" s="25">
        <f t="shared" si="627"/>
        <v>22652.057277303593</v>
      </c>
      <c r="F813" s="1">
        <f t="shared" si="654"/>
        <v>22652</v>
      </c>
      <c r="G813" s="1">
        <f t="shared" si="618"/>
        <v>4.8651360004441813E-2</v>
      </c>
      <c r="K813" s="1">
        <f>G813</f>
        <v>4.8651360004441813E-2</v>
      </c>
      <c r="Q813" s="173">
        <f t="shared" si="628"/>
        <v>37598.222999999998</v>
      </c>
      <c r="S813" s="15">
        <f>S$17</f>
        <v>1</v>
      </c>
      <c r="T813" s="15"/>
      <c r="Z813">
        <f t="shared" si="629"/>
        <v>22652</v>
      </c>
      <c r="AA813" s="158">
        <f t="shared" si="630"/>
        <v>0.12314090594124888</v>
      </c>
      <c r="AB813" s="159">
        <f t="shared" si="631"/>
        <v>-7.4489545936807067E-2</v>
      </c>
      <c r="AC813" s="159">
        <f t="shared" si="632"/>
        <v>4.8651360004441813E-2</v>
      </c>
      <c r="AD813" s="160">
        <f t="shared" si="633"/>
        <v>5.5486924538716903E-3</v>
      </c>
      <c r="AH813">
        <f t="shared" si="634"/>
        <v>1.7007551817769778E-2</v>
      </c>
      <c r="AI813">
        <f t="shared" si="635"/>
        <v>0.83560194918177055</v>
      </c>
      <c r="AJ813">
        <f t="shared" si="636"/>
        <v>0.98924673621948855</v>
      </c>
      <c r="AK813">
        <f t="shared" si="637"/>
        <v>-0.2862473680410586</v>
      </c>
      <c r="AL813">
        <f t="shared" si="638"/>
        <v>-2.0921206331276583</v>
      </c>
      <c r="AM813">
        <f t="shared" si="639"/>
        <v>-1.7275108097330081</v>
      </c>
      <c r="AN813">
        <f t="shared" si="657"/>
        <v>17.076410759502007</v>
      </c>
      <c r="AO813">
        <f t="shared" si="657"/>
        <v>17.076410765480588</v>
      </c>
      <c r="AP813">
        <f t="shared" si="657"/>
        <v>17.076410675360243</v>
      </c>
      <c r="AQ813">
        <f t="shared" si="657"/>
        <v>17.076412033827189</v>
      </c>
      <c r="AR813">
        <f t="shared" si="657"/>
        <v>17.076391557357514</v>
      </c>
      <c r="AS813">
        <f t="shared" si="657"/>
        <v>17.076700420745489</v>
      </c>
      <c r="AT813">
        <f t="shared" si="657"/>
        <v>17.072089934548302</v>
      </c>
      <c r="AU813">
        <f t="shared" si="640"/>
        <v>17.399773231938525</v>
      </c>
      <c r="AV813" s="158">
        <f t="shared" si="641"/>
        <v>0.12314090594124888</v>
      </c>
      <c r="AW813" s="159">
        <f t="shared" si="642"/>
        <v>-7.4489545936807067E-2</v>
      </c>
      <c r="AX813" s="160">
        <f t="shared" si="643"/>
        <v>5.5486924538716903E-3</v>
      </c>
      <c r="AY813" s="159">
        <f t="shared" si="644"/>
        <v>-9999</v>
      </c>
      <c r="BA813">
        <f t="shared" si="645"/>
        <v>0</v>
      </c>
      <c r="BB813">
        <f t="shared" si="646"/>
        <v>0.25026619914432791</v>
      </c>
      <c r="BC813">
        <f t="shared" si="647"/>
        <v>-8.9861658224734714E-2</v>
      </c>
      <c r="BD813">
        <f t="shared" si="648"/>
        <v>0.14201682637185439</v>
      </c>
      <c r="BE813">
        <f t="shared" si="649"/>
        <v>2.9543876612141697</v>
      </c>
      <c r="BF813">
        <f t="shared" si="650"/>
        <v>10.652256698099286</v>
      </c>
      <c r="BG813">
        <f t="shared" si="658"/>
        <v>2.6402035624424105</v>
      </c>
      <c r="BH813">
        <f t="shared" si="658"/>
        <v>2.5931510768774042</v>
      </c>
      <c r="BI813">
        <f t="shared" si="658"/>
        <v>2.6639402649183377</v>
      </c>
      <c r="BJ813">
        <f t="shared" si="658"/>
        <v>2.55627400409475</v>
      </c>
      <c r="BK813">
        <f t="shared" si="658"/>
        <v>2.7176381402523253</v>
      </c>
      <c r="BL813">
        <f t="shared" si="658"/>
        <v>2.4692298950099785</v>
      </c>
      <c r="BM813">
        <f t="shared" si="658"/>
        <v>2.8397327510567232</v>
      </c>
      <c r="BN813">
        <f t="shared" si="651"/>
        <v>2.2423730561111528</v>
      </c>
    </row>
    <row r="814" spans="1:66" x14ac:dyDescent="0.2">
      <c r="A814" s="23" t="s">
        <v>1140</v>
      </c>
      <c r="B814" s="24" t="s">
        <v>899</v>
      </c>
      <c r="C814" s="23">
        <v>52667.690999999999</v>
      </c>
      <c r="D814" s="23" t="s">
        <v>873</v>
      </c>
      <c r="E814" s="25">
        <f t="shared" si="627"/>
        <v>22712.061963904136</v>
      </c>
      <c r="F814" s="1">
        <f t="shared" si="654"/>
        <v>22712</v>
      </c>
      <c r="G814" s="1">
        <f t="shared" si="618"/>
        <v>5.2632159997301642E-2</v>
      </c>
      <c r="I814" s="1">
        <f>G814</f>
        <v>5.2632159997301642E-2</v>
      </c>
      <c r="Q814" s="173">
        <f t="shared" si="628"/>
        <v>37649.190999999999</v>
      </c>
      <c r="S814" s="15">
        <f>S$15</f>
        <v>0.1</v>
      </c>
      <c r="T814" s="15"/>
      <c r="Z814">
        <f t="shared" si="629"/>
        <v>22712</v>
      </c>
      <c r="AA814" s="158">
        <f t="shared" si="630"/>
        <v>0.12338392196256553</v>
      </c>
      <c r="AB814" s="159">
        <f t="shared" si="631"/>
        <v>-7.0751761965263893E-2</v>
      </c>
      <c r="AC814" s="159">
        <f t="shared" si="632"/>
        <v>5.2632159997301642E-2</v>
      </c>
      <c r="AD814" s="160">
        <f t="shared" si="633"/>
        <v>5.005811821189363E-4</v>
      </c>
      <c r="AH814">
        <f t="shared" si="634"/>
        <v>1.6836901355908217E-2</v>
      </c>
      <c r="AI814">
        <f t="shared" si="635"/>
        <v>0.84027900611969142</v>
      </c>
      <c r="AJ814">
        <f t="shared" si="636"/>
        <v>0.98673729974066426</v>
      </c>
      <c r="AK814">
        <f t="shared" si="637"/>
        <v>-0.28888315793267155</v>
      </c>
      <c r="AL814">
        <f t="shared" si="638"/>
        <v>-2.0758566595440766</v>
      </c>
      <c r="AM814">
        <f t="shared" si="639"/>
        <v>-1.6955587480970076</v>
      </c>
      <c r="AN814">
        <f t="shared" si="657"/>
        <v>17.094732386099178</v>
      </c>
      <c r="AO814">
        <f t="shared" si="657"/>
        <v>17.094732388090215</v>
      </c>
      <c r="AP814">
        <f t="shared" si="657"/>
        <v>17.094732355128549</v>
      </c>
      <c r="AQ814">
        <f t="shared" si="657"/>
        <v>17.094732900810648</v>
      </c>
      <c r="AR814">
        <f t="shared" si="657"/>
        <v>17.094723867221337</v>
      </c>
      <c r="AS814">
        <f t="shared" si="657"/>
        <v>17.094873471839133</v>
      </c>
      <c r="AT814">
        <f t="shared" si="657"/>
        <v>17.092411180835736</v>
      </c>
      <c r="AU814">
        <f t="shared" si="640"/>
        <v>17.419255973748523</v>
      </c>
      <c r="AV814" s="158">
        <f t="shared" si="641"/>
        <v>0.12338392196256553</v>
      </c>
      <c r="AW814" s="159">
        <f t="shared" si="642"/>
        <v>-7.0751761965263893E-2</v>
      </c>
      <c r="AX814" s="160">
        <f t="shared" si="643"/>
        <v>5.005811821189363E-4</v>
      </c>
      <c r="AY814" s="159">
        <f t="shared" si="644"/>
        <v>-9999</v>
      </c>
      <c r="BA814">
        <f t="shared" si="645"/>
        <v>0</v>
      </c>
      <c r="BB814">
        <f t="shared" si="646"/>
        <v>0.24996733734901144</v>
      </c>
      <c r="BC814">
        <f t="shared" si="647"/>
        <v>-9.196912771956095E-2</v>
      </c>
      <c r="BD814">
        <f t="shared" si="648"/>
        <v>0.14042989736838274</v>
      </c>
      <c r="BE814">
        <f t="shared" si="649"/>
        <v>2.9565038952410503</v>
      </c>
      <c r="BF814">
        <f t="shared" si="650"/>
        <v>10.774760788925677</v>
      </c>
      <c r="BG814">
        <f t="shared" si="658"/>
        <v>2.6456720784600796</v>
      </c>
      <c r="BH814">
        <f t="shared" si="658"/>
        <v>2.5980313180892374</v>
      </c>
      <c r="BI814">
        <f t="shared" si="658"/>
        <v>2.6694967142427655</v>
      </c>
      <c r="BJ814">
        <f t="shared" si="658"/>
        <v>2.5611315606454044</v>
      </c>
      <c r="BK814">
        <f t="shared" si="658"/>
        <v>2.7230856877574539</v>
      </c>
      <c r="BL814">
        <f t="shared" si="658"/>
        <v>2.4745845900357066</v>
      </c>
      <c r="BM814">
        <f t="shared" si="658"/>
        <v>2.8442540049971736</v>
      </c>
      <c r="BN814">
        <f t="shared" si="651"/>
        <v>2.2510240815135973</v>
      </c>
    </row>
    <row r="815" spans="1:66" x14ac:dyDescent="0.2">
      <c r="A815" s="23" t="s">
        <v>1140</v>
      </c>
      <c r="B815" s="24" t="s">
        <v>899</v>
      </c>
      <c r="C815" s="23">
        <v>52684.675300000003</v>
      </c>
      <c r="D815" s="23" t="s">
        <v>873</v>
      </c>
      <c r="E815" s="25">
        <f t="shared" si="627"/>
        <v>22732.057600355045</v>
      </c>
      <c r="F815" s="1">
        <f t="shared" si="654"/>
        <v>22732</v>
      </c>
      <c r="G815" s="1">
        <f t="shared" si="618"/>
        <v>4.8925760005658958E-2</v>
      </c>
      <c r="K815" s="1">
        <f>G815</f>
        <v>4.8925760005658958E-2</v>
      </c>
      <c r="Q815" s="173">
        <f t="shared" si="628"/>
        <v>37666.175300000003</v>
      </c>
      <c r="S815" s="15">
        <f>S$17</f>
        <v>1</v>
      </c>
      <c r="T815" s="15"/>
      <c r="Z815">
        <f t="shared" si="629"/>
        <v>22732</v>
      </c>
      <c r="AA815" s="158">
        <f t="shared" si="630"/>
        <v>0.12346348128168166</v>
      </c>
      <c r="AB815" s="159">
        <f t="shared" si="631"/>
        <v>-7.4537721276022706E-2</v>
      </c>
      <c r="AC815" s="159">
        <f t="shared" si="632"/>
        <v>4.8925760005658958E-2</v>
      </c>
      <c r="AD815" s="160">
        <f t="shared" si="633"/>
        <v>5.5558718930220482E-3</v>
      </c>
      <c r="AH815">
        <f t="shared" si="634"/>
        <v>1.6778540300119497E-2</v>
      </c>
      <c r="AI815">
        <f t="shared" si="635"/>
        <v>0.84185924982441884</v>
      </c>
      <c r="AJ815">
        <f t="shared" si="636"/>
        <v>0.98583597077164054</v>
      </c>
      <c r="AK815">
        <f t="shared" si="637"/>
        <v>-0.28975123460853597</v>
      </c>
      <c r="AL815">
        <f t="shared" si="638"/>
        <v>-2.0703946967002747</v>
      </c>
      <c r="AM815">
        <f t="shared" si="639"/>
        <v>-1.6850251650024199</v>
      </c>
      <c r="AN815">
        <f t="shared" si="657"/>
        <v>17.100862449122268</v>
      </c>
      <c r="AO815">
        <f t="shared" si="657"/>
        <v>17.100862450315127</v>
      </c>
      <c r="AP815">
        <f t="shared" si="657"/>
        <v>17.100862429894399</v>
      </c>
      <c r="AQ815">
        <f t="shared" si="657"/>
        <v>17.100862779480106</v>
      </c>
      <c r="AR815">
        <f t="shared" si="657"/>
        <v>17.100856794959977</v>
      </c>
      <c r="AS815">
        <f t="shared" si="657"/>
        <v>17.100959270813068</v>
      </c>
      <c r="AT815">
        <f t="shared" si="657"/>
        <v>17.099212515320911</v>
      </c>
      <c r="AU815">
        <f t="shared" si="640"/>
        <v>17.425750221018525</v>
      </c>
      <c r="AV815" s="158">
        <f t="shared" si="641"/>
        <v>0.12346348128168166</v>
      </c>
      <c r="AW815" s="159">
        <f t="shared" si="642"/>
        <v>-7.4537721276022706E-2</v>
      </c>
      <c r="AX815" s="160">
        <f t="shared" si="643"/>
        <v>5.5558718930220482E-3</v>
      </c>
      <c r="AY815" s="159">
        <f t="shared" si="644"/>
        <v>-9999</v>
      </c>
      <c r="BA815">
        <f t="shared" si="645"/>
        <v>0</v>
      </c>
      <c r="BB815">
        <f t="shared" si="646"/>
        <v>0.24986866377276085</v>
      </c>
      <c r="BC815">
        <f t="shared" si="647"/>
        <v>-9.2670098450230692E-2</v>
      </c>
      <c r="BD815">
        <f t="shared" si="648"/>
        <v>0.13990185677167694</v>
      </c>
      <c r="BE815">
        <f t="shared" si="649"/>
        <v>2.9572078723732749</v>
      </c>
      <c r="BF815">
        <f t="shared" si="650"/>
        <v>10.816133968854542</v>
      </c>
      <c r="BG815">
        <f t="shared" si="658"/>
        <v>2.647492655829693</v>
      </c>
      <c r="BH815">
        <f t="shared" si="658"/>
        <v>2.5996583234305581</v>
      </c>
      <c r="BI815">
        <f t="shared" si="658"/>
        <v>2.6713449759637711</v>
      </c>
      <c r="BJ815">
        <f t="shared" si="658"/>
        <v>2.5627533921843297</v>
      </c>
      <c r="BK815">
        <f t="shared" si="658"/>
        <v>2.724894806036902</v>
      </c>
      <c r="BL815">
        <f t="shared" si="658"/>
        <v>2.4763756821067222</v>
      </c>
      <c r="BM815">
        <f t="shared" si="658"/>
        <v>2.8457512082423313</v>
      </c>
      <c r="BN815">
        <f t="shared" si="651"/>
        <v>2.2539077566477457</v>
      </c>
    </row>
    <row r="816" spans="1:66" x14ac:dyDescent="0.2">
      <c r="A816" s="31" t="s">
        <v>1149</v>
      </c>
      <c r="B816" s="30" t="s">
        <v>899</v>
      </c>
      <c r="C816" s="31">
        <v>52854.559999999998</v>
      </c>
      <c r="D816" s="31">
        <v>3.0000000000000001E-3</v>
      </c>
      <c r="E816" s="1">
        <f t="shared" si="627"/>
        <v>22932.063058323314</v>
      </c>
      <c r="F816" s="1">
        <f t="shared" si="654"/>
        <v>22932</v>
      </c>
      <c r="G816" s="1">
        <f t="shared" si="618"/>
        <v>5.356175999622792E-2</v>
      </c>
      <c r="K816" s="1">
        <f>G816</f>
        <v>5.356175999622792E-2</v>
      </c>
      <c r="Q816" s="173">
        <f t="shared" si="628"/>
        <v>37836.06</v>
      </c>
      <c r="S816" s="15">
        <f>S$17</f>
        <v>1</v>
      </c>
      <c r="Z816">
        <f t="shared" si="629"/>
        <v>22932</v>
      </c>
      <c r="AA816" s="158">
        <f t="shared" si="630"/>
        <v>0.12421877082993492</v>
      </c>
      <c r="AB816" s="159">
        <f t="shared" si="631"/>
        <v>-7.0657010833706999E-2</v>
      </c>
      <c r="AC816" s="159">
        <f t="shared" si="632"/>
        <v>5.356175999622792E-2</v>
      </c>
      <c r="AD816" s="160">
        <f t="shared" si="633"/>
        <v>4.9924131799545879E-3</v>
      </c>
      <c r="AH816">
        <f t="shared" si="634"/>
        <v>1.6153758551907867E-2</v>
      </c>
      <c r="AI816">
        <f t="shared" si="635"/>
        <v>0.85826015829424718</v>
      </c>
      <c r="AJ816">
        <f t="shared" si="636"/>
        <v>0.97495180160754269</v>
      </c>
      <c r="AK816">
        <f t="shared" si="637"/>
        <v>-0.29811758099195451</v>
      </c>
      <c r="AL816">
        <f t="shared" si="638"/>
        <v>-2.0146113150859004</v>
      </c>
      <c r="AM816">
        <f t="shared" si="639"/>
        <v>-1.5827218638568274</v>
      </c>
      <c r="AN816">
        <f t="shared" si="657"/>
        <v>17.162811736229816</v>
      </c>
      <c r="AO816">
        <f t="shared" si="657"/>
        <v>17.162811735803285</v>
      </c>
      <c r="AP816">
        <f t="shared" si="657"/>
        <v>17.162811746972398</v>
      </c>
      <c r="AQ816">
        <f t="shared" si="657"/>
        <v>17.162811454498623</v>
      </c>
      <c r="AR816">
        <f t="shared" si="657"/>
        <v>17.162819113442701</v>
      </c>
      <c r="AS816">
        <f t="shared" si="657"/>
        <v>17.162618716234586</v>
      </c>
      <c r="AT816">
        <f t="shared" si="657"/>
        <v>17.167980882962418</v>
      </c>
      <c r="AU816">
        <f t="shared" si="640"/>
        <v>17.490692693718529</v>
      </c>
      <c r="AV816" s="158">
        <f t="shared" si="641"/>
        <v>0.12421877082993492</v>
      </c>
      <c r="AW816" s="159">
        <f t="shared" si="642"/>
        <v>-7.0657010833706999E-2</v>
      </c>
      <c r="AX816" s="160">
        <f t="shared" si="643"/>
        <v>4.9924131799545879E-3</v>
      </c>
      <c r="AY816" s="159">
        <f t="shared" si="644"/>
        <v>-9999</v>
      </c>
      <c r="BA816">
        <f t="shared" si="645"/>
        <v>0</v>
      </c>
      <c r="BB816">
        <f t="shared" si="646"/>
        <v>0.24890771801091516</v>
      </c>
      <c r="BC816">
        <f t="shared" si="647"/>
        <v>-9.9637788901024218E-2</v>
      </c>
      <c r="BD816">
        <f t="shared" si="648"/>
        <v>0.13464744726378994</v>
      </c>
      <c r="BE816">
        <f t="shared" si="649"/>
        <v>2.9642080127757371</v>
      </c>
      <c r="BF816">
        <f t="shared" si="650"/>
        <v>11.245353713460233</v>
      </c>
      <c r="BG816">
        <f t="shared" si="658"/>
        <v>2.6656346409949863</v>
      </c>
      <c r="BH816">
        <f t="shared" si="658"/>
        <v>2.6159389079353268</v>
      </c>
      <c r="BI816">
        <f t="shared" si="658"/>
        <v>2.6897186605637478</v>
      </c>
      <c r="BJ816">
        <f t="shared" si="658"/>
        <v>2.5790476118905241</v>
      </c>
      <c r="BK816">
        <f t="shared" si="658"/>
        <v>2.7427999627204178</v>
      </c>
      <c r="BL816">
        <f t="shared" si="658"/>
        <v>2.4944566181995516</v>
      </c>
      <c r="BM816">
        <f t="shared" si="658"/>
        <v>2.8604544796391393</v>
      </c>
      <c r="BN816">
        <f t="shared" si="651"/>
        <v>2.2827445079892281</v>
      </c>
    </row>
    <row r="817" spans="1:66" x14ac:dyDescent="0.2">
      <c r="A817" s="29" t="s">
        <v>1150</v>
      </c>
      <c r="B817" s="37"/>
      <c r="C817" s="28">
        <v>52913.591399999998</v>
      </c>
      <c r="D817" s="28">
        <v>1.1999999999999999E-3</v>
      </c>
      <c r="E817" s="1">
        <f t="shared" si="627"/>
        <v>23001.560795267891</v>
      </c>
      <c r="F817" s="1">
        <f t="shared" si="654"/>
        <v>23001.5</v>
      </c>
      <c r="G817" s="1">
        <f t="shared" ref="G817:G877" si="659">+C817-(C$7+F817*C$8)</f>
        <v>5.1639520002936479E-2</v>
      </c>
      <c r="J817" s="1">
        <f>G817</f>
        <v>5.1639520002936479E-2</v>
      </c>
      <c r="Q817" s="173">
        <f t="shared" si="628"/>
        <v>37895.091399999998</v>
      </c>
      <c r="S817" s="15">
        <f>S$16</f>
        <v>1</v>
      </c>
      <c r="Z817">
        <f t="shared" si="629"/>
        <v>23001.5</v>
      </c>
      <c r="AA817" s="158">
        <f t="shared" si="630"/>
        <v>0.12446384405859429</v>
      </c>
      <c r="AB817" s="159">
        <f t="shared" si="631"/>
        <v>-7.2824324055657808E-2</v>
      </c>
      <c r="AC817" s="159">
        <f t="shared" si="632"/>
        <v>5.1639520002936479E-2</v>
      </c>
      <c r="AD817" s="160">
        <f t="shared" si="633"/>
        <v>5.3033821741634603E-3</v>
      </c>
      <c r="AH817">
        <f t="shared" si="634"/>
        <v>1.5918887700954863E-2</v>
      </c>
      <c r="AI817">
        <f t="shared" si="635"/>
        <v>0.86422074169616814</v>
      </c>
      <c r="AJ817">
        <f t="shared" si="636"/>
        <v>0.97033267358774233</v>
      </c>
      <c r="AK817">
        <f t="shared" si="637"/>
        <v>-0.30087915819765204</v>
      </c>
      <c r="AL817">
        <f t="shared" si="638"/>
        <v>-1.9947100826347808</v>
      </c>
      <c r="AM817">
        <f t="shared" si="639"/>
        <v>-1.5483845169764552</v>
      </c>
      <c r="AN817">
        <f t="shared" si="657"/>
        <v>17.18462432213866</v>
      </c>
      <c r="AO817">
        <f t="shared" si="657"/>
        <v>17.184624321922868</v>
      </c>
      <c r="AP817">
        <f t="shared" si="657"/>
        <v>17.184624328877565</v>
      </c>
      <c r="AQ817">
        <f t="shared" si="657"/>
        <v>17.184624104734812</v>
      </c>
      <c r="AR817">
        <f t="shared" si="657"/>
        <v>17.184631328896653</v>
      </c>
      <c r="AS817">
        <f t="shared" si="657"/>
        <v>17.184398770367377</v>
      </c>
      <c r="AT817">
        <f t="shared" si="657"/>
        <v>17.192197431290822</v>
      </c>
      <c r="AU817">
        <f t="shared" si="640"/>
        <v>17.51326020298178</v>
      </c>
      <c r="AV817" s="158">
        <f t="shared" si="641"/>
        <v>0.12446384405859429</v>
      </c>
      <c r="AW817" s="159">
        <f t="shared" si="642"/>
        <v>-7.2824324055657808E-2</v>
      </c>
      <c r="AX817" s="160">
        <f t="shared" si="643"/>
        <v>5.3033821741634603E-3</v>
      </c>
      <c r="AY817" s="159">
        <f t="shared" si="644"/>
        <v>-9999</v>
      </c>
      <c r="BA817">
        <f t="shared" si="645"/>
        <v>0</v>
      </c>
      <c r="BB817">
        <f t="shared" si="646"/>
        <v>0.24858465614158842</v>
      </c>
      <c r="BC817">
        <f t="shared" si="647"/>
        <v>-0.10204106906982556</v>
      </c>
      <c r="BD817">
        <f t="shared" si="648"/>
        <v>0.13283272237054872</v>
      </c>
      <c r="BE817">
        <f t="shared" si="649"/>
        <v>2.9666236065199532</v>
      </c>
      <c r="BF817">
        <f t="shared" si="650"/>
        <v>11.401416804063897</v>
      </c>
      <c r="BG817">
        <f t="shared" si="658"/>
        <v>2.6719111221477512</v>
      </c>
      <c r="BH817">
        <f t="shared" si="658"/>
        <v>2.621602380328913</v>
      </c>
      <c r="BI817">
        <f t="shared" si="658"/>
        <v>2.6960562868333176</v>
      </c>
      <c r="BJ817">
        <f t="shared" si="658"/>
        <v>2.5847434901719919</v>
      </c>
      <c r="BK817">
        <f t="shared" si="658"/>
        <v>2.7489424556563047</v>
      </c>
      <c r="BL817">
        <f t="shared" si="658"/>
        <v>2.5008119272118581</v>
      </c>
      <c r="BM817">
        <f t="shared" si="658"/>
        <v>2.8654507887331664</v>
      </c>
      <c r="BN817">
        <f t="shared" si="651"/>
        <v>2.2927652790803932</v>
      </c>
    </row>
    <row r="818" spans="1:66" x14ac:dyDescent="0.2">
      <c r="A818" s="23" t="s">
        <v>1151</v>
      </c>
      <c r="B818" s="24" t="s">
        <v>899</v>
      </c>
      <c r="C818" s="23">
        <v>52929.304600000003</v>
      </c>
      <c r="D818" s="23" t="s">
        <v>873</v>
      </c>
      <c r="E818" s="25">
        <f t="shared" si="627"/>
        <v>23020.059964187447</v>
      </c>
      <c r="F818" s="1">
        <f t="shared" si="654"/>
        <v>23020</v>
      </c>
      <c r="G818" s="1">
        <f t="shared" si="659"/>
        <v>5.0933600010466762E-2</v>
      </c>
      <c r="K818" s="1">
        <f>G818</f>
        <v>5.0933600010466762E-2</v>
      </c>
      <c r="Q818" s="173">
        <f t="shared" si="628"/>
        <v>37910.804600000003</v>
      </c>
      <c r="S818" s="15">
        <f>S$17</f>
        <v>1</v>
      </c>
      <c r="T818" s="15"/>
      <c r="Z818">
        <f t="shared" si="629"/>
        <v>23020</v>
      </c>
      <c r="AA818" s="158">
        <f t="shared" si="630"/>
        <v>0.12452754806554583</v>
      </c>
      <c r="AB818" s="159">
        <f t="shared" si="631"/>
        <v>-7.3593948055079073E-2</v>
      </c>
      <c r="AC818" s="159">
        <f t="shared" si="632"/>
        <v>5.0933600010466762E-2</v>
      </c>
      <c r="AD818" s="160">
        <f t="shared" si="633"/>
        <v>5.4160691903336767E-3</v>
      </c>
      <c r="AH818">
        <f t="shared" si="634"/>
        <v>1.5854804709762388E-2</v>
      </c>
      <c r="AI818">
        <f t="shared" si="635"/>
        <v>0.86583064063071224</v>
      </c>
      <c r="AJ818">
        <f t="shared" si="636"/>
        <v>0.9690267288355644</v>
      </c>
      <c r="AK818">
        <f t="shared" si="637"/>
        <v>-0.3016004937491007</v>
      </c>
      <c r="AL818">
        <f t="shared" si="638"/>
        <v>-1.9893658520116437</v>
      </c>
      <c r="AM818">
        <f t="shared" si="639"/>
        <v>-1.5393434053388186</v>
      </c>
      <c r="AN818">
        <f t="shared" si="657"/>
        <v>17.190456141054987</v>
      </c>
      <c r="AO818">
        <f t="shared" si="657"/>
        <v>17.190456140886234</v>
      </c>
      <c r="AP818">
        <f t="shared" si="657"/>
        <v>17.190456146683161</v>
      </c>
      <c r="AQ818">
        <f t="shared" si="657"/>
        <v>17.190455947550586</v>
      </c>
      <c r="AR818">
        <f t="shared" si="657"/>
        <v>17.190462788288194</v>
      </c>
      <c r="AS818">
        <f t="shared" si="657"/>
        <v>17.190228092640922</v>
      </c>
      <c r="AT818">
        <f t="shared" si="657"/>
        <v>17.198671153992173</v>
      </c>
      <c r="AU818">
        <f t="shared" si="640"/>
        <v>17.519267381706531</v>
      </c>
      <c r="AV818" s="158">
        <f t="shared" si="641"/>
        <v>0.12452754806554583</v>
      </c>
      <c r="AW818" s="159">
        <f t="shared" si="642"/>
        <v>-7.3593948055079073E-2</v>
      </c>
      <c r="AX818" s="160">
        <f t="shared" si="643"/>
        <v>5.4160691903336767E-3</v>
      </c>
      <c r="AY818" s="159">
        <f t="shared" si="644"/>
        <v>-9999</v>
      </c>
      <c r="BA818">
        <f t="shared" si="645"/>
        <v>0</v>
      </c>
      <c r="BB818">
        <f t="shared" si="646"/>
        <v>0.24849959608961658</v>
      </c>
      <c r="BC818">
        <f t="shared" si="647"/>
        <v>-0.10267921814747392</v>
      </c>
      <c r="BD818">
        <f t="shared" si="648"/>
        <v>0.13235064805567337</v>
      </c>
      <c r="BE818">
        <f t="shared" si="649"/>
        <v>2.9672651252465458</v>
      </c>
      <c r="BF818">
        <f t="shared" si="650"/>
        <v>11.443588038798248</v>
      </c>
      <c r="BG818">
        <f t="shared" si="658"/>
        <v>2.6735793579786957</v>
      </c>
      <c r="BH818">
        <f t="shared" si="658"/>
        <v>2.6231105688352243</v>
      </c>
      <c r="BI818">
        <f t="shared" si="658"/>
        <v>2.6977391038187584</v>
      </c>
      <c r="BJ818">
        <f t="shared" si="658"/>
        <v>2.5862626931534196</v>
      </c>
      <c r="BK818">
        <f t="shared" si="658"/>
        <v>2.7505705660251905</v>
      </c>
      <c r="BL818">
        <f t="shared" si="658"/>
        <v>2.5025098819544542</v>
      </c>
      <c r="BM818">
        <f t="shared" si="658"/>
        <v>2.8667710295576865</v>
      </c>
      <c r="BN818">
        <f t="shared" si="651"/>
        <v>2.2954326785794805</v>
      </c>
    </row>
    <row r="819" spans="1:66" x14ac:dyDescent="0.2">
      <c r="A819" s="23" t="s">
        <v>1140</v>
      </c>
      <c r="B819" s="24" t="s">
        <v>899</v>
      </c>
      <c r="C819" s="23">
        <v>52966.682999999997</v>
      </c>
      <c r="D819" s="23" t="s">
        <v>873</v>
      </c>
      <c r="E819" s="25">
        <f t="shared" si="627"/>
        <v>23064.065598656711</v>
      </c>
      <c r="F819" s="1">
        <f t="shared" si="654"/>
        <v>23064</v>
      </c>
      <c r="G819" s="1">
        <f t="shared" si="659"/>
        <v>5.5719520001730416E-2</v>
      </c>
      <c r="I819" s="1">
        <f>G819</f>
        <v>5.5719520001730416E-2</v>
      </c>
      <c r="Q819" s="173">
        <f t="shared" si="628"/>
        <v>37948.182999999997</v>
      </c>
      <c r="S819" s="15">
        <f>S$15</f>
        <v>0.1</v>
      </c>
      <c r="T819" s="15"/>
      <c r="Z819">
        <f t="shared" si="629"/>
        <v>23064</v>
      </c>
      <c r="AA819" s="158">
        <f t="shared" si="630"/>
        <v>0.12467645862247503</v>
      </c>
      <c r="AB819" s="159">
        <f t="shared" si="631"/>
        <v>-6.8956938620744618E-2</v>
      </c>
      <c r="AC819" s="159">
        <f t="shared" si="632"/>
        <v>5.5719520001730416E-2</v>
      </c>
      <c r="AD819" s="160">
        <f t="shared" si="633"/>
        <v>4.7550593839451404E-4</v>
      </c>
      <c r="AH819">
        <f t="shared" si="634"/>
        <v>1.5699735211554405E-2</v>
      </c>
      <c r="AI819">
        <f t="shared" si="635"/>
        <v>0.86969932404519323</v>
      </c>
      <c r="AJ819">
        <f t="shared" si="636"/>
        <v>0.96578869734025008</v>
      </c>
      <c r="AK819">
        <f t="shared" si="637"/>
        <v>-0.30329195285893568</v>
      </c>
      <c r="AL819">
        <f t="shared" si="638"/>
        <v>-1.9765747163684715</v>
      </c>
      <c r="AM819">
        <f t="shared" si="639"/>
        <v>-1.518002846251792</v>
      </c>
      <c r="AN819">
        <f t="shared" si="657"/>
        <v>17.204370274490753</v>
      </c>
      <c r="AO819">
        <f t="shared" si="657"/>
        <v>17.204370274407708</v>
      </c>
      <c r="AP819">
        <f t="shared" si="657"/>
        <v>17.204370277792641</v>
      </c>
      <c r="AQ819">
        <f t="shared" si="657"/>
        <v>17.204370139818618</v>
      </c>
      <c r="AR819">
        <f t="shared" si="657"/>
        <v>17.204375764020419</v>
      </c>
      <c r="AS819">
        <f t="shared" si="657"/>
        <v>17.204146848977899</v>
      </c>
      <c r="AT819">
        <f t="shared" si="657"/>
        <v>17.214114563244419</v>
      </c>
      <c r="AU819">
        <f t="shared" si="640"/>
        <v>17.533554725700533</v>
      </c>
      <c r="AV819" s="158">
        <f t="shared" si="641"/>
        <v>0.12467645862247503</v>
      </c>
      <c r="AW819" s="159">
        <f t="shared" si="642"/>
        <v>-6.8956938620744618E-2</v>
      </c>
      <c r="AX819" s="160">
        <f t="shared" si="643"/>
        <v>4.7550593839451404E-4</v>
      </c>
      <c r="AY819" s="159">
        <f t="shared" si="644"/>
        <v>-9999</v>
      </c>
      <c r="BA819">
        <f t="shared" si="645"/>
        <v>0</v>
      </c>
      <c r="BB819">
        <f t="shared" si="646"/>
        <v>0.24829886268387047</v>
      </c>
      <c r="BC819">
        <f t="shared" si="647"/>
        <v>-0.10419431407375448</v>
      </c>
      <c r="BD819">
        <f t="shared" si="648"/>
        <v>0.13120575930904629</v>
      </c>
      <c r="BE819">
        <f t="shared" si="649"/>
        <v>2.9687883920791691</v>
      </c>
      <c r="BF819">
        <f t="shared" si="650"/>
        <v>11.544973592621933</v>
      </c>
      <c r="BG819">
        <f t="shared" si="658"/>
        <v>2.677542814385117</v>
      </c>
      <c r="BH819">
        <f t="shared" si="658"/>
        <v>2.6266987985324115</v>
      </c>
      <c r="BI819">
        <f t="shared" si="658"/>
        <v>2.7017343696992637</v>
      </c>
      <c r="BJ819">
        <f t="shared" si="658"/>
        <v>2.5898811393073968</v>
      </c>
      <c r="BK819">
        <f t="shared" si="658"/>
        <v>2.7544310845156206</v>
      </c>
      <c r="BL819">
        <f t="shared" si="658"/>
        <v>2.5065588057300525</v>
      </c>
      <c r="BM819">
        <f t="shared" si="658"/>
        <v>2.8698947479495298</v>
      </c>
      <c r="BN819">
        <f t="shared" si="651"/>
        <v>2.3017767638746065</v>
      </c>
    </row>
    <row r="820" spans="1:66" x14ac:dyDescent="0.2">
      <c r="A820" s="23" t="s">
        <v>1140</v>
      </c>
      <c r="B820" s="24" t="s">
        <v>899</v>
      </c>
      <c r="C820" s="23">
        <v>53023.591999999997</v>
      </c>
      <c r="D820" s="23" t="s">
        <v>873</v>
      </c>
      <c r="E820" s="25">
        <f t="shared" si="627"/>
        <v>23131.064631574427</v>
      </c>
      <c r="F820" s="1">
        <f t="shared" si="654"/>
        <v>23131</v>
      </c>
      <c r="G820" s="1">
        <f t="shared" si="659"/>
        <v>5.4898080001294147E-2</v>
      </c>
      <c r="I820" s="1">
        <f>G820</f>
        <v>5.4898080001294147E-2</v>
      </c>
      <c r="Q820" s="173">
        <f t="shared" si="628"/>
        <v>38005.091999999997</v>
      </c>
      <c r="S820" s="15">
        <f>S$15</f>
        <v>0.1</v>
      </c>
      <c r="T820" s="15"/>
      <c r="Z820">
        <f t="shared" si="629"/>
        <v>23131</v>
      </c>
      <c r="AA820" s="158">
        <f t="shared" si="630"/>
        <v>0.12489613377091857</v>
      </c>
      <c r="AB820" s="159">
        <f t="shared" si="631"/>
        <v>-6.9998053769624424E-2</v>
      </c>
      <c r="AC820" s="159">
        <f t="shared" si="632"/>
        <v>5.4898080001294147E-2</v>
      </c>
      <c r="AD820" s="160">
        <f t="shared" si="633"/>
        <v>4.8997275315352325E-4</v>
      </c>
      <c r="AH820">
        <f t="shared" si="634"/>
        <v>1.5456385004445104E-2</v>
      </c>
      <c r="AI820">
        <f t="shared" si="635"/>
        <v>0.87569885804765835</v>
      </c>
      <c r="AJ820">
        <f t="shared" si="636"/>
        <v>0.96049301604779203</v>
      </c>
      <c r="AK820">
        <f t="shared" si="637"/>
        <v>-0.30579977261700214</v>
      </c>
      <c r="AL820">
        <f t="shared" si="638"/>
        <v>-1.9568754174479253</v>
      </c>
      <c r="AM820">
        <f t="shared" si="639"/>
        <v>-1.4859347663798741</v>
      </c>
      <c r="AN820">
        <f t="shared" si="657"/>
        <v>17.225678023105228</v>
      </c>
      <c r="AO820">
        <f t="shared" si="657"/>
        <v>17.225678023087251</v>
      </c>
      <c r="AP820">
        <f t="shared" si="657"/>
        <v>17.22567802411384</v>
      </c>
      <c r="AQ820">
        <f t="shared" si="657"/>
        <v>17.225677965497972</v>
      </c>
      <c r="AR820">
        <f t="shared" si="657"/>
        <v>17.225681312427302</v>
      </c>
      <c r="AS820">
        <f t="shared" si="657"/>
        <v>17.225490541349178</v>
      </c>
      <c r="AT820">
        <f t="shared" si="657"/>
        <v>17.23775582209614</v>
      </c>
      <c r="AU820">
        <f t="shared" si="640"/>
        <v>17.555310454055032</v>
      </c>
      <c r="AV820" s="158">
        <f t="shared" si="641"/>
        <v>0.12489613377091857</v>
      </c>
      <c r="AW820" s="159">
        <f t="shared" si="642"/>
        <v>-6.9998053769624424E-2</v>
      </c>
      <c r="AX820" s="160">
        <f t="shared" si="643"/>
        <v>4.8997275315352325E-4</v>
      </c>
      <c r="AY820" s="159">
        <f t="shared" si="644"/>
        <v>-9999</v>
      </c>
      <c r="BA820">
        <f t="shared" si="645"/>
        <v>0</v>
      </c>
      <c r="BB820">
        <f t="shared" si="646"/>
        <v>0.24799743055467072</v>
      </c>
      <c r="BC820">
        <f t="shared" si="647"/>
        <v>-0.10649416911553108</v>
      </c>
      <c r="BD820">
        <f t="shared" si="648"/>
        <v>0.12946693271198145</v>
      </c>
      <c r="BE820">
        <f t="shared" si="649"/>
        <v>2.9711011160742071</v>
      </c>
      <c r="BF820">
        <f t="shared" si="650"/>
        <v>11.702358485023696</v>
      </c>
      <c r="BG820">
        <f t="shared" si="658"/>
        <v>2.6835664886180899</v>
      </c>
      <c r="BH820">
        <f t="shared" si="658"/>
        <v>2.6321661561334655</v>
      </c>
      <c r="BI820">
        <f t="shared" si="658"/>
        <v>2.7077987033735784</v>
      </c>
      <c r="BJ820">
        <f t="shared" si="658"/>
        <v>2.5954053375289674</v>
      </c>
      <c r="BK820">
        <f t="shared" si="658"/>
        <v>2.7602777980595095</v>
      </c>
      <c r="BL820">
        <f t="shared" si="658"/>
        <v>2.5127526746553679</v>
      </c>
      <c r="BM820">
        <f t="shared" si="658"/>
        <v>2.8746074452924146</v>
      </c>
      <c r="BN820">
        <f t="shared" si="651"/>
        <v>2.3114370755740032</v>
      </c>
    </row>
    <row r="821" spans="1:66" x14ac:dyDescent="0.2">
      <c r="A821" s="23" t="s">
        <v>1140</v>
      </c>
      <c r="B821" s="24" t="s">
        <v>899</v>
      </c>
      <c r="C821" s="23">
        <v>53029.534299999999</v>
      </c>
      <c r="D821" s="23" t="s">
        <v>873</v>
      </c>
      <c r="E821" s="25">
        <f t="shared" si="627"/>
        <v>23138.06050838314</v>
      </c>
      <c r="F821" s="1">
        <f t="shared" si="654"/>
        <v>23138</v>
      </c>
      <c r="G821" s="1">
        <f t="shared" si="659"/>
        <v>5.1395840004261117E-2</v>
      </c>
      <c r="K821" s="1">
        <f>G821</f>
        <v>5.1395840004261117E-2</v>
      </c>
      <c r="Q821" s="173">
        <f t="shared" si="628"/>
        <v>38011.034299999999</v>
      </c>
      <c r="S821" s="15">
        <f>S$17</f>
        <v>1</v>
      </c>
      <c r="T821" s="15"/>
      <c r="Z821">
        <f t="shared" si="629"/>
        <v>23138</v>
      </c>
      <c r="AA821" s="158">
        <f t="shared" si="630"/>
        <v>0.12491858966553421</v>
      </c>
      <c r="AB821" s="159">
        <f t="shared" si="631"/>
        <v>-7.352274966127309E-2</v>
      </c>
      <c r="AC821" s="159">
        <f t="shared" si="632"/>
        <v>5.1395840004261117E-2</v>
      </c>
      <c r="AD821" s="160">
        <f t="shared" si="633"/>
        <v>5.4055947177542325E-3</v>
      </c>
      <c r="AH821">
        <f t="shared" si="634"/>
        <v>1.5430454902245622E-2</v>
      </c>
      <c r="AI821">
        <f t="shared" si="635"/>
        <v>0.87633330907751839</v>
      </c>
      <c r="AJ821">
        <f t="shared" si="636"/>
        <v>0.95991378884260903</v>
      </c>
      <c r="AK821">
        <f t="shared" si="637"/>
        <v>-0.30605689729125507</v>
      </c>
      <c r="AL821">
        <f t="shared" si="638"/>
        <v>-1.9548015631167657</v>
      </c>
      <c r="AM821">
        <f t="shared" si="639"/>
        <v>-1.482613418187354</v>
      </c>
      <c r="AN821">
        <f t="shared" ref="AN821:AT830" si="660">$AU821+$AB$7*SIN(AO821)</f>
        <v>17.227912695003681</v>
      </c>
      <c r="AO821">
        <f t="shared" si="660"/>
        <v>17.227912694989016</v>
      </c>
      <c r="AP821">
        <f t="shared" si="660"/>
        <v>17.227912695862965</v>
      </c>
      <c r="AQ821">
        <f t="shared" si="660"/>
        <v>17.227912643771514</v>
      </c>
      <c r="AR821">
        <f t="shared" si="660"/>
        <v>17.227915748759109</v>
      </c>
      <c r="AS821">
        <f t="shared" si="660"/>
        <v>17.227731001116737</v>
      </c>
      <c r="AT821">
        <f t="shared" si="660"/>
        <v>17.240234491970135</v>
      </c>
      <c r="AU821">
        <f t="shared" si="640"/>
        <v>17.557583440599533</v>
      </c>
      <c r="AV821" s="158">
        <f t="shared" si="641"/>
        <v>0.12491858966553421</v>
      </c>
      <c r="AW821" s="159">
        <f t="shared" si="642"/>
        <v>-7.352274966127309E-2</v>
      </c>
      <c r="AX821" s="160">
        <f t="shared" si="643"/>
        <v>5.4055947177542325E-3</v>
      </c>
      <c r="AY821" s="159">
        <f t="shared" si="644"/>
        <v>-9999</v>
      </c>
      <c r="BA821">
        <f t="shared" si="645"/>
        <v>0</v>
      </c>
      <c r="BB821">
        <f t="shared" si="646"/>
        <v>0.24796623100599346</v>
      </c>
      <c r="BC821">
        <f t="shared" si="647"/>
        <v>-0.10673394824301217</v>
      </c>
      <c r="BD821">
        <f t="shared" si="648"/>
        <v>0.12928558083133368</v>
      </c>
      <c r="BE821">
        <f t="shared" si="649"/>
        <v>2.9713422696622342</v>
      </c>
      <c r="BF821">
        <f t="shared" si="650"/>
        <v>11.719014977217981</v>
      </c>
      <c r="BG821">
        <f t="shared" ref="BG821:BM830" si="661">$BN821+$BB$7*SIN(BH821)</f>
        <v>2.6841950127246008</v>
      </c>
      <c r="BH821">
        <f t="shared" si="661"/>
        <v>2.6327376296863854</v>
      </c>
      <c r="BI821">
        <f t="shared" si="661"/>
        <v>2.7084309328395357</v>
      </c>
      <c r="BJ821">
        <f t="shared" si="661"/>
        <v>2.5959835011314603</v>
      </c>
      <c r="BK821">
        <f t="shared" si="661"/>
        <v>2.7608864310540473</v>
      </c>
      <c r="BL821">
        <f t="shared" si="661"/>
        <v>2.5134017740301098</v>
      </c>
      <c r="BM821">
        <f t="shared" si="661"/>
        <v>2.875096776383038</v>
      </c>
      <c r="BN821">
        <f t="shared" si="651"/>
        <v>2.312446361870955</v>
      </c>
    </row>
    <row r="822" spans="1:66" x14ac:dyDescent="0.2">
      <c r="A822" s="23" t="s">
        <v>1140</v>
      </c>
      <c r="B822" s="24" t="s">
        <v>899</v>
      </c>
      <c r="C822" s="23">
        <v>53051.624000000003</v>
      </c>
      <c r="D822" s="23" t="s">
        <v>873</v>
      </c>
      <c r="E822" s="25">
        <f t="shared" si="627"/>
        <v>23164.066738284258</v>
      </c>
      <c r="F822" s="1">
        <f t="shared" si="654"/>
        <v>23164</v>
      </c>
      <c r="G822" s="1">
        <f t="shared" si="659"/>
        <v>5.6687520009290893E-2</v>
      </c>
      <c r="I822" s="1">
        <f>G822</f>
        <v>5.6687520009290893E-2</v>
      </c>
      <c r="Q822" s="173">
        <f t="shared" si="628"/>
        <v>38033.124000000003</v>
      </c>
      <c r="S822" s="15">
        <f>S$15</f>
        <v>0.1</v>
      </c>
      <c r="T822" s="15"/>
      <c r="Z822">
        <f t="shared" si="629"/>
        <v>23164</v>
      </c>
      <c r="AA822" s="158">
        <f t="shared" si="630"/>
        <v>0.1250011735786917</v>
      </c>
      <c r="AB822" s="159">
        <f t="shared" si="631"/>
        <v>-6.8313653569400806E-2</v>
      </c>
      <c r="AC822" s="159">
        <f t="shared" si="632"/>
        <v>5.6687520009290893E-2</v>
      </c>
      <c r="AD822" s="160">
        <f t="shared" si="633"/>
        <v>4.6667552640001077E-4</v>
      </c>
      <c r="AH822">
        <f t="shared" si="634"/>
        <v>1.5333302481486705E-2</v>
      </c>
      <c r="AI822">
        <f t="shared" si="635"/>
        <v>0.87870258487683151</v>
      </c>
      <c r="AJ822">
        <f t="shared" si="636"/>
        <v>0.95771864984725674</v>
      </c>
      <c r="AK822">
        <f t="shared" si="637"/>
        <v>-0.30700360243440816</v>
      </c>
      <c r="AL822">
        <f t="shared" si="638"/>
        <v>-1.9470722639532769</v>
      </c>
      <c r="AM822">
        <f t="shared" si="639"/>
        <v>-1.4703240720112782</v>
      </c>
      <c r="AN822">
        <f t="shared" si="660"/>
        <v>17.23622712026442</v>
      </c>
      <c r="AO822">
        <f t="shared" si="660"/>
        <v>17.236227120258238</v>
      </c>
      <c r="AP822">
        <f t="shared" si="660"/>
        <v>17.23622712069869</v>
      </c>
      <c r="AQ822">
        <f t="shared" si="660"/>
        <v>17.236227089317605</v>
      </c>
      <c r="AR822">
        <f t="shared" si="660"/>
        <v>17.23622932519131</v>
      </c>
      <c r="AS822">
        <f t="shared" si="660"/>
        <v>17.236070314111998</v>
      </c>
      <c r="AT822">
        <f t="shared" si="660"/>
        <v>17.24945532618403</v>
      </c>
      <c r="AU822">
        <f t="shared" si="640"/>
        <v>17.566025962050531</v>
      </c>
      <c r="AV822" s="158">
        <f t="shared" si="641"/>
        <v>0.1250011735786917</v>
      </c>
      <c r="AW822" s="159">
        <f t="shared" si="642"/>
        <v>-6.8313653569400806E-2</v>
      </c>
      <c r="AX822" s="160">
        <f t="shared" si="643"/>
        <v>4.6667552640001077E-4</v>
      </c>
      <c r="AY822" s="159">
        <f t="shared" si="644"/>
        <v>-9999</v>
      </c>
      <c r="BA822">
        <f t="shared" si="645"/>
        <v>0</v>
      </c>
      <c r="BB822">
        <f t="shared" si="646"/>
        <v>0.24785083108985095</v>
      </c>
      <c r="BC822">
        <f t="shared" si="647"/>
        <v>-0.10762371963200247</v>
      </c>
      <c r="BD822">
        <f t="shared" si="648"/>
        <v>0.12861251426668505</v>
      </c>
      <c r="BE822">
        <f t="shared" si="649"/>
        <v>2.9722371960741309</v>
      </c>
      <c r="BF822">
        <f t="shared" si="650"/>
        <v>11.781241247449584</v>
      </c>
      <c r="BG822">
        <f t="shared" si="661"/>
        <v>2.6865281700033341</v>
      </c>
      <c r="BH822">
        <f t="shared" si="661"/>
        <v>2.6348606937347987</v>
      </c>
      <c r="BI822">
        <f t="shared" si="661"/>
        <v>2.710776952952072</v>
      </c>
      <c r="BJ822">
        <f t="shared" si="661"/>
        <v>2.5981326545464647</v>
      </c>
      <c r="BK822">
        <f t="shared" si="661"/>
        <v>2.7631433913831347</v>
      </c>
      <c r="BL822">
        <f t="shared" si="661"/>
        <v>2.5158159865811589</v>
      </c>
      <c r="BM822">
        <f t="shared" si="661"/>
        <v>2.8769092780887524</v>
      </c>
      <c r="BN822">
        <f t="shared" si="651"/>
        <v>2.3161951395453477</v>
      </c>
    </row>
    <row r="823" spans="1:66" x14ac:dyDescent="0.2">
      <c r="A823" s="31" t="s">
        <v>1152</v>
      </c>
      <c r="B823" s="30" t="s">
        <v>899</v>
      </c>
      <c r="C823" s="31">
        <v>53254.62</v>
      </c>
      <c r="D823" s="31">
        <v>4.0000000000000001E-3</v>
      </c>
      <c r="E823" s="1">
        <f t="shared" si="627"/>
        <v>23403.054168851744</v>
      </c>
      <c r="F823" s="1">
        <f t="shared" si="654"/>
        <v>23403</v>
      </c>
      <c r="G823" s="1">
        <f t="shared" si="659"/>
        <v>4.6011040009034332E-2</v>
      </c>
      <c r="I823" s="1">
        <f>G823</f>
        <v>4.6011040009034332E-2</v>
      </c>
      <c r="Q823" s="173">
        <f t="shared" si="628"/>
        <v>38236.120000000003</v>
      </c>
      <c r="S823" s="15">
        <f>S$15</f>
        <v>0.1</v>
      </c>
      <c r="Z823">
        <f t="shared" si="629"/>
        <v>23403</v>
      </c>
      <c r="AA823" s="158">
        <f t="shared" si="630"/>
        <v>0.12569885345142154</v>
      </c>
      <c r="AB823" s="159">
        <f t="shared" si="631"/>
        <v>-7.9687813442387206E-2</v>
      </c>
      <c r="AC823" s="159">
        <f t="shared" si="632"/>
        <v>4.6011040009034332E-2</v>
      </c>
      <c r="AD823" s="160">
        <f t="shared" si="633"/>
        <v>6.3501476112287072E-4</v>
      </c>
      <c r="AH823">
        <f t="shared" si="634"/>
        <v>1.4377541894014516E-2</v>
      </c>
      <c r="AI823">
        <f t="shared" si="635"/>
        <v>0.90144152572849667</v>
      </c>
      <c r="AJ823">
        <f t="shared" si="636"/>
        <v>0.93415624393547902</v>
      </c>
      <c r="AK823">
        <f t="shared" si="637"/>
        <v>-0.31504047672091257</v>
      </c>
      <c r="AL823">
        <f t="shared" si="638"/>
        <v>-1.8739944188938364</v>
      </c>
      <c r="AM823">
        <f t="shared" si="639"/>
        <v>-1.3606373709926871</v>
      </c>
      <c r="AN823">
        <f t="shared" si="660"/>
        <v>17.313736745349768</v>
      </c>
      <c r="AO823">
        <f t="shared" si="660"/>
        <v>17.313736745355499</v>
      </c>
      <c r="AP823">
        <f t="shared" si="660"/>
        <v>17.31373674585188</v>
      </c>
      <c r="AQ823">
        <f t="shared" si="660"/>
        <v>17.313736788852854</v>
      </c>
      <c r="AR823">
        <f t="shared" si="660"/>
        <v>17.31374051377054</v>
      </c>
      <c r="AS823">
        <f t="shared" si="660"/>
        <v>17.314061690167499</v>
      </c>
      <c r="AT823">
        <f t="shared" si="660"/>
        <v>17.335265412320847</v>
      </c>
      <c r="AU823">
        <f t="shared" si="640"/>
        <v>17.643632216927038</v>
      </c>
      <c r="AV823" s="158">
        <f t="shared" si="641"/>
        <v>0.12569885345142154</v>
      </c>
      <c r="AW823" s="159">
        <f t="shared" si="642"/>
        <v>-7.9687813442387206E-2</v>
      </c>
      <c r="AX823" s="160">
        <f t="shared" si="643"/>
        <v>6.3501476112287072E-4</v>
      </c>
      <c r="AY823" s="159">
        <f t="shared" si="644"/>
        <v>-9999</v>
      </c>
      <c r="BA823">
        <f t="shared" si="645"/>
        <v>0</v>
      </c>
      <c r="BB823">
        <f t="shared" si="646"/>
        <v>0.24682541426797311</v>
      </c>
      <c r="BC823">
        <f t="shared" si="647"/>
        <v>-0.11574069130383899</v>
      </c>
      <c r="BD823">
        <f t="shared" si="648"/>
        <v>0.122464666437368</v>
      </c>
      <c r="BE823">
        <f t="shared" si="649"/>
        <v>2.9804052909831849</v>
      </c>
      <c r="BF823">
        <f t="shared" si="650"/>
        <v>12.381044418344084</v>
      </c>
      <c r="BG823">
        <f t="shared" si="661"/>
        <v>2.7078726584888626</v>
      </c>
      <c r="BH823">
        <f t="shared" si="661"/>
        <v>2.6544139750292604</v>
      </c>
      <c r="BI823">
        <f t="shared" si="661"/>
        <v>2.7321731033021934</v>
      </c>
      <c r="BJ823">
        <f t="shared" si="661"/>
        <v>2.6180164230521248</v>
      </c>
      <c r="BK823">
        <f t="shared" si="661"/>
        <v>2.7836181846698445</v>
      </c>
      <c r="BL823">
        <f t="shared" si="661"/>
        <v>2.5382484520239941</v>
      </c>
      <c r="BM823">
        <f t="shared" si="661"/>
        <v>2.8932047349611238</v>
      </c>
      <c r="BN823">
        <f t="shared" si="651"/>
        <v>2.3506550573984191</v>
      </c>
    </row>
    <row r="824" spans="1:66" x14ac:dyDescent="0.2">
      <c r="A824" s="23" t="s">
        <v>1140</v>
      </c>
      <c r="B824" s="24" t="s">
        <v>899</v>
      </c>
      <c r="C824" s="23">
        <v>53259.722999999998</v>
      </c>
      <c r="D824" s="23" t="s">
        <v>873</v>
      </c>
      <c r="E824" s="25">
        <f t="shared" si="627"/>
        <v>23409.061936779115</v>
      </c>
      <c r="F824" s="1">
        <f t="shared" si="654"/>
        <v>23409</v>
      </c>
      <c r="G824" s="1">
        <f t="shared" si="659"/>
        <v>5.2609120000852272E-2</v>
      </c>
      <c r="K824" s="1">
        <f>G824</f>
        <v>5.2609120000852272E-2</v>
      </c>
      <c r="Q824" s="173">
        <f t="shared" si="628"/>
        <v>38241.222999999998</v>
      </c>
      <c r="S824" s="15">
        <f>S$17</f>
        <v>1</v>
      </c>
      <c r="T824" s="15"/>
      <c r="Z824">
        <f t="shared" si="629"/>
        <v>23409</v>
      </c>
      <c r="AA824" s="158">
        <f t="shared" si="630"/>
        <v>0.12571492748384175</v>
      </c>
      <c r="AB824" s="159">
        <f t="shared" si="631"/>
        <v>-7.3105807482989477E-2</v>
      </c>
      <c r="AC824" s="159">
        <f t="shared" si="632"/>
        <v>5.2609120000852272E-2</v>
      </c>
      <c r="AD824" s="160">
        <f t="shared" si="633"/>
        <v>5.3444590877399206E-3</v>
      </c>
      <c r="AH824">
        <f t="shared" si="634"/>
        <v>1.4352077976936169E-2</v>
      </c>
      <c r="AI824">
        <f t="shared" si="635"/>
        <v>0.90203508267808319</v>
      </c>
      <c r="AJ824">
        <f t="shared" si="636"/>
        <v>0.93348242921907854</v>
      </c>
      <c r="AK824">
        <f t="shared" si="637"/>
        <v>-0.31522555384577633</v>
      </c>
      <c r="AL824">
        <f t="shared" si="638"/>
        <v>-1.8721109070263897</v>
      </c>
      <c r="AM824">
        <f t="shared" si="639"/>
        <v>-1.3579555458935533</v>
      </c>
      <c r="AN824">
        <f t="shared" si="660"/>
        <v>17.315708420809031</v>
      </c>
      <c r="AO824">
        <f t="shared" si="660"/>
        <v>17.315708420816559</v>
      </c>
      <c r="AP824">
        <f t="shared" si="660"/>
        <v>17.315708421433651</v>
      </c>
      <c r="AQ824">
        <f t="shared" si="660"/>
        <v>17.315708472040122</v>
      </c>
      <c r="AR824">
        <f t="shared" si="660"/>
        <v>17.315712621935962</v>
      </c>
      <c r="AS824">
        <f t="shared" si="660"/>
        <v>17.316051356025934</v>
      </c>
      <c r="AT824">
        <f t="shared" si="660"/>
        <v>17.337443756373847</v>
      </c>
      <c r="AU824">
        <f t="shared" si="640"/>
        <v>17.645580491108039</v>
      </c>
      <c r="AV824" s="158">
        <f t="shared" si="641"/>
        <v>0.12571492748384175</v>
      </c>
      <c r="AW824" s="159">
        <f t="shared" si="642"/>
        <v>-7.3105807482989477E-2</v>
      </c>
      <c r="AX824" s="160">
        <f t="shared" si="643"/>
        <v>5.3444590877399206E-3</v>
      </c>
      <c r="AY824" s="159">
        <f t="shared" si="644"/>
        <v>-9999</v>
      </c>
      <c r="BA824">
        <f t="shared" si="645"/>
        <v>0</v>
      </c>
      <c r="BB824">
        <f t="shared" si="646"/>
        <v>0.24680048422606715</v>
      </c>
      <c r="BC824">
        <f t="shared" si="647"/>
        <v>-0.11594301680563271</v>
      </c>
      <c r="BD824">
        <f t="shared" si="648"/>
        <v>0.12231124460220012</v>
      </c>
      <c r="BE824">
        <f t="shared" si="649"/>
        <v>2.9806089878397413</v>
      </c>
      <c r="BF824">
        <f t="shared" si="650"/>
        <v>12.396778479461048</v>
      </c>
      <c r="BG824">
        <f t="shared" si="661"/>
        <v>2.7084060725462589</v>
      </c>
      <c r="BH824">
        <f t="shared" si="661"/>
        <v>2.6549058197397777</v>
      </c>
      <c r="BI824">
        <f t="shared" si="661"/>
        <v>2.7327062670829609</v>
      </c>
      <c r="BJ824">
        <f t="shared" si="661"/>
        <v>2.618518646175358</v>
      </c>
      <c r="BK824">
        <f t="shared" si="661"/>
        <v>2.7841258774702444</v>
      </c>
      <c r="BL824">
        <f t="shared" si="661"/>
        <v>2.5388171555026919</v>
      </c>
      <c r="BM824">
        <f t="shared" si="661"/>
        <v>2.8936054448271582</v>
      </c>
      <c r="BN824">
        <f t="shared" si="651"/>
        <v>2.3515201599386639</v>
      </c>
    </row>
    <row r="825" spans="1:66" x14ac:dyDescent="0.2">
      <c r="A825" s="23" t="s">
        <v>1140</v>
      </c>
      <c r="B825" s="24" t="s">
        <v>899</v>
      </c>
      <c r="C825" s="23">
        <v>53321.73</v>
      </c>
      <c r="D825" s="23" t="s">
        <v>873</v>
      </c>
      <c r="E825" s="25">
        <f t="shared" si="627"/>
        <v>23482.062851118313</v>
      </c>
      <c r="F825" s="1">
        <f t="shared" si="654"/>
        <v>23482</v>
      </c>
      <c r="G825" s="1">
        <f t="shared" si="659"/>
        <v>5.3385760002129246E-2</v>
      </c>
      <c r="I825" s="1">
        <f>G825</f>
        <v>5.3385760002129246E-2</v>
      </c>
      <c r="Q825" s="173">
        <f t="shared" si="628"/>
        <v>38303.230000000003</v>
      </c>
      <c r="S825" s="15">
        <f>S$15</f>
        <v>0.1</v>
      </c>
      <c r="T825" s="15"/>
      <c r="Z825">
        <f t="shared" si="629"/>
        <v>23482</v>
      </c>
      <c r="AA825" s="158">
        <f t="shared" si="630"/>
        <v>0.12590477879674519</v>
      </c>
      <c r="AB825" s="159">
        <f t="shared" si="631"/>
        <v>-7.2519018794615947E-2</v>
      </c>
      <c r="AC825" s="159">
        <f t="shared" si="632"/>
        <v>5.3385760002129246E-2</v>
      </c>
      <c r="AD825" s="160">
        <f t="shared" si="633"/>
        <v>5.2590080869338617E-4</v>
      </c>
      <c r="AH825">
        <f t="shared" si="634"/>
        <v>1.4036437196410952E-2</v>
      </c>
      <c r="AI825">
        <f t="shared" si="635"/>
        <v>0.9093476248282848</v>
      </c>
      <c r="AJ825">
        <f t="shared" si="636"/>
        <v>0.92494352638761523</v>
      </c>
      <c r="AK825">
        <f t="shared" si="637"/>
        <v>-0.31740576821947175</v>
      </c>
      <c r="AL825">
        <f t="shared" si="638"/>
        <v>-1.8489940734214139</v>
      </c>
      <c r="AM825">
        <f t="shared" si="639"/>
        <v>-1.3255894789256251</v>
      </c>
      <c r="AN825">
        <f t="shared" si="660"/>
        <v>17.339801929886942</v>
      </c>
      <c r="AO825">
        <f t="shared" si="660"/>
        <v>17.339801929981636</v>
      </c>
      <c r="AP825">
        <f t="shared" si="660"/>
        <v>17.339801934684068</v>
      </c>
      <c r="AQ825">
        <f t="shared" si="660"/>
        <v>17.339802168200976</v>
      </c>
      <c r="AR825">
        <f t="shared" si="660"/>
        <v>17.339813763233643</v>
      </c>
      <c r="AS825">
        <f t="shared" si="660"/>
        <v>17.340386762150747</v>
      </c>
      <c r="AT825">
        <f t="shared" si="660"/>
        <v>17.364040360341594</v>
      </c>
      <c r="AU825">
        <f t="shared" si="640"/>
        <v>17.669284493643541</v>
      </c>
      <c r="AV825" s="158">
        <f t="shared" si="641"/>
        <v>0.12590477879674519</v>
      </c>
      <c r="AW825" s="159">
        <f t="shared" si="642"/>
        <v>-7.2519018794615947E-2</v>
      </c>
      <c r="AX825" s="160">
        <f t="shared" si="643"/>
        <v>5.2590080869338617E-4</v>
      </c>
      <c r="AY825" s="159">
        <f t="shared" si="644"/>
        <v>-9999</v>
      </c>
      <c r="BA825">
        <f t="shared" si="645"/>
        <v>0</v>
      </c>
      <c r="BB825">
        <f t="shared" si="646"/>
        <v>0.24650031787889748</v>
      </c>
      <c r="BC825">
        <f t="shared" si="647"/>
        <v>-0.1183989331180878</v>
      </c>
      <c r="BD825">
        <f t="shared" si="648"/>
        <v>0.12044824681838907</v>
      </c>
      <c r="BE825">
        <f t="shared" si="649"/>
        <v>2.9830819390923673</v>
      </c>
      <c r="BF825">
        <f t="shared" si="650"/>
        <v>12.591014076896325</v>
      </c>
      <c r="BG825">
        <f t="shared" si="661"/>
        <v>2.7148861847459922</v>
      </c>
      <c r="BH825">
        <f t="shared" si="661"/>
        <v>2.6608941687157506</v>
      </c>
      <c r="BI825">
        <f t="shared" si="661"/>
        <v>2.7391772631806206</v>
      </c>
      <c r="BJ825">
        <f t="shared" si="661"/>
        <v>2.6246413194035014</v>
      </c>
      <c r="BK825">
        <f t="shared" si="661"/>
        <v>2.7902779954080925</v>
      </c>
      <c r="BL825">
        <f t="shared" si="661"/>
        <v>2.54575797630888</v>
      </c>
      <c r="BM825">
        <f t="shared" si="661"/>
        <v>2.8984483568611838</v>
      </c>
      <c r="BN825">
        <f t="shared" si="651"/>
        <v>2.3620455741783046</v>
      </c>
    </row>
    <row r="826" spans="1:66" x14ac:dyDescent="0.2">
      <c r="A826" s="23" t="s">
        <v>1140</v>
      </c>
      <c r="B826" s="24" t="s">
        <v>899</v>
      </c>
      <c r="C826" s="23">
        <v>53322.578399999999</v>
      </c>
      <c r="D826" s="23" t="s">
        <v>873</v>
      </c>
      <c r="E826" s="25">
        <f t="shared" si="627"/>
        <v>23483.061673440388</v>
      </c>
      <c r="F826" s="1">
        <f t="shared" si="654"/>
        <v>23483</v>
      </c>
      <c r="G826" s="1">
        <f t="shared" si="659"/>
        <v>5.2385440001671668E-2</v>
      </c>
      <c r="K826" s="1">
        <f>G826</f>
        <v>5.2385440001671668E-2</v>
      </c>
      <c r="Q826" s="173">
        <f t="shared" si="628"/>
        <v>38304.078399999999</v>
      </c>
      <c r="S826" s="15">
        <f>S$17</f>
        <v>1</v>
      </c>
      <c r="T826" s="15"/>
      <c r="Z826">
        <f t="shared" si="629"/>
        <v>23483</v>
      </c>
      <c r="AA826" s="158">
        <f t="shared" si="630"/>
        <v>0.12590730596237978</v>
      </c>
      <c r="AB826" s="159">
        <f t="shared" si="631"/>
        <v>-7.3521865960708116E-2</v>
      </c>
      <c r="AC826" s="159">
        <f t="shared" si="632"/>
        <v>5.2385440001671668E-2</v>
      </c>
      <c r="AD826" s="160">
        <f t="shared" si="633"/>
        <v>5.4054647743443304E-3</v>
      </c>
      <c r="AH826">
        <f t="shared" si="634"/>
        <v>1.4032038353763477E-2</v>
      </c>
      <c r="AI826">
        <f t="shared" si="635"/>
        <v>0.90944896905852579</v>
      </c>
      <c r="AJ826">
        <f t="shared" si="636"/>
        <v>0.92482212150291143</v>
      </c>
      <c r="AK826">
        <f t="shared" si="637"/>
        <v>-0.317434695045615</v>
      </c>
      <c r="AL826">
        <f t="shared" si="638"/>
        <v>-1.8486747987839438</v>
      </c>
      <c r="AM826">
        <f t="shared" si="639"/>
        <v>-1.3251494220294651</v>
      </c>
      <c r="AN826">
        <f t="shared" si="660"/>
        <v>17.340133333961116</v>
      </c>
      <c r="AO826">
        <f t="shared" si="660"/>
        <v>17.340133334058468</v>
      </c>
      <c r="AP826">
        <f t="shared" si="660"/>
        <v>17.340133338866778</v>
      </c>
      <c r="AQ826">
        <f t="shared" si="660"/>
        <v>17.340133576353672</v>
      </c>
      <c r="AR826">
        <f t="shared" si="660"/>
        <v>17.340145304909047</v>
      </c>
      <c r="AS826">
        <f t="shared" si="660"/>
        <v>17.340721774083146</v>
      </c>
      <c r="AT826">
        <f t="shared" si="660"/>
        <v>17.364405891969085</v>
      </c>
      <c r="AU826">
        <f t="shared" si="640"/>
        <v>17.669609206007038</v>
      </c>
      <c r="AV826" s="158">
        <f t="shared" si="641"/>
        <v>0.12590730596237978</v>
      </c>
      <c r="AW826" s="159">
        <f t="shared" si="642"/>
        <v>-7.3521865960708116E-2</v>
      </c>
      <c r="AX826" s="160">
        <f t="shared" si="643"/>
        <v>5.4054647743443304E-3</v>
      </c>
      <c r="AY826" s="159">
        <f t="shared" si="644"/>
        <v>-9999</v>
      </c>
      <c r="BA826">
        <f t="shared" si="645"/>
        <v>0</v>
      </c>
      <c r="BB826">
        <f t="shared" si="646"/>
        <v>0.24649624629360578</v>
      </c>
      <c r="BC826">
        <f t="shared" si="647"/>
        <v>-0.11843250243709452</v>
      </c>
      <c r="BD826">
        <f t="shared" si="648"/>
        <v>0.12042277304812266</v>
      </c>
      <c r="BE826">
        <f t="shared" si="649"/>
        <v>2.9831157462750961</v>
      </c>
      <c r="BF826">
        <f t="shared" si="650"/>
        <v>12.593711342347769</v>
      </c>
      <c r="BG826">
        <f t="shared" si="661"/>
        <v>2.7149748274816377</v>
      </c>
      <c r="BH826">
        <f t="shared" si="661"/>
        <v>2.6609762566735693</v>
      </c>
      <c r="BI826">
        <f t="shared" si="661"/>
        <v>2.7392657031564029</v>
      </c>
      <c r="BJ826">
        <f t="shared" si="661"/>
        <v>2.6247253503700492</v>
      </c>
      <c r="BK826">
        <f t="shared" si="661"/>
        <v>2.7903619526093406</v>
      </c>
      <c r="BL826">
        <f t="shared" si="661"/>
        <v>2.5458533325873143</v>
      </c>
      <c r="BM826">
        <f t="shared" si="661"/>
        <v>2.8985142840847447</v>
      </c>
      <c r="BN826">
        <f t="shared" si="651"/>
        <v>2.3621897579350124</v>
      </c>
    </row>
    <row r="827" spans="1:66" x14ac:dyDescent="0.2">
      <c r="A827" s="23" t="s">
        <v>1140</v>
      </c>
      <c r="B827" s="24" t="s">
        <v>899</v>
      </c>
      <c r="C827" s="23">
        <v>53340.4159</v>
      </c>
      <c r="D827" s="23" t="s">
        <v>873</v>
      </c>
      <c r="E827" s="25">
        <f t="shared" si="627"/>
        <v>23504.061783259043</v>
      </c>
      <c r="F827" s="1">
        <f t="shared" si="654"/>
        <v>23504</v>
      </c>
      <c r="G827" s="1">
        <f t="shared" si="659"/>
        <v>5.247872000472853E-2</v>
      </c>
      <c r="K827" s="1">
        <f>G827</f>
        <v>5.247872000472853E-2</v>
      </c>
      <c r="Q827" s="173">
        <f t="shared" si="628"/>
        <v>38321.9159</v>
      </c>
      <c r="S827" s="15">
        <f>S$17</f>
        <v>1</v>
      </c>
      <c r="T827" s="15"/>
      <c r="Z827">
        <f t="shared" si="629"/>
        <v>23504</v>
      </c>
      <c r="AA827" s="158">
        <f t="shared" si="630"/>
        <v>0.12595991595021275</v>
      </c>
      <c r="AB827" s="159">
        <f t="shared" si="631"/>
        <v>-7.3481195945484218E-2</v>
      </c>
      <c r="AC827" s="159">
        <f t="shared" si="632"/>
        <v>5.247872000472853E-2</v>
      </c>
      <c r="AD827" s="160">
        <f t="shared" si="633"/>
        <v>5.3994861575786465E-3</v>
      </c>
      <c r="AH827">
        <f t="shared" si="634"/>
        <v>1.3939193058425144E-2</v>
      </c>
      <c r="AI827">
        <f t="shared" si="635"/>
        <v>0.91158455807322092</v>
      </c>
      <c r="AJ827">
        <f t="shared" si="636"/>
        <v>0.92224448664517378</v>
      </c>
      <c r="AK827">
        <f t="shared" si="637"/>
        <v>-0.31803613702244399</v>
      </c>
      <c r="AL827">
        <f t="shared" si="638"/>
        <v>-1.8419535430873235</v>
      </c>
      <c r="AM827">
        <f t="shared" si="639"/>
        <v>-1.3159284903135597</v>
      </c>
      <c r="AN827">
        <f t="shared" si="660"/>
        <v>17.347101370026177</v>
      </c>
      <c r="AO827">
        <f t="shared" si="660"/>
        <v>17.347101370195109</v>
      </c>
      <c r="AP827">
        <f t="shared" si="660"/>
        <v>17.347101377689228</v>
      </c>
      <c r="AQ827">
        <f t="shared" si="660"/>
        <v>17.347101710141445</v>
      </c>
      <c r="AR827">
        <f t="shared" si="660"/>
        <v>17.347116456680133</v>
      </c>
      <c r="AS827">
        <f t="shared" si="660"/>
        <v>17.347767401967992</v>
      </c>
      <c r="AT827">
        <f t="shared" si="660"/>
        <v>17.372089483082974</v>
      </c>
      <c r="AU827">
        <f t="shared" si="640"/>
        <v>17.676428165640541</v>
      </c>
      <c r="AV827" s="158">
        <f t="shared" si="641"/>
        <v>0.12595991595021275</v>
      </c>
      <c r="AW827" s="159">
        <f t="shared" si="642"/>
        <v>-7.3481195945484218E-2</v>
      </c>
      <c r="AX827" s="160">
        <f t="shared" si="643"/>
        <v>5.3994861575786465E-3</v>
      </c>
      <c r="AY827" s="159">
        <f t="shared" si="644"/>
        <v>-9999</v>
      </c>
      <c r="BA827">
        <f t="shared" si="645"/>
        <v>0</v>
      </c>
      <c r="BB827">
        <f t="shared" si="646"/>
        <v>0.24641099355682505</v>
      </c>
      <c r="BC827">
        <f t="shared" si="647"/>
        <v>-0.11913699938749134</v>
      </c>
      <c r="BD827">
        <f t="shared" si="648"/>
        <v>0.11988811653460264</v>
      </c>
      <c r="BE827">
        <f t="shared" si="649"/>
        <v>2.9838252666247755</v>
      </c>
      <c r="BF827">
        <f t="shared" si="650"/>
        <v>12.650585724333652</v>
      </c>
      <c r="BG827">
        <f t="shared" si="661"/>
        <v>2.7168355335791943</v>
      </c>
      <c r="BH827">
        <f t="shared" si="661"/>
        <v>2.6627004622946999</v>
      </c>
      <c r="BI827">
        <f t="shared" si="661"/>
        <v>2.7411216652642185</v>
      </c>
      <c r="BJ827">
        <f t="shared" si="661"/>
        <v>2.6264909989730465</v>
      </c>
      <c r="BK827">
        <f t="shared" si="661"/>
        <v>2.7921230660425991</v>
      </c>
      <c r="BL827">
        <f t="shared" si="661"/>
        <v>2.5478575367020198</v>
      </c>
      <c r="BM827">
        <f t="shared" si="661"/>
        <v>2.8998961827231544</v>
      </c>
      <c r="BN827">
        <f t="shared" si="651"/>
        <v>2.3652176168258681</v>
      </c>
    </row>
    <row r="828" spans="1:66" x14ac:dyDescent="0.2">
      <c r="A828" s="23" t="s">
        <v>1140</v>
      </c>
      <c r="B828" s="24" t="s">
        <v>899</v>
      </c>
      <c r="C828" s="23">
        <v>53350.608899999999</v>
      </c>
      <c r="D828" s="23" t="s">
        <v>873</v>
      </c>
      <c r="E828" s="25">
        <f t="shared" si="627"/>
        <v>23516.062014198444</v>
      </c>
      <c r="F828" s="1">
        <f t="shared" si="654"/>
        <v>23516</v>
      </c>
      <c r="G828" s="1">
        <f t="shared" si="659"/>
        <v>5.2674880003905855E-2</v>
      </c>
      <c r="K828" s="1">
        <f>G828</f>
        <v>5.2674880003905855E-2</v>
      </c>
      <c r="Q828" s="173">
        <f t="shared" si="628"/>
        <v>38332.108899999999</v>
      </c>
      <c r="S828" s="15">
        <f>S$17</f>
        <v>1</v>
      </c>
      <c r="T828" s="15"/>
      <c r="Z828">
        <f t="shared" si="629"/>
        <v>23516</v>
      </c>
      <c r="AA828" s="158">
        <f t="shared" si="630"/>
        <v>0.125989583682628</v>
      </c>
      <c r="AB828" s="159">
        <f t="shared" si="631"/>
        <v>-7.3314703678722143E-2</v>
      </c>
      <c r="AC828" s="159">
        <f t="shared" si="632"/>
        <v>5.2674880003905855E-2</v>
      </c>
      <c r="AD828" s="160">
        <f t="shared" si="633"/>
        <v>5.3750457754988337E-3</v>
      </c>
      <c r="AH828">
        <f t="shared" si="634"/>
        <v>1.3885735678244337E-2</v>
      </c>
      <c r="AI828">
        <f t="shared" si="635"/>
        <v>0.91281121542094124</v>
      </c>
      <c r="AJ828">
        <f t="shared" si="636"/>
        <v>0.92074729867448335</v>
      </c>
      <c r="AK828">
        <f t="shared" si="637"/>
        <v>-0.31837460744678259</v>
      </c>
      <c r="AL828">
        <f t="shared" si="638"/>
        <v>-1.8380986244225181</v>
      </c>
      <c r="AM828">
        <f t="shared" si="639"/>
        <v>-1.3106766260532623</v>
      </c>
      <c r="AN828">
        <f t="shared" si="660"/>
        <v>17.351090460011601</v>
      </c>
      <c r="AO828">
        <f t="shared" si="660"/>
        <v>17.351090460237796</v>
      </c>
      <c r="AP828">
        <f t="shared" si="660"/>
        <v>17.351090469719676</v>
      </c>
      <c r="AQ828">
        <f t="shared" si="660"/>
        <v>17.351090867191409</v>
      </c>
      <c r="AR828">
        <f t="shared" si="660"/>
        <v>17.351107526881197</v>
      </c>
      <c r="AS828">
        <f t="shared" si="660"/>
        <v>17.351802392322231</v>
      </c>
      <c r="AT828">
        <f t="shared" si="660"/>
        <v>17.376486462759665</v>
      </c>
      <c r="AU828">
        <f t="shared" si="640"/>
        <v>17.680324714002541</v>
      </c>
      <c r="AV828" s="158">
        <f t="shared" si="641"/>
        <v>0.125989583682628</v>
      </c>
      <c r="AW828" s="159">
        <f t="shared" si="642"/>
        <v>-7.3314703678722143E-2</v>
      </c>
      <c r="AX828" s="160">
        <f t="shared" si="643"/>
        <v>5.3750457754988337E-3</v>
      </c>
      <c r="AY828" s="159">
        <f t="shared" si="644"/>
        <v>-9999</v>
      </c>
      <c r="BA828">
        <f t="shared" si="645"/>
        <v>0</v>
      </c>
      <c r="BB828">
        <f t="shared" si="646"/>
        <v>0.24636249217947381</v>
      </c>
      <c r="BC828">
        <f t="shared" si="647"/>
        <v>-0.1195391756557736</v>
      </c>
      <c r="BD828">
        <f t="shared" si="648"/>
        <v>0.11958284962440234</v>
      </c>
      <c r="BE828">
        <f t="shared" si="649"/>
        <v>2.9842303376650436</v>
      </c>
      <c r="BF828">
        <f t="shared" si="650"/>
        <v>12.683285284562588</v>
      </c>
      <c r="BG828">
        <f t="shared" si="661"/>
        <v>2.7178981143315299</v>
      </c>
      <c r="BH828">
        <f t="shared" si="661"/>
        <v>2.6636860330597307</v>
      </c>
      <c r="BI828">
        <f t="shared" si="661"/>
        <v>2.7421811186453722</v>
      </c>
      <c r="BJ828">
        <f t="shared" si="661"/>
        <v>2.6275007989190029</v>
      </c>
      <c r="BK828">
        <f t="shared" si="661"/>
        <v>2.7931277127845804</v>
      </c>
      <c r="BL828">
        <f t="shared" si="661"/>
        <v>2.5490042710906233</v>
      </c>
      <c r="BM828">
        <f t="shared" si="661"/>
        <v>2.9006836372689269</v>
      </c>
      <c r="BN828">
        <f t="shared" si="651"/>
        <v>2.3669478219063569</v>
      </c>
    </row>
    <row r="829" spans="1:66" x14ac:dyDescent="0.2">
      <c r="A829" s="23" t="s">
        <v>1140</v>
      </c>
      <c r="B829" s="24" t="s">
        <v>899</v>
      </c>
      <c r="C829" s="23">
        <v>53367.597099999999</v>
      </c>
      <c r="D829" s="23" t="s">
        <v>873</v>
      </c>
      <c r="E829" s="25">
        <f t="shared" si="627"/>
        <v>23536.062242123953</v>
      </c>
      <c r="F829" s="1">
        <f t="shared" si="654"/>
        <v>23536</v>
      </c>
      <c r="G829" s="1">
        <f t="shared" si="659"/>
        <v>5.2868480001052376E-2</v>
      </c>
      <c r="K829" s="1">
        <f>G829</f>
        <v>5.2868480001052376E-2</v>
      </c>
      <c r="Q829" s="173">
        <f t="shared" si="628"/>
        <v>38349.097099999999</v>
      </c>
      <c r="S829" s="15">
        <f>S$17</f>
        <v>1</v>
      </c>
      <c r="T829" s="15"/>
      <c r="Z829">
        <f t="shared" si="629"/>
        <v>23536</v>
      </c>
      <c r="AA829" s="158">
        <f t="shared" si="630"/>
        <v>0.12603839030733904</v>
      </c>
      <c r="AB829" s="159">
        <f t="shared" si="631"/>
        <v>-7.3169910306286667E-2</v>
      </c>
      <c r="AC829" s="159">
        <f t="shared" si="632"/>
        <v>5.2868480001052376E-2</v>
      </c>
      <c r="AD829" s="160">
        <f t="shared" si="633"/>
        <v>5.3538357742300355E-3</v>
      </c>
      <c r="AH829">
        <f t="shared" si="634"/>
        <v>1.3795987829757087E-2</v>
      </c>
      <c r="AI829">
        <f t="shared" si="635"/>
        <v>0.91486588954963222</v>
      </c>
      <c r="AJ829">
        <f t="shared" si="636"/>
        <v>0.91821243158779653</v>
      </c>
      <c r="AK829">
        <f t="shared" si="637"/>
        <v>-0.31893017740736135</v>
      </c>
      <c r="AL829">
        <f t="shared" si="638"/>
        <v>-1.8316506357720017</v>
      </c>
      <c r="AM829">
        <f t="shared" si="639"/>
        <v>-1.3019510588686789</v>
      </c>
      <c r="AN829">
        <f t="shared" si="660"/>
        <v>17.357750896200162</v>
      </c>
      <c r="AO829">
        <f t="shared" si="660"/>
        <v>17.357750896556603</v>
      </c>
      <c r="AP829">
        <f t="shared" si="660"/>
        <v>17.357750910240725</v>
      </c>
      <c r="AQ829">
        <f t="shared" si="660"/>
        <v>17.357751435587158</v>
      </c>
      <c r="AR829">
        <f t="shared" si="660"/>
        <v>17.357771601501128</v>
      </c>
      <c r="AS829">
        <f t="shared" si="660"/>
        <v>17.358541843949382</v>
      </c>
      <c r="AT829">
        <f t="shared" si="660"/>
        <v>17.383825009986786</v>
      </c>
      <c r="AU829">
        <f t="shared" si="640"/>
        <v>17.686818961272543</v>
      </c>
      <c r="AV829" s="158">
        <f t="shared" si="641"/>
        <v>0.12603839030733904</v>
      </c>
      <c r="AW829" s="159">
        <f t="shared" si="642"/>
        <v>-7.3169910306286667E-2</v>
      </c>
      <c r="AX829" s="160">
        <f t="shared" si="643"/>
        <v>5.3538357742300355E-3</v>
      </c>
      <c r="AY829" s="159">
        <f t="shared" si="644"/>
        <v>-9999</v>
      </c>
      <c r="BA829">
        <f t="shared" si="645"/>
        <v>0</v>
      </c>
      <c r="BB829">
        <f t="shared" si="646"/>
        <v>0.24628200244445109</v>
      </c>
      <c r="BC829">
        <f t="shared" si="647"/>
        <v>-0.12020883310040867</v>
      </c>
      <c r="BD829">
        <f t="shared" si="648"/>
        <v>0.11907447786608025</v>
      </c>
      <c r="BE829">
        <f t="shared" si="649"/>
        <v>2.9849048590201375</v>
      </c>
      <c r="BF829">
        <f t="shared" si="650"/>
        <v>12.738110750887792</v>
      </c>
      <c r="BG829">
        <f t="shared" si="661"/>
        <v>2.7196679795160725</v>
      </c>
      <c r="BH829">
        <f t="shared" si="661"/>
        <v>2.6653291604939122</v>
      </c>
      <c r="BI829">
        <f t="shared" si="661"/>
        <v>2.7439450986034482</v>
      </c>
      <c r="BJ829">
        <f t="shared" si="661"/>
        <v>2.6291851907880894</v>
      </c>
      <c r="BK829">
        <f t="shared" si="661"/>
        <v>2.794799370547612</v>
      </c>
      <c r="BL829">
        <f t="shared" si="661"/>
        <v>2.5509178753363058</v>
      </c>
      <c r="BM829">
        <f t="shared" si="661"/>
        <v>2.9019925122493544</v>
      </c>
      <c r="BN829">
        <f t="shared" si="651"/>
        <v>2.3698314970405052</v>
      </c>
    </row>
    <row r="830" spans="1:66" x14ac:dyDescent="0.2">
      <c r="A830" s="23" t="s">
        <v>1153</v>
      </c>
      <c r="B830" s="24" t="s">
        <v>899</v>
      </c>
      <c r="C830" s="23">
        <v>53382.89</v>
      </c>
      <c r="D830" s="23" t="s">
        <v>873</v>
      </c>
      <c r="E830" s="25">
        <f t="shared" si="627"/>
        <v>23554.066591357066</v>
      </c>
      <c r="F830" s="1">
        <f t="shared" si="654"/>
        <v>23554</v>
      </c>
      <c r="G830" s="1">
        <f t="shared" si="659"/>
        <v>5.6562719997600652E-2</v>
      </c>
      <c r="I830" s="1">
        <f>G830</f>
        <v>5.6562719997600652E-2</v>
      </c>
      <c r="Q830" s="173">
        <f t="shared" si="628"/>
        <v>38364.39</v>
      </c>
      <c r="S830" s="15">
        <f>S$15</f>
        <v>0.1</v>
      </c>
      <c r="T830" s="15"/>
      <c r="Z830">
        <f t="shared" si="629"/>
        <v>23554</v>
      </c>
      <c r="AA830" s="158">
        <f t="shared" si="630"/>
        <v>0.12608163169183173</v>
      </c>
      <c r="AB830" s="159">
        <f t="shared" si="631"/>
        <v>-6.9518911694231078E-2</v>
      </c>
      <c r="AC830" s="159">
        <f t="shared" si="632"/>
        <v>5.6562719997600652E-2</v>
      </c>
      <c r="AD830" s="160">
        <f t="shared" si="633"/>
        <v>4.8328790831502985E-4</v>
      </c>
      <c r="AH830">
        <f t="shared" si="634"/>
        <v>1.3714516701952393E-2</v>
      </c>
      <c r="AI830">
        <f t="shared" si="635"/>
        <v>0.91672607522649585</v>
      </c>
      <c r="AJ830">
        <f t="shared" si="636"/>
        <v>0.91588841654310027</v>
      </c>
      <c r="AK830">
        <f t="shared" si="637"/>
        <v>-0.3194209264842916</v>
      </c>
      <c r="AL830">
        <f t="shared" si="638"/>
        <v>-1.8258225565216144</v>
      </c>
      <c r="AM830">
        <f t="shared" si="639"/>
        <v>-1.2941271602133271</v>
      </c>
      <c r="AN830">
        <f t="shared" si="660"/>
        <v>17.363758130009611</v>
      </c>
      <c r="AO830">
        <f t="shared" si="660"/>
        <v>17.363758130530716</v>
      </c>
      <c r="AP830">
        <f t="shared" si="660"/>
        <v>17.363758149125605</v>
      </c>
      <c r="AQ830">
        <f t="shared" si="660"/>
        <v>17.363758812656837</v>
      </c>
      <c r="AR830">
        <f t="shared" si="660"/>
        <v>17.363782486410418</v>
      </c>
      <c r="AS830">
        <f t="shared" si="660"/>
        <v>17.364622868365426</v>
      </c>
      <c r="AT830">
        <f t="shared" si="660"/>
        <v>17.390440629391176</v>
      </c>
      <c r="AU830">
        <f t="shared" si="640"/>
        <v>17.69266378381554</v>
      </c>
      <c r="AV830" s="158">
        <f t="shared" si="641"/>
        <v>0.12608163169183173</v>
      </c>
      <c r="AW830" s="159">
        <f t="shared" si="642"/>
        <v>-6.9518911694231078E-2</v>
      </c>
      <c r="AX830" s="160">
        <f t="shared" si="643"/>
        <v>4.8328790831502985E-4</v>
      </c>
      <c r="AY830" s="159">
        <f t="shared" si="644"/>
        <v>-9999</v>
      </c>
      <c r="BA830">
        <f t="shared" si="645"/>
        <v>0</v>
      </c>
      <c r="BB830">
        <f t="shared" si="646"/>
        <v>0.24620993062211838</v>
      </c>
      <c r="BC830">
        <f t="shared" si="647"/>
        <v>-0.12081084421090715</v>
      </c>
      <c r="BD830">
        <f t="shared" si="648"/>
        <v>0.11861737826100544</v>
      </c>
      <c r="BE830">
        <f t="shared" si="649"/>
        <v>2.9855112897266691</v>
      </c>
      <c r="BF830">
        <f t="shared" si="650"/>
        <v>12.787805469337833</v>
      </c>
      <c r="BG830">
        <f t="shared" si="661"/>
        <v>2.7212596756749874</v>
      </c>
      <c r="BH830">
        <f t="shared" si="661"/>
        <v>2.6668085275398039</v>
      </c>
      <c r="BI830">
        <f t="shared" si="661"/>
        <v>2.7455307791059496</v>
      </c>
      <c r="BJ830">
        <f t="shared" si="661"/>
        <v>2.6307026365682722</v>
      </c>
      <c r="BK830">
        <f t="shared" si="661"/>
        <v>2.7963009199551778</v>
      </c>
      <c r="BL830">
        <f t="shared" si="661"/>
        <v>2.5526426595809646</v>
      </c>
      <c r="BM830">
        <f t="shared" si="661"/>
        <v>2.9031667157898364</v>
      </c>
      <c r="BN830">
        <f t="shared" si="651"/>
        <v>2.3724268046612385</v>
      </c>
    </row>
    <row r="831" spans="1:66" x14ac:dyDescent="0.2">
      <c r="A831" s="29" t="s">
        <v>1154</v>
      </c>
      <c r="B831" s="38"/>
      <c r="C831" s="28">
        <v>53385.434999999998</v>
      </c>
      <c r="D831" s="28">
        <v>5.9999999999999995E-4</v>
      </c>
      <c r="E831" s="1">
        <f t="shared" si="627"/>
        <v>23557.062822863078</v>
      </c>
      <c r="F831" s="1">
        <f t="shared" si="654"/>
        <v>23557</v>
      </c>
      <c r="G831" s="1">
        <f t="shared" si="659"/>
        <v>5.3361760001280345E-2</v>
      </c>
      <c r="J831" s="1">
        <f>G831</f>
        <v>5.3361760001280345E-2</v>
      </c>
      <c r="Q831" s="173">
        <f t="shared" si="628"/>
        <v>38366.934999999998</v>
      </c>
      <c r="S831" s="15">
        <f>S$16</f>
        <v>1</v>
      </c>
      <c r="Z831">
        <f t="shared" si="629"/>
        <v>23557</v>
      </c>
      <c r="AA831" s="158">
        <f t="shared" si="630"/>
        <v>0.12608877546098138</v>
      </c>
      <c r="AB831" s="159">
        <f t="shared" si="631"/>
        <v>-7.2727015459701033E-2</v>
      </c>
      <c r="AC831" s="159">
        <f t="shared" si="632"/>
        <v>5.3361760001280345E-2</v>
      </c>
      <c r="AD831" s="160">
        <f t="shared" si="633"/>
        <v>5.2892187776755932E-3</v>
      </c>
      <c r="AH831">
        <f t="shared" si="634"/>
        <v>1.3700873810215659E-2</v>
      </c>
      <c r="AI831">
        <f t="shared" si="635"/>
        <v>0.91703711957177514</v>
      </c>
      <c r="AJ831">
        <f t="shared" si="636"/>
        <v>0.9154971263615721</v>
      </c>
      <c r="AK831">
        <f t="shared" si="637"/>
        <v>-0.31950185491530164</v>
      </c>
      <c r="AL831">
        <f t="shared" si="638"/>
        <v>-1.8248489042125657</v>
      </c>
      <c r="AM831">
        <f t="shared" si="639"/>
        <v>-1.2928258343540671</v>
      </c>
      <c r="AN831">
        <f t="shared" ref="AN831:AT840" si="662">$AU831+$AB$7*SIN(AO831)</f>
        <v>17.364760523430959</v>
      </c>
      <c r="AO831">
        <f t="shared" si="662"/>
        <v>17.364760523984764</v>
      </c>
      <c r="AP831">
        <f t="shared" si="662"/>
        <v>17.364760543516709</v>
      </c>
      <c r="AQ831">
        <f t="shared" si="662"/>
        <v>17.364761232381476</v>
      </c>
      <c r="AR831">
        <f t="shared" si="662"/>
        <v>17.364785524170323</v>
      </c>
      <c r="AS831">
        <f t="shared" si="662"/>
        <v>17.365637805872243</v>
      </c>
      <c r="AT831">
        <f t="shared" si="662"/>
        <v>17.391544237112662</v>
      </c>
      <c r="AU831">
        <f t="shared" si="640"/>
        <v>17.693637920906042</v>
      </c>
      <c r="AV831" s="158">
        <f t="shared" si="641"/>
        <v>0.12608877546098138</v>
      </c>
      <c r="AW831" s="159">
        <f t="shared" si="642"/>
        <v>-7.2727015459701033E-2</v>
      </c>
      <c r="AX831" s="160">
        <f t="shared" si="643"/>
        <v>5.2892187776755932E-3</v>
      </c>
      <c r="AY831" s="159">
        <f t="shared" si="644"/>
        <v>-9999</v>
      </c>
      <c r="BA831">
        <f t="shared" si="645"/>
        <v>0</v>
      </c>
      <c r="BB831">
        <f t="shared" si="646"/>
        <v>0.24619795257740851</v>
      </c>
      <c r="BC831">
        <f t="shared" si="647"/>
        <v>-0.12091111667234805</v>
      </c>
      <c r="BD831">
        <f t="shared" si="648"/>
        <v>0.11854123510296023</v>
      </c>
      <c r="BE831">
        <f t="shared" si="649"/>
        <v>2.9856123026692707</v>
      </c>
      <c r="BF831">
        <f t="shared" si="650"/>
        <v>12.796120566921878</v>
      </c>
      <c r="BG831">
        <f t="shared" ref="BG831:BM840" si="663">$BN831+$BB$7*SIN(BH831)</f>
        <v>2.7215248491553861</v>
      </c>
      <c r="BH831">
        <f t="shared" si="663"/>
        <v>2.6670551401778999</v>
      </c>
      <c r="BI831">
        <f t="shared" si="663"/>
        <v>2.7457948837783923</v>
      </c>
      <c r="BJ831">
        <f t="shared" si="663"/>
        <v>2.6309556821270457</v>
      </c>
      <c r="BK831">
        <f t="shared" si="663"/>
        <v>2.7965509071812633</v>
      </c>
      <c r="BL831">
        <f t="shared" si="663"/>
        <v>2.5529303573419857</v>
      </c>
      <c r="BM831">
        <f t="shared" si="663"/>
        <v>2.9033620685651083</v>
      </c>
      <c r="BN831">
        <f t="shared" si="651"/>
        <v>2.3728593559313609</v>
      </c>
    </row>
    <row r="832" spans="1:66" x14ac:dyDescent="0.2">
      <c r="A832" s="23" t="s">
        <v>1137</v>
      </c>
      <c r="B832" s="24" t="s">
        <v>899</v>
      </c>
      <c r="C832" s="23">
        <v>53673.385000000002</v>
      </c>
      <c r="D832" s="23" t="s">
        <v>873</v>
      </c>
      <c r="E832" s="25">
        <f t="shared" si="627"/>
        <v>23896.066697973467</v>
      </c>
      <c r="F832" s="1">
        <f t="shared" si="654"/>
        <v>23896</v>
      </c>
      <c r="G832" s="1">
        <f t="shared" si="659"/>
        <v>5.6653280007594731E-2</v>
      </c>
      <c r="I832" s="1">
        <f>G832</f>
        <v>5.6653280007594731E-2</v>
      </c>
      <c r="Q832" s="173">
        <f t="shared" si="628"/>
        <v>38654.885000000002</v>
      </c>
      <c r="S832" s="15">
        <f>S$15</f>
        <v>0.1</v>
      </c>
      <c r="T832" s="15"/>
      <c r="Z832">
        <f t="shared" si="629"/>
        <v>23896</v>
      </c>
      <c r="AA832" s="158">
        <f t="shared" si="630"/>
        <v>0.12677879181367083</v>
      </c>
      <c r="AB832" s="159">
        <f t="shared" si="631"/>
        <v>-7.0125511806076096E-2</v>
      </c>
      <c r="AC832" s="159">
        <f t="shared" si="632"/>
        <v>5.6653280007594731E-2</v>
      </c>
      <c r="AD832" s="160">
        <f t="shared" si="633"/>
        <v>4.9175874060641183E-4</v>
      </c>
      <c r="AH832">
        <f t="shared" si="634"/>
        <v>1.2039711534734179E-2</v>
      </c>
      <c r="AI832">
        <f t="shared" si="635"/>
        <v>0.95407968115763975</v>
      </c>
      <c r="AJ832">
        <f t="shared" si="636"/>
        <v>0.86354271025649942</v>
      </c>
      <c r="AK832">
        <f t="shared" si="637"/>
        <v>-0.32688774700297718</v>
      </c>
      <c r="AL832">
        <f t="shared" si="638"/>
        <v>-1.7103603945402823</v>
      </c>
      <c r="AM832">
        <f t="shared" si="639"/>
        <v>-1.1502960695839655</v>
      </c>
      <c r="AN832">
        <f t="shared" si="662"/>
        <v>17.48029937661434</v>
      </c>
      <c r="AO832">
        <f t="shared" si="662"/>
        <v>17.480299425491886</v>
      </c>
      <c r="AP832">
        <f t="shared" si="662"/>
        <v>17.480300165181831</v>
      </c>
      <c r="AQ832">
        <f t="shared" si="662"/>
        <v>17.48031135897638</v>
      </c>
      <c r="AR832">
        <f t="shared" si="662"/>
        <v>17.480480680880891</v>
      </c>
      <c r="AS832">
        <f t="shared" si="662"/>
        <v>17.483025027612026</v>
      </c>
      <c r="AT832">
        <f t="shared" si="662"/>
        <v>17.518066943613213</v>
      </c>
      <c r="AU832">
        <f t="shared" si="640"/>
        <v>17.803715412132547</v>
      </c>
      <c r="AV832" s="158">
        <f t="shared" si="641"/>
        <v>0.12677879181367083</v>
      </c>
      <c r="AW832" s="159">
        <f t="shared" si="642"/>
        <v>-7.0125511806076096E-2</v>
      </c>
      <c r="AX832" s="160">
        <f t="shared" si="643"/>
        <v>4.9175874060641183E-4</v>
      </c>
      <c r="AY832" s="159">
        <f t="shared" si="644"/>
        <v>-9999</v>
      </c>
      <c r="BA832">
        <f t="shared" si="645"/>
        <v>0</v>
      </c>
      <c r="BB832">
        <f t="shared" si="646"/>
        <v>0.24490596204321535</v>
      </c>
      <c r="BC832">
        <f t="shared" si="647"/>
        <v>-0.13212592210507276</v>
      </c>
      <c r="BD832">
        <f t="shared" si="648"/>
        <v>0.1100115673933606</v>
      </c>
      <c r="BE832">
        <f t="shared" si="649"/>
        <v>2.9969180207202388</v>
      </c>
      <c r="BF832">
        <f t="shared" si="650"/>
        <v>13.800002700035421</v>
      </c>
      <c r="BG832">
        <f t="shared" si="663"/>
        <v>2.751283828507435</v>
      </c>
      <c r="BH832">
        <f t="shared" si="663"/>
        <v>2.6950262578096336</v>
      </c>
      <c r="BI832">
        <f t="shared" si="663"/>
        <v>2.7753117839614521</v>
      </c>
      <c r="BJ832">
        <f t="shared" si="663"/>
        <v>2.6598097123376601</v>
      </c>
      <c r="BK832">
        <f t="shared" si="663"/>
        <v>2.8243014650193259</v>
      </c>
      <c r="BL832">
        <f t="shared" si="663"/>
        <v>2.5858656803539648</v>
      </c>
      <c r="BM832">
        <f t="shared" si="663"/>
        <v>2.9248084143100161</v>
      </c>
      <c r="BN832">
        <f t="shared" si="651"/>
        <v>2.4217376494551734</v>
      </c>
    </row>
    <row r="833" spans="1:66" x14ac:dyDescent="0.2">
      <c r="A833" s="28" t="s">
        <v>1138</v>
      </c>
      <c r="B833" s="32" t="s">
        <v>899</v>
      </c>
      <c r="C833" s="28">
        <v>53673.385179999997</v>
      </c>
      <c r="D833" s="28" t="s">
        <v>873</v>
      </c>
      <c r="E833" s="1">
        <f t="shared" si="627"/>
        <v>23896.066909887671</v>
      </c>
      <c r="F833" s="1">
        <f t="shared" si="654"/>
        <v>23896</v>
      </c>
      <c r="G833" s="1">
        <f t="shared" si="659"/>
        <v>5.6833280003047548E-2</v>
      </c>
      <c r="K833" s="1">
        <f>G833</f>
        <v>5.6833280003047548E-2</v>
      </c>
      <c r="Q833" s="173">
        <f t="shared" si="628"/>
        <v>38654.885179999997</v>
      </c>
      <c r="S833" s="15">
        <f>S$17</f>
        <v>1</v>
      </c>
      <c r="Z833">
        <f t="shared" si="629"/>
        <v>23896</v>
      </c>
      <c r="AA833" s="158">
        <f t="shared" si="630"/>
        <v>0.12677879181367083</v>
      </c>
      <c r="AB833" s="159">
        <f t="shared" si="631"/>
        <v>-6.9945511810623279E-2</v>
      </c>
      <c r="AC833" s="159">
        <f t="shared" si="632"/>
        <v>5.6833280003047548E-2</v>
      </c>
      <c r="AD833" s="160">
        <f t="shared" si="633"/>
        <v>4.8923746224500408E-3</v>
      </c>
      <c r="AH833">
        <f t="shared" si="634"/>
        <v>1.2039711534734179E-2</v>
      </c>
      <c r="AI833">
        <f t="shared" si="635"/>
        <v>0.95407968115763975</v>
      </c>
      <c r="AJ833">
        <f t="shared" si="636"/>
        <v>0.86354271025649942</v>
      </c>
      <c r="AK833">
        <f t="shared" si="637"/>
        <v>-0.32688774700297718</v>
      </c>
      <c r="AL833">
        <f t="shared" si="638"/>
        <v>-1.7103603945402823</v>
      </c>
      <c r="AM833">
        <f t="shared" si="639"/>
        <v>-1.1502960695839655</v>
      </c>
      <c r="AN833">
        <f t="shared" si="662"/>
        <v>17.48029937661434</v>
      </c>
      <c r="AO833">
        <f t="shared" si="662"/>
        <v>17.480299425491886</v>
      </c>
      <c r="AP833">
        <f t="shared" si="662"/>
        <v>17.480300165181831</v>
      </c>
      <c r="AQ833">
        <f t="shared" si="662"/>
        <v>17.48031135897638</v>
      </c>
      <c r="AR833">
        <f t="shared" si="662"/>
        <v>17.480480680880891</v>
      </c>
      <c r="AS833">
        <f t="shared" si="662"/>
        <v>17.483025027612026</v>
      </c>
      <c r="AT833">
        <f t="shared" si="662"/>
        <v>17.518066943613213</v>
      </c>
      <c r="AU833">
        <f t="shared" si="640"/>
        <v>17.803715412132547</v>
      </c>
      <c r="AV833" s="158">
        <f t="shared" si="641"/>
        <v>0.12677879181367083</v>
      </c>
      <c r="AW833" s="159">
        <f t="shared" si="642"/>
        <v>-6.9945511810623279E-2</v>
      </c>
      <c r="AX833" s="160">
        <f t="shared" si="643"/>
        <v>4.8923746224500408E-3</v>
      </c>
      <c r="AY833" s="159">
        <f t="shared" si="644"/>
        <v>-9999</v>
      </c>
      <c r="BA833">
        <f t="shared" si="645"/>
        <v>0</v>
      </c>
      <c r="BB833">
        <f t="shared" si="646"/>
        <v>0.24490596204321535</v>
      </c>
      <c r="BC833">
        <f t="shared" si="647"/>
        <v>-0.13212592210507276</v>
      </c>
      <c r="BD833">
        <f t="shared" si="648"/>
        <v>0.1100115673933606</v>
      </c>
      <c r="BE833">
        <f t="shared" si="649"/>
        <v>2.9969180207202388</v>
      </c>
      <c r="BF833">
        <f t="shared" si="650"/>
        <v>13.800002700035421</v>
      </c>
      <c r="BG833">
        <f t="shared" si="663"/>
        <v>2.751283828507435</v>
      </c>
      <c r="BH833">
        <f t="shared" si="663"/>
        <v>2.6950262578096336</v>
      </c>
      <c r="BI833">
        <f t="shared" si="663"/>
        <v>2.7753117839614521</v>
      </c>
      <c r="BJ833">
        <f t="shared" si="663"/>
        <v>2.6598097123376601</v>
      </c>
      <c r="BK833">
        <f t="shared" si="663"/>
        <v>2.8243014650193259</v>
      </c>
      <c r="BL833">
        <f t="shared" si="663"/>
        <v>2.5858656803539648</v>
      </c>
      <c r="BM833">
        <f t="shared" si="663"/>
        <v>2.9248084143100161</v>
      </c>
      <c r="BN833">
        <f t="shared" si="651"/>
        <v>2.4217376494551734</v>
      </c>
    </row>
    <row r="834" spans="1:66" x14ac:dyDescent="0.2">
      <c r="A834" s="29" t="s">
        <v>1155</v>
      </c>
      <c r="B834" s="38" t="s">
        <v>899</v>
      </c>
      <c r="C834" s="39">
        <v>53686.972090000003</v>
      </c>
      <c r="D834" s="28">
        <v>6.0000000000000002E-5</v>
      </c>
      <c r="E834" s="1">
        <f t="shared" si="627"/>
        <v>23912.062795078775</v>
      </c>
      <c r="F834" s="1">
        <f t="shared" si="654"/>
        <v>23912</v>
      </c>
      <c r="G834" s="1">
        <f t="shared" si="659"/>
        <v>5.3338160003477242E-2</v>
      </c>
      <c r="K834" s="1">
        <f>G834</f>
        <v>5.3338160003477242E-2</v>
      </c>
      <c r="Q834" s="173">
        <f t="shared" si="628"/>
        <v>38668.472090000003</v>
      </c>
      <c r="S834" s="15">
        <f>S$17</f>
        <v>1</v>
      </c>
      <c r="Z834">
        <f t="shared" si="629"/>
        <v>23912</v>
      </c>
      <c r="AA834" s="158">
        <f t="shared" si="630"/>
        <v>0.12680557282554616</v>
      </c>
      <c r="AB834" s="159">
        <f t="shared" si="631"/>
        <v>-7.3467412822068923E-2</v>
      </c>
      <c r="AC834" s="159">
        <f t="shared" si="632"/>
        <v>5.3338160003477242E-2</v>
      </c>
      <c r="AD834" s="160">
        <f t="shared" si="633"/>
        <v>5.3974607467682971E-3</v>
      </c>
      <c r="AH834">
        <f t="shared" si="634"/>
        <v>1.1955410471379289E-2</v>
      </c>
      <c r="AI834">
        <f t="shared" si="635"/>
        <v>0.95592194280340048</v>
      </c>
      <c r="AJ834">
        <f t="shared" si="636"/>
        <v>0.86068815324365899</v>
      </c>
      <c r="AK834">
        <f t="shared" si="637"/>
        <v>-0.32714125343196893</v>
      </c>
      <c r="AL834">
        <f t="shared" si="638"/>
        <v>-1.7047268315875488</v>
      </c>
      <c r="AM834">
        <f t="shared" si="639"/>
        <v>-1.1437732936507614</v>
      </c>
      <c r="AN834">
        <f t="shared" si="662"/>
        <v>17.485867734731045</v>
      </c>
      <c r="AO834">
        <f t="shared" si="662"/>
        <v>17.485867791187616</v>
      </c>
      <c r="AP834">
        <f t="shared" si="662"/>
        <v>17.485868622919732</v>
      </c>
      <c r="AQ834">
        <f t="shared" si="662"/>
        <v>17.485880875821362</v>
      </c>
      <c r="AR834">
        <f t="shared" si="662"/>
        <v>17.486061300257006</v>
      </c>
      <c r="AS834">
        <f t="shared" si="662"/>
        <v>17.488700363322319</v>
      </c>
      <c r="AT834">
        <f t="shared" si="662"/>
        <v>17.524125700989082</v>
      </c>
      <c r="AU834">
        <f t="shared" si="640"/>
        <v>17.80891080994855</v>
      </c>
      <c r="AV834" s="158">
        <f t="shared" si="641"/>
        <v>0.12680557282554616</v>
      </c>
      <c r="AW834" s="159">
        <f t="shared" si="642"/>
        <v>-7.3467412822068923E-2</v>
      </c>
      <c r="AX834" s="160">
        <f t="shared" si="643"/>
        <v>5.3974607467682971E-3</v>
      </c>
      <c r="AY834" s="159">
        <f t="shared" si="644"/>
        <v>-9999</v>
      </c>
      <c r="BA834">
        <f t="shared" si="645"/>
        <v>0</v>
      </c>
      <c r="BB834">
        <f t="shared" si="646"/>
        <v>0.24484795314369945</v>
      </c>
      <c r="BC834">
        <f t="shared" si="647"/>
        <v>-0.13264952828328624</v>
      </c>
      <c r="BD834">
        <f t="shared" si="648"/>
        <v>0.10961266919004284</v>
      </c>
      <c r="BE834">
        <f t="shared" si="649"/>
        <v>2.9974462766092</v>
      </c>
      <c r="BF834">
        <f t="shared" si="650"/>
        <v>13.850752355375842</v>
      </c>
      <c r="BG834">
        <f t="shared" si="663"/>
        <v>2.7526780909404347</v>
      </c>
      <c r="BH834">
        <f t="shared" si="663"/>
        <v>2.6963519488335312</v>
      </c>
      <c r="BI834">
        <f t="shared" si="663"/>
        <v>2.7766887119829859</v>
      </c>
      <c r="BJ834">
        <f t="shared" si="663"/>
        <v>2.6611845565166314</v>
      </c>
      <c r="BK834">
        <f t="shared" si="663"/>
        <v>2.8255868849176955</v>
      </c>
      <c r="BL834">
        <f t="shared" si="663"/>
        <v>2.5874407530645427</v>
      </c>
      <c r="BM834">
        <f t="shared" si="663"/>
        <v>2.9257904094495659</v>
      </c>
      <c r="BN834">
        <f t="shared" si="651"/>
        <v>2.424044589562492</v>
      </c>
    </row>
    <row r="835" spans="1:66" x14ac:dyDescent="0.2">
      <c r="A835" s="23" t="s">
        <v>1156</v>
      </c>
      <c r="B835" s="24" t="s">
        <v>899</v>
      </c>
      <c r="C835" s="23">
        <v>53686.972099999999</v>
      </c>
      <c r="D835" s="23" t="s">
        <v>873</v>
      </c>
      <c r="E835" s="25">
        <f t="shared" si="627"/>
        <v>23912.062806851784</v>
      </c>
      <c r="F835" s="1">
        <f t="shared" si="654"/>
        <v>23912</v>
      </c>
      <c r="G835" s="1">
        <f t="shared" si="659"/>
        <v>5.3348159999586642E-2</v>
      </c>
      <c r="K835" s="1">
        <f>G835</f>
        <v>5.3348159999586642E-2</v>
      </c>
      <c r="Q835" s="173">
        <f t="shared" si="628"/>
        <v>38668.472099999999</v>
      </c>
      <c r="S835" s="15">
        <f>S$17</f>
        <v>1</v>
      </c>
      <c r="T835" s="15"/>
      <c r="Z835">
        <f t="shared" si="629"/>
        <v>23912</v>
      </c>
      <c r="AA835" s="158">
        <f t="shared" si="630"/>
        <v>0.12680557282554616</v>
      </c>
      <c r="AB835" s="159">
        <f t="shared" si="631"/>
        <v>-7.3457412825959523E-2</v>
      </c>
      <c r="AC835" s="159">
        <f t="shared" si="632"/>
        <v>5.3348159999586642E-2</v>
      </c>
      <c r="AD835" s="160">
        <f t="shared" si="633"/>
        <v>5.3959914990834423E-3</v>
      </c>
      <c r="AH835">
        <f t="shared" si="634"/>
        <v>1.1955410471379289E-2</v>
      </c>
      <c r="AI835">
        <f t="shared" si="635"/>
        <v>0.95592194280340048</v>
      </c>
      <c r="AJ835">
        <f t="shared" si="636"/>
        <v>0.86068815324365899</v>
      </c>
      <c r="AK835">
        <f t="shared" si="637"/>
        <v>-0.32714125343196893</v>
      </c>
      <c r="AL835">
        <f t="shared" si="638"/>
        <v>-1.7047268315875488</v>
      </c>
      <c r="AM835">
        <f t="shared" si="639"/>
        <v>-1.1437732936507614</v>
      </c>
      <c r="AN835">
        <f t="shared" si="662"/>
        <v>17.485867734731045</v>
      </c>
      <c r="AO835">
        <f t="shared" si="662"/>
        <v>17.485867791187616</v>
      </c>
      <c r="AP835">
        <f t="shared" si="662"/>
        <v>17.485868622919732</v>
      </c>
      <c r="AQ835">
        <f t="shared" si="662"/>
        <v>17.485880875821362</v>
      </c>
      <c r="AR835">
        <f t="shared" si="662"/>
        <v>17.486061300257006</v>
      </c>
      <c r="AS835">
        <f t="shared" si="662"/>
        <v>17.488700363322319</v>
      </c>
      <c r="AT835">
        <f t="shared" si="662"/>
        <v>17.524125700989082</v>
      </c>
      <c r="AU835">
        <f t="shared" si="640"/>
        <v>17.80891080994855</v>
      </c>
      <c r="AV835" s="158">
        <f t="shared" si="641"/>
        <v>0.12680557282554616</v>
      </c>
      <c r="AW835" s="159">
        <f t="shared" si="642"/>
        <v>-7.3457412825959523E-2</v>
      </c>
      <c r="AX835" s="160">
        <f t="shared" si="643"/>
        <v>5.3959914990834423E-3</v>
      </c>
      <c r="AY835" s="159">
        <f t="shared" si="644"/>
        <v>-9999</v>
      </c>
      <c r="BA835">
        <f t="shared" si="645"/>
        <v>0</v>
      </c>
      <c r="BB835">
        <f t="shared" si="646"/>
        <v>0.24484795314369945</v>
      </c>
      <c r="BC835">
        <f t="shared" si="647"/>
        <v>-0.13264952828328624</v>
      </c>
      <c r="BD835">
        <f t="shared" si="648"/>
        <v>0.10961266919004284</v>
      </c>
      <c r="BE835">
        <f t="shared" si="649"/>
        <v>2.9974462766092</v>
      </c>
      <c r="BF835">
        <f t="shared" si="650"/>
        <v>13.850752355375842</v>
      </c>
      <c r="BG835">
        <f t="shared" si="663"/>
        <v>2.7526780909404347</v>
      </c>
      <c r="BH835">
        <f t="shared" si="663"/>
        <v>2.6963519488335312</v>
      </c>
      <c r="BI835">
        <f t="shared" si="663"/>
        <v>2.7766887119829859</v>
      </c>
      <c r="BJ835">
        <f t="shared" si="663"/>
        <v>2.6611845565166314</v>
      </c>
      <c r="BK835">
        <f t="shared" si="663"/>
        <v>2.8255868849176955</v>
      </c>
      <c r="BL835">
        <f t="shared" si="663"/>
        <v>2.5874407530645427</v>
      </c>
      <c r="BM835">
        <f t="shared" si="663"/>
        <v>2.9257904094495659</v>
      </c>
      <c r="BN835">
        <f t="shared" si="651"/>
        <v>2.424044589562492</v>
      </c>
    </row>
    <row r="836" spans="1:66" x14ac:dyDescent="0.2">
      <c r="A836" s="23" t="s">
        <v>1153</v>
      </c>
      <c r="B836" s="24" t="s">
        <v>899</v>
      </c>
      <c r="C836" s="23">
        <v>53686.976000000002</v>
      </c>
      <c r="D836" s="23" t="s">
        <v>873</v>
      </c>
      <c r="E836" s="25">
        <f t="shared" si="627"/>
        <v>23912.067398326391</v>
      </c>
      <c r="F836" s="1">
        <f t="shared" si="654"/>
        <v>23912</v>
      </c>
      <c r="G836" s="1">
        <f t="shared" si="659"/>
        <v>5.7248160002927762E-2</v>
      </c>
      <c r="I836" s="1">
        <f>G836</f>
        <v>5.7248160002927762E-2</v>
      </c>
      <c r="Q836" s="173">
        <f t="shared" si="628"/>
        <v>38668.476000000002</v>
      </c>
      <c r="S836" s="15">
        <f>S$15</f>
        <v>0.1</v>
      </c>
      <c r="T836" s="15"/>
      <c r="Z836">
        <f t="shared" si="629"/>
        <v>23912</v>
      </c>
      <c r="AA836" s="158">
        <f t="shared" si="630"/>
        <v>0.12680557282554616</v>
      </c>
      <c r="AB836" s="159">
        <f t="shared" si="631"/>
        <v>-6.9557412822618403E-2</v>
      </c>
      <c r="AC836" s="159">
        <f t="shared" si="632"/>
        <v>5.7248160002927762E-2</v>
      </c>
      <c r="AD836" s="160">
        <f t="shared" si="633"/>
        <v>4.8382336785761587E-4</v>
      </c>
      <c r="AH836">
        <f t="shared" si="634"/>
        <v>1.1955410471379289E-2</v>
      </c>
      <c r="AI836">
        <f t="shared" si="635"/>
        <v>0.95592194280340048</v>
      </c>
      <c r="AJ836">
        <f t="shared" si="636"/>
        <v>0.86068815324365899</v>
      </c>
      <c r="AK836">
        <f t="shared" si="637"/>
        <v>-0.32714125343196893</v>
      </c>
      <c r="AL836">
        <f t="shared" si="638"/>
        <v>-1.7047268315875488</v>
      </c>
      <c r="AM836">
        <f t="shared" si="639"/>
        <v>-1.1437732936507614</v>
      </c>
      <c r="AN836">
        <f t="shared" si="662"/>
        <v>17.485867734731045</v>
      </c>
      <c r="AO836">
        <f t="shared" si="662"/>
        <v>17.485867791187616</v>
      </c>
      <c r="AP836">
        <f t="shared" si="662"/>
        <v>17.485868622919732</v>
      </c>
      <c r="AQ836">
        <f t="shared" si="662"/>
        <v>17.485880875821362</v>
      </c>
      <c r="AR836">
        <f t="shared" si="662"/>
        <v>17.486061300257006</v>
      </c>
      <c r="AS836">
        <f t="shared" si="662"/>
        <v>17.488700363322319</v>
      </c>
      <c r="AT836">
        <f t="shared" si="662"/>
        <v>17.524125700989082</v>
      </c>
      <c r="AU836">
        <f t="shared" si="640"/>
        <v>17.80891080994855</v>
      </c>
      <c r="AV836" s="158">
        <f t="shared" si="641"/>
        <v>0.12680557282554616</v>
      </c>
      <c r="AW836" s="159">
        <f t="shared" si="642"/>
        <v>-6.9557412822618403E-2</v>
      </c>
      <c r="AX836" s="160">
        <f t="shared" si="643"/>
        <v>4.8382336785761587E-4</v>
      </c>
      <c r="AY836" s="159">
        <f t="shared" si="644"/>
        <v>-9999</v>
      </c>
      <c r="BA836">
        <f t="shared" si="645"/>
        <v>0</v>
      </c>
      <c r="BB836">
        <f t="shared" si="646"/>
        <v>0.24484795314369945</v>
      </c>
      <c r="BC836">
        <f t="shared" si="647"/>
        <v>-0.13264952828328624</v>
      </c>
      <c r="BD836">
        <f t="shared" si="648"/>
        <v>0.10961266919004284</v>
      </c>
      <c r="BE836">
        <f t="shared" si="649"/>
        <v>2.9974462766092</v>
      </c>
      <c r="BF836">
        <f t="shared" si="650"/>
        <v>13.850752355375842</v>
      </c>
      <c r="BG836">
        <f t="shared" si="663"/>
        <v>2.7526780909404347</v>
      </c>
      <c r="BH836">
        <f t="shared" si="663"/>
        <v>2.6963519488335312</v>
      </c>
      <c r="BI836">
        <f t="shared" si="663"/>
        <v>2.7766887119829859</v>
      </c>
      <c r="BJ836">
        <f t="shared" si="663"/>
        <v>2.6611845565166314</v>
      </c>
      <c r="BK836">
        <f t="shared" si="663"/>
        <v>2.8255868849176955</v>
      </c>
      <c r="BL836">
        <f t="shared" si="663"/>
        <v>2.5874407530645427</v>
      </c>
      <c r="BM836">
        <f t="shared" si="663"/>
        <v>2.9257904094495659</v>
      </c>
      <c r="BN836">
        <f t="shared" si="651"/>
        <v>2.424044589562492</v>
      </c>
    </row>
    <row r="837" spans="1:66" x14ac:dyDescent="0.2">
      <c r="A837" s="23" t="s">
        <v>1157</v>
      </c>
      <c r="B837" s="24" t="s">
        <v>899</v>
      </c>
      <c r="C837" s="23">
        <v>53705.659399999997</v>
      </c>
      <c r="D837" s="23" t="s">
        <v>873</v>
      </c>
      <c r="E837" s="25">
        <f t="shared" si="627"/>
        <v>23934.06338721417</v>
      </c>
      <c r="F837" s="1">
        <f t="shared" si="654"/>
        <v>23934</v>
      </c>
      <c r="G837" s="1">
        <f t="shared" si="659"/>
        <v>5.3841120003198739E-2</v>
      </c>
      <c r="K837" s="1">
        <f>G837</f>
        <v>5.3841120003198739E-2</v>
      </c>
      <c r="Q837" s="173">
        <f t="shared" si="628"/>
        <v>38687.159399999997</v>
      </c>
      <c r="S837" s="15">
        <f>S$17</f>
        <v>1</v>
      </c>
      <c r="T837" s="15"/>
      <c r="Z837">
        <f t="shared" si="629"/>
        <v>23934</v>
      </c>
      <c r="AA837" s="158">
        <f t="shared" si="630"/>
        <v>0.12684153996410361</v>
      </c>
      <c r="AB837" s="159">
        <f t="shared" si="631"/>
        <v>-7.3000419960904867E-2</v>
      </c>
      <c r="AC837" s="159">
        <f t="shared" si="632"/>
        <v>5.3841120003198739E-2</v>
      </c>
      <c r="AD837" s="160">
        <f t="shared" si="633"/>
        <v>5.3290613144684777E-3</v>
      </c>
      <c r="AH837">
        <f t="shared" si="634"/>
        <v>1.1838623273094309E-2</v>
      </c>
      <c r="AI837">
        <f t="shared" si="635"/>
        <v>0.95846899439826228</v>
      </c>
      <c r="AJ837">
        <f t="shared" si="636"/>
        <v>0.85670017403574272</v>
      </c>
      <c r="AK837">
        <f t="shared" si="637"/>
        <v>-0.32747435074670328</v>
      </c>
      <c r="AL837">
        <f t="shared" si="638"/>
        <v>-1.6969450472081877</v>
      </c>
      <c r="AM837">
        <f t="shared" si="639"/>
        <v>-1.1348320150408022</v>
      </c>
      <c r="AN837">
        <f t="shared" si="662"/>
        <v>17.493541817373419</v>
      </c>
      <c r="AO837">
        <f t="shared" si="662"/>
        <v>17.493541885803431</v>
      </c>
      <c r="AP837">
        <f t="shared" si="662"/>
        <v>17.493542858437237</v>
      </c>
      <c r="AQ837">
        <f t="shared" si="662"/>
        <v>17.493556682553599</v>
      </c>
      <c r="AR837">
        <f t="shared" si="662"/>
        <v>17.493753071126012</v>
      </c>
      <c r="AS837">
        <f t="shared" si="662"/>
        <v>17.496524178518918</v>
      </c>
      <c r="AT837">
        <f t="shared" si="662"/>
        <v>17.532469038932753</v>
      </c>
      <c r="AU837">
        <f t="shared" si="640"/>
        <v>17.81605448194555</v>
      </c>
      <c r="AV837" s="158">
        <f t="shared" si="641"/>
        <v>0.12684153996410361</v>
      </c>
      <c r="AW837" s="159">
        <f t="shared" si="642"/>
        <v>-7.3000419960904867E-2</v>
      </c>
      <c r="AX837" s="160">
        <f t="shared" si="643"/>
        <v>5.3290613144684777E-3</v>
      </c>
      <c r="AY837" s="159">
        <f t="shared" si="644"/>
        <v>-9999</v>
      </c>
      <c r="BA837">
        <f t="shared" si="645"/>
        <v>0</v>
      </c>
      <c r="BB837">
        <f t="shared" si="646"/>
        <v>0.24476862111288844</v>
      </c>
      <c r="BC837">
        <f t="shared" si="647"/>
        <v>-0.13336864371183746</v>
      </c>
      <c r="BD837">
        <f t="shared" si="648"/>
        <v>0.10906473060755328</v>
      </c>
      <c r="BE837">
        <f t="shared" si="649"/>
        <v>2.9981718388063379</v>
      </c>
      <c r="BF837">
        <f t="shared" si="650"/>
        <v>13.921065586794574</v>
      </c>
      <c r="BG837">
        <f t="shared" si="663"/>
        <v>2.7545936549155452</v>
      </c>
      <c r="BH837">
        <f t="shared" si="663"/>
        <v>2.698175650501089</v>
      </c>
      <c r="BI837">
        <f t="shared" si="663"/>
        <v>2.7785795780593512</v>
      </c>
      <c r="BJ837">
        <f t="shared" si="663"/>
        <v>2.6630769188673273</v>
      </c>
      <c r="BK837">
        <f t="shared" si="663"/>
        <v>2.8273507668332458</v>
      </c>
      <c r="BL837">
        <f t="shared" si="663"/>
        <v>2.5896094706368729</v>
      </c>
      <c r="BM837">
        <f t="shared" si="663"/>
        <v>2.9271362941474761</v>
      </c>
      <c r="BN837">
        <f t="shared" si="651"/>
        <v>2.427216632210055</v>
      </c>
    </row>
    <row r="838" spans="1:66" x14ac:dyDescent="0.2">
      <c r="A838" s="23" t="s">
        <v>1158</v>
      </c>
      <c r="B838" s="24" t="s">
        <v>899</v>
      </c>
      <c r="C838" s="23">
        <v>53737.942999999999</v>
      </c>
      <c r="D838" s="23" t="s">
        <v>873</v>
      </c>
      <c r="E838" s="25">
        <f t="shared" si="627"/>
        <v>23972.070907625752</v>
      </c>
      <c r="F838" s="1">
        <f t="shared" si="654"/>
        <v>23972</v>
      </c>
      <c r="G838" s="1">
        <f t="shared" si="659"/>
        <v>6.02289600064978E-2</v>
      </c>
      <c r="I838" s="1">
        <f>G838</f>
        <v>6.02289600064978E-2</v>
      </c>
      <c r="Q838" s="173">
        <f t="shared" si="628"/>
        <v>38719.442999999999</v>
      </c>
      <c r="S838" s="15">
        <f>S$15</f>
        <v>0.1</v>
      </c>
      <c r="T838" s="15"/>
      <c r="Z838">
        <f t="shared" si="629"/>
        <v>23972</v>
      </c>
      <c r="AA838" s="158">
        <f t="shared" si="630"/>
        <v>0.12690132662328268</v>
      </c>
      <c r="AB838" s="159">
        <f t="shared" si="631"/>
        <v>-6.6672366616784884E-2</v>
      </c>
      <c r="AC838" s="159">
        <f t="shared" si="632"/>
        <v>6.02289600064978E-2</v>
      </c>
      <c r="AD838" s="160">
        <f t="shared" si="633"/>
        <v>4.445204470282972E-4</v>
      </c>
      <c r="AH838">
        <f t="shared" si="634"/>
        <v>1.1634516577543094E-2</v>
      </c>
      <c r="AI838">
        <f t="shared" si="635"/>
        <v>0.96290649264807482</v>
      </c>
      <c r="AJ838">
        <f t="shared" si="636"/>
        <v>0.84963801019748009</v>
      </c>
      <c r="AK838">
        <f t="shared" si="637"/>
        <v>-0.32800662574954048</v>
      </c>
      <c r="AL838">
        <f t="shared" si="638"/>
        <v>-1.68340558345678</v>
      </c>
      <c r="AM838">
        <f t="shared" si="639"/>
        <v>-1.1194617738076642</v>
      </c>
      <c r="AN838">
        <f t="shared" si="662"/>
        <v>17.506845375639219</v>
      </c>
      <c r="AO838">
        <f t="shared" si="662"/>
        <v>17.506845469627809</v>
      </c>
      <c r="AP838">
        <f t="shared" si="662"/>
        <v>17.506846728859379</v>
      </c>
      <c r="AQ838">
        <f t="shared" si="662"/>
        <v>17.506863599016338</v>
      </c>
      <c r="AR838">
        <f t="shared" si="662"/>
        <v>17.507089493495073</v>
      </c>
      <c r="AS838">
        <f t="shared" si="662"/>
        <v>17.510093381257313</v>
      </c>
      <c r="AT838">
        <f t="shared" si="662"/>
        <v>17.546914310337936</v>
      </c>
      <c r="AU838">
        <f t="shared" si="640"/>
        <v>17.828393551758552</v>
      </c>
      <c r="AV838" s="158">
        <f t="shared" si="641"/>
        <v>0.12690132662328268</v>
      </c>
      <c r="AW838" s="159">
        <f t="shared" si="642"/>
        <v>-6.6672366616784884E-2</v>
      </c>
      <c r="AX838" s="160">
        <f t="shared" si="643"/>
        <v>4.445204470282972E-4</v>
      </c>
      <c r="AY838" s="159">
        <f t="shared" si="644"/>
        <v>-9999</v>
      </c>
      <c r="BA838">
        <f t="shared" si="645"/>
        <v>0</v>
      </c>
      <c r="BB838">
        <f t="shared" si="646"/>
        <v>0.24463276251043475</v>
      </c>
      <c r="BC838">
        <f t="shared" si="647"/>
        <v>-0.13460845146453587</v>
      </c>
      <c r="BD838">
        <f t="shared" si="648"/>
        <v>0.10811978378450836</v>
      </c>
      <c r="BE838">
        <f t="shared" si="649"/>
        <v>2.9994229278640745</v>
      </c>
      <c r="BF838">
        <f t="shared" si="650"/>
        <v>14.043989670037128</v>
      </c>
      <c r="BG838">
        <f t="shared" si="663"/>
        <v>2.757898120863199</v>
      </c>
      <c r="BH838">
        <f t="shared" si="663"/>
        <v>2.7013281046459352</v>
      </c>
      <c r="BI838">
        <f t="shared" si="663"/>
        <v>2.7818390345368633</v>
      </c>
      <c r="BJ838">
        <f t="shared" si="663"/>
        <v>2.6663508857927418</v>
      </c>
      <c r="BK838">
        <f t="shared" si="663"/>
        <v>2.8303877430536142</v>
      </c>
      <c r="BL838">
        <f t="shared" si="663"/>
        <v>2.5933635756713902</v>
      </c>
      <c r="BM838">
        <f t="shared" si="663"/>
        <v>2.9294491668081526</v>
      </c>
      <c r="BN838">
        <f t="shared" si="651"/>
        <v>2.432695614964937</v>
      </c>
    </row>
    <row r="839" spans="1:66" x14ac:dyDescent="0.2">
      <c r="A839" s="23" t="s">
        <v>1157</v>
      </c>
      <c r="B839" s="24" t="s">
        <v>899</v>
      </c>
      <c r="C839" s="23">
        <v>53762.569000000003</v>
      </c>
      <c r="D839" s="23" t="s">
        <v>873</v>
      </c>
      <c r="E839" s="25">
        <f t="shared" si="627"/>
        <v>24001.063126512603</v>
      </c>
      <c r="F839" s="1">
        <f t="shared" si="654"/>
        <v>24001</v>
      </c>
      <c r="G839" s="1">
        <f t="shared" si="659"/>
        <v>5.3619680009433068E-2</v>
      </c>
      <c r="I839" s="1">
        <f>G839</f>
        <v>5.3619680009433068E-2</v>
      </c>
      <c r="Q839" s="173">
        <f t="shared" si="628"/>
        <v>38744.069000000003</v>
      </c>
      <c r="S839" s="15">
        <f>S$15</f>
        <v>0.1</v>
      </c>
      <c r="T839" s="15"/>
      <c r="Z839">
        <f t="shared" si="629"/>
        <v>24001</v>
      </c>
      <c r="AA839" s="158">
        <f t="shared" si="630"/>
        <v>0.12694495901265274</v>
      </c>
      <c r="AB839" s="159">
        <f t="shared" si="631"/>
        <v>-7.3325279003219668E-2</v>
      </c>
      <c r="AC839" s="159">
        <f t="shared" si="632"/>
        <v>5.3619680009433068E-2</v>
      </c>
      <c r="AD839" s="160">
        <f t="shared" si="633"/>
        <v>5.3765965409000071E-4</v>
      </c>
      <c r="AH839">
        <f t="shared" si="634"/>
        <v>1.1476718359776908E-2</v>
      </c>
      <c r="AI839">
        <f t="shared" si="635"/>
        <v>0.96632543669944582</v>
      </c>
      <c r="AJ839">
        <f t="shared" si="636"/>
        <v>0.84409819399752206</v>
      </c>
      <c r="AK839">
        <f t="shared" si="637"/>
        <v>-0.32837524055534911</v>
      </c>
      <c r="AL839">
        <f t="shared" si="638"/>
        <v>-1.6729881319480353</v>
      </c>
      <c r="AM839">
        <f t="shared" si="639"/>
        <v>-1.1077934329508647</v>
      </c>
      <c r="AN839">
        <f t="shared" si="662"/>
        <v>17.517039623751746</v>
      </c>
      <c r="AO839">
        <f t="shared" si="662"/>
        <v>17.517039742111088</v>
      </c>
      <c r="AP839">
        <f t="shared" si="662"/>
        <v>17.51704126121944</v>
      </c>
      <c r="AQ839">
        <f t="shared" si="662"/>
        <v>17.517060757697809</v>
      </c>
      <c r="AR839">
        <f t="shared" si="662"/>
        <v>17.517310839836533</v>
      </c>
      <c r="AS839">
        <f t="shared" si="662"/>
        <v>17.520496148445613</v>
      </c>
      <c r="AT839">
        <f t="shared" si="662"/>
        <v>17.557967182959178</v>
      </c>
      <c r="AU839">
        <f t="shared" si="640"/>
        <v>17.837810210300052</v>
      </c>
      <c r="AV839" s="158">
        <f t="shared" si="641"/>
        <v>0.12694495901265274</v>
      </c>
      <c r="AW839" s="159">
        <f t="shared" si="642"/>
        <v>-7.3325279003219668E-2</v>
      </c>
      <c r="AX839" s="160">
        <f t="shared" si="643"/>
        <v>5.3765965409000071E-4</v>
      </c>
      <c r="AY839" s="159">
        <f t="shared" si="644"/>
        <v>-9999</v>
      </c>
      <c r="BA839">
        <f t="shared" si="645"/>
        <v>0</v>
      </c>
      <c r="BB839">
        <f t="shared" si="646"/>
        <v>0.244530073705442</v>
      </c>
      <c r="BC839">
        <f t="shared" si="647"/>
        <v>-0.13555265853428924</v>
      </c>
      <c r="BD839">
        <f t="shared" si="648"/>
        <v>0.1073999142584439</v>
      </c>
      <c r="BE839">
        <f t="shared" si="649"/>
        <v>3.0003758690397939</v>
      </c>
      <c r="BF839">
        <f t="shared" si="650"/>
        <v>14.139078470278097</v>
      </c>
      <c r="BG839">
        <f t="shared" si="663"/>
        <v>2.7604163242766964</v>
      </c>
      <c r="BH839">
        <f t="shared" si="663"/>
        <v>2.7037360236257992</v>
      </c>
      <c r="BI839">
        <f t="shared" si="663"/>
        <v>2.7843208910005814</v>
      </c>
      <c r="BJ839">
        <f t="shared" si="663"/>
        <v>2.6688540089556265</v>
      </c>
      <c r="BK839">
        <f t="shared" si="663"/>
        <v>2.8326971536859151</v>
      </c>
      <c r="BL839">
        <f t="shared" si="663"/>
        <v>2.5962354623849846</v>
      </c>
      <c r="BM839">
        <f t="shared" si="663"/>
        <v>2.931204216130662</v>
      </c>
      <c r="BN839">
        <f t="shared" si="651"/>
        <v>2.4368769439094518</v>
      </c>
    </row>
    <row r="840" spans="1:66" x14ac:dyDescent="0.2">
      <c r="A840" s="28" t="s">
        <v>1138</v>
      </c>
      <c r="B840" s="32" t="s">
        <v>899</v>
      </c>
      <c r="C840" s="28">
        <v>53763.419479999997</v>
      </c>
      <c r="D840" s="28">
        <v>1.2999999999999999E-3</v>
      </c>
      <c r="E840" s="1">
        <f t="shared" si="627"/>
        <v>24002.064397621136</v>
      </c>
      <c r="F840" s="1">
        <f t="shared" si="654"/>
        <v>24002</v>
      </c>
      <c r="G840" s="1">
        <f t="shared" si="659"/>
        <v>5.4699360000086017E-2</v>
      </c>
      <c r="K840" s="1">
        <f>G840</f>
        <v>5.4699360000086017E-2</v>
      </c>
      <c r="Q840" s="173">
        <f t="shared" si="628"/>
        <v>38744.919479999997</v>
      </c>
      <c r="S840" s="15">
        <f>S$17</f>
        <v>1</v>
      </c>
      <c r="Z840">
        <f t="shared" si="629"/>
        <v>24002</v>
      </c>
      <c r="AA840" s="158">
        <f t="shared" si="630"/>
        <v>0.12694643277144638</v>
      </c>
      <c r="AB840" s="159">
        <f t="shared" si="631"/>
        <v>-7.224707277136036E-2</v>
      </c>
      <c r="AC840" s="159">
        <f t="shared" si="632"/>
        <v>5.4699360000086017E-2</v>
      </c>
      <c r="AD840" s="160">
        <f t="shared" si="633"/>
        <v>5.2196395240302392E-3</v>
      </c>
      <c r="AH840">
        <f t="shared" si="634"/>
        <v>1.147124564405623E-2</v>
      </c>
      <c r="AI840">
        <f t="shared" si="635"/>
        <v>0.96644383206883544</v>
      </c>
      <c r="AJ840">
        <f t="shared" si="636"/>
        <v>0.84390482042937853</v>
      </c>
      <c r="AK840">
        <f t="shared" si="637"/>
        <v>-0.32838736031863636</v>
      </c>
      <c r="AL840">
        <f t="shared" si="638"/>
        <v>-1.6726275895908744</v>
      </c>
      <c r="AM840">
        <f t="shared" si="639"/>
        <v>-1.1073920120087182</v>
      </c>
      <c r="AN840">
        <f t="shared" si="662"/>
        <v>17.517391794951557</v>
      </c>
      <c r="AO840">
        <f t="shared" si="662"/>
        <v>17.517391914235464</v>
      </c>
      <c r="AP840">
        <f t="shared" si="662"/>
        <v>17.517393442993846</v>
      </c>
      <c r="AQ840">
        <f t="shared" si="662"/>
        <v>17.517413034914007</v>
      </c>
      <c r="AR840">
        <f t="shared" si="662"/>
        <v>17.517663977142856</v>
      </c>
      <c r="AS840">
        <f t="shared" si="662"/>
        <v>17.520855597056244</v>
      </c>
      <c r="AT840">
        <f t="shared" si="662"/>
        <v>17.558348759925689</v>
      </c>
      <c r="AU840">
        <f t="shared" si="640"/>
        <v>17.838134922663549</v>
      </c>
      <c r="AV840" s="158">
        <f t="shared" si="641"/>
        <v>0.12694643277144638</v>
      </c>
      <c r="AW840" s="159">
        <f t="shared" si="642"/>
        <v>-7.224707277136036E-2</v>
      </c>
      <c r="AX840" s="160">
        <f t="shared" si="643"/>
        <v>5.2196395240302392E-3</v>
      </c>
      <c r="AY840" s="159">
        <f t="shared" si="644"/>
        <v>-9999</v>
      </c>
      <c r="BA840">
        <f t="shared" si="645"/>
        <v>0</v>
      </c>
      <c r="BB840">
        <f t="shared" si="646"/>
        <v>0.24452654799507789</v>
      </c>
      <c r="BC840">
        <f t="shared" si="647"/>
        <v>-0.1355851870902888</v>
      </c>
      <c r="BD840">
        <f t="shared" si="648"/>
        <v>0.1073751108683607</v>
      </c>
      <c r="BE840">
        <f t="shared" si="649"/>
        <v>3.0004087007003806</v>
      </c>
      <c r="BF840">
        <f t="shared" si="650"/>
        <v>14.142377398551243</v>
      </c>
      <c r="BG840">
        <f t="shared" si="663"/>
        <v>2.7605031027025819</v>
      </c>
      <c r="BH840">
        <f t="shared" si="663"/>
        <v>2.7038190881037982</v>
      </c>
      <c r="BI840">
        <f t="shared" si="663"/>
        <v>2.7844063852959806</v>
      </c>
      <c r="BJ840">
        <f t="shared" si="663"/>
        <v>2.6689403943046281</v>
      </c>
      <c r="BK840">
        <f t="shared" si="663"/>
        <v>2.8327766607779843</v>
      </c>
      <c r="BL840">
        <f t="shared" si="663"/>
        <v>2.5963345993982547</v>
      </c>
      <c r="BM840">
        <f t="shared" si="663"/>
        <v>2.9312645806808812</v>
      </c>
      <c r="BN840">
        <f t="shared" si="651"/>
        <v>2.4370211276661591</v>
      </c>
    </row>
    <row r="841" spans="1:66" x14ac:dyDescent="0.2">
      <c r="A841" s="23" t="s">
        <v>1158</v>
      </c>
      <c r="B841" s="24" t="s">
        <v>899</v>
      </c>
      <c r="C841" s="23">
        <v>53771.917000000001</v>
      </c>
      <c r="D841" s="23" t="s">
        <v>873</v>
      </c>
      <c r="E841" s="25">
        <f t="shared" si="627"/>
        <v>24012.068537953935</v>
      </c>
      <c r="F841" s="1">
        <f t="shared" si="654"/>
        <v>24012</v>
      </c>
      <c r="G841" s="1">
        <f t="shared" si="659"/>
        <v>5.8216160003212281E-2</v>
      </c>
      <c r="I841" s="1">
        <f>G841</f>
        <v>5.8216160003212281E-2</v>
      </c>
      <c r="Q841" s="173">
        <f t="shared" si="628"/>
        <v>38753.417000000001</v>
      </c>
      <c r="S841" s="15">
        <f>S$15</f>
        <v>0.1</v>
      </c>
      <c r="T841" s="15"/>
      <c r="Z841">
        <f t="shared" si="629"/>
        <v>24012</v>
      </c>
      <c r="AA841" s="158">
        <f t="shared" si="630"/>
        <v>0.12696105737680938</v>
      </c>
      <c r="AB841" s="159">
        <f t="shared" si="631"/>
        <v>-6.8744897373597097E-2</v>
      </c>
      <c r="AC841" s="159">
        <f t="shared" si="632"/>
        <v>5.8216160003212281E-2</v>
      </c>
      <c r="AD841" s="160">
        <f t="shared" si="633"/>
        <v>4.7258609149063976E-4</v>
      </c>
      <c r="AH841">
        <f t="shared" si="634"/>
        <v>1.1416403335407678E-2</v>
      </c>
      <c r="AI841">
        <f t="shared" si="635"/>
        <v>0.96762962157084043</v>
      </c>
      <c r="AJ841">
        <f t="shared" si="636"/>
        <v>0.84196243015818473</v>
      </c>
      <c r="AK841">
        <f t="shared" si="637"/>
        <v>-0.32850636740194156</v>
      </c>
      <c r="AL841">
        <f t="shared" si="638"/>
        <v>-1.6690173002427462</v>
      </c>
      <c r="AM841">
        <f t="shared" si="639"/>
        <v>-1.1033812008763499</v>
      </c>
      <c r="AN841">
        <f t="shared" ref="AN841:AT850" si="664">$AU841+$AB$7*SIN(AO841)</f>
        <v>17.520915882351169</v>
      </c>
      <c r="AO841">
        <f t="shared" si="664"/>
        <v>17.520916011210321</v>
      </c>
      <c r="AP841">
        <f t="shared" si="664"/>
        <v>17.520917639113659</v>
      </c>
      <c r="AQ841">
        <f t="shared" si="664"/>
        <v>17.520938203816456</v>
      </c>
      <c r="AR841">
        <f t="shared" si="664"/>
        <v>17.521197842868816</v>
      </c>
      <c r="AS841">
        <f t="shared" si="664"/>
        <v>17.524452772787424</v>
      </c>
      <c r="AT841">
        <f t="shared" si="664"/>
        <v>17.562166151106961</v>
      </c>
      <c r="AU841">
        <f t="shared" si="640"/>
        <v>17.841382046298552</v>
      </c>
      <c r="AV841" s="158">
        <f t="shared" si="641"/>
        <v>0.12696105737680938</v>
      </c>
      <c r="AW841" s="159">
        <f t="shared" si="642"/>
        <v>-6.8744897373597097E-2</v>
      </c>
      <c r="AX841" s="160">
        <f t="shared" si="643"/>
        <v>4.7258609149063976E-4</v>
      </c>
      <c r="AY841" s="159">
        <f t="shared" si="644"/>
        <v>-9999</v>
      </c>
      <c r="BA841">
        <f t="shared" si="645"/>
        <v>0</v>
      </c>
      <c r="BB841">
        <f t="shared" si="646"/>
        <v>0.24449134683084728</v>
      </c>
      <c r="BC841">
        <f t="shared" si="647"/>
        <v>-0.13591036148847366</v>
      </c>
      <c r="BD841">
        <f t="shared" si="648"/>
        <v>0.10712714924219219</v>
      </c>
      <c r="BE841">
        <f t="shared" si="649"/>
        <v>3.0007369132226778</v>
      </c>
      <c r="BF841">
        <f t="shared" si="650"/>
        <v>14.175440614429938</v>
      </c>
      <c r="BG841">
        <f t="shared" ref="BG841:BM850" si="665">$BN841+$BB$7*SIN(BH841)</f>
        <v>2.7613706805808942</v>
      </c>
      <c r="BH841">
        <f t="shared" si="665"/>
        <v>2.7046498539318904</v>
      </c>
      <c r="BI841">
        <f t="shared" si="665"/>
        <v>2.7852610091064092</v>
      </c>
      <c r="BJ841">
        <f t="shared" si="665"/>
        <v>2.6698045076675867</v>
      </c>
      <c r="BK841">
        <f t="shared" si="665"/>
        <v>2.8335712635088877</v>
      </c>
      <c r="BL841">
        <f t="shared" si="665"/>
        <v>2.5973263591855011</v>
      </c>
      <c r="BM841">
        <f t="shared" si="665"/>
        <v>2.9318676613564083</v>
      </c>
      <c r="BN841">
        <f t="shared" si="651"/>
        <v>2.4384629652332332</v>
      </c>
    </row>
    <row r="842" spans="1:66" x14ac:dyDescent="0.2">
      <c r="A842" s="23" t="s">
        <v>1158</v>
      </c>
      <c r="B842" s="24" t="s">
        <v>899</v>
      </c>
      <c r="C842" s="23">
        <v>53967.277999999998</v>
      </c>
      <c r="D842" s="23" t="s">
        <v>873</v>
      </c>
      <c r="E842" s="25">
        <f t="shared" si="627"/>
        <v>24242.067274003384</v>
      </c>
      <c r="F842" s="1">
        <f t="shared" si="654"/>
        <v>24242</v>
      </c>
      <c r="G842" s="1">
        <f t="shared" si="659"/>
        <v>5.7142559999192599E-2</v>
      </c>
      <c r="I842" s="1">
        <f>G842</f>
        <v>5.7142559999192599E-2</v>
      </c>
      <c r="Q842" s="173">
        <f t="shared" si="628"/>
        <v>38948.777999999998</v>
      </c>
      <c r="S842" s="15">
        <f>S$15</f>
        <v>0.1</v>
      </c>
      <c r="T842" s="15"/>
      <c r="Z842">
        <f t="shared" si="629"/>
        <v>24242</v>
      </c>
      <c r="AA842" s="158">
        <f t="shared" si="630"/>
        <v>0.12724071444742072</v>
      </c>
      <c r="AB842" s="159">
        <f t="shared" si="631"/>
        <v>-7.0098154448228117E-2</v>
      </c>
      <c r="AC842" s="159">
        <f t="shared" si="632"/>
        <v>5.7142559999192599E-2</v>
      </c>
      <c r="AD842" s="160">
        <f t="shared" si="633"/>
        <v>4.9137512570476436E-4</v>
      </c>
      <c r="AH842">
        <f t="shared" si="634"/>
        <v>1.0097233006085614E-2</v>
      </c>
      <c r="AI842">
        <f t="shared" si="635"/>
        <v>0.99582035267017277</v>
      </c>
      <c r="AJ842">
        <f t="shared" si="636"/>
        <v>0.79277684690336192</v>
      </c>
      <c r="AK842">
        <f t="shared" si="637"/>
        <v>-0.33007090961104812</v>
      </c>
      <c r="AL842">
        <f t="shared" si="638"/>
        <v>-1.5834585270361934</v>
      </c>
      <c r="AM842">
        <f t="shared" si="639"/>
        <v>-1.0127430480137058</v>
      </c>
      <c r="AN842">
        <f t="shared" si="664"/>
        <v>17.603188828706092</v>
      </c>
      <c r="AO842">
        <f t="shared" si="664"/>
        <v>17.603189421731916</v>
      </c>
      <c r="AP842">
        <f t="shared" si="664"/>
        <v>17.603195057493654</v>
      </c>
      <c r="AQ842">
        <f t="shared" si="664"/>
        <v>17.603248611680453</v>
      </c>
      <c r="AR842">
        <f t="shared" si="664"/>
        <v>17.603757088968422</v>
      </c>
      <c r="AS842">
        <f t="shared" si="664"/>
        <v>17.608547219912708</v>
      </c>
      <c r="AT842">
        <f t="shared" si="664"/>
        <v>17.650766132420404</v>
      </c>
      <c r="AU842">
        <f t="shared" si="640"/>
        <v>17.916065889903557</v>
      </c>
      <c r="AV842" s="158">
        <f t="shared" si="641"/>
        <v>0.12724071444742072</v>
      </c>
      <c r="AW842" s="159">
        <f t="shared" si="642"/>
        <v>-7.0098154448228117E-2</v>
      </c>
      <c r="AX842" s="160">
        <f t="shared" si="643"/>
        <v>4.9137512570476436E-4</v>
      </c>
      <c r="AY842" s="159">
        <f t="shared" si="644"/>
        <v>-9999</v>
      </c>
      <c r="BA842">
        <f t="shared" si="645"/>
        <v>0</v>
      </c>
      <c r="BB842">
        <f t="shared" si="646"/>
        <v>0.24370949403925524</v>
      </c>
      <c r="BC842">
        <f t="shared" si="647"/>
        <v>-0.14333351542141426</v>
      </c>
      <c r="BD842">
        <f t="shared" si="648"/>
        <v>0.10146044407485502</v>
      </c>
      <c r="BE842">
        <f t="shared" si="649"/>
        <v>3.0082335156575595</v>
      </c>
      <c r="BF842">
        <f t="shared" si="650"/>
        <v>14.974864430383532</v>
      </c>
      <c r="BG842">
        <f t="shared" si="665"/>
        <v>2.7812202316220294</v>
      </c>
      <c r="BH842">
        <f t="shared" si="665"/>
        <v>2.7238206062139825</v>
      </c>
      <c r="BI842">
        <f t="shared" si="665"/>
        <v>2.8047564409168433</v>
      </c>
      <c r="BJ842">
        <f t="shared" si="665"/>
        <v>2.6898107056998826</v>
      </c>
      <c r="BK842">
        <f t="shared" si="665"/>
        <v>2.8516130479508157</v>
      </c>
      <c r="BL842">
        <f t="shared" si="665"/>
        <v>2.6203304477565958</v>
      </c>
      <c r="BM842">
        <f t="shared" si="665"/>
        <v>2.9454589695806974</v>
      </c>
      <c r="BN842">
        <f t="shared" si="651"/>
        <v>2.4716252292759382</v>
      </c>
    </row>
    <row r="843" spans="1:66" x14ac:dyDescent="0.2">
      <c r="A843" s="28" t="s">
        <v>1159</v>
      </c>
      <c r="B843" s="38" t="s">
        <v>899</v>
      </c>
      <c r="C843" s="39">
        <v>53983.415800000002</v>
      </c>
      <c r="D843" s="39">
        <v>2.0000000000000001E-4</v>
      </c>
      <c r="E843" s="1">
        <f t="shared" si="627"/>
        <v>24261.066325004453</v>
      </c>
      <c r="F843" s="1">
        <f t="shared" si="654"/>
        <v>24261</v>
      </c>
      <c r="G843" s="1">
        <f t="shared" si="659"/>
        <v>5.6336480003665201E-2</v>
      </c>
      <c r="K843" s="1">
        <f>G843</f>
        <v>5.6336480003665201E-2</v>
      </c>
      <c r="Q843" s="173">
        <f t="shared" si="628"/>
        <v>38964.915800000002</v>
      </c>
      <c r="S843" s="15">
        <f>S$17</f>
        <v>1</v>
      </c>
      <c r="Z843">
        <f t="shared" si="629"/>
        <v>24261</v>
      </c>
      <c r="AA843" s="158">
        <f t="shared" si="630"/>
        <v>0.12725896145890431</v>
      </c>
      <c r="AB843" s="159">
        <f t="shared" si="631"/>
        <v>-7.0922481455239106E-2</v>
      </c>
      <c r="AC843" s="159">
        <f t="shared" si="632"/>
        <v>5.6336480003665201E-2</v>
      </c>
      <c r="AD843" s="160">
        <f t="shared" si="633"/>
        <v>5.0299983757687346E-3</v>
      </c>
      <c r="AH843">
        <f t="shared" si="634"/>
        <v>9.9833096904234919E-3</v>
      </c>
      <c r="AI843">
        <f t="shared" si="635"/>
        <v>0.9982271758211394</v>
      </c>
      <c r="AJ843">
        <f t="shared" si="636"/>
        <v>0.78831151553348289</v>
      </c>
      <c r="AK843">
        <f t="shared" si="637"/>
        <v>-0.33009261112254129</v>
      </c>
      <c r="AL843">
        <f t="shared" si="638"/>
        <v>-1.5761669624109043</v>
      </c>
      <c r="AM843">
        <f t="shared" si="639"/>
        <v>-1.005385109289773</v>
      </c>
      <c r="AN843">
        <f t="shared" si="664"/>
        <v>17.610092228011659</v>
      </c>
      <c r="AO843">
        <f t="shared" si="664"/>
        <v>17.610092888945069</v>
      </c>
      <c r="AP843">
        <f t="shared" si="664"/>
        <v>17.610099043862416</v>
      </c>
      <c r="AQ843">
        <f t="shared" si="664"/>
        <v>17.610156356010688</v>
      </c>
      <c r="AR843">
        <f t="shared" si="664"/>
        <v>17.610689566433436</v>
      </c>
      <c r="AS843">
        <f t="shared" si="664"/>
        <v>17.615611395829173</v>
      </c>
      <c r="AT843">
        <f t="shared" si="664"/>
        <v>17.658152520845352</v>
      </c>
      <c r="AU843">
        <f t="shared" si="640"/>
        <v>17.922235424810058</v>
      </c>
      <c r="AV843" s="158">
        <f t="shared" si="641"/>
        <v>0.12725896145890431</v>
      </c>
      <c r="AW843" s="159">
        <f t="shared" si="642"/>
        <v>-7.0922481455239106E-2</v>
      </c>
      <c r="AX843" s="160">
        <f t="shared" si="643"/>
        <v>5.0299983757687346E-3</v>
      </c>
      <c r="AY843" s="159">
        <f t="shared" si="644"/>
        <v>-9999</v>
      </c>
      <c r="BA843">
        <f t="shared" si="645"/>
        <v>0</v>
      </c>
      <c r="BB843">
        <f t="shared" si="646"/>
        <v>0.24364725910319129</v>
      </c>
      <c r="BC843">
        <f t="shared" si="647"/>
        <v>-0.14394194004372227</v>
      </c>
      <c r="BD843">
        <f t="shared" si="648"/>
        <v>0.10099545760137425</v>
      </c>
      <c r="BE843">
        <f t="shared" si="649"/>
        <v>3.0088483155580654</v>
      </c>
      <c r="BF843">
        <f t="shared" si="650"/>
        <v>15.044425423573252</v>
      </c>
      <c r="BG843">
        <f t="shared" si="665"/>
        <v>2.7828508972125916</v>
      </c>
      <c r="BH843">
        <f t="shared" si="665"/>
        <v>2.7254099007961408</v>
      </c>
      <c r="BI843">
        <f t="shared" si="665"/>
        <v>2.8063530794944116</v>
      </c>
      <c r="BJ843">
        <f t="shared" si="665"/>
        <v>2.6914747681657629</v>
      </c>
      <c r="BK843">
        <f t="shared" si="665"/>
        <v>2.853083483058128</v>
      </c>
      <c r="BL843">
        <f t="shared" si="665"/>
        <v>2.6222471967282193</v>
      </c>
      <c r="BM843">
        <f t="shared" si="665"/>
        <v>2.9465581321575036</v>
      </c>
      <c r="BN843">
        <f t="shared" si="651"/>
        <v>2.4743647206533788</v>
      </c>
    </row>
    <row r="844" spans="1:66" x14ac:dyDescent="0.2">
      <c r="A844" s="23" t="s">
        <v>1160</v>
      </c>
      <c r="B844" s="24" t="s">
        <v>899</v>
      </c>
      <c r="C844" s="23">
        <v>53993.608200000002</v>
      </c>
      <c r="D844" s="23" t="s">
        <v>873</v>
      </c>
      <c r="E844" s="25">
        <f t="shared" si="627"/>
        <v>24273.065849563143</v>
      </c>
      <c r="F844" s="1">
        <f t="shared" si="654"/>
        <v>24273</v>
      </c>
      <c r="G844" s="1">
        <f t="shared" si="659"/>
        <v>5.5932640010723844E-2</v>
      </c>
      <c r="K844" s="1">
        <f>G844</f>
        <v>5.5932640010723844E-2</v>
      </c>
      <c r="Q844" s="173">
        <f t="shared" si="628"/>
        <v>38975.108200000002</v>
      </c>
      <c r="S844" s="15">
        <f>S$17</f>
        <v>1</v>
      </c>
      <c r="T844" s="15"/>
      <c r="Z844">
        <f t="shared" si="629"/>
        <v>24273</v>
      </c>
      <c r="AA844" s="158">
        <f t="shared" si="630"/>
        <v>0.12727010510544212</v>
      </c>
      <c r="AB844" s="159">
        <f t="shared" si="631"/>
        <v>-7.1337465094718278E-2</v>
      </c>
      <c r="AC844" s="159">
        <f t="shared" si="632"/>
        <v>5.5932640010723844E-2</v>
      </c>
      <c r="AD844" s="160">
        <f t="shared" si="633"/>
        <v>5.0890339261401487E-3</v>
      </c>
      <c r="AH844">
        <f t="shared" si="634"/>
        <v>9.9109700061502017E-3</v>
      </c>
      <c r="AI844">
        <f t="shared" si="635"/>
        <v>0.99975333541247924</v>
      </c>
      <c r="AJ844">
        <f t="shared" si="636"/>
        <v>0.78545843940532278</v>
      </c>
      <c r="AK844">
        <f t="shared" si="637"/>
        <v>-0.33009727957050433</v>
      </c>
      <c r="AL844">
        <f t="shared" si="638"/>
        <v>-1.5715435748241164</v>
      </c>
      <c r="AM844">
        <f t="shared" si="639"/>
        <v>-1.0007475273581761</v>
      </c>
      <c r="AN844">
        <f t="shared" si="664"/>
        <v>17.614460872401658</v>
      </c>
      <c r="AO844">
        <f t="shared" si="664"/>
        <v>17.614461579355037</v>
      </c>
      <c r="AP844">
        <f t="shared" si="664"/>
        <v>17.61446808033477</v>
      </c>
      <c r="AQ844">
        <f t="shared" si="664"/>
        <v>17.614527856163416</v>
      </c>
      <c r="AR844">
        <f t="shared" si="664"/>
        <v>17.615077009540837</v>
      </c>
      <c r="AS844">
        <f t="shared" si="664"/>
        <v>17.620082244016764</v>
      </c>
      <c r="AT844">
        <f t="shared" si="664"/>
        <v>17.662822790261117</v>
      </c>
      <c r="AU844">
        <f t="shared" si="640"/>
        <v>17.926131973172058</v>
      </c>
      <c r="AV844" s="158">
        <f t="shared" si="641"/>
        <v>0.12727010510544212</v>
      </c>
      <c r="AW844" s="159">
        <f t="shared" si="642"/>
        <v>-7.1337465094718278E-2</v>
      </c>
      <c r="AX844" s="160">
        <f t="shared" si="643"/>
        <v>5.0890339261401487E-3</v>
      </c>
      <c r="AY844" s="159">
        <f t="shared" si="644"/>
        <v>-9999</v>
      </c>
      <c r="BA844">
        <f t="shared" si="645"/>
        <v>0</v>
      </c>
      <c r="BB844">
        <f t="shared" si="646"/>
        <v>0.24360813564866923</v>
      </c>
      <c r="BC844">
        <f t="shared" si="647"/>
        <v>-0.1443258311369236</v>
      </c>
      <c r="BD844">
        <f t="shared" si="648"/>
        <v>0.10070202908255636</v>
      </c>
      <c r="BE844">
        <f t="shared" si="649"/>
        <v>3.0092362574672546</v>
      </c>
      <c r="BF844">
        <f t="shared" si="650"/>
        <v>15.08865081767504</v>
      </c>
      <c r="BG844">
        <f t="shared" si="665"/>
        <v>2.7838800695924109</v>
      </c>
      <c r="BH844">
        <f t="shared" si="665"/>
        <v>2.7264141241381354</v>
      </c>
      <c r="BI844">
        <f t="shared" si="665"/>
        <v>2.8073603892658601</v>
      </c>
      <c r="BJ844">
        <f t="shared" si="665"/>
        <v>2.6925266564558941</v>
      </c>
      <c r="BK844">
        <f t="shared" si="665"/>
        <v>2.8540106161997079</v>
      </c>
      <c r="BL844">
        <f t="shared" si="665"/>
        <v>2.6234590505091639</v>
      </c>
      <c r="BM844">
        <f t="shared" si="665"/>
        <v>2.9472505134699802</v>
      </c>
      <c r="BN844">
        <f t="shared" si="651"/>
        <v>2.476094925733868</v>
      </c>
    </row>
    <row r="845" spans="1:66" x14ac:dyDescent="0.2">
      <c r="A845" s="36" t="s">
        <v>1161</v>
      </c>
      <c r="B845" s="32" t="s">
        <v>899</v>
      </c>
      <c r="C845" s="28">
        <v>53993.608260000001</v>
      </c>
      <c r="D845" s="28">
        <v>1E-4</v>
      </c>
      <c r="E845" s="1">
        <f t="shared" si="627"/>
        <v>24273.065920201214</v>
      </c>
      <c r="F845" s="1">
        <f t="shared" si="654"/>
        <v>24273</v>
      </c>
      <c r="G845" s="1">
        <f t="shared" si="659"/>
        <v>5.5992640009208117E-2</v>
      </c>
      <c r="K845" s="1">
        <f>G845</f>
        <v>5.5992640009208117E-2</v>
      </c>
      <c r="Q845" s="173">
        <f t="shared" si="628"/>
        <v>38975.108260000001</v>
      </c>
      <c r="S845" s="15">
        <f>S$17</f>
        <v>1</v>
      </c>
      <c r="Z845">
        <f t="shared" si="629"/>
        <v>24273</v>
      </c>
      <c r="AA845" s="158">
        <f t="shared" si="630"/>
        <v>0.12727010510544212</v>
      </c>
      <c r="AB845" s="159">
        <f t="shared" si="631"/>
        <v>-7.1277465096234005E-2</v>
      </c>
      <c r="AC845" s="159">
        <f t="shared" si="632"/>
        <v>5.5992640009208117E-2</v>
      </c>
      <c r="AD845" s="160">
        <f t="shared" si="633"/>
        <v>5.0804770305448565E-3</v>
      </c>
      <c r="AH845">
        <f t="shared" si="634"/>
        <v>9.9109700061502017E-3</v>
      </c>
      <c r="AI845">
        <f t="shared" si="635"/>
        <v>0.99975333541247924</v>
      </c>
      <c r="AJ845">
        <f t="shared" si="636"/>
        <v>0.78545843940532278</v>
      </c>
      <c r="AK845">
        <f t="shared" si="637"/>
        <v>-0.33009727957050433</v>
      </c>
      <c r="AL845">
        <f t="shared" si="638"/>
        <v>-1.5715435748241164</v>
      </c>
      <c r="AM845">
        <f t="shared" si="639"/>
        <v>-1.0007475273581761</v>
      </c>
      <c r="AN845">
        <f t="shared" si="664"/>
        <v>17.614460872401658</v>
      </c>
      <c r="AO845">
        <f t="shared" si="664"/>
        <v>17.614461579355037</v>
      </c>
      <c r="AP845">
        <f t="shared" si="664"/>
        <v>17.61446808033477</v>
      </c>
      <c r="AQ845">
        <f t="shared" si="664"/>
        <v>17.614527856163416</v>
      </c>
      <c r="AR845">
        <f t="shared" si="664"/>
        <v>17.615077009540837</v>
      </c>
      <c r="AS845">
        <f t="shared" si="664"/>
        <v>17.620082244016764</v>
      </c>
      <c r="AT845">
        <f t="shared" si="664"/>
        <v>17.662822790261117</v>
      </c>
      <c r="AU845">
        <f t="shared" si="640"/>
        <v>17.926131973172058</v>
      </c>
      <c r="AV845" s="158">
        <f t="shared" si="641"/>
        <v>0.12727010510544212</v>
      </c>
      <c r="AW845" s="159">
        <f t="shared" si="642"/>
        <v>-7.1277465096234005E-2</v>
      </c>
      <c r="AX845" s="160">
        <f t="shared" si="643"/>
        <v>5.0804770305448565E-3</v>
      </c>
      <c r="AY845" s="159">
        <f t="shared" si="644"/>
        <v>-9999</v>
      </c>
      <c r="BA845">
        <f t="shared" si="645"/>
        <v>0</v>
      </c>
      <c r="BB845">
        <f t="shared" si="646"/>
        <v>0.24360813564866923</v>
      </c>
      <c r="BC845">
        <f t="shared" si="647"/>
        <v>-0.1443258311369236</v>
      </c>
      <c r="BD845">
        <f t="shared" si="648"/>
        <v>0.10070202908255636</v>
      </c>
      <c r="BE845">
        <f t="shared" si="649"/>
        <v>3.0092362574672546</v>
      </c>
      <c r="BF845">
        <f t="shared" si="650"/>
        <v>15.08865081767504</v>
      </c>
      <c r="BG845">
        <f t="shared" si="665"/>
        <v>2.7838800695924109</v>
      </c>
      <c r="BH845">
        <f t="shared" si="665"/>
        <v>2.7264141241381354</v>
      </c>
      <c r="BI845">
        <f t="shared" si="665"/>
        <v>2.8073603892658601</v>
      </c>
      <c r="BJ845">
        <f t="shared" si="665"/>
        <v>2.6925266564558941</v>
      </c>
      <c r="BK845">
        <f t="shared" si="665"/>
        <v>2.8540106161997079</v>
      </c>
      <c r="BL845">
        <f t="shared" si="665"/>
        <v>2.6234590505091639</v>
      </c>
      <c r="BM845">
        <f t="shared" si="665"/>
        <v>2.9472505134699802</v>
      </c>
      <c r="BN845">
        <f t="shared" si="651"/>
        <v>2.476094925733868</v>
      </c>
    </row>
    <row r="846" spans="1:66" x14ac:dyDescent="0.2">
      <c r="A846" s="23" t="s">
        <v>1157</v>
      </c>
      <c r="B846" s="24" t="s">
        <v>899</v>
      </c>
      <c r="C846" s="23">
        <v>54060.710899999998</v>
      </c>
      <c r="D846" s="23" t="s">
        <v>873</v>
      </c>
      <c r="E846" s="25">
        <f t="shared" si="627"/>
        <v>24352.065937531082</v>
      </c>
      <c r="F846" s="1">
        <f t="shared" si="654"/>
        <v>24352</v>
      </c>
      <c r="G846" s="1">
        <f t="shared" si="659"/>
        <v>5.6007359999057371E-2</v>
      </c>
      <c r="K846" s="1">
        <f>G846</f>
        <v>5.6007359999057371E-2</v>
      </c>
      <c r="Q846" s="173">
        <f t="shared" si="628"/>
        <v>39042.210899999998</v>
      </c>
      <c r="S846" s="15">
        <f>S$17</f>
        <v>1</v>
      </c>
      <c r="T846" s="15"/>
      <c r="Z846">
        <f t="shared" si="629"/>
        <v>24352</v>
      </c>
      <c r="AA846" s="158">
        <f t="shared" si="630"/>
        <v>0.12733612295202026</v>
      </c>
      <c r="AB846" s="159">
        <f t="shared" si="631"/>
        <v>-7.1328762952962893E-2</v>
      </c>
      <c r="AC846" s="159">
        <f t="shared" si="632"/>
        <v>5.6007359999057371E-2</v>
      </c>
      <c r="AD846" s="160">
        <f t="shared" si="633"/>
        <v>5.0877924243999716E-3</v>
      </c>
      <c r="AH846">
        <f t="shared" si="634"/>
        <v>9.427247512804356E-3</v>
      </c>
      <c r="AI846">
        <f t="shared" si="635"/>
        <v>1.009916785839551</v>
      </c>
      <c r="AJ846">
        <f t="shared" si="636"/>
        <v>0.76603036462715546</v>
      </c>
      <c r="AK846">
        <f t="shared" si="637"/>
        <v>-0.32994837805614213</v>
      </c>
      <c r="AL846">
        <f t="shared" si="638"/>
        <v>-1.5407498042196526</v>
      </c>
      <c r="AM846">
        <f t="shared" si="639"/>
        <v>-0.97039599884407035</v>
      </c>
      <c r="AN846">
        <f t="shared" si="664"/>
        <v>17.643388924183355</v>
      </c>
      <c r="AO846">
        <f t="shared" si="664"/>
        <v>17.643390002403848</v>
      </c>
      <c r="AP846">
        <f t="shared" si="664"/>
        <v>17.643399161952274</v>
      </c>
      <c r="AQ846">
        <f t="shared" si="664"/>
        <v>17.643476964008798</v>
      </c>
      <c r="AR846">
        <f t="shared" si="664"/>
        <v>17.644137183790235</v>
      </c>
      <c r="AS846">
        <f t="shared" si="664"/>
        <v>17.649694564704852</v>
      </c>
      <c r="AT846">
        <f t="shared" si="664"/>
        <v>17.693667972146841</v>
      </c>
      <c r="AU846">
        <f t="shared" si="640"/>
        <v>17.951784249888561</v>
      </c>
      <c r="AV846" s="158">
        <f t="shared" si="641"/>
        <v>0.12733612295202026</v>
      </c>
      <c r="AW846" s="159">
        <f t="shared" si="642"/>
        <v>-7.1328762952962893E-2</v>
      </c>
      <c r="AX846" s="160">
        <f t="shared" si="643"/>
        <v>5.0877924243999716E-3</v>
      </c>
      <c r="AY846" s="159">
        <f t="shared" si="644"/>
        <v>-9999</v>
      </c>
      <c r="BA846">
        <f t="shared" si="645"/>
        <v>0</v>
      </c>
      <c r="BB846">
        <f t="shared" si="646"/>
        <v>0.24335408805828318</v>
      </c>
      <c r="BC846">
        <f t="shared" si="647"/>
        <v>-0.14684582627650122</v>
      </c>
      <c r="BD846">
        <f t="shared" si="648"/>
        <v>9.8775073070657846E-2</v>
      </c>
      <c r="BE846">
        <f t="shared" si="649"/>
        <v>3.0117833914519672</v>
      </c>
      <c r="BF846">
        <f t="shared" si="650"/>
        <v>15.385580124666884</v>
      </c>
      <c r="BG846">
        <f t="shared" si="665"/>
        <v>2.7906414496664582</v>
      </c>
      <c r="BH846">
        <f t="shared" si="665"/>
        <v>2.7330342431320784</v>
      </c>
      <c r="BI846">
        <f t="shared" si="665"/>
        <v>2.8139706850612187</v>
      </c>
      <c r="BJ846">
        <f t="shared" si="665"/>
        <v>2.6994690564414334</v>
      </c>
      <c r="BK846">
        <f t="shared" si="665"/>
        <v>2.8600841137517561</v>
      </c>
      <c r="BL846">
        <f t="shared" si="665"/>
        <v>2.6314616107382829</v>
      </c>
      <c r="BM846">
        <f t="shared" si="665"/>
        <v>2.9517736276801498</v>
      </c>
      <c r="BN846">
        <f t="shared" si="651"/>
        <v>2.4874854425137536</v>
      </c>
    </row>
    <row r="847" spans="1:66" x14ac:dyDescent="0.2">
      <c r="A847" s="23" t="s">
        <v>1157</v>
      </c>
      <c r="B847" s="24" t="s">
        <v>899</v>
      </c>
      <c r="C847" s="23">
        <v>54061.561000000002</v>
      </c>
      <c r="D847" s="23" t="s">
        <v>873</v>
      </c>
      <c r="E847" s="25">
        <f t="shared" si="627"/>
        <v>24353.066761265178</v>
      </c>
      <c r="F847" s="1">
        <f t="shared" si="654"/>
        <v>24353</v>
      </c>
      <c r="G847" s="1">
        <f t="shared" si="659"/>
        <v>5.6707040006585885E-2</v>
      </c>
      <c r="I847" s="1">
        <f>G847</f>
        <v>5.6707040006585885E-2</v>
      </c>
      <c r="Q847" s="173">
        <f t="shared" si="628"/>
        <v>39043.061000000002</v>
      </c>
      <c r="S847" s="15">
        <f>S$15</f>
        <v>0.1</v>
      </c>
      <c r="T847" s="15"/>
      <c r="Z847">
        <f t="shared" si="629"/>
        <v>24353</v>
      </c>
      <c r="AA847" s="158">
        <f t="shared" si="630"/>
        <v>0.12733687704363358</v>
      </c>
      <c r="AB847" s="159">
        <f t="shared" si="631"/>
        <v>-7.0629837037047699E-2</v>
      </c>
      <c r="AC847" s="159">
        <f t="shared" si="632"/>
        <v>5.6707040006585885E-2</v>
      </c>
      <c r="AD847" s="160">
        <f t="shared" si="633"/>
        <v>4.9885738798799157E-4</v>
      </c>
      <c r="AH847">
        <f t="shared" si="634"/>
        <v>9.4210412885786885E-3</v>
      </c>
      <c r="AI847">
        <f t="shared" si="635"/>
        <v>1.0100467212898412</v>
      </c>
      <c r="AJ847">
        <f t="shared" si="636"/>
        <v>0.76577716389569606</v>
      </c>
      <c r="AK847">
        <f t="shared" si="637"/>
        <v>-0.32994444716435323</v>
      </c>
      <c r="AL847">
        <f t="shared" si="638"/>
        <v>-1.5403559964871092</v>
      </c>
      <c r="AM847">
        <f t="shared" si="639"/>
        <v>-0.97001374986333988</v>
      </c>
      <c r="AN847">
        <f t="shared" si="664"/>
        <v>17.643756983885723</v>
      </c>
      <c r="AO847">
        <f t="shared" si="664"/>
        <v>17.643758067642004</v>
      </c>
      <c r="AP847">
        <f t="shared" si="664"/>
        <v>17.643767265348419</v>
      </c>
      <c r="AQ847">
        <f t="shared" si="664"/>
        <v>17.643845316242249</v>
      </c>
      <c r="AR847">
        <f t="shared" si="664"/>
        <v>17.644507008642893</v>
      </c>
      <c r="AS847">
        <f t="shared" si="664"/>
        <v>17.650071400364993</v>
      </c>
      <c r="AT847">
        <f t="shared" si="664"/>
        <v>17.694059513366437</v>
      </c>
      <c r="AU847">
        <f t="shared" si="640"/>
        <v>17.952108962252058</v>
      </c>
      <c r="AV847" s="158">
        <f t="shared" si="641"/>
        <v>0.12733687704363358</v>
      </c>
      <c r="AW847" s="159">
        <f t="shared" si="642"/>
        <v>-7.0629837037047699E-2</v>
      </c>
      <c r="AX847" s="160">
        <f t="shared" si="643"/>
        <v>4.9885738798799157E-4</v>
      </c>
      <c r="AY847" s="159">
        <f t="shared" si="644"/>
        <v>-9999</v>
      </c>
      <c r="BA847">
        <f t="shared" si="645"/>
        <v>0</v>
      </c>
      <c r="BB847">
        <f t="shared" si="646"/>
        <v>0.243350911216067</v>
      </c>
      <c r="BC847">
        <f t="shared" si="647"/>
        <v>-0.14687764384860619</v>
      </c>
      <c r="BD847">
        <f t="shared" si="648"/>
        <v>9.8750734481673152E-2</v>
      </c>
      <c r="BE847">
        <f t="shared" si="649"/>
        <v>3.0118155578028385</v>
      </c>
      <c r="BF847">
        <f t="shared" si="650"/>
        <v>15.389404300306152</v>
      </c>
      <c r="BG847">
        <f t="shared" si="665"/>
        <v>2.7907268803831728</v>
      </c>
      <c r="BH847">
        <f t="shared" si="665"/>
        <v>2.7331181431950831</v>
      </c>
      <c r="BI847">
        <f t="shared" si="665"/>
        <v>2.8140541239871921</v>
      </c>
      <c r="BJ847">
        <f t="shared" si="665"/>
        <v>2.6995571297326251</v>
      </c>
      <c r="BK847">
        <f t="shared" si="665"/>
        <v>2.8601606588723274</v>
      </c>
      <c r="BL847">
        <f t="shared" si="665"/>
        <v>2.6315631806737039</v>
      </c>
      <c r="BM847">
        <f t="shared" si="665"/>
        <v>2.9518304943241422</v>
      </c>
      <c r="BN847">
        <f t="shared" si="651"/>
        <v>2.4876296262704609</v>
      </c>
    </row>
    <row r="848" spans="1:66" x14ac:dyDescent="0.2">
      <c r="A848" s="40" t="s">
        <v>1162</v>
      </c>
      <c r="B848" s="33" t="s">
        <v>899</v>
      </c>
      <c r="C848" s="40">
        <v>54085.343800000002</v>
      </c>
      <c r="D848" s="40">
        <v>2.0000000000000001E-4</v>
      </c>
      <c r="E848" s="1">
        <f t="shared" si="627"/>
        <v>24381.066279796087</v>
      </c>
      <c r="F848" s="1">
        <f t="shared" si="654"/>
        <v>24381</v>
      </c>
      <c r="G848" s="1">
        <f t="shared" si="659"/>
        <v>5.6298080002306961E-2</v>
      </c>
      <c r="K848" s="1">
        <f>G848</f>
        <v>5.6298080002306961E-2</v>
      </c>
      <c r="Q848" s="173">
        <f t="shared" si="628"/>
        <v>39066.843800000002</v>
      </c>
      <c r="S848" s="15">
        <f>S$17</f>
        <v>1</v>
      </c>
      <c r="Z848">
        <f t="shared" si="629"/>
        <v>24381</v>
      </c>
      <c r="AA848" s="158">
        <f t="shared" si="630"/>
        <v>0.1273571656978025</v>
      </c>
      <c r="AB848" s="159">
        <f t="shared" si="631"/>
        <v>-7.1059085695495544E-2</v>
      </c>
      <c r="AC848" s="159">
        <f t="shared" si="632"/>
        <v>5.6298080002306961E-2</v>
      </c>
      <c r="AD848" s="160">
        <f t="shared" si="633"/>
        <v>5.0493936598797794E-3</v>
      </c>
      <c r="AH848">
        <f t="shared" si="634"/>
        <v>9.2464250890626851E-3</v>
      </c>
      <c r="AI848">
        <f t="shared" si="635"/>
        <v>1.0136978248014352</v>
      </c>
      <c r="AJ848">
        <f t="shared" si="636"/>
        <v>0.75861257097969137</v>
      </c>
      <c r="AK848">
        <f t="shared" si="637"/>
        <v>-0.32981304464647182</v>
      </c>
      <c r="AL848">
        <f t="shared" si="638"/>
        <v>-1.5292880926417949</v>
      </c>
      <c r="AM848">
        <f t="shared" si="639"/>
        <v>-0.95932999638639838</v>
      </c>
      <c r="AN848">
        <f t="shared" si="664"/>
        <v>17.654081926806732</v>
      </c>
      <c r="AO848">
        <f t="shared" si="664"/>
        <v>17.654083175004288</v>
      </c>
      <c r="AP848">
        <f t="shared" si="664"/>
        <v>17.654093490126744</v>
      </c>
      <c r="AQ848">
        <f t="shared" si="664"/>
        <v>17.654178724111336</v>
      </c>
      <c r="AR848">
        <f t="shared" si="664"/>
        <v>17.654882309443632</v>
      </c>
      <c r="AS848">
        <f t="shared" si="664"/>
        <v>17.660643072958568</v>
      </c>
      <c r="AT848">
        <f t="shared" si="664"/>
        <v>17.705033688238242</v>
      </c>
      <c r="AU848">
        <f t="shared" si="640"/>
        <v>17.961200908430058</v>
      </c>
      <c r="AV848" s="158">
        <f t="shared" si="641"/>
        <v>0.1273571656978025</v>
      </c>
      <c r="AW848" s="159">
        <f t="shared" si="642"/>
        <v>-7.1059085695495544E-2</v>
      </c>
      <c r="AX848" s="160">
        <f t="shared" si="643"/>
        <v>5.0493936598797794E-3</v>
      </c>
      <c r="AY848" s="159">
        <f t="shared" si="644"/>
        <v>-9999</v>
      </c>
      <c r="BA848">
        <f t="shared" si="645"/>
        <v>0</v>
      </c>
      <c r="BB848">
        <f t="shared" si="646"/>
        <v>0.24326235298512844</v>
      </c>
      <c r="BC848">
        <f t="shared" si="647"/>
        <v>-0.1477677127604265</v>
      </c>
      <c r="BD848">
        <f t="shared" si="648"/>
        <v>9.8069795088099612E-2</v>
      </c>
      <c r="BE848">
        <f t="shared" si="649"/>
        <v>3.0127154458902838</v>
      </c>
      <c r="BF848">
        <f t="shared" si="650"/>
        <v>15.497162350102784</v>
      </c>
      <c r="BG848">
        <f t="shared" si="665"/>
        <v>2.7931173471912625</v>
      </c>
      <c r="BH848">
        <f t="shared" si="665"/>
        <v>2.7354683842542378</v>
      </c>
      <c r="BI848">
        <f t="shared" si="665"/>
        <v>2.8163880190472366</v>
      </c>
      <c r="BJ848">
        <f t="shared" si="665"/>
        <v>2.7020251638259691</v>
      </c>
      <c r="BK848">
        <f t="shared" si="665"/>
        <v>2.8623005345430848</v>
      </c>
      <c r="BL848">
        <f t="shared" si="665"/>
        <v>2.6344098823376494</v>
      </c>
      <c r="BM848">
        <f t="shared" si="665"/>
        <v>2.9534188489922721</v>
      </c>
      <c r="BN848">
        <f t="shared" si="651"/>
        <v>2.4916667714582683</v>
      </c>
    </row>
    <row r="849" spans="1:66" x14ac:dyDescent="0.2">
      <c r="A849" s="28" t="s">
        <v>1163</v>
      </c>
      <c r="B849" s="38" t="s">
        <v>899</v>
      </c>
      <c r="C849" s="28">
        <v>54091.289799999999</v>
      </c>
      <c r="D849" s="28">
        <v>2.9999999999999997E-4</v>
      </c>
      <c r="E849" s="1">
        <f t="shared" si="627"/>
        <v>24388.066512619163</v>
      </c>
      <c r="F849" s="1">
        <f t="shared" si="654"/>
        <v>24388</v>
      </c>
      <c r="G849" s="1">
        <f t="shared" si="659"/>
        <v>5.6495840006391518E-2</v>
      </c>
      <c r="J849" s="1">
        <f>G849</f>
        <v>5.6495840006391518E-2</v>
      </c>
      <c r="Q849" s="173">
        <f t="shared" si="628"/>
        <v>39072.789799999999</v>
      </c>
      <c r="S849" s="15">
        <f>S$16</f>
        <v>1</v>
      </c>
      <c r="Z849">
        <f t="shared" si="629"/>
        <v>24388</v>
      </c>
      <c r="AA849" s="158">
        <f t="shared" si="630"/>
        <v>0.12736198890254882</v>
      </c>
      <c r="AB849" s="159">
        <f t="shared" si="631"/>
        <v>-7.0866148896157305E-2</v>
      </c>
      <c r="AC849" s="159">
        <f t="shared" si="632"/>
        <v>5.6495840006391518E-2</v>
      </c>
      <c r="AD849" s="160">
        <f t="shared" si="633"/>
        <v>5.0220110593723376E-3</v>
      </c>
      <c r="AH849">
        <f t="shared" si="634"/>
        <v>9.2025172497259972E-3</v>
      </c>
      <c r="AI849">
        <f t="shared" si="635"/>
        <v>1.0146144824895442</v>
      </c>
      <c r="AJ849">
        <f t="shared" si="636"/>
        <v>0.75679868906081871</v>
      </c>
      <c r="AK849">
        <f t="shared" si="637"/>
        <v>-0.3297736977456347</v>
      </c>
      <c r="AL849">
        <f t="shared" si="638"/>
        <v>-1.5265086034888036</v>
      </c>
      <c r="AM849">
        <f t="shared" si="639"/>
        <v>-0.95666480194584858</v>
      </c>
      <c r="AN849">
        <f t="shared" si="664"/>
        <v>17.656668994171643</v>
      </c>
      <c r="AO849">
        <f t="shared" si="664"/>
        <v>17.656670286427328</v>
      </c>
      <c r="AP849">
        <f t="shared" si="664"/>
        <v>17.65668089601407</v>
      </c>
      <c r="AQ849">
        <f t="shared" si="664"/>
        <v>17.656767991379645</v>
      </c>
      <c r="AR849">
        <f t="shared" si="664"/>
        <v>17.657482246948433</v>
      </c>
      <c r="AS849">
        <f t="shared" si="664"/>
        <v>17.663292109044754</v>
      </c>
      <c r="AT849">
        <f t="shared" si="664"/>
        <v>17.707780546748978</v>
      </c>
      <c r="AU849">
        <f t="shared" si="640"/>
        <v>17.963473894974562</v>
      </c>
      <c r="AV849" s="158">
        <f t="shared" si="641"/>
        <v>0.12736198890254882</v>
      </c>
      <c r="AW849" s="159">
        <f t="shared" si="642"/>
        <v>-7.0866148896157305E-2</v>
      </c>
      <c r="AX849" s="160">
        <f t="shared" si="643"/>
        <v>5.0220110593723376E-3</v>
      </c>
      <c r="AY849" s="159">
        <f t="shared" si="644"/>
        <v>-9999</v>
      </c>
      <c r="BA849">
        <f t="shared" si="645"/>
        <v>0</v>
      </c>
      <c r="BB849">
        <f t="shared" si="646"/>
        <v>0.24324033191029371</v>
      </c>
      <c r="BC849">
        <f t="shared" si="647"/>
        <v>-0.14798998164976032</v>
      </c>
      <c r="BD849">
        <f t="shared" si="648"/>
        <v>9.7899723549066259E-2</v>
      </c>
      <c r="BE849">
        <f t="shared" si="649"/>
        <v>3.0129401856854856</v>
      </c>
      <c r="BF849">
        <f t="shared" si="650"/>
        <v>15.52430897759076</v>
      </c>
      <c r="BG849">
        <f t="shared" si="665"/>
        <v>2.7937144825763172</v>
      </c>
      <c r="BH849">
        <f t="shared" si="665"/>
        <v>2.7360562594041467</v>
      </c>
      <c r="BI849">
        <f t="shared" si="665"/>
        <v>2.8169707700026332</v>
      </c>
      <c r="BJ849">
        <f t="shared" si="665"/>
        <v>2.7026427707793714</v>
      </c>
      <c r="BK849">
        <f t="shared" si="665"/>
        <v>2.8628344821854084</v>
      </c>
      <c r="BL849">
        <f t="shared" si="665"/>
        <v>2.6351223840676909</v>
      </c>
      <c r="BM849">
        <f t="shared" si="665"/>
        <v>2.9538147601795761</v>
      </c>
      <c r="BN849">
        <f t="shared" si="651"/>
        <v>2.4926760577552205</v>
      </c>
    </row>
    <row r="850" spans="1:66" x14ac:dyDescent="0.2">
      <c r="A850" s="23" t="s">
        <v>1157</v>
      </c>
      <c r="B850" s="24" t="s">
        <v>899</v>
      </c>
      <c r="C850" s="23">
        <v>54168.588000000003</v>
      </c>
      <c r="D850" s="23" t="s">
        <v>873</v>
      </c>
      <c r="E850" s="25">
        <f t="shared" si="627"/>
        <v>24479.069774779466</v>
      </c>
      <c r="F850" s="1">
        <f t="shared" si="654"/>
        <v>24479</v>
      </c>
      <c r="G850" s="1">
        <f t="shared" si="659"/>
        <v>5.9266720010782592E-2</v>
      </c>
      <c r="I850" s="1">
        <f>G850</f>
        <v>5.9266720010782592E-2</v>
      </c>
      <c r="Q850" s="173">
        <f t="shared" si="628"/>
        <v>39150.088000000003</v>
      </c>
      <c r="S850" s="15">
        <f>S$15</f>
        <v>0.1</v>
      </c>
      <c r="T850" s="15"/>
      <c r="Z850">
        <f t="shared" si="629"/>
        <v>24479</v>
      </c>
      <c r="AA850" s="158">
        <f t="shared" si="630"/>
        <v>0.12741566289443648</v>
      </c>
      <c r="AB850" s="159">
        <f t="shared" si="631"/>
        <v>-6.814894288365389E-2</v>
      </c>
      <c r="AC850" s="159">
        <f t="shared" si="632"/>
        <v>5.9266720010782592E-2</v>
      </c>
      <c r="AD850" s="160">
        <f t="shared" si="633"/>
        <v>4.6442784161595201E-4</v>
      </c>
      <c r="AH850">
        <f t="shared" si="634"/>
        <v>8.6225118324471592E-3</v>
      </c>
      <c r="AI850">
        <f t="shared" si="635"/>
        <v>1.026670388497084</v>
      </c>
      <c r="AJ850">
        <f t="shared" si="636"/>
        <v>0.73237643125480278</v>
      </c>
      <c r="AK850">
        <f t="shared" si="637"/>
        <v>-0.32901818369306135</v>
      </c>
      <c r="AL850">
        <f t="shared" si="638"/>
        <v>-1.4899126440864927</v>
      </c>
      <c r="AM850">
        <f t="shared" si="639"/>
        <v>-0.92221949506688361</v>
      </c>
      <c r="AN850">
        <f t="shared" si="664"/>
        <v>17.690515289839134</v>
      </c>
      <c r="AO850">
        <f t="shared" si="664"/>
        <v>17.690517275390043</v>
      </c>
      <c r="AP850">
        <f t="shared" si="664"/>
        <v>17.690532304453637</v>
      </c>
      <c r="AQ850">
        <f t="shared" si="664"/>
        <v>17.690646045913279</v>
      </c>
      <c r="AR850">
        <f t="shared" si="664"/>
        <v>17.691505894561221</v>
      </c>
      <c r="AS850">
        <f t="shared" si="664"/>
        <v>17.697952285354223</v>
      </c>
      <c r="AT850">
        <f t="shared" si="664"/>
        <v>17.743609020760964</v>
      </c>
      <c r="AU850">
        <f t="shared" si="640"/>
        <v>17.993022720053062</v>
      </c>
      <c r="AV850" s="158">
        <f t="shared" si="641"/>
        <v>0.12741566289443648</v>
      </c>
      <c r="AW850" s="159">
        <f t="shared" si="642"/>
        <v>-6.814894288365389E-2</v>
      </c>
      <c r="AX850" s="160">
        <f t="shared" si="643"/>
        <v>4.6442784161595201E-4</v>
      </c>
      <c r="AY850" s="159">
        <f t="shared" si="644"/>
        <v>-9999</v>
      </c>
      <c r="BA850">
        <f t="shared" si="645"/>
        <v>0</v>
      </c>
      <c r="BB850">
        <f t="shared" si="646"/>
        <v>0.24295834511891901</v>
      </c>
      <c r="BC850">
        <f t="shared" si="647"/>
        <v>-0.15087044020091794</v>
      </c>
      <c r="BD850">
        <f t="shared" si="648"/>
        <v>9.5694743288962242E-2</v>
      </c>
      <c r="BE850">
        <f t="shared" si="649"/>
        <v>3.0158533535725205</v>
      </c>
      <c r="BF850">
        <f t="shared" si="650"/>
        <v>15.88496391486879</v>
      </c>
      <c r="BG850">
        <f t="shared" si="665"/>
        <v>2.8014596499641842</v>
      </c>
      <c r="BH850">
        <f t="shared" si="665"/>
        <v>2.743710260464931</v>
      </c>
      <c r="BI850">
        <f t="shared" si="665"/>
        <v>2.8245201980281904</v>
      </c>
      <c r="BJ850">
        <f t="shared" si="665"/>
        <v>2.7106934942663714</v>
      </c>
      <c r="BK850">
        <f t="shared" si="665"/>
        <v>2.8697387428682006</v>
      </c>
      <c r="BL850">
        <f t="shared" si="665"/>
        <v>2.6444147963976445</v>
      </c>
      <c r="BM850">
        <f t="shared" si="665"/>
        <v>2.9589190870898738</v>
      </c>
      <c r="BN850">
        <f t="shared" si="651"/>
        <v>2.5057967796155949</v>
      </c>
    </row>
    <row r="851" spans="1:66" x14ac:dyDescent="0.2">
      <c r="A851" s="29" t="s">
        <v>1164</v>
      </c>
      <c r="B851" s="30" t="s">
        <v>899</v>
      </c>
      <c r="C851" s="31">
        <v>54370.744400000003</v>
      </c>
      <c r="D851" s="31">
        <v>2.0000000000000001E-4</v>
      </c>
      <c r="E851" s="1">
        <f t="shared" si="627"/>
        <v>24717.068743275264</v>
      </c>
      <c r="F851" s="1">
        <f t="shared" si="654"/>
        <v>24717</v>
      </c>
      <c r="G851" s="1">
        <f t="shared" si="659"/>
        <v>5.8390560006955639E-2</v>
      </c>
      <c r="K851" s="1">
        <f t="shared" ref="K851:K869" si="666">G851</f>
        <v>5.8390560006955639E-2</v>
      </c>
      <c r="Q851" s="173">
        <f t="shared" si="628"/>
        <v>39352.244400000003</v>
      </c>
      <c r="S851" s="15">
        <f t="shared" ref="S851:S869" si="667">S$17</f>
        <v>1</v>
      </c>
      <c r="Z851">
        <f t="shared" si="629"/>
        <v>24717</v>
      </c>
      <c r="AA851" s="158">
        <f t="shared" si="630"/>
        <v>0.12747787810357292</v>
      </c>
      <c r="AB851" s="159">
        <f t="shared" si="631"/>
        <v>-6.9087318096617278E-2</v>
      </c>
      <c r="AC851" s="159">
        <f t="shared" si="632"/>
        <v>5.8390560006955639E-2</v>
      </c>
      <c r="AD851" s="160">
        <f t="shared" si="633"/>
        <v>4.7730575217831816E-3</v>
      </c>
      <c r="AH851">
        <f t="shared" si="634"/>
        <v>7.025867784268067E-3</v>
      </c>
      <c r="AI851">
        <f t="shared" si="635"/>
        <v>1.0593649255122071</v>
      </c>
      <c r="AJ851">
        <f t="shared" si="636"/>
        <v>0.66078548454568864</v>
      </c>
      <c r="AK851">
        <f t="shared" si="637"/>
        <v>-0.32471538374736192</v>
      </c>
      <c r="AL851">
        <f t="shared" si="638"/>
        <v>-1.3899718702706489</v>
      </c>
      <c r="AM851">
        <f t="shared" si="639"/>
        <v>-0.83375306427967921</v>
      </c>
      <c r="AN851">
        <f t="shared" ref="AN851:AT860" si="668">$AU851+$AB$7*SIN(AO851)</f>
        <v>17.780967515520544</v>
      </c>
      <c r="AO851">
        <f t="shared" si="668"/>
        <v>17.78097270839098</v>
      </c>
      <c r="AP851">
        <f t="shared" si="668"/>
        <v>17.781005387980183</v>
      </c>
      <c r="AQ851">
        <f t="shared" si="668"/>
        <v>17.781211001414082</v>
      </c>
      <c r="AR851">
        <f t="shared" si="668"/>
        <v>17.782502919563612</v>
      </c>
      <c r="AS851">
        <f t="shared" si="668"/>
        <v>17.79055214571855</v>
      </c>
      <c r="AT851">
        <f t="shared" si="668"/>
        <v>17.838329253388995</v>
      </c>
      <c r="AU851">
        <f t="shared" si="640"/>
        <v>18.070304262566069</v>
      </c>
      <c r="AV851" s="158">
        <f t="shared" si="641"/>
        <v>0.12747787810357292</v>
      </c>
      <c r="AW851" s="159">
        <f t="shared" si="642"/>
        <v>-6.9087318096617278E-2</v>
      </c>
      <c r="AX851" s="160">
        <f t="shared" si="643"/>
        <v>4.7730575217831816E-3</v>
      </c>
      <c r="AY851" s="159">
        <f t="shared" si="644"/>
        <v>-9999</v>
      </c>
      <c r="BA851">
        <f t="shared" si="645"/>
        <v>0</v>
      </c>
      <c r="BB851">
        <f t="shared" si="646"/>
        <v>0.24225788217863164</v>
      </c>
      <c r="BC851">
        <f t="shared" si="647"/>
        <v>-0.1583247216852067</v>
      </c>
      <c r="BD851">
        <f t="shared" si="648"/>
        <v>8.9980186695814049E-2</v>
      </c>
      <c r="BE851">
        <f t="shared" si="649"/>
        <v>3.0233983637404895</v>
      </c>
      <c r="BF851">
        <f t="shared" si="650"/>
        <v>16.901587591380689</v>
      </c>
      <c r="BG851">
        <f t="shared" ref="BG851:BM860" si="669">$BN851+$BB$7*SIN(BH851)</f>
        <v>2.821560263251599</v>
      </c>
      <c r="BH851">
        <f t="shared" si="669"/>
        <v>2.7638340115043918</v>
      </c>
      <c r="BI851">
        <f t="shared" si="669"/>
        <v>2.8440333380112852</v>
      </c>
      <c r="BJ851">
        <f t="shared" si="669"/>
        <v>2.7319417964676651</v>
      </c>
      <c r="BK851">
        <f t="shared" si="669"/>
        <v>2.8874736363967211</v>
      </c>
      <c r="BL851">
        <f t="shared" si="669"/>
        <v>2.6689759175591465</v>
      </c>
      <c r="BM851">
        <f t="shared" si="669"/>
        <v>2.9719036229599816</v>
      </c>
      <c r="BN851">
        <f t="shared" si="651"/>
        <v>2.5401125137119589</v>
      </c>
    </row>
    <row r="852" spans="1:66" x14ac:dyDescent="0.2">
      <c r="A852" s="23" t="s">
        <v>1165</v>
      </c>
      <c r="B852" s="24" t="s">
        <v>899</v>
      </c>
      <c r="C852" s="23">
        <v>54452.287100000001</v>
      </c>
      <c r="D852" s="23" t="s">
        <v>873</v>
      </c>
      <c r="E852" s="25">
        <f t="shared" si="627"/>
        <v>24813.069060298923</v>
      </c>
      <c r="F852" s="1">
        <f t="shared" si="654"/>
        <v>24813</v>
      </c>
      <c r="G852" s="1">
        <f t="shared" si="659"/>
        <v>5.8659840004111174E-2</v>
      </c>
      <c r="K852" s="1">
        <f t="shared" si="666"/>
        <v>5.8659840004111174E-2</v>
      </c>
      <c r="Q852" s="173">
        <f t="shared" si="628"/>
        <v>39433.787100000001</v>
      </c>
      <c r="S852" s="15">
        <f t="shared" si="667"/>
        <v>1</v>
      </c>
      <c r="T852" s="15"/>
      <c r="Z852">
        <f t="shared" si="629"/>
        <v>24813</v>
      </c>
      <c r="AA852" s="158">
        <f t="shared" si="630"/>
        <v>0.12747173880784157</v>
      </c>
      <c r="AB852" s="159">
        <f t="shared" si="631"/>
        <v>-6.8811898803730398E-2</v>
      </c>
      <c r="AC852" s="159">
        <f t="shared" si="632"/>
        <v>5.8659840004111174E-2</v>
      </c>
      <c r="AD852" s="160">
        <f t="shared" si="633"/>
        <v>4.735077416974833E-3</v>
      </c>
      <c r="AH852">
        <f t="shared" si="634"/>
        <v>6.3499765826442569E-3</v>
      </c>
      <c r="AI852">
        <f t="shared" si="635"/>
        <v>1.0729881495388365</v>
      </c>
      <c r="AJ852">
        <f t="shared" si="636"/>
        <v>0.62858753521519917</v>
      </c>
      <c r="AK852">
        <f t="shared" si="637"/>
        <v>-0.3219270178940607</v>
      </c>
      <c r="AL852">
        <f t="shared" si="638"/>
        <v>-1.3478428388466464</v>
      </c>
      <c r="AM852">
        <f t="shared" si="639"/>
        <v>-0.79865686289211912</v>
      </c>
      <c r="AN852">
        <f t="shared" si="668"/>
        <v>17.818266914467202</v>
      </c>
      <c r="AO852">
        <f t="shared" si="668"/>
        <v>17.818274151741498</v>
      </c>
      <c r="AP852">
        <f t="shared" si="668"/>
        <v>17.818316828496123</v>
      </c>
      <c r="AQ852">
        <f t="shared" si="668"/>
        <v>17.818568422938753</v>
      </c>
      <c r="AR852">
        <f t="shared" si="668"/>
        <v>17.820049519001557</v>
      </c>
      <c r="AS852">
        <f t="shared" si="668"/>
        <v>17.828695684253546</v>
      </c>
      <c r="AT852">
        <f t="shared" si="668"/>
        <v>17.876933811744774</v>
      </c>
      <c r="AU852">
        <f t="shared" si="640"/>
        <v>18.101476649462072</v>
      </c>
      <c r="AV852" s="158">
        <f t="shared" si="641"/>
        <v>0.12747173880784157</v>
      </c>
      <c r="AW852" s="159">
        <f t="shared" si="642"/>
        <v>-6.8811898803730398E-2</v>
      </c>
      <c r="AX852" s="160">
        <f t="shared" si="643"/>
        <v>4.735077416974833E-3</v>
      </c>
      <c r="AY852" s="159">
        <f t="shared" si="644"/>
        <v>-9999</v>
      </c>
      <c r="BA852">
        <f t="shared" si="645"/>
        <v>0</v>
      </c>
      <c r="BB852">
        <f t="shared" si="646"/>
        <v>0.24199019792236875</v>
      </c>
      <c r="BC852">
        <f t="shared" si="647"/>
        <v>-0.16129915135298864</v>
      </c>
      <c r="BD852">
        <f t="shared" si="648"/>
        <v>8.7696585295302734E-2</v>
      </c>
      <c r="BE852">
        <f t="shared" si="649"/>
        <v>3.0264115212932188</v>
      </c>
      <c r="BF852">
        <f t="shared" si="650"/>
        <v>17.344753915587408</v>
      </c>
      <c r="BG852">
        <f t="shared" si="669"/>
        <v>2.8296035410380838</v>
      </c>
      <c r="BH852">
        <f t="shared" si="669"/>
        <v>2.7719960567525397</v>
      </c>
      <c r="BI852">
        <f t="shared" si="669"/>
        <v>2.8518093941181148</v>
      </c>
      <c r="BJ852">
        <f t="shared" si="669"/>
        <v>2.7405916506174064</v>
      </c>
      <c r="BK852">
        <f t="shared" si="669"/>
        <v>2.8944968939359015</v>
      </c>
      <c r="BL852">
        <f t="shared" si="669"/>
        <v>2.6789860824478233</v>
      </c>
      <c r="BM852">
        <f t="shared" si="669"/>
        <v>2.9769957515465735</v>
      </c>
      <c r="BN852">
        <f t="shared" si="651"/>
        <v>2.5539541543558704</v>
      </c>
    </row>
    <row r="853" spans="1:66" x14ac:dyDescent="0.2">
      <c r="A853" s="29" t="s">
        <v>1164</v>
      </c>
      <c r="B853" s="30" t="s">
        <v>899</v>
      </c>
      <c r="C853" s="31">
        <v>54466.727899999998</v>
      </c>
      <c r="D853" s="31">
        <v>2.9999999999999997E-4</v>
      </c>
      <c r="E853" s="1">
        <f t="shared" ref="E853:E897" si="670">+(C853-C$7)/C$8</f>
        <v>24830.070231195583</v>
      </c>
      <c r="F853" s="1">
        <f t="shared" si="654"/>
        <v>24830</v>
      </c>
      <c r="G853" s="1">
        <f t="shared" si="659"/>
        <v>5.9654399999999441E-2</v>
      </c>
      <c r="K853" s="1">
        <f t="shared" si="666"/>
        <v>5.9654399999999441E-2</v>
      </c>
      <c r="Q853" s="173">
        <f t="shared" ref="Q853:Q897" si="671">+C853-15018.5</f>
        <v>39448.227899999998</v>
      </c>
      <c r="S853" s="15">
        <f t="shared" si="667"/>
        <v>1</v>
      </c>
      <c r="Z853">
        <f t="shared" ref="Z853:Z897" si="672">F853</f>
        <v>24830</v>
      </c>
      <c r="AA853" s="158">
        <f t="shared" ref="AA853:AA897" si="673">AB$3+AB$4*Z853+AB$5*Z853^2+AH853</f>
        <v>0.12746882981148061</v>
      </c>
      <c r="AB853" s="159">
        <f t="shared" ref="AB853:AB897" si="674">+G853-AA853</f>
        <v>-6.7814429811481169E-2</v>
      </c>
      <c r="AC853" s="159">
        <f t="shared" ref="AC853:AC897" si="675">+G853-P853</f>
        <v>5.9654399999999441E-2</v>
      </c>
      <c r="AD853" s="160">
        <f t="shared" ref="AD853:AD897" si="676">S853*(G853-AA853)^2</f>
        <v>4.5987968906563061E-3</v>
      </c>
      <c r="AH853">
        <f t="shared" ref="AH853:AH897" si="677">$AB$6*($AB$11/AI853*AJ853+$AB$12)</f>
        <v>6.2284278099499768E-3</v>
      </c>
      <c r="AI853">
        <f t="shared" ref="AI853:AI897" si="678">1+$AB$7*COS(AL853)</f>
        <v>1.0754240917601086</v>
      </c>
      <c r="AJ853">
        <f t="shared" ref="AJ853:AJ897" si="679">SIN(AL853+RADIANS($AB$9))</f>
        <v>0.62267949443982218</v>
      </c>
      <c r="AK853">
        <f t="shared" ref="AK853:AK897" si="680">$AB$7*SIN(AL853)</f>
        <v>-0.32136502797508809</v>
      </c>
      <c r="AL853">
        <f t="shared" ref="AL853:AL897" si="681">2*ATAN(AM853)</f>
        <v>-1.3402695116337378</v>
      </c>
      <c r="AM853">
        <f t="shared" ref="AM853:AM897" si="682">TAN(AN853/2)*SQRT((1+$AB$7)/(1-$AB$7))</f>
        <v>-0.79247353570145029</v>
      </c>
      <c r="AN853">
        <f t="shared" si="668"/>
        <v>17.82492189362932</v>
      </c>
      <c r="AO853">
        <f t="shared" si="668"/>
        <v>17.824929546488377</v>
      </c>
      <c r="AP853">
        <f t="shared" si="668"/>
        <v>17.824974178714371</v>
      </c>
      <c r="AQ853">
        <f t="shared" si="668"/>
        <v>17.825234412988607</v>
      </c>
      <c r="AR853">
        <f t="shared" si="668"/>
        <v>17.826749533364115</v>
      </c>
      <c r="AS853">
        <f t="shared" si="668"/>
        <v>17.835497247805453</v>
      </c>
      <c r="AT853">
        <f t="shared" si="668"/>
        <v>17.883792983762735</v>
      </c>
      <c r="AU853">
        <f t="shared" ref="AU853:AU897" si="683">RADIANS($AB$9)+$AB$18*(F853-AB$15)</f>
        <v>18.106996759641568</v>
      </c>
      <c r="AV853" s="158">
        <f t="shared" ref="AV853:AV897" si="684">AA853+BA853</f>
        <v>0.12746882981148061</v>
      </c>
      <c r="AW853" s="159">
        <f t="shared" ref="AW853:AW897" si="685">IF(S853&lt;&gt;0,G853-AV853,-9999)</f>
        <v>-6.7814429811481169E-2</v>
      </c>
      <c r="AX853" s="160">
        <f t="shared" ref="AX853:AX897" si="686">S853*(G853-AV853)^2</f>
        <v>4.5987968906563061E-3</v>
      </c>
      <c r="AY853" s="159">
        <f t="shared" ref="AY853:AY897" si="687">IF(U853&lt;&gt;0,G853-AH853-BA853,-9999)</f>
        <v>-9999</v>
      </c>
      <c r="BA853">
        <f t="shared" ref="BA853:BA897" si="688">$BB$6*($BB$11/BB853*BC853+$BB$12)</f>
        <v>0</v>
      </c>
      <c r="BB853">
        <f t="shared" ref="BB853:BB897" si="689">1+$BB$7*COS(BE853)</f>
        <v>0.2419436700081139</v>
      </c>
      <c r="BC853">
        <f t="shared" ref="BC853:BC897" si="690">SIN(BE853+RADIANS($BB$9))</f>
        <v>-0.16182394295669861</v>
      </c>
      <c r="BD853">
        <f t="shared" ref="BD853:BD897" si="691">$BB$7*SIN(BE853)</f>
        <v>8.7293480154354605E-2</v>
      </c>
      <c r="BE853">
        <f t="shared" ref="BE853:BE897" si="692">2*ATAN(BF853)</f>
        <v>3.0269432990605889</v>
      </c>
      <c r="BF853">
        <f t="shared" ref="BF853:BF897" si="693">TAN(BG853/2)*SQRT((1+$BB$7)/(1-$BB$7))</f>
        <v>17.425381785775034</v>
      </c>
      <c r="BG853">
        <f t="shared" si="669"/>
        <v>2.831023978948024</v>
      </c>
      <c r="BH853">
        <f t="shared" si="669"/>
        <v>2.7734441826907648</v>
      </c>
      <c r="BI853">
        <f t="shared" si="669"/>
        <v>2.8531807343512332</v>
      </c>
      <c r="BJ853">
        <f t="shared" si="669"/>
        <v>2.7421281383733556</v>
      </c>
      <c r="BK853">
        <f t="shared" si="669"/>
        <v>2.8957328814432319</v>
      </c>
      <c r="BL853">
        <f t="shared" si="669"/>
        <v>2.6807647708469613</v>
      </c>
      <c r="BM853">
        <f t="shared" si="669"/>
        <v>2.9778889874125425</v>
      </c>
      <c r="BN853">
        <f t="shared" ref="BN853:BN897" si="694">RADIANS($BB$9)+$BB$18*(F853-BB$15)</f>
        <v>2.5564052782198967</v>
      </c>
    </row>
    <row r="854" spans="1:66" x14ac:dyDescent="0.2">
      <c r="A854" s="25" t="s">
        <v>1166</v>
      </c>
      <c r="B854" s="25" t="s">
        <v>899</v>
      </c>
      <c r="C854" s="28">
        <v>54534.679900000003</v>
      </c>
      <c r="D854" s="28">
        <v>1E-4</v>
      </c>
      <c r="E854" s="1">
        <f t="shared" si="670"/>
        <v>24910.070201056678</v>
      </c>
      <c r="F854" s="1">
        <f t="shared" si="654"/>
        <v>24910</v>
      </c>
      <c r="G854" s="1">
        <f t="shared" si="659"/>
        <v>5.9628800008795224E-2</v>
      </c>
      <c r="K854" s="1">
        <f t="shared" si="666"/>
        <v>5.9628800008795224E-2</v>
      </c>
      <c r="Q854" s="173">
        <f t="shared" si="671"/>
        <v>39516.179900000003</v>
      </c>
      <c r="S854" s="15">
        <f t="shared" si="667"/>
        <v>1</v>
      </c>
      <c r="Z854">
        <f t="shared" si="672"/>
        <v>24910</v>
      </c>
      <c r="AA854" s="158">
        <f t="shared" si="673"/>
        <v>0.12744791802201605</v>
      </c>
      <c r="AB854" s="159">
        <f t="shared" si="674"/>
        <v>-6.7819118013220825E-2</v>
      </c>
      <c r="AC854" s="159">
        <f t="shared" si="675"/>
        <v>5.9628800008795224E-2</v>
      </c>
      <c r="AD854" s="160">
        <f t="shared" si="676"/>
        <v>4.5994327680911736E-3</v>
      </c>
      <c r="AH854">
        <f t="shared" si="677"/>
        <v>5.6490581868644798E-3</v>
      </c>
      <c r="AI854">
        <f t="shared" si="678"/>
        <v>1.0869751139808927</v>
      </c>
      <c r="AJ854">
        <f t="shared" si="679"/>
        <v>0.594028961652038</v>
      </c>
      <c r="AK854">
        <f t="shared" si="680"/>
        <v>-0.31843304535063116</v>
      </c>
      <c r="AL854">
        <f t="shared" si="681"/>
        <v>-1.3041650970767416</v>
      </c>
      <c r="AM854">
        <f t="shared" si="682"/>
        <v>-0.76349569022186092</v>
      </c>
      <c r="AN854">
        <f t="shared" si="668"/>
        <v>17.856443081519213</v>
      </c>
      <c r="AO854">
        <f t="shared" si="668"/>
        <v>17.856452922878699</v>
      </c>
      <c r="AP854">
        <f t="shared" si="668"/>
        <v>17.856507514778361</v>
      </c>
      <c r="AQ854">
        <f t="shared" si="668"/>
        <v>17.856810263498431</v>
      </c>
      <c r="AR854">
        <f t="shared" si="668"/>
        <v>17.858486665634583</v>
      </c>
      <c r="AS854">
        <f t="shared" si="668"/>
        <v>17.867692884092012</v>
      </c>
      <c r="AT854">
        <f t="shared" si="668"/>
        <v>17.916162070280549</v>
      </c>
      <c r="AU854">
        <f t="shared" si="683"/>
        <v>18.132973748721572</v>
      </c>
      <c r="AV854" s="158">
        <f t="shared" si="684"/>
        <v>0.12744791802201605</v>
      </c>
      <c r="AW854" s="159">
        <f t="shared" si="685"/>
        <v>-6.7819118013220825E-2</v>
      </c>
      <c r="AX854" s="160">
        <f t="shared" si="686"/>
        <v>4.5994327680911736E-3</v>
      </c>
      <c r="AY854" s="159">
        <f t="shared" si="687"/>
        <v>-9999</v>
      </c>
      <c r="BA854">
        <f t="shared" si="688"/>
        <v>0</v>
      </c>
      <c r="BB854">
        <f t="shared" si="689"/>
        <v>0.24172821325915694</v>
      </c>
      <c r="BC854">
        <f t="shared" si="690"/>
        <v>-0.16428577350836931</v>
      </c>
      <c r="BD854">
        <f t="shared" si="691"/>
        <v>8.5401689392396493E-2</v>
      </c>
      <c r="BE854">
        <f t="shared" si="692"/>
        <v>3.0294385238863173</v>
      </c>
      <c r="BF854">
        <f t="shared" si="693"/>
        <v>17.813906102693689</v>
      </c>
      <c r="BG854">
        <f t="shared" si="669"/>
        <v>2.8376926245521563</v>
      </c>
      <c r="BH854">
        <f t="shared" si="669"/>
        <v>2.7802702019220216</v>
      </c>
      <c r="BI854">
        <f t="shared" si="669"/>
        <v>2.859611236642396</v>
      </c>
      <c r="BJ854">
        <f t="shared" si="669"/>
        <v>2.7493778139845411</v>
      </c>
      <c r="BK854">
        <f t="shared" si="669"/>
        <v>2.9015183549769072</v>
      </c>
      <c r="BL854">
        <f t="shared" si="669"/>
        <v>2.6891592415598544</v>
      </c>
      <c r="BM854">
        <f t="shared" si="669"/>
        <v>2.9820586086187588</v>
      </c>
      <c r="BN854">
        <f t="shared" si="694"/>
        <v>2.5679399787564896</v>
      </c>
    </row>
    <row r="855" spans="1:66" x14ac:dyDescent="0.2">
      <c r="A855" s="25" t="s">
        <v>1166</v>
      </c>
      <c r="B855" s="25" t="s">
        <v>899</v>
      </c>
      <c r="C855" s="28">
        <v>54674.832499999997</v>
      </c>
      <c r="D855" s="28">
        <v>2.0000000000000001E-4</v>
      </c>
      <c r="E855" s="1">
        <f t="shared" si="670"/>
        <v>25075.072022577056</v>
      </c>
      <c r="F855" s="1">
        <f t="shared" si="654"/>
        <v>25075</v>
      </c>
      <c r="G855" s="1">
        <f t="shared" si="659"/>
        <v>6.1175999995612074E-2</v>
      </c>
      <c r="K855" s="1">
        <f t="shared" si="666"/>
        <v>6.1175999995612074E-2</v>
      </c>
      <c r="Q855" s="173">
        <f t="shared" si="671"/>
        <v>39656.332499999997</v>
      </c>
      <c r="S855" s="15">
        <f t="shared" si="667"/>
        <v>1</v>
      </c>
      <c r="Z855">
        <f t="shared" si="672"/>
        <v>25075</v>
      </c>
      <c r="AA855" s="158">
        <f t="shared" si="673"/>
        <v>0.1273683105141265</v>
      </c>
      <c r="AB855" s="159">
        <f t="shared" si="674"/>
        <v>-6.619231051851443E-2</v>
      </c>
      <c r="AC855" s="159">
        <f t="shared" si="675"/>
        <v>6.1175999995612074E-2</v>
      </c>
      <c r="AD855" s="160">
        <f t="shared" si="676"/>
        <v>4.3814219717794364E-3</v>
      </c>
      <c r="AH855">
        <f t="shared" si="677"/>
        <v>4.4168343379429901E-3</v>
      </c>
      <c r="AI855">
        <f t="shared" si="678"/>
        <v>1.1111965096445819</v>
      </c>
      <c r="AJ855">
        <f t="shared" si="679"/>
        <v>0.53043154875285947</v>
      </c>
      <c r="AK855">
        <f t="shared" si="680"/>
        <v>-0.31080477967066211</v>
      </c>
      <c r="AL855">
        <f t="shared" si="681"/>
        <v>-1.2272166297512057</v>
      </c>
      <c r="AM855">
        <f t="shared" si="682"/>
        <v>-0.7043033968708392</v>
      </c>
      <c r="AN855">
        <f t="shared" si="668"/>
        <v>17.922529799077513</v>
      </c>
      <c r="AO855">
        <f t="shared" si="668"/>
        <v>17.92254545314065</v>
      </c>
      <c r="AP855">
        <f t="shared" si="668"/>
        <v>17.922624456592501</v>
      </c>
      <c r="AQ855">
        <f t="shared" si="668"/>
        <v>17.923023047057974</v>
      </c>
      <c r="AR855">
        <f t="shared" si="668"/>
        <v>17.925030811651315</v>
      </c>
      <c r="AS855">
        <f t="shared" si="668"/>
        <v>17.935064222411967</v>
      </c>
      <c r="AT855">
        <f t="shared" si="668"/>
        <v>17.983380410835849</v>
      </c>
      <c r="AU855">
        <f t="shared" si="683"/>
        <v>18.186551288699075</v>
      </c>
      <c r="AV855" s="158">
        <f t="shared" si="684"/>
        <v>0.1273683105141265</v>
      </c>
      <c r="AW855" s="159">
        <f t="shared" si="685"/>
        <v>-6.619231051851443E-2</v>
      </c>
      <c r="AX855" s="160">
        <f t="shared" si="686"/>
        <v>4.3814219717794364E-3</v>
      </c>
      <c r="AY855" s="159">
        <f t="shared" si="687"/>
        <v>-9999</v>
      </c>
      <c r="BA855">
        <f t="shared" si="688"/>
        <v>0</v>
      </c>
      <c r="BB855">
        <f t="shared" si="689"/>
        <v>0.24130181312347998</v>
      </c>
      <c r="BC855">
        <f t="shared" si="690"/>
        <v>-0.1693229600306484</v>
      </c>
      <c r="BD855">
        <f t="shared" si="691"/>
        <v>8.1526758481538661E-2</v>
      </c>
      <c r="BE855">
        <f t="shared" si="692"/>
        <v>3.0345472901116675</v>
      </c>
      <c r="BF855">
        <f t="shared" si="693"/>
        <v>18.665823397453384</v>
      </c>
      <c r="BG855">
        <f t="shared" si="669"/>
        <v>2.8513643410113954</v>
      </c>
      <c r="BH855">
        <f t="shared" si="669"/>
        <v>2.7944086886133634</v>
      </c>
      <c r="BI855">
        <f t="shared" si="669"/>
        <v>2.8727554349638504</v>
      </c>
      <c r="BJ855">
        <f t="shared" si="669"/>
        <v>2.7644297878595832</v>
      </c>
      <c r="BK855">
        <f t="shared" si="669"/>
        <v>2.9132914157251695</v>
      </c>
      <c r="BL855">
        <f t="shared" si="669"/>
        <v>2.706596678845107</v>
      </c>
      <c r="BM855">
        <f t="shared" si="669"/>
        <v>2.9904855473588965</v>
      </c>
      <c r="BN855">
        <f t="shared" si="694"/>
        <v>2.5917302986132125</v>
      </c>
    </row>
    <row r="856" spans="1:66" x14ac:dyDescent="0.2">
      <c r="A856" s="25" t="s">
        <v>1166</v>
      </c>
      <c r="B856" s="25" t="s">
        <v>899</v>
      </c>
      <c r="C856" s="28">
        <v>54702.8629</v>
      </c>
      <c r="D856" s="28">
        <v>1E-4</v>
      </c>
      <c r="E856" s="1">
        <f t="shared" si="670"/>
        <v>25108.072245604999</v>
      </c>
      <c r="F856" s="1">
        <f t="shared" si="654"/>
        <v>25108</v>
      </c>
      <c r="G856" s="1">
        <f t="shared" si="659"/>
        <v>6.1365440000372473E-2</v>
      </c>
      <c r="K856" s="1">
        <f t="shared" si="666"/>
        <v>6.1365440000372473E-2</v>
      </c>
      <c r="Q856" s="173">
        <f t="shared" si="671"/>
        <v>39684.3629</v>
      </c>
      <c r="S856" s="15">
        <f t="shared" si="667"/>
        <v>1</v>
      </c>
      <c r="Z856">
        <f t="shared" si="672"/>
        <v>25108</v>
      </c>
      <c r="AA856" s="158">
        <f t="shared" si="673"/>
        <v>0.1273467170390595</v>
      </c>
      <c r="AB856" s="159">
        <f t="shared" si="674"/>
        <v>-6.5981277038687031E-2</v>
      </c>
      <c r="AC856" s="159">
        <f t="shared" si="675"/>
        <v>6.1365440000372473E-2</v>
      </c>
      <c r="AD856" s="160">
        <f t="shared" si="676"/>
        <v>4.3535289196559683E-3</v>
      </c>
      <c r="AH856">
        <f t="shared" si="677"/>
        <v>4.1645887638782578E-3</v>
      </c>
      <c r="AI856">
        <f t="shared" si="678"/>
        <v>1.1160933637700934</v>
      </c>
      <c r="AJ856">
        <f t="shared" si="679"/>
        <v>0.5169711846956585</v>
      </c>
      <c r="AK856">
        <f t="shared" si="680"/>
        <v>-0.30900907059795374</v>
      </c>
      <c r="AL856">
        <f t="shared" si="681"/>
        <v>-1.211415910735957</v>
      </c>
      <c r="AM856">
        <f t="shared" si="682"/>
        <v>-0.69254927548280754</v>
      </c>
      <c r="AN856">
        <f t="shared" si="668"/>
        <v>17.935922785834155</v>
      </c>
      <c r="AO856">
        <f t="shared" si="668"/>
        <v>17.935939821345052</v>
      </c>
      <c r="AP856">
        <f t="shared" si="668"/>
        <v>17.936024296416893</v>
      </c>
      <c r="AQ856">
        <f t="shared" si="668"/>
        <v>17.936443051804023</v>
      </c>
      <c r="AR856">
        <f t="shared" si="668"/>
        <v>17.938515542286861</v>
      </c>
      <c r="AS856">
        <f t="shared" si="668"/>
        <v>17.948692355075373</v>
      </c>
      <c r="AT856">
        <f t="shared" si="668"/>
        <v>17.996895330626764</v>
      </c>
      <c r="AU856">
        <f t="shared" si="683"/>
        <v>18.197266796694578</v>
      </c>
      <c r="AV856" s="158">
        <f t="shared" si="684"/>
        <v>0.1273467170390595</v>
      </c>
      <c r="AW856" s="159">
        <f t="shared" si="685"/>
        <v>-6.5981277038687031E-2</v>
      </c>
      <c r="AX856" s="160">
        <f t="shared" si="686"/>
        <v>4.3535289196559683E-3</v>
      </c>
      <c r="AY856" s="159">
        <f t="shared" si="687"/>
        <v>-9999</v>
      </c>
      <c r="BA856">
        <f t="shared" si="688"/>
        <v>0</v>
      </c>
      <c r="BB856">
        <f t="shared" si="689"/>
        <v>0.24121939736518416</v>
      </c>
      <c r="BC856">
        <f t="shared" si="690"/>
        <v>-0.1703239112965749</v>
      </c>
      <c r="BD856">
        <f t="shared" si="691"/>
        <v>8.0756103071976559E-2</v>
      </c>
      <c r="BE856">
        <f t="shared" si="692"/>
        <v>3.0355629950409679</v>
      </c>
      <c r="BF856">
        <f t="shared" si="693"/>
        <v>18.844971882622115</v>
      </c>
      <c r="BG856">
        <f t="shared" si="669"/>
        <v>2.8540853459819009</v>
      </c>
      <c r="BH856">
        <f t="shared" si="669"/>
        <v>2.7972461949583569</v>
      </c>
      <c r="BI856">
        <f t="shared" si="669"/>
        <v>2.8753651701646987</v>
      </c>
      <c r="BJ856">
        <f t="shared" si="669"/>
        <v>2.7674562141386927</v>
      </c>
      <c r="BK856">
        <f t="shared" si="669"/>
        <v>2.9156205558678066</v>
      </c>
      <c r="BL856">
        <f t="shared" si="669"/>
        <v>2.7101038191138205</v>
      </c>
      <c r="BM856">
        <f t="shared" si="669"/>
        <v>2.9921435733997455</v>
      </c>
      <c r="BN856">
        <f t="shared" si="694"/>
        <v>2.596488362584557</v>
      </c>
    </row>
    <row r="857" spans="1:66" x14ac:dyDescent="0.2">
      <c r="A857" s="23" t="s">
        <v>1167</v>
      </c>
      <c r="B857" s="24" t="s">
        <v>899</v>
      </c>
      <c r="C857" s="23">
        <v>54784.405200000001</v>
      </c>
      <c r="D857" s="23" t="s">
        <v>873</v>
      </c>
      <c r="E857" s="25">
        <f t="shared" si="670"/>
        <v>25204.072091708189</v>
      </c>
      <c r="F857" s="1">
        <f t="shared" ref="F857:F897" si="695">ROUND(2*E857,0)/2</f>
        <v>25204</v>
      </c>
      <c r="G857" s="1">
        <f t="shared" si="659"/>
        <v>6.1234720000356901E-2</v>
      </c>
      <c r="K857" s="1">
        <f t="shared" si="666"/>
        <v>6.1234720000356901E-2</v>
      </c>
      <c r="Q857" s="173">
        <f t="shared" si="671"/>
        <v>39765.905200000001</v>
      </c>
      <c r="S857" s="15">
        <f t="shared" si="667"/>
        <v>1</v>
      </c>
      <c r="T857" s="15"/>
      <c r="Z857">
        <f t="shared" si="672"/>
        <v>25204</v>
      </c>
      <c r="AA857" s="158">
        <f t="shared" si="673"/>
        <v>0.12727367186977576</v>
      </c>
      <c r="AB857" s="159">
        <f t="shared" si="674"/>
        <v>-6.6038951869418855E-2</v>
      </c>
      <c r="AC857" s="159">
        <f t="shared" si="675"/>
        <v>6.1234720000356901E-2</v>
      </c>
      <c r="AD857" s="160">
        <f t="shared" si="676"/>
        <v>4.3611431640114204E-3</v>
      </c>
      <c r="AH857">
        <f t="shared" si="677"/>
        <v>3.420311495073775E-3</v>
      </c>
      <c r="AI857">
        <f t="shared" si="678"/>
        <v>1.1304112086101099</v>
      </c>
      <c r="AJ857">
        <f t="shared" si="679"/>
        <v>0.47639185352935715</v>
      </c>
      <c r="AK857">
        <f t="shared" si="680"/>
        <v>-0.3032444418157022</v>
      </c>
      <c r="AL857">
        <f t="shared" si="681"/>
        <v>-1.1646534655917538</v>
      </c>
      <c r="AM857">
        <f t="shared" si="682"/>
        <v>-0.65849900471241607</v>
      </c>
      <c r="AN857">
        <f t="shared" si="668"/>
        <v>17.975220261541441</v>
      </c>
      <c r="AO857">
        <f t="shared" si="668"/>
        <v>17.975241729994284</v>
      </c>
      <c r="AP857">
        <f t="shared" si="668"/>
        <v>17.975343102472792</v>
      </c>
      <c r="AQ857">
        <f t="shared" si="668"/>
        <v>17.975821610114224</v>
      </c>
      <c r="AR857">
        <f t="shared" si="668"/>
        <v>17.978076625352532</v>
      </c>
      <c r="AS857">
        <f t="shared" si="668"/>
        <v>17.98862342956032</v>
      </c>
      <c r="AT857">
        <f t="shared" si="668"/>
        <v>18.036341102016607</v>
      </c>
      <c r="AU857">
        <f t="shared" si="683"/>
        <v>18.228439183590577</v>
      </c>
      <c r="AV857" s="158">
        <f t="shared" si="684"/>
        <v>0.12727367186977576</v>
      </c>
      <c r="AW857" s="159">
        <f t="shared" si="685"/>
        <v>-6.6038951869418855E-2</v>
      </c>
      <c r="AX857" s="160">
        <f t="shared" si="686"/>
        <v>4.3611431640114204E-3</v>
      </c>
      <c r="AY857" s="159">
        <f t="shared" si="687"/>
        <v>-9999</v>
      </c>
      <c r="BA857">
        <f t="shared" si="688"/>
        <v>0</v>
      </c>
      <c r="BB857">
        <f t="shared" si="689"/>
        <v>0.24098498750536534</v>
      </c>
      <c r="BC857">
        <f t="shared" si="690"/>
        <v>-0.17322355537672318</v>
      </c>
      <c r="BD857">
        <f t="shared" si="691"/>
        <v>7.8522365769222668E-2</v>
      </c>
      <c r="BE857">
        <f t="shared" si="692"/>
        <v>3.038506389616376</v>
      </c>
      <c r="BF857">
        <f t="shared" si="693"/>
        <v>19.384042835320983</v>
      </c>
      <c r="BG857">
        <f t="shared" si="669"/>
        <v>2.861975698615439</v>
      </c>
      <c r="BH857">
        <f t="shared" si="669"/>
        <v>2.8055195890568663</v>
      </c>
      <c r="BI857">
        <f t="shared" si="669"/>
        <v>2.8829211262151446</v>
      </c>
      <c r="BJ857">
        <f t="shared" si="669"/>
        <v>2.7762905979360033</v>
      </c>
      <c r="BK857">
        <f t="shared" si="669"/>
        <v>2.9223486073211729</v>
      </c>
      <c r="BL857">
        <f t="shared" si="669"/>
        <v>2.720342910688486</v>
      </c>
      <c r="BM857">
        <f t="shared" si="669"/>
        <v>2.9969162460183312</v>
      </c>
      <c r="BN857">
        <f t="shared" si="694"/>
        <v>2.6103300032284689</v>
      </c>
    </row>
    <row r="858" spans="1:66" x14ac:dyDescent="0.2">
      <c r="A858" s="25" t="s">
        <v>1168</v>
      </c>
      <c r="B858" s="25" t="s">
        <v>899</v>
      </c>
      <c r="C858" s="28">
        <v>54856.606599999999</v>
      </c>
      <c r="D858" s="28">
        <v>1E-4</v>
      </c>
      <c r="E858" s="1">
        <f t="shared" si="670"/>
        <v>25289.074885208429</v>
      </c>
      <c r="F858" s="1">
        <f t="shared" si="695"/>
        <v>25289</v>
      </c>
      <c r="G858" s="1">
        <f t="shared" si="659"/>
        <v>6.3607520001824014E-2</v>
      </c>
      <c r="K858" s="1">
        <f t="shared" si="666"/>
        <v>6.3607520001824014E-2</v>
      </c>
      <c r="O858" s="1">
        <f t="shared" ref="O858:O897" ca="1" si="696">+C$11+C$12*F858</f>
        <v>6.0923425321977975E-2</v>
      </c>
      <c r="Q858" s="173">
        <f t="shared" si="671"/>
        <v>39838.106599999999</v>
      </c>
      <c r="S858" s="15">
        <f t="shared" si="667"/>
        <v>1</v>
      </c>
      <c r="Z858">
        <f t="shared" si="672"/>
        <v>25289</v>
      </c>
      <c r="AA858" s="158">
        <f t="shared" si="673"/>
        <v>0.12719683515871066</v>
      </c>
      <c r="AB858" s="159">
        <f t="shared" si="674"/>
        <v>-6.358931515688665E-2</v>
      </c>
      <c r="AC858" s="159">
        <f t="shared" si="675"/>
        <v>6.3607520001824014E-2</v>
      </c>
      <c r="AD858" s="160">
        <f t="shared" si="676"/>
        <v>4.0436010021218539E-3</v>
      </c>
      <c r="AH858">
        <f t="shared" si="677"/>
        <v>2.7488513500503937E-3</v>
      </c>
      <c r="AI858">
        <f t="shared" si="678"/>
        <v>1.1431501220521423</v>
      </c>
      <c r="AJ858">
        <f t="shared" si="679"/>
        <v>0.43868811092279131</v>
      </c>
      <c r="AK858">
        <f t="shared" si="680"/>
        <v>-0.29744296491886169</v>
      </c>
      <c r="AL858">
        <f t="shared" si="681"/>
        <v>-1.122245370951662</v>
      </c>
      <c r="AM858">
        <f t="shared" si="682"/>
        <v>-0.62851461196662162</v>
      </c>
      <c r="AN858">
        <f t="shared" si="668"/>
        <v>18.010434342041954</v>
      </c>
      <c r="AO858">
        <f t="shared" si="668"/>
        <v>18.010460228316056</v>
      </c>
      <c r="AP858">
        <f t="shared" si="668"/>
        <v>18.010577592144433</v>
      </c>
      <c r="AQ858">
        <f t="shared" si="668"/>
        <v>18.011109506924964</v>
      </c>
      <c r="AR858">
        <f t="shared" si="668"/>
        <v>18.013516311979263</v>
      </c>
      <c r="AS858">
        <f t="shared" si="668"/>
        <v>18.024327623277074</v>
      </c>
      <c r="AT858">
        <f t="shared" si="668"/>
        <v>18.071423100745424</v>
      </c>
      <c r="AU858">
        <f t="shared" si="683"/>
        <v>18.256039734488077</v>
      </c>
      <c r="AV858" s="158">
        <f t="shared" si="684"/>
        <v>0.12719683515871066</v>
      </c>
      <c r="AW858" s="159">
        <f t="shared" si="685"/>
        <v>-6.358931515688665E-2</v>
      </c>
      <c r="AX858" s="160">
        <f t="shared" si="686"/>
        <v>4.0436010021218539E-3</v>
      </c>
      <c r="AY858" s="159">
        <f t="shared" si="687"/>
        <v>-9999</v>
      </c>
      <c r="BA858">
        <f t="shared" si="688"/>
        <v>0</v>
      </c>
      <c r="BB858">
        <f t="shared" si="689"/>
        <v>0.24078400203764005</v>
      </c>
      <c r="BC858">
        <f t="shared" si="690"/>
        <v>-0.17577585596150866</v>
      </c>
      <c r="BD858">
        <f t="shared" si="691"/>
        <v>7.6554683437683416E-2</v>
      </c>
      <c r="BE858">
        <f t="shared" si="692"/>
        <v>3.041098460541388</v>
      </c>
      <c r="BF858">
        <f t="shared" si="693"/>
        <v>19.884895589807197</v>
      </c>
      <c r="BG858">
        <f t="shared" si="669"/>
        <v>2.8689305345951519</v>
      </c>
      <c r="BH858">
        <f t="shared" si="669"/>
        <v>2.8128685614650024</v>
      </c>
      <c r="BI858">
        <f t="shared" si="669"/>
        <v>2.8895667966637326</v>
      </c>
      <c r="BJ858">
        <f t="shared" si="669"/>
        <v>2.7841500958898777</v>
      </c>
      <c r="BK858">
        <f t="shared" si="669"/>
        <v>2.9282471858834289</v>
      </c>
      <c r="BL858">
        <f t="shared" si="669"/>
        <v>2.7294534300061866</v>
      </c>
      <c r="BM858">
        <f t="shared" si="669"/>
        <v>3.0010801726643423</v>
      </c>
      <c r="BN858">
        <f t="shared" si="694"/>
        <v>2.6225856225485988</v>
      </c>
    </row>
    <row r="859" spans="1:66" x14ac:dyDescent="0.2">
      <c r="A859" s="31" t="s">
        <v>1169</v>
      </c>
      <c r="B859" s="30" t="s">
        <v>899</v>
      </c>
      <c r="C859" s="31">
        <v>55116.525300000001</v>
      </c>
      <c r="D859" s="31">
        <v>1E-4</v>
      </c>
      <c r="E859" s="1">
        <f t="shared" si="670"/>
        <v>25595.077477719817</v>
      </c>
      <c r="F859" s="1">
        <f t="shared" si="695"/>
        <v>25595</v>
      </c>
      <c r="G859" s="1">
        <f t="shared" si="659"/>
        <v>6.580960000428604E-2</v>
      </c>
      <c r="K859" s="1">
        <f t="shared" si="666"/>
        <v>6.580960000428604E-2</v>
      </c>
      <c r="O859" s="1">
        <f t="shared" ca="1" si="696"/>
        <v>6.4565106887453427E-2</v>
      </c>
      <c r="Q859" s="173">
        <f t="shared" si="671"/>
        <v>40098.025300000001</v>
      </c>
      <c r="S859" s="15">
        <f t="shared" si="667"/>
        <v>1</v>
      </c>
      <c r="Z859">
        <f t="shared" si="672"/>
        <v>25595</v>
      </c>
      <c r="AA859" s="158">
        <f t="shared" si="673"/>
        <v>0.12683722994170865</v>
      </c>
      <c r="AB859" s="159">
        <f t="shared" si="674"/>
        <v>-6.1027629937422612E-2</v>
      </c>
      <c r="AC859" s="159">
        <f t="shared" si="675"/>
        <v>6.580960000428604E-2</v>
      </c>
      <c r="AD859" s="160">
        <f t="shared" si="676"/>
        <v>3.7243716157790005E-3</v>
      </c>
      <c r="AH859">
        <f t="shared" si="677"/>
        <v>2.4624271220353435E-4</v>
      </c>
      <c r="AI859">
        <f t="shared" si="678"/>
        <v>1.1888889782803758</v>
      </c>
      <c r="AJ859">
        <f t="shared" si="679"/>
        <v>0.2892818390597286</v>
      </c>
      <c r="AK859">
        <f t="shared" si="680"/>
        <v>-0.27071244653222382</v>
      </c>
      <c r="AL859">
        <f t="shared" si="681"/>
        <v>-0.9615835946474609</v>
      </c>
      <c r="AM859">
        <f t="shared" si="682"/>
        <v>-0.52161766205728466</v>
      </c>
      <c r="AN859">
        <f t="shared" si="668"/>
        <v>18.140474263203149</v>
      </c>
      <c r="AO859">
        <f t="shared" si="668"/>
        <v>18.140518879385336</v>
      </c>
      <c r="AP859">
        <f t="shared" si="668"/>
        <v>18.140696945617076</v>
      </c>
      <c r="AQ859">
        <f t="shared" si="668"/>
        <v>18.141407349520613</v>
      </c>
      <c r="AR859">
        <f t="shared" si="668"/>
        <v>18.144237253136595</v>
      </c>
      <c r="AS859">
        <f t="shared" si="668"/>
        <v>18.155443392287523</v>
      </c>
      <c r="AT859">
        <f t="shared" si="668"/>
        <v>18.198840757152581</v>
      </c>
      <c r="AU859">
        <f t="shared" si="683"/>
        <v>18.355401717719086</v>
      </c>
      <c r="AV859" s="158">
        <f t="shared" si="684"/>
        <v>0.12683722994170865</v>
      </c>
      <c r="AW859" s="159">
        <f t="shared" si="685"/>
        <v>-6.1027629937422612E-2</v>
      </c>
      <c r="AX859" s="160">
        <f t="shared" si="686"/>
        <v>3.7243716157790005E-3</v>
      </c>
      <c r="AY859" s="159">
        <f t="shared" si="687"/>
        <v>-9999</v>
      </c>
      <c r="BA859">
        <f t="shared" si="688"/>
        <v>0</v>
      </c>
      <c r="BB859">
        <f t="shared" si="689"/>
        <v>0.24011018198654832</v>
      </c>
      <c r="BC859">
        <f t="shared" si="690"/>
        <v>-0.18484845454114793</v>
      </c>
      <c r="BD859">
        <f t="shared" si="691"/>
        <v>6.9548656332881875E-2</v>
      </c>
      <c r="BE859">
        <f t="shared" si="692"/>
        <v>3.0503222780780135</v>
      </c>
      <c r="BF859">
        <f t="shared" si="693"/>
        <v>21.897701370833367</v>
      </c>
      <c r="BG859">
        <f t="shared" si="669"/>
        <v>2.8937246861580865</v>
      </c>
      <c r="BH859">
        <f t="shared" si="669"/>
        <v>2.8395103947996478</v>
      </c>
      <c r="BI859">
        <f t="shared" si="669"/>
        <v>2.913150073098167</v>
      </c>
      <c r="BJ859">
        <f t="shared" si="669"/>
        <v>2.8127310507440328</v>
      </c>
      <c r="BK859">
        <f t="shared" si="669"/>
        <v>2.9490385317447951</v>
      </c>
      <c r="BL859">
        <f t="shared" si="669"/>
        <v>2.7625860299810525</v>
      </c>
      <c r="BM859">
        <f t="shared" si="669"/>
        <v>3.0156084034267105</v>
      </c>
      <c r="BN859">
        <f t="shared" si="694"/>
        <v>2.6667058521010669</v>
      </c>
    </row>
    <row r="860" spans="1:66" x14ac:dyDescent="0.2">
      <c r="A860" s="25" t="s">
        <v>1170</v>
      </c>
      <c r="B860" s="25" t="s">
        <v>899</v>
      </c>
      <c r="C860" s="28">
        <v>55138.609499999999</v>
      </c>
      <c r="D860" s="28">
        <v>1E-4</v>
      </c>
      <c r="E860" s="1">
        <f t="shared" si="670"/>
        <v>25621.077232464431</v>
      </c>
      <c r="F860" s="1">
        <f t="shared" si="695"/>
        <v>25621</v>
      </c>
      <c r="G860" s="1">
        <f t="shared" si="659"/>
        <v>6.5601280002738349E-2</v>
      </c>
      <c r="K860" s="1">
        <f t="shared" si="666"/>
        <v>6.5601280002738349E-2</v>
      </c>
      <c r="O860" s="1">
        <f t="shared" ca="1" si="696"/>
        <v>6.4874530811317332E-2</v>
      </c>
      <c r="Q860" s="173">
        <f t="shared" si="671"/>
        <v>40120.109499999999</v>
      </c>
      <c r="S860" s="15">
        <f t="shared" si="667"/>
        <v>1</v>
      </c>
      <c r="Z860">
        <f t="shared" si="672"/>
        <v>25621</v>
      </c>
      <c r="AA860" s="158">
        <f t="shared" si="673"/>
        <v>0.12680152896716348</v>
      </c>
      <c r="AB860" s="159">
        <f t="shared" si="674"/>
        <v>-6.1200248964425136E-2</v>
      </c>
      <c r="AC860" s="159">
        <f t="shared" si="675"/>
        <v>6.5601280002738349E-2</v>
      </c>
      <c r="AD860" s="160">
        <f t="shared" si="676"/>
        <v>3.74547047330762E-3</v>
      </c>
      <c r="AH860">
        <f t="shared" si="677"/>
        <v>2.8286282648587457E-5</v>
      </c>
      <c r="AI860">
        <f t="shared" si="678"/>
        <v>1.1927231519402346</v>
      </c>
      <c r="AJ860">
        <f t="shared" si="679"/>
        <v>0.27562716201026466</v>
      </c>
      <c r="AK860">
        <f t="shared" si="680"/>
        <v>-0.26799638342613452</v>
      </c>
      <c r="AL860">
        <f t="shared" si="681"/>
        <v>-0.94734915590564539</v>
      </c>
      <c r="AM860">
        <f t="shared" si="682"/>
        <v>-0.51259728968674978</v>
      </c>
      <c r="AN860">
        <f t="shared" si="668"/>
        <v>18.151757821277634</v>
      </c>
      <c r="AO860">
        <f t="shared" si="668"/>
        <v>18.151804129856824</v>
      </c>
      <c r="AP860">
        <f t="shared" si="668"/>
        <v>18.151987189961414</v>
      </c>
      <c r="AQ860">
        <f t="shared" si="668"/>
        <v>18.152710560870958</v>
      </c>
      <c r="AR860">
        <f t="shared" si="668"/>
        <v>18.155564725756722</v>
      </c>
      <c r="AS860">
        <f t="shared" si="668"/>
        <v>18.166760942301618</v>
      </c>
      <c r="AT860">
        <f t="shared" si="668"/>
        <v>18.209742292226114</v>
      </c>
      <c r="AU860">
        <f t="shared" si="683"/>
        <v>18.363844239170085</v>
      </c>
      <c r="AV860" s="158">
        <f t="shared" si="684"/>
        <v>0.12680152896716348</v>
      </c>
      <c r="AW860" s="159">
        <f t="shared" si="685"/>
        <v>-6.1200248964425136E-2</v>
      </c>
      <c r="AX860" s="160">
        <f t="shared" si="686"/>
        <v>3.74547047330762E-3</v>
      </c>
      <c r="AY860" s="159">
        <f t="shared" si="687"/>
        <v>-9999</v>
      </c>
      <c r="BA860">
        <f t="shared" si="688"/>
        <v>0</v>
      </c>
      <c r="BB860">
        <f t="shared" si="689"/>
        <v>0.24005643566127333</v>
      </c>
      <c r="BC860">
        <f t="shared" si="690"/>
        <v>-0.18561110250714541</v>
      </c>
      <c r="BD860">
        <f t="shared" si="691"/>
        <v>6.8958901806638953E-2</v>
      </c>
      <c r="BE860">
        <f t="shared" si="692"/>
        <v>3.0510983559079787</v>
      </c>
      <c r="BF860">
        <f t="shared" si="693"/>
        <v>22.08575562464684</v>
      </c>
      <c r="BG860">
        <f t="shared" si="669"/>
        <v>2.8958139411401893</v>
      </c>
      <c r="BH860">
        <f t="shared" si="669"/>
        <v>2.841787546021735</v>
      </c>
      <c r="BI860">
        <f t="shared" si="669"/>
        <v>2.9151296296068421</v>
      </c>
      <c r="BJ860">
        <f t="shared" si="669"/>
        <v>2.815179885548007</v>
      </c>
      <c r="BK860">
        <f t="shared" si="669"/>
        <v>2.9507738950824769</v>
      </c>
      <c r="BL860">
        <f t="shared" si="669"/>
        <v>2.7654245719204238</v>
      </c>
      <c r="BM860">
        <f t="shared" si="669"/>
        <v>3.0168107082921454</v>
      </c>
      <c r="BN860">
        <f t="shared" si="694"/>
        <v>2.6704546297754597</v>
      </c>
    </row>
    <row r="861" spans="1:66" x14ac:dyDescent="0.2">
      <c r="A861" s="31" t="s">
        <v>1169</v>
      </c>
      <c r="B861" s="30" t="s">
        <v>899</v>
      </c>
      <c r="C861" s="31">
        <v>55163.242100000003</v>
      </c>
      <c r="D861" s="31">
        <v>1E-4</v>
      </c>
      <c r="E861" s="1">
        <f t="shared" si="670"/>
        <v>25650.077221539083</v>
      </c>
      <c r="F861" s="1">
        <f t="shared" si="695"/>
        <v>25650</v>
      </c>
      <c r="G861" s="1">
        <f t="shared" si="659"/>
        <v>6.5592000006290618E-2</v>
      </c>
      <c r="K861" s="1">
        <f t="shared" si="666"/>
        <v>6.5592000006290618E-2</v>
      </c>
      <c r="O861" s="1">
        <f t="shared" ca="1" si="696"/>
        <v>6.5219657495627081E-2</v>
      </c>
      <c r="Q861" s="173">
        <f t="shared" si="671"/>
        <v>40144.742100000003</v>
      </c>
      <c r="S861" s="15">
        <f t="shared" si="667"/>
        <v>1</v>
      </c>
      <c r="Z861">
        <f t="shared" si="672"/>
        <v>25650</v>
      </c>
      <c r="AA861" s="158">
        <f t="shared" si="673"/>
        <v>0.12676091072263246</v>
      </c>
      <c r="AB861" s="159">
        <f t="shared" si="674"/>
        <v>-6.116891071634184E-2</v>
      </c>
      <c r="AC861" s="159">
        <f t="shared" si="675"/>
        <v>6.5592000006290618E-2</v>
      </c>
      <c r="AD861" s="160">
        <f t="shared" si="676"/>
        <v>3.7416356382237994E-3</v>
      </c>
      <c r="AH861">
        <f t="shared" si="677"/>
        <v>-2.1564834106412912E-4</v>
      </c>
      <c r="AI861">
        <f t="shared" si="678"/>
        <v>1.1969822677157838</v>
      </c>
      <c r="AJ861">
        <f t="shared" si="679"/>
        <v>0.26022679595236847</v>
      </c>
      <c r="AK861">
        <f t="shared" si="680"/>
        <v>-0.26488159813171941</v>
      </c>
      <c r="AL861">
        <f t="shared" si="681"/>
        <v>-0.93136416409962952</v>
      </c>
      <c r="AM861">
        <f t="shared" si="682"/>
        <v>-0.50254568438666403</v>
      </c>
      <c r="AN861">
        <f t="shared" ref="AN861:AT870" si="697">$AU861+$AB$7*SIN(AO861)</f>
        <v>18.164386111532465</v>
      </c>
      <c r="AO861">
        <f t="shared" si="697"/>
        <v>18.164434304324846</v>
      </c>
      <c r="AP861">
        <f t="shared" si="697"/>
        <v>18.164622831388986</v>
      </c>
      <c r="AQ861">
        <f t="shared" si="697"/>
        <v>18.165360058275386</v>
      </c>
      <c r="AR861">
        <f t="shared" si="697"/>
        <v>18.168238709539928</v>
      </c>
      <c r="AS861">
        <f t="shared" si="697"/>
        <v>18.179415439404035</v>
      </c>
      <c r="AT861">
        <f t="shared" si="697"/>
        <v>18.221914646628822</v>
      </c>
      <c r="AU861">
        <f t="shared" si="683"/>
        <v>18.373260897711589</v>
      </c>
      <c r="AV861" s="158">
        <f t="shared" si="684"/>
        <v>0.12676091072263246</v>
      </c>
      <c r="AW861" s="159">
        <f t="shared" si="685"/>
        <v>-6.116891071634184E-2</v>
      </c>
      <c r="AX861" s="160">
        <f t="shared" si="686"/>
        <v>3.7416356382237994E-3</v>
      </c>
      <c r="AY861" s="159">
        <f t="shared" si="687"/>
        <v>-9999</v>
      </c>
      <c r="BA861">
        <f t="shared" si="688"/>
        <v>0</v>
      </c>
      <c r="BB861">
        <f t="shared" si="689"/>
        <v>0.23999712283978236</v>
      </c>
      <c r="BC861">
        <f t="shared" si="690"/>
        <v>-0.18646024957122523</v>
      </c>
      <c r="BD861">
        <f t="shared" si="691"/>
        <v>6.8302107042295848E-2</v>
      </c>
      <c r="BE861">
        <f t="shared" si="692"/>
        <v>3.0519625899435088</v>
      </c>
      <c r="BF861">
        <f t="shared" si="693"/>
        <v>22.299001190750698</v>
      </c>
      <c r="BG861">
        <f t="shared" ref="BG861:BM870" si="698">$BN861+$BB$7*SIN(BH861)</f>
        <v>2.8981410667324412</v>
      </c>
      <c r="BH861">
        <f t="shared" si="698"/>
        <v>2.8443299386779435</v>
      </c>
      <c r="BI861">
        <f t="shared" si="698"/>
        <v>2.9173331808870242</v>
      </c>
      <c r="BJ861">
        <f t="shared" si="698"/>
        <v>2.8179149897746831</v>
      </c>
      <c r="BK861">
        <f t="shared" si="698"/>
        <v>2.9527038547734805</v>
      </c>
      <c r="BL861">
        <f t="shared" si="698"/>
        <v>2.7685948232092903</v>
      </c>
      <c r="BM861">
        <f t="shared" si="698"/>
        <v>3.0181459999709994</v>
      </c>
      <c r="BN861">
        <f t="shared" si="694"/>
        <v>2.6746359587199744</v>
      </c>
    </row>
    <row r="862" spans="1:66" x14ac:dyDescent="0.2">
      <c r="A862" s="23" t="s">
        <v>1171</v>
      </c>
      <c r="B862" s="24" t="s">
        <v>899</v>
      </c>
      <c r="C862" s="23">
        <v>55192.1224</v>
      </c>
      <c r="D862" s="23" t="s">
        <v>873</v>
      </c>
      <c r="E862" s="25">
        <f t="shared" si="670"/>
        <v>25684.078032840869</v>
      </c>
      <c r="F862" s="1">
        <f t="shared" si="695"/>
        <v>25684</v>
      </c>
      <c r="G862" s="1">
        <f t="shared" si="659"/>
        <v>6.6281120001804084E-2</v>
      </c>
      <c r="K862" s="1">
        <f t="shared" si="666"/>
        <v>6.6281120001804084E-2</v>
      </c>
      <c r="O862" s="1">
        <f t="shared" ca="1" si="696"/>
        <v>6.562428878067994E-2</v>
      </c>
      <c r="Q862" s="173">
        <f t="shared" si="671"/>
        <v>40173.6224</v>
      </c>
      <c r="S862" s="15">
        <f t="shared" si="667"/>
        <v>1</v>
      </c>
      <c r="T862" s="15"/>
      <c r="Z862">
        <f t="shared" si="672"/>
        <v>25684</v>
      </c>
      <c r="AA862" s="158">
        <f t="shared" si="673"/>
        <v>0.12671227399381427</v>
      </c>
      <c r="AB862" s="159">
        <f t="shared" si="674"/>
        <v>-6.0431153992010184E-2</v>
      </c>
      <c r="AC862" s="159">
        <f t="shared" si="675"/>
        <v>6.6281120001804084E-2</v>
      </c>
      <c r="AD862" s="160">
        <f t="shared" si="676"/>
        <v>3.6519243728060482E-3</v>
      </c>
      <c r="AH862">
        <f t="shared" si="677"/>
        <v>-5.0269823098435696E-4</v>
      </c>
      <c r="AI862">
        <f t="shared" si="678"/>
        <v>1.2019494118307918</v>
      </c>
      <c r="AJ862">
        <f t="shared" si="679"/>
        <v>0.24194608056178796</v>
      </c>
      <c r="AK862">
        <f t="shared" si="680"/>
        <v>-0.26111436169706115</v>
      </c>
      <c r="AL862">
        <f t="shared" si="681"/>
        <v>-0.91247810089007042</v>
      </c>
      <c r="AM862">
        <f t="shared" si="682"/>
        <v>-0.4907733112290642</v>
      </c>
      <c r="AN862">
        <f t="shared" si="697"/>
        <v>18.179248875719001</v>
      </c>
      <c r="AO862">
        <f t="shared" si="697"/>
        <v>18.179299264081127</v>
      </c>
      <c r="AP862">
        <f t="shared" si="697"/>
        <v>18.179494035721589</v>
      </c>
      <c r="AQ862">
        <f t="shared" si="697"/>
        <v>18.180246625400098</v>
      </c>
      <c r="AR862">
        <f t="shared" si="697"/>
        <v>18.183150403967456</v>
      </c>
      <c r="AS862">
        <f t="shared" si="697"/>
        <v>18.19429289505609</v>
      </c>
      <c r="AT862">
        <f t="shared" si="697"/>
        <v>18.236202755403642</v>
      </c>
      <c r="AU862">
        <f t="shared" si="683"/>
        <v>18.384301118070589</v>
      </c>
      <c r="AV862" s="158">
        <f t="shared" si="684"/>
        <v>0.12671227399381427</v>
      </c>
      <c r="AW862" s="159">
        <f t="shared" si="685"/>
        <v>-6.0431153992010184E-2</v>
      </c>
      <c r="AX862" s="160">
        <f t="shared" si="686"/>
        <v>3.6519243728060482E-3</v>
      </c>
      <c r="AY862" s="159">
        <f t="shared" si="687"/>
        <v>-9999</v>
      </c>
      <c r="BA862">
        <f t="shared" si="688"/>
        <v>0</v>
      </c>
      <c r="BB862">
        <f t="shared" si="689"/>
        <v>0.23992843221418325</v>
      </c>
      <c r="BC862">
        <f t="shared" si="690"/>
        <v>-0.18745379626586034</v>
      </c>
      <c r="BD862">
        <f t="shared" si="691"/>
        <v>6.7533421073100258E-2</v>
      </c>
      <c r="BE862">
        <f t="shared" si="692"/>
        <v>3.0529739692298694</v>
      </c>
      <c r="BF862">
        <f t="shared" si="693"/>
        <v>22.553832349820453</v>
      </c>
      <c r="BG862">
        <f t="shared" si="698"/>
        <v>2.9008651373457512</v>
      </c>
      <c r="BH862">
        <f t="shared" si="698"/>
        <v>2.8473140224954312</v>
      </c>
      <c r="BI862">
        <f t="shared" si="698"/>
        <v>2.9199107488755027</v>
      </c>
      <c r="BJ862">
        <f t="shared" si="698"/>
        <v>2.8211266275616649</v>
      </c>
      <c r="BK862">
        <f t="shared" si="698"/>
        <v>2.9549590401471253</v>
      </c>
      <c r="BL862">
        <f t="shared" si="698"/>
        <v>2.7723172463782872</v>
      </c>
      <c r="BM862">
        <f t="shared" si="698"/>
        <v>3.0197038697708267</v>
      </c>
      <c r="BN862">
        <f t="shared" si="694"/>
        <v>2.6795382064480266</v>
      </c>
    </row>
    <row r="863" spans="1:66" x14ac:dyDescent="0.2">
      <c r="A863" s="25" t="s">
        <v>1170</v>
      </c>
      <c r="B863" s="25" t="s">
        <v>899</v>
      </c>
      <c r="C863" s="28">
        <v>55240.538399999998</v>
      </c>
      <c r="D863" s="28">
        <v>1E-4</v>
      </c>
      <c r="E863" s="1">
        <f t="shared" si="670"/>
        <v>25741.078246827128</v>
      </c>
      <c r="F863" s="1">
        <f t="shared" si="695"/>
        <v>25741</v>
      </c>
      <c r="G863" s="1">
        <f t="shared" si="659"/>
        <v>6.6462880000472069E-2</v>
      </c>
      <c r="K863" s="1">
        <f t="shared" si="666"/>
        <v>6.6462880000472069E-2</v>
      </c>
      <c r="O863" s="1">
        <f t="shared" ca="1" si="696"/>
        <v>6.630264122915086E-2</v>
      </c>
      <c r="Q863" s="173">
        <f t="shared" si="671"/>
        <v>40222.038399999998</v>
      </c>
      <c r="S863" s="15">
        <f t="shared" si="667"/>
        <v>1</v>
      </c>
      <c r="Z863">
        <f t="shared" si="672"/>
        <v>25741</v>
      </c>
      <c r="AA863" s="158">
        <f t="shared" si="673"/>
        <v>0.12662846771683897</v>
      </c>
      <c r="AB863" s="159">
        <f t="shared" si="674"/>
        <v>-6.0165587716366903E-2</v>
      </c>
      <c r="AC863" s="159">
        <f t="shared" si="675"/>
        <v>6.6462880000472069E-2</v>
      </c>
      <c r="AD863" s="160">
        <f t="shared" si="676"/>
        <v>3.6198979452558401E-3</v>
      </c>
      <c r="AH863">
        <f t="shared" si="677"/>
        <v>-9.8629943240566243E-4</v>
      </c>
      <c r="AI863">
        <f t="shared" si="678"/>
        <v>1.210203381448105</v>
      </c>
      <c r="AJ863">
        <f t="shared" si="679"/>
        <v>0.21076623992351198</v>
      </c>
      <c r="AK863">
        <f t="shared" si="680"/>
        <v>-0.25451682311990476</v>
      </c>
      <c r="AL863">
        <f t="shared" si="681"/>
        <v>-0.88046582169165721</v>
      </c>
      <c r="AM863">
        <f t="shared" si="682"/>
        <v>-0.47106509036431776</v>
      </c>
      <c r="AN863">
        <f t="shared" si="697"/>
        <v>18.204303315344927</v>
      </c>
      <c r="AO863">
        <f t="shared" si="697"/>
        <v>18.20435732129679</v>
      </c>
      <c r="AP863">
        <f t="shared" si="697"/>
        <v>18.204562074167065</v>
      </c>
      <c r="AQ863">
        <f t="shared" si="697"/>
        <v>18.205338067889077</v>
      </c>
      <c r="AR863">
        <f t="shared" si="697"/>
        <v>18.208274917204456</v>
      </c>
      <c r="AS863">
        <f t="shared" si="697"/>
        <v>18.21933219421269</v>
      </c>
      <c r="AT863">
        <f t="shared" si="697"/>
        <v>18.260196645878214</v>
      </c>
      <c r="AU863">
        <f t="shared" si="683"/>
        <v>18.402809722790089</v>
      </c>
      <c r="AV863" s="158">
        <f t="shared" si="684"/>
        <v>0.12662846771683897</v>
      </c>
      <c r="AW863" s="159">
        <f t="shared" si="685"/>
        <v>-6.0165587716366903E-2</v>
      </c>
      <c r="AX863" s="160">
        <f t="shared" si="686"/>
        <v>3.6198979452558401E-3</v>
      </c>
      <c r="AY863" s="159">
        <f t="shared" si="687"/>
        <v>-9999</v>
      </c>
      <c r="BA863">
        <f t="shared" si="688"/>
        <v>0</v>
      </c>
      <c r="BB863">
        <f t="shared" si="689"/>
        <v>0.23981531544913059</v>
      </c>
      <c r="BC863">
        <f t="shared" si="690"/>
        <v>-0.18911461865799858</v>
      </c>
      <c r="BD863">
        <f t="shared" si="691"/>
        <v>6.6247992365967762E-2</v>
      </c>
      <c r="BE863">
        <f t="shared" si="692"/>
        <v>3.0546650372966209</v>
      </c>
      <c r="BF863">
        <f t="shared" si="693"/>
        <v>22.993158271768202</v>
      </c>
      <c r="BG863">
        <f t="shared" si="698"/>
        <v>2.9054216246361149</v>
      </c>
      <c r="BH863">
        <f t="shared" si="698"/>
        <v>2.8523248527685547</v>
      </c>
      <c r="BI863">
        <f t="shared" si="698"/>
        <v>2.9242177452582032</v>
      </c>
      <c r="BJ863">
        <f t="shared" si="698"/>
        <v>2.8265227945125551</v>
      </c>
      <c r="BK863">
        <f t="shared" si="698"/>
        <v>2.9587217178958931</v>
      </c>
      <c r="BL863">
        <f t="shared" si="698"/>
        <v>2.7785711402133777</v>
      </c>
      <c r="BM863">
        <f t="shared" si="698"/>
        <v>3.0222972930329077</v>
      </c>
      <c r="BN863">
        <f t="shared" si="694"/>
        <v>2.6877566805803492</v>
      </c>
    </row>
    <row r="864" spans="1:66" x14ac:dyDescent="0.2">
      <c r="A864" s="41" t="s">
        <v>1172</v>
      </c>
      <c r="B864" s="33" t="s">
        <v>899</v>
      </c>
      <c r="C864" s="40">
        <v>55432.505299999997</v>
      </c>
      <c r="D864" s="40">
        <v>0</v>
      </c>
      <c r="E864" s="1">
        <f t="shared" si="670"/>
        <v>25967.081104937657</v>
      </c>
      <c r="F864" s="1">
        <f t="shared" si="695"/>
        <v>25967</v>
      </c>
      <c r="G864" s="1">
        <f t="shared" si="659"/>
        <v>6.8890560003637802E-2</v>
      </c>
      <c r="K864" s="1">
        <f t="shared" si="666"/>
        <v>6.8890560003637802E-2</v>
      </c>
      <c r="O864" s="1">
        <f t="shared" ca="1" si="696"/>
        <v>6.8992249182737275E-2</v>
      </c>
      <c r="Q864" s="173">
        <f t="shared" si="671"/>
        <v>40414.005299999997</v>
      </c>
      <c r="S864" s="15">
        <f t="shared" si="667"/>
        <v>1</v>
      </c>
      <c r="Z864">
        <f t="shared" si="672"/>
        <v>25967</v>
      </c>
      <c r="AA864" s="158">
        <f t="shared" si="673"/>
        <v>0.12627495130806687</v>
      </c>
      <c r="AB864" s="159">
        <f t="shared" si="674"/>
        <v>-5.7384391304429072E-2</v>
      </c>
      <c r="AC864" s="159">
        <f t="shared" si="675"/>
        <v>6.8890560003637802E-2</v>
      </c>
      <c r="AD864" s="160">
        <f t="shared" si="676"/>
        <v>3.2929683653798347E-3</v>
      </c>
      <c r="AH864">
        <f t="shared" si="677"/>
        <v>-2.9262287059135463E-3</v>
      </c>
      <c r="AI864">
        <f t="shared" si="678"/>
        <v>1.241690942185435</v>
      </c>
      <c r="AJ864">
        <f t="shared" si="679"/>
        <v>8.1081913799479419E-2</v>
      </c>
      <c r="AK864">
        <f t="shared" si="680"/>
        <v>-0.22483274514354701</v>
      </c>
      <c r="AL864">
        <f t="shared" si="681"/>
        <v>-0.74927810033832798</v>
      </c>
      <c r="AM864">
        <f t="shared" si="682"/>
        <v>-0.39320975905197003</v>
      </c>
      <c r="AN864">
        <f t="shared" si="697"/>
        <v>18.305293207324155</v>
      </c>
      <c r="AO864">
        <f t="shared" si="697"/>
        <v>18.305359691068976</v>
      </c>
      <c r="AP864">
        <f t="shared" si="697"/>
        <v>18.305595087720487</v>
      </c>
      <c r="AQ864">
        <f t="shared" si="697"/>
        <v>18.306428279165385</v>
      </c>
      <c r="AR864">
        <f t="shared" si="697"/>
        <v>18.30937402098634</v>
      </c>
      <c r="AS864">
        <f t="shared" si="697"/>
        <v>18.319747376103756</v>
      </c>
      <c r="AT864">
        <f t="shared" si="697"/>
        <v>18.355792649197955</v>
      </c>
      <c r="AU864">
        <f t="shared" si="683"/>
        <v>18.476194716941094</v>
      </c>
      <c r="AV864" s="158">
        <f t="shared" si="684"/>
        <v>0.12627495130806687</v>
      </c>
      <c r="AW864" s="159">
        <f t="shared" si="685"/>
        <v>-5.7384391304429072E-2</v>
      </c>
      <c r="AX864" s="160">
        <f t="shared" si="686"/>
        <v>3.2929683653798347E-3</v>
      </c>
      <c r="AY864" s="159">
        <f t="shared" si="687"/>
        <v>-9999</v>
      </c>
      <c r="BA864">
        <f t="shared" si="688"/>
        <v>0</v>
      </c>
      <c r="BB864">
        <f t="shared" si="689"/>
        <v>0.2393915407251388</v>
      </c>
      <c r="BC864">
        <f t="shared" si="690"/>
        <v>-0.1956409891499343</v>
      </c>
      <c r="BD864">
        <f t="shared" si="691"/>
        <v>6.1190871849875011E-2</v>
      </c>
      <c r="BE864">
        <f t="shared" si="692"/>
        <v>3.0613156483894475</v>
      </c>
      <c r="BF864">
        <f t="shared" si="693"/>
        <v>24.900353636400911</v>
      </c>
      <c r="BG864">
        <f t="shared" si="698"/>
        <v>2.9233615976219123</v>
      </c>
      <c r="BH864">
        <f t="shared" si="698"/>
        <v>2.8722918767060497</v>
      </c>
      <c r="BI864">
        <f t="shared" si="698"/>
        <v>2.9411221156011398</v>
      </c>
      <c r="BJ864">
        <f t="shared" si="698"/>
        <v>2.848063016923668</v>
      </c>
      <c r="BK864">
        <f t="shared" si="698"/>
        <v>2.9734226215450597</v>
      </c>
      <c r="BL864">
        <f t="shared" si="698"/>
        <v>2.8035272772602293</v>
      </c>
      <c r="BM864">
        <f t="shared" si="698"/>
        <v>3.0323613018997939</v>
      </c>
      <c r="BN864">
        <f t="shared" si="694"/>
        <v>2.7203422095962244</v>
      </c>
    </row>
    <row r="865" spans="1:66" x14ac:dyDescent="0.2">
      <c r="A865" s="31" t="s">
        <v>1173</v>
      </c>
      <c r="B865" s="30" t="s">
        <v>899</v>
      </c>
      <c r="C865" s="31">
        <v>55436.752200000003</v>
      </c>
      <c r="D865" s="31">
        <v>1E-4</v>
      </c>
      <c r="E865" s="1">
        <f t="shared" si="670"/>
        <v>25972.080985323864</v>
      </c>
      <c r="F865" s="1">
        <f t="shared" si="695"/>
        <v>25972</v>
      </c>
      <c r="G865" s="1">
        <f t="shared" si="659"/>
        <v>6.878896000853274E-2</v>
      </c>
      <c r="K865" s="1">
        <f t="shared" si="666"/>
        <v>6.878896000853274E-2</v>
      </c>
      <c r="O865" s="1">
        <f t="shared" ca="1" si="696"/>
        <v>6.9051753783480385E-2</v>
      </c>
      <c r="Q865" s="173">
        <f t="shared" si="671"/>
        <v>40418.252200000003</v>
      </c>
      <c r="S865" s="15">
        <f t="shared" si="667"/>
        <v>1</v>
      </c>
      <c r="Z865">
        <f t="shared" si="672"/>
        <v>25972</v>
      </c>
      <c r="AA865" s="158">
        <f t="shared" si="673"/>
        <v>0.12626686532012338</v>
      </c>
      <c r="AB865" s="159">
        <f t="shared" si="674"/>
        <v>-5.7477905311590638E-2</v>
      </c>
      <c r="AC865" s="159">
        <f t="shared" si="675"/>
        <v>6.878896000853274E-2</v>
      </c>
      <c r="AD865" s="160">
        <f t="shared" si="676"/>
        <v>3.3037095990081792E-3</v>
      </c>
      <c r="AH865">
        <f t="shared" si="677"/>
        <v>-2.9694350967275434E-3</v>
      </c>
      <c r="AI865">
        <f t="shared" si="678"/>
        <v>1.2423594000851641</v>
      </c>
      <c r="AJ865">
        <f t="shared" si="679"/>
        <v>7.81134586876642E-2</v>
      </c>
      <c r="AK865">
        <f t="shared" si="680"/>
        <v>-0.2241120166649388</v>
      </c>
      <c r="AL865">
        <f t="shared" si="681"/>
        <v>-0.74630019542614912</v>
      </c>
      <c r="AM865">
        <f t="shared" si="682"/>
        <v>-0.39149159849081916</v>
      </c>
      <c r="AN865">
        <f t="shared" si="697"/>
        <v>18.30755643338394</v>
      </c>
      <c r="AO865">
        <f t="shared" si="697"/>
        <v>18.307623140777935</v>
      </c>
      <c r="AP865">
        <f t="shared" si="697"/>
        <v>18.307859006882104</v>
      </c>
      <c r="AQ865">
        <f t="shared" si="697"/>
        <v>18.308692721457337</v>
      </c>
      <c r="AR865">
        <f t="shared" si="697"/>
        <v>18.31163631168803</v>
      </c>
      <c r="AS865">
        <f t="shared" si="697"/>
        <v>18.321988302310537</v>
      </c>
      <c r="AT865">
        <f t="shared" si="697"/>
        <v>18.357915380701446</v>
      </c>
      <c r="AU865">
        <f t="shared" si="683"/>
        <v>18.477818278758594</v>
      </c>
      <c r="AV865" s="158">
        <f t="shared" si="684"/>
        <v>0.12626686532012338</v>
      </c>
      <c r="AW865" s="159">
        <f t="shared" si="685"/>
        <v>-5.7477905311590638E-2</v>
      </c>
      <c r="AX865" s="160">
        <f t="shared" si="686"/>
        <v>3.3037095990081792E-3</v>
      </c>
      <c r="AY865" s="159">
        <f t="shared" si="687"/>
        <v>-9999</v>
      </c>
      <c r="BA865">
        <f t="shared" si="688"/>
        <v>0</v>
      </c>
      <c r="BB865">
        <f t="shared" si="689"/>
        <v>0.23938260444522663</v>
      </c>
      <c r="BC865">
        <f t="shared" si="690"/>
        <v>-0.19578433458775743</v>
      </c>
      <c r="BD865">
        <f t="shared" si="691"/>
        <v>6.1079691368731114E-2</v>
      </c>
      <c r="BE865">
        <f t="shared" si="692"/>
        <v>3.0614618206104796</v>
      </c>
      <c r="BF865">
        <f t="shared" si="693"/>
        <v>24.945824880862418</v>
      </c>
      <c r="BG865">
        <f t="shared" si="698"/>
        <v>2.9237562477253114</v>
      </c>
      <c r="BH865">
        <f t="shared" si="698"/>
        <v>2.87273541287645</v>
      </c>
      <c r="BI865">
        <f t="shared" si="698"/>
        <v>2.9414930411378455</v>
      </c>
      <c r="BJ865">
        <f t="shared" si="698"/>
        <v>2.8485421437949512</v>
      </c>
      <c r="BK865">
        <f t="shared" si="698"/>
        <v>2.9737440158906123</v>
      </c>
      <c r="BL865">
        <f t="shared" si="698"/>
        <v>2.8040822146468356</v>
      </c>
      <c r="BM865">
        <f t="shared" si="698"/>
        <v>3.0325801225107534</v>
      </c>
      <c r="BN865">
        <f t="shared" si="694"/>
        <v>2.7210631283797615</v>
      </c>
    </row>
    <row r="866" spans="1:66" x14ac:dyDescent="0.2">
      <c r="A866" s="25" t="s">
        <v>1173</v>
      </c>
      <c r="B866" s="25" t="s">
        <v>899</v>
      </c>
      <c r="C866" s="28">
        <v>55441.848700000002</v>
      </c>
      <c r="D866" s="28">
        <v>1E-4</v>
      </c>
      <c r="E866" s="25">
        <f t="shared" si="670"/>
        <v>25978.081100793563</v>
      </c>
      <c r="F866" s="1">
        <f t="shared" si="695"/>
        <v>25978</v>
      </c>
      <c r="G866" s="1">
        <f t="shared" si="659"/>
        <v>6.8887040004483424E-2</v>
      </c>
      <c r="K866" s="1">
        <f t="shared" si="666"/>
        <v>6.8887040004483424E-2</v>
      </c>
      <c r="O866" s="1">
        <f t="shared" ca="1" si="696"/>
        <v>6.9123159304372017E-2</v>
      </c>
      <c r="Q866" s="173">
        <f t="shared" si="671"/>
        <v>40423.348700000002</v>
      </c>
      <c r="S866" s="15">
        <f t="shared" si="667"/>
        <v>1</v>
      </c>
      <c r="Z866">
        <f t="shared" si="672"/>
        <v>25978</v>
      </c>
      <c r="AA866" s="158">
        <f t="shared" si="673"/>
        <v>0.12625715291963424</v>
      </c>
      <c r="AB866" s="159">
        <f t="shared" si="674"/>
        <v>-5.7370112915150817E-2</v>
      </c>
      <c r="AC866" s="159">
        <f t="shared" si="675"/>
        <v>6.8887040004483424E-2</v>
      </c>
      <c r="AD866" s="160">
        <f t="shared" si="676"/>
        <v>3.2913298558971548E-3</v>
      </c>
      <c r="AH866">
        <f t="shared" si="677"/>
        <v>-3.0212932819823754E-3</v>
      </c>
      <c r="AI866">
        <f t="shared" si="678"/>
        <v>1.2431596553876962</v>
      </c>
      <c r="AJ866">
        <f t="shared" si="679"/>
        <v>7.4546186768307876E-2</v>
      </c>
      <c r="AK866">
        <f t="shared" si="680"/>
        <v>-0.22324349221198636</v>
      </c>
      <c r="AL866">
        <f t="shared" si="681"/>
        <v>-0.74272248403981056</v>
      </c>
      <c r="AM866">
        <f t="shared" si="682"/>
        <v>-0.38943001420203516</v>
      </c>
      <c r="AN866">
        <f t="shared" si="697"/>
        <v>18.310273909180985</v>
      </c>
      <c r="AO866">
        <f t="shared" si="697"/>
        <v>18.310340881064214</v>
      </c>
      <c r="AP866">
        <f t="shared" si="697"/>
        <v>18.310577296462718</v>
      </c>
      <c r="AQ866">
        <f t="shared" si="697"/>
        <v>18.311411592194474</v>
      </c>
      <c r="AR866">
        <f t="shared" si="697"/>
        <v>18.314352461235842</v>
      </c>
      <c r="AS866">
        <f t="shared" si="697"/>
        <v>18.324678461911283</v>
      </c>
      <c r="AT866">
        <f t="shared" si="697"/>
        <v>18.360463075586786</v>
      </c>
      <c r="AU866">
        <f t="shared" si="683"/>
        <v>18.479766552939594</v>
      </c>
      <c r="AV866" s="158">
        <f t="shared" si="684"/>
        <v>0.12625715291963424</v>
      </c>
      <c r="AW866" s="159">
        <f t="shared" si="685"/>
        <v>-5.7370112915150817E-2</v>
      </c>
      <c r="AX866" s="160">
        <f t="shared" si="686"/>
        <v>3.2913298558971548E-3</v>
      </c>
      <c r="AY866" s="159">
        <f t="shared" si="687"/>
        <v>-9999</v>
      </c>
      <c r="BA866">
        <f t="shared" si="688"/>
        <v>0</v>
      </c>
      <c r="BB866">
        <f t="shared" si="689"/>
        <v>0.2393719056749819</v>
      </c>
      <c r="BC866">
        <f t="shared" si="690"/>
        <v>-0.19595629027708669</v>
      </c>
      <c r="BD866">
        <f t="shared" si="691"/>
        <v>6.0946314422755915E-2</v>
      </c>
      <c r="BE866">
        <f t="shared" si="692"/>
        <v>3.061637172907687</v>
      </c>
      <c r="BF866">
        <f t="shared" si="693"/>
        <v>25.000592699709298</v>
      </c>
      <c r="BG866">
        <f t="shared" si="698"/>
        <v>2.9242297004792608</v>
      </c>
      <c r="BH866">
        <f t="shared" si="698"/>
        <v>2.8732677578645385</v>
      </c>
      <c r="BI866">
        <f t="shared" si="698"/>
        <v>2.9419379791323279</v>
      </c>
      <c r="BJ866">
        <f t="shared" si="698"/>
        <v>2.8491172409249481</v>
      </c>
      <c r="BK866">
        <f t="shared" si="698"/>
        <v>2.9741294734410952</v>
      </c>
      <c r="BL866">
        <f t="shared" si="698"/>
        <v>2.8047482963595871</v>
      </c>
      <c r="BM866">
        <f t="shared" si="698"/>
        <v>3.0328424935551546</v>
      </c>
      <c r="BN866">
        <f t="shared" si="694"/>
        <v>2.7219282309200059</v>
      </c>
    </row>
    <row r="867" spans="1:66" x14ac:dyDescent="0.2">
      <c r="A867" s="23" t="s">
        <v>1174</v>
      </c>
      <c r="B867" s="24" t="s">
        <v>899</v>
      </c>
      <c r="C867" s="23">
        <v>55461.385000000002</v>
      </c>
      <c r="D867" s="23" t="s">
        <v>873</v>
      </c>
      <c r="E867" s="25">
        <f t="shared" si="670"/>
        <v>26001.081209858745</v>
      </c>
      <c r="F867" s="1">
        <f t="shared" si="695"/>
        <v>26001</v>
      </c>
      <c r="G867" s="1">
        <f t="shared" si="659"/>
        <v>6.8979680007032584E-2</v>
      </c>
      <c r="K867" s="1">
        <f t="shared" si="666"/>
        <v>6.8979680007032584E-2</v>
      </c>
      <c r="O867" s="1">
        <f t="shared" ca="1" si="696"/>
        <v>6.9396880467790134E-2</v>
      </c>
      <c r="Q867" s="173">
        <f t="shared" si="671"/>
        <v>40442.885000000002</v>
      </c>
      <c r="R867" s="1" t="s">
        <v>1175</v>
      </c>
      <c r="S867" s="15">
        <f t="shared" si="667"/>
        <v>1</v>
      </c>
      <c r="T867" s="15"/>
      <c r="Z867">
        <f t="shared" si="672"/>
        <v>26001</v>
      </c>
      <c r="AA867" s="158">
        <f t="shared" si="673"/>
        <v>0.12621983793199024</v>
      </c>
      <c r="AB867" s="159">
        <f t="shared" si="674"/>
        <v>-5.7240157924957652E-2</v>
      </c>
      <c r="AC867" s="159">
        <f t="shared" si="675"/>
        <v>6.8979680007032584E-2</v>
      </c>
      <c r="AD867" s="160">
        <f t="shared" si="676"/>
        <v>3.2764356792740921E-3</v>
      </c>
      <c r="AH867">
        <f t="shared" si="677"/>
        <v>-3.2201802624583597E-3</v>
      </c>
      <c r="AI867">
        <f t="shared" si="678"/>
        <v>1.2462077326248409</v>
      </c>
      <c r="AJ867">
        <f t="shared" si="679"/>
        <v>6.0820740794184522E-2</v>
      </c>
      <c r="AK867">
        <f t="shared" si="680"/>
        <v>-0.21987730037227871</v>
      </c>
      <c r="AL867">
        <f t="shared" si="681"/>
        <v>-0.72896538116726217</v>
      </c>
      <c r="AM867">
        <f t="shared" si="682"/>
        <v>-0.38152933005565337</v>
      </c>
      <c r="AN867">
        <f t="shared" si="697"/>
        <v>18.320707034253928</v>
      </c>
      <c r="AO867">
        <f t="shared" si="697"/>
        <v>18.320774979418239</v>
      </c>
      <c r="AP867">
        <f t="shared" si="697"/>
        <v>18.321013355558652</v>
      </c>
      <c r="AQ867">
        <f t="shared" si="697"/>
        <v>18.321849402822458</v>
      </c>
      <c r="AR867">
        <f t="shared" si="697"/>
        <v>18.324778427802965</v>
      </c>
      <c r="AS867">
        <f t="shared" si="697"/>
        <v>18.335001246452588</v>
      </c>
      <c r="AT867">
        <f t="shared" si="697"/>
        <v>18.370233414525163</v>
      </c>
      <c r="AU867">
        <f t="shared" si="683"/>
        <v>18.487234937300094</v>
      </c>
      <c r="AV867" s="158">
        <f t="shared" si="684"/>
        <v>0.12621983793199024</v>
      </c>
      <c r="AW867" s="159">
        <f t="shared" si="685"/>
        <v>-5.7240157924957652E-2</v>
      </c>
      <c r="AX867" s="160">
        <f t="shared" si="686"/>
        <v>3.2764356792740921E-3</v>
      </c>
      <c r="AY867" s="159">
        <f t="shared" si="687"/>
        <v>-9999</v>
      </c>
      <c r="BA867">
        <f t="shared" si="688"/>
        <v>0</v>
      </c>
      <c r="BB867">
        <f t="shared" si="689"/>
        <v>0.23933114352412921</v>
      </c>
      <c r="BC867">
        <f t="shared" si="690"/>
        <v>-0.19661486033433734</v>
      </c>
      <c r="BD867">
        <f t="shared" si="691"/>
        <v>6.0435435846175715E-2</v>
      </c>
      <c r="BE867">
        <f t="shared" si="692"/>
        <v>3.062308808458007</v>
      </c>
      <c r="BF867">
        <f t="shared" si="693"/>
        <v>25.212604563006739</v>
      </c>
      <c r="BG867">
        <f t="shared" si="698"/>
        <v>2.9260433175577805</v>
      </c>
      <c r="BH867">
        <f t="shared" si="698"/>
        <v>2.8753094392458181</v>
      </c>
      <c r="BI867">
        <f t="shared" si="698"/>
        <v>2.943641833758019</v>
      </c>
      <c r="BJ867">
        <f t="shared" si="698"/>
        <v>2.8513232408474751</v>
      </c>
      <c r="BK867">
        <f t="shared" si="698"/>
        <v>2.9756048873744674</v>
      </c>
      <c r="BL867">
        <f t="shared" si="698"/>
        <v>2.807303189230451</v>
      </c>
      <c r="BM867">
        <f t="shared" si="698"/>
        <v>3.0338460975694916</v>
      </c>
      <c r="BN867">
        <f t="shared" si="694"/>
        <v>2.7252444573242762</v>
      </c>
    </row>
    <row r="868" spans="1:66" x14ac:dyDescent="0.2">
      <c r="A868" s="36" t="s">
        <v>1174</v>
      </c>
      <c r="B868" s="32" t="s">
        <v>899</v>
      </c>
      <c r="C868" s="28">
        <v>55461.385009999998</v>
      </c>
      <c r="D868" s="28">
        <v>1E-4</v>
      </c>
      <c r="E868" s="25">
        <f t="shared" si="670"/>
        <v>26001.081221631754</v>
      </c>
      <c r="F868" s="1">
        <f t="shared" si="695"/>
        <v>26001</v>
      </c>
      <c r="G868" s="1">
        <f t="shared" si="659"/>
        <v>6.8989680003141984E-2</v>
      </c>
      <c r="K868" s="1">
        <f t="shared" si="666"/>
        <v>6.8989680003141984E-2</v>
      </c>
      <c r="O868" s="1">
        <f t="shared" ca="1" si="696"/>
        <v>6.9396880467790134E-2</v>
      </c>
      <c r="Q868" s="173">
        <f t="shared" si="671"/>
        <v>40442.885009999998</v>
      </c>
      <c r="S868" s="15">
        <f t="shared" si="667"/>
        <v>1</v>
      </c>
      <c r="Z868">
        <f t="shared" si="672"/>
        <v>26001</v>
      </c>
      <c r="AA868" s="158">
        <f t="shared" si="673"/>
        <v>0.12621983793199024</v>
      </c>
      <c r="AB868" s="159">
        <f t="shared" si="674"/>
        <v>-5.7230157928848252E-2</v>
      </c>
      <c r="AC868" s="159">
        <f t="shared" si="675"/>
        <v>6.8989680003141984E-2</v>
      </c>
      <c r="AD868" s="160">
        <f t="shared" si="676"/>
        <v>3.2752909765609126E-3</v>
      </c>
      <c r="AH868">
        <f t="shared" si="677"/>
        <v>-3.2201802624583597E-3</v>
      </c>
      <c r="AI868">
        <f t="shared" si="678"/>
        <v>1.2462077326248409</v>
      </c>
      <c r="AJ868">
        <f t="shared" si="679"/>
        <v>6.0820740794184522E-2</v>
      </c>
      <c r="AK868">
        <f t="shared" si="680"/>
        <v>-0.21987730037227871</v>
      </c>
      <c r="AL868">
        <f t="shared" si="681"/>
        <v>-0.72896538116726217</v>
      </c>
      <c r="AM868">
        <f t="shared" si="682"/>
        <v>-0.38152933005565337</v>
      </c>
      <c r="AN868">
        <f t="shared" si="697"/>
        <v>18.320707034253928</v>
      </c>
      <c r="AO868">
        <f t="shared" si="697"/>
        <v>18.320774979418239</v>
      </c>
      <c r="AP868">
        <f t="shared" si="697"/>
        <v>18.321013355558652</v>
      </c>
      <c r="AQ868">
        <f t="shared" si="697"/>
        <v>18.321849402822458</v>
      </c>
      <c r="AR868">
        <f t="shared" si="697"/>
        <v>18.324778427802965</v>
      </c>
      <c r="AS868">
        <f t="shared" si="697"/>
        <v>18.335001246452588</v>
      </c>
      <c r="AT868">
        <f t="shared" si="697"/>
        <v>18.370233414525163</v>
      </c>
      <c r="AU868">
        <f t="shared" si="683"/>
        <v>18.487234937300094</v>
      </c>
      <c r="AV868" s="158">
        <f t="shared" si="684"/>
        <v>0.12621983793199024</v>
      </c>
      <c r="AW868" s="159">
        <f t="shared" si="685"/>
        <v>-5.7230157928848252E-2</v>
      </c>
      <c r="AX868" s="160">
        <f t="shared" si="686"/>
        <v>3.2752909765609126E-3</v>
      </c>
      <c r="AY868" s="159">
        <f t="shared" si="687"/>
        <v>-9999</v>
      </c>
      <c r="BA868">
        <f t="shared" si="688"/>
        <v>0</v>
      </c>
      <c r="BB868">
        <f t="shared" si="689"/>
        <v>0.23933114352412921</v>
      </c>
      <c r="BC868">
        <f t="shared" si="690"/>
        <v>-0.19661486033433734</v>
      </c>
      <c r="BD868">
        <f t="shared" si="691"/>
        <v>6.0435435846175715E-2</v>
      </c>
      <c r="BE868">
        <f t="shared" si="692"/>
        <v>3.062308808458007</v>
      </c>
      <c r="BF868">
        <f t="shared" si="693"/>
        <v>25.212604563006739</v>
      </c>
      <c r="BG868">
        <f t="shared" si="698"/>
        <v>2.9260433175577805</v>
      </c>
      <c r="BH868">
        <f t="shared" si="698"/>
        <v>2.8753094392458181</v>
      </c>
      <c r="BI868">
        <f t="shared" si="698"/>
        <v>2.943641833758019</v>
      </c>
      <c r="BJ868">
        <f t="shared" si="698"/>
        <v>2.8513232408474751</v>
      </c>
      <c r="BK868">
        <f t="shared" si="698"/>
        <v>2.9756048873744674</v>
      </c>
      <c r="BL868">
        <f t="shared" si="698"/>
        <v>2.807303189230451</v>
      </c>
      <c r="BM868">
        <f t="shared" si="698"/>
        <v>3.0338460975694916</v>
      </c>
      <c r="BN868">
        <f t="shared" si="694"/>
        <v>2.7252444573242762</v>
      </c>
    </row>
    <row r="869" spans="1:66" x14ac:dyDescent="0.2">
      <c r="A869" s="25" t="s">
        <v>1176</v>
      </c>
      <c r="B869" s="25" t="s">
        <v>899</v>
      </c>
      <c r="C869" s="28">
        <v>55504.705099999999</v>
      </c>
      <c r="D869" s="28">
        <v>1E-4</v>
      </c>
      <c r="E869" s="25">
        <f t="shared" si="670"/>
        <v>26052.082014756015</v>
      </c>
      <c r="F869" s="1">
        <f t="shared" si="695"/>
        <v>26052</v>
      </c>
      <c r="G869" s="1">
        <f t="shared" si="659"/>
        <v>6.9663360001868568E-2</v>
      </c>
      <c r="K869" s="1">
        <f t="shared" si="666"/>
        <v>6.9663360001868568E-2</v>
      </c>
      <c r="O869" s="1">
        <f t="shared" ca="1" si="696"/>
        <v>7.0003827395369367E-2</v>
      </c>
      <c r="Q869" s="173">
        <f t="shared" si="671"/>
        <v>40486.205099999999</v>
      </c>
      <c r="S869" s="15">
        <f t="shared" si="667"/>
        <v>1</v>
      </c>
      <c r="Z869">
        <f t="shared" si="672"/>
        <v>26052</v>
      </c>
      <c r="AA869" s="158">
        <f t="shared" si="673"/>
        <v>0.12613674176624728</v>
      </c>
      <c r="AB869" s="159">
        <f t="shared" si="674"/>
        <v>-5.6473381764378716E-2</v>
      </c>
      <c r="AC869" s="159">
        <f t="shared" si="675"/>
        <v>6.9663360001868568E-2</v>
      </c>
      <c r="AD869" s="160">
        <f t="shared" si="676"/>
        <v>3.1892428479052626E-3</v>
      </c>
      <c r="AH869">
        <f t="shared" si="677"/>
        <v>-3.6616191720409835E-3</v>
      </c>
      <c r="AI869">
        <f t="shared" si="678"/>
        <v>1.2528500834165976</v>
      </c>
      <c r="AJ869">
        <f t="shared" si="679"/>
        <v>3.0110429082862218E-2</v>
      </c>
      <c r="AK869">
        <f t="shared" si="680"/>
        <v>-0.21220534898886492</v>
      </c>
      <c r="AL869">
        <f t="shared" si="681"/>
        <v>-0.6982220609982106</v>
      </c>
      <c r="AM869">
        <f t="shared" si="682"/>
        <v>-0.36402140041143671</v>
      </c>
      <c r="AN869">
        <f t="shared" si="697"/>
        <v>18.343931525526909</v>
      </c>
      <c r="AO869">
        <f t="shared" si="697"/>
        <v>18.34400138226211</v>
      </c>
      <c r="AP869">
        <f t="shared" si="697"/>
        <v>18.344243248768692</v>
      </c>
      <c r="AQ869">
        <f t="shared" si="697"/>
        <v>18.345080418680244</v>
      </c>
      <c r="AR869">
        <f t="shared" si="697"/>
        <v>18.347975126581836</v>
      </c>
      <c r="AS869">
        <f t="shared" si="697"/>
        <v>18.35794917824532</v>
      </c>
      <c r="AT869">
        <f t="shared" si="697"/>
        <v>18.3919211714353</v>
      </c>
      <c r="AU869">
        <f t="shared" si="683"/>
        <v>18.503795267838598</v>
      </c>
      <c r="AV869" s="158">
        <f t="shared" si="684"/>
        <v>0.12613674176624728</v>
      </c>
      <c r="AW869" s="159">
        <f t="shared" si="685"/>
        <v>-5.6473381764378716E-2</v>
      </c>
      <c r="AX869" s="160">
        <f t="shared" si="686"/>
        <v>3.1892428479052626E-3</v>
      </c>
      <c r="AY869" s="159">
        <f t="shared" si="687"/>
        <v>-9999</v>
      </c>
      <c r="BA869">
        <f t="shared" si="688"/>
        <v>0</v>
      </c>
      <c r="BB869">
        <f t="shared" si="689"/>
        <v>0.23924216491917638</v>
      </c>
      <c r="BC869">
        <f t="shared" si="690"/>
        <v>-0.19807182614916569</v>
      </c>
      <c r="BD869">
        <f t="shared" si="691"/>
        <v>5.9304868951582469E-2</v>
      </c>
      <c r="BE869">
        <f t="shared" si="692"/>
        <v>3.0637950012437267</v>
      </c>
      <c r="BF869">
        <f t="shared" si="693"/>
        <v>25.69474903370282</v>
      </c>
      <c r="BG869">
        <f t="shared" si="698"/>
        <v>2.9300575729275509</v>
      </c>
      <c r="BH869">
        <f t="shared" si="698"/>
        <v>2.8798424344753113</v>
      </c>
      <c r="BI869">
        <f t="shared" si="698"/>
        <v>2.9474101463811255</v>
      </c>
      <c r="BJ869">
        <f t="shared" si="698"/>
        <v>2.8562230276267928</v>
      </c>
      <c r="BK869">
        <f t="shared" si="698"/>
        <v>2.9788642430366159</v>
      </c>
      <c r="BL869">
        <f t="shared" si="698"/>
        <v>2.8129772510959783</v>
      </c>
      <c r="BM869">
        <f t="shared" si="698"/>
        <v>3.0360594112068426</v>
      </c>
      <c r="BN869">
        <f t="shared" si="694"/>
        <v>2.7325978289163544</v>
      </c>
    </row>
    <row r="870" spans="1:66" x14ac:dyDescent="0.2">
      <c r="A870" s="36" t="s">
        <v>1177</v>
      </c>
      <c r="B870" s="32" t="s">
        <v>899</v>
      </c>
      <c r="C870" s="28">
        <v>55625.321799999998</v>
      </c>
      <c r="D870" s="28">
        <v>1E-4</v>
      </c>
      <c r="E870" s="25">
        <f t="shared" si="670"/>
        <v>26194.084198131692</v>
      </c>
      <c r="F870" s="1">
        <f t="shared" si="695"/>
        <v>26194</v>
      </c>
      <c r="G870" s="1">
        <f t="shared" si="659"/>
        <v>7.1517919997859281E-2</v>
      </c>
      <c r="J870" s="1">
        <f>G870</f>
        <v>7.1517919997859281E-2</v>
      </c>
      <c r="O870" s="1">
        <f t="shared" ca="1" si="696"/>
        <v>7.1693758056472379E-2</v>
      </c>
      <c r="Q870" s="173">
        <f t="shared" si="671"/>
        <v>40606.821799999998</v>
      </c>
      <c r="S870" s="15">
        <f>S$16</f>
        <v>1</v>
      </c>
      <c r="Z870">
        <f t="shared" si="672"/>
        <v>26194</v>
      </c>
      <c r="AA870" s="158">
        <f t="shared" si="673"/>
        <v>0.12590527911761487</v>
      </c>
      <c r="AB870" s="159">
        <f t="shared" si="674"/>
        <v>-5.4387359119755591E-2</v>
      </c>
      <c r="AC870" s="159">
        <f t="shared" si="675"/>
        <v>7.1517919997859281E-2</v>
      </c>
      <c r="AD870" s="160">
        <f t="shared" si="676"/>
        <v>2.9579848320212617E-3</v>
      </c>
      <c r="AH870">
        <f t="shared" si="677"/>
        <v>-4.8913608045146155E-3</v>
      </c>
      <c r="AI870">
        <f t="shared" si="678"/>
        <v>1.2703851698209634</v>
      </c>
      <c r="AJ870">
        <f t="shared" si="679"/>
        <v>-5.7132725134815578E-2</v>
      </c>
      <c r="AK870">
        <f t="shared" si="680"/>
        <v>-0.18935716190351817</v>
      </c>
      <c r="AL870">
        <f t="shared" si="681"/>
        <v>-0.6109432276889315</v>
      </c>
      <c r="AM870">
        <f t="shared" si="682"/>
        <v>-0.31534166074892578</v>
      </c>
      <c r="AN870">
        <f t="shared" si="697"/>
        <v>18.409226315303833</v>
      </c>
      <c r="AO870">
        <f t="shared" si="697"/>
        <v>18.409299389585541</v>
      </c>
      <c r="AP870">
        <f t="shared" si="697"/>
        <v>18.409544082018783</v>
      </c>
      <c r="AQ870">
        <f t="shared" si="697"/>
        <v>18.410363240281622</v>
      </c>
      <c r="AR870">
        <f t="shared" si="697"/>
        <v>18.413103253021685</v>
      </c>
      <c r="AS870">
        <f t="shared" si="697"/>
        <v>18.422243131804642</v>
      </c>
      <c r="AT870">
        <f t="shared" si="697"/>
        <v>18.452463887361041</v>
      </c>
      <c r="AU870">
        <f t="shared" si="683"/>
        <v>18.549904423455601</v>
      </c>
      <c r="AV870" s="158">
        <f t="shared" si="684"/>
        <v>0.12590527911761487</v>
      </c>
      <c r="AW870" s="159">
        <f t="shared" si="685"/>
        <v>-5.4387359119755591E-2</v>
      </c>
      <c r="AX870" s="160">
        <f t="shared" si="686"/>
        <v>2.9579848320212617E-3</v>
      </c>
      <c r="AY870" s="159">
        <f t="shared" si="687"/>
        <v>-9999</v>
      </c>
      <c r="BA870">
        <f t="shared" si="688"/>
        <v>0</v>
      </c>
      <c r="BB870">
        <f t="shared" si="689"/>
        <v>0.23900451410030976</v>
      </c>
      <c r="BC870">
        <f t="shared" si="690"/>
        <v>-0.20210453348296675</v>
      </c>
      <c r="BD870">
        <f t="shared" si="691"/>
        <v>5.6173139119338099E-2</v>
      </c>
      <c r="BE870">
        <f t="shared" si="692"/>
        <v>3.0679109448304414</v>
      </c>
      <c r="BF870">
        <f t="shared" si="693"/>
        <v>27.131497347310116</v>
      </c>
      <c r="BG870">
        <f t="shared" si="698"/>
        <v>2.9411825083680432</v>
      </c>
      <c r="BH870">
        <f t="shared" si="698"/>
        <v>2.8925054324449215</v>
      </c>
      <c r="BI870">
        <f t="shared" si="698"/>
        <v>2.9578321889942565</v>
      </c>
      <c r="BJ870">
        <f t="shared" si="698"/>
        <v>2.8699243710058715</v>
      </c>
      <c r="BK870">
        <f t="shared" si="698"/>
        <v>2.9878522680510566</v>
      </c>
      <c r="BL870">
        <f t="shared" si="698"/>
        <v>2.8288385460473222</v>
      </c>
      <c r="BM870">
        <f t="shared" si="698"/>
        <v>3.0421363979216078</v>
      </c>
      <c r="BN870">
        <f t="shared" si="694"/>
        <v>2.7530719223688069</v>
      </c>
    </row>
    <row r="871" spans="1:66" x14ac:dyDescent="0.2">
      <c r="A871" s="36" t="s">
        <v>1177</v>
      </c>
      <c r="B871" s="32" t="s">
        <v>899</v>
      </c>
      <c r="C871" s="28">
        <v>55849.566200000001</v>
      </c>
      <c r="D871" s="28">
        <v>8.0000000000000004E-4</v>
      </c>
      <c r="E871" s="25">
        <f t="shared" si="670"/>
        <v>26458.087395116596</v>
      </c>
      <c r="F871" s="1">
        <f t="shared" si="695"/>
        <v>26458</v>
      </c>
      <c r="G871" s="1">
        <f t="shared" si="659"/>
        <v>7.4233440005627926E-2</v>
      </c>
      <c r="J871" s="1">
        <f>G871</f>
        <v>7.4233440005627926E-2</v>
      </c>
      <c r="O871" s="1">
        <f t="shared" ca="1" si="696"/>
        <v>7.4835600975706074E-2</v>
      </c>
      <c r="Q871" s="173">
        <f t="shared" si="671"/>
        <v>40831.066200000001</v>
      </c>
      <c r="S871" s="15">
        <f>S$16</f>
        <v>1</v>
      </c>
      <c r="Z871">
        <f t="shared" si="672"/>
        <v>26458</v>
      </c>
      <c r="AA871" s="158">
        <f t="shared" si="673"/>
        <v>0.125496486264735</v>
      </c>
      <c r="AB871" s="159">
        <f t="shared" si="674"/>
        <v>-5.1263046259107076E-2</v>
      </c>
      <c r="AC871" s="159">
        <f t="shared" si="675"/>
        <v>7.4233440005627926E-2</v>
      </c>
      <c r="AD871" s="160">
        <f t="shared" si="676"/>
        <v>2.6278999117633518E-3</v>
      </c>
      <c r="AH871">
        <f t="shared" si="677"/>
        <v>-7.1582222968027288E-3</v>
      </c>
      <c r="AI871">
        <f t="shared" si="678"/>
        <v>1.29827980117532</v>
      </c>
      <c r="AJ871">
        <f t="shared" si="679"/>
        <v>-0.22353326686106822</v>
      </c>
      <c r="AK871">
        <f t="shared" si="680"/>
        <v>-0.14139814367267323</v>
      </c>
      <c r="AL871">
        <f t="shared" si="681"/>
        <v>-0.44266911473116449</v>
      </c>
      <c r="AM871">
        <f t="shared" si="682"/>
        <v>-0.22502113343621685</v>
      </c>
      <c r="AN871">
        <f t="shared" ref="AN871:AT880" si="699">$AU871+$AB$7*SIN(AO871)</f>
        <v>18.532842987178178</v>
      </c>
      <c r="AO871">
        <f t="shared" si="699"/>
        <v>18.532911738067391</v>
      </c>
      <c r="AP871">
        <f t="shared" si="699"/>
        <v>18.533130900680266</v>
      </c>
      <c r="AQ871">
        <f t="shared" si="699"/>
        <v>18.533829437665521</v>
      </c>
      <c r="AR871">
        <f t="shared" si="699"/>
        <v>18.536054823356547</v>
      </c>
      <c r="AS871">
        <f t="shared" si="699"/>
        <v>18.543133787273067</v>
      </c>
      <c r="AT871">
        <f t="shared" si="699"/>
        <v>18.565549002157901</v>
      </c>
      <c r="AU871">
        <f t="shared" si="683"/>
        <v>18.635628487419602</v>
      </c>
      <c r="AV871" s="158">
        <f t="shared" si="684"/>
        <v>0.125496486264735</v>
      </c>
      <c r="AW871" s="159">
        <f t="shared" si="685"/>
        <v>-5.1263046259107076E-2</v>
      </c>
      <c r="AX871" s="160">
        <f t="shared" si="686"/>
        <v>2.6278999117633518E-3</v>
      </c>
      <c r="AY871" s="159">
        <f t="shared" si="687"/>
        <v>-9999</v>
      </c>
      <c r="BA871">
        <f t="shared" si="688"/>
        <v>0</v>
      </c>
      <c r="BB871">
        <f t="shared" si="689"/>
        <v>0.23860115634678702</v>
      </c>
      <c r="BC871">
        <f t="shared" si="690"/>
        <v>-0.20951120467332643</v>
      </c>
      <c r="BD871">
        <f t="shared" si="691"/>
        <v>5.0411824027467057E-2</v>
      </c>
      <c r="BE871">
        <f t="shared" si="692"/>
        <v>3.075479664020579</v>
      </c>
      <c r="BF871">
        <f t="shared" si="693"/>
        <v>30.240221657707071</v>
      </c>
      <c r="BG871">
        <f t="shared" ref="BG871:BM880" si="700">$BN871+$BB$7*SIN(BH871)</f>
        <v>2.9616675896795406</v>
      </c>
      <c r="BH871">
        <f t="shared" si="700"/>
        <v>2.9162077366695254</v>
      </c>
      <c r="BI871">
        <f t="shared" si="700"/>
        <v>2.9769434440475306</v>
      </c>
      <c r="BJ871">
        <f t="shared" si="700"/>
        <v>2.8956191822655954</v>
      </c>
      <c r="BK871">
        <f t="shared" si="700"/>
        <v>3.0042362121523185</v>
      </c>
      <c r="BL871">
        <f t="shared" si="700"/>
        <v>2.8585611053189384</v>
      </c>
      <c r="BM871">
        <f t="shared" si="700"/>
        <v>3.0531170468129032</v>
      </c>
      <c r="BN871">
        <f t="shared" si="694"/>
        <v>2.7911364341395637</v>
      </c>
    </row>
    <row r="872" spans="1:66" x14ac:dyDescent="0.2">
      <c r="A872" s="36" t="s">
        <v>1178</v>
      </c>
      <c r="B872" s="32" t="s">
        <v>899</v>
      </c>
      <c r="C872" s="28">
        <v>55871.651080000003</v>
      </c>
      <c r="D872" s="28">
        <v>1E-4</v>
      </c>
      <c r="E872" s="25">
        <f t="shared" si="670"/>
        <v>26484.087950426023</v>
      </c>
      <c r="F872" s="1">
        <f t="shared" si="695"/>
        <v>26484</v>
      </c>
      <c r="G872" s="1">
        <f t="shared" si="659"/>
        <v>7.4705120008729864E-2</v>
      </c>
      <c r="K872" s="1">
        <f t="shared" ref="K872:K877" si="701">G872</f>
        <v>7.4705120008729864E-2</v>
      </c>
      <c r="O872" s="1">
        <f t="shared" ca="1" si="696"/>
        <v>7.5145024899570034E-2</v>
      </c>
      <c r="Q872" s="173">
        <f t="shared" si="671"/>
        <v>40853.151080000003</v>
      </c>
      <c r="S872" s="15">
        <f t="shared" ref="S872:S877" si="702">S$17</f>
        <v>1</v>
      </c>
      <c r="Z872">
        <f t="shared" si="672"/>
        <v>26484</v>
      </c>
      <c r="AA872" s="158">
        <f t="shared" si="673"/>
        <v>0.12545927915609895</v>
      </c>
      <c r="AB872" s="159">
        <f t="shared" si="674"/>
        <v>-5.0754159147369082E-2</v>
      </c>
      <c r="AC872" s="159">
        <f t="shared" si="675"/>
        <v>7.4705120008729864E-2</v>
      </c>
      <c r="AD872" s="160">
        <f t="shared" si="676"/>
        <v>2.5759846707564685E-3</v>
      </c>
      <c r="AH872">
        <f t="shared" si="677"/>
        <v>-7.378569679945368E-3</v>
      </c>
      <c r="AI872">
        <f t="shared" si="678"/>
        <v>1.3006333893456328</v>
      </c>
      <c r="AJ872">
        <f t="shared" si="679"/>
        <v>-0.24002041150062101</v>
      </c>
      <c r="AK872">
        <f t="shared" si="680"/>
        <v>-0.13632255878549079</v>
      </c>
      <c r="AL872">
        <f t="shared" si="681"/>
        <v>-0.42572020305743274</v>
      </c>
      <c r="AM872">
        <f t="shared" si="682"/>
        <v>-0.21613431149757154</v>
      </c>
      <c r="AN872">
        <f t="shared" si="699"/>
        <v>18.545154894001261</v>
      </c>
      <c r="AO872">
        <f t="shared" si="699"/>
        <v>18.545222406434849</v>
      </c>
      <c r="AP872">
        <f t="shared" si="699"/>
        <v>18.545436773155007</v>
      </c>
      <c r="AQ872">
        <f t="shared" si="699"/>
        <v>18.546117338771079</v>
      </c>
      <c r="AR872">
        <f t="shared" si="699"/>
        <v>18.54827702102898</v>
      </c>
      <c r="AS872">
        <f t="shared" si="699"/>
        <v>18.555120949505955</v>
      </c>
      <c r="AT872">
        <f t="shared" si="699"/>
        <v>18.576717315599304</v>
      </c>
      <c r="AU872">
        <f t="shared" si="683"/>
        <v>18.644071008870604</v>
      </c>
      <c r="AV872" s="158">
        <f t="shared" si="684"/>
        <v>0.12545927915609895</v>
      </c>
      <c r="AW872" s="159">
        <f t="shared" si="685"/>
        <v>-5.0754159147369082E-2</v>
      </c>
      <c r="AX872" s="160">
        <f t="shared" si="686"/>
        <v>2.5759846707564685E-3</v>
      </c>
      <c r="AY872" s="159">
        <f t="shared" si="687"/>
        <v>-9999</v>
      </c>
      <c r="BA872">
        <f t="shared" si="688"/>
        <v>0</v>
      </c>
      <c r="BB872">
        <f t="shared" si="689"/>
        <v>0.23856407301203519</v>
      </c>
      <c r="BC872">
        <f t="shared" si="690"/>
        <v>-0.21023447006778914</v>
      </c>
      <c r="BD872">
        <f t="shared" si="691"/>
        <v>4.9848572800079156E-2</v>
      </c>
      <c r="BE872">
        <f t="shared" si="692"/>
        <v>3.0762194044212605</v>
      </c>
      <c r="BF872">
        <f t="shared" si="693"/>
        <v>30.582657244948518</v>
      </c>
      <c r="BG872">
        <f t="shared" si="700"/>
        <v>2.9636715479549887</v>
      </c>
      <c r="BH872">
        <f t="shared" si="700"/>
        <v>2.9185530317224946</v>
      </c>
      <c r="BI872">
        <f t="shared" si="700"/>
        <v>2.9788076397868801</v>
      </c>
      <c r="BJ872">
        <f t="shared" si="700"/>
        <v>2.8981647661130867</v>
      </c>
      <c r="BK872">
        <f t="shared" si="700"/>
        <v>3.0058278189581764</v>
      </c>
      <c r="BL872">
        <f t="shared" si="700"/>
        <v>2.8615039654946548</v>
      </c>
      <c r="BM872">
        <f t="shared" si="700"/>
        <v>3.0541773015967251</v>
      </c>
      <c r="BN872">
        <f t="shared" si="694"/>
        <v>2.7948852118139564</v>
      </c>
    </row>
    <row r="873" spans="1:66" x14ac:dyDescent="0.2">
      <c r="A873" s="36" t="s">
        <v>1178</v>
      </c>
      <c r="B873" s="32" t="s">
        <v>899</v>
      </c>
      <c r="C873" s="28">
        <v>55871.651080000003</v>
      </c>
      <c r="D873" s="28">
        <v>1E-4</v>
      </c>
      <c r="E873" s="25">
        <f t="shared" si="670"/>
        <v>26484.087950426023</v>
      </c>
      <c r="F873" s="1">
        <f t="shared" si="695"/>
        <v>26484</v>
      </c>
      <c r="G873" s="1">
        <f t="shared" si="659"/>
        <v>7.4705120008729864E-2</v>
      </c>
      <c r="K873" s="1">
        <f t="shared" si="701"/>
        <v>7.4705120008729864E-2</v>
      </c>
      <c r="O873" s="1">
        <f t="shared" ca="1" si="696"/>
        <v>7.5145024899570034E-2</v>
      </c>
      <c r="Q873" s="173">
        <f t="shared" si="671"/>
        <v>40853.151080000003</v>
      </c>
      <c r="S873" s="15">
        <f t="shared" si="702"/>
        <v>1</v>
      </c>
      <c r="Z873">
        <f t="shared" si="672"/>
        <v>26484</v>
      </c>
      <c r="AA873" s="158">
        <f t="shared" si="673"/>
        <v>0.12545927915609895</v>
      </c>
      <c r="AB873" s="159">
        <f t="shared" si="674"/>
        <v>-5.0754159147369082E-2</v>
      </c>
      <c r="AC873" s="159">
        <f t="shared" si="675"/>
        <v>7.4705120008729864E-2</v>
      </c>
      <c r="AD873" s="160">
        <f t="shared" si="676"/>
        <v>2.5759846707564685E-3</v>
      </c>
      <c r="AH873">
        <f t="shared" si="677"/>
        <v>-7.378569679945368E-3</v>
      </c>
      <c r="AI873">
        <f t="shared" si="678"/>
        <v>1.3006333893456328</v>
      </c>
      <c r="AJ873">
        <f t="shared" si="679"/>
        <v>-0.24002041150062101</v>
      </c>
      <c r="AK873">
        <f t="shared" si="680"/>
        <v>-0.13632255878549079</v>
      </c>
      <c r="AL873">
        <f t="shared" si="681"/>
        <v>-0.42572020305743274</v>
      </c>
      <c r="AM873">
        <f t="shared" si="682"/>
        <v>-0.21613431149757154</v>
      </c>
      <c r="AN873">
        <f t="shared" si="699"/>
        <v>18.545154894001261</v>
      </c>
      <c r="AO873">
        <f t="shared" si="699"/>
        <v>18.545222406434849</v>
      </c>
      <c r="AP873">
        <f t="shared" si="699"/>
        <v>18.545436773155007</v>
      </c>
      <c r="AQ873">
        <f t="shared" si="699"/>
        <v>18.546117338771079</v>
      </c>
      <c r="AR873">
        <f t="shared" si="699"/>
        <v>18.54827702102898</v>
      </c>
      <c r="AS873">
        <f t="shared" si="699"/>
        <v>18.555120949505955</v>
      </c>
      <c r="AT873">
        <f t="shared" si="699"/>
        <v>18.576717315599304</v>
      </c>
      <c r="AU873">
        <f t="shared" si="683"/>
        <v>18.644071008870604</v>
      </c>
      <c r="AV873" s="158">
        <f t="shared" si="684"/>
        <v>0.12545927915609895</v>
      </c>
      <c r="AW873" s="159">
        <f t="shared" si="685"/>
        <v>-5.0754159147369082E-2</v>
      </c>
      <c r="AX873" s="160">
        <f t="shared" si="686"/>
        <v>2.5759846707564685E-3</v>
      </c>
      <c r="AY873" s="159">
        <f t="shared" si="687"/>
        <v>-9999</v>
      </c>
      <c r="BA873">
        <f t="shared" si="688"/>
        <v>0</v>
      </c>
      <c r="BB873">
        <f t="shared" si="689"/>
        <v>0.23856407301203519</v>
      </c>
      <c r="BC873">
        <f t="shared" si="690"/>
        <v>-0.21023447006778914</v>
      </c>
      <c r="BD873">
        <f t="shared" si="691"/>
        <v>4.9848572800079156E-2</v>
      </c>
      <c r="BE873">
        <f t="shared" si="692"/>
        <v>3.0762194044212605</v>
      </c>
      <c r="BF873">
        <f t="shared" si="693"/>
        <v>30.582657244948518</v>
      </c>
      <c r="BG873">
        <f t="shared" si="700"/>
        <v>2.9636715479549887</v>
      </c>
      <c r="BH873">
        <f t="shared" si="700"/>
        <v>2.9185530317224946</v>
      </c>
      <c r="BI873">
        <f t="shared" si="700"/>
        <v>2.9788076397868801</v>
      </c>
      <c r="BJ873">
        <f t="shared" si="700"/>
        <v>2.8981647661130867</v>
      </c>
      <c r="BK873">
        <f t="shared" si="700"/>
        <v>3.0058278189581764</v>
      </c>
      <c r="BL873">
        <f t="shared" si="700"/>
        <v>2.8615039654946548</v>
      </c>
      <c r="BM873">
        <f t="shared" si="700"/>
        <v>3.0541773015967251</v>
      </c>
      <c r="BN873">
        <f t="shared" si="694"/>
        <v>2.7948852118139564</v>
      </c>
    </row>
    <row r="874" spans="1:66" x14ac:dyDescent="0.2">
      <c r="A874" s="25" t="s">
        <v>1179</v>
      </c>
      <c r="B874" s="25" t="s">
        <v>899</v>
      </c>
      <c r="C874" s="28">
        <v>55882.693299999999</v>
      </c>
      <c r="D874" s="28">
        <v>1E-4</v>
      </c>
      <c r="E874" s="25">
        <f t="shared" si="670"/>
        <v>26497.087969074466</v>
      </c>
      <c r="F874" s="1">
        <f t="shared" si="695"/>
        <v>26497</v>
      </c>
      <c r="G874" s="1">
        <f t="shared" si="659"/>
        <v>7.4720960001286585E-2</v>
      </c>
      <c r="K874" s="1">
        <f t="shared" si="701"/>
        <v>7.4720960001286585E-2</v>
      </c>
      <c r="O874" s="1">
        <f t="shared" ca="1" si="696"/>
        <v>7.5299736861501987E-2</v>
      </c>
      <c r="Q874" s="173">
        <f t="shared" si="671"/>
        <v>40864.193299999999</v>
      </c>
      <c r="S874" s="15">
        <f t="shared" si="702"/>
        <v>1</v>
      </c>
      <c r="Z874">
        <f t="shared" si="672"/>
        <v>26497</v>
      </c>
      <c r="AA874" s="158">
        <f t="shared" si="673"/>
        <v>0.12544095619741363</v>
      </c>
      <c r="AB874" s="159">
        <f t="shared" si="674"/>
        <v>-5.0719996196127048E-2</v>
      </c>
      <c r="AC874" s="159">
        <f t="shared" si="675"/>
        <v>7.4720960001286585E-2</v>
      </c>
      <c r="AD874" s="160">
        <f t="shared" si="676"/>
        <v>2.5725180141351425E-3</v>
      </c>
      <c r="AH874">
        <f t="shared" si="677"/>
        <v>-7.4884727723962576E-3</v>
      </c>
      <c r="AI874">
        <f t="shared" si="678"/>
        <v>1.3017808821106525</v>
      </c>
      <c r="AJ874">
        <f t="shared" si="679"/>
        <v>-0.24826045446135009</v>
      </c>
      <c r="AK874">
        <f t="shared" si="680"/>
        <v>-0.13376312651767239</v>
      </c>
      <c r="AL874">
        <f t="shared" si="681"/>
        <v>-0.41722300440424276</v>
      </c>
      <c r="AM874">
        <f t="shared" si="682"/>
        <v>-0.21169129607574164</v>
      </c>
      <c r="AN874">
        <f t="shared" si="699"/>
        <v>18.551319088266371</v>
      </c>
      <c r="AO874">
        <f t="shared" si="699"/>
        <v>18.551385925417108</v>
      </c>
      <c r="AP874">
        <f t="shared" si="699"/>
        <v>18.551597742172426</v>
      </c>
      <c r="AQ874">
        <f t="shared" si="699"/>
        <v>18.552268929644889</v>
      </c>
      <c r="AR874">
        <f t="shared" si="699"/>
        <v>18.554394823652284</v>
      </c>
      <c r="AS874">
        <f t="shared" si="699"/>
        <v>18.561119295869208</v>
      </c>
      <c r="AT874">
        <f t="shared" si="699"/>
        <v>18.582303284732966</v>
      </c>
      <c r="AU874">
        <f t="shared" si="683"/>
        <v>18.648292269596105</v>
      </c>
      <c r="AV874" s="158">
        <f t="shared" si="684"/>
        <v>0.12544095619741363</v>
      </c>
      <c r="AW874" s="159">
        <f t="shared" si="685"/>
        <v>-5.0719996196127048E-2</v>
      </c>
      <c r="AX874" s="160">
        <f t="shared" si="686"/>
        <v>2.5725180141351425E-3</v>
      </c>
      <c r="AY874" s="159">
        <f t="shared" si="687"/>
        <v>-9999</v>
      </c>
      <c r="BA874">
        <f t="shared" si="688"/>
        <v>0</v>
      </c>
      <c r="BB874">
        <f t="shared" si="689"/>
        <v>0.23854570595811497</v>
      </c>
      <c r="BC874">
        <f t="shared" si="690"/>
        <v>-0.21059569747844656</v>
      </c>
      <c r="BD874">
        <f t="shared" si="691"/>
        <v>4.9567219040416374E-2</v>
      </c>
      <c r="BE874">
        <f t="shared" si="692"/>
        <v>3.0765889041430086</v>
      </c>
      <c r="BF874">
        <f t="shared" si="693"/>
        <v>30.756621264257991</v>
      </c>
      <c r="BG874">
        <f t="shared" si="700"/>
        <v>2.964672639689403</v>
      </c>
      <c r="BH874">
        <f t="shared" si="700"/>
        <v>2.9197264028966132</v>
      </c>
      <c r="BI874">
        <f t="shared" si="700"/>
        <v>2.9797385623465069</v>
      </c>
      <c r="BJ874">
        <f t="shared" si="700"/>
        <v>2.8994385402359741</v>
      </c>
      <c r="BK874">
        <f t="shared" si="700"/>
        <v>3.006622193365978</v>
      </c>
      <c r="BL874">
        <f t="shared" si="700"/>
        <v>2.8629764080108817</v>
      </c>
      <c r="BM874">
        <f t="shared" si="700"/>
        <v>3.0547060601574301</v>
      </c>
      <c r="BN874">
        <f t="shared" si="694"/>
        <v>2.7967596006511526</v>
      </c>
    </row>
    <row r="875" spans="1:66" x14ac:dyDescent="0.2">
      <c r="A875" s="36" t="s">
        <v>1180</v>
      </c>
      <c r="B875" s="32" t="s">
        <v>899</v>
      </c>
      <c r="C875" s="28">
        <v>55882.693299999999</v>
      </c>
      <c r="D875" s="28">
        <v>1E-4</v>
      </c>
      <c r="E875" s="25">
        <f t="shared" si="670"/>
        <v>26497.087969074466</v>
      </c>
      <c r="F875" s="1">
        <f t="shared" si="695"/>
        <v>26497</v>
      </c>
      <c r="G875" s="1">
        <f t="shared" si="659"/>
        <v>7.4720960001286585E-2</v>
      </c>
      <c r="K875" s="1">
        <f t="shared" si="701"/>
        <v>7.4720960001286585E-2</v>
      </c>
      <c r="O875" s="1">
        <f t="shared" ca="1" si="696"/>
        <v>7.5299736861501987E-2</v>
      </c>
      <c r="Q875" s="173">
        <f t="shared" si="671"/>
        <v>40864.193299999999</v>
      </c>
      <c r="S875" s="15">
        <f t="shared" si="702"/>
        <v>1</v>
      </c>
      <c r="Z875">
        <f t="shared" si="672"/>
        <v>26497</v>
      </c>
      <c r="AA875" s="158">
        <f t="shared" si="673"/>
        <v>0.12544095619741363</v>
      </c>
      <c r="AB875" s="159">
        <f t="shared" si="674"/>
        <v>-5.0719996196127048E-2</v>
      </c>
      <c r="AC875" s="159">
        <f t="shared" si="675"/>
        <v>7.4720960001286585E-2</v>
      </c>
      <c r="AD875" s="160">
        <f t="shared" si="676"/>
        <v>2.5725180141351425E-3</v>
      </c>
      <c r="AH875">
        <f t="shared" si="677"/>
        <v>-7.4884727723962576E-3</v>
      </c>
      <c r="AI875">
        <f t="shared" si="678"/>
        <v>1.3017808821106525</v>
      </c>
      <c r="AJ875">
        <f t="shared" si="679"/>
        <v>-0.24826045446135009</v>
      </c>
      <c r="AK875">
        <f t="shared" si="680"/>
        <v>-0.13376312651767239</v>
      </c>
      <c r="AL875">
        <f t="shared" si="681"/>
        <v>-0.41722300440424276</v>
      </c>
      <c r="AM875">
        <f t="shared" si="682"/>
        <v>-0.21169129607574164</v>
      </c>
      <c r="AN875">
        <f t="shared" si="699"/>
        <v>18.551319088266371</v>
      </c>
      <c r="AO875">
        <f t="shared" si="699"/>
        <v>18.551385925417108</v>
      </c>
      <c r="AP875">
        <f t="shared" si="699"/>
        <v>18.551597742172426</v>
      </c>
      <c r="AQ875">
        <f t="shared" si="699"/>
        <v>18.552268929644889</v>
      </c>
      <c r="AR875">
        <f t="shared" si="699"/>
        <v>18.554394823652284</v>
      </c>
      <c r="AS875">
        <f t="shared" si="699"/>
        <v>18.561119295869208</v>
      </c>
      <c r="AT875">
        <f t="shared" si="699"/>
        <v>18.582303284732966</v>
      </c>
      <c r="AU875">
        <f t="shared" si="683"/>
        <v>18.648292269596105</v>
      </c>
      <c r="AV875" s="158">
        <f t="shared" si="684"/>
        <v>0.12544095619741363</v>
      </c>
      <c r="AW875" s="159">
        <f t="shared" si="685"/>
        <v>-5.0719996196127048E-2</v>
      </c>
      <c r="AX875" s="160">
        <f t="shared" si="686"/>
        <v>2.5725180141351425E-3</v>
      </c>
      <c r="AY875" s="159">
        <f t="shared" si="687"/>
        <v>-9999</v>
      </c>
      <c r="BA875">
        <f t="shared" si="688"/>
        <v>0</v>
      </c>
      <c r="BB875">
        <f t="shared" si="689"/>
        <v>0.23854570595811497</v>
      </c>
      <c r="BC875">
        <f t="shared" si="690"/>
        <v>-0.21059569747844656</v>
      </c>
      <c r="BD875">
        <f t="shared" si="691"/>
        <v>4.9567219040416374E-2</v>
      </c>
      <c r="BE875">
        <f t="shared" si="692"/>
        <v>3.0765889041430086</v>
      </c>
      <c r="BF875">
        <f t="shared" si="693"/>
        <v>30.756621264257991</v>
      </c>
      <c r="BG875">
        <f t="shared" si="700"/>
        <v>2.964672639689403</v>
      </c>
      <c r="BH875">
        <f t="shared" si="700"/>
        <v>2.9197264028966132</v>
      </c>
      <c r="BI875">
        <f t="shared" si="700"/>
        <v>2.9797385623465069</v>
      </c>
      <c r="BJ875">
        <f t="shared" si="700"/>
        <v>2.8994385402359741</v>
      </c>
      <c r="BK875">
        <f t="shared" si="700"/>
        <v>3.006622193365978</v>
      </c>
      <c r="BL875">
        <f t="shared" si="700"/>
        <v>2.8629764080108817</v>
      </c>
      <c r="BM875">
        <f t="shared" si="700"/>
        <v>3.0547060601574301</v>
      </c>
      <c r="BN875">
        <f t="shared" si="694"/>
        <v>2.7967596006511526</v>
      </c>
    </row>
    <row r="876" spans="1:66" x14ac:dyDescent="0.2">
      <c r="A876" s="23" t="s">
        <v>1181</v>
      </c>
      <c r="B876" s="24" t="s">
        <v>899</v>
      </c>
      <c r="C876" s="23">
        <v>55962.537900000003</v>
      </c>
      <c r="D876" s="23" t="s">
        <v>873</v>
      </c>
      <c r="E876" s="25">
        <f t="shared" si="670"/>
        <v>26591.089110962432</v>
      </c>
      <c r="F876" s="1">
        <f t="shared" si="695"/>
        <v>26591</v>
      </c>
      <c r="G876" s="1">
        <f t="shared" si="659"/>
        <v>7.5690880003094207E-2</v>
      </c>
      <c r="K876" s="1">
        <f t="shared" si="701"/>
        <v>7.5690880003094207E-2</v>
      </c>
      <c r="O876" s="1">
        <f t="shared" ca="1" si="696"/>
        <v>7.6418423355471554E-2</v>
      </c>
      <c r="Q876" s="173">
        <f t="shared" si="671"/>
        <v>40944.037900000003</v>
      </c>
      <c r="S876" s="15">
        <f t="shared" si="702"/>
        <v>1</v>
      </c>
      <c r="T876" s="15"/>
      <c r="Z876">
        <f t="shared" si="672"/>
        <v>26591</v>
      </c>
      <c r="AA876" s="158">
        <f t="shared" si="673"/>
        <v>0.1253147037308967</v>
      </c>
      <c r="AB876" s="159">
        <f t="shared" si="674"/>
        <v>-4.9623823727802496E-2</v>
      </c>
      <c r="AC876" s="159">
        <f t="shared" si="675"/>
        <v>7.5690880003094207E-2</v>
      </c>
      <c r="AD876" s="160">
        <f t="shared" si="676"/>
        <v>2.462523881368014E-3</v>
      </c>
      <c r="AH876">
        <f t="shared" si="677"/>
        <v>-8.2771183657474896E-3</v>
      </c>
      <c r="AI876">
        <f t="shared" si="678"/>
        <v>1.3094737931596265</v>
      </c>
      <c r="AJ876">
        <f t="shared" si="679"/>
        <v>-0.30767757523886241</v>
      </c>
      <c r="AK876">
        <f t="shared" si="680"/>
        <v>-0.11484879699265049</v>
      </c>
      <c r="AL876">
        <f t="shared" si="681"/>
        <v>-0.35535584182900332</v>
      </c>
      <c r="AM876">
        <f t="shared" si="682"/>
        <v>-0.17957156810284369</v>
      </c>
      <c r="AN876">
        <f t="shared" si="699"/>
        <v>18.596044808360951</v>
      </c>
      <c r="AO876">
        <f t="shared" si="699"/>
        <v>18.596105662961421</v>
      </c>
      <c r="AP876">
        <f t="shared" si="699"/>
        <v>18.596296095643357</v>
      </c>
      <c r="AQ876">
        <f t="shared" si="699"/>
        <v>18.596891957225552</v>
      </c>
      <c r="AR876">
        <f t="shared" si="699"/>
        <v>18.598755810084455</v>
      </c>
      <c r="AS876">
        <f t="shared" si="699"/>
        <v>18.604580227091759</v>
      </c>
      <c r="AT876">
        <f t="shared" si="699"/>
        <v>18.622727623109597</v>
      </c>
      <c r="AU876">
        <f t="shared" si="683"/>
        <v>18.678815231765107</v>
      </c>
      <c r="AV876" s="158">
        <f t="shared" si="684"/>
        <v>0.1253147037308967</v>
      </c>
      <c r="AW876" s="159">
        <f t="shared" si="685"/>
        <v>-4.9623823727802496E-2</v>
      </c>
      <c r="AX876" s="160">
        <f t="shared" si="686"/>
        <v>2.462523881368014E-3</v>
      </c>
      <c r="AY876" s="159">
        <f t="shared" si="687"/>
        <v>-9999</v>
      </c>
      <c r="BA876">
        <f t="shared" si="688"/>
        <v>0</v>
      </c>
      <c r="BB876">
        <f t="shared" si="689"/>
        <v>0.23841633666758377</v>
      </c>
      <c r="BC876">
        <f t="shared" si="690"/>
        <v>-0.21319970277464409</v>
      </c>
      <c r="BD876">
        <f t="shared" si="691"/>
        <v>4.7538141143748588E-2</v>
      </c>
      <c r="BE876">
        <f t="shared" si="692"/>
        <v>3.0792534164571879</v>
      </c>
      <c r="BF876">
        <f t="shared" si="693"/>
        <v>32.072132308009465</v>
      </c>
      <c r="BG876">
        <f t="shared" si="700"/>
        <v>2.9718938967674617</v>
      </c>
      <c r="BH876">
        <f t="shared" si="700"/>
        <v>2.9282249943500496</v>
      </c>
      <c r="BI876">
        <f t="shared" si="700"/>
        <v>2.9864468365245491</v>
      </c>
      <c r="BJ876">
        <f t="shared" si="700"/>
        <v>2.9086681299044965</v>
      </c>
      <c r="BK876">
        <f t="shared" si="700"/>
        <v>3.0123382107670933</v>
      </c>
      <c r="BL876">
        <f t="shared" si="700"/>
        <v>2.8736430407119338</v>
      </c>
      <c r="BM876">
        <f t="shared" si="700"/>
        <v>3.0585027162365557</v>
      </c>
      <c r="BN876">
        <f t="shared" si="694"/>
        <v>2.8103128737816494</v>
      </c>
    </row>
    <row r="877" spans="1:66" x14ac:dyDescent="0.2">
      <c r="A877" s="36" t="s">
        <v>1182</v>
      </c>
      <c r="B877" s="32" t="s">
        <v>899</v>
      </c>
      <c r="C877" s="28">
        <v>55962.538</v>
      </c>
      <c r="D877" s="28">
        <v>1E-4</v>
      </c>
      <c r="E877" s="25">
        <f t="shared" si="670"/>
        <v>26591.089228692548</v>
      </c>
      <c r="F877" s="1">
        <f t="shared" si="695"/>
        <v>26591</v>
      </c>
      <c r="G877" s="1">
        <f t="shared" si="659"/>
        <v>7.5790880000567995E-2</v>
      </c>
      <c r="K877" s="1">
        <f t="shared" si="701"/>
        <v>7.5790880000567995E-2</v>
      </c>
      <c r="O877" s="1">
        <f t="shared" ca="1" si="696"/>
        <v>7.6418423355471554E-2</v>
      </c>
      <c r="Q877" s="173">
        <f t="shared" si="671"/>
        <v>40944.038</v>
      </c>
      <c r="S877" s="15">
        <f t="shared" si="702"/>
        <v>1</v>
      </c>
      <c r="Z877">
        <f t="shared" si="672"/>
        <v>26591</v>
      </c>
      <c r="AA877" s="158">
        <f t="shared" si="673"/>
        <v>0.1253147037308967</v>
      </c>
      <c r="AB877" s="159">
        <f t="shared" si="674"/>
        <v>-4.9523823730328709E-2</v>
      </c>
      <c r="AC877" s="159">
        <f t="shared" si="675"/>
        <v>7.5790880000567995E-2</v>
      </c>
      <c r="AD877" s="160">
        <f t="shared" si="676"/>
        <v>2.4526091168726688E-3</v>
      </c>
      <c r="AH877">
        <f t="shared" si="677"/>
        <v>-8.2771183657474896E-3</v>
      </c>
      <c r="AI877">
        <f t="shared" si="678"/>
        <v>1.3094737931596265</v>
      </c>
      <c r="AJ877">
        <f t="shared" si="679"/>
        <v>-0.30767757523886241</v>
      </c>
      <c r="AK877">
        <f t="shared" si="680"/>
        <v>-0.11484879699265049</v>
      </c>
      <c r="AL877">
        <f t="shared" si="681"/>
        <v>-0.35535584182900332</v>
      </c>
      <c r="AM877">
        <f t="shared" si="682"/>
        <v>-0.17957156810284369</v>
      </c>
      <c r="AN877">
        <f t="shared" si="699"/>
        <v>18.596044808360951</v>
      </c>
      <c r="AO877">
        <f t="shared" si="699"/>
        <v>18.596105662961421</v>
      </c>
      <c r="AP877">
        <f t="shared" si="699"/>
        <v>18.596296095643357</v>
      </c>
      <c r="AQ877">
        <f t="shared" si="699"/>
        <v>18.596891957225552</v>
      </c>
      <c r="AR877">
        <f t="shared" si="699"/>
        <v>18.598755810084455</v>
      </c>
      <c r="AS877">
        <f t="shared" si="699"/>
        <v>18.604580227091759</v>
      </c>
      <c r="AT877">
        <f t="shared" si="699"/>
        <v>18.622727623109597</v>
      </c>
      <c r="AU877">
        <f t="shared" si="683"/>
        <v>18.678815231765107</v>
      </c>
      <c r="AV877" s="158">
        <f t="shared" si="684"/>
        <v>0.1253147037308967</v>
      </c>
      <c r="AW877" s="159">
        <f t="shared" si="685"/>
        <v>-4.9523823730328709E-2</v>
      </c>
      <c r="AX877" s="160">
        <f t="shared" si="686"/>
        <v>2.4526091168726688E-3</v>
      </c>
      <c r="AY877" s="159">
        <f t="shared" si="687"/>
        <v>-9999</v>
      </c>
      <c r="BA877">
        <f t="shared" si="688"/>
        <v>0</v>
      </c>
      <c r="BB877">
        <f t="shared" si="689"/>
        <v>0.23841633666758377</v>
      </c>
      <c r="BC877">
        <f t="shared" si="690"/>
        <v>-0.21319970277464409</v>
      </c>
      <c r="BD877">
        <f t="shared" si="691"/>
        <v>4.7538141143748588E-2</v>
      </c>
      <c r="BE877">
        <f t="shared" si="692"/>
        <v>3.0792534164571879</v>
      </c>
      <c r="BF877">
        <f t="shared" si="693"/>
        <v>32.072132308009465</v>
      </c>
      <c r="BG877">
        <f t="shared" si="700"/>
        <v>2.9718938967674617</v>
      </c>
      <c r="BH877">
        <f t="shared" si="700"/>
        <v>2.9282249943500496</v>
      </c>
      <c r="BI877">
        <f t="shared" si="700"/>
        <v>2.9864468365245491</v>
      </c>
      <c r="BJ877">
        <f t="shared" si="700"/>
        <v>2.9086681299044965</v>
      </c>
      <c r="BK877">
        <f t="shared" si="700"/>
        <v>3.0123382107670933</v>
      </c>
      <c r="BL877">
        <f t="shared" si="700"/>
        <v>2.8736430407119338</v>
      </c>
      <c r="BM877">
        <f t="shared" si="700"/>
        <v>3.0585027162365557</v>
      </c>
      <c r="BN877">
        <f t="shared" si="694"/>
        <v>2.8103128737816494</v>
      </c>
    </row>
    <row r="878" spans="1:66" x14ac:dyDescent="0.2">
      <c r="A878" s="28" t="s">
        <v>1183</v>
      </c>
      <c r="B878" s="32" t="s">
        <v>899</v>
      </c>
      <c r="C878" s="28">
        <v>56151.526400000002</v>
      </c>
      <c r="D878" s="28">
        <v>2E-3</v>
      </c>
      <c r="E878" s="25">
        <f t="shared" si="670"/>
        <v>26813.585495235046</v>
      </c>
      <c r="F878" s="1">
        <f t="shared" si="695"/>
        <v>26813.5</v>
      </c>
      <c r="O878" s="1">
        <f t="shared" ca="1" si="696"/>
        <v>7.9066378088537892E-2</v>
      </c>
      <c r="Q878" s="173">
        <f t="shared" si="671"/>
        <v>41133.026400000002</v>
      </c>
      <c r="S878" s="15"/>
      <c r="U878" s="1">
        <f>+C878-(C$7+F878*C$8)</f>
        <v>7.2619680009665899E-2</v>
      </c>
      <c r="Z878">
        <f t="shared" si="672"/>
        <v>26813.5</v>
      </c>
      <c r="AA878" s="158">
        <f t="shared" si="673"/>
        <v>0.12507121581339803</v>
      </c>
      <c r="AB878" s="159">
        <f t="shared" si="674"/>
        <v>-0.12507121581339803</v>
      </c>
      <c r="AC878" s="159">
        <f t="shared" si="675"/>
        <v>0</v>
      </c>
      <c r="AD878" s="160">
        <f t="shared" si="676"/>
        <v>0</v>
      </c>
      <c r="AH878">
        <f t="shared" si="677"/>
        <v>-1.0089893402785981E-2</v>
      </c>
      <c r="AI878">
        <f t="shared" si="678"/>
        <v>1.3230901902914283</v>
      </c>
      <c r="AJ878">
        <f t="shared" si="679"/>
        <v>-0.44546551320941047</v>
      </c>
      <c r="AK878">
        <f t="shared" si="680"/>
        <v>-6.7653556896257072E-2</v>
      </c>
      <c r="AL878">
        <f t="shared" si="681"/>
        <v>-0.20641293383560727</v>
      </c>
      <c r="AM878">
        <f t="shared" si="682"/>
        <v>-0.10357447206565806</v>
      </c>
      <c r="AN878">
        <f t="shared" si="699"/>
        <v>18.702809841042438</v>
      </c>
      <c r="AO878">
        <f t="shared" si="699"/>
        <v>18.702849451198084</v>
      </c>
      <c r="AP878">
        <f t="shared" si="699"/>
        <v>18.702970748479505</v>
      </c>
      <c r="AQ878">
        <f t="shared" si="699"/>
        <v>18.703342180890694</v>
      </c>
      <c r="AR878">
        <f t="shared" si="699"/>
        <v>18.704479442470646</v>
      </c>
      <c r="AS878">
        <f t="shared" si="699"/>
        <v>18.707960371890536</v>
      </c>
      <c r="AT878">
        <f t="shared" si="699"/>
        <v>18.718604259405051</v>
      </c>
      <c r="AU878">
        <f t="shared" si="683"/>
        <v>18.751063732643864</v>
      </c>
      <c r="AV878" s="158">
        <f t="shared" si="684"/>
        <v>0.12507121581339803</v>
      </c>
      <c r="AW878" s="159">
        <f t="shared" si="685"/>
        <v>-9999</v>
      </c>
      <c r="AX878" s="160">
        <f t="shared" si="686"/>
        <v>0</v>
      </c>
      <c r="AY878" s="159">
        <f t="shared" si="687"/>
        <v>1.0089893402785981E-2</v>
      </c>
      <c r="BA878">
        <f t="shared" si="688"/>
        <v>0</v>
      </c>
      <c r="BB878">
        <f t="shared" si="689"/>
        <v>0.23813376302230604</v>
      </c>
      <c r="BC878">
        <f t="shared" si="690"/>
        <v>-0.21930948587186971</v>
      </c>
      <c r="BD878">
        <f t="shared" si="691"/>
        <v>4.2771346386038321E-2</v>
      </c>
      <c r="BE878">
        <f t="shared" si="692"/>
        <v>3.085511291036056</v>
      </c>
      <c r="BF878">
        <f t="shared" si="693"/>
        <v>35.653124227629959</v>
      </c>
      <c r="BG878">
        <f t="shared" si="700"/>
        <v>2.9888685508874606</v>
      </c>
      <c r="BH878">
        <f t="shared" si="700"/>
        <v>2.9484382101162829</v>
      </c>
      <c r="BI878">
        <f t="shared" si="700"/>
        <v>3.0021698407739676</v>
      </c>
      <c r="BJ878">
        <f t="shared" si="700"/>
        <v>2.9306446273678164</v>
      </c>
      <c r="BK878">
        <f t="shared" si="700"/>
        <v>3.025680256447902</v>
      </c>
      <c r="BL878">
        <f t="shared" si="700"/>
        <v>2.8990233811249557</v>
      </c>
      <c r="BM878">
        <f t="shared" si="700"/>
        <v>3.0673110825461998</v>
      </c>
      <c r="BN878">
        <f t="shared" si="694"/>
        <v>2.8423937596490489</v>
      </c>
    </row>
    <row r="879" spans="1:66" x14ac:dyDescent="0.2">
      <c r="A879" s="36" t="s">
        <v>1182</v>
      </c>
      <c r="B879" s="32" t="s">
        <v>899</v>
      </c>
      <c r="C879" s="28">
        <v>56180.836799999997</v>
      </c>
      <c r="D879" s="28">
        <v>2.0000000000000001E-4</v>
      </c>
      <c r="E879" s="25">
        <f t="shared" si="670"/>
        <v>26848.092663774838</v>
      </c>
      <c r="F879" s="1">
        <f t="shared" si="695"/>
        <v>26848</v>
      </c>
      <c r="G879" s="1">
        <f t="shared" ref="G879:G897" si="703">+C879-(C$7+F879*C$8)</f>
        <v>7.8708640001423191E-2</v>
      </c>
      <c r="K879" s="1">
        <f t="shared" ref="K879:K885" si="704">G879</f>
        <v>7.8708640001423191E-2</v>
      </c>
      <c r="O879" s="1">
        <f t="shared" ca="1" si="696"/>
        <v>7.9476959833664984E-2</v>
      </c>
      <c r="Q879" s="173">
        <f t="shared" si="671"/>
        <v>41162.336799999997</v>
      </c>
      <c r="S879" s="15">
        <f t="shared" ref="S879:S885" si="705">S$17</f>
        <v>1</v>
      </c>
      <c r="Z879">
        <f t="shared" si="672"/>
        <v>26848</v>
      </c>
      <c r="AA879" s="158">
        <f t="shared" si="673"/>
        <v>0.12504199294149498</v>
      </c>
      <c r="AB879" s="159">
        <f t="shared" si="674"/>
        <v>-4.6333352940071793E-2</v>
      </c>
      <c r="AC879" s="159">
        <f t="shared" si="675"/>
        <v>7.8708640001423191E-2</v>
      </c>
      <c r="AD879" s="160">
        <f t="shared" si="676"/>
        <v>2.1467795946692593E-3</v>
      </c>
      <c r="AH879">
        <f t="shared" si="677"/>
        <v>-1.0362618761078328E-2</v>
      </c>
      <c r="AI879">
        <f t="shared" si="678"/>
        <v>1.3245810882068969</v>
      </c>
      <c r="AJ879">
        <f t="shared" si="679"/>
        <v>-0.46623865383751673</v>
      </c>
      <c r="AK879">
        <f t="shared" si="680"/>
        <v>-6.0094858363199888E-2</v>
      </c>
      <c r="AL879">
        <f t="shared" si="681"/>
        <v>-0.18307283634771623</v>
      </c>
      <c r="AM879">
        <f t="shared" si="682"/>
        <v>-9.1792936595107691E-2</v>
      </c>
      <c r="AN879">
        <f t="shared" si="699"/>
        <v>18.719452065625706</v>
      </c>
      <c r="AO879">
        <f t="shared" si="699"/>
        <v>18.719487626165694</v>
      </c>
      <c r="AP879">
        <f t="shared" si="699"/>
        <v>18.719596270540737</v>
      </c>
      <c r="AQ879">
        <f t="shared" si="699"/>
        <v>18.719928190714256</v>
      </c>
      <c r="AR879">
        <f t="shared" si="699"/>
        <v>18.720942153511874</v>
      </c>
      <c r="AS879">
        <f t="shared" si="699"/>
        <v>18.724038828176038</v>
      </c>
      <c r="AT879">
        <f t="shared" si="699"/>
        <v>18.733488814985893</v>
      </c>
      <c r="AU879">
        <f t="shared" si="683"/>
        <v>18.762266309184611</v>
      </c>
      <c r="AV879" s="158">
        <f t="shared" si="684"/>
        <v>0.12504199294149498</v>
      </c>
      <c r="AW879" s="159">
        <f t="shared" si="685"/>
        <v>-4.6333352940071793E-2</v>
      </c>
      <c r="AX879" s="160">
        <f t="shared" si="686"/>
        <v>2.1467795946692593E-3</v>
      </c>
      <c r="AY879" s="159">
        <f t="shared" si="687"/>
        <v>-9999</v>
      </c>
      <c r="BA879">
        <f t="shared" si="688"/>
        <v>0</v>
      </c>
      <c r="BB879">
        <f t="shared" si="689"/>
        <v>0.23809286942038943</v>
      </c>
      <c r="BC879">
        <f t="shared" si="690"/>
        <v>-0.22025028754411044</v>
      </c>
      <c r="BD879">
        <f t="shared" si="691"/>
        <v>4.2036597033660479E-2</v>
      </c>
      <c r="BE879">
        <f t="shared" si="692"/>
        <v>3.0864756723687088</v>
      </c>
      <c r="BF879">
        <f t="shared" si="693"/>
        <v>36.277270932878238</v>
      </c>
      <c r="BG879">
        <f t="shared" si="700"/>
        <v>2.9914862111896934</v>
      </c>
      <c r="BH879">
        <f t="shared" si="700"/>
        <v>2.9515842043148659</v>
      </c>
      <c r="BI879">
        <f t="shared" si="700"/>
        <v>3.0045889625370368</v>
      </c>
      <c r="BJ879">
        <f t="shared" si="700"/>
        <v>2.9340679116650774</v>
      </c>
      <c r="BK879">
        <f t="shared" si="700"/>
        <v>3.0277264084617084</v>
      </c>
      <c r="BL879">
        <f t="shared" si="700"/>
        <v>2.9029745896147117</v>
      </c>
      <c r="BM879">
        <f t="shared" si="700"/>
        <v>3.0686555395765942</v>
      </c>
      <c r="BN879">
        <f t="shared" si="694"/>
        <v>2.8473680992554544</v>
      </c>
    </row>
    <row r="880" spans="1:66" x14ac:dyDescent="0.2">
      <c r="A880" s="23" t="s">
        <v>1184</v>
      </c>
      <c r="B880" s="24" t="s">
        <v>899</v>
      </c>
      <c r="C880" s="23">
        <v>56225.006500000003</v>
      </c>
      <c r="D880" s="23" t="s">
        <v>873</v>
      </c>
      <c r="E880" s="25">
        <f t="shared" si="670"/>
        <v>26900.093703755618</v>
      </c>
      <c r="F880" s="1">
        <f t="shared" si="695"/>
        <v>26900</v>
      </c>
      <c r="G880" s="1">
        <f t="shared" si="703"/>
        <v>7.9592000009142794E-2</v>
      </c>
      <c r="K880" s="1">
        <f t="shared" si="704"/>
        <v>7.9592000009142794E-2</v>
      </c>
      <c r="O880" s="1">
        <f t="shared" ca="1" si="696"/>
        <v>8.009580768139285E-2</v>
      </c>
      <c r="Q880" s="173">
        <f t="shared" si="671"/>
        <v>41206.506500000003</v>
      </c>
      <c r="S880" s="15">
        <f t="shared" si="705"/>
        <v>1</v>
      </c>
      <c r="T880" s="15"/>
      <c r="Z880">
        <f t="shared" si="672"/>
        <v>26900</v>
      </c>
      <c r="AA880" s="158">
        <f t="shared" si="673"/>
        <v>0.12500296158404625</v>
      </c>
      <c r="AB880" s="159">
        <f t="shared" si="674"/>
        <v>-4.5410961574903458E-2</v>
      </c>
      <c r="AC880" s="159">
        <f t="shared" si="675"/>
        <v>7.9592000009142794E-2</v>
      </c>
      <c r="AD880" s="160">
        <f t="shared" si="676"/>
        <v>2.0621554311573585E-3</v>
      </c>
      <c r="AH880">
        <f t="shared" si="677"/>
        <v>-1.0768757045888273E-2</v>
      </c>
      <c r="AI880">
        <f t="shared" si="678"/>
        <v>1.3264983629059113</v>
      </c>
      <c r="AJ880">
        <f t="shared" si="679"/>
        <v>-0.49714472484319061</v>
      </c>
      <c r="AK880">
        <f t="shared" si="680"/>
        <v>-4.8611663652114084E-2</v>
      </c>
      <c r="AL880">
        <f t="shared" si="681"/>
        <v>-0.14780216631516163</v>
      </c>
      <c r="AM880">
        <f t="shared" si="682"/>
        <v>-7.4035911425842385E-2</v>
      </c>
      <c r="AN880">
        <f t="shared" si="699"/>
        <v>18.744568474136816</v>
      </c>
      <c r="AO880">
        <f t="shared" si="699"/>
        <v>18.744597632927917</v>
      </c>
      <c r="AP880">
        <f t="shared" si="699"/>
        <v>18.744686455218439</v>
      </c>
      <c r="AQ880">
        <f t="shared" si="699"/>
        <v>18.744957016852428</v>
      </c>
      <c r="AR880">
        <f t="shared" si="699"/>
        <v>18.745781127541502</v>
      </c>
      <c r="AS880">
        <f t="shared" si="699"/>
        <v>18.748290874253492</v>
      </c>
      <c r="AT880">
        <f t="shared" si="699"/>
        <v>18.755930183646772</v>
      </c>
      <c r="AU880">
        <f t="shared" si="683"/>
        <v>18.779151352086615</v>
      </c>
      <c r="AV880" s="158">
        <f t="shared" si="684"/>
        <v>0.12500296158404625</v>
      </c>
      <c r="AW880" s="159">
        <f t="shared" si="685"/>
        <v>-4.5410961574903458E-2</v>
      </c>
      <c r="AX880" s="160">
        <f t="shared" si="686"/>
        <v>2.0621554311573585E-3</v>
      </c>
      <c r="AY880" s="159">
        <f t="shared" si="687"/>
        <v>-9999</v>
      </c>
      <c r="BA880">
        <f t="shared" si="688"/>
        <v>0</v>
      </c>
      <c r="BB880">
        <f t="shared" si="689"/>
        <v>0.23803269040612562</v>
      </c>
      <c r="BC880">
        <f t="shared" si="690"/>
        <v>-0.22166508986191907</v>
      </c>
      <c r="BD880">
        <f t="shared" si="691"/>
        <v>4.0931286670455307E-2</v>
      </c>
      <c r="BE880">
        <f t="shared" si="692"/>
        <v>3.087926330166006</v>
      </c>
      <c r="BF880">
        <f t="shared" si="693"/>
        <v>37.258374284172767</v>
      </c>
      <c r="BG880">
        <f t="shared" si="700"/>
        <v>2.9954246290155471</v>
      </c>
      <c r="BH880">
        <f t="shared" si="700"/>
        <v>2.9563317972383949</v>
      </c>
      <c r="BI880">
        <f t="shared" si="700"/>
        <v>3.0082259807723069</v>
      </c>
      <c r="BJ880">
        <f t="shared" si="700"/>
        <v>2.9392353000928337</v>
      </c>
      <c r="BK880">
        <f t="shared" si="700"/>
        <v>3.0307994674837269</v>
      </c>
      <c r="BL880">
        <f t="shared" si="700"/>
        <v>2.9089376980323411</v>
      </c>
      <c r="BM880">
        <f t="shared" si="700"/>
        <v>3.0706716501661822</v>
      </c>
      <c r="BN880">
        <f t="shared" si="694"/>
        <v>2.8548656546042399</v>
      </c>
    </row>
    <row r="881" spans="1:66" x14ac:dyDescent="0.2">
      <c r="A881" s="36" t="s">
        <v>1182</v>
      </c>
      <c r="B881" s="32" t="s">
        <v>899</v>
      </c>
      <c r="C881" s="28">
        <v>56226.705399999999</v>
      </c>
      <c r="D881" s="28">
        <v>1E-4</v>
      </c>
      <c r="E881" s="25">
        <f t="shared" si="670"/>
        <v>26902.093820732258</v>
      </c>
      <c r="F881" s="1">
        <f t="shared" si="695"/>
        <v>26902</v>
      </c>
      <c r="G881" s="1">
        <f t="shared" si="703"/>
        <v>7.9691359998832922E-2</v>
      </c>
      <c r="K881" s="1">
        <f t="shared" si="704"/>
        <v>7.9691359998832922E-2</v>
      </c>
      <c r="O881" s="1">
        <f t="shared" ca="1" si="696"/>
        <v>8.0119609521690061E-2</v>
      </c>
      <c r="Q881" s="173">
        <f t="shared" si="671"/>
        <v>41208.205399999999</v>
      </c>
      <c r="S881" s="15">
        <f t="shared" si="705"/>
        <v>1</v>
      </c>
      <c r="Z881">
        <f t="shared" si="672"/>
        <v>26902</v>
      </c>
      <c r="AA881" s="158">
        <f t="shared" si="673"/>
        <v>0.12500158540674847</v>
      </c>
      <c r="AB881" s="159">
        <f t="shared" si="674"/>
        <v>-4.5310225407915544E-2</v>
      </c>
      <c r="AC881" s="159">
        <f t="shared" si="675"/>
        <v>7.9691359998832922E-2</v>
      </c>
      <c r="AD881" s="160">
        <f t="shared" si="676"/>
        <v>2.0530165265161154E-3</v>
      </c>
      <c r="AH881">
        <f t="shared" si="677"/>
        <v>-1.0784254849826846E-2</v>
      </c>
      <c r="AI881">
        <f t="shared" si="678"/>
        <v>1.326564101554649</v>
      </c>
      <c r="AJ881">
        <f t="shared" si="679"/>
        <v>-0.49832301028527048</v>
      </c>
      <c r="AK881">
        <f t="shared" si="680"/>
        <v>-4.8168064099270359E-2</v>
      </c>
      <c r="AL881">
        <f t="shared" si="681"/>
        <v>-0.14644364547294692</v>
      </c>
      <c r="AM881">
        <f t="shared" si="682"/>
        <v>-7.3352962003858727E-2</v>
      </c>
      <c r="AN881">
        <f t="shared" ref="AN881:AT890" si="706">$AU881+$AB$7*SIN(AO881)</f>
        <v>18.745535184486542</v>
      </c>
      <c r="AO881">
        <f t="shared" si="706"/>
        <v>18.745564090600926</v>
      </c>
      <c r="AP881">
        <f t="shared" si="706"/>
        <v>18.745652134282825</v>
      </c>
      <c r="AQ881">
        <f t="shared" si="706"/>
        <v>18.745920297133633</v>
      </c>
      <c r="AR881">
        <f t="shared" si="706"/>
        <v>18.746737019732901</v>
      </c>
      <c r="AS881">
        <f t="shared" si="706"/>
        <v>18.749224026183743</v>
      </c>
      <c r="AT881">
        <f t="shared" si="706"/>
        <v>18.756793455567092</v>
      </c>
      <c r="AU881">
        <f t="shared" si="683"/>
        <v>18.779800776813616</v>
      </c>
      <c r="AV881" s="158">
        <f t="shared" si="684"/>
        <v>0.12500158540674847</v>
      </c>
      <c r="AW881" s="159">
        <f t="shared" si="685"/>
        <v>-4.5310225407915544E-2</v>
      </c>
      <c r="AX881" s="160">
        <f t="shared" si="686"/>
        <v>2.0530165265161154E-3</v>
      </c>
      <c r="AY881" s="159">
        <f t="shared" si="687"/>
        <v>-9999</v>
      </c>
      <c r="BA881">
        <f t="shared" si="688"/>
        <v>0</v>
      </c>
      <c r="BB881">
        <f t="shared" si="689"/>
        <v>0.23803041066749653</v>
      </c>
      <c r="BC881">
        <f t="shared" si="690"/>
        <v>-0.2217194288528205</v>
      </c>
      <c r="BD881">
        <f t="shared" si="691"/>
        <v>4.0888825498932281E-2</v>
      </c>
      <c r="BE881">
        <f t="shared" si="692"/>
        <v>3.0879820557955147</v>
      </c>
      <c r="BF881">
        <f t="shared" si="693"/>
        <v>37.297121153040891</v>
      </c>
      <c r="BG881">
        <f t="shared" ref="BG881:BM890" si="707">$BN881+$BB$7*SIN(BH881)</f>
        <v>2.9955759393266854</v>
      </c>
      <c r="BH881">
        <f t="shared" si="707"/>
        <v>2.9565145349795587</v>
      </c>
      <c r="BI881">
        <f t="shared" si="707"/>
        <v>3.0083656478564422</v>
      </c>
      <c r="BJ881">
        <f t="shared" si="707"/>
        <v>2.9394342274587428</v>
      </c>
      <c r="BK881">
        <f t="shared" si="707"/>
        <v>3.0309174013674416</v>
      </c>
      <c r="BL881">
        <f t="shared" si="707"/>
        <v>2.9091672298291176</v>
      </c>
      <c r="BM881">
        <f t="shared" si="707"/>
        <v>3.0707489486432022</v>
      </c>
      <c r="BN881">
        <f t="shared" si="694"/>
        <v>2.8551540221176546</v>
      </c>
    </row>
    <row r="882" spans="1:66" x14ac:dyDescent="0.2">
      <c r="A882" s="23" t="s">
        <v>1185</v>
      </c>
      <c r="B882" s="24" t="s">
        <v>899</v>
      </c>
      <c r="C882" s="23">
        <v>56253.886100000003</v>
      </c>
      <c r="D882" s="23" t="s">
        <v>873</v>
      </c>
      <c r="E882" s="25">
        <f t="shared" si="670"/>
        <v>26934.093690946582</v>
      </c>
      <c r="F882" s="1">
        <f t="shared" si="695"/>
        <v>26934</v>
      </c>
      <c r="G882" s="1">
        <f t="shared" si="703"/>
        <v>7.9581120007787831E-2</v>
      </c>
      <c r="K882" s="1">
        <f t="shared" si="704"/>
        <v>7.9581120007787831E-2</v>
      </c>
      <c r="O882" s="1">
        <f t="shared" ca="1" si="696"/>
        <v>8.0500438966445709E-2</v>
      </c>
      <c r="Q882" s="173">
        <f t="shared" si="671"/>
        <v>41235.386100000003</v>
      </c>
      <c r="S882" s="15">
        <f t="shared" si="705"/>
        <v>1</v>
      </c>
      <c r="T882" s="15"/>
      <c r="Z882">
        <f t="shared" si="672"/>
        <v>26934</v>
      </c>
      <c r="AA882" s="158">
        <f t="shared" si="673"/>
        <v>0.1249808708520088</v>
      </c>
      <c r="AB882" s="159">
        <f t="shared" si="674"/>
        <v>-4.5399750844220974E-2</v>
      </c>
      <c r="AC882" s="159">
        <f t="shared" si="675"/>
        <v>7.9581120007787831E-2</v>
      </c>
      <c r="AD882" s="160">
        <f t="shared" si="676"/>
        <v>2.0611373767173429E-3</v>
      </c>
      <c r="AH882">
        <f t="shared" si="677"/>
        <v>-1.1030936882900346E-2</v>
      </c>
      <c r="AI882">
        <f t="shared" si="678"/>
        <v>1.3275345861747403</v>
      </c>
      <c r="AJ882">
        <f t="shared" si="679"/>
        <v>-0.51706387981367585</v>
      </c>
      <c r="AK882">
        <f t="shared" si="680"/>
        <v>-4.1053254226773257E-2</v>
      </c>
      <c r="AL882">
        <f t="shared" si="681"/>
        <v>-0.12468995775124536</v>
      </c>
      <c r="AM882">
        <f t="shared" si="682"/>
        <v>-6.2425880818735735E-2</v>
      </c>
      <c r="AN882">
        <f t="shared" si="706"/>
        <v>18.761008706429841</v>
      </c>
      <c r="AO882">
        <f t="shared" si="706"/>
        <v>18.761033511879418</v>
      </c>
      <c r="AP882">
        <f t="shared" si="706"/>
        <v>18.761108952877009</v>
      </c>
      <c r="AQ882">
        <f t="shared" si="706"/>
        <v>18.761338389042187</v>
      </c>
      <c r="AR882">
        <f t="shared" si="706"/>
        <v>18.762036136964305</v>
      </c>
      <c r="AS882">
        <f t="shared" si="706"/>
        <v>18.764157826336763</v>
      </c>
      <c r="AT882">
        <f t="shared" si="706"/>
        <v>18.770607064612054</v>
      </c>
      <c r="AU882">
        <f t="shared" si="683"/>
        <v>18.790191572445615</v>
      </c>
      <c r="AV882" s="158">
        <f t="shared" si="684"/>
        <v>0.1249808708520088</v>
      </c>
      <c r="AW882" s="159">
        <f t="shared" si="685"/>
        <v>-4.5399750844220974E-2</v>
      </c>
      <c r="AX882" s="160">
        <f t="shared" si="686"/>
        <v>2.0611373767173429E-3</v>
      </c>
      <c r="AY882" s="159">
        <f t="shared" si="687"/>
        <v>-9999</v>
      </c>
      <c r="BA882">
        <f t="shared" si="688"/>
        <v>0</v>
      </c>
      <c r="BB882">
        <f t="shared" si="689"/>
        <v>0.2379942842505498</v>
      </c>
      <c r="BC882">
        <f t="shared" si="690"/>
        <v>-0.2225880898703444</v>
      </c>
      <c r="BD882">
        <f t="shared" si="691"/>
        <v>4.0209952541555627E-2</v>
      </c>
      <c r="BE882">
        <f t="shared" si="692"/>
        <v>3.0888729795660095</v>
      </c>
      <c r="BF882">
        <f t="shared" si="693"/>
        <v>37.927714619410708</v>
      </c>
      <c r="BG882">
        <f t="shared" si="707"/>
        <v>2.9979952364989071</v>
      </c>
      <c r="BH882">
        <f t="shared" si="707"/>
        <v>2.9594397156251997</v>
      </c>
      <c r="BI882">
        <f t="shared" si="707"/>
        <v>3.0105981477365056</v>
      </c>
      <c r="BJ882">
        <f t="shared" si="707"/>
        <v>2.9426188739954608</v>
      </c>
      <c r="BK882">
        <f t="shared" si="707"/>
        <v>3.0328017500808921</v>
      </c>
      <c r="BL882">
        <f t="shared" si="707"/>
        <v>2.9128415418414453</v>
      </c>
      <c r="BM882">
        <f t="shared" si="707"/>
        <v>3.0719832980107955</v>
      </c>
      <c r="BN882">
        <f t="shared" si="694"/>
        <v>2.8597679023322917</v>
      </c>
    </row>
    <row r="883" spans="1:66" x14ac:dyDescent="0.2">
      <c r="A883" s="36" t="s">
        <v>1186</v>
      </c>
      <c r="B883" s="32" t="s">
        <v>899</v>
      </c>
      <c r="C883" s="28">
        <v>56266.628100000002</v>
      </c>
      <c r="D883" s="28">
        <v>1E-4</v>
      </c>
      <c r="E883" s="25">
        <f t="shared" si="670"/>
        <v>26949.094862596714</v>
      </c>
      <c r="F883" s="1">
        <f t="shared" si="695"/>
        <v>26949</v>
      </c>
      <c r="G883" s="1">
        <f t="shared" si="703"/>
        <v>8.0576320004183799E-2</v>
      </c>
      <c r="K883" s="1">
        <f t="shared" si="704"/>
        <v>8.0576320004183799E-2</v>
      </c>
      <c r="O883" s="1">
        <f t="shared" ca="1" si="696"/>
        <v>8.0678952768674872E-2</v>
      </c>
      <c r="Q883" s="173">
        <f t="shared" si="671"/>
        <v>41248.128100000002</v>
      </c>
      <c r="S883" s="15">
        <f t="shared" si="705"/>
        <v>1</v>
      </c>
      <c r="Z883">
        <f t="shared" si="672"/>
        <v>26949</v>
      </c>
      <c r="AA883" s="158">
        <f t="shared" si="673"/>
        <v>0.12497202238963129</v>
      </c>
      <c r="AB883" s="159">
        <f t="shared" si="674"/>
        <v>-4.4395702385447489E-2</v>
      </c>
      <c r="AC883" s="159">
        <f t="shared" si="675"/>
        <v>8.0576320004183799E-2</v>
      </c>
      <c r="AD883" s="160">
        <f t="shared" si="676"/>
        <v>1.9709783902972277E-3</v>
      </c>
      <c r="AH883">
        <f t="shared" si="677"/>
        <v>-1.1145721501222536E-2</v>
      </c>
      <c r="AI883">
        <f t="shared" si="678"/>
        <v>1.3279365632605882</v>
      </c>
      <c r="AJ883">
        <f t="shared" si="679"/>
        <v>-0.52577379005002023</v>
      </c>
      <c r="AK883">
        <f t="shared" si="680"/>
        <v>-3.7707894400253697E-2</v>
      </c>
      <c r="AL883">
        <f t="shared" si="681"/>
        <v>-0.1144825495901539</v>
      </c>
      <c r="AM883">
        <f t="shared" si="682"/>
        <v>-5.7303875066526129E-2</v>
      </c>
      <c r="AN883">
        <f t="shared" si="706"/>
        <v>18.768265596102047</v>
      </c>
      <c r="AO883">
        <f t="shared" si="706"/>
        <v>18.768288444643311</v>
      </c>
      <c r="AP883">
        <f t="shared" si="706"/>
        <v>18.768357891228128</v>
      </c>
      <c r="AQ883">
        <f t="shared" si="706"/>
        <v>18.768568966984386</v>
      </c>
      <c r="AR883">
        <f t="shared" si="706"/>
        <v>18.769210487891694</v>
      </c>
      <c r="AS883">
        <f t="shared" si="706"/>
        <v>18.771160055130611</v>
      </c>
      <c r="AT883">
        <f t="shared" si="706"/>
        <v>18.777082944278096</v>
      </c>
      <c r="AU883">
        <f t="shared" si="683"/>
        <v>18.795062257898117</v>
      </c>
      <c r="AV883" s="158">
        <f t="shared" si="684"/>
        <v>0.12497202238963129</v>
      </c>
      <c r="AW883" s="159">
        <f t="shared" si="685"/>
        <v>-4.4395702385447489E-2</v>
      </c>
      <c r="AX883" s="160">
        <f t="shared" si="686"/>
        <v>1.9709783902972277E-3</v>
      </c>
      <c r="AY883" s="159">
        <f t="shared" si="687"/>
        <v>-9999</v>
      </c>
      <c r="BA883">
        <f t="shared" si="688"/>
        <v>0</v>
      </c>
      <c r="BB883">
        <f t="shared" si="689"/>
        <v>0.23797757582346946</v>
      </c>
      <c r="BC883">
        <f t="shared" si="690"/>
        <v>-0.22299478327315217</v>
      </c>
      <c r="BD883">
        <f t="shared" si="691"/>
        <v>3.9892056481834762E-2</v>
      </c>
      <c r="BE883">
        <f t="shared" si="692"/>
        <v>3.0892901582870347</v>
      </c>
      <c r="BF883">
        <f t="shared" si="693"/>
        <v>38.230375863869298</v>
      </c>
      <c r="BG883">
        <f t="shared" si="707"/>
        <v>2.9991282079149699</v>
      </c>
      <c r="BH883">
        <f t="shared" si="707"/>
        <v>2.9608117810868029</v>
      </c>
      <c r="BI883">
        <f t="shared" si="707"/>
        <v>3.0116432330210507</v>
      </c>
      <c r="BJ883">
        <f t="shared" si="707"/>
        <v>2.9441128410988258</v>
      </c>
      <c r="BK883">
        <f t="shared" si="707"/>
        <v>3.0336833702403543</v>
      </c>
      <c r="BL883">
        <f t="shared" si="707"/>
        <v>2.9145650348583945</v>
      </c>
      <c r="BM883">
        <f t="shared" si="707"/>
        <v>3.0725603397533154</v>
      </c>
      <c r="BN883">
        <f t="shared" si="694"/>
        <v>2.861930658682903</v>
      </c>
    </row>
    <row r="884" spans="1:66" x14ac:dyDescent="0.2">
      <c r="A884" s="23" t="s">
        <v>1184</v>
      </c>
      <c r="B884" s="24" t="s">
        <v>899</v>
      </c>
      <c r="C884" s="23">
        <v>56275.122300000003</v>
      </c>
      <c r="D884" s="23" t="s">
        <v>873</v>
      </c>
      <c r="E884" s="25">
        <f t="shared" si="670"/>
        <v>26959.095094289587</v>
      </c>
      <c r="F884" s="1">
        <f t="shared" si="695"/>
        <v>26959</v>
      </c>
      <c r="G884" s="1">
        <f t="shared" si="703"/>
        <v>8.0773120003868826E-2</v>
      </c>
      <c r="K884" s="1">
        <f t="shared" si="704"/>
        <v>8.0773120003868826E-2</v>
      </c>
      <c r="O884" s="1">
        <f t="shared" ca="1" si="696"/>
        <v>8.0797961970160981E-2</v>
      </c>
      <c r="Q884" s="173">
        <f t="shared" si="671"/>
        <v>41256.622300000003</v>
      </c>
      <c r="S884" s="15">
        <f t="shared" si="705"/>
        <v>1</v>
      </c>
      <c r="T884" s="15"/>
      <c r="Z884">
        <f t="shared" si="672"/>
        <v>26959</v>
      </c>
      <c r="AA884" s="158">
        <f t="shared" si="673"/>
        <v>0.12496643560024147</v>
      </c>
      <c r="AB884" s="159">
        <f t="shared" si="674"/>
        <v>-4.4193315596372643E-2</v>
      </c>
      <c r="AC884" s="159">
        <f t="shared" si="675"/>
        <v>8.0773120003868826E-2</v>
      </c>
      <c r="AD884" s="160">
        <f t="shared" si="676"/>
        <v>1.9530491434005934E-3</v>
      </c>
      <c r="AH884">
        <f t="shared" si="677"/>
        <v>-1.1221937323822132E-2</v>
      </c>
      <c r="AI884">
        <f t="shared" si="678"/>
        <v>1.3281856858145769</v>
      </c>
      <c r="AJ884">
        <f t="shared" si="679"/>
        <v>-0.53155282463050235</v>
      </c>
      <c r="AK884">
        <f t="shared" si="680"/>
        <v>-3.5474363273810268E-2</v>
      </c>
      <c r="AL884">
        <f t="shared" si="681"/>
        <v>-0.10767429852978762</v>
      </c>
      <c r="AM884">
        <f t="shared" si="682"/>
        <v>-5.388922419804295E-2</v>
      </c>
      <c r="AN884">
        <f t="shared" si="706"/>
        <v>18.773104696623282</v>
      </c>
      <c r="AO884">
        <f t="shared" si="706"/>
        <v>18.773126229404603</v>
      </c>
      <c r="AP884">
        <f t="shared" si="706"/>
        <v>18.773191651835614</v>
      </c>
      <c r="AQ884">
        <f t="shared" si="706"/>
        <v>18.773390420920837</v>
      </c>
      <c r="AR884">
        <f t="shared" si="706"/>
        <v>18.7739943107605</v>
      </c>
      <c r="AS884">
        <f t="shared" si="706"/>
        <v>18.775828848872738</v>
      </c>
      <c r="AT884">
        <f t="shared" si="706"/>
        <v>18.781400436702537</v>
      </c>
      <c r="AU884">
        <f t="shared" si="683"/>
        <v>18.798309381533116</v>
      </c>
      <c r="AV884" s="158">
        <f t="shared" si="684"/>
        <v>0.12496643560024147</v>
      </c>
      <c r="AW884" s="159">
        <f t="shared" si="685"/>
        <v>-4.4193315596372643E-2</v>
      </c>
      <c r="AX884" s="160">
        <f t="shared" si="686"/>
        <v>1.9530491434005934E-3</v>
      </c>
      <c r="AY884" s="159">
        <f t="shared" si="687"/>
        <v>-9999</v>
      </c>
      <c r="BA884">
        <f t="shared" si="688"/>
        <v>0</v>
      </c>
      <c r="BB884">
        <f t="shared" si="689"/>
        <v>0.23796651671878377</v>
      </c>
      <c r="BC884">
        <f t="shared" si="690"/>
        <v>-0.22326573911826794</v>
      </c>
      <c r="BD884">
        <f t="shared" si="691"/>
        <v>3.9680240378838785E-2</v>
      </c>
      <c r="BE884">
        <f t="shared" si="692"/>
        <v>3.0895681219766811</v>
      </c>
      <c r="BF884">
        <f t="shared" si="693"/>
        <v>38.43473118679146</v>
      </c>
      <c r="BG884">
        <f t="shared" si="707"/>
        <v>2.9998831440235154</v>
      </c>
      <c r="BH884">
        <f t="shared" si="707"/>
        <v>2.961726803824392</v>
      </c>
      <c r="BI884">
        <f t="shared" si="707"/>
        <v>3.0123394642990151</v>
      </c>
      <c r="BJ884">
        <f t="shared" si="707"/>
        <v>2.9451092286537008</v>
      </c>
      <c r="BK884">
        <f t="shared" si="707"/>
        <v>3.0342705304583486</v>
      </c>
      <c r="BL884">
        <f t="shared" si="707"/>
        <v>2.9157144374834605</v>
      </c>
      <c r="BM884">
        <f t="shared" si="707"/>
        <v>3.0729444864441113</v>
      </c>
      <c r="BN884">
        <f t="shared" si="694"/>
        <v>2.8633724962499771</v>
      </c>
    </row>
    <row r="885" spans="1:66" x14ac:dyDescent="0.2">
      <c r="A885" s="36" t="s">
        <v>1186</v>
      </c>
      <c r="B885" s="32" t="s">
        <v>899</v>
      </c>
      <c r="C885" s="28">
        <v>56552.880499999999</v>
      </c>
      <c r="D885" s="28">
        <v>1E-4</v>
      </c>
      <c r="E885" s="25">
        <f t="shared" si="670"/>
        <v>27286.100151221985</v>
      </c>
      <c r="F885" s="1">
        <f t="shared" si="695"/>
        <v>27286</v>
      </c>
      <c r="G885" s="1">
        <f t="shared" si="703"/>
        <v>8.5068480002519209E-2</v>
      </c>
      <c r="K885" s="1">
        <f t="shared" si="704"/>
        <v>8.5068480002519209E-2</v>
      </c>
      <c r="O885" s="1">
        <f t="shared" ca="1" si="696"/>
        <v>8.4689562858757339E-2</v>
      </c>
      <c r="Q885" s="173">
        <f t="shared" si="671"/>
        <v>41534.380499999999</v>
      </c>
      <c r="S885" s="15">
        <f t="shared" si="705"/>
        <v>1</v>
      </c>
      <c r="Z885">
        <f t="shared" si="672"/>
        <v>27286</v>
      </c>
      <c r="AA885" s="158">
        <f t="shared" si="673"/>
        <v>0.12493858252770956</v>
      </c>
      <c r="AB885" s="159">
        <f t="shared" si="674"/>
        <v>-3.9870102525190354E-2</v>
      </c>
      <c r="AC885" s="159">
        <f t="shared" si="675"/>
        <v>8.5068480002519209E-2</v>
      </c>
      <c r="AD885" s="160">
        <f t="shared" si="676"/>
        <v>1.5896250753691902E-3</v>
      </c>
      <c r="AH885">
        <f t="shared" si="677"/>
        <v>-1.356153257453524E-2</v>
      </c>
      <c r="AI885">
        <f t="shared" si="678"/>
        <v>1.3279015849797338</v>
      </c>
      <c r="AJ885">
        <f t="shared" si="679"/>
        <v>-0.70577288899832724</v>
      </c>
      <c r="AK885">
        <f t="shared" si="680"/>
        <v>3.8010858856975152E-2</v>
      </c>
      <c r="AL885">
        <f t="shared" si="681"/>
        <v>0.11540644959805581</v>
      </c>
      <c r="AM885">
        <f t="shared" si="682"/>
        <v>5.7767354293427033E-2</v>
      </c>
      <c r="AN885">
        <f t="shared" si="706"/>
        <v>18.931502998232336</v>
      </c>
      <c r="AO885">
        <f t="shared" si="706"/>
        <v>18.931479971770564</v>
      </c>
      <c r="AP885">
        <f t="shared" si="706"/>
        <v>18.931409980653729</v>
      </c>
      <c r="AQ885">
        <f t="shared" si="706"/>
        <v>18.931197238474564</v>
      </c>
      <c r="AR885">
        <f t="shared" si="706"/>
        <v>18.930550618610773</v>
      </c>
      <c r="AS885">
        <f t="shared" si="706"/>
        <v>18.928585455087415</v>
      </c>
      <c r="AT885">
        <f t="shared" si="706"/>
        <v>18.922614907161762</v>
      </c>
      <c r="AU885">
        <f t="shared" si="683"/>
        <v>18.904490324397621</v>
      </c>
      <c r="AV885" s="158">
        <f t="shared" si="684"/>
        <v>0.12493858252770956</v>
      </c>
      <c r="AW885" s="159">
        <f t="shared" si="685"/>
        <v>-3.9870102525190354E-2</v>
      </c>
      <c r="AX885" s="160">
        <f t="shared" si="686"/>
        <v>1.5896250753691902E-3</v>
      </c>
      <c r="AY885" s="159">
        <f t="shared" si="687"/>
        <v>-9999</v>
      </c>
      <c r="BA885">
        <f t="shared" si="688"/>
        <v>0</v>
      </c>
      <c r="BB885">
        <f t="shared" si="689"/>
        <v>0.23763946462801244</v>
      </c>
      <c r="BC885">
        <f t="shared" si="690"/>
        <v>-0.232053021475945</v>
      </c>
      <c r="BD885">
        <f t="shared" si="691"/>
        <v>3.2801908870714137E-2</v>
      </c>
      <c r="BE885">
        <f t="shared" si="692"/>
        <v>3.0985924093252732</v>
      </c>
      <c r="BF885">
        <f t="shared" si="693"/>
        <v>46.504196767665071</v>
      </c>
      <c r="BG885">
        <f t="shared" si="707"/>
        <v>3.0244106384160467</v>
      </c>
      <c r="BH885">
        <f t="shared" si="707"/>
        <v>2.991779646535806</v>
      </c>
      <c r="BI885">
        <f t="shared" si="707"/>
        <v>3.0349001202285995</v>
      </c>
      <c r="BJ885">
        <f t="shared" si="707"/>
        <v>2.9778623651392597</v>
      </c>
      <c r="BK885">
        <f t="shared" si="707"/>
        <v>3.0532261013852127</v>
      </c>
      <c r="BL885">
        <f t="shared" si="707"/>
        <v>2.9534690013609062</v>
      </c>
      <c r="BM885">
        <f t="shared" si="707"/>
        <v>3.085278873021212</v>
      </c>
      <c r="BN885">
        <f t="shared" si="694"/>
        <v>2.9105205846933009</v>
      </c>
    </row>
    <row r="886" spans="1:66" x14ac:dyDescent="0.2">
      <c r="A886" s="37" t="s">
        <v>1187</v>
      </c>
      <c r="B886" s="38" t="s">
        <v>899</v>
      </c>
      <c r="C886" s="28">
        <v>56592.375099999997</v>
      </c>
      <c r="D886" s="39">
        <v>2E-3</v>
      </c>
      <c r="E886" s="25">
        <f t="shared" si="670"/>
        <v>27332.59719045079</v>
      </c>
      <c r="F886" s="1">
        <f t="shared" si="695"/>
        <v>27332.5</v>
      </c>
      <c r="G886" s="1">
        <f t="shared" si="703"/>
        <v>8.2553599997481797E-2</v>
      </c>
      <c r="J886" s="1">
        <f>G886</f>
        <v>8.2553599997481797E-2</v>
      </c>
      <c r="O886" s="1">
        <f t="shared" ca="1" si="696"/>
        <v>8.5242955645667806E-2</v>
      </c>
      <c r="Q886" s="173">
        <f t="shared" si="671"/>
        <v>41573.875099999997</v>
      </c>
      <c r="S886" s="15">
        <f>S$16</f>
        <v>1</v>
      </c>
      <c r="Z886">
        <f t="shared" si="672"/>
        <v>27332.5</v>
      </c>
      <c r="AA886" s="158">
        <f t="shared" si="673"/>
        <v>0.12496176910896056</v>
      </c>
      <c r="AB886" s="159">
        <f t="shared" si="674"/>
        <v>-4.2408169111478766E-2</v>
      </c>
      <c r="AC886" s="159">
        <f t="shared" si="675"/>
        <v>8.2553599997481797E-2</v>
      </c>
      <c r="AD886" s="160">
        <f t="shared" si="676"/>
        <v>1.7984528073877817E-3</v>
      </c>
      <c r="AH886">
        <f t="shared" si="677"/>
        <v>-1.3867422412446755E-2</v>
      </c>
      <c r="AI886">
        <f t="shared" si="678"/>
        <v>1.3265359949631281</v>
      </c>
      <c r="AJ886">
        <f t="shared" si="679"/>
        <v>-0.72781687229660796</v>
      </c>
      <c r="AK886">
        <f t="shared" si="680"/>
        <v>4.8358234218242889E-2</v>
      </c>
      <c r="AL886">
        <f t="shared" si="681"/>
        <v>0.14702600678206901</v>
      </c>
      <c r="AM886">
        <f t="shared" si="682"/>
        <v>7.3645715662845654E-2</v>
      </c>
      <c r="AN886">
        <f t="shared" si="706"/>
        <v>18.953991055425593</v>
      </c>
      <c r="AO886">
        <f t="shared" si="706"/>
        <v>18.95396204094396</v>
      </c>
      <c r="AP886">
        <f t="shared" si="706"/>
        <v>18.953873663365965</v>
      </c>
      <c r="AQ886">
        <f t="shared" si="706"/>
        <v>18.953604471923029</v>
      </c>
      <c r="AR886">
        <f t="shared" si="706"/>
        <v>18.952784581613578</v>
      </c>
      <c r="AS886">
        <f t="shared" si="706"/>
        <v>18.95028782590472</v>
      </c>
      <c r="AT886">
        <f t="shared" si="706"/>
        <v>18.942688439686716</v>
      </c>
      <c r="AU886">
        <f t="shared" si="683"/>
        <v>18.919589449300375</v>
      </c>
      <c r="AV886" s="158">
        <f t="shared" si="684"/>
        <v>0.12496176910896056</v>
      </c>
      <c r="AW886" s="159">
        <f t="shared" si="685"/>
        <v>-4.2408169111478766E-2</v>
      </c>
      <c r="AX886" s="160">
        <f t="shared" si="686"/>
        <v>1.7984528073877817E-3</v>
      </c>
      <c r="AY886" s="159">
        <f t="shared" si="687"/>
        <v>-9999</v>
      </c>
      <c r="BA886">
        <f t="shared" si="688"/>
        <v>0</v>
      </c>
      <c r="BB886">
        <f t="shared" si="689"/>
        <v>0.23759830612290567</v>
      </c>
      <c r="BC886">
        <f t="shared" si="690"/>
        <v>-0.2332916768603778</v>
      </c>
      <c r="BD886">
        <f t="shared" si="691"/>
        <v>3.1830932935799666E-2</v>
      </c>
      <c r="BE886">
        <f t="shared" si="692"/>
        <v>3.0998660187904585</v>
      </c>
      <c r="BF886">
        <f t="shared" si="693"/>
        <v>47.924061354423706</v>
      </c>
      <c r="BG886">
        <f t="shared" si="707"/>
        <v>3.0278748433778317</v>
      </c>
      <c r="BH886">
        <f t="shared" si="707"/>
        <v>2.9960728465566677</v>
      </c>
      <c r="BI886">
        <f t="shared" si="707"/>
        <v>3.0380777305964055</v>
      </c>
      <c r="BJ886">
        <f t="shared" si="707"/>
        <v>2.9825452809205153</v>
      </c>
      <c r="BK886">
        <f t="shared" si="707"/>
        <v>3.0558855192849146</v>
      </c>
      <c r="BL886">
        <f t="shared" si="707"/>
        <v>2.9588626171296659</v>
      </c>
      <c r="BM886">
        <f t="shared" si="707"/>
        <v>3.0869994941302186</v>
      </c>
      <c r="BN886">
        <f t="shared" si="694"/>
        <v>2.9172251293801956</v>
      </c>
    </row>
    <row r="887" spans="1:66" x14ac:dyDescent="0.2">
      <c r="A887" s="36" t="s">
        <v>1188</v>
      </c>
      <c r="B887" s="32" t="s">
        <v>899</v>
      </c>
      <c r="C887" s="28">
        <v>56610.641100000001</v>
      </c>
      <c r="D887" s="28">
        <v>1E-4</v>
      </c>
      <c r="E887" s="25">
        <f t="shared" si="670"/>
        <v>27354.101773825569</v>
      </c>
      <c r="F887" s="1">
        <f t="shared" si="695"/>
        <v>27354</v>
      </c>
      <c r="G887" s="1">
        <f t="shared" si="703"/>
        <v>8.6446720008098055E-2</v>
      </c>
      <c r="K887" s="1">
        <f>G887</f>
        <v>8.6446720008098055E-2</v>
      </c>
      <c r="O887" s="1">
        <f t="shared" ca="1" si="696"/>
        <v>8.5498825428863001E-2</v>
      </c>
      <c r="Q887" s="173">
        <f t="shared" si="671"/>
        <v>41592.141100000001</v>
      </c>
      <c r="S887" s="15">
        <f>S$17</f>
        <v>1</v>
      </c>
      <c r="Z887">
        <f t="shared" si="672"/>
        <v>27354</v>
      </c>
      <c r="AA887" s="158">
        <f t="shared" si="673"/>
        <v>0.12497499152787704</v>
      </c>
      <c r="AB887" s="159">
        <f t="shared" si="674"/>
        <v>-3.8528271519778987E-2</v>
      </c>
      <c r="AC887" s="159">
        <f t="shared" si="675"/>
        <v>8.6446720008098055E-2</v>
      </c>
      <c r="AD887" s="160">
        <f t="shared" si="676"/>
        <v>1.4844277063018126E-3</v>
      </c>
      <c r="AH887">
        <f t="shared" si="677"/>
        <v>-1.4006382432926049E-2</v>
      </c>
      <c r="AI887">
        <f t="shared" si="678"/>
        <v>1.3257953902055841</v>
      </c>
      <c r="AJ887">
        <f t="shared" si="679"/>
        <v>-0.73774864497498749</v>
      </c>
      <c r="AK887">
        <f t="shared" si="680"/>
        <v>5.3119097733843872E-2</v>
      </c>
      <c r="AL887">
        <f t="shared" si="681"/>
        <v>0.16162220466178603</v>
      </c>
      <c r="AM887">
        <f t="shared" si="682"/>
        <v>8.0987473587998945E-2</v>
      </c>
      <c r="AN887">
        <f t="shared" si="706"/>
        <v>18.964380387482599</v>
      </c>
      <c r="AO887">
        <f t="shared" si="706"/>
        <v>18.964348682901836</v>
      </c>
      <c r="AP887">
        <f t="shared" si="706"/>
        <v>18.964252000981876</v>
      </c>
      <c r="AQ887">
        <f t="shared" si="706"/>
        <v>18.963957179768254</v>
      </c>
      <c r="AR887">
        <f t="shared" si="706"/>
        <v>18.963058215438206</v>
      </c>
      <c r="AS887">
        <f t="shared" si="706"/>
        <v>18.960317672628133</v>
      </c>
      <c r="AT887">
        <f t="shared" si="706"/>
        <v>18.951968038764313</v>
      </c>
      <c r="AU887">
        <f t="shared" si="683"/>
        <v>18.926570765115624</v>
      </c>
      <c r="AV887" s="158">
        <f t="shared" si="684"/>
        <v>0.12497499152787704</v>
      </c>
      <c r="AW887" s="159">
        <f t="shared" si="685"/>
        <v>-3.8528271519778987E-2</v>
      </c>
      <c r="AX887" s="160">
        <f t="shared" si="686"/>
        <v>1.4844277063018126E-3</v>
      </c>
      <c r="AY887" s="159">
        <f t="shared" si="687"/>
        <v>-9999</v>
      </c>
      <c r="BA887">
        <f t="shared" si="688"/>
        <v>0</v>
      </c>
      <c r="BB887">
        <f t="shared" si="689"/>
        <v>0.23757971775812503</v>
      </c>
      <c r="BC887">
        <f t="shared" si="690"/>
        <v>-0.23386352246261727</v>
      </c>
      <c r="BD887">
        <f t="shared" si="691"/>
        <v>3.1382548405855172E-2</v>
      </c>
      <c r="BE887">
        <f t="shared" si="692"/>
        <v>3.1004541327133204</v>
      </c>
      <c r="BF887">
        <f t="shared" si="693"/>
        <v>48.609378423327094</v>
      </c>
      <c r="BG887">
        <f t="shared" si="707"/>
        <v>3.0294747079308828</v>
      </c>
      <c r="BH887">
        <f t="shared" si="707"/>
        <v>2.9980594257557343</v>
      </c>
      <c r="BI887">
        <f t="shared" si="707"/>
        <v>3.0395445482519929</v>
      </c>
      <c r="BJ887">
        <f t="shared" si="707"/>
        <v>2.9847124894056245</v>
      </c>
      <c r="BK887">
        <f t="shared" si="707"/>
        <v>3.0571123196725347</v>
      </c>
      <c r="BL887">
        <f t="shared" si="707"/>
        <v>2.9613583737826783</v>
      </c>
      <c r="BM887">
        <f t="shared" si="707"/>
        <v>3.0877924565356984</v>
      </c>
      <c r="BN887">
        <f t="shared" si="694"/>
        <v>2.920325080149405</v>
      </c>
    </row>
    <row r="888" spans="1:66" x14ac:dyDescent="0.2">
      <c r="A888" s="37" t="s">
        <v>1187</v>
      </c>
      <c r="B888" s="38" t="s">
        <v>899</v>
      </c>
      <c r="C888" s="28">
        <v>56630.602599999998</v>
      </c>
      <c r="D888" s="39">
        <v>2E-3</v>
      </c>
      <c r="E888" s="25">
        <f t="shared" si="670"/>
        <v>27377.60247135297</v>
      </c>
      <c r="F888" s="1">
        <f t="shared" si="695"/>
        <v>27377.5</v>
      </c>
      <c r="G888" s="1">
        <f t="shared" si="703"/>
        <v>8.7039200006984174E-2</v>
      </c>
      <c r="J888" s="1">
        <f>G888</f>
        <v>8.7039200006984174E-2</v>
      </c>
      <c r="O888" s="1">
        <f t="shared" ca="1" si="696"/>
        <v>8.5778497052355407E-2</v>
      </c>
      <c r="Q888" s="173">
        <f t="shared" si="671"/>
        <v>41612.102599999998</v>
      </c>
      <c r="S888" s="15">
        <f>S$16</f>
        <v>1</v>
      </c>
      <c r="Z888">
        <f t="shared" si="672"/>
        <v>27377.5</v>
      </c>
      <c r="AA888" s="158">
        <f t="shared" si="673"/>
        <v>0.12499128564357488</v>
      </c>
      <c r="AB888" s="159">
        <f t="shared" si="674"/>
        <v>-3.7952085636590707E-2</v>
      </c>
      <c r="AC888" s="159">
        <f t="shared" si="675"/>
        <v>8.7039200006984174E-2</v>
      </c>
      <c r="AD888" s="160">
        <f t="shared" si="676"/>
        <v>1.4403608041671147E-3</v>
      </c>
      <c r="AH888">
        <f t="shared" si="677"/>
        <v>-1.4156448113327771E-2</v>
      </c>
      <c r="AI888">
        <f t="shared" si="678"/>
        <v>1.3249076408500735</v>
      </c>
      <c r="AJ888">
        <f t="shared" si="679"/>
        <v>-0.7484115074657961</v>
      </c>
      <c r="AK888">
        <f t="shared" si="680"/>
        <v>5.8303513963620192E-2</v>
      </c>
      <c r="AL888">
        <f t="shared" si="681"/>
        <v>0.17755668255723206</v>
      </c>
      <c r="AM888">
        <f t="shared" si="682"/>
        <v>8.9012317224769336E-2</v>
      </c>
      <c r="AN888">
        <f t="shared" si="706"/>
        <v>18.975729243284562</v>
      </c>
      <c r="AO888">
        <f t="shared" si="706"/>
        <v>18.975694662627028</v>
      </c>
      <c r="AP888">
        <f t="shared" si="706"/>
        <v>18.975589065403241</v>
      </c>
      <c r="AQ888">
        <f t="shared" si="706"/>
        <v>18.975266617183259</v>
      </c>
      <c r="AR888">
        <f t="shared" si="706"/>
        <v>18.97428208104095</v>
      </c>
      <c r="AS888">
        <f t="shared" si="706"/>
        <v>18.971276729300719</v>
      </c>
      <c r="AT888">
        <f t="shared" si="706"/>
        <v>18.96210943648682</v>
      </c>
      <c r="AU888">
        <f t="shared" si="683"/>
        <v>18.934201505657875</v>
      </c>
      <c r="AV888" s="158">
        <f t="shared" si="684"/>
        <v>0.12499128564357488</v>
      </c>
      <c r="AW888" s="159">
        <f t="shared" si="685"/>
        <v>-3.7952085636590707E-2</v>
      </c>
      <c r="AX888" s="160">
        <f t="shared" si="686"/>
        <v>1.4403608041671147E-3</v>
      </c>
      <c r="AY888" s="159">
        <f t="shared" si="687"/>
        <v>-9999</v>
      </c>
      <c r="BA888">
        <f t="shared" si="688"/>
        <v>0</v>
      </c>
      <c r="BB888">
        <f t="shared" si="689"/>
        <v>0.23755971856297597</v>
      </c>
      <c r="BC888">
        <f t="shared" si="690"/>
        <v>-0.23448794564533768</v>
      </c>
      <c r="BD888">
        <f t="shared" si="691"/>
        <v>3.0892852902535014E-2</v>
      </c>
      <c r="BE888">
        <f t="shared" si="692"/>
        <v>3.1010964150283726</v>
      </c>
      <c r="BF888">
        <f t="shared" si="693"/>
        <v>49.380553338877974</v>
      </c>
      <c r="BG888">
        <f t="shared" si="707"/>
        <v>3.0312220703705566</v>
      </c>
      <c r="BH888">
        <f t="shared" si="707"/>
        <v>3.0002319072623558</v>
      </c>
      <c r="BI888">
        <f t="shared" si="707"/>
        <v>3.0411461077466213</v>
      </c>
      <c r="BJ888">
        <f t="shared" si="707"/>
        <v>2.9870827126293764</v>
      </c>
      <c r="BK888">
        <f t="shared" si="707"/>
        <v>3.0584512359164067</v>
      </c>
      <c r="BL888">
        <f t="shared" si="707"/>
        <v>2.9640876664507401</v>
      </c>
      <c r="BM888">
        <f t="shared" si="707"/>
        <v>3.088657342845841</v>
      </c>
      <c r="BN888">
        <f t="shared" si="694"/>
        <v>2.9237133984320294</v>
      </c>
    </row>
    <row r="889" spans="1:66" x14ac:dyDescent="0.2">
      <c r="A889" s="37" t="s">
        <v>1187</v>
      </c>
      <c r="B889" s="38" t="s">
        <v>899</v>
      </c>
      <c r="C889" s="28">
        <v>56650.563000000002</v>
      </c>
      <c r="D889" s="39">
        <v>1.2999999999999999E-3</v>
      </c>
      <c r="E889" s="25">
        <f t="shared" si="670"/>
        <v>27401.101873849078</v>
      </c>
      <c r="F889" s="1">
        <f t="shared" si="695"/>
        <v>27401</v>
      </c>
      <c r="G889" s="1">
        <f t="shared" si="703"/>
        <v>8.6531680004554801E-2</v>
      </c>
      <c r="J889" s="1">
        <f>G889</f>
        <v>8.6531680004554801E-2</v>
      </c>
      <c r="O889" s="1">
        <f t="shared" ca="1" si="696"/>
        <v>8.6058168675847757E-2</v>
      </c>
      <c r="Q889" s="173">
        <f t="shared" si="671"/>
        <v>41632.063000000002</v>
      </c>
      <c r="S889" s="15">
        <f>S$16</f>
        <v>1</v>
      </c>
      <c r="Z889">
        <f t="shared" si="672"/>
        <v>27401</v>
      </c>
      <c r="AA889" s="158">
        <f t="shared" si="673"/>
        <v>0.12500952747370825</v>
      </c>
      <c r="AB889" s="159">
        <f t="shared" si="674"/>
        <v>-3.8477847469153448E-2</v>
      </c>
      <c r="AC889" s="159">
        <f t="shared" si="675"/>
        <v>8.6531680004554801E-2</v>
      </c>
      <c r="AD889" s="160">
        <f t="shared" si="676"/>
        <v>1.4805447458594383E-3</v>
      </c>
      <c r="AH889">
        <f t="shared" si="677"/>
        <v>-1.4304587856705787E-2</v>
      </c>
      <c r="AI889">
        <f t="shared" si="678"/>
        <v>1.3239388093334519</v>
      </c>
      <c r="AJ889">
        <f t="shared" si="679"/>
        <v>-0.75886985244569161</v>
      </c>
      <c r="AK889">
        <f t="shared" si="680"/>
        <v>6.346591708068168E-2</v>
      </c>
      <c r="AL889">
        <f t="shared" si="681"/>
        <v>0.19346890397404418</v>
      </c>
      <c r="AM889">
        <f t="shared" si="682"/>
        <v>9.7037318298593078E-2</v>
      </c>
      <c r="AN889">
        <f t="shared" si="706"/>
        <v>18.987070191268792</v>
      </c>
      <c r="AO889">
        <f t="shared" si="706"/>
        <v>18.987032807206067</v>
      </c>
      <c r="AP889">
        <f t="shared" si="706"/>
        <v>18.986918477773077</v>
      </c>
      <c r="AQ889">
        <f t="shared" si="706"/>
        <v>18.986568842142852</v>
      </c>
      <c r="AR889">
        <f t="shared" si="706"/>
        <v>18.985499711159505</v>
      </c>
      <c r="AS889">
        <f t="shared" si="706"/>
        <v>18.982231440512741</v>
      </c>
      <c r="AT889">
        <f t="shared" si="706"/>
        <v>18.9722492091886</v>
      </c>
      <c r="AU889">
        <f t="shared" si="683"/>
        <v>18.941832246200125</v>
      </c>
      <c r="AV889" s="158">
        <f t="shared" si="684"/>
        <v>0.12500952747370825</v>
      </c>
      <c r="AW889" s="159">
        <f t="shared" si="685"/>
        <v>-3.8477847469153448E-2</v>
      </c>
      <c r="AX889" s="160">
        <f t="shared" si="686"/>
        <v>1.4805447458594383E-3</v>
      </c>
      <c r="AY889" s="159">
        <f t="shared" si="687"/>
        <v>-9999</v>
      </c>
      <c r="BA889">
        <f t="shared" si="688"/>
        <v>0</v>
      </c>
      <c r="BB889">
        <f t="shared" si="689"/>
        <v>0.23754005081508112</v>
      </c>
      <c r="BC889">
        <f t="shared" si="690"/>
        <v>-0.23511173116575304</v>
      </c>
      <c r="BD889">
        <f t="shared" si="691"/>
        <v>3.0403568987160588E-2</v>
      </c>
      <c r="BE889">
        <f t="shared" si="692"/>
        <v>3.1017381408131262</v>
      </c>
      <c r="BF889">
        <f t="shared" si="693"/>
        <v>50.175880303258545</v>
      </c>
      <c r="BG889">
        <f t="shared" si="707"/>
        <v>3.0329680645043169</v>
      </c>
      <c r="BH889">
        <f t="shared" si="707"/>
        <v>3.0024055279983521</v>
      </c>
      <c r="BI889">
        <f t="shared" si="707"/>
        <v>3.0427459084813671</v>
      </c>
      <c r="BJ889">
        <f t="shared" si="707"/>
        <v>2.9894543929634487</v>
      </c>
      <c r="BK889">
        <f t="shared" si="707"/>
        <v>3.0597880868308729</v>
      </c>
      <c r="BL889">
        <f t="shared" si="707"/>
        <v>2.9668183719543304</v>
      </c>
      <c r="BM889">
        <f t="shared" si="707"/>
        <v>3.0895203354857235</v>
      </c>
      <c r="BN889">
        <f t="shared" si="694"/>
        <v>2.9271017167146534</v>
      </c>
    </row>
    <row r="890" spans="1:66" x14ac:dyDescent="0.2">
      <c r="A890" s="107" t="s">
        <v>1189</v>
      </c>
      <c r="B890" s="108"/>
      <c r="C890" s="107">
        <v>56943.612000000001</v>
      </c>
      <c r="D890" s="107">
        <v>6.9999999999999999E-4</v>
      </c>
      <c r="E890" s="25">
        <f t="shared" si="670"/>
        <v>27746.108807682111</v>
      </c>
      <c r="F890" s="1">
        <f t="shared" si="695"/>
        <v>27746</v>
      </c>
      <c r="G890" s="1">
        <f t="shared" si="703"/>
        <v>9.2421280009148177E-2</v>
      </c>
      <c r="J890" s="1">
        <f>G890</f>
        <v>9.2421280009148177E-2</v>
      </c>
      <c r="O890" s="1">
        <f t="shared" ca="1" si="696"/>
        <v>9.0163986127119122E-2</v>
      </c>
      <c r="Q890" s="173">
        <f t="shared" si="671"/>
        <v>41925.112000000001</v>
      </c>
      <c r="S890" s="15">
        <f>S$16</f>
        <v>1</v>
      </c>
      <c r="Z890">
        <f t="shared" si="672"/>
        <v>27746</v>
      </c>
      <c r="AA890" s="158">
        <f t="shared" si="673"/>
        <v>0.12551501507460505</v>
      </c>
      <c r="AB890" s="159">
        <f t="shared" si="674"/>
        <v>-3.3093735065456875E-2</v>
      </c>
      <c r="AC890" s="159">
        <f t="shared" si="675"/>
        <v>9.2421280009148177E-2</v>
      </c>
      <c r="AD890" s="160">
        <f t="shared" si="676"/>
        <v>1.0951953005826499E-3</v>
      </c>
      <c r="AH890">
        <f t="shared" si="677"/>
        <v>-1.6244230026111861E-2</v>
      </c>
      <c r="AI890">
        <f t="shared" si="678"/>
        <v>1.300956911455496</v>
      </c>
      <c r="AJ890">
        <f t="shared" si="679"/>
        <v>-0.88729558402302156</v>
      </c>
      <c r="AK890">
        <f t="shared" si="680"/>
        <v>0.13560682973373869</v>
      </c>
      <c r="AL890">
        <f t="shared" si="681"/>
        <v>0.42334074742756134</v>
      </c>
      <c r="AM890">
        <f t="shared" si="682"/>
        <v>0.2148893262385296</v>
      </c>
      <c r="AN890">
        <f t="shared" si="706"/>
        <v>19.152230251755757</v>
      </c>
      <c r="AO890">
        <f t="shared" si="706"/>
        <v>19.152162924776103</v>
      </c>
      <c r="AP890">
        <f t="shared" si="706"/>
        <v>19.151949262392424</v>
      </c>
      <c r="AQ890">
        <f t="shared" si="706"/>
        <v>19.151271298384479</v>
      </c>
      <c r="AR890">
        <f t="shared" si="706"/>
        <v>19.149121021437857</v>
      </c>
      <c r="AS890">
        <f t="shared" si="706"/>
        <v>19.14231043657788</v>
      </c>
      <c r="AT890">
        <f t="shared" si="706"/>
        <v>19.120829425375458</v>
      </c>
      <c r="AU890">
        <f t="shared" si="683"/>
        <v>19.05385801160763</v>
      </c>
      <c r="AV890" s="158">
        <f t="shared" si="684"/>
        <v>0.12551501507460505</v>
      </c>
      <c r="AW890" s="159">
        <f t="shared" si="685"/>
        <v>-3.3093735065456875E-2</v>
      </c>
      <c r="AX890" s="160">
        <f t="shared" si="686"/>
        <v>1.0951953005826499E-3</v>
      </c>
      <c r="AY890" s="159">
        <f t="shared" si="687"/>
        <v>-9999</v>
      </c>
      <c r="BA890">
        <f t="shared" si="688"/>
        <v>0</v>
      </c>
      <c r="BB890">
        <f t="shared" si="689"/>
        <v>0.23728883045718374</v>
      </c>
      <c r="BC890">
        <f t="shared" si="690"/>
        <v>-0.24420085171967151</v>
      </c>
      <c r="BD890">
        <f t="shared" si="691"/>
        <v>2.3264199381356897E-2</v>
      </c>
      <c r="BE890">
        <f t="shared" si="692"/>
        <v>3.1111001296061227</v>
      </c>
      <c r="BF890">
        <f t="shared" si="693"/>
        <v>65.584765400189582</v>
      </c>
      <c r="BG890">
        <f t="shared" si="707"/>
        <v>3.0584550975221014</v>
      </c>
      <c r="BH890">
        <f t="shared" si="707"/>
        <v>3.0344375933258045</v>
      </c>
      <c r="BI890">
        <f t="shared" si="707"/>
        <v>3.0660457038483968</v>
      </c>
      <c r="BJ890">
        <f t="shared" si="707"/>
        <v>3.0244271413793968</v>
      </c>
      <c r="BK890">
        <f t="shared" si="707"/>
        <v>3.0791957897800311</v>
      </c>
      <c r="BL890">
        <f t="shared" si="707"/>
        <v>3.0070563179713172</v>
      </c>
      <c r="BM890">
        <f t="shared" si="707"/>
        <v>3.101990433184922</v>
      </c>
      <c r="BN890">
        <f t="shared" si="694"/>
        <v>2.9768451127787108</v>
      </c>
    </row>
    <row r="891" spans="1:66" x14ac:dyDescent="0.2">
      <c r="A891" s="23" t="s">
        <v>1185</v>
      </c>
      <c r="B891" s="24" t="s">
        <v>899</v>
      </c>
      <c r="C891" s="23">
        <v>56953.805200000003</v>
      </c>
      <c r="D891" s="23" t="s">
        <v>873</v>
      </c>
      <c r="E891" s="25">
        <f t="shared" si="670"/>
        <v>27758.109274081751</v>
      </c>
      <c r="F891" s="1">
        <f t="shared" si="695"/>
        <v>27758</v>
      </c>
      <c r="G891" s="1">
        <f t="shared" si="703"/>
        <v>9.2817440003273077E-2</v>
      </c>
      <c r="K891" s="1">
        <f t="shared" ref="K891:K897" si="708">G891</f>
        <v>9.2817440003273077E-2</v>
      </c>
      <c r="O891" s="1">
        <f t="shared" ca="1" si="696"/>
        <v>9.0306797168902497E-2</v>
      </c>
      <c r="Q891" s="173">
        <f t="shared" si="671"/>
        <v>41935.305200000003</v>
      </c>
      <c r="S891" s="15">
        <f t="shared" ref="S891:S897" si="709">S$17</f>
        <v>1</v>
      </c>
      <c r="T891" s="15"/>
      <c r="Z891">
        <f t="shared" si="672"/>
        <v>27758</v>
      </c>
      <c r="AA891" s="158">
        <f t="shared" si="673"/>
        <v>0.12554096807820864</v>
      </c>
      <c r="AB891" s="159">
        <f t="shared" si="674"/>
        <v>-3.2723528074935559E-2</v>
      </c>
      <c r="AC891" s="159">
        <f t="shared" si="675"/>
        <v>9.2817440003273077E-2</v>
      </c>
      <c r="AD891" s="160">
        <f t="shared" si="676"/>
        <v>1.0708292896710958E-3</v>
      </c>
      <c r="AH891">
        <f t="shared" si="677"/>
        <v>-1.6303409482089939E-2</v>
      </c>
      <c r="AI891">
        <f t="shared" si="678"/>
        <v>1.2998853283955345</v>
      </c>
      <c r="AJ891">
        <f t="shared" si="679"/>
        <v>-0.89088141934541476</v>
      </c>
      <c r="AK891">
        <f t="shared" si="680"/>
        <v>0.13796037342791143</v>
      </c>
      <c r="AL891">
        <f t="shared" si="681"/>
        <v>0.43117485595392113</v>
      </c>
      <c r="AM891">
        <f t="shared" si="682"/>
        <v>0.21899073323815077</v>
      </c>
      <c r="AN891">
        <f t="shared" ref="AN891:AT897" si="710">$AU891+$AB$7*SIN(AO891)</f>
        <v>19.157916851213688</v>
      </c>
      <c r="AO891">
        <f t="shared" si="710"/>
        <v>19.157848924383313</v>
      </c>
      <c r="AP891">
        <f t="shared" si="710"/>
        <v>19.157632971758829</v>
      </c>
      <c r="AQ891">
        <f t="shared" si="710"/>
        <v>19.156946514816923</v>
      </c>
      <c r="AR891">
        <f t="shared" si="710"/>
        <v>19.154765438915838</v>
      </c>
      <c r="AS891">
        <f t="shared" si="710"/>
        <v>19.147845393029819</v>
      </c>
      <c r="AT891">
        <f t="shared" si="710"/>
        <v>19.125984952331951</v>
      </c>
      <c r="AU891">
        <f t="shared" si="683"/>
        <v>19.057754559969631</v>
      </c>
      <c r="AV891" s="158">
        <f t="shared" si="684"/>
        <v>0.12554096807820864</v>
      </c>
      <c r="AW891" s="159">
        <f t="shared" si="685"/>
        <v>-3.2723528074935559E-2</v>
      </c>
      <c r="AX891" s="160">
        <f t="shared" si="686"/>
        <v>1.0708292896710958E-3</v>
      </c>
      <c r="AY891" s="159">
        <f t="shared" si="687"/>
        <v>-9999</v>
      </c>
      <c r="BA891">
        <f t="shared" si="688"/>
        <v>0</v>
      </c>
      <c r="BB891">
        <f t="shared" si="689"/>
        <v>0.23728133727286205</v>
      </c>
      <c r="BC891">
        <f t="shared" si="690"/>
        <v>-0.2445148450496171</v>
      </c>
      <c r="BD891">
        <f t="shared" si="691"/>
        <v>2.3017224983747087E-2</v>
      </c>
      <c r="BE891">
        <f t="shared" si="692"/>
        <v>3.1114239391845473</v>
      </c>
      <c r="BF891">
        <f t="shared" si="693"/>
        <v>66.288814264588012</v>
      </c>
      <c r="BG891">
        <f t="shared" ref="BG891:BM897" si="711">$BN891+$BB$7*SIN(BH891)</f>
        <v>3.0593370949755005</v>
      </c>
      <c r="BH891">
        <f t="shared" si="711"/>
        <v>3.0355555171922162</v>
      </c>
      <c r="BI891">
        <f t="shared" si="711"/>
        <v>3.066850370921415</v>
      </c>
      <c r="BJ891">
        <f t="shared" si="711"/>
        <v>3.0256483473075511</v>
      </c>
      <c r="BK891">
        <f t="shared" si="711"/>
        <v>3.0798641213367408</v>
      </c>
      <c r="BL891">
        <f t="shared" si="711"/>
        <v>3.0084604628221392</v>
      </c>
      <c r="BM891">
        <f t="shared" si="711"/>
        <v>3.1024180677219761</v>
      </c>
      <c r="BN891">
        <f t="shared" si="694"/>
        <v>2.9785753178591996</v>
      </c>
    </row>
    <row r="892" spans="1:66" x14ac:dyDescent="0.2">
      <c r="A892" s="172" t="s">
        <v>1193</v>
      </c>
      <c r="C892" s="48">
        <v>57618.897199999999</v>
      </c>
      <c r="D892" s="48">
        <v>1E-4</v>
      </c>
      <c r="E892" s="25">
        <f t="shared" si="670"/>
        <v>28541.1228712511</v>
      </c>
      <c r="F892" s="1">
        <f t="shared" si="695"/>
        <v>28541</v>
      </c>
      <c r="G892" s="1">
        <f t="shared" si="703"/>
        <v>0.10436688000481809</v>
      </c>
      <c r="K892" s="1">
        <f t="shared" si="708"/>
        <v>0.10436688000481809</v>
      </c>
      <c r="O892" s="1">
        <f t="shared" ca="1" si="696"/>
        <v>9.9625217645266162E-2</v>
      </c>
      <c r="Q892" s="173">
        <f t="shared" si="671"/>
        <v>42600.397199999999</v>
      </c>
      <c r="S892" s="15">
        <f t="shared" si="709"/>
        <v>1</v>
      </c>
      <c r="Z892">
        <f t="shared" si="672"/>
        <v>28541</v>
      </c>
      <c r="AA892" s="158">
        <f t="shared" si="673"/>
        <v>0.12851080078212856</v>
      </c>
      <c r="AB892" s="159">
        <f t="shared" si="674"/>
        <v>-2.4143920777310479E-2</v>
      </c>
      <c r="AC892" s="159">
        <f t="shared" si="675"/>
        <v>0.10436688000481809</v>
      </c>
      <c r="AD892" s="160">
        <f t="shared" si="676"/>
        <v>5.829289105010447E-4</v>
      </c>
      <c r="AH892">
        <f t="shared" si="677"/>
        <v>-1.8900743294365224E-2</v>
      </c>
      <c r="AI892">
        <f t="shared" si="678"/>
        <v>1.2032071131615327</v>
      </c>
      <c r="AJ892">
        <f t="shared" si="679"/>
        <v>-0.99998768353842238</v>
      </c>
      <c r="AK892">
        <f t="shared" si="680"/>
        <v>0.26013677937543256</v>
      </c>
      <c r="AL892">
        <f t="shared" si="681"/>
        <v>0.90765240827884464</v>
      </c>
      <c r="AM892">
        <f t="shared" si="682"/>
        <v>0.48778284590684423</v>
      </c>
      <c r="AN892">
        <f t="shared" si="710"/>
        <v>19.516075108733954</v>
      </c>
      <c r="AO892">
        <f t="shared" si="710"/>
        <v>19.516024165863154</v>
      </c>
      <c r="AP892">
        <f t="shared" si="710"/>
        <v>19.515827838975529</v>
      </c>
      <c r="AQ892">
        <f t="shared" si="710"/>
        <v>19.515071505078922</v>
      </c>
      <c r="AR892">
        <f t="shared" si="710"/>
        <v>19.512161971915905</v>
      </c>
      <c r="AS892">
        <f t="shared" si="710"/>
        <v>19.501030154704832</v>
      </c>
      <c r="AT892">
        <f t="shared" si="710"/>
        <v>19.459274208493696</v>
      </c>
      <c r="AU892">
        <f t="shared" si="683"/>
        <v>19.31200434059015</v>
      </c>
      <c r="AV892" s="158">
        <f t="shared" si="684"/>
        <v>0.12851080078212856</v>
      </c>
      <c r="AW892" s="159">
        <f t="shared" si="685"/>
        <v>-2.4143920777310479E-2</v>
      </c>
      <c r="AX892" s="160">
        <f t="shared" si="686"/>
        <v>5.829289105010447E-4</v>
      </c>
      <c r="AY892" s="159">
        <f t="shared" si="687"/>
        <v>-9999</v>
      </c>
      <c r="BA892">
        <f t="shared" si="688"/>
        <v>0</v>
      </c>
      <c r="BB892">
        <f t="shared" si="689"/>
        <v>0.23696660499604572</v>
      </c>
      <c r="BC892">
        <f t="shared" si="690"/>
        <v>-0.264764203033103</v>
      </c>
      <c r="BD892">
        <f t="shared" si="691"/>
        <v>7.0419618690728426E-3</v>
      </c>
      <c r="BE892">
        <f t="shared" si="692"/>
        <v>3.1323640117009348</v>
      </c>
      <c r="BF892">
        <f t="shared" si="693"/>
        <v>216.71507350999011</v>
      </c>
      <c r="BG892">
        <f t="shared" si="711"/>
        <v>3.1164194540709493</v>
      </c>
      <c r="BH892">
        <f t="shared" si="711"/>
        <v>3.1088920677906651</v>
      </c>
      <c r="BI892">
        <f t="shared" si="711"/>
        <v>3.1187605726845478</v>
      </c>
      <c r="BJ892">
        <f t="shared" si="711"/>
        <v>3.1058222251799843</v>
      </c>
      <c r="BK892">
        <f t="shared" si="711"/>
        <v>3.1227844849053152</v>
      </c>
      <c r="BL892">
        <f t="shared" si="711"/>
        <v>3.1005449785812127</v>
      </c>
      <c r="BM892">
        <f t="shared" si="711"/>
        <v>3.1297011600720963</v>
      </c>
      <c r="BN892">
        <f t="shared" si="694"/>
        <v>3.0914711993611035</v>
      </c>
    </row>
    <row r="893" spans="1:66" x14ac:dyDescent="0.2">
      <c r="A893" s="61" t="s">
        <v>2708</v>
      </c>
      <c r="B893" s="62" t="s">
        <v>899</v>
      </c>
      <c r="C893" s="63">
        <v>58082.675835000002</v>
      </c>
      <c r="D893" s="63">
        <v>1.9900000000000001E-4</v>
      </c>
      <c r="E893" s="25">
        <f t="shared" si="670"/>
        <v>29087.130006025905</v>
      </c>
      <c r="F893" s="1">
        <f t="shared" si="695"/>
        <v>29087</v>
      </c>
      <c r="G893" s="1">
        <f t="shared" si="703"/>
        <v>0.11042716000520159</v>
      </c>
      <c r="K893" s="1">
        <f t="shared" si="708"/>
        <v>0.11042716000520159</v>
      </c>
      <c r="O893" s="1">
        <f t="shared" ca="1" si="696"/>
        <v>0.10612312004640861</v>
      </c>
      <c r="Q893" s="173">
        <f t="shared" si="671"/>
        <v>43064.175835000002</v>
      </c>
      <c r="S893" s="15">
        <f t="shared" si="709"/>
        <v>1</v>
      </c>
      <c r="Z893">
        <f t="shared" si="672"/>
        <v>29087</v>
      </c>
      <c r="AA893" s="158">
        <f t="shared" si="673"/>
        <v>0.13199635512311364</v>
      </c>
      <c r="AB893" s="159">
        <f t="shared" si="674"/>
        <v>-2.1569195117912054E-2</v>
      </c>
      <c r="AC893" s="159">
        <f t="shared" si="675"/>
        <v>0.11042716000520159</v>
      </c>
      <c r="AD893" s="160">
        <f t="shared" si="676"/>
        <v>4.6523017803456123E-4</v>
      </c>
      <c r="AH893">
        <f t="shared" si="677"/>
        <v>-1.9311581732733993E-2</v>
      </c>
      <c r="AI893">
        <f t="shared" si="678"/>
        <v>1.1218450257930268</v>
      </c>
      <c r="AJ893">
        <f t="shared" si="679"/>
        <v>-0.95823049592878351</v>
      </c>
      <c r="AK893">
        <f t="shared" si="680"/>
        <v>0.30678667590487541</v>
      </c>
      <c r="AL893">
        <f t="shared" si="681"/>
        <v>1.1927360325233876</v>
      </c>
      <c r="AM893">
        <f t="shared" si="682"/>
        <v>0.67881809183221387</v>
      </c>
      <c r="AN893">
        <f t="shared" si="710"/>
        <v>19.747430985192942</v>
      </c>
      <c r="AO893">
        <f t="shared" si="710"/>
        <v>19.747412238797189</v>
      </c>
      <c r="AP893">
        <f t="shared" si="710"/>
        <v>19.747321129581561</v>
      </c>
      <c r="AQ893">
        <f t="shared" si="710"/>
        <v>19.746878478556432</v>
      </c>
      <c r="AR893">
        <f t="shared" si="710"/>
        <v>19.74473135738182</v>
      </c>
      <c r="AS893">
        <f t="shared" si="710"/>
        <v>19.734396944783544</v>
      </c>
      <c r="AT893">
        <f t="shared" si="710"/>
        <v>19.686361452557541</v>
      </c>
      <c r="AU893">
        <f t="shared" si="683"/>
        <v>19.489297291061163</v>
      </c>
      <c r="AV893" s="158">
        <f t="shared" si="684"/>
        <v>0.13199635512311364</v>
      </c>
      <c r="AW893" s="159">
        <f t="shared" si="685"/>
        <v>-2.1569195117912054E-2</v>
      </c>
      <c r="AX893" s="160">
        <f t="shared" si="686"/>
        <v>4.6523017803456123E-4</v>
      </c>
      <c r="AY893" s="159">
        <f t="shared" si="687"/>
        <v>-9999</v>
      </c>
      <c r="BA893">
        <f t="shared" si="688"/>
        <v>0</v>
      </c>
      <c r="BB893">
        <f t="shared" si="689"/>
        <v>0.23694468548682601</v>
      </c>
      <c r="BC893">
        <f t="shared" si="690"/>
        <v>-0.27871194203468302</v>
      </c>
      <c r="BD893">
        <f t="shared" si="691"/>
        <v>-4.0172268329249257E-3</v>
      </c>
      <c r="BE893">
        <f t="shared" si="692"/>
        <v>-3.136328042175061</v>
      </c>
      <c r="BF893">
        <f t="shared" si="693"/>
        <v>-379.89420739499622</v>
      </c>
      <c r="BG893">
        <f t="shared" si="711"/>
        <v>3.1559535099017197</v>
      </c>
      <c r="BH893">
        <f t="shared" si="711"/>
        <v>3.1602579455769155</v>
      </c>
      <c r="BI893">
        <f t="shared" si="711"/>
        <v>3.154616254853809</v>
      </c>
      <c r="BJ893">
        <f t="shared" si="711"/>
        <v>3.1620107569828071</v>
      </c>
      <c r="BK893">
        <f t="shared" si="711"/>
        <v>3.1523190280870668</v>
      </c>
      <c r="BL893">
        <f t="shared" si="711"/>
        <v>3.1650220039263077</v>
      </c>
      <c r="BM893">
        <f t="shared" si="711"/>
        <v>3.1483726267313714</v>
      </c>
      <c r="BN893">
        <f t="shared" si="694"/>
        <v>3.1701955305233507</v>
      </c>
    </row>
    <row r="894" spans="1:66" x14ac:dyDescent="0.2">
      <c r="A894" s="61" t="s">
        <v>2709</v>
      </c>
      <c r="B894" s="62" t="s">
        <v>899</v>
      </c>
      <c r="C894" s="63">
        <v>58352.787600000003</v>
      </c>
      <c r="D894" s="63">
        <v>2.0000000000000001E-4</v>
      </c>
      <c r="E894" s="25">
        <f t="shared" si="670"/>
        <v>29405.132906001269</v>
      </c>
      <c r="F894" s="1">
        <f t="shared" si="695"/>
        <v>29405</v>
      </c>
      <c r="G894" s="1">
        <f t="shared" si="703"/>
        <v>0.11289040000701789</v>
      </c>
      <c r="K894" s="1">
        <f t="shared" si="708"/>
        <v>0.11289040000701789</v>
      </c>
      <c r="O894" s="1">
        <f t="shared" ca="1" si="696"/>
        <v>0.10990761265366744</v>
      </c>
      <c r="Q894" s="173">
        <f t="shared" si="671"/>
        <v>43334.287600000003</v>
      </c>
      <c r="S894" s="15">
        <f t="shared" si="709"/>
        <v>1</v>
      </c>
      <c r="Z894">
        <f t="shared" si="672"/>
        <v>29405</v>
      </c>
      <c r="AA894" s="158">
        <f t="shared" si="673"/>
        <v>0.13448474891526144</v>
      </c>
      <c r="AB894" s="159">
        <f t="shared" si="674"/>
        <v>-2.1594348908243549E-2</v>
      </c>
      <c r="AC894" s="159">
        <f t="shared" si="675"/>
        <v>0.11289040000701789</v>
      </c>
      <c r="AD894" s="160">
        <f t="shared" si="676"/>
        <v>4.6631590477095935E-4</v>
      </c>
      <c r="AH894">
        <f t="shared" si="677"/>
        <v>-1.9097932884826509E-2</v>
      </c>
      <c r="AI894">
        <f t="shared" si="678"/>
        <v>1.0752293512962836</v>
      </c>
      <c r="AJ894">
        <f t="shared" si="679"/>
        <v>-0.9055227431209506</v>
      </c>
      <c r="AK894">
        <f t="shared" si="680"/>
        <v>0.32141067114644278</v>
      </c>
      <c r="AL894">
        <f t="shared" si="681"/>
        <v>1.340875447602172</v>
      </c>
      <c r="AM894">
        <f t="shared" si="682"/>
        <v>0.79296689038029555</v>
      </c>
      <c r="AN894">
        <f t="shared" si="710"/>
        <v>19.874721854179956</v>
      </c>
      <c r="AO894">
        <f t="shared" si="710"/>
        <v>19.874714235121406</v>
      </c>
      <c r="AP894">
        <f t="shared" si="710"/>
        <v>19.874669761093148</v>
      </c>
      <c r="AQ894">
        <f t="shared" si="710"/>
        <v>19.87441022192171</v>
      </c>
      <c r="AR894">
        <f t="shared" si="710"/>
        <v>19.872897822456427</v>
      </c>
      <c r="AS894">
        <f t="shared" si="710"/>
        <v>19.864158165884305</v>
      </c>
      <c r="AT894">
        <f t="shared" si="710"/>
        <v>19.815866762915356</v>
      </c>
      <c r="AU894">
        <f t="shared" si="683"/>
        <v>19.59255582265417</v>
      </c>
      <c r="AV894" s="158">
        <f t="shared" si="684"/>
        <v>0.13448474891526144</v>
      </c>
      <c r="AW894" s="159">
        <f t="shared" si="685"/>
        <v>-2.1594348908243549E-2</v>
      </c>
      <c r="AX894" s="160">
        <f t="shared" si="686"/>
        <v>4.6631590477095935E-4</v>
      </c>
      <c r="AY894" s="159">
        <f t="shared" si="687"/>
        <v>-9999</v>
      </c>
      <c r="BA894">
        <f t="shared" si="688"/>
        <v>0</v>
      </c>
      <c r="BB894">
        <f t="shared" si="689"/>
        <v>0.23700590419405598</v>
      </c>
      <c r="BC894">
        <f t="shared" si="690"/>
        <v>-0.28681996135243359</v>
      </c>
      <c r="BD894">
        <f t="shared" si="691"/>
        <v>-1.0467133489930917E-2</v>
      </c>
      <c r="BE894">
        <f t="shared" si="692"/>
        <v>-3.1278750154151682</v>
      </c>
      <c r="BF894">
        <f t="shared" si="693"/>
        <v>-145.79540677308435</v>
      </c>
      <c r="BG894">
        <f t="shared" si="711"/>
        <v>3.1790085332824014</v>
      </c>
      <c r="BH894">
        <f t="shared" si="711"/>
        <v>3.1901493911094674</v>
      </c>
      <c r="BI894">
        <f t="shared" si="711"/>
        <v>3.1755367049288132</v>
      </c>
      <c r="BJ894">
        <f t="shared" si="711"/>
        <v>3.1947051209868786</v>
      </c>
      <c r="BK894">
        <f t="shared" si="711"/>
        <v>3.1695635371906601</v>
      </c>
      <c r="BL894">
        <f t="shared" si="711"/>
        <v>3.2025457424934647</v>
      </c>
      <c r="BM894">
        <f t="shared" si="711"/>
        <v>3.159285656564002</v>
      </c>
      <c r="BN894">
        <f t="shared" si="694"/>
        <v>3.2160459651563076</v>
      </c>
    </row>
    <row r="895" spans="1:66" x14ac:dyDescent="0.2">
      <c r="A895" s="61" t="s">
        <v>2709</v>
      </c>
      <c r="B895" s="62" t="s">
        <v>899</v>
      </c>
      <c r="C895" s="63">
        <v>59130.843399999998</v>
      </c>
      <c r="D895" s="63">
        <v>1E-4</v>
      </c>
      <c r="E895" s="25">
        <f t="shared" si="670"/>
        <v>30321.138918337118</v>
      </c>
      <c r="F895" s="1">
        <f t="shared" si="695"/>
        <v>30321</v>
      </c>
      <c r="G895" s="1">
        <f t="shared" si="703"/>
        <v>0.11799728000187315</v>
      </c>
      <c r="K895" s="1">
        <f t="shared" si="708"/>
        <v>0.11799728000187315</v>
      </c>
      <c r="O895" s="1">
        <f t="shared" ca="1" si="696"/>
        <v>0.12080885550979659</v>
      </c>
      <c r="Q895" s="173">
        <f t="shared" si="671"/>
        <v>44112.343399999998</v>
      </c>
      <c r="S895" s="15">
        <f t="shared" si="709"/>
        <v>1</v>
      </c>
      <c r="Z895">
        <f t="shared" si="672"/>
        <v>30321</v>
      </c>
      <c r="AA895" s="158">
        <f t="shared" si="673"/>
        <v>0.14310439784839327</v>
      </c>
      <c r="AB895" s="159">
        <f t="shared" si="674"/>
        <v>-2.5107117846520116E-2</v>
      </c>
      <c r="AC895" s="159">
        <f t="shared" si="675"/>
        <v>0.11799728000187315</v>
      </c>
      <c r="AD895" s="160">
        <f t="shared" si="676"/>
        <v>6.3036736655904891E-4</v>
      </c>
      <c r="AH895">
        <f t="shared" si="677"/>
        <v>-1.7052980894520366E-2</v>
      </c>
      <c r="AI895">
        <f t="shared" si="678"/>
        <v>0.95599611995885458</v>
      </c>
      <c r="AJ895">
        <f t="shared" si="679"/>
        <v>-0.69540654711256167</v>
      </c>
      <c r="AK895">
        <f t="shared" si="680"/>
        <v>0.3271512392832876</v>
      </c>
      <c r="AL895">
        <f t="shared" si="681"/>
        <v>1.7045000915409727</v>
      </c>
      <c r="AM895">
        <f t="shared" si="682"/>
        <v>1.1435116449231137</v>
      </c>
      <c r="AN895">
        <f t="shared" si="710"/>
        <v>20.2130202174116</v>
      </c>
      <c r="AO895">
        <f t="shared" si="710"/>
        <v>20.21302016063154</v>
      </c>
      <c r="AP895">
        <f t="shared" si="710"/>
        <v>20.21301932502405</v>
      </c>
      <c r="AQ895">
        <f t="shared" si="710"/>
        <v>20.213007028134776</v>
      </c>
      <c r="AR895">
        <f t="shared" si="710"/>
        <v>20.212826148845892</v>
      </c>
      <c r="AS895">
        <f t="shared" si="710"/>
        <v>20.210183257824369</v>
      </c>
      <c r="AT895">
        <f t="shared" si="710"/>
        <v>20.174742616949864</v>
      </c>
      <c r="AU895">
        <f t="shared" si="683"/>
        <v>19.889992347620186</v>
      </c>
      <c r="AV895" s="158">
        <f t="shared" si="684"/>
        <v>0.14310439784839327</v>
      </c>
      <c r="AW895" s="159">
        <f t="shared" si="685"/>
        <v>-2.5107117846520116E-2</v>
      </c>
      <c r="AX895" s="160">
        <f t="shared" si="686"/>
        <v>6.3036736655904891E-4</v>
      </c>
      <c r="AY895" s="159">
        <f t="shared" si="687"/>
        <v>-9999</v>
      </c>
      <c r="BA895">
        <f t="shared" si="688"/>
        <v>0</v>
      </c>
      <c r="BB895">
        <f t="shared" si="689"/>
        <v>0.23749511514438293</v>
      </c>
      <c r="BC895">
        <f t="shared" si="690"/>
        <v>-0.3103261641666149</v>
      </c>
      <c r="BD895">
        <f t="shared" si="691"/>
        <v>-2.9254942993418132E-2</v>
      </c>
      <c r="BE895">
        <f t="shared" si="692"/>
        <v>-3.1032445700118658</v>
      </c>
      <c r="BF895">
        <f t="shared" si="693"/>
        <v>-52.147453314318795</v>
      </c>
      <c r="BG895">
        <f t="shared" si="711"/>
        <v>3.2461180220706121</v>
      </c>
      <c r="BH895">
        <f t="shared" si="711"/>
        <v>3.2756655993043005</v>
      </c>
      <c r="BI895">
        <f t="shared" si="711"/>
        <v>3.2366853540295555</v>
      </c>
      <c r="BJ895">
        <f t="shared" si="711"/>
        <v>3.288149913790265</v>
      </c>
      <c r="BK895">
        <f t="shared" si="711"/>
        <v>3.2202624970183522</v>
      </c>
      <c r="BL895">
        <f t="shared" si="711"/>
        <v>3.3099421138063141</v>
      </c>
      <c r="BM895">
        <f t="shared" si="711"/>
        <v>3.1916435296998866</v>
      </c>
      <c r="BN895">
        <f t="shared" si="694"/>
        <v>3.3481182863002972</v>
      </c>
    </row>
    <row r="896" spans="1:66" x14ac:dyDescent="0.2">
      <c r="A896" s="61" t="s">
        <v>2709</v>
      </c>
      <c r="B896" s="62" t="s">
        <v>899</v>
      </c>
      <c r="C896" s="63">
        <v>59165.669199999997</v>
      </c>
      <c r="D896" s="63">
        <v>1E-4</v>
      </c>
      <c r="E896" s="25">
        <f t="shared" si="670"/>
        <v>30362.139373811398</v>
      </c>
      <c r="F896" s="1">
        <f t="shared" si="695"/>
        <v>30362</v>
      </c>
      <c r="G896" s="1">
        <f t="shared" si="703"/>
        <v>0.11838415999955032</v>
      </c>
      <c r="K896" s="1">
        <f t="shared" si="708"/>
        <v>0.11838415999955032</v>
      </c>
      <c r="O896" s="1">
        <f t="shared" ca="1" si="696"/>
        <v>0.12129679323588971</v>
      </c>
      <c r="Q896" s="173">
        <f t="shared" si="671"/>
        <v>44147.169199999997</v>
      </c>
      <c r="S896" s="15">
        <f t="shared" si="709"/>
        <v>1</v>
      </c>
      <c r="Z896">
        <f t="shared" si="672"/>
        <v>30362</v>
      </c>
      <c r="AA896" s="158">
        <f t="shared" si="673"/>
        <v>0.14353047211961545</v>
      </c>
      <c r="AB896" s="159">
        <f t="shared" si="674"/>
        <v>-2.5146312120065129E-2</v>
      </c>
      <c r="AC896" s="159">
        <f t="shared" si="675"/>
        <v>0.11838415999955032</v>
      </c>
      <c r="AD896" s="160">
        <f t="shared" si="676"/>
        <v>6.3233701323973436E-4</v>
      </c>
      <c r="AH896">
        <f t="shared" si="677"/>
        <v>-1.6921962545448969E-2</v>
      </c>
      <c r="AI896">
        <f t="shared" si="678"/>
        <v>0.95129152759612123</v>
      </c>
      <c r="AJ896">
        <f t="shared" si="679"/>
        <v>-0.68499043330616827</v>
      </c>
      <c r="AK896">
        <f t="shared" si="680"/>
        <v>0.32648393458077996</v>
      </c>
      <c r="AL896">
        <f t="shared" si="681"/>
        <v>1.7188950057457852</v>
      </c>
      <c r="AM896">
        <f t="shared" si="682"/>
        <v>1.1602587570521796</v>
      </c>
      <c r="AN896">
        <f t="shared" si="710"/>
        <v>20.22726880066169</v>
      </c>
      <c r="AO896">
        <f t="shared" si="710"/>
        <v>20.22726876170281</v>
      </c>
      <c r="AP896">
        <f t="shared" si="710"/>
        <v>20.227268146638632</v>
      </c>
      <c r="AQ896">
        <f t="shared" si="710"/>
        <v>20.227258436555417</v>
      </c>
      <c r="AR896">
        <f t="shared" si="710"/>
        <v>20.227105206291366</v>
      </c>
      <c r="AS896">
        <f t="shared" si="710"/>
        <v>20.224702842068609</v>
      </c>
      <c r="AT896">
        <f t="shared" si="710"/>
        <v>20.190253532712312</v>
      </c>
      <c r="AU896">
        <f t="shared" si="683"/>
        <v>19.903305554523691</v>
      </c>
      <c r="AV896" s="158">
        <f t="shared" si="684"/>
        <v>0.14353047211961545</v>
      </c>
      <c r="AW896" s="159">
        <f t="shared" si="685"/>
        <v>-2.5146312120065129E-2</v>
      </c>
      <c r="AX896" s="160">
        <f t="shared" si="686"/>
        <v>6.3233701323973436E-4</v>
      </c>
      <c r="AY896" s="159">
        <f t="shared" si="687"/>
        <v>-9999</v>
      </c>
      <c r="BA896">
        <f t="shared" si="688"/>
        <v>0</v>
      </c>
      <c r="BB896">
        <f t="shared" si="689"/>
        <v>0.2375282904501067</v>
      </c>
      <c r="BC896">
        <f t="shared" si="690"/>
        <v>-0.31138851410034279</v>
      </c>
      <c r="BD896">
        <f t="shared" si="691"/>
        <v>-3.0107196054919023E-2</v>
      </c>
      <c r="BE896">
        <f t="shared" si="692"/>
        <v>-3.1021268440403329</v>
      </c>
      <c r="BF896">
        <f t="shared" si="693"/>
        <v>-50.670198442719737</v>
      </c>
      <c r="BG896">
        <f t="shared" si="711"/>
        <v>3.2491595971503013</v>
      </c>
      <c r="BH896">
        <f t="shared" si="711"/>
        <v>3.2794617284614134</v>
      </c>
      <c r="BI896">
        <f t="shared" si="711"/>
        <v>3.2394705532022416</v>
      </c>
      <c r="BJ896">
        <f t="shared" si="711"/>
        <v>3.2922926608062353</v>
      </c>
      <c r="BK896">
        <f t="shared" si="711"/>
        <v>3.2225879041540484</v>
      </c>
      <c r="BL896">
        <f t="shared" si="711"/>
        <v>3.3147110869562675</v>
      </c>
      <c r="BM896">
        <f t="shared" si="711"/>
        <v>3.1931427932420249</v>
      </c>
      <c r="BN896">
        <f t="shared" si="694"/>
        <v>3.3540298203253012</v>
      </c>
    </row>
    <row r="897" spans="1:66" x14ac:dyDescent="0.2">
      <c r="A897" s="61" t="s">
        <v>2709</v>
      </c>
      <c r="B897" s="62" t="s">
        <v>899</v>
      </c>
      <c r="C897" s="63">
        <v>59245.513500000001</v>
      </c>
      <c r="D897" s="63">
        <v>1E-4</v>
      </c>
      <c r="E897" s="25">
        <f t="shared" si="670"/>
        <v>30456.140162509007</v>
      </c>
      <c r="F897" s="1">
        <f t="shared" si="695"/>
        <v>30456</v>
      </c>
      <c r="G897" s="1">
        <f t="shared" si="703"/>
        <v>0.11905408000166062</v>
      </c>
      <c r="K897" s="1">
        <f t="shared" si="708"/>
        <v>0.11905408000166062</v>
      </c>
      <c r="O897" s="1">
        <f t="shared" ca="1" si="696"/>
        <v>0.12241547972985928</v>
      </c>
      <c r="Q897" s="173">
        <f t="shared" si="671"/>
        <v>44227.013500000001</v>
      </c>
      <c r="S897" s="15">
        <f t="shared" si="709"/>
        <v>1</v>
      </c>
      <c r="Z897">
        <f t="shared" si="672"/>
        <v>30456</v>
      </c>
      <c r="AA897" s="158">
        <f t="shared" si="673"/>
        <v>0.14451791083756113</v>
      </c>
      <c r="AB897" s="159">
        <f t="shared" si="674"/>
        <v>-2.5463830835900508E-2</v>
      </c>
      <c r="AC897" s="159">
        <f t="shared" si="675"/>
        <v>0.11905408000166062</v>
      </c>
      <c r="AD897" s="160">
        <f t="shared" si="676"/>
        <v>6.4840668083935757E-4</v>
      </c>
      <c r="AH897">
        <f t="shared" si="677"/>
        <v>-1.6611243711239926E-2</v>
      </c>
      <c r="AI897">
        <f t="shared" si="678"/>
        <v>0.94071643797983728</v>
      </c>
      <c r="AJ897">
        <f t="shared" si="679"/>
        <v>-0.66097353000447101</v>
      </c>
      <c r="AK897">
        <f t="shared" si="680"/>
        <v>0.32473024820220853</v>
      </c>
      <c r="AL897">
        <f t="shared" si="681"/>
        <v>1.7513702204155968</v>
      </c>
      <c r="AM897">
        <f t="shared" si="682"/>
        <v>1.1990904324626341</v>
      </c>
      <c r="AN897">
        <f t="shared" si="710"/>
        <v>20.25967389766619</v>
      </c>
      <c r="AO897">
        <f t="shared" si="710"/>
        <v>20.259673882932216</v>
      </c>
      <c r="AP897">
        <f t="shared" si="710"/>
        <v>20.259673603941067</v>
      </c>
      <c r="AQ897">
        <f t="shared" si="710"/>
        <v>20.259668321271199</v>
      </c>
      <c r="AR897">
        <f t="shared" si="710"/>
        <v>20.259568326912813</v>
      </c>
      <c r="AS897">
        <f t="shared" si="710"/>
        <v>20.25768705174362</v>
      </c>
      <c r="AT897">
        <f t="shared" si="710"/>
        <v>20.22562255991766</v>
      </c>
      <c r="AU897">
        <f t="shared" si="683"/>
        <v>19.933828516692692</v>
      </c>
      <c r="AV897" s="158">
        <f t="shared" si="684"/>
        <v>0.14451791083756113</v>
      </c>
      <c r="AW897" s="159">
        <f t="shared" si="685"/>
        <v>-2.5463830835900508E-2</v>
      </c>
      <c r="AX897" s="160">
        <f t="shared" si="686"/>
        <v>6.4840668083935757E-4</v>
      </c>
      <c r="AY897" s="159">
        <f t="shared" si="687"/>
        <v>-9999</v>
      </c>
      <c r="BA897">
        <f t="shared" si="688"/>
        <v>0</v>
      </c>
      <c r="BB897">
        <f t="shared" si="689"/>
        <v>0.23760814894482618</v>
      </c>
      <c r="BC897">
        <f t="shared" si="690"/>
        <v>-0.31382867509301748</v>
      </c>
      <c r="BD897">
        <f t="shared" si="691"/>
        <v>-3.2065816111426899E-2</v>
      </c>
      <c r="BE897">
        <f t="shared" si="692"/>
        <v>-3.0995579335751846</v>
      </c>
      <c r="BF897">
        <f t="shared" si="693"/>
        <v>-47.572709045078042</v>
      </c>
      <c r="BG897">
        <f t="shared" si="711"/>
        <v>3.2561485073735263</v>
      </c>
      <c r="BH897">
        <f t="shared" si="711"/>
        <v>3.288152104601457</v>
      </c>
      <c r="BI897">
        <f t="shared" si="711"/>
        <v>3.2458761001724534</v>
      </c>
      <c r="BJ897">
        <f t="shared" si="711"/>
        <v>3.3017741254769346</v>
      </c>
      <c r="BK897">
        <f t="shared" si="711"/>
        <v>3.2279427610577649</v>
      </c>
      <c r="BL897">
        <f t="shared" si="711"/>
        <v>3.3256288080199994</v>
      </c>
      <c r="BM897">
        <f t="shared" si="711"/>
        <v>3.1966016014963046</v>
      </c>
      <c r="BN897">
        <f t="shared" si="694"/>
        <v>3.367583093455798</v>
      </c>
    </row>
  </sheetData>
  <sheetProtection sheet="1" selectLockedCells="1" selectUnlockedCells="1"/>
  <phoneticPr fontId="25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862"/>
  <sheetViews>
    <sheetView topLeftCell="A818" workbookViewId="0">
      <selection activeCell="A417" sqref="A417:D862"/>
    </sheetView>
  </sheetViews>
  <sheetFormatPr defaultRowHeight="12.75" x14ac:dyDescent="0.2"/>
  <cols>
    <col min="1" max="1" width="19.7109375" style="48" customWidth="1"/>
    <col min="2" max="2" width="4.42578125" customWidth="1"/>
    <col min="3" max="3" width="12.7109375" style="48" customWidth="1"/>
    <col min="4" max="4" width="5.42578125" customWidth="1"/>
    <col min="5" max="5" width="14.85546875" customWidth="1"/>
    <col min="7" max="7" width="12" customWidth="1"/>
    <col min="8" max="8" width="14.140625" style="48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 x14ac:dyDescent="0.25">
      <c r="A1" s="163" t="s">
        <v>1294</v>
      </c>
      <c r="I1" s="164" t="s">
        <v>1295</v>
      </c>
      <c r="J1" s="115" t="s">
        <v>879</v>
      </c>
    </row>
    <row r="2" spans="1:16" x14ac:dyDescent="0.2">
      <c r="I2" s="165" t="s">
        <v>1296</v>
      </c>
      <c r="J2" s="120" t="s">
        <v>876</v>
      </c>
    </row>
    <row r="3" spans="1:16" x14ac:dyDescent="0.2">
      <c r="A3" s="166" t="s">
        <v>1297</v>
      </c>
      <c r="I3" s="165" t="s">
        <v>1298</v>
      </c>
      <c r="J3" s="120" t="s">
        <v>870</v>
      </c>
    </row>
    <row r="4" spans="1:16" x14ac:dyDescent="0.2">
      <c r="I4" s="165" t="s">
        <v>1299</v>
      </c>
      <c r="J4" s="120" t="s">
        <v>870</v>
      </c>
    </row>
    <row r="5" spans="1:16" x14ac:dyDescent="0.2">
      <c r="I5" s="167" t="s">
        <v>1198</v>
      </c>
      <c r="J5" s="157" t="s">
        <v>873</v>
      </c>
    </row>
    <row r="11" spans="1:16" x14ac:dyDescent="0.2">
      <c r="A11" s="48" t="str">
        <f t="shared" ref="A11:A74" si="0">P11</f>
        <v>IBVS 187 </v>
      </c>
      <c r="B11" s="15" t="str">
        <f t="shared" ref="B11:B74" si="1">IF(H11=INT(H11),"I","II")</f>
        <v>I</v>
      </c>
      <c r="C11" s="48">
        <f t="shared" ref="C11:C74" si="2">1*G11</f>
        <v>37564.466</v>
      </c>
      <c r="D11" t="str">
        <f t="shared" ref="D11:D74" si="3">VLOOKUP(F11,I$1:J$5,2,FALSE)</f>
        <v>vis</v>
      </c>
      <c r="E11">
        <f>VLOOKUP(C11,'Active 2'!C$21:E$948,3,FALSE)</f>
        <v>4931.017332322177</v>
      </c>
      <c r="F11" s="15" t="s">
        <v>1198</v>
      </c>
      <c r="G11" t="str">
        <f t="shared" ref="G11:G74" si="4">MID(I11,3,LEN(I11)-3)</f>
        <v>37564.466</v>
      </c>
      <c r="H11" s="48">
        <f t="shared" ref="H11:H74" si="5">1*K11</f>
        <v>4931</v>
      </c>
      <c r="I11" s="168" t="s">
        <v>1300</v>
      </c>
      <c r="J11" s="169" t="s">
        <v>1301</v>
      </c>
      <c r="K11" s="168">
        <v>4931</v>
      </c>
      <c r="L11" s="168" t="s">
        <v>1302</v>
      </c>
      <c r="M11" s="169" t="s">
        <v>1303</v>
      </c>
      <c r="N11" s="169"/>
      <c r="O11" s="170" t="s">
        <v>1304</v>
      </c>
      <c r="P11" s="171" t="s">
        <v>960</v>
      </c>
    </row>
    <row r="12" spans="1:16" x14ac:dyDescent="0.2">
      <c r="A12" s="48" t="str">
        <f t="shared" si="0"/>
        <v> SCA 8.245 </v>
      </c>
      <c r="B12" s="15" t="str">
        <f t="shared" si="1"/>
        <v>I</v>
      </c>
      <c r="C12" s="48">
        <f t="shared" si="2"/>
        <v>37564.466</v>
      </c>
      <c r="D12" t="str">
        <f t="shared" si="3"/>
        <v>vis</v>
      </c>
      <c r="E12">
        <f>VLOOKUP(C12,'Active 2'!C$21:E$948,3,FALSE)</f>
        <v>4931.017332322177</v>
      </c>
      <c r="F12" s="15" t="s">
        <v>1198</v>
      </c>
      <c r="G12" t="str">
        <f t="shared" si="4"/>
        <v>37564.466</v>
      </c>
      <c r="H12" s="48">
        <f t="shared" si="5"/>
        <v>4931</v>
      </c>
      <c r="I12" s="168" t="s">
        <v>1300</v>
      </c>
      <c r="J12" s="169" t="s">
        <v>1301</v>
      </c>
      <c r="K12" s="168">
        <v>4931</v>
      </c>
      <c r="L12" s="168" t="s">
        <v>1302</v>
      </c>
      <c r="M12" s="169" t="s">
        <v>1303</v>
      </c>
      <c r="N12" s="169"/>
      <c r="O12" s="170" t="s">
        <v>1305</v>
      </c>
      <c r="P12" s="170" t="s">
        <v>955</v>
      </c>
    </row>
    <row r="13" spans="1:16" x14ac:dyDescent="0.2">
      <c r="A13" s="48" t="str">
        <f t="shared" si="0"/>
        <v>IBVS 187 </v>
      </c>
      <c r="B13" s="15" t="str">
        <f t="shared" si="1"/>
        <v>I</v>
      </c>
      <c r="C13" s="48">
        <f t="shared" si="2"/>
        <v>37565.315000000002</v>
      </c>
      <c r="D13" t="str">
        <f t="shared" si="3"/>
        <v>vis</v>
      </c>
      <c r="E13">
        <f>VLOOKUP(C13,'Active 2'!C$21:E$948,3,FALSE)</f>
        <v>4932.0168610249702</v>
      </c>
      <c r="F13" s="15" t="s">
        <v>1198</v>
      </c>
      <c r="G13" t="str">
        <f t="shared" si="4"/>
        <v>37565.315</v>
      </c>
      <c r="H13" s="48">
        <f t="shared" si="5"/>
        <v>4932</v>
      </c>
      <c r="I13" s="168" t="s">
        <v>1306</v>
      </c>
      <c r="J13" s="169" t="s">
        <v>1307</v>
      </c>
      <c r="K13" s="168">
        <v>4932</v>
      </c>
      <c r="L13" s="168" t="s">
        <v>1308</v>
      </c>
      <c r="M13" s="169" t="s">
        <v>1303</v>
      </c>
      <c r="N13" s="169"/>
      <c r="O13" s="170" t="s">
        <v>1304</v>
      </c>
      <c r="P13" s="171" t="s">
        <v>960</v>
      </c>
    </row>
    <row r="14" spans="1:16" x14ac:dyDescent="0.2">
      <c r="A14" s="48" t="str">
        <f t="shared" si="0"/>
        <v>IBVS 111 </v>
      </c>
      <c r="B14" s="15" t="str">
        <f t="shared" si="1"/>
        <v>I</v>
      </c>
      <c r="C14" s="48">
        <f t="shared" si="2"/>
        <v>38770.603000000003</v>
      </c>
      <c r="D14" t="str">
        <f t="shared" si="3"/>
        <v>vis</v>
      </c>
      <c r="E14">
        <f>VLOOKUP(C14,'Active 2'!C$21:E$948,3,FALSE)</f>
        <v>6351.0038470435302</v>
      </c>
      <c r="F14" s="15" t="s">
        <v>1198</v>
      </c>
      <c r="G14" t="str">
        <f t="shared" si="4"/>
        <v>38770.603</v>
      </c>
      <c r="H14" s="48">
        <f t="shared" si="5"/>
        <v>6351</v>
      </c>
      <c r="I14" s="168" t="s">
        <v>1309</v>
      </c>
      <c r="J14" s="169" t="s">
        <v>1310</v>
      </c>
      <c r="K14" s="168">
        <v>6351</v>
      </c>
      <c r="L14" s="168" t="s">
        <v>1311</v>
      </c>
      <c r="M14" s="169" t="s">
        <v>1303</v>
      </c>
      <c r="N14" s="169"/>
      <c r="O14" s="170" t="s">
        <v>1312</v>
      </c>
      <c r="P14" s="171" t="s">
        <v>1313</v>
      </c>
    </row>
    <row r="15" spans="1:16" x14ac:dyDescent="0.2">
      <c r="A15" s="48" t="str">
        <f t="shared" si="0"/>
        <v>IBVS 187 </v>
      </c>
      <c r="B15" s="15" t="str">
        <f t="shared" si="1"/>
        <v>I</v>
      </c>
      <c r="C15" s="48">
        <f t="shared" si="2"/>
        <v>39013.531300000002</v>
      </c>
      <c r="D15" t="str">
        <f t="shared" si="3"/>
        <v>vis</v>
      </c>
      <c r="E15">
        <f>VLOOKUP(C15,'Active 2'!C$21:E$948,3,FALSE)</f>
        <v>6637.0036215668079</v>
      </c>
      <c r="F15" s="15" t="s">
        <v>1198</v>
      </c>
      <c r="G15" t="str">
        <f t="shared" si="4"/>
        <v>39013.5313</v>
      </c>
      <c r="H15" s="48">
        <f t="shared" si="5"/>
        <v>6637</v>
      </c>
      <c r="I15" s="168" t="s">
        <v>1314</v>
      </c>
      <c r="J15" s="169" t="s">
        <v>1315</v>
      </c>
      <c r="K15" s="168">
        <v>6637</v>
      </c>
      <c r="L15" s="168" t="s">
        <v>1316</v>
      </c>
      <c r="M15" s="169" t="s">
        <v>1317</v>
      </c>
      <c r="N15" s="169"/>
      <c r="O15" s="170" t="s">
        <v>1305</v>
      </c>
      <c r="P15" s="171" t="s">
        <v>960</v>
      </c>
    </row>
    <row r="16" spans="1:16" x14ac:dyDescent="0.2">
      <c r="A16" s="48" t="str">
        <f t="shared" si="0"/>
        <v>IBVS 187 </v>
      </c>
      <c r="B16" s="15" t="str">
        <f t="shared" si="1"/>
        <v>I</v>
      </c>
      <c r="C16" s="48">
        <f t="shared" si="2"/>
        <v>39030.522499999999</v>
      </c>
      <c r="D16" t="str">
        <f t="shared" si="3"/>
        <v>vis</v>
      </c>
      <c r="E16">
        <f>VLOOKUP(C16,'Active 2'!C$21:E$948,3,FALSE)</f>
        <v>6657.0073813958561</v>
      </c>
      <c r="F16" s="15" t="s">
        <v>1198</v>
      </c>
      <c r="G16" t="str">
        <f t="shared" si="4"/>
        <v>39030.5225</v>
      </c>
      <c r="H16" s="48">
        <f t="shared" si="5"/>
        <v>6657</v>
      </c>
      <c r="I16" s="168" t="s">
        <v>1318</v>
      </c>
      <c r="J16" s="169" t="s">
        <v>1319</v>
      </c>
      <c r="K16" s="168">
        <v>6657</v>
      </c>
      <c r="L16" s="168" t="s">
        <v>1320</v>
      </c>
      <c r="M16" s="169" t="s">
        <v>1317</v>
      </c>
      <c r="N16" s="169"/>
      <c r="O16" s="170" t="s">
        <v>1305</v>
      </c>
      <c r="P16" s="171" t="s">
        <v>960</v>
      </c>
    </row>
    <row r="17" spans="1:16" x14ac:dyDescent="0.2">
      <c r="A17" s="48" t="str">
        <f t="shared" si="0"/>
        <v>IBVS 187 </v>
      </c>
      <c r="B17" s="15" t="str">
        <f t="shared" si="1"/>
        <v>I</v>
      </c>
      <c r="C17" s="48">
        <f t="shared" si="2"/>
        <v>39037.315999999999</v>
      </c>
      <c r="D17" t="str">
        <f t="shared" si="3"/>
        <v>vis</v>
      </c>
      <c r="E17">
        <f>VLOOKUP(C17,'Active 2'!C$21:E$948,3,FALSE)</f>
        <v>6665.0053769699571</v>
      </c>
      <c r="F17" s="15" t="s">
        <v>1198</v>
      </c>
      <c r="G17" t="str">
        <f t="shared" si="4"/>
        <v>39037.3160</v>
      </c>
      <c r="H17" s="48">
        <f t="shared" si="5"/>
        <v>6665</v>
      </c>
      <c r="I17" s="168" t="s">
        <v>1321</v>
      </c>
      <c r="J17" s="169" t="s">
        <v>1322</v>
      </c>
      <c r="K17" s="168">
        <v>6665</v>
      </c>
      <c r="L17" s="168" t="s">
        <v>1323</v>
      </c>
      <c r="M17" s="169" t="s">
        <v>1303</v>
      </c>
      <c r="N17" s="169"/>
      <c r="O17" s="170" t="s">
        <v>1305</v>
      </c>
      <c r="P17" s="171" t="s">
        <v>960</v>
      </c>
    </row>
    <row r="18" spans="1:16" x14ac:dyDescent="0.2">
      <c r="A18" s="48" t="str">
        <f t="shared" si="0"/>
        <v>IBVS 119 </v>
      </c>
      <c r="B18" s="15" t="str">
        <f t="shared" si="1"/>
        <v>I</v>
      </c>
      <c r="C18" s="48">
        <f t="shared" si="2"/>
        <v>39051.75</v>
      </c>
      <c r="D18" t="str">
        <f t="shared" si="3"/>
        <v>vis</v>
      </c>
      <c r="E18">
        <f>VLOOKUP(C18,'Active 2'!C$21:E$948,3,FALSE)</f>
        <v>6681.9985422185891</v>
      </c>
      <c r="F18" s="15" t="s">
        <v>1198</v>
      </c>
      <c r="G18" t="str">
        <f t="shared" si="4"/>
        <v>39051.750</v>
      </c>
      <c r="H18" s="48">
        <f t="shared" si="5"/>
        <v>6682</v>
      </c>
      <c r="I18" s="168" t="s">
        <v>1324</v>
      </c>
      <c r="J18" s="169" t="s">
        <v>1325</v>
      </c>
      <c r="K18" s="168">
        <v>6682</v>
      </c>
      <c r="L18" s="168" t="s">
        <v>1326</v>
      </c>
      <c r="M18" s="169" t="s">
        <v>1303</v>
      </c>
      <c r="N18" s="169"/>
      <c r="O18" s="170" t="s">
        <v>1327</v>
      </c>
      <c r="P18" s="171" t="s">
        <v>1328</v>
      </c>
    </row>
    <row r="19" spans="1:16" x14ac:dyDescent="0.2">
      <c r="A19" s="48" t="str">
        <f t="shared" si="0"/>
        <v>IBVS 187 </v>
      </c>
      <c r="B19" s="15" t="str">
        <f t="shared" si="1"/>
        <v>I</v>
      </c>
      <c r="C19" s="48">
        <f t="shared" si="2"/>
        <v>39071.29</v>
      </c>
      <c r="D19" t="str">
        <f t="shared" si="3"/>
        <v>vis</v>
      </c>
      <c r="E19">
        <f>VLOOKUP(C19,'Active 2'!C$21:E$948,3,FALSE)</f>
        <v>6705.0030072981417</v>
      </c>
      <c r="F19" s="15" t="s">
        <v>1198</v>
      </c>
      <c r="G19" t="str">
        <f t="shared" si="4"/>
        <v>39071.2900</v>
      </c>
      <c r="H19" s="48">
        <f t="shared" si="5"/>
        <v>6705</v>
      </c>
      <c r="I19" s="168" t="s">
        <v>1329</v>
      </c>
      <c r="J19" s="169" t="s">
        <v>1330</v>
      </c>
      <c r="K19" s="168">
        <v>6705</v>
      </c>
      <c r="L19" s="168" t="s">
        <v>1331</v>
      </c>
      <c r="M19" s="169" t="s">
        <v>1317</v>
      </c>
      <c r="N19" s="169"/>
      <c r="O19" s="170" t="s">
        <v>1305</v>
      </c>
      <c r="P19" s="171" t="s">
        <v>960</v>
      </c>
    </row>
    <row r="20" spans="1:16" x14ac:dyDescent="0.2">
      <c r="A20" s="48" t="str">
        <f t="shared" si="0"/>
        <v>IBVS 129 </v>
      </c>
      <c r="B20" s="15" t="str">
        <f t="shared" si="1"/>
        <v>I</v>
      </c>
      <c r="C20" s="48">
        <f t="shared" si="2"/>
        <v>39079.790999999997</v>
      </c>
      <c r="D20" t="str">
        <f t="shared" si="3"/>
        <v>vis</v>
      </c>
      <c r="E20">
        <f>VLOOKUP(C20,'Active 2'!C$21:E$948,3,FALSE)</f>
        <v>6715.0112446390422</v>
      </c>
      <c r="F20" s="15" t="s">
        <v>1198</v>
      </c>
      <c r="G20" t="str">
        <f t="shared" si="4"/>
        <v>39079.791</v>
      </c>
      <c r="H20" s="48">
        <f t="shared" si="5"/>
        <v>6715</v>
      </c>
      <c r="I20" s="168" t="s">
        <v>1332</v>
      </c>
      <c r="J20" s="169" t="s">
        <v>1333</v>
      </c>
      <c r="K20" s="168">
        <v>6715</v>
      </c>
      <c r="L20" s="168" t="s">
        <v>1334</v>
      </c>
      <c r="M20" s="169" t="s">
        <v>1303</v>
      </c>
      <c r="N20" s="169"/>
      <c r="O20" s="170" t="s">
        <v>1327</v>
      </c>
      <c r="P20" s="171" t="s">
        <v>1335</v>
      </c>
    </row>
    <row r="21" spans="1:16" x14ac:dyDescent="0.2">
      <c r="A21" s="48" t="str">
        <f t="shared" si="0"/>
        <v>IBVS 129 </v>
      </c>
      <c r="B21" s="15" t="str">
        <f t="shared" si="1"/>
        <v>I</v>
      </c>
      <c r="C21" s="48">
        <f t="shared" si="2"/>
        <v>39091.675000000003</v>
      </c>
      <c r="D21" t="str">
        <f t="shared" si="3"/>
        <v>vis</v>
      </c>
      <c r="E21">
        <f>VLOOKUP(C21,'Active 2'!C$21:E$948,3,FALSE)</f>
        <v>6729.0022918757622</v>
      </c>
      <c r="F21" s="15" t="s">
        <v>1198</v>
      </c>
      <c r="G21" t="str">
        <f t="shared" si="4"/>
        <v>39091.675</v>
      </c>
      <c r="H21" s="48">
        <f t="shared" si="5"/>
        <v>6729</v>
      </c>
      <c r="I21" s="168" t="s">
        <v>1336</v>
      </c>
      <c r="J21" s="169" t="s">
        <v>1337</v>
      </c>
      <c r="K21" s="168">
        <v>6729</v>
      </c>
      <c r="L21" s="168" t="s">
        <v>1338</v>
      </c>
      <c r="M21" s="169" t="s">
        <v>1303</v>
      </c>
      <c r="N21" s="169"/>
      <c r="O21" s="170" t="s">
        <v>1312</v>
      </c>
      <c r="P21" s="171" t="s">
        <v>1335</v>
      </c>
    </row>
    <row r="22" spans="1:16" x14ac:dyDescent="0.2">
      <c r="A22" s="48" t="str">
        <f t="shared" si="0"/>
        <v>IBVS 129 </v>
      </c>
      <c r="B22" s="15" t="str">
        <f t="shared" si="1"/>
        <v>I</v>
      </c>
      <c r="C22" s="48">
        <f t="shared" si="2"/>
        <v>39120.555999999997</v>
      </c>
      <c r="D22" t="str">
        <f t="shared" si="3"/>
        <v>vis</v>
      </c>
      <c r="E22">
        <f>VLOOKUP(C22,'Active 2'!C$21:E$948,3,FALSE)</f>
        <v>6763.0039272883723</v>
      </c>
      <c r="F22" s="15" t="s">
        <v>1198</v>
      </c>
      <c r="G22" t="str">
        <f t="shared" si="4"/>
        <v>39120.556</v>
      </c>
      <c r="H22" s="48">
        <f t="shared" si="5"/>
        <v>6763</v>
      </c>
      <c r="I22" s="168" t="s">
        <v>1339</v>
      </c>
      <c r="J22" s="169" t="s">
        <v>1340</v>
      </c>
      <c r="K22" s="168">
        <v>6763</v>
      </c>
      <c r="L22" s="168" t="s">
        <v>1311</v>
      </c>
      <c r="M22" s="169" t="s">
        <v>1303</v>
      </c>
      <c r="N22" s="169"/>
      <c r="O22" s="170" t="s">
        <v>1341</v>
      </c>
      <c r="P22" s="171" t="s">
        <v>1335</v>
      </c>
    </row>
    <row r="23" spans="1:16" x14ac:dyDescent="0.2">
      <c r="A23" s="48" t="str">
        <f t="shared" si="0"/>
        <v>IBVS 129 </v>
      </c>
      <c r="B23" s="15" t="str">
        <f t="shared" si="1"/>
        <v>I</v>
      </c>
      <c r="C23" s="48">
        <f t="shared" si="2"/>
        <v>39148.587</v>
      </c>
      <c r="D23" t="str">
        <f t="shared" si="3"/>
        <v>vis</v>
      </c>
      <c r="E23">
        <f>VLOOKUP(C23,'Active 2'!C$21:E$948,3,FALSE)</f>
        <v>6796.0048566970199</v>
      </c>
      <c r="F23" s="15" t="s">
        <v>1198</v>
      </c>
      <c r="G23" t="str">
        <f t="shared" si="4"/>
        <v>39148.587</v>
      </c>
      <c r="H23" s="48">
        <f t="shared" si="5"/>
        <v>6796</v>
      </c>
      <c r="I23" s="168" t="s">
        <v>1342</v>
      </c>
      <c r="J23" s="169" t="s">
        <v>1343</v>
      </c>
      <c r="K23" s="168">
        <v>6796</v>
      </c>
      <c r="L23" s="168" t="s">
        <v>1344</v>
      </c>
      <c r="M23" s="169" t="s">
        <v>1303</v>
      </c>
      <c r="N23" s="169"/>
      <c r="O23" s="170" t="s">
        <v>1312</v>
      </c>
      <c r="P23" s="171" t="s">
        <v>1335</v>
      </c>
    </row>
    <row r="24" spans="1:16" x14ac:dyDescent="0.2">
      <c r="A24" s="48" t="str">
        <f t="shared" si="0"/>
        <v>IBVS 129 </v>
      </c>
      <c r="B24" s="15" t="str">
        <f t="shared" si="1"/>
        <v>I</v>
      </c>
      <c r="C24" s="48">
        <f t="shared" si="2"/>
        <v>39154.531999999999</v>
      </c>
      <c r="D24" t="str">
        <f t="shared" si="3"/>
        <v>vis</v>
      </c>
      <c r="E24">
        <f>VLOOKUP(C24,'Active 2'!C$21:E$948,3,FALSE)</f>
        <v>6803.00391221892</v>
      </c>
      <c r="F24" s="15" t="s">
        <v>1198</v>
      </c>
      <c r="G24" t="str">
        <f t="shared" si="4"/>
        <v>39154.532</v>
      </c>
      <c r="H24" s="48">
        <f t="shared" si="5"/>
        <v>6803</v>
      </c>
      <c r="I24" s="168" t="s">
        <v>1345</v>
      </c>
      <c r="J24" s="169" t="s">
        <v>1346</v>
      </c>
      <c r="K24" s="168">
        <v>6803</v>
      </c>
      <c r="L24" s="168" t="s">
        <v>1311</v>
      </c>
      <c r="M24" s="169" t="s">
        <v>1303</v>
      </c>
      <c r="N24" s="169"/>
      <c r="O24" s="170" t="s">
        <v>1327</v>
      </c>
      <c r="P24" s="171" t="s">
        <v>1335</v>
      </c>
    </row>
    <row r="25" spans="1:16" x14ac:dyDescent="0.2">
      <c r="A25" s="48" t="str">
        <f t="shared" si="0"/>
        <v>IBVS 129 </v>
      </c>
      <c r="B25" s="15" t="str">
        <f t="shared" si="1"/>
        <v>I</v>
      </c>
      <c r="C25" s="48">
        <f t="shared" si="2"/>
        <v>39165.576000000001</v>
      </c>
      <c r="D25" t="str">
        <f t="shared" si="3"/>
        <v>vis</v>
      </c>
      <c r="E25">
        <f>VLOOKUP(C25,'Active 2'!C$21:E$948,3,FALSE)</f>
        <v>6816.0060264634749</v>
      </c>
      <c r="F25" s="15" t="s">
        <v>1198</v>
      </c>
      <c r="G25" t="str">
        <f t="shared" si="4"/>
        <v>39165.576</v>
      </c>
      <c r="H25" s="48">
        <f t="shared" si="5"/>
        <v>6816</v>
      </c>
      <c r="I25" s="168" t="s">
        <v>1347</v>
      </c>
      <c r="J25" s="169" t="s">
        <v>1348</v>
      </c>
      <c r="K25" s="168">
        <v>6816</v>
      </c>
      <c r="L25" s="168" t="s">
        <v>1349</v>
      </c>
      <c r="M25" s="169" t="s">
        <v>1303</v>
      </c>
      <c r="N25" s="169"/>
      <c r="O25" s="170" t="s">
        <v>1327</v>
      </c>
      <c r="P25" s="171" t="s">
        <v>1335</v>
      </c>
    </row>
    <row r="26" spans="1:16" x14ac:dyDescent="0.2">
      <c r="A26" s="48" t="str">
        <f t="shared" si="0"/>
        <v>IBVS 154 </v>
      </c>
      <c r="B26" s="15" t="str">
        <f t="shared" si="1"/>
        <v>I</v>
      </c>
      <c r="C26" s="48">
        <f t="shared" si="2"/>
        <v>39199.546000000002</v>
      </c>
      <c r="D26" t="str">
        <f t="shared" si="3"/>
        <v>vis</v>
      </c>
      <c r="E26">
        <f>VLOOKUP(C26,'Active 2'!C$21:E$948,3,FALSE)</f>
        <v>6855.9989475869343</v>
      </c>
      <c r="F26" s="15" t="s">
        <v>1198</v>
      </c>
      <c r="G26" t="str">
        <f t="shared" si="4"/>
        <v>39199.546</v>
      </c>
      <c r="H26" s="48">
        <f t="shared" si="5"/>
        <v>6856</v>
      </c>
      <c r="I26" s="168" t="s">
        <v>1350</v>
      </c>
      <c r="J26" s="169" t="s">
        <v>1351</v>
      </c>
      <c r="K26" s="168">
        <v>6856</v>
      </c>
      <c r="L26" s="168" t="s">
        <v>1326</v>
      </c>
      <c r="M26" s="169" t="s">
        <v>1303</v>
      </c>
      <c r="N26" s="169"/>
      <c r="O26" s="170" t="s">
        <v>1327</v>
      </c>
      <c r="P26" s="171" t="s">
        <v>1352</v>
      </c>
    </row>
    <row r="27" spans="1:16" x14ac:dyDescent="0.2">
      <c r="A27" s="48" t="str">
        <f t="shared" si="0"/>
        <v>IBVS 187 </v>
      </c>
      <c r="B27" s="15" t="str">
        <f t="shared" si="1"/>
        <v>I</v>
      </c>
      <c r="C27" s="48">
        <f t="shared" si="2"/>
        <v>39381.326999999997</v>
      </c>
      <c r="D27" t="str">
        <f t="shared" si="3"/>
        <v>vis</v>
      </c>
      <c r="E27">
        <f>VLOOKUP(C27,'Active 2'!C$21:E$948,3,FALSE)</f>
        <v>7070.0099335964469</v>
      </c>
      <c r="F27" s="15" t="s">
        <v>1198</v>
      </c>
      <c r="G27" t="str">
        <f t="shared" si="4"/>
        <v>39381.3270</v>
      </c>
      <c r="H27" s="48">
        <f t="shared" si="5"/>
        <v>7070</v>
      </c>
      <c r="I27" s="168" t="s">
        <v>1353</v>
      </c>
      <c r="J27" s="169" t="s">
        <v>1354</v>
      </c>
      <c r="K27" s="168">
        <v>7070</v>
      </c>
      <c r="L27" s="168" t="s">
        <v>1355</v>
      </c>
      <c r="M27" s="169" t="s">
        <v>1317</v>
      </c>
      <c r="N27" s="169"/>
      <c r="O27" s="170" t="s">
        <v>1305</v>
      </c>
      <c r="P27" s="171" t="s">
        <v>960</v>
      </c>
    </row>
    <row r="28" spans="1:16" x14ac:dyDescent="0.2">
      <c r="A28" s="48" t="str">
        <f t="shared" si="0"/>
        <v>IBVS 221 </v>
      </c>
      <c r="B28" s="15" t="str">
        <f t="shared" si="1"/>
        <v>I</v>
      </c>
      <c r="C28" s="48">
        <f t="shared" si="2"/>
        <v>39440.775999999998</v>
      </c>
      <c r="D28" t="str">
        <f t="shared" si="3"/>
        <v>vis</v>
      </c>
      <c r="E28">
        <f>VLOOKUP(C28,'Active 2'!C$21:E$948,3,FALSE)</f>
        <v>7139.9993115142706</v>
      </c>
      <c r="F28" s="15" t="s">
        <v>1198</v>
      </c>
      <c r="G28" t="str">
        <f t="shared" si="4"/>
        <v>39440.776</v>
      </c>
      <c r="H28" s="48">
        <f t="shared" si="5"/>
        <v>7140</v>
      </c>
      <c r="I28" s="168" t="s">
        <v>1356</v>
      </c>
      <c r="J28" s="169" t="s">
        <v>1357</v>
      </c>
      <c r="K28" s="168">
        <v>7140</v>
      </c>
      <c r="L28" s="168" t="s">
        <v>1326</v>
      </c>
      <c r="M28" s="169" t="s">
        <v>1303</v>
      </c>
      <c r="N28" s="169"/>
      <c r="O28" s="170" t="s">
        <v>1312</v>
      </c>
      <c r="P28" s="171" t="s">
        <v>1358</v>
      </c>
    </row>
    <row r="29" spans="1:16" x14ac:dyDescent="0.2">
      <c r="A29" s="48" t="str">
        <f t="shared" si="0"/>
        <v>IBVS 221 </v>
      </c>
      <c r="B29" s="15" t="str">
        <f t="shared" si="1"/>
        <v>I</v>
      </c>
      <c r="C29" s="48">
        <f t="shared" si="2"/>
        <v>39526.567999999999</v>
      </c>
      <c r="D29" t="str">
        <f t="shared" si="3"/>
        <v>vis</v>
      </c>
      <c r="E29">
        <f>VLOOKUP(C29,'Active 2'!C$21:E$948,3,FALSE)</f>
        <v>7241.0023344469691</v>
      </c>
      <c r="F29" s="15" t="s">
        <v>1198</v>
      </c>
      <c r="G29" t="str">
        <f t="shared" si="4"/>
        <v>39526.568</v>
      </c>
      <c r="H29" s="48">
        <f t="shared" si="5"/>
        <v>7241</v>
      </c>
      <c r="I29" s="168" t="s">
        <v>1359</v>
      </c>
      <c r="J29" s="169" t="s">
        <v>1360</v>
      </c>
      <c r="K29" s="168">
        <v>7241</v>
      </c>
      <c r="L29" s="168" t="s">
        <v>1338</v>
      </c>
      <c r="M29" s="169" t="s">
        <v>1303</v>
      </c>
      <c r="N29" s="169"/>
      <c r="O29" s="170" t="s">
        <v>1312</v>
      </c>
      <c r="P29" s="171" t="s">
        <v>1358</v>
      </c>
    </row>
    <row r="30" spans="1:16" x14ac:dyDescent="0.2">
      <c r="A30" s="48" t="str">
        <f t="shared" si="0"/>
        <v>IBVS 247 </v>
      </c>
      <c r="B30" s="15" t="str">
        <f t="shared" si="1"/>
        <v>I</v>
      </c>
      <c r="C30" s="48">
        <f t="shared" si="2"/>
        <v>39537.61</v>
      </c>
      <c r="D30" t="str">
        <f t="shared" si="3"/>
        <v>vis</v>
      </c>
      <c r="E30">
        <f>VLOOKUP(C30,'Active 2'!C$21:E$948,3,FALSE)</f>
        <v>7254.0020940891609</v>
      </c>
      <c r="F30" s="15" t="s">
        <v>1198</v>
      </c>
      <c r="G30" t="str">
        <f t="shared" si="4"/>
        <v>39537.610</v>
      </c>
      <c r="H30" s="48">
        <f t="shared" si="5"/>
        <v>7254</v>
      </c>
      <c r="I30" s="168" t="s">
        <v>1361</v>
      </c>
      <c r="J30" s="169" t="s">
        <v>1362</v>
      </c>
      <c r="K30" s="168">
        <v>7254</v>
      </c>
      <c r="L30" s="168" t="s">
        <v>1338</v>
      </c>
      <c r="M30" s="169" t="s">
        <v>1303</v>
      </c>
      <c r="N30" s="169"/>
      <c r="O30" s="170" t="s">
        <v>1312</v>
      </c>
      <c r="P30" s="171" t="s">
        <v>1363</v>
      </c>
    </row>
    <row r="31" spans="1:16" x14ac:dyDescent="0.2">
      <c r="A31" s="48" t="str">
        <f t="shared" si="0"/>
        <v>IBVS 299 </v>
      </c>
      <c r="B31" s="15" t="str">
        <f t="shared" si="1"/>
        <v>I</v>
      </c>
      <c r="C31" s="48">
        <f t="shared" si="2"/>
        <v>39781.385000000002</v>
      </c>
      <c r="D31" t="str">
        <f t="shared" si="3"/>
        <v>vis</v>
      </c>
      <c r="E31">
        <f>VLOOKUP(C31,'Active 2'!C$21:E$948,3,FALSE)</f>
        <v>7540.9986895225156</v>
      </c>
      <c r="F31" s="15" t="s">
        <v>1198</v>
      </c>
      <c r="G31" t="str">
        <f t="shared" si="4"/>
        <v>39781.385</v>
      </c>
      <c r="H31" s="48">
        <f t="shared" si="5"/>
        <v>7541</v>
      </c>
      <c r="I31" s="168" t="s">
        <v>1364</v>
      </c>
      <c r="J31" s="169" t="s">
        <v>1365</v>
      </c>
      <c r="K31" s="168">
        <v>7541</v>
      </c>
      <c r="L31" s="168" t="s">
        <v>1326</v>
      </c>
      <c r="M31" s="169" t="s">
        <v>1317</v>
      </c>
      <c r="N31" s="169"/>
      <c r="O31" s="170" t="s">
        <v>1305</v>
      </c>
      <c r="P31" s="171" t="s">
        <v>1366</v>
      </c>
    </row>
    <row r="32" spans="1:16" x14ac:dyDescent="0.2">
      <c r="A32" s="48" t="str">
        <f t="shared" si="0"/>
        <v>IBVS 299 </v>
      </c>
      <c r="B32" s="15" t="str">
        <f t="shared" si="1"/>
        <v>I</v>
      </c>
      <c r="C32" s="48">
        <f t="shared" si="2"/>
        <v>39810.262000000002</v>
      </c>
      <c r="D32" t="str">
        <f t="shared" si="3"/>
        <v>vis</v>
      </c>
      <c r="E32">
        <f>VLOOKUP(C32,'Active 2'!C$21:E$948,3,FALSE)</f>
        <v>7574.9956157304077</v>
      </c>
      <c r="F32" s="15" t="s">
        <v>1198</v>
      </c>
      <c r="G32" t="str">
        <f t="shared" si="4"/>
        <v>39810.262</v>
      </c>
      <c r="H32" s="48">
        <f t="shared" si="5"/>
        <v>7575</v>
      </c>
      <c r="I32" s="168" t="s">
        <v>1367</v>
      </c>
      <c r="J32" s="169" t="s">
        <v>1368</v>
      </c>
      <c r="K32" s="168">
        <v>7575</v>
      </c>
      <c r="L32" s="168" t="s">
        <v>1369</v>
      </c>
      <c r="M32" s="169" t="s">
        <v>1317</v>
      </c>
      <c r="N32" s="169"/>
      <c r="O32" s="170" t="s">
        <v>1305</v>
      </c>
      <c r="P32" s="171" t="s">
        <v>1366</v>
      </c>
    </row>
    <row r="33" spans="1:16" x14ac:dyDescent="0.2">
      <c r="A33" s="48" t="str">
        <f t="shared" si="0"/>
        <v> ORI 121 </v>
      </c>
      <c r="B33" s="15" t="str">
        <f t="shared" si="1"/>
        <v>I</v>
      </c>
      <c r="C33" s="48">
        <f t="shared" si="2"/>
        <v>40853.341</v>
      </c>
      <c r="D33" t="str">
        <f t="shared" si="3"/>
        <v>vis</v>
      </c>
      <c r="E33">
        <f>VLOOKUP(C33,'Active 2'!C$21:E$948,3,FALSE)</f>
        <v>8803.0137544567951</v>
      </c>
      <c r="F33" s="15" t="s">
        <v>1198</v>
      </c>
      <c r="G33" t="str">
        <f t="shared" si="4"/>
        <v>40853.341</v>
      </c>
      <c r="H33" s="48">
        <f t="shared" si="5"/>
        <v>8803</v>
      </c>
      <c r="I33" s="168" t="s">
        <v>1370</v>
      </c>
      <c r="J33" s="169" t="s">
        <v>1371</v>
      </c>
      <c r="K33" s="168">
        <v>8803</v>
      </c>
      <c r="L33" s="168" t="s">
        <v>1372</v>
      </c>
      <c r="M33" s="169" t="s">
        <v>1303</v>
      </c>
      <c r="N33" s="169"/>
      <c r="O33" s="170" t="s">
        <v>1373</v>
      </c>
      <c r="P33" s="170" t="s">
        <v>1374</v>
      </c>
    </row>
    <row r="34" spans="1:16" x14ac:dyDescent="0.2">
      <c r="A34" s="48" t="str">
        <f t="shared" si="0"/>
        <v> ORI 122 </v>
      </c>
      <c r="B34" s="15" t="str">
        <f t="shared" si="1"/>
        <v>I</v>
      </c>
      <c r="C34" s="48">
        <f t="shared" si="2"/>
        <v>40876.271000000001</v>
      </c>
      <c r="D34" t="str">
        <f t="shared" si="3"/>
        <v>vis</v>
      </c>
      <c r="E34">
        <f>VLOOKUP(C34,'Active 2'!C$21:E$948,3,FALSE)</f>
        <v>8830.0092705404259</v>
      </c>
      <c r="F34" s="15" t="s">
        <v>1198</v>
      </c>
      <c r="G34" t="str">
        <f t="shared" si="4"/>
        <v>40876.271</v>
      </c>
      <c r="H34" s="48">
        <f t="shared" si="5"/>
        <v>8830</v>
      </c>
      <c r="I34" s="168" t="s">
        <v>1375</v>
      </c>
      <c r="J34" s="169" t="s">
        <v>1376</v>
      </c>
      <c r="K34" s="168">
        <v>8830</v>
      </c>
      <c r="L34" s="168" t="s">
        <v>1377</v>
      </c>
      <c r="M34" s="169" t="s">
        <v>1303</v>
      </c>
      <c r="N34" s="169"/>
      <c r="O34" s="170" t="s">
        <v>1373</v>
      </c>
      <c r="P34" s="170" t="s">
        <v>1378</v>
      </c>
    </row>
    <row r="35" spans="1:16" x14ac:dyDescent="0.2">
      <c r="A35" s="48" t="str">
        <f t="shared" si="0"/>
        <v> ORI 122 </v>
      </c>
      <c r="B35" s="15" t="str">
        <f t="shared" si="1"/>
        <v>I</v>
      </c>
      <c r="C35" s="48">
        <f t="shared" si="2"/>
        <v>40927.230000000003</v>
      </c>
      <c r="D35" t="str">
        <f t="shared" si="3"/>
        <v>vis</v>
      </c>
      <c r="E35">
        <f>VLOOKUP(C35,'Active 2'!C$21:E$948,3,FALSE)</f>
        <v>8890.0033614303393</v>
      </c>
      <c r="F35" s="15" t="s">
        <v>1198</v>
      </c>
      <c r="G35" t="str">
        <f t="shared" si="4"/>
        <v>40927.230</v>
      </c>
      <c r="H35" s="48">
        <f t="shared" si="5"/>
        <v>8890</v>
      </c>
      <c r="I35" s="168" t="s">
        <v>1379</v>
      </c>
      <c r="J35" s="169" t="s">
        <v>1380</v>
      </c>
      <c r="K35" s="168">
        <v>8890</v>
      </c>
      <c r="L35" s="168" t="s">
        <v>1311</v>
      </c>
      <c r="M35" s="169" t="s">
        <v>1303</v>
      </c>
      <c r="N35" s="169"/>
      <c r="O35" s="170" t="s">
        <v>1373</v>
      </c>
      <c r="P35" s="170" t="s">
        <v>1378</v>
      </c>
    </row>
    <row r="36" spans="1:16" x14ac:dyDescent="0.2">
      <c r="A36" s="48" t="str">
        <f t="shared" si="0"/>
        <v> ORI 123 </v>
      </c>
      <c r="B36" s="15" t="str">
        <f t="shared" si="1"/>
        <v>I</v>
      </c>
      <c r="C36" s="48">
        <f t="shared" si="2"/>
        <v>40938.271000000001</v>
      </c>
      <c r="D36" t="str">
        <f t="shared" si="3"/>
        <v>vis</v>
      </c>
      <c r="E36">
        <f>VLOOKUP(C36,'Active 2'!C$21:E$948,3,FALSE)</f>
        <v>8903.0019437713472</v>
      </c>
      <c r="F36" s="15" t="s">
        <v>1198</v>
      </c>
      <c r="G36" t="str">
        <f t="shared" si="4"/>
        <v>40938.271</v>
      </c>
      <c r="H36" s="48">
        <f t="shared" si="5"/>
        <v>8903</v>
      </c>
      <c r="I36" s="168" t="s">
        <v>1381</v>
      </c>
      <c r="J36" s="169" t="s">
        <v>1382</v>
      </c>
      <c r="K36" s="168">
        <v>8903</v>
      </c>
      <c r="L36" s="168" t="s">
        <v>1338</v>
      </c>
      <c r="M36" s="169" t="s">
        <v>1303</v>
      </c>
      <c r="N36" s="169"/>
      <c r="O36" s="170" t="s">
        <v>1373</v>
      </c>
      <c r="P36" s="170" t="s">
        <v>1383</v>
      </c>
    </row>
    <row r="37" spans="1:16" x14ac:dyDescent="0.2">
      <c r="A37" s="48" t="str">
        <f t="shared" si="0"/>
        <v> ORI 124 </v>
      </c>
      <c r="B37" s="15" t="str">
        <f t="shared" si="1"/>
        <v>I</v>
      </c>
      <c r="C37" s="48">
        <f t="shared" si="2"/>
        <v>41000.273999999998</v>
      </c>
      <c r="D37" t="str">
        <f t="shared" si="3"/>
        <v>vis</v>
      </c>
      <c r="E37">
        <f>VLOOKUP(C37,'Active 2'!C$21:E$948,3,FALSE)</f>
        <v>8975.9981489058082</v>
      </c>
      <c r="F37" s="15" t="s">
        <v>1198</v>
      </c>
      <c r="G37" t="str">
        <f t="shared" si="4"/>
        <v>41000.274</v>
      </c>
      <c r="H37" s="48">
        <f t="shared" si="5"/>
        <v>8976</v>
      </c>
      <c r="I37" s="168" t="s">
        <v>1384</v>
      </c>
      <c r="J37" s="169" t="s">
        <v>1385</v>
      </c>
      <c r="K37" s="168">
        <v>8976</v>
      </c>
      <c r="L37" s="168" t="s">
        <v>1386</v>
      </c>
      <c r="M37" s="169" t="s">
        <v>1303</v>
      </c>
      <c r="N37" s="169"/>
      <c r="O37" s="170" t="s">
        <v>1387</v>
      </c>
      <c r="P37" s="170" t="s">
        <v>1388</v>
      </c>
    </row>
    <row r="38" spans="1:16" x14ac:dyDescent="0.2">
      <c r="A38" s="48" t="str">
        <f t="shared" si="0"/>
        <v> ORI 125 </v>
      </c>
      <c r="B38" s="15" t="str">
        <f t="shared" si="1"/>
        <v>I</v>
      </c>
      <c r="C38" s="48">
        <f t="shared" si="2"/>
        <v>41056.336000000003</v>
      </c>
      <c r="D38" t="str">
        <f t="shared" si="3"/>
        <v>vis</v>
      </c>
      <c r="E38">
        <f>VLOOKUP(C38,'Active 2'!C$21:E$948,3,FALSE)</f>
        <v>9042.0000077231034</v>
      </c>
      <c r="F38" s="15" t="s">
        <v>1198</v>
      </c>
      <c r="G38" t="str">
        <f t="shared" si="4"/>
        <v>41056.336</v>
      </c>
      <c r="H38" s="48">
        <f t="shared" si="5"/>
        <v>9042</v>
      </c>
      <c r="I38" s="168" t="s">
        <v>1389</v>
      </c>
      <c r="J38" s="169" t="s">
        <v>1390</v>
      </c>
      <c r="K38" s="168">
        <v>9042</v>
      </c>
      <c r="L38" s="168" t="s">
        <v>1391</v>
      </c>
      <c r="M38" s="169" t="s">
        <v>1303</v>
      </c>
      <c r="N38" s="169"/>
      <c r="O38" s="170" t="s">
        <v>1373</v>
      </c>
      <c r="P38" s="170" t="s">
        <v>1392</v>
      </c>
    </row>
    <row r="39" spans="1:16" x14ac:dyDescent="0.2">
      <c r="A39" s="48" t="str">
        <f t="shared" si="0"/>
        <v> ORI 129 </v>
      </c>
      <c r="B39" s="15" t="str">
        <f t="shared" si="1"/>
        <v>I</v>
      </c>
      <c r="C39" s="48">
        <f t="shared" si="2"/>
        <v>41202.455999999998</v>
      </c>
      <c r="D39" t="str">
        <f t="shared" si="3"/>
        <v>vis</v>
      </c>
      <c r="E39">
        <f>VLOOKUP(C39,'Active 2'!C$21:E$948,3,FALSE)</f>
        <v>9214.0272563118433</v>
      </c>
      <c r="F39" s="15" t="s">
        <v>1198</v>
      </c>
      <c r="G39" t="str">
        <f t="shared" si="4"/>
        <v>41202.456</v>
      </c>
      <c r="H39" s="48">
        <f t="shared" si="5"/>
        <v>9214</v>
      </c>
      <c r="I39" s="168" t="s">
        <v>1393</v>
      </c>
      <c r="J39" s="169" t="s">
        <v>1394</v>
      </c>
      <c r="K39" s="168">
        <v>9214</v>
      </c>
      <c r="L39" s="168" t="s">
        <v>1395</v>
      </c>
      <c r="M39" s="169" t="s">
        <v>1303</v>
      </c>
      <c r="N39" s="169"/>
      <c r="O39" s="170" t="s">
        <v>1396</v>
      </c>
      <c r="P39" s="170" t="s">
        <v>1397</v>
      </c>
    </row>
    <row r="40" spans="1:16" x14ac:dyDescent="0.2">
      <c r="A40" s="48" t="str">
        <f t="shared" si="0"/>
        <v> ORI 129 </v>
      </c>
      <c r="B40" s="15" t="str">
        <f t="shared" si="1"/>
        <v>I</v>
      </c>
      <c r="C40" s="48">
        <f t="shared" si="2"/>
        <v>41271.235999999997</v>
      </c>
      <c r="D40" t="str">
        <f t="shared" si="3"/>
        <v>vis</v>
      </c>
      <c r="E40">
        <f>VLOOKUP(C40,'Active 2'!C$21:E$948,3,FALSE)</f>
        <v>9295.0020315509191</v>
      </c>
      <c r="F40" s="15" t="s">
        <v>1198</v>
      </c>
      <c r="G40" t="str">
        <f t="shared" si="4"/>
        <v>41271.236</v>
      </c>
      <c r="H40" s="48">
        <f t="shared" si="5"/>
        <v>9295</v>
      </c>
      <c r="I40" s="168" t="s">
        <v>1398</v>
      </c>
      <c r="J40" s="169" t="s">
        <v>1399</v>
      </c>
      <c r="K40" s="168">
        <v>9295</v>
      </c>
      <c r="L40" s="168" t="s">
        <v>1338</v>
      </c>
      <c r="M40" s="169" t="s">
        <v>1303</v>
      </c>
      <c r="N40" s="169"/>
      <c r="O40" s="170" t="s">
        <v>1373</v>
      </c>
      <c r="P40" s="170" t="s">
        <v>1397</v>
      </c>
    </row>
    <row r="41" spans="1:16" x14ac:dyDescent="0.2">
      <c r="A41" s="48" t="str">
        <f t="shared" si="0"/>
        <v> BBS 1 </v>
      </c>
      <c r="B41" s="15" t="str">
        <f t="shared" si="1"/>
        <v>I</v>
      </c>
      <c r="C41" s="48">
        <f t="shared" si="2"/>
        <v>41276.334000000003</v>
      </c>
      <c r="D41" t="str">
        <f t="shared" si="3"/>
        <v>vis</v>
      </c>
      <c r="E41">
        <f>VLOOKUP(C41,'Active 2'!C$21:E$948,3,FALSE)</f>
        <v>9301.0039129723973</v>
      </c>
      <c r="F41" s="15" t="s">
        <v>1198</v>
      </c>
      <c r="G41" t="str">
        <f t="shared" si="4"/>
        <v>41276.334</v>
      </c>
      <c r="H41" s="48">
        <f t="shared" si="5"/>
        <v>9301</v>
      </c>
      <c r="I41" s="168" t="s">
        <v>1400</v>
      </c>
      <c r="J41" s="169" t="s">
        <v>1401</v>
      </c>
      <c r="K41" s="168">
        <v>9301</v>
      </c>
      <c r="L41" s="168" t="s">
        <v>1311</v>
      </c>
      <c r="M41" s="169" t="s">
        <v>1303</v>
      </c>
      <c r="N41" s="169"/>
      <c r="O41" s="170" t="s">
        <v>1396</v>
      </c>
      <c r="P41" s="170" t="s">
        <v>1402</v>
      </c>
    </row>
    <row r="42" spans="1:16" x14ac:dyDescent="0.2">
      <c r="A42" s="48" t="str">
        <f t="shared" si="0"/>
        <v> BBS 1 </v>
      </c>
      <c r="B42" s="15" t="str">
        <f t="shared" si="1"/>
        <v>I</v>
      </c>
      <c r="C42" s="48">
        <f t="shared" si="2"/>
        <v>41282.279000000002</v>
      </c>
      <c r="D42" t="str">
        <f t="shared" si="3"/>
        <v>vis</v>
      </c>
      <c r="E42">
        <f>VLOOKUP(C42,'Active 2'!C$21:E$948,3,FALSE)</f>
        <v>9308.0029684942965</v>
      </c>
      <c r="F42" s="15" t="s">
        <v>1198</v>
      </c>
      <c r="G42" t="str">
        <f t="shared" si="4"/>
        <v>41282.279</v>
      </c>
      <c r="H42" s="48">
        <f t="shared" si="5"/>
        <v>9308</v>
      </c>
      <c r="I42" s="168" t="s">
        <v>1403</v>
      </c>
      <c r="J42" s="169" t="s">
        <v>1404</v>
      </c>
      <c r="K42" s="168">
        <v>9308</v>
      </c>
      <c r="L42" s="168" t="s">
        <v>1311</v>
      </c>
      <c r="M42" s="169" t="s">
        <v>1303</v>
      </c>
      <c r="N42" s="169"/>
      <c r="O42" s="170" t="s">
        <v>1396</v>
      </c>
      <c r="P42" s="170" t="s">
        <v>1402</v>
      </c>
    </row>
    <row r="43" spans="1:16" x14ac:dyDescent="0.2">
      <c r="A43" s="48" t="str">
        <f t="shared" si="0"/>
        <v>IBVS 904 </v>
      </c>
      <c r="B43" s="15" t="str">
        <f t="shared" si="1"/>
        <v>I</v>
      </c>
      <c r="C43" s="48">
        <f t="shared" si="2"/>
        <v>41298.412799999998</v>
      </c>
      <c r="D43" t="str">
        <f t="shared" si="3"/>
        <v>vis</v>
      </c>
      <c r="E43">
        <f>VLOOKUP(C43,'Active 2'!C$21:E$948,3,FALSE)</f>
        <v>9326.9973102906315</v>
      </c>
      <c r="F43" s="15" t="s">
        <v>1198</v>
      </c>
      <c r="G43" t="str">
        <f t="shared" si="4"/>
        <v>41298.4128</v>
      </c>
      <c r="H43" s="48">
        <f t="shared" si="5"/>
        <v>9327</v>
      </c>
      <c r="I43" s="168" t="s">
        <v>1405</v>
      </c>
      <c r="J43" s="169" t="s">
        <v>1406</v>
      </c>
      <c r="K43" s="168">
        <v>9327</v>
      </c>
      <c r="L43" s="168" t="s">
        <v>1407</v>
      </c>
      <c r="M43" s="169" t="s">
        <v>1408</v>
      </c>
      <c r="N43" s="169" t="s">
        <v>1409</v>
      </c>
      <c r="O43" s="170" t="s">
        <v>1410</v>
      </c>
      <c r="P43" s="171" t="s">
        <v>1411</v>
      </c>
    </row>
    <row r="44" spans="1:16" x14ac:dyDescent="0.2">
      <c r="A44" s="48" t="str">
        <f t="shared" si="0"/>
        <v> BBS 1 </v>
      </c>
      <c r="B44" s="15" t="str">
        <f t="shared" si="1"/>
        <v>I</v>
      </c>
      <c r="C44" s="48">
        <f t="shared" si="2"/>
        <v>41299.262000000002</v>
      </c>
      <c r="D44" t="str">
        <f t="shared" si="3"/>
        <v>vis</v>
      </c>
      <c r="E44">
        <f>VLOOKUP(C44,'Active 2'!C$21:E$948,3,FALSE)</f>
        <v>9327.997074453664</v>
      </c>
      <c r="F44" s="15" t="s">
        <v>1198</v>
      </c>
      <c r="G44" t="str">
        <f t="shared" si="4"/>
        <v>41299.262</v>
      </c>
      <c r="H44" s="48">
        <f t="shared" si="5"/>
        <v>9328</v>
      </c>
      <c r="I44" s="168" t="s">
        <v>1412</v>
      </c>
      <c r="J44" s="169" t="s">
        <v>1413</v>
      </c>
      <c r="K44" s="168">
        <v>9328</v>
      </c>
      <c r="L44" s="168" t="s">
        <v>1386</v>
      </c>
      <c r="M44" s="169" t="s">
        <v>1303</v>
      </c>
      <c r="N44" s="169"/>
      <c r="O44" s="170" t="s">
        <v>1396</v>
      </c>
      <c r="P44" s="170" t="s">
        <v>1402</v>
      </c>
    </row>
    <row r="45" spans="1:16" x14ac:dyDescent="0.2">
      <c r="A45" s="48" t="str">
        <f t="shared" si="0"/>
        <v>IBVS 904 </v>
      </c>
      <c r="B45" s="15" t="str">
        <f t="shared" si="1"/>
        <v>II</v>
      </c>
      <c r="C45" s="48">
        <f t="shared" si="2"/>
        <v>41300.539700000001</v>
      </c>
      <c r="D45" t="str">
        <f t="shared" si="3"/>
        <v>vis</v>
      </c>
      <c r="E45">
        <f>VLOOKUP(C45,'Active 2'!C$21:E$948,3,FALSE)</f>
        <v>9329.5013121728098</v>
      </c>
      <c r="F45" s="15" t="s">
        <v>1198</v>
      </c>
      <c r="G45" t="str">
        <f t="shared" si="4"/>
        <v>41300.5397</v>
      </c>
      <c r="H45" s="48">
        <f t="shared" si="5"/>
        <v>9329.5</v>
      </c>
      <c r="I45" s="168" t="s">
        <v>1414</v>
      </c>
      <c r="J45" s="169" t="s">
        <v>1415</v>
      </c>
      <c r="K45" s="168">
        <v>9329.5</v>
      </c>
      <c r="L45" s="168" t="s">
        <v>1416</v>
      </c>
      <c r="M45" s="169" t="s">
        <v>1408</v>
      </c>
      <c r="N45" s="169" t="s">
        <v>1409</v>
      </c>
      <c r="O45" s="170" t="s">
        <v>1410</v>
      </c>
      <c r="P45" s="171" t="s">
        <v>1411</v>
      </c>
    </row>
    <row r="46" spans="1:16" x14ac:dyDescent="0.2">
      <c r="A46" s="48" t="str">
        <f t="shared" si="0"/>
        <v>IBVS 904 </v>
      </c>
      <c r="B46" s="15" t="str">
        <f t="shared" si="1"/>
        <v>I</v>
      </c>
      <c r="C46" s="48">
        <f t="shared" si="2"/>
        <v>41304.359499999999</v>
      </c>
      <c r="D46" t="str">
        <f t="shared" si="3"/>
        <v>vis</v>
      </c>
      <c r="E46">
        <f>VLOOKUP(C46,'Active 2'!C$21:E$948,3,FALSE)</f>
        <v>9333.9983672245398</v>
      </c>
      <c r="F46" s="15" t="s">
        <v>1198</v>
      </c>
      <c r="G46" t="str">
        <f t="shared" si="4"/>
        <v>41304.3595</v>
      </c>
      <c r="H46" s="48">
        <f t="shared" si="5"/>
        <v>9334</v>
      </c>
      <c r="I46" s="168" t="s">
        <v>1417</v>
      </c>
      <c r="J46" s="169" t="s">
        <v>1418</v>
      </c>
      <c r="K46" s="168">
        <v>9334</v>
      </c>
      <c r="L46" s="168" t="s">
        <v>1419</v>
      </c>
      <c r="M46" s="169" t="s">
        <v>1408</v>
      </c>
      <c r="N46" s="169" t="s">
        <v>1409</v>
      </c>
      <c r="O46" s="170" t="s">
        <v>1410</v>
      </c>
      <c r="P46" s="171" t="s">
        <v>1411</v>
      </c>
    </row>
    <row r="47" spans="1:16" x14ac:dyDescent="0.2">
      <c r="A47" s="48" t="str">
        <f t="shared" si="0"/>
        <v> BBS 3 </v>
      </c>
      <c r="B47" s="15" t="str">
        <f t="shared" si="1"/>
        <v>I</v>
      </c>
      <c r="C47" s="48">
        <f t="shared" si="2"/>
        <v>41394.396999999997</v>
      </c>
      <c r="D47" t="str">
        <f t="shared" si="3"/>
        <v>vis</v>
      </c>
      <c r="E47">
        <f>VLOOKUP(C47,'Active 2'!C$21:E$948,3,FALSE)</f>
        <v>9439.9996223217822</v>
      </c>
      <c r="F47" s="15" t="s">
        <v>1198</v>
      </c>
      <c r="G47" t="str">
        <f t="shared" si="4"/>
        <v>41394.397</v>
      </c>
      <c r="H47" s="48">
        <f t="shared" si="5"/>
        <v>9440</v>
      </c>
      <c r="I47" s="168" t="s">
        <v>1420</v>
      </c>
      <c r="J47" s="169" t="s">
        <v>1421</v>
      </c>
      <c r="K47" s="168">
        <v>9440</v>
      </c>
      <c r="L47" s="168" t="s">
        <v>1422</v>
      </c>
      <c r="M47" s="169" t="s">
        <v>1303</v>
      </c>
      <c r="N47" s="169"/>
      <c r="O47" s="170" t="s">
        <v>1396</v>
      </c>
      <c r="P47" s="170" t="s">
        <v>1423</v>
      </c>
    </row>
    <row r="48" spans="1:16" x14ac:dyDescent="0.2">
      <c r="A48" s="48" t="str">
        <f t="shared" si="0"/>
        <v> BBS 3 </v>
      </c>
      <c r="B48" s="15" t="str">
        <f t="shared" si="1"/>
        <v>I</v>
      </c>
      <c r="C48" s="48">
        <f t="shared" si="2"/>
        <v>41400.345000000001</v>
      </c>
      <c r="D48" t="str">
        <f t="shared" si="3"/>
        <v>vis</v>
      </c>
      <c r="E48">
        <f>VLOOKUP(C48,'Active 2'!C$21:E$948,3,FALSE)</f>
        <v>9447.0022097472302</v>
      </c>
      <c r="F48" s="15" t="s">
        <v>1198</v>
      </c>
      <c r="G48" t="str">
        <f t="shared" si="4"/>
        <v>41400.345</v>
      </c>
      <c r="H48" s="48">
        <f t="shared" si="5"/>
        <v>9447</v>
      </c>
      <c r="I48" s="168" t="s">
        <v>1424</v>
      </c>
      <c r="J48" s="169" t="s">
        <v>1425</v>
      </c>
      <c r="K48" s="168">
        <v>9447</v>
      </c>
      <c r="L48" s="168" t="s">
        <v>1338</v>
      </c>
      <c r="M48" s="169" t="s">
        <v>1303</v>
      </c>
      <c r="N48" s="169"/>
      <c r="O48" s="170" t="s">
        <v>1396</v>
      </c>
      <c r="P48" s="170" t="s">
        <v>1423</v>
      </c>
    </row>
    <row r="49" spans="1:16" x14ac:dyDescent="0.2">
      <c r="A49" s="48" t="str">
        <f t="shared" si="0"/>
        <v> BBS 5 </v>
      </c>
      <c r="B49" s="15" t="str">
        <f t="shared" si="1"/>
        <v>I</v>
      </c>
      <c r="C49" s="48">
        <f t="shared" si="2"/>
        <v>41580.415999999997</v>
      </c>
      <c r="D49" t="str">
        <f t="shared" si="3"/>
        <v>vis</v>
      </c>
      <c r="E49">
        <f>VLOOKUP(C49,'Active 2'!C$21:E$948,3,FALSE)</f>
        <v>9659.000010736987</v>
      </c>
      <c r="F49" s="15" t="s">
        <v>1198</v>
      </c>
      <c r="G49" t="str">
        <f t="shared" si="4"/>
        <v>41580.416</v>
      </c>
      <c r="H49" s="48">
        <f t="shared" si="5"/>
        <v>9659</v>
      </c>
      <c r="I49" s="168" t="s">
        <v>1426</v>
      </c>
      <c r="J49" s="169" t="s">
        <v>1427</v>
      </c>
      <c r="K49" s="168">
        <v>9659</v>
      </c>
      <c r="L49" s="168" t="s">
        <v>1391</v>
      </c>
      <c r="M49" s="169" t="s">
        <v>1303</v>
      </c>
      <c r="N49" s="169"/>
      <c r="O49" s="170" t="s">
        <v>1396</v>
      </c>
      <c r="P49" s="170" t="s">
        <v>1428</v>
      </c>
    </row>
    <row r="50" spans="1:16" x14ac:dyDescent="0.2">
      <c r="A50" s="48" t="str">
        <f t="shared" si="0"/>
        <v> BBS 6 </v>
      </c>
      <c r="B50" s="15" t="str">
        <f t="shared" si="1"/>
        <v>I</v>
      </c>
      <c r="C50" s="48">
        <f t="shared" si="2"/>
        <v>41626.288</v>
      </c>
      <c r="D50" t="str">
        <f t="shared" si="3"/>
        <v>vis</v>
      </c>
      <c r="E50">
        <f>VLOOKUP(C50,'Active 2'!C$21:E$948,3,FALSE)</f>
        <v>9713.0051705184233</v>
      </c>
      <c r="F50" s="15" t="s">
        <v>1198</v>
      </c>
      <c r="G50" t="str">
        <f t="shared" si="4"/>
        <v>41626.288</v>
      </c>
      <c r="H50" s="48">
        <f t="shared" si="5"/>
        <v>9713</v>
      </c>
      <c r="I50" s="168" t="s">
        <v>1429</v>
      </c>
      <c r="J50" s="169" t="s">
        <v>1430</v>
      </c>
      <c r="K50" s="168">
        <v>9713</v>
      </c>
      <c r="L50" s="168" t="s">
        <v>1344</v>
      </c>
      <c r="M50" s="169" t="s">
        <v>1303</v>
      </c>
      <c r="N50" s="169"/>
      <c r="O50" s="170" t="s">
        <v>1373</v>
      </c>
      <c r="P50" s="170" t="s">
        <v>1431</v>
      </c>
    </row>
    <row r="51" spans="1:16" x14ac:dyDescent="0.2">
      <c r="A51" s="48" t="str">
        <f t="shared" si="0"/>
        <v>IBVS 904 </v>
      </c>
      <c r="B51" s="15" t="str">
        <f t="shared" si="1"/>
        <v>II</v>
      </c>
      <c r="C51" s="48">
        <f t="shared" si="2"/>
        <v>41627.558799999999</v>
      </c>
      <c r="D51" t="str">
        <f t="shared" si="3"/>
        <v>vis</v>
      </c>
      <c r="E51">
        <f>VLOOKUP(C51,'Active 2'!C$21:E$948,3,FALSE)</f>
        <v>9714.5012848594197</v>
      </c>
      <c r="F51" s="15" t="s">
        <v>1198</v>
      </c>
      <c r="G51" t="str">
        <f t="shared" si="4"/>
        <v>41627.5588</v>
      </c>
      <c r="H51" s="48">
        <f t="shared" si="5"/>
        <v>9714.5</v>
      </c>
      <c r="I51" s="168" t="s">
        <v>1432</v>
      </c>
      <c r="J51" s="169" t="s">
        <v>1433</v>
      </c>
      <c r="K51" s="168">
        <v>9714.5</v>
      </c>
      <c r="L51" s="168" t="s">
        <v>1416</v>
      </c>
      <c r="M51" s="169" t="s">
        <v>1408</v>
      </c>
      <c r="N51" s="169" t="s">
        <v>1409</v>
      </c>
      <c r="O51" s="170" t="s">
        <v>1434</v>
      </c>
      <c r="P51" s="171" t="s">
        <v>1411</v>
      </c>
    </row>
    <row r="52" spans="1:16" x14ac:dyDescent="0.2">
      <c r="A52" s="48" t="str">
        <f t="shared" si="0"/>
        <v> BBS 6 </v>
      </c>
      <c r="B52" s="15" t="str">
        <f t="shared" si="1"/>
        <v>I</v>
      </c>
      <c r="C52" s="48">
        <f t="shared" si="2"/>
        <v>41648.368000000002</v>
      </c>
      <c r="D52" t="str">
        <f t="shared" si="3"/>
        <v>vis</v>
      </c>
      <c r="E52">
        <f>VLOOKUP(C52,'Active 2'!C$21:E$948,3,FALSE)</f>
        <v>9738.9999805980824</v>
      </c>
      <c r="F52" s="15" t="s">
        <v>1198</v>
      </c>
      <c r="G52" t="str">
        <f t="shared" si="4"/>
        <v>41648.368</v>
      </c>
      <c r="H52" s="48">
        <f t="shared" si="5"/>
        <v>9739</v>
      </c>
      <c r="I52" s="168" t="s">
        <v>1435</v>
      </c>
      <c r="J52" s="169" t="s">
        <v>1436</v>
      </c>
      <c r="K52" s="168">
        <v>9739</v>
      </c>
      <c r="L52" s="168" t="s">
        <v>1422</v>
      </c>
      <c r="M52" s="169" t="s">
        <v>1303</v>
      </c>
      <c r="N52" s="169"/>
      <c r="O52" s="170" t="s">
        <v>1373</v>
      </c>
      <c r="P52" s="170" t="s">
        <v>1431</v>
      </c>
    </row>
    <row r="53" spans="1:16" x14ac:dyDescent="0.2">
      <c r="A53" s="48" t="str">
        <f t="shared" si="0"/>
        <v> BBS 6 </v>
      </c>
      <c r="B53" s="15" t="str">
        <f t="shared" si="1"/>
        <v>I</v>
      </c>
      <c r="C53" s="48">
        <f t="shared" si="2"/>
        <v>41649.211000000003</v>
      </c>
      <c r="D53" t="str">
        <f t="shared" si="3"/>
        <v>vis</v>
      </c>
      <c r="E53">
        <f>VLOOKUP(C53,'Active 2'!C$21:E$948,3,FALSE)</f>
        <v>9739.9924454937882</v>
      </c>
      <c r="F53" s="15" t="s">
        <v>1198</v>
      </c>
      <c r="G53" t="str">
        <f t="shared" si="4"/>
        <v>41649.211</v>
      </c>
      <c r="H53" s="48">
        <f t="shared" si="5"/>
        <v>9740</v>
      </c>
      <c r="I53" s="168" t="s">
        <v>1437</v>
      </c>
      <c r="J53" s="169" t="s">
        <v>1438</v>
      </c>
      <c r="K53" s="168">
        <v>9740</v>
      </c>
      <c r="L53" s="168" t="s">
        <v>1439</v>
      </c>
      <c r="M53" s="169" t="s">
        <v>1303</v>
      </c>
      <c r="N53" s="169"/>
      <c r="O53" s="170" t="s">
        <v>1373</v>
      </c>
      <c r="P53" s="170" t="s">
        <v>1431</v>
      </c>
    </row>
    <row r="54" spans="1:16" x14ac:dyDescent="0.2">
      <c r="A54" s="48" t="str">
        <f t="shared" si="0"/>
        <v> BBS 8 </v>
      </c>
      <c r="B54" s="15" t="str">
        <f t="shared" si="1"/>
        <v>I</v>
      </c>
      <c r="C54" s="48">
        <f t="shared" si="2"/>
        <v>41703.58</v>
      </c>
      <c r="D54" t="str">
        <f t="shared" si="3"/>
        <v>vis</v>
      </c>
      <c r="E54">
        <f>VLOOKUP(C54,'Active 2'!C$21:E$948,3,FALSE)</f>
        <v>9804.0011334113988</v>
      </c>
      <c r="F54" s="15" t="s">
        <v>1198</v>
      </c>
      <c r="G54" t="str">
        <f t="shared" si="4"/>
        <v>41703.580</v>
      </c>
      <c r="H54" s="48">
        <f t="shared" si="5"/>
        <v>9804</v>
      </c>
      <c r="I54" s="168" t="s">
        <v>1440</v>
      </c>
      <c r="J54" s="169" t="s">
        <v>1441</v>
      </c>
      <c r="K54" s="168">
        <v>9804</v>
      </c>
      <c r="L54" s="168" t="s">
        <v>1442</v>
      </c>
      <c r="M54" s="169" t="s">
        <v>1303</v>
      </c>
      <c r="N54" s="169"/>
      <c r="O54" s="170" t="s">
        <v>1443</v>
      </c>
      <c r="P54" s="170" t="s">
        <v>1444</v>
      </c>
    </row>
    <row r="55" spans="1:16" x14ac:dyDescent="0.2">
      <c r="A55" s="48" t="str">
        <f t="shared" si="0"/>
        <v> BBS 8 </v>
      </c>
      <c r="B55" s="15" t="str">
        <f t="shared" si="1"/>
        <v>I</v>
      </c>
      <c r="C55" s="48">
        <f t="shared" si="2"/>
        <v>41708.671999999999</v>
      </c>
      <c r="D55" t="str">
        <f t="shared" si="3"/>
        <v>vis</v>
      </c>
      <c r="E55">
        <f>VLOOKUP(C55,'Active 2'!C$21:E$948,3,FALSE)</f>
        <v>9809.9959510257795</v>
      </c>
      <c r="F55" s="15" t="s">
        <v>1198</v>
      </c>
      <c r="G55" t="str">
        <f t="shared" si="4"/>
        <v>41708.672</v>
      </c>
      <c r="H55" s="48">
        <f t="shared" si="5"/>
        <v>9810</v>
      </c>
      <c r="I55" s="168" t="s">
        <v>1445</v>
      </c>
      <c r="J55" s="169" t="s">
        <v>1446</v>
      </c>
      <c r="K55" s="168">
        <v>9810</v>
      </c>
      <c r="L55" s="168" t="s">
        <v>1447</v>
      </c>
      <c r="M55" s="169" t="s">
        <v>1303</v>
      </c>
      <c r="N55" s="169"/>
      <c r="O55" s="170" t="s">
        <v>1443</v>
      </c>
      <c r="P55" s="170" t="s">
        <v>1444</v>
      </c>
    </row>
    <row r="56" spans="1:16" x14ac:dyDescent="0.2">
      <c r="A56" s="48" t="str">
        <f t="shared" si="0"/>
        <v> BBS 8 </v>
      </c>
      <c r="B56" s="15" t="str">
        <f t="shared" si="1"/>
        <v>I</v>
      </c>
      <c r="C56" s="48">
        <f t="shared" si="2"/>
        <v>41725.663999999997</v>
      </c>
      <c r="D56" t="str">
        <f t="shared" si="3"/>
        <v>vis</v>
      </c>
      <c r="E56">
        <f>VLOOKUP(C56,'Active 2'!C$21:E$948,3,FALSE)</f>
        <v>9830.000652695775</v>
      </c>
      <c r="F56" s="15" t="s">
        <v>1198</v>
      </c>
      <c r="G56" t="str">
        <f t="shared" si="4"/>
        <v>41725.664</v>
      </c>
      <c r="H56" s="48">
        <f t="shared" si="5"/>
        <v>9830</v>
      </c>
      <c r="I56" s="168" t="s">
        <v>1448</v>
      </c>
      <c r="J56" s="169" t="s">
        <v>1449</v>
      </c>
      <c r="K56" s="168">
        <v>9830</v>
      </c>
      <c r="L56" s="168" t="s">
        <v>1442</v>
      </c>
      <c r="M56" s="169" t="s">
        <v>1303</v>
      </c>
      <c r="N56" s="169"/>
      <c r="O56" s="170" t="s">
        <v>1443</v>
      </c>
      <c r="P56" s="170" t="s">
        <v>1444</v>
      </c>
    </row>
    <row r="57" spans="1:16" x14ac:dyDescent="0.2">
      <c r="A57" s="48" t="str">
        <f t="shared" si="0"/>
        <v> BBS 8 </v>
      </c>
      <c r="B57" s="15" t="str">
        <f t="shared" si="1"/>
        <v>I</v>
      </c>
      <c r="C57" s="48">
        <f t="shared" si="2"/>
        <v>41742.646000000001</v>
      </c>
      <c r="D57" t="str">
        <f t="shared" si="3"/>
        <v>vis</v>
      </c>
      <c r="E57">
        <f>VLOOKUP(C57,'Active 2'!C$21:E$948,3,FALSE)</f>
        <v>9849.9935813539651</v>
      </c>
      <c r="F57" s="15" t="s">
        <v>1198</v>
      </c>
      <c r="G57" t="str">
        <f t="shared" si="4"/>
        <v>41742.646</v>
      </c>
      <c r="H57" s="48">
        <f t="shared" si="5"/>
        <v>9850</v>
      </c>
      <c r="I57" s="168" t="s">
        <v>1450</v>
      </c>
      <c r="J57" s="169" t="s">
        <v>1451</v>
      </c>
      <c r="K57" s="168">
        <v>9850</v>
      </c>
      <c r="L57" s="168" t="s">
        <v>1452</v>
      </c>
      <c r="M57" s="169" t="s">
        <v>1303</v>
      </c>
      <c r="N57" s="169"/>
      <c r="O57" s="170" t="s">
        <v>1443</v>
      </c>
      <c r="P57" s="170" t="s">
        <v>1444</v>
      </c>
    </row>
    <row r="58" spans="1:16" x14ac:dyDescent="0.2">
      <c r="A58" s="48" t="str">
        <f t="shared" si="0"/>
        <v>IBVS 779 </v>
      </c>
      <c r="B58" s="15" t="str">
        <f t="shared" si="1"/>
        <v>I</v>
      </c>
      <c r="C58" s="48">
        <f t="shared" si="2"/>
        <v>41766.442999999999</v>
      </c>
      <c r="D58" t="str">
        <f t="shared" si="3"/>
        <v>vis</v>
      </c>
      <c r="E58">
        <f>VLOOKUP(C58,'Active 2'!C$21:E$948,3,FALSE)</f>
        <v>9878.009817561644</v>
      </c>
      <c r="F58" s="15" t="s">
        <v>1198</v>
      </c>
      <c r="G58" t="str">
        <f t="shared" si="4"/>
        <v>41766.443</v>
      </c>
      <c r="H58" s="48">
        <f t="shared" si="5"/>
        <v>9878</v>
      </c>
      <c r="I58" s="168" t="s">
        <v>1453</v>
      </c>
      <c r="J58" s="169" t="s">
        <v>1454</v>
      </c>
      <c r="K58" s="168">
        <v>9878</v>
      </c>
      <c r="L58" s="168" t="s">
        <v>1377</v>
      </c>
      <c r="M58" s="169" t="s">
        <v>1303</v>
      </c>
      <c r="N58" s="169"/>
      <c r="O58" s="170" t="s">
        <v>1455</v>
      </c>
      <c r="P58" s="171" t="s">
        <v>1456</v>
      </c>
    </row>
    <row r="59" spans="1:16" x14ac:dyDescent="0.2">
      <c r="A59" s="48" t="str">
        <f t="shared" si="0"/>
        <v> BBS 11 </v>
      </c>
      <c r="B59" s="15" t="str">
        <f t="shared" si="1"/>
        <v>I</v>
      </c>
      <c r="C59" s="48">
        <f t="shared" si="2"/>
        <v>41927.82</v>
      </c>
      <c r="D59" t="str">
        <f t="shared" si="3"/>
        <v>vis</v>
      </c>
      <c r="E59">
        <f>VLOOKUP(C59,'Active 2'!C$21:E$948,3,FALSE)</f>
        <v>10067.999150271104</v>
      </c>
      <c r="F59" s="15" t="s">
        <v>1198</v>
      </c>
      <c r="G59" t="str">
        <f t="shared" si="4"/>
        <v>41927.820</v>
      </c>
      <c r="H59" s="48">
        <f t="shared" si="5"/>
        <v>10068</v>
      </c>
      <c r="I59" s="168" t="s">
        <v>1457</v>
      </c>
      <c r="J59" s="169" t="s">
        <v>1458</v>
      </c>
      <c r="K59" s="168">
        <v>10068</v>
      </c>
      <c r="L59" s="168" t="s">
        <v>1326</v>
      </c>
      <c r="M59" s="169" t="s">
        <v>1303</v>
      </c>
      <c r="N59" s="169"/>
      <c r="O59" s="170" t="s">
        <v>1443</v>
      </c>
      <c r="P59" s="170" t="s">
        <v>1459</v>
      </c>
    </row>
    <row r="60" spans="1:16" x14ac:dyDescent="0.2">
      <c r="A60" s="48" t="str">
        <f t="shared" si="0"/>
        <v> BBS 11 </v>
      </c>
      <c r="B60" s="15" t="str">
        <f t="shared" si="1"/>
        <v>I</v>
      </c>
      <c r="C60" s="48">
        <f t="shared" si="2"/>
        <v>41930.368999999999</v>
      </c>
      <c r="D60" t="str">
        <f t="shared" si="3"/>
        <v>vis</v>
      </c>
      <c r="E60">
        <f>VLOOKUP(C60,'Active 2'!C$21:E$948,3,FALSE)</f>
        <v>10071.000090981837</v>
      </c>
      <c r="F60" s="15" t="s">
        <v>1198</v>
      </c>
      <c r="G60" t="str">
        <f t="shared" si="4"/>
        <v>41930.369</v>
      </c>
      <c r="H60" s="48">
        <f t="shared" si="5"/>
        <v>10071</v>
      </c>
      <c r="I60" s="168" t="s">
        <v>1460</v>
      </c>
      <c r="J60" s="169" t="s">
        <v>1461</v>
      </c>
      <c r="K60" s="168">
        <v>10071</v>
      </c>
      <c r="L60" s="168" t="s">
        <v>1391</v>
      </c>
      <c r="M60" s="169" t="s">
        <v>1303</v>
      </c>
      <c r="N60" s="169"/>
      <c r="O60" s="170" t="s">
        <v>1396</v>
      </c>
      <c r="P60" s="170" t="s">
        <v>1459</v>
      </c>
    </row>
    <row r="61" spans="1:16" x14ac:dyDescent="0.2">
      <c r="A61" s="48" t="str">
        <f t="shared" si="0"/>
        <v> BBS 11 </v>
      </c>
      <c r="B61" s="15" t="str">
        <f t="shared" si="1"/>
        <v>I</v>
      </c>
      <c r="C61" s="48">
        <f t="shared" si="2"/>
        <v>41934.61</v>
      </c>
      <c r="D61" t="str">
        <f t="shared" si="3"/>
        <v>vis</v>
      </c>
      <c r="E61">
        <f>VLOOKUP(C61,'Active 2'!C$21:E$948,3,FALSE)</f>
        <v>10075.993025291071</v>
      </c>
      <c r="F61" s="15" t="s">
        <v>1198</v>
      </c>
      <c r="G61" t="str">
        <f t="shared" si="4"/>
        <v>41934.610</v>
      </c>
      <c r="H61" s="48">
        <f t="shared" si="5"/>
        <v>10076</v>
      </c>
      <c r="I61" s="168" t="s">
        <v>1462</v>
      </c>
      <c r="J61" s="169" t="s">
        <v>1463</v>
      </c>
      <c r="K61" s="168">
        <v>10076</v>
      </c>
      <c r="L61" s="168" t="s">
        <v>1439</v>
      </c>
      <c r="M61" s="169" t="s">
        <v>1303</v>
      </c>
      <c r="N61" s="169"/>
      <c r="O61" s="170" t="s">
        <v>1373</v>
      </c>
      <c r="P61" s="170" t="s">
        <v>1459</v>
      </c>
    </row>
    <row r="62" spans="1:16" x14ac:dyDescent="0.2">
      <c r="A62" s="48" t="str">
        <f t="shared" si="0"/>
        <v> BBS 12 </v>
      </c>
      <c r="B62" s="15" t="str">
        <f t="shared" si="1"/>
        <v>I</v>
      </c>
      <c r="C62" s="48">
        <f t="shared" si="2"/>
        <v>41981.334999999999</v>
      </c>
      <c r="D62" t="str">
        <f t="shared" si="3"/>
        <v>vis</v>
      </c>
      <c r="E62">
        <f>VLOOKUP(C62,'Active 2'!C$21:E$948,3,FALSE)</f>
        <v>10131.002422980018</v>
      </c>
      <c r="F62" s="15" t="s">
        <v>1198</v>
      </c>
      <c r="G62" t="str">
        <f t="shared" si="4"/>
        <v>41981.335</v>
      </c>
      <c r="H62" s="48">
        <f t="shared" si="5"/>
        <v>10131</v>
      </c>
      <c r="I62" s="168" t="s">
        <v>1464</v>
      </c>
      <c r="J62" s="169" t="s">
        <v>1465</v>
      </c>
      <c r="K62" s="168">
        <v>10131</v>
      </c>
      <c r="L62" s="168" t="s">
        <v>1338</v>
      </c>
      <c r="M62" s="169" t="s">
        <v>1303</v>
      </c>
      <c r="N62" s="169"/>
      <c r="O62" s="170" t="s">
        <v>1396</v>
      </c>
      <c r="P62" s="170" t="s">
        <v>1466</v>
      </c>
    </row>
    <row r="63" spans="1:16" x14ac:dyDescent="0.2">
      <c r="A63" s="48" t="str">
        <f t="shared" si="0"/>
        <v> BBS 12 </v>
      </c>
      <c r="B63" s="15" t="str">
        <f t="shared" si="1"/>
        <v>I</v>
      </c>
      <c r="C63" s="48">
        <f t="shared" si="2"/>
        <v>41991.525999999998</v>
      </c>
      <c r="D63" t="str">
        <f t="shared" si="3"/>
        <v>vis</v>
      </c>
      <c r="E63">
        <f>VLOOKUP(C63,'Active 2'!C$21:E$948,3,FALSE)</f>
        <v>10143.000299317053</v>
      </c>
      <c r="F63" s="15" t="s">
        <v>1198</v>
      </c>
      <c r="G63" t="str">
        <f t="shared" si="4"/>
        <v>41991.526</v>
      </c>
      <c r="H63" s="48">
        <f t="shared" si="5"/>
        <v>10143</v>
      </c>
      <c r="I63" s="168" t="s">
        <v>1467</v>
      </c>
      <c r="J63" s="169" t="s">
        <v>1468</v>
      </c>
      <c r="K63" s="168">
        <v>10143</v>
      </c>
      <c r="L63" s="168" t="s">
        <v>1391</v>
      </c>
      <c r="M63" s="169" t="s">
        <v>1303</v>
      </c>
      <c r="N63" s="169"/>
      <c r="O63" s="170" t="s">
        <v>1373</v>
      </c>
      <c r="P63" s="170" t="s">
        <v>1466</v>
      </c>
    </row>
    <row r="64" spans="1:16" x14ac:dyDescent="0.2">
      <c r="A64" s="48" t="str">
        <f t="shared" si="0"/>
        <v> BBS 12 </v>
      </c>
      <c r="B64" s="15" t="str">
        <f t="shared" si="1"/>
        <v>I</v>
      </c>
      <c r="C64" s="48">
        <f t="shared" si="2"/>
        <v>42009.360999999997</v>
      </c>
      <c r="D64" t="str">
        <f t="shared" si="3"/>
        <v>vis</v>
      </c>
      <c r="E64">
        <f>VLOOKUP(C64,'Active 2'!C$21:E$948,3,FALSE)</f>
        <v>10163.997465882754</v>
      </c>
      <c r="F64" s="15" t="s">
        <v>1198</v>
      </c>
      <c r="G64" t="str">
        <f t="shared" si="4"/>
        <v>42009.361</v>
      </c>
      <c r="H64" s="48">
        <f t="shared" si="5"/>
        <v>10164</v>
      </c>
      <c r="I64" s="168" t="s">
        <v>1469</v>
      </c>
      <c r="J64" s="169" t="s">
        <v>1470</v>
      </c>
      <c r="K64" s="168">
        <v>10164</v>
      </c>
      <c r="L64" s="168" t="s">
        <v>1386</v>
      </c>
      <c r="M64" s="169" t="s">
        <v>1303</v>
      </c>
      <c r="N64" s="169"/>
      <c r="O64" s="170" t="s">
        <v>1396</v>
      </c>
      <c r="P64" s="170" t="s">
        <v>1466</v>
      </c>
    </row>
    <row r="65" spans="1:16" x14ac:dyDescent="0.2">
      <c r="A65" s="48" t="str">
        <f t="shared" si="0"/>
        <v> BBS 13 </v>
      </c>
      <c r="B65" s="15" t="str">
        <f t="shared" si="1"/>
        <v>I</v>
      </c>
      <c r="C65" s="48">
        <f t="shared" si="2"/>
        <v>42071.37</v>
      </c>
      <c r="D65" t="str">
        <f t="shared" si="3"/>
        <v>vis</v>
      </c>
      <c r="E65">
        <f>VLOOKUP(C65,'Active 2'!C$21:E$948,3,FALSE)</f>
        <v>10237.000734824313</v>
      </c>
      <c r="F65" s="15" t="s">
        <v>1198</v>
      </c>
      <c r="G65" t="str">
        <f t="shared" si="4"/>
        <v>42071.370</v>
      </c>
      <c r="H65" s="48">
        <f t="shared" si="5"/>
        <v>10237</v>
      </c>
      <c r="I65" s="168" t="s">
        <v>1471</v>
      </c>
      <c r="J65" s="169" t="s">
        <v>1472</v>
      </c>
      <c r="K65" s="168">
        <v>10237</v>
      </c>
      <c r="L65" s="168" t="s">
        <v>1442</v>
      </c>
      <c r="M65" s="169" t="s">
        <v>1303</v>
      </c>
      <c r="N65" s="169"/>
      <c r="O65" s="170" t="s">
        <v>1396</v>
      </c>
      <c r="P65" s="170" t="s">
        <v>1473</v>
      </c>
    </row>
    <row r="66" spans="1:16" x14ac:dyDescent="0.2">
      <c r="A66" s="48" t="str">
        <f t="shared" si="0"/>
        <v> BBS 17 </v>
      </c>
      <c r="B66" s="15" t="str">
        <f t="shared" si="1"/>
        <v>I</v>
      </c>
      <c r="C66" s="48">
        <f t="shared" si="2"/>
        <v>42302.41</v>
      </c>
      <c r="D66" t="str">
        <f t="shared" si="3"/>
        <v>vis</v>
      </c>
      <c r="E66">
        <f>VLOOKUP(C66,'Active 2'!C$21:E$948,3,FALSE)</f>
        <v>10509.004399715797</v>
      </c>
      <c r="F66" s="15" t="s">
        <v>1198</v>
      </c>
      <c r="G66" t="str">
        <f t="shared" si="4"/>
        <v>42302.410</v>
      </c>
      <c r="H66" s="48">
        <f t="shared" si="5"/>
        <v>10509</v>
      </c>
      <c r="I66" s="168" t="s">
        <v>1474</v>
      </c>
      <c r="J66" s="169" t="s">
        <v>1475</v>
      </c>
      <c r="K66" s="168">
        <v>10509</v>
      </c>
      <c r="L66" s="168" t="s">
        <v>1344</v>
      </c>
      <c r="M66" s="169" t="s">
        <v>1303</v>
      </c>
      <c r="N66" s="169"/>
      <c r="O66" s="170" t="s">
        <v>1373</v>
      </c>
      <c r="P66" s="170" t="s">
        <v>1476</v>
      </c>
    </row>
    <row r="67" spans="1:16" x14ac:dyDescent="0.2">
      <c r="A67" s="48" t="str">
        <f t="shared" si="0"/>
        <v> AVSJ 6.31 </v>
      </c>
      <c r="B67" s="15" t="str">
        <f t="shared" si="1"/>
        <v>I</v>
      </c>
      <c r="C67" s="48">
        <f t="shared" si="2"/>
        <v>42374.603999999999</v>
      </c>
      <c r="D67" t="str">
        <f t="shared" si="3"/>
        <v>vis</v>
      </c>
      <c r="E67">
        <f>VLOOKUP(C67,'Active 2'!C$21:E$948,3,FALSE)</f>
        <v>10593.998481187295</v>
      </c>
      <c r="F67" s="15" t="s">
        <v>1198</v>
      </c>
      <c r="G67" t="str">
        <f t="shared" si="4"/>
        <v>42374.604</v>
      </c>
      <c r="H67" s="48">
        <f t="shared" si="5"/>
        <v>10594</v>
      </c>
      <c r="I67" s="168" t="s">
        <v>1477</v>
      </c>
      <c r="J67" s="169" t="s">
        <v>1478</v>
      </c>
      <c r="K67" s="168">
        <v>10594</v>
      </c>
      <c r="L67" s="168" t="s">
        <v>1326</v>
      </c>
      <c r="M67" s="169" t="s">
        <v>1303</v>
      </c>
      <c r="N67" s="169"/>
      <c r="O67" s="170" t="s">
        <v>1312</v>
      </c>
      <c r="P67" s="170" t="s">
        <v>996</v>
      </c>
    </row>
    <row r="68" spans="1:16" x14ac:dyDescent="0.2">
      <c r="A68" s="48" t="str">
        <f t="shared" si="0"/>
        <v> BBS 18 </v>
      </c>
      <c r="B68" s="15" t="str">
        <f t="shared" si="1"/>
        <v>I</v>
      </c>
      <c r="C68" s="48">
        <f t="shared" si="2"/>
        <v>42376.309000000001</v>
      </c>
      <c r="D68" t="str">
        <f t="shared" si="3"/>
        <v>vis</v>
      </c>
      <c r="E68">
        <f>VLOOKUP(C68,'Active 2'!C$21:E$948,3,FALSE)</f>
        <v>10596.005779701147</v>
      </c>
      <c r="F68" s="15" t="s">
        <v>1198</v>
      </c>
      <c r="G68" t="str">
        <f t="shared" si="4"/>
        <v>42376.309</v>
      </c>
      <c r="H68" s="48">
        <f t="shared" si="5"/>
        <v>10596</v>
      </c>
      <c r="I68" s="168" t="s">
        <v>1479</v>
      </c>
      <c r="J68" s="169" t="s">
        <v>1480</v>
      </c>
      <c r="K68" s="168">
        <v>10596</v>
      </c>
      <c r="L68" s="168" t="s">
        <v>1349</v>
      </c>
      <c r="M68" s="169" t="s">
        <v>1303</v>
      </c>
      <c r="N68" s="169"/>
      <c r="O68" s="170" t="s">
        <v>1373</v>
      </c>
      <c r="P68" s="170" t="s">
        <v>1481</v>
      </c>
    </row>
    <row r="69" spans="1:16" x14ac:dyDescent="0.2">
      <c r="A69" s="48" t="str">
        <f t="shared" si="0"/>
        <v>IBVS 1065 </v>
      </c>
      <c r="B69" s="15" t="str">
        <f t="shared" si="1"/>
        <v>I</v>
      </c>
      <c r="C69" s="48">
        <f t="shared" si="2"/>
        <v>42398.388099999996</v>
      </c>
      <c r="D69" t="str">
        <f t="shared" si="3"/>
        <v>vis</v>
      </c>
      <c r="E69">
        <f>VLOOKUP(C69,'Active 2'!C$21:E$948,3,FALSE)</f>
        <v>10621.999530209736</v>
      </c>
      <c r="F69" s="15" t="s">
        <v>1198</v>
      </c>
      <c r="G69" t="str">
        <f t="shared" si="4"/>
        <v>42398.3881</v>
      </c>
      <c r="H69" s="48">
        <f t="shared" si="5"/>
        <v>10622</v>
      </c>
      <c r="I69" s="168" t="s">
        <v>1482</v>
      </c>
      <c r="J69" s="169" t="s">
        <v>1483</v>
      </c>
      <c r="K69" s="168">
        <v>10622</v>
      </c>
      <c r="L69" s="168" t="s">
        <v>1484</v>
      </c>
      <c r="M69" s="169" t="s">
        <v>1408</v>
      </c>
      <c r="N69" s="169" t="s">
        <v>1409</v>
      </c>
      <c r="O69" s="170" t="s">
        <v>1485</v>
      </c>
      <c r="P69" s="171" t="s">
        <v>1486</v>
      </c>
    </row>
    <row r="70" spans="1:16" x14ac:dyDescent="0.2">
      <c r="A70" s="48" t="str">
        <f t="shared" si="0"/>
        <v> BBS 19 </v>
      </c>
      <c r="B70" s="15" t="str">
        <f t="shared" si="1"/>
        <v>I</v>
      </c>
      <c r="C70" s="48">
        <f t="shared" si="2"/>
        <v>42404.334000000003</v>
      </c>
      <c r="D70" t="str">
        <f t="shared" si="3"/>
        <v>vis</v>
      </c>
      <c r="E70">
        <f>VLOOKUP(C70,'Active 2'!C$21:E$948,3,FALSE)</f>
        <v>10628.999645302707</v>
      </c>
      <c r="F70" s="15" t="s">
        <v>1198</v>
      </c>
      <c r="G70" t="str">
        <f t="shared" si="4"/>
        <v>42404.334</v>
      </c>
      <c r="H70" s="48">
        <f t="shared" si="5"/>
        <v>10629</v>
      </c>
      <c r="I70" s="168" t="s">
        <v>1487</v>
      </c>
      <c r="J70" s="169" t="s">
        <v>1488</v>
      </c>
      <c r="K70" s="168">
        <v>10629</v>
      </c>
      <c r="L70" s="168" t="s">
        <v>1422</v>
      </c>
      <c r="M70" s="169" t="s">
        <v>1303</v>
      </c>
      <c r="N70" s="169"/>
      <c r="O70" s="170" t="s">
        <v>1396</v>
      </c>
      <c r="P70" s="170" t="s">
        <v>1489</v>
      </c>
    </row>
    <row r="71" spans="1:16" x14ac:dyDescent="0.2">
      <c r="A71" s="48" t="str">
        <f t="shared" si="0"/>
        <v> AVSJ 7.39 </v>
      </c>
      <c r="B71" s="15" t="str">
        <f t="shared" si="1"/>
        <v>I</v>
      </c>
      <c r="C71" s="48">
        <f t="shared" si="2"/>
        <v>42425.571000000004</v>
      </c>
      <c r="D71" t="str">
        <f t="shared" si="3"/>
        <v>vis</v>
      </c>
      <c r="E71">
        <f>VLOOKUP(C71,'Active 2'!C$21:E$948,3,FALSE)</f>
        <v>10654.00199048666</v>
      </c>
      <c r="F71" s="15" t="s">
        <v>1198</v>
      </c>
      <c r="G71" t="str">
        <f t="shared" si="4"/>
        <v>42425.571</v>
      </c>
      <c r="H71" s="48">
        <f t="shared" si="5"/>
        <v>10654</v>
      </c>
      <c r="I71" s="168" t="s">
        <v>1490</v>
      </c>
      <c r="J71" s="169" t="s">
        <v>1491</v>
      </c>
      <c r="K71" s="168">
        <v>10654</v>
      </c>
      <c r="L71" s="168" t="s">
        <v>1338</v>
      </c>
      <c r="M71" s="169" t="s">
        <v>1303</v>
      </c>
      <c r="N71" s="169"/>
      <c r="O71" s="170" t="s">
        <v>1492</v>
      </c>
      <c r="P71" s="170" t="s">
        <v>1493</v>
      </c>
    </row>
    <row r="72" spans="1:16" x14ac:dyDescent="0.2">
      <c r="A72" s="48" t="str">
        <f t="shared" si="0"/>
        <v> BBS 20 </v>
      </c>
      <c r="B72" s="15" t="str">
        <f t="shared" si="1"/>
        <v>I</v>
      </c>
      <c r="C72" s="48">
        <f t="shared" si="2"/>
        <v>42426.417999999998</v>
      </c>
      <c r="D72" t="str">
        <f t="shared" si="3"/>
        <v>vis</v>
      </c>
      <c r="E72">
        <f>VLOOKUP(C72,'Active 2'!C$21:E$948,3,FALSE)</f>
        <v>10654.999164587083</v>
      </c>
      <c r="F72" s="15" t="s">
        <v>1198</v>
      </c>
      <c r="G72" t="str">
        <f t="shared" si="4"/>
        <v>42426.418</v>
      </c>
      <c r="H72" s="48">
        <f t="shared" si="5"/>
        <v>10655</v>
      </c>
      <c r="I72" s="168" t="s">
        <v>1494</v>
      </c>
      <c r="J72" s="169" t="s">
        <v>1495</v>
      </c>
      <c r="K72" s="168">
        <v>10655</v>
      </c>
      <c r="L72" s="168" t="s">
        <v>1326</v>
      </c>
      <c r="M72" s="169" t="s">
        <v>1303</v>
      </c>
      <c r="N72" s="169"/>
      <c r="O72" s="170" t="s">
        <v>1396</v>
      </c>
      <c r="P72" s="170" t="s">
        <v>1496</v>
      </c>
    </row>
    <row r="73" spans="1:16" x14ac:dyDescent="0.2">
      <c r="A73" s="48" t="str">
        <f t="shared" si="0"/>
        <v> AVSJ 7.39 </v>
      </c>
      <c r="B73" s="15" t="str">
        <f t="shared" si="1"/>
        <v>I</v>
      </c>
      <c r="C73" s="48">
        <f t="shared" si="2"/>
        <v>42453.603000000003</v>
      </c>
      <c r="D73" t="str">
        <f t="shared" si="3"/>
        <v>vis</v>
      </c>
      <c r="E73">
        <f>VLOOKUP(C73,'Active 2'!C$21:E$948,3,FALSE)</f>
        <v>10687.004097196486</v>
      </c>
      <c r="F73" s="15" t="s">
        <v>1198</v>
      </c>
      <c r="G73" t="str">
        <f t="shared" si="4"/>
        <v>42453.603</v>
      </c>
      <c r="H73" s="48">
        <f t="shared" si="5"/>
        <v>10687</v>
      </c>
      <c r="I73" s="168" t="s">
        <v>1497</v>
      </c>
      <c r="J73" s="169" t="s">
        <v>1498</v>
      </c>
      <c r="K73" s="168">
        <v>10687</v>
      </c>
      <c r="L73" s="168" t="s">
        <v>1311</v>
      </c>
      <c r="M73" s="169" t="s">
        <v>1303</v>
      </c>
      <c r="N73" s="169"/>
      <c r="O73" s="170" t="s">
        <v>1312</v>
      </c>
      <c r="P73" s="170" t="s">
        <v>1493</v>
      </c>
    </row>
    <row r="74" spans="1:16" x14ac:dyDescent="0.2">
      <c r="A74" s="48" t="str">
        <f t="shared" si="0"/>
        <v> BBS 21 </v>
      </c>
      <c r="B74" s="15" t="str">
        <f t="shared" si="1"/>
        <v>I</v>
      </c>
      <c r="C74" s="48">
        <f t="shared" si="2"/>
        <v>42460.391000000003</v>
      </c>
      <c r="D74" t="str">
        <f t="shared" si="3"/>
        <v>vis</v>
      </c>
      <c r="E74">
        <f>VLOOKUP(C74,'Active 2'!C$21:E$948,3,FALSE)</f>
        <v>10694.995617614091</v>
      </c>
      <c r="F74" s="15" t="s">
        <v>1198</v>
      </c>
      <c r="G74" t="str">
        <f t="shared" si="4"/>
        <v>42460.391</v>
      </c>
      <c r="H74" s="48">
        <f t="shared" si="5"/>
        <v>10695</v>
      </c>
      <c r="I74" s="168" t="s">
        <v>1499</v>
      </c>
      <c r="J74" s="169" t="s">
        <v>1500</v>
      </c>
      <c r="K74" s="168">
        <v>10695</v>
      </c>
      <c r="L74" s="168" t="s">
        <v>1369</v>
      </c>
      <c r="M74" s="169" t="s">
        <v>1303</v>
      </c>
      <c r="N74" s="169"/>
      <c r="O74" s="170" t="s">
        <v>1373</v>
      </c>
      <c r="P74" s="170" t="s">
        <v>1501</v>
      </c>
    </row>
    <row r="75" spans="1:16" x14ac:dyDescent="0.2">
      <c r="A75" s="48" t="str">
        <f t="shared" ref="A75:A138" si="6">P75</f>
        <v> AVSJ 7.39 </v>
      </c>
      <c r="B75" s="15" t="str">
        <f t="shared" ref="B75:B138" si="7">IF(H75=INT(H75),"I","II")</f>
        <v>I</v>
      </c>
      <c r="C75" s="48">
        <f t="shared" ref="C75:C138" si="8">1*G75</f>
        <v>42632.813999999998</v>
      </c>
      <c r="D75" t="str">
        <f t="shared" ref="D75:D138" si="9">VLOOKUP(F75,I$1:J$5,2,FALSE)</f>
        <v>vis</v>
      </c>
      <c r="E75">
        <f>VLOOKUP(C75,'Active 2'!C$21:E$948,3,FALSE)</f>
        <v>10897.989419170459</v>
      </c>
      <c r="F75" s="15" t="s">
        <v>1198</v>
      </c>
      <c r="G75" t="str">
        <f t="shared" ref="G75:G138" si="10">MID(I75,3,LEN(I75)-3)</f>
        <v>42632.814</v>
      </c>
      <c r="H75" s="48">
        <f t="shared" ref="H75:H138" si="11">1*K75</f>
        <v>10898</v>
      </c>
      <c r="I75" s="168" t="s">
        <v>1502</v>
      </c>
      <c r="J75" s="169" t="s">
        <v>1503</v>
      </c>
      <c r="K75" s="168">
        <v>10898</v>
      </c>
      <c r="L75" s="168" t="s">
        <v>1504</v>
      </c>
      <c r="M75" s="169" t="s">
        <v>1303</v>
      </c>
      <c r="N75" s="169"/>
      <c r="O75" s="170" t="s">
        <v>1312</v>
      </c>
      <c r="P75" s="170" t="s">
        <v>1493</v>
      </c>
    </row>
    <row r="76" spans="1:16" x14ac:dyDescent="0.2">
      <c r="A76" s="48" t="str">
        <f t="shared" si="6"/>
        <v> AVSJ 7.39 </v>
      </c>
      <c r="B76" s="15" t="str">
        <f t="shared" si="7"/>
        <v>I</v>
      </c>
      <c r="C76" s="48">
        <f t="shared" si="8"/>
        <v>42678.69</v>
      </c>
      <c r="D76" t="str">
        <f t="shared" si="9"/>
        <v>vis</v>
      </c>
      <c r="E76">
        <f>VLOOKUP(C76,'Active 2'!C$21:E$948,3,FALSE)</f>
        <v>10951.99928815662</v>
      </c>
      <c r="F76" s="15" t="s">
        <v>1198</v>
      </c>
      <c r="G76" t="str">
        <f t="shared" si="10"/>
        <v>42678.690</v>
      </c>
      <c r="H76" s="48">
        <f t="shared" si="11"/>
        <v>10952</v>
      </c>
      <c r="I76" s="168" t="s">
        <v>1505</v>
      </c>
      <c r="J76" s="169" t="s">
        <v>1506</v>
      </c>
      <c r="K76" s="168">
        <v>10952</v>
      </c>
      <c r="L76" s="168" t="s">
        <v>1326</v>
      </c>
      <c r="M76" s="169" t="s">
        <v>1303</v>
      </c>
      <c r="N76" s="169"/>
      <c r="O76" s="170" t="s">
        <v>1507</v>
      </c>
      <c r="P76" s="170" t="s">
        <v>1493</v>
      </c>
    </row>
    <row r="77" spans="1:16" x14ac:dyDescent="0.2">
      <c r="A77" s="48" t="str">
        <f t="shared" si="6"/>
        <v> AVSJ 7.39 </v>
      </c>
      <c r="B77" s="15" t="str">
        <f t="shared" si="7"/>
        <v>I</v>
      </c>
      <c r="C77" s="48">
        <f t="shared" si="8"/>
        <v>42683.786</v>
      </c>
      <c r="D77" t="str">
        <f t="shared" si="9"/>
        <v>vis</v>
      </c>
      <c r="E77">
        <f>VLOOKUP(C77,'Active 2'!C$21:E$948,3,FALSE)</f>
        <v>10957.998814975726</v>
      </c>
      <c r="F77" s="15" t="s">
        <v>1198</v>
      </c>
      <c r="G77" t="str">
        <f t="shared" si="10"/>
        <v>42683.786</v>
      </c>
      <c r="H77" s="48">
        <f t="shared" si="11"/>
        <v>10958</v>
      </c>
      <c r="I77" s="168" t="s">
        <v>1508</v>
      </c>
      <c r="J77" s="169" t="s">
        <v>1509</v>
      </c>
      <c r="K77" s="168">
        <v>10958</v>
      </c>
      <c r="L77" s="168" t="s">
        <v>1326</v>
      </c>
      <c r="M77" s="169" t="s">
        <v>1303</v>
      </c>
      <c r="N77" s="169"/>
      <c r="O77" s="170" t="s">
        <v>1510</v>
      </c>
      <c r="P77" s="170" t="s">
        <v>1493</v>
      </c>
    </row>
    <row r="78" spans="1:16" x14ac:dyDescent="0.2">
      <c r="A78" s="48" t="str">
        <f t="shared" si="6"/>
        <v> AVSJ 7.39 </v>
      </c>
      <c r="B78" s="15" t="str">
        <f t="shared" si="7"/>
        <v>I</v>
      </c>
      <c r="C78" s="48">
        <f t="shared" si="8"/>
        <v>42683.786999999997</v>
      </c>
      <c r="D78" t="str">
        <f t="shared" si="9"/>
        <v>vis</v>
      </c>
      <c r="E78">
        <f>VLOOKUP(C78,'Active 2'!C$21:E$948,3,FALSE)</f>
        <v>10957.999992276904</v>
      </c>
      <c r="F78" s="15" t="s">
        <v>1198</v>
      </c>
      <c r="G78" t="str">
        <f t="shared" si="10"/>
        <v>42683.787</v>
      </c>
      <c r="H78" s="48">
        <f t="shared" si="11"/>
        <v>10958</v>
      </c>
      <c r="I78" s="168" t="s">
        <v>1511</v>
      </c>
      <c r="J78" s="169" t="s">
        <v>1512</v>
      </c>
      <c r="K78" s="168">
        <v>10958</v>
      </c>
      <c r="L78" s="168" t="s">
        <v>1422</v>
      </c>
      <c r="M78" s="169" t="s">
        <v>1303</v>
      </c>
      <c r="N78" s="169"/>
      <c r="O78" s="170" t="s">
        <v>1513</v>
      </c>
      <c r="P78" s="170" t="s">
        <v>1493</v>
      </c>
    </row>
    <row r="79" spans="1:16" x14ac:dyDescent="0.2">
      <c r="A79" s="48" t="str">
        <f t="shared" si="6"/>
        <v> AVSJ 7.39 </v>
      </c>
      <c r="B79" s="15" t="str">
        <f t="shared" si="7"/>
        <v>I</v>
      </c>
      <c r="C79" s="48">
        <f t="shared" si="8"/>
        <v>42684.641000000003</v>
      </c>
      <c r="D79" t="str">
        <f t="shared" si="9"/>
        <v>vis</v>
      </c>
      <c r="E79">
        <f>VLOOKUP(C79,'Active 2'!C$21:E$948,3,FALSE)</f>
        <v>10959.005407485609</v>
      </c>
      <c r="F79" s="15" t="s">
        <v>1198</v>
      </c>
      <c r="G79" t="str">
        <f t="shared" si="10"/>
        <v>42684.641</v>
      </c>
      <c r="H79" s="48">
        <f t="shared" si="11"/>
        <v>10959</v>
      </c>
      <c r="I79" s="168" t="s">
        <v>1514</v>
      </c>
      <c r="J79" s="169" t="s">
        <v>1515</v>
      </c>
      <c r="K79" s="168">
        <v>10959</v>
      </c>
      <c r="L79" s="168" t="s">
        <v>1349</v>
      </c>
      <c r="M79" s="169" t="s">
        <v>1303</v>
      </c>
      <c r="N79" s="169"/>
      <c r="O79" s="170" t="s">
        <v>1516</v>
      </c>
      <c r="P79" s="170" t="s">
        <v>1493</v>
      </c>
    </row>
    <row r="80" spans="1:16" x14ac:dyDescent="0.2">
      <c r="A80" s="48" t="str">
        <f t="shared" si="6"/>
        <v> AVSJ 7.39 </v>
      </c>
      <c r="B80" s="15" t="str">
        <f t="shared" si="7"/>
        <v>I</v>
      </c>
      <c r="C80" s="48">
        <f t="shared" si="8"/>
        <v>42689.726999999999</v>
      </c>
      <c r="D80" t="str">
        <f t="shared" si="9"/>
        <v>vis</v>
      </c>
      <c r="E80">
        <f>VLOOKUP(C80,'Active 2'!C$21:E$948,3,FALSE)</f>
        <v>10964.993161292901</v>
      </c>
      <c r="F80" s="15" t="s">
        <v>1198</v>
      </c>
      <c r="G80" t="str">
        <f t="shared" si="10"/>
        <v>42689.727</v>
      </c>
      <c r="H80" s="48">
        <f t="shared" si="11"/>
        <v>10965</v>
      </c>
      <c r="I80" s="168" t="s">
        <v>1517</v>
      </c>
      <c r="J80" s="169" t="s">
        <v>1518</v>
      </c>
      <c r="K80" s="168">
        <v>10965</v>
      </c>
      <c r="L80" s="168" t="s">
        <v>1439</v>
      </c>
      <c r="M80" s="169" t="s">
        <v>1303</v>
      </c>
      <c r="N80" s="169"/>
      <c r="O80" s="170" t="s">
        <v>1312</v>
      </c>
      <c r="P80" s="170" t="s">
        <v>1493</v>
      </c>
    </row>
    <row r="81" spans="1:16" x14ac:dyDescent="0.2">
      <c r="A81" s="48" t="str">
        <f t="shared" si="6"/>
        <v> AVSJ 7.39 </v>
      </c>
      <c r="B81" s="15" t="str">
        <f t="shared" si="7"/>
        <v>I</v>
      </c>
      <c r="C81" s="48">
        <f t="shared" si="8"/>
        <v>42723.713000000003</v>
      </c>
      <c r="D81" t="str">
        <f t="shared" si="9"/>
        <v>vis</v>
      </c>
      <c r="E81">
        <f>VLOOKUP(C81,'Active 2'!C$21:E$948,3,FALSE)</f>
        <v>11005.004919235264</v>
      </c>
      <c r="F81" s="15" t="s">
        <v>1198</v>
      </c>
      <c r="G81" t="str">
        <f t="shared" si="10"/>
        <v>42723.713</v>
      </c>
      <c r="H81" s="48">
        <f t="shared" si="11"/>
        <v>11005</v>
      </c>
      <c r="I81" s="168" t="s">
        <v>1519</v>
      </c>
      <c r="J81" s="169" t="s">
        <v>1520</v>
      </c>
      <c r="K81" s="168">
        <v>11005</v>
      </c>
      <c r="L81" s="168" t="s">
        <v>1344</v>
      </c>
      <c r="M81" s="169" t="s">
        <v>1303</v>
      </c>
      <c r="N81" s="169"/>
      <c r="O81" s="170" t="s">
        <v>1521</v>
      </c>
      <c r="P81" s="170" t="s">
        <v>1493</v>
      </c>
    </row>
    <row r="82" spans="1:16" x14ac:dyDescent="0.2">
      <c r="A82" s="48" t="str">
        <f t="shared" si="6"/>
        <v> AVSJ 7.39 </v>
      </c>
      <c r="B82" s="15" t="str">
        <f t="shared" si="7"/>
        <v>I</v>
      </c>
      <c r="C82" s="48">
        <f t="shared" si="8"/>
        <v>42727.953999999998</v>
      </c>
      <c r="D82" t="str">
        <f t="shared" si="9"/>
        <v>vis</v>
      </c>
      <c r="E82">
        <f>VLOOKUP(C82,'Active 2'!C$21:E$948,3,FALSE)</f>
        <v>11009.997853544488</v>
      </c>
      <c r="F82" s="15" t="s">
        <v>1198</v>
      </c>
      <c r="G82" t="str">
        <f t="shared" si="10"/>
        <v>42727.954</v>
      </c>
      <c r="H82" s="48">
        <f t="shared" si="11"/>
        <v>11010</v>
      </c>
      <c r="I82" s="168" t="s">
        <v>1522</v>
      </c>
      <c r="J82" s="169" t="s">
        <v>1523</v>
      </c>
      <c r="K82" s="168">
        <v>11010</v>
      </c>
      <c r="L82" s="168" t="s">
        <v>1386</v>
      </c>
      <c r="M82" s="169" t="s">
        <v>1303</v>
      </c>
      <c r="N82" s="169"/>
      <c r="O82" s="170" t="s">
        <v>1524</v>
      </c>
      <c r="P82" s="170" t="s">
        <v>1493</v>
      </c>
    </row>
    <row r="83" spans="1:16" x14ac:dyDescent="0.2">
      <c r="A83" s="48" t="str">
        <f t="shared" si="6"/>
        <v> AVSJ 7.39 </v>
      </c>
      <c r="B83" s="15" t="str">
        <f t="shared" si="7"/>
        <v>I</v>
      </c>
      <c r="C83" s="48">
        <f t="shared" si="8"/>
        <v>42728.800999999999</v>
      </c>
      <c r="D83" t="str">
        <f t="shared" si="9"/>
        <v>vis</v>
      </c>
      <c r="E83">
        <f>VLOOKUP(C83,'Active 2'!C$21:E$948,3,FALSE)</f>
        <v>11010.995027644918</v>
      </c>
      <c r="F83" s="15" t="s">
        <v>1198</v>
      </c>
      <c r="G83" t="str">
        <f t="shared" si="10"/>
        <v>42728.801</v>
      </c>
      <c r="H83" s="48">
        <f t="shared" si="11"/>
        <v>11011</v>
      </c>
      <c r="I83" s="168" t="s">
        <v>1525</v>
      </c>
      <c r="J83" s="169" t="s">
        <v>1526</v>
      </c>
      <c r="K83" s="168">
        <v>11011</v>
      </c>
      <c r="L83" s="168" t="s">
        <v>1369</v>
      </c>
      <c r="M83" s="169" t="s">
        <v>1303</v>
      </c>
      <c r="N83" s="169"/>
      <c r="O83" s="170" t="s">
        <v>1524</v>
      </c>
      <c r="P83" s="170" t="s">
        <v>1493</v>
      </c>
    </row>
    <row r="84" spans="1:16" x14ac:dyDescent="0.2">
      <c r="A84" s="48" t="str">
        <f t="shared" si="6"/>
        <v>IBVS 1200 </v>
      </c>
      <c r="B84" s="15" t="str">
        <f t="shared" si="7"/>
        <v>I</v>
      </c>
      <c r="C84" s="48">
        <f t="shared" si="8"/>
        <v>42742.394399999997</v>
      </c>
      <c r="D84" t="str">
        <f t="shared" si="9"/>
        <v>vis</v>
      </c>
      <c r="E84">
        <f>VLOOKUP(C84,'Active 2'!C$21:E$948,3,FALSE)</f>
        <v>11026.998553520678</v>
      </c>
      <c r="F84" s="15" t="s">
        <v>1198</v>
      </c>
      <c r="G84" t="str">
        <f t="shared" si="10"/>
        <v>42742.3944</v>
      </c>
      <c r="H84" s="48">
        <f t="shared" si="11"/>
        <v>11027</v>
      </c>
      <c r="I84" s="168" t="s">
        <v>1527</v>
      </c>
      <c r="J84" s="169" t="s">
        <v>1528</v>
      </c>
      <c r="K84" s="168">
        <v>11027</v>
      </c>
      <c r="L84" s="168" t="s">
        <v>1529</v>
      </c>
      <c r="M84" s="169" t="s">
        <v>1408</v>
      </c>
      <c r="N84" s="169" t="s">
        <v>1409</v>
      </c>
      <c r="O84" s="170" t="s">
        <v>1485</v>
      </c>
      <c r="P84" s="171" t="s">
        <v>1530</v>
      </c>
    </row>
    <row r="85" spans="1:16" x14ac:dyDescent="0.2">
      <c r="A85" s="48" t="str">
        <f t="shared" si="6"/>
        <v> AN 301.328 </v>
      </c>
      <c r="B85" s="15" t="str">
        <f t="shared" si="7"/>
        <v>I</v>
      </c>
      <c r="C85" s="48">
        <f t="shared" si="8"/>
        <v>42742.398000000001</v>
      </c>
      <c r="D85" t="str">
        <f t="shared" si="9"/>
        <v>vis</v>
      </c>
      <c r="E85">
        <f>VLOOKUP(C85,'Active 2'!C$21:E$948,3,FALSE)</f>
        <v>11027.002791804935</v>
      </c>
      <c r="F85" s="15" t="s">
        <v>1198</v>
      </c>
      <c r="G85" t="str">
        <f t="shared" si="10"/>
        <v>42742.398</v>
      </c>
      <c r="H85" s="48">
        <f t="shared" si="11"/>
        <v>11027</v>
      </c>
      <c r="I85" s="168" t="s">
        <v>1531</v>
      </c>
      <c r="J85" s="169" t="s">
        <v>1532</v>
      </c>
      <c r="K85" s="168">
        <v>11027</v>
      </c>
      <c r="L85" s="168" t="s">
        <v>1338</v>
      </c>
      <c r="M85" s="169" t="s">
        <v>1303</v>
      </c>
      <c r="N85" s="169"/>
      <c r="O85" s="170" t="s">
        <v>1533</v>
      </c>
      <c r="P85" s="170" t="s">
        <v>1534</v>
      </c>
    </row>
    <row r="86" spans="1:16" x14ac:dyDescent="0.2">
      <c r="A86" s="48" t="str">
        <f t="shared" si="6"/>
        <v>IBVS 1200 </v>
      </c>
      <c r="B86" s="15" t="str">
        <f t="shared" si="7"/>
        <v>I</v>
      </c>
      <c r="C86" s="48">
        <f t="shared" si="8"/>
        <v>42743.244500000001</v>
      </c>
      <c r="D86" t="str">
        <f t="shared" si="9"/>
        <v>vis</v>
      </c>
      <c r="E86">
        <f>VLOOKUP(C86,'Active 2'!C$21:E$948,3,FALSE)</f>
        <v>11027.999377254771</v>
      </c>
      <c r="F86" s="15" t="s">
        <v>1198</v>
      </c>
      <c r="G86" t="str">
        <f t="shared" si="10"/>
        <v>42743.2445</v>
      </c>
      <c r="H86" s="48">
        <f t="shared" si="11"/>
        <v>11028</v>
      </c>
      <c r="I86" s="168" t="s">
        <v>1535</v>
      </c>
      <c r="J86" s="169" t="s">
        <v>1536</v>
      </c>
      <c r="K86" s="168">
        <v>11028</v>
      </c>
      <c r="L86" s="168" t="s">
        <v>1537</v>
      </c>
      <c r="M86" s="169" t="s">
        <v>1408</v>
      </c>
      <c r="N86" s="169" t="s">
        <v>1409</v>
      </c>
      <c r="O86" s="170" t="s">
        <v>1485</v>
      </c>
      <c r="P86" s="171" t="s">
        <v>1530</v>
      </c>
    </row>
    <row r="87" spans="1:16" x14ac:dyDescent="0.2">
      <c r="A87" s="48" t="str">
        <f t="shared" si="6"/>
        <v> AVSJ 7.39 </v>
      </c>
      <c r="B87" s="15" t="str">
        <f t="shared" si="7"/>
        <v>I</v>
      </c>
      <c r="C87" s="48">
        <f t="shared" si="8"/>
        <v>42751.737999999998</v>
      </c>
      <c r="D87" t="str">
        <f t="shared" si="9"/>
        <v>vis</v>
      </c>
      <c r="E87">
        <f>VLOOKUP(C87,'Active 2'!C$21:E$948,3,FALSE)</f>
        <v>11037.998784836815</v>
      </c>
      <c r="F87" s="15" t="s">
        <v>1198</v>
      </c>
      <c r="G87" t="str">
        <f t="shared" si="10"/>
        <v>42751.738</v>
      </c>
      <c r="H87" s="48">
        <f t="shared" si="11"/>
        <v>11038</v>
      </c>
      <c r="I87" s="168" t="s">
        <v>1538</v>
      </c>
      <c r="J87" s="169" t="s">
        <v>1539</v>
      </c>
      <c r="K87" s="168">
        <v>11038</v>
      </c>
      <c r="L87" s="168" t="s">
        <v>1326</v>
      </c>
      <c r="M87" s="169" t="s">
        <v>1303</v>
      </c>
      <c r="N87" s="169"/>
      <c r="O87" s="170" t="s">
        <v>1312</v>
      </c>
      <c r="P87" s="170" t="s">
        <v>1493</v>
      </c>
    </row>
    <row r="88" spans="1:16" x14ac:dyDescent="0.2">
      <c r="A88" s="48" t="str">
        <f t="shared" si="6"/>
        <v> BBS 25 </v>
      </c>
      <c r="B88" s="15" t="str">
        <f t="shared" si="7"/>
        <v>I</v>
      </c>
      <c r="C88" s="48">
        <f t="shared" si="8"/>
        <v>42754.283000000003</v>
      </c>
      <c r="D88" t="str">
        <f t="shared" si="9"/>
        <v>vis</v>
      </c>
      <c r="E88">
        <f>VLOOKUP(C88,'Active 2'!C$21:E$948,3,FALSE)</f>
        <v>11040.995016342831</v>
      </c>
      <c r="F88" s="15" t="s">
        <v>1198</v>
      </c>
      <c r="G88" t="str">
        <f t="shared" si="10"/>
        <v>42754.283</v>
      </c>
      <c r="H88" s="48">
        <f t="shared" si="11"/>
        <v>11041</v>
      </c>
      <c r="I88" s="168" t="s">
        <v>1540</v>
      </c>
      <c r="J88" s="169" t="s">
        <v>1541</v>
      </c>
      <c r="K88" s="168">
        <v>11041</v>
      </c>
      <c r="L88" s="168" t="s">
        <v>1369</v>
      </c>
      <c r="M88" s="169" t="s">
        <v>1303</v>
      </c>
      <c r="N88" s="169"/>
      <c r="O88" s="170" t="s">
        <v>1396</v>
      </c>
      <c r="P88" s="170" t="s">
        <v>1542</v>
      </c>
    </row>
    <row r="89" spans="1:16" x14ac:dyDescent="0.2">
      <c r="A89" s="48" t="str">
        <f t="shared" si="6"/>
        <v> AVSJ 7.39 </v>
      </c>
      <c r="B89" s="15" t="str">
        <f t="shared" si="7"/>
        <v>I</v>
      </c>
      <c r="C89" s="48">
        <f t="shared" si="8"/>
        <v>42769.578999999998</v>
      </c>
      <c r="D89" t="str">
        <f t="shared" si="9"/>
        <v>vis</v>
      </c>
      <c r="E89">
        <f>VLOOKUP(C89,'Active 2'!C$21:E$948,3,FALSE)</f>
        <v>11059.003015209602</v>
      </c>
      <c r="F89" s="15" t="s">
        <v>1198</v>
      </c>
      <c r="G89" t="str">
        <f t="shared" si="10"/>
        <v>42769.579</v>
      </c>
      <c r="H89" s="48">
        <f t="shared" si="11"/>
        <v>11059</v>
      </c>
      <c r="I89" s="168" t="s">
        <v>1543</v>
      </c>
      <c r="J89" s="169" t="s">
        <v>1544</v>
      </c>
      <c r="K89" s="168">
        <v>11059</v>
      </c>
      <c r="L89" s="168" t="s">
        <v>1311</v>
      </c>
      <c r="M89" s="169" t="s">
        <v>1303</v>
      </c>
      <c r="N89" s="169"/>
      <c r="O89" s="170" t="s">
        <v>1312</v>
      </c>
      <c r="P89" s="170" t="s">
        <v>1493</v>
      </c>
    </row>
    <row r="90" spans="1:16" x14ac:dyDescent="0.2">
      <c r="A90" s="48" t="str">
        <f t="shared" si="6"/>
        <v> BBS 26 </v>
      </c>
      <c r="B90" s="15" t="str">
        <f t="shared" si="7"/>
        <v>I</v>
      </c>
      <c r="C90" s="48">
        <f t="shared" si="8"/>
        <v>42782.317000000003</v>
      </c>
      <c r="D90" t="str">
        <f t="shared" si="9"/>
        <v>vis</v>
      </c>
      <c r="E90">
        <f>VLOOKUP(C90,'Active 2'!C$21:E$948,3,FALSE)</f>
        <v>11073.999477655019</v>
      </c>
      <c r="F90" s="15" t="s">
        <v>1198</v>
      </c>
      <c r="G90" t="str">
        <f t="shared" si="10"/>
        <v>42782.317</v>
      </c>
      <c r="H90" s="48">
        <f t="shared" si="11"/>
        <v>11074</v>
      </c>
      <c r="I90" s="168" t="s">
        <v>1545</v>
      </c>
      <c r="J90" s="169" t="s">
        <v>1546</v>
      </c>
      <c r="K90" s="168">
        <v>11074</v>
      </c>
      <c r="L90" s="168" t="s">
        <v>1422</v>
      </c>
      <c r="M90" s="169" t="s">
        <v>1303</v>
      </c>
      <c r="N90" s="169"/>
      <c r="O90" s="170" t="s">
        <v>1396</v>
      </c>
      <c r="P90" s="170" t="s">
        <v>1547</v>
      </c>
    </row>
    <row r="91" spans="1:16" x14ac:dyDescent="0.2">
      <c r="A91" s="48" t="str">
        <f t="shared" si="6"/>
        <v> BBS 26 </v>
      </c>
      <c r="B91" s="15" t="str">
        <f t="shared" si="7"/>
        <v>I</v>
      </c>
      <c r="C91" s="48">
        <f t="shared" si="8"/>
        <v>42787.413</v>
      </c>
      <c r="D91" t="str">
        <f t="shared" si="9"/>
        <v>vis</v>
      </c>
      <c r="E91">
        <f>VLOOKUP(C91,'Active 2'!C$21:E$948,3,FALSE)</f>
        <v>11079.999004474126</v>
      </c>
      <c r="F91" s="15" t="s">
        <v>1198</v>
      </c>
      <c r="G91" t="str">
        <f t="shared" si="10"/>
        <v>42787.413</v>
      </c>
      <c r="H91" s="48">
        <f t="shared" si="11"/>
        <v>11080</v>
      </c>
      <c r="I91" s="168" t="s">
        <v>1548</v>
      </c>
      <c r="J91" s="169" t="s">
        <v>1549</v>
      </c>
      <c r="K91" s="168">
        <v>11080</v>
      </c>
      <c r="L91" s="168" t="s">
        <v>1326</v>
      </c>
      <c r="M91" s="169" t="s">
        <v>1303</v>
      </c>
      <c r="N91" s="169"/>
      <c r="O91" s="170" t="s">
        <v>1396</v>
      </c>
      <c r="P91" s="170" t="s">
        <v>1547</v>
      </c>
    </row>
    <row r="92" spans="1:16" x14ac:dyDescent="0.2">
      <c r="A92" s="48" t="str">
        <f t="shared" si="6"/>
        <v> AN 301.328 </v>
      </c>
      <c r="B92" s="15" t="str">
        <f t="shared" si="7"/>
        <v>I</v>
      </c>
      <c r="C92" s="48">
        <f t="shared" si="8"/>
        <v>42811.201999999997</v>
      </c>
      <c r="D92" t="str">
        <f t="shared" si="9"/>
        <v>vis</v>
      </c>
      <c r="E92">
        <f>VLOOKUP(C92,'Active 2'!C$21:E$948,3,FALSE)</f>
        <v>11108.005822272355</v>
      </c>
      <c r="F92" s="15" t="s">
        <v>1198</v>
      </c>
      <c r="G92" t="str">
        <f t="shared" si="10"/>
        <v>42811.202</v>
      </c>
      <c r="H92" s="48">
        <f t="shared" si="11"/>
        <v>11108</v>
      </c>
      <c r="I92" s="168" t="s">
        <v>1550</v>
      </c>
      <c r="J92" s="169" t="s">
        <v>1551</v>
      </c>
      <c r="K92" s="168">
        <v>11108</v>
      </c>
      <c r="L92" s="168" t="s">
        <v>1349</v>
      </c>
      <c r="M92" s="169" t="s">
        <v>1303</v>
      </c>
      <c r="N92" s="169"/>
      <c r="O92" s="170" t="s">
        <v>1533</v>
      </c>
      <c r="P92" s="170" t="s">
        <v>1534</v>
      </c>
    </row>
    <row r="93" spans="1:16" x14ac:dyDescent="0.2">
      <c r="A93" s="48" t="str">
        <f t="shared" si="6"/>
        <v> BBS 26 </v>
      </c>
      <c r="B93" s="15" t="str">
        <f t="shared" si="7"/>
        <v>I</v>
      </c>
      <c r="C93" s="48">
        <f t="shared" si="8"/>
        <v>42827.339</v>
      </c>
      <c r="D93" t="str">
        <f t="shared" si="9"/>
        <v>vis</v>
      </c>
      <c r="E93">
        <f>VLOOKUP(C93,'Active 2'!C$21:E$948,3,FALSE)</f>
        <v>11127.003931432477</v>
      </c>
      <c r="F93" s="15" t="s">
        <v>1198</v>
      </c>
      <c r="G93" t="str">
        <f t="shared" si="10"/>
        <v>42827.339</v>
      </c>
      <c r="H93" s="48">
        <f t="shared" si="11"/>
        <v>11127</v>
      </c>
      <c r="I93" s="168" t="s">
        <v>1552</v>
      </c>
      <c r="J93" s="169" t="s">
        <v>1553</v>
      </c>
      <c r="K93" s="168">
        <v>11127</v>
      </c>
      <c r="L93" s="168" t="s">
        <v>1311</v>
      </c>
      <c r="M93" s="169" t="s">
        <v>1303</v>
      </c>
      <c r="N93" s="169"/>
      <c r="O93" s="170" t="s">
        <v>1396</v>
      </c>
      <c r="P93" s="170" t="s">
        <v>1547</v>
      </c>
    </row>
    <row r="94" spans="1:16" x14ac:dyDescent="0.2">
      <c r="A94" s="48" t="str">
        <f t="shared" si="6"/>
        <v> BBS 26 </v>
      </c>
      <c r="B94" s="15" t="str">
        <f t="shared" si="7"/>
        <v>I</v>
      </c>
      <c r="C94" s="48">
        <f t="shared" si="8"/>
        <v>42827.347999999998</v>
      </c>
      <c r="D94" t="str">
        <f t="shared" si="9"/>
        <v>vis</v>
      </c>
      <c r="E94">
        <f>VLOOKUP(C94,'Active 2'!C$21:E$948,3,FALSE)</f>
        <v>11127.014527143105</v>
      </c>
      <c r="F94" s="15" t="s">
        <v>1198</v>
      </c>
      <c r="G94" t="str">
        <f t="shared" si="10"/>
        <v>42827.348</v>
      </c>
      <c r="H94" s="48">
        <f t="shared" si="11"/>
        <v>11127</v>
      </c>
      <c r="I94" s="168" t="s">
        <v>1554</v>
      </c>
      <c r="J94" s="169" t="s">
        <v>1555</v>
      </c>
      <c r="K94" s="168">
        <v>11127</v>
      </c>
      <c r="L94" s="168" t="s">
        <v>1372</v>
      </c>
      <c r="M94" s="169" t="s">
        <v>1303</v>
      </c>
      <c r="N94" s="169"/>
      <c r="O94" s="170" t="s">
        <v>1373</v>
      </c>
      <c r="P94" s="170" t="s">
        <v>1547</v>
      </c>
    </row>
    <row r="95" spans="1:16" x14ac:dyDescent="0.2">
      <c r="A95" s="48" t="str">
        <f t="shared" si="6"/>
        <v> BBS 27 </v>
      </c>
      <c r="B95" s="15" t="str">
        <f t="shared" si="7"/>
        <v>I</v>
      </c>
      <c r="C95" s="48">
        <f t="shared" si="8"/>
        <v>42838.374000000003</v>
      </c>
      <c r="D95" t="str">
        <f t="shared" si="9"/>
        <v>vis</v>
      </c>
      <c r="E95">
        <f>VLOOKUP(C95,'Active 2'!C$21:E$948,3,FALSE)</f>
        <v>11139.995449966404</v>
      </c>
      <c r="F95" s="15" t="s">
        <v>1198</v>
      </c>
      <c r="G95" t="str">
        <f t="shared" si="10"/>
        <v>42838.374</v>
      </c>
      <c r="H95" s="48">
        <f t="shared" si="11"/>
        <v>11140</v>
      </c>
      <c r="I95" s="168" t="s">
        <v>1556</v>
      </c>
      <c r="J95" s="169" t="s">
        <v>1557</v>
      </c>
      <c r="K95" s="168">
        <v>11140</v>
      </c>
      <c r="L95" s="168" t="s">
        <v>1369</v>
      </c>
      <c r="M95" s="169" t="s">
        <v>1303</v>
      </c>
      <c r="N95" s="169"/>
      <c r="O95" s="170" t="s">
        <v>1396</v>
      </c>
      <c r="P95" s="170" t="s">
        <v>1558</v>
      </c>
    </row>
    <row r="96" spans="1:16" x14ac:dyDescent="0.2">
      <c r="A96" s="48" t="str">
        <f t="shared" si="6"/>
        <v> AOEB 1 </v>
      </c>
      <c r="B96" s="15" t="str">
        <f t="shared" si="7"/>
        <v>I</v>
      </c>
      <c r="C96" s="48">
        <f t="shared" si="8"/>
        <v>42842.624000000003</v>
      </c>
      <c r="D96" t="str">
        <f t="shared" si="9"/>
        <v>vis</v>
      </c>
      <c r="E96">
        <f>VLOOKUP(C96,'Active 2'!C$21:E$948,3,FALSE)</f>
        <v>11144.998979986265</v>
      </c>
      <c r="F96" s="15" t="s">
        <v>1198</v>
      </c>
      <c r="G96" t="str">
        <f t="shared" si="10"/>
        <v>42842.624</v>
      </c>
      <c r="H96" s="48">
        <f t="shared" si="11"/>
        <v>11145</v>
      </c>
      <c r="I96" s="168" t="s">
        <v>1559</v>
      </c>
      <c r="J96" s="169" t="s">
        <v>1560</v>
      </c>
      <c r="K96" s="168">
        <v>11145</v>
      </c>
      <c r="L96" s="168" t="s">
        <v>1326</v>
      </c>
      <c r="M96" s="169" t="s">
        <v>1303</v>
      </c>
      <c r="N96" s="169"/>
      <c r="O96" s="170" t="s">
        <v>1312</v>
      </c>
      <c r="P96" s="170" t="s">
        <v>1561</v>
      </c>
    </row>
    <row r="97" spans="1:16" ht="12.75" customHeight="1" x14ac:dyDescent="0.2">
      <c r="A97" s="48" t="str">
        <f t="shared" si="6"/>
        <v> AOEB 1 </v>
      </c>
      <c r="B97" s="15" t="str">
        <f t="shared" si="7"/>
        <v>I</v>
      </c>
      <c r="C97" s="48">
        <f t="shared" si="8"/>
        <v>42993.815000000002</v>
      </c>
      <c r="D97" t="str">
        <f t="shared" si="9"/>
        <v>vis</v>
      </c>
      <c r="E97">
        <f>VLOOKUP(C97,'Active 2'!C$21:E$948,3,FALSE)</f>
        <v>11322.99632286459</v>
      </c>
      <c r="F97" s="15" t="s">
        <v>1198</v>
      </c>
      <c r="G97" t="str">
        <f t="shared" si="10"/>
        <v>42993.815</v>
      </c>
      <c r="H97" s="48">
        <f t="shared" si="11"/>
        <v>11323</v>
      </c>
      <c r="I97" s="168" t="s">
        <v>1562</v>
      </c>
      <c r="J97" s="169" t="s">
        <v>1563</v>
      </c>
      <c r="K97" s="168">
        <v>11323</v>
      </c>
      <c r="L97" s="168" t="s">
        <v>1447</v>
      </c>
      <c r="M97" s="169" t="s">
        <v>1303</v>
      </c>
      <c r="N97" s="169"/>
      <c r="O97" s="170" t="s">
        <v>1312</v>
      </c>
      <c r="P97" s="170" t="s">
        <v>1561</v>
      </c>
    </row>
    <row r="98" spans="1:16" ht="12.75" customHeight="1" x14ac:dyDescent="0.2">
      <c r="A98" s="48" t="str">
        <f t="shared" si="6"/>
        <v> AOEB 1 </v>
      </c>
      <c r="B98" s="15" t="str">
        <f t="shared" si="7"/>
        <v>I</v>
      </c>
      <c r="C98" s="48">
        <f t="shared" si="8"/>
        <v>43044.779000000002</v>
      </c>
      <c r="D98" t="str">
        <f t="shared" si="9"/>
        <v>vis</v>
      </c>
      <c r="E98">
        <f>VLOOKUP(C98,'Active 2'!C$21:E$948,3,FALSE)</f>
        <v>11382.996300260407</v>
      </c>
      <c r="F98" s="15" t="s">
        <v>1198</v>
      </c>
      <c r="G98" t="str">
        <f t="shared" si="10"/>
        <v>43044.779</v>
      </c>
      <c r="H98" s="48">
        <f t="shared" si="11"/>
        <v>11383</v>
      </c>
      <c r="I98" s="168" t="s">
        <v>1564</v>
      </c>
      <c r="J98" s="169" t="s">
        <v>1565</v>
      </c>
      <c r="K98" s="168">
        <v>11383</v>
      </c>
      <c r="L98" s="168" t="s">
        <v>1447</v>
      </c>
      <c r="M98" s="169" t="s">
        <v>1303</v>
      </c>
      <c r="N98" s="169"/>
      <c r="O98" s="170" t="s">
        <v>1312</v>
      </c>
      <c r="P98" s="170" t="s">
        <v>1561</v>
      </c>
    </row>
    <row r="99" spans="1:16" ht="12.75" customHeight="1" x14ac:dyDescent="0.2">
      <c r="A99" s="48" t="str">
        <f t="shared" si="6"/>
        <v> BBS 30 </v>
      </c>
      <c r="B99" s="15" t="str">
        <f t="shared" si="7"/>
        <v>I</v>
      </c>
      <c r="C99" s="48">
        <f t="shared" si="8"/>
        <v>43046.476000000002</v>
      </c>
      <c r="D99" t="str">
        <f t="shared" si="9"/>
        <v>vis</v>
      </c>
      <c r="E99">
        <f>VLOOKUP(C99,'Active 2'!C$21:E$948,3,FALSE)</f>
        <v>11384.994180364807</v>
      </c>
      <c r="F99" s="15" t="s">
        <v>1198</v>
      </c>
      <c r="G99" t="str">
        <f t="shared" si="10"/>
        <v>43046.476</v>
      </c>
      <c r="H99" s="48">
        <f t="shared" si="11"/>
        <v>11385</v>
      </c>
      <c r="I99" s="168" t="s">
        <v>1566</v>
      </c>
      <c r="J99" s="169" t="s">
        <v>1567</v>
      </c>
      <c r="K99" s="168">
        <v>11385</v>
      </c>
      <c r="L99" s="168" t="s">
        <v>1452</v>
      </c>
      <c r="M99" s="169" t="s">
        <v>1303</v>
      </c>
      <c r="N99" s="169"/>
      <c r="O99" s="170" t="s">
        <v>1373</v>
      </c>
      <c r="P99" s="170" t="s">
        <v>1568</v>
      </c>
    </row>
    <row r="100" spans="1:16" ht="12.75" customHeight="1" x14ac:dyDescent="0.2">
      <c r="A100" s="48" t="str">
        <f t="shared" si="6"/>
        <v> AOEB 1 </v>
      </c>
      <c r="B100" s="15" t="str">
        <f t="shared" si="7"/>
        <v>I</v>
      </c>
      <c r="C100" s="48">
        <f t="shared" si="8"/>
        <v>43055.821000000004</v>
      </c>
      <c r="D100" t="str">
        <f t="shared" si="9"/>
        <v>vis</v>
      </c>
      <c r="E100">
        <f>VLOOKUP(C100,'Active 2'!C$21:E$948,3,FALSE)</f>
        <v>11395.9960599026</v>
      </c>
      <c r="F100" s="15" t="s">
        <v>1198</v>
      </c>
      <c r="G100" t="str">
        <f t="shared" si="10"/>
        <v>43055.821</v>
      </c>
      <c r="H100" s="48">
        <f t="shared" si="11"/>
        <v>11396</v>
      </c>
      <c r="I100" s="168" t="s">
        <v>1569</v>
      </c>
      <c r="J100" s="169" t="s">
        <v>1570</v>
      </c>
      <c r="K100" s="168">
        <v>11396</v>
      </c>
      <c r="L100" s="168" t="s">
        <v>1447</v>
      </c>
      <c r="M100" s="169" t="s">
        <v>1303</v>
      </c>
      <c r="N100" s="169"/>
      <c r="O100" s="170" t="s">
        <v>1312</v>
      </c>
      <c r="P100" s="170" t="s">
        <v>1561</v>
      </c>
    </row>
    <row r="101" spans="1:16" ht="12.75" customHeight="1" x14ac:dyDescent="0.2">
      <c r="A101" s="48" t="str">
        <f t="shared" si="6"/>
        <v> BBS 30 </v>
      </c>
      <c r="B101" s="15" t="str">
        <f t="shared" si="7"/>
        <v>I</v>
      </c>
      <c r="C101" s="48">
        <f t="shared" si="8"/>
        <v>43058.373</v>
      </c>
      <c r="D101" t="str">
        <f t="shared" si="9"/>
        <v>vis</v>
      </c>
      <c r="E101">
        <f>VLOOKUP(C101,'Active 2'!C$21:E$948,3,FALSE)</f>
        <v>11399.000532516873</v>
      </c>
      <c r="F101" s="15" t="s">
        <v>1198</v>
      </c>
      <c r="G101" t="str">
        <f t="shared" si="10"/>
        <v>43058.373</v>
      </c>
      <c r="H101" s="48">
        <f t="shared" si="11"/>
        <v>11399</v>
      </c>
      <c r="I101" s="168" t="s">
        <v>1571</v>
      </c>
      <c r="J101" s="169" t="s">
        <v>1572</v>
      </c>
      <c r="K101" s="168">
        <v>11399</v>
      </c>
      <c r="L101" s="168" t="s">
        <v>1391</v>
      </c>
      <c r="M101" s="169" t="s">
        <v>1303</v>
      </c>
      <c r="N101" s="169"/>
      <c r="O101" s="170" t="s">
        <v>1373</v>
      </c>
      <c r="P101" s="170" t="s">
        <v>1568</v>
      </c>
    </row>
    <row r="102" spans="1:16" ht="12.75" customHeight="1" x14ac:dyDescent="0.2">
      <c r="A102" s="48" t="str">
        <f t="shared" si="6"/>
        <v> AOEB 1 </v>
      </c>
      <c r="B102" s="15" t="str">
        <f t="shared" si="7"/>
        <v>I</v>
      </c>
      <c r="C102" s="48">
        <f t="shared" si="8"/>
        <v>43079.603999999999</v>
      </c>
      <c r="D102" t="str">
        <f t="shared" si="9"/>
        <v>vis</v>
      </c>
      <c r="E102">
        <f>VLOOKUP(C102,'Active 2'!C$21:E$948,3,FALSE)</f>
        <v>11423.99581389374</v>
      </c>
      <c r="F102" s="15" t="s">
        <v>1198</v>
      </c>
      <c r="G102" t="str">
        <f t="shared" si="10"/>
        <v>43079.604</v>
      </c>
      <c r="H102" s="48">
        <f t="shared" si="11"/>
        <v>11424</v>
      </c>
      <c r="I102" s="168" t="s">
        <v>1573</v>
      </c>
      <c r="J102" s="169" t="s">
        <v>1574</v>
      </c>
      <c r="K102" s="168">
        <v>11424</v>
      </c>
      <c r="L102" s="168" t="s">
        <v>1369</v>
      </c>
      <c r="M102" s="169" t="s">
        <v>1303</v>
      </c>
      <c r="N102" s="169"/>
      <c r="O102" s="170" t="s">
        <v>1312</v>
      </c>
      <c r="P102" s="170" t="s">
        <v>1561</v>
      </c>
    </row>
    <row r="103" spans="1:16" ht="12.75" customHeight="1" x14ac:dyDescent="0.2">
      <c r="A103" s="48" t="str">
        <f t="shared" si="6"/>
        <v> BBS 31 </v>
      </c>
      <c r="B103" s="15" t="str">
        <f t="shared" si="7"/>
        <v>I</v>
      </c>
      <c r="C103" s="48">
        <f t="shared" si="8"/>
        <v>43090.654999999999</v>
      </c>
      <c r="D103" t="str">
        <f t="shared" si="9"/>
        <v>vis</v>
      </c>
      <c r="E103">
        <f>VLOOKUP(C103,'Active 2'!C$21:E$948,3,FALSE)</f>
        <v>11437.006169246561</v>
      </c>
      <c r="F103" s="15" t="s">
        <v>1198</v>
      </c>
      <c r="G103" t="str">
        <f t="shared" si="10"/>
        <v>43090.655</v>
      </c>
      <c r="H103" s="48">
        <f t="shared" si="11"/>
        <v>11437</v>
      </c>
      <c r="I103" s="168" t="s">
        <v>1575</v>
      </c>
      <c r="J103" s="169" t="s">
        <v>1576</v>
      </c>
      <c r="K103" s="168">
        <v>11437</v>
      </c>
      <c r="L103" s="168" t="s">
        <v>1349</v>
      </c>
      <c r="M103" s="169" t="s">
        <v>1303</v>
      </c>
      <c r="N103" s="169"/>
      <c r="O103" s="170" t="s">
        <v>1373</v>
      </c>
      <c r="P103" s="170" t="s">
        <v>1577</v>
      </c>
    </row>
    <row r="104" spans="1:16" ht="12.75" customHeight="1" x14ac:dyDescent="0.2">
      <c r="A104" s="48" t="str">
        <f t="shared" si="6"/>
        <v> AOEB 1 </v>
      </c>
      <c r="B104" s="15" t="str">
        <f t="shared" si="7"/>
        <v>I</v>
      </c>
      <c r="C104" s="48">
        <f t="shared" si="8"/>
        <v>43096.591999999997</v>
      </c>
      <c r="D104" t="str">
        <f t="shared" si="9"/>
        <v>vis</v>
      </c>
      <c r="E104">
        <f>VLOOKUP(C104,'Active 2'!C$21:E$948,3,FALSE)</f>
        <v>11443.995806359009</v>
      </c>
      <c r="F104" s="15" t="s">
        <v>1198</v>
      </c>
      <c r="G104" t="str">
        <f t="shared" si="10"/>
        <v>43096.592</v>
      </c>
      <c r="H104" s="48">
        <f t="shared" si="11"/>
        <v>11444</v>
      </c>
      <c r="I104" s="168" t="s">
        <v>1578</v>
      </c>
      <c r="J104" s="169" t="s">
        <v>1579</v>
      </c>
      <c r="K104" s="168">
        <v>11444</v>
      </c>
      <c r="L104" s="168" t="s">
        <v>1369</v>
      </c>
      <c r="M104" s="169" t="s">
        <v>1303</v>
      </c>
      <c r="N104" s="169"/>
      <c r="O104" s="170" t="s">
        <v>1516</v>
      </c>
      <c r="P104" s="170" t="s">
        <v>1561</v>
      </c>
    </row>
    <row r="105" spans="1:16" ht="12.75" customHeight="1" x14ac:dyDescent="0.2">
      <c r="A105" s="48" t="str">
        <f t="shared" si="6"/>
        <v> AOEB 1 </v>
      </c>
      <c r="B105" s="15" t="str">
        <f t="shared" si="7"/>
        <v>I</v>
      </c>
      <c r="C105" s="48">
        <f t="shared" si="8"/>
        <v>43096.593000000001</v>
      </c>
      <c r="D105" t="str">
        <f t="shared" si="9"/>
        <v>vis</v>
      </c>
      <c r="E105">
        <f>VLOOKUP(C105,'Active 2'!C$21:E$948,3,FALSE)</f>
        <v>11443.996983660194</v>
      </c>
      <c r="F105" s="15" t="s">
        <v>1198</v>
      </c>
      <c r="G105" t="str">
        <f t="shared" si="10"/>
        <v>43096.593</v>
      </c>
      <c r="H105" s="48">
        <f t="shared" si="11"/>
        <v>11444</v>
      </c>
      <c r="I105" s="168" t="s">
        <v>1580</v>
      </c>
      <c r="J105" s="169" t="s">
        <v>1581</v>
      </c>
      <c r="K105" s="168">
        <v>11444</v>
      </c>
      <c r="L105" s="168" t="s">
        <v>1447</v>
      </c>
      <c r="M105" s="169" t="s">
        <v>1303</v>
      </c>
      <c r="N105" s="169"/>
      <c r="O105" s="170" t="s">
        <v>1312</v>
      </c>
      <c r="P105" s="170" t="s">
        <v>1561</v>
      </c>
    </row>
    <row r="106" spans="1:16" ht="12.75" customHeight="1" x14ac:dyDescent="0.2">
      <c r="A106" s="48" t="str">
        <f t="shared" si="6"/>
        <v> AOEB 1 </v>
      </c>
      <c r="B106" s="15" t="str">
        <f t="shared" si="7"/>
        <v>I</v>
      </c>
      <c r="C106" s="48">
        <f t="shared" si="8"/>
        <v>43101.692000000003</v>
      </c>
      <c r="D106" t="str">
        <f t="shared" si="9"/>
        <v>vis</v>
      </c>
      <c r="E106">
        <f>VLOOKUP(C106,'Active 2'!C$21:E$948,3,FALSE)</f>
        <v>11450.00004238285</v>
      </c>
      <c r="F106" s="15" t="s">
        <v>1198</v>
      </c>
      <c r="G106" t="str">
        <f t="shared" si="10"/>
        <v>43101.692</v>
      </c>
      <c r="H106" s="48">
        <f t="shared" si="11"/>
        <v>11450</v>
      </c>
      <c r="I106" s="168" t="s">
        <v>1582</v>
      </c>
      <c r="J106" s="169" t="s">
        <v>1583</v>
      </c>
      <c r="K106" s="168">
        <v>11450</v>
      </c>
      <c r="L106" s="168" t="s">
        <v>1391</v>
      </c>
      <c r="M106" s="169" t="s">
        <v>1303</v>
      </c>
      <c r="N106" s="169"/>
      <c r="O106" s="170" t="s">
        <v>1312</v>
      </c>
      <c r="P106" s="170" t="s">
        <v>1561</v>
      </c>
    </row>
    <row r="107" spans="1:16" ht="12.75" customHeight="1" x14ac:dyDescent="0.2">
      <c r="A107" s="48" t="str">
        <f t="shared" si="6"/>
        <v> AOEB 1 </v>
      </c>
      <c r="B107" s="15" t="str">
        <f t="shared" si="7"/>
        <v>I</v>
      </c>
      <c r="C107" s="48">
        <f t="shared" si="8"/>
        <v>43113.582000000002</v>
      </c>
      <c r="D107" t="str">
        <f t="shared" si="9"/>
        <v>vis</v>
      </c>
      <c r="E107">
        <f>VLOOKUP(C107,'Active 2'!C$21:E$948,3,FALSE)</f>
        <v>11463.99815342665</v>
      </c>
      <c r="F107" s="15" t="s">
        <v>1198</v>
      </c>
      <c r="G107" t="str">
        <f t="shared" si="10"/>
        <v>43113.582</v>
      </c>
      <c r="H107" s="48">
        <f t="shared" si="11"/>
        <v>11464</v>
      </c>
      <c r="I107" s="168" t="s">
        <v>1584</v>
      </c>
      <c r="J107" s="169" t="s">
        <v>1585</v>
      </c>
      <c r="K107" s="168">
        <v>11464</v>
      </c>
      <c r="L107" s="168" t="s">
        <v>1386</v>
      </c>
      <c r="M107" s="169" t="s">
        <v>1303</v>
      </c>
      <c r="N107" s="169"/>
      <c r="O107" s="170" t="s">
        <v>1312</v>
      </c>
      <c r="P107" s="170" t="s">
        <v>1561</v>
      </c>
    </row>
    <row r="108" spans="1:16" ht="12.75" customHeight="1" x14ac:dyDescent="0.2">
      <c r="A108" s="48" t="str">
        <f t="shared" si="6"/>
        <v> AOEB 1 </v>
      </c>
      <c r="B108" s="15" t="str">
        <f t="shared" si="7"/>
        <v>I</v>
      </c>
      <c r="C108" s="48">
        <f t="shared" si="8"/>
        <v>43123.781000000003</v>
      </c>
      <c r="D108" t="str">
        <f t="shared" si="9"/>
        <v>vis</v>
      </c>
      <c r="E108">
        <f>VLOOKUP(C108,'Active 2'!C$21:E$948,3,FALSE)</f>
        <v>11476.005448173137</v>
      </c>
      <c r="F108" s="15" t="s">
        <v>1198</v>
      </c>
      <c r="G108" t="str">
        <f t="shared" si="10"/>
        <v>43123.781</v>
      </c>
      <c r="H108" s="48">
        <f t="shared" si="11"/>
        <v>11476</v>
      </c>
      <c r="I108" s="168" t="s">
        <v>1586</v>
      </c>
      <c r="J108" s="169" t="s">
        <v>1587</v>
      </c>
      <c r="K108" s="168">
        <v>11476</v>
      </c>
      <c r="L108" s="168" t="s">
        <v>1349</v>
      </c>
      <c r="M108" s="169" t="s">
        <v>1303</v>
      </c>
      <c r="N108" s="169"/>
      <c r="O108" s="170" t="s">
        <v>1507</v>
      </c>
      <c r="P108" s="170" t="s">
        <v>1561</v>
      </c>
    </row>
    <row r="109" spans="1:16" ht="12.75" customHeight="1" x14ac:dyDescent="0.2">
      <c r="A109" s="48" t="str">
        <f t="shared" si="6"/>
        <v> AOEB 1 </v>
      </c>
      <c r="B109" s="15" t="str">
        <f t="shared" si="7"/>
        <v>I</v>
      </c>
      <c r="C109" s="48">
        <f t="shared" si="8"/>
        <v>43130.57</v>
      </c>
      <c r="D109" t="str">
        <f t="shared" si="9"/>
        <v>vis</v>
      </c>
      <c r="E109">
        <f>VLOOKUP(C109,'Active 2'!C$21:E$948,3,FALSE)</f>
        <v>11483.998145891919</v>
      </c>
      <c r="F109" s="15" t="s">
        <v>1198</v>
      </c>
      <c r="G109" t="str">
        <f t="shared" si="10"/>
        <v>43130.570</v>
      </c>
      <c r="H109" s="48">
        <f t="shared" si="11"/>
        <v>11484</v>
      </c>
      <c r="I109" s="168" t="s">
        <v>1588</v>
      </c>
      <c r="J109" s="169" t="s">
        <v>1589</v>
      </c>
      <c r="K109" s="168">
        <v>11484</v>
      </c>
      <c r="L109" s="168" t="s">
        <v>1386</v>
      </c>
      <c r="M109" s="169" t="s">
        <v>1303</v>
      </c>
      <c r="N109" s="169"/>
      <c r="O109" s="170" t="s">
        <v>1312</v>
      </c>
      <c r="P109" s="170" t="s">
        <v>1561</v>
      </c>
    </row>
    <row r="110" spans="1:16" ht="12.75" customHeight="1" x14ac:dyDescent="0.2">
      <c r="A110" s="48" t="str">
        <f t="shared" si="6"/>
        <v> AOEB 1 </v>
      </c>
      <c r="B110" s="15" t="str">
        <f t="shared" si="7"/>
        <v>I</v>
      </c>
      <c r="C110" s="48">
        <f t="shared" si="8"/>
        <v>43175.588000000003</v>
      </c>
      <c r="D110" t="str">
        <f t="shared" si="9"/>
        <v>vis</v>
      </c>
      <c r="E110">
        <f>VLOOKUP(C110,'Active 2'!C$21:E$948,3,FALSE)</f>
        <v>11536.99789046466</v>
      </c>
      <c r="F110" s="15" t="s">
        <v>1198</v>
      </c>
      <c r="G110" t="str">
        <f t="shared" si="10"/>
        <v>43175.588</v>
      </c>
      <c r="H110" s="48">
        <f t="shared" si="11"/>
        <v>11537</v>
      </c>
      <c r="I110" s="168" t="s">
        <v>1590</v>
      </c>
      <c r="J110" s="169" t="s">
        <v>1591</v>
      </c>
      <c r="K110" s="168">
        <v>11537</v>
      </c>
      <c r="L110" s="168" t="s">
        <v>1386</v>
      </c>
      <c r="M110" s="169" t="s">
        <v>1303</v>
      </c>
      <c r="N110" s="169"/>
      <c r="O110" s="170" t="s">
        <v>1507</v>
      </c>
      <c r="P110" s="170" t="s">
        <v>1561</v>
      </c>
    </row>
    <row r="111" spans="1:16" ht="12.75" customHeight="1" x14ac:dyDescent="0.2">
      <c r="A111" s="48" t="str">
        <f t="shared" si="6"/>
        <v> BBS 32 </v>
      </c>
      <c r="B111" s="15" t="str">
        <f t="shared" si="7"/>
        <v>I</v>
      </c>
      <c r="C111" s="48">
        <f t="shared" si="8"/>
        <v>43188.337</v>
      </c>
      <c r="D111" t="str">
        <f t="shared" si="9"/>
        <v>vis</v>
      </c>
      <c r="E111">
        <f>VLOOKUP(C111,'Active 2'!C$21:E$948,3,FALSE)</f>
        <v>11552.007303223058</v>
      </c>
      <c r="F111" s="15" t="s">
        <v>1198</v>
      </c>
      <c r="G111" t="str">
        <f t="shared" si="10"/>
        <v>43188.337</v>
      </c>
      <c r="H111" s="48">
        <f t="shared" si="11"/>
        <v>11552</v>
      </c>
      <c r="I111" s="168" t="s">
        <v>1592</v>
      </c>
      <c r="J111" s="169" t="s">
        <v>1593</v>
      </c>
      <c r="K111" s="168">
        <v>11552</v>
      </c>
      <c r="L111" s="168" t="s">
        <v>1594</v>
      </c>
      <c r="M111" s="169" t="s">
        <v>1303</v>
      </c>
      <c r="N111" s="169"/>
      <c r="O111" s="170" t="s">
        <v>1396</v>
      </c>
      <c r="P111" s="170" t="s">
        <v>1595</v>
      </c>
    </row>
    <row r="112" spans="1:16" ht="12.75" customHeight="1" x14ac:dyDescent="0.2">
      <c r="A112" s="48" t="str">
        <f t="shared" si="6"/>
        <v> BBS 33 </v>
      </c>
      <c r="B112" s="15" t="str">
        <f t="shared" si="7"/>
        <v>I</v>
      </c>
      <c r="C112" s="48">
        <f t="shared" si="8"/>
        <v>43216.364000000001</v>
      </c>
      <c r="D112" t="str">
        <f t="shared" si="9"/>
        <v>vis</v>
      </c>
      <c r="E112">
        <f>VLOOKUP(C112,'Active 2'!C$21:E$948,3,FALSE)</f>
        <v>11585.00352342698</v>
      </c>
      <c r="F112" s="15" t="s">
        <v>1198</v>
      </c>
      <c r="G112" t="str">
        <f t="shared" si="10"/>
        <v>43216.364</v>
      </c>
      <c r="H112" s="48">
        <f t="shared" si="11"/>
        <v>11585</v>
      </c>
      <c r="I112" s="168" t="s">
        <v>1596</v>
      </c>
      <c r="J112" s="169" t="s">
        <v>1597</v>
      </c>
      <c r="K112" s="168">
        <v>11585</v>
      </c>
      <c r="L112" s="168" t="s">
        <v>1311</v>
      </c>
      <c r="M112" s="169" t="s">
        <v>1303</v>
      </c>
      <c r="N112" s="169"/>
      <c r="O112" s="170" t="s">
        <v>1373</v>
      </c>
      <c r="P112" s="170" t="s">
        <v>1598</v>
      </c>
    </row>
    <row r="113" spans="1:16" ht="12.75" customHeight="1" x14ac:dyDescent="0.2">
      <c r="A113" s="48" t="str">
        <f t="shared" si="6"/>
        <v> BBS 35 </v>
      </c>
      <c r="B113" s="15" t="str">
        <f t="shared" si="7"/>
        <v>I</v>
      </c>
      <c r="C113" s="48">
        <f t="shared" si="8"/>
        <v>43430.409</v>
      </c>
      <c r="D113" t="str">
        <f t="shared" si="9"/>
        <v>vis</v>
      </c>
      <c r="E113">
        <f>VLOOKUP(C113,'Active 2'!C$21:E$948,3,FALSE)</f>
        <v>11836.998954744922</v>
      </c>
      <c r="F113" s="15" t="s">
        <v>1198</v>
      </c>
      <c r="G113" t="str">
        <f t="shared" si="10"/>
        <v>43430.409</v>
      </c>
      <c r="H113" s="48">
        <f t="shared" si="11"/>
        <v>11837</v>
      </c>
      <c r="I113" s="168" t="s">
        <v>1599</v>
      </c>
      <c r="J113" s="169" t="s">
        <v>1600</v>
      </c>
      <c r="K113" s="168">
        <v>11837</v>
      </c>
      <c r="L113" s="168" t="s">
        <v>1326</v>
      </c>
      <c r="M113" s="169" t="s">
        <v>1303</v>
      </c>
      <c r="N113" s="169"/>
      <c r="O113" s="170" t="s">
        <v>1396</v>
      </c>
      <c r="P113" s="170" t="s">
        <v>1601</v>
      </c>
    </row>
    <row r="114" spans="1:16" ht="12.75" customHeight="1" x14ac:dyDescent="0.2">
      <c r="A114" s="48" t="str">
        <f t="shared" si="6"/>
        <v> BBS 35 </v>
      </c>
      <c r="B114" s="15" t="str">
        <f t="shared" si="7"/>
        <v>I</v>
      </c>
      <c r="C114" s="48">
        <f t="shared" si="8"/>
        <v>43436.360999999997</v>
      </c>
      <c r="D114" t="str">
        <f t="shared" si="9"/>
        <v>vis</v>
      </c>
      <c r="E114">
        <f>VLOOKUP(C114,'Active 2'!C$21:E$948,3,FALSE)</f>
        <v>11844.006251375089</v>
      </c>
      <c r="F114" s="15" t="s">
        <v>1198</v>
      </c>
      <c r="G114" t="str">
        <f t="shared" si="10"/>
        <v>43436.361</v>
      </c>
      <c r="H114" s="48">
        <f t="shared" si="11"/>
        <v>11844</v>
      </c>
      <c r="I114" s="168" t="s">
        <v>1602</v>
      </c>
      <c r="J114" s="169" t="s">
        <v>1603</v>
      </c>
      <c r="K114" s="168">
        <v>11844</v>
      </c>
      <c r="L114" s="168" t="s">
        <v>1349</v>
      </c>
      <c r="M114" s="169" t="s">
        <v>1303</v>
      </c>
      <c r="N114" s="169"/>
      <c r="O114" s="170" t="s">
        <v>1396</v>
      </c>
      <c r="P114" s="170" t="s">
        <v>1601</v>
      </c>
    </row>
    <row r="115" spans="1:16" ht="12.75" customHeight="1" x14ac:dyDescent="0.2">
      <c r="A115" s="48" t="str">
        <f t="shared" si="6"/>
        <v> BBS 35 </v>
      </c>
      <c r="B115" s="15" t="str">
        <f t="shared" si="7"/>
        <v>I</v>
      </c>
      <c r="C115" s="48">
        <f t="shared" si="8"/>
        <v>43447.402000000002</v>
      </c>
      <c r="D115" t="str">
        <f t="shared" si="9"/>
        <v>vis</v>
      </c>
      <c r="E115">
        <f>VLOOKUP(C115,'Active 2'!C$21:E$948,3,FALSE)</f>
        <v>11857.004833716104</v>
      </c>
      <c r="F115" s="15" t="s">
        <v>1198</v>
      </c>
      <c r="G115" t="str">
        <f t="shared" si="10"/>
        <v>43447.402</v>
      </c>
      <c r="H115" s="48">
        <f t="shared" si="11"/>
        <v>11857</v>
      </c>
      <c r="I115" s="168" t="s">
        <v>1604</v>
      </c>
      <c r="J115" s="169" t="s">
        <v>1605</v>
      </c>
      <c r="K115" s="168">
        <v>11857</v>
      </c>
      <c r="L115" s="168" t="s">
        <v>1344</v>
      </c>
      <c r="M115" s="169" t="s">
        <v>1303</v>
      </c>
      <c r="N115" s="169"/>
      <c r="O115" s="170" t="s">
        <v>1373</v>
      </c>
      <c r="P115" s="170" t="s">
        <v>1601</v>
      </c>
    </row>
    <row r="116" spans="1:16" ht="12.75" customHeight="1" x14ac:dyDescent="0.2">
      <c r="A116" s="48" t="str">
        <f t="shared" si="6"/>
        <v> BBS 35 </v>
      </c>
      <c r="B116" s="15" t="str">
        <f t="shared" si="7"/>
        <v>I</v>
      </c>
      <c r="C116" s="48">
        <f t="shared" si="8"/>
        <v>43453.35</v>
      </c>
      <c r="D116" t="str">
        <f t="shared" si="9"/>
        <v>vis</v>
      </c>
      <c r="E116">
        <f>VLOOKUP(C116,'Active 2'!C$21:E$948,3,FALSE)</f>
        <v>11864.007421141543</v>
      </c>
      <c r="F116" s="15" t="s">
        <v>1198</v>
      </c>
      <c r="G116" t="str">
        <f t="shared" si="10"/>
        <v>43453.350</v>
      </c>
      <c r="H116" s="48">
        <f t="shared" si="11"/>
        <v>11864</v>
      </c>
      <c r="I116" s="168" t="s">
        <v>1606</v>
      </c>
      <c r="J116" s="169" t="s">
        <v>1607</v>
      </c>
      <c r="K116" s="168">
        <v>11864</v>
      </c>
      <c r="L116" s="168" t="s">
        <v>1594</v>
      </c>
      <c r="M116" s="169" t="s">
        <v>1303</v>
      </c>
      <c r="N116" s="169"/>
      <c r="O116" s="170" t="s">
        <v>1396</v>
      </c>
      <c r="P116" s="170" t="s">
        <v>1601</v>
      </c>
    </row>
    <row r="117" spans="1:16" ht="12.75" customHeight="1" x14ac:dyDescent="0.2">
      <c r="A117" s="48" t="str">
        <f t="shared" si="6"/>
        <v> BBS 36 </v>
      </c>
      <c r="B117" s="15" t="str">
        <f t="shared" si="7"/>
        <v>I</v>
      </c>
      <c r="C117" s="48">
        <f t="shared" si="8"/>
        <v>43504.313000000002</v>
      </c>
      <c r="D117" t="str">
        <f t="shared" si="9"/>
        <v>vis</v>
      </c>
      <c r="E117">
        <f>VLOOKUP(C117,'Active 2'!C$21:E$948,3,FALSE)</f>
        <v>11924.006221236183</v>
      </c>
      <c r="F117" s="15" t="s">
        <v>1198</v>
      </c>
      <c r="G117" t="str">
        <f t="shared" si="10"/>
        <v>43504.313</v>
      </c>
      <c r="H117" s="48">
        <f t="shared" si="11"/>
        <v>11924</v>
      </c>
      <c r="I117" s="168" t="s">
        <v>1608</v>
      </c>
      <c r="J117" s="169" t="s">
        <v>1609</v>
      </c>
      <c r="K117" s="168">
        <v>11924</v>
      </c>
      <c r="L117" s="168" t="s">
        <v>1349</v>
      </c>
      <c r="M117" s="169" t="s">
        <v>1303</v>
      </c>
      <c r="N117" s="169"/>
      <c r="O117" s="170" t="s">
        <v>1396</v>
      </c>
      <c r="P117" s="170" t="s">
        <v>1610</v>
      </c>
    </row>
    <row r="118" spans="1:16" ht="12.75" customHeight="1" x14ac:dyDescent="0.2">
      <c r="A118" s="48" t="str">
        <f t="shared" si="6"/>
        <v> BBS 36 </v>
      </c>
      <c r="B118" s="15" t="str">
        <f t="shared" si="7"/>
        <v>I</v>
      </c>
      <c r="C118" s="48">
        <f t="shared" si="8"/>
        <v>43509.406000000003</v>
      </c>
      <c r="D118" t="str">
        <f t="shared" si="9"/>
        <v>vis</v>
      </c>
      <c r="E118">
        <f>VLOOKUP(C118,'Active 2'!C$21:E$948,3,FALSE)</f>
        <v>11930.00221615175</v>
      </c>
      <c r="F118" s="15" t="s">
        <v>1198</v>
      </c>
      <c r="G118" t="str">
        <f t="shared" si="10"/>
        <v>43509.406</v>
      </c>
      <c r="H118" s="48">
        <f t="shared" si="11"/>
        <v>11930</v>
      </c>
      <c r="I118" s="168" t="s">
        <v>1611</v>
      </c>
      <c r="J118" s="169" t="s">
        <v>1612</v>
      </c>
      <c r="K118" s="168">
        <v>11930</v>
      </c>
      <c r="L118" s="168" t="s">
        <v>1338</v>
      </c>
      <c r="M118" s="169" t="s">
        <v>1303</v>
      </c>
      <c r="N118" s="169"/>
      <c r="O118" s="170" t="s">
        <v>1396</v>
      </c>
      <c r="P118" s="170" t="s">
        <v>1610</v>
      </c>
    </row>
    <row r="119" spans="1:16" ht="12.75" customHeight="1" x14ac:dyDescent="0.2">
      <c r="A119" s="48" t="str">
        <f t="shared" si="6"/>
        <v> BBS 36 </v>
      </c>
      <c r="B119" s="15" t="str">
        <f t="shared" si="7"/>
        <v>I</v>
      </c>
      <c r="C119" s="48">
        <f t="shared" si="8"/>
        <v>43515.347999999998</v>
      </c>
      <c r="D119" t="str">
        <f t="shared" si="9"/>
        <v>vis</v>
      </c>
      <c r="E119">
        <f>VLOOKUP(C119,'Active 2'!C$21:E$948,3,FALSE)</f>
        <v>11936.997739770102</v>
      </c>
      <c r="F119" s="15" t="s">
        <v>1198</v>
      </c>
      <c r="G119" t="str">
        <f t="shared" si="10"/>
        <v>43515.348</v>
      </c>
      <c r="H119" s="48">
        <f t="shared" si="11"/>
        <v>11937</v>
      </c>
      <c r="I119" s="168" t="s">
        <v>1613</v>
      </c>
      <c r="J119" s="169" t="s">
        <v>1614</v>
      </c>
      <c r="K119" s="168">
        <v>11937</v>
      </c>
      <c r="L119" s="168" t="s">
        <v>1386</v>
      </c>
      <c r="M119" s="169" t="s">
        <v>1303</v>
      </c>
      <c r="N119" s="169"/>
      <c r="O119" s="170" t="s">
        <v>1396</v>
      </c>
      <c r="P119" s="170" t="s">
        <v>1610</v>
      </c>
    </row>
    <row r="120" spans="1:16" ht="12.75" customHeight="1" x14ac:dyDescent="0.2">
      <c r="A120" s="48" t="str">
        <f t="shared" si="6"/>
        <v> ASS 75.329 </v>
      </c>
      <c r="B120" s="15" t="str">
        <f t="shared" si="7"/>
        <v>I</v>
      </c>
      <c r="C120" s="48">
        <f t="shared" si="8"/>
        <v>43516.195</v>
      </c>
      <c r="D120" t="str">
        <f t="shared" si="9"/>
        <v>vis</v>
      </c>
      <c r="E120">
        <f>VLOOKUP(C120,'Active 2'!C$21:E$948,3,FALSE)</f>
        <v>11937.994913870532</v>
      </c>
      <c r="F120" s="15" t="s">
        <v>1198</v>
      </c>
      <c r="G120" t="str">
        <f t="shared" si="10"/>
        <v>43516.195</v>
      </c>
      <c r="H120" s="48">
        <f t="shared" si="11"/>
        <v>11938</v>
      </c>
      <c r="I120" s="168" t="s">
        <v>1615</v>
      </c>
      <c r="J120" s="169" t="s">
        <v>1616</v>
      </c>
      <c r="K120" s="168">
        <v>11938</v>
      </c>
      <c r="L120" s="168" t="s">
        <v>1369</v>
      </c>
      <c r="M120" s="169" t="s">
        <v>1408</v>
      </c>
      <c r="N120" s="169" t="s">
        <v>1409</v>
      </c>
      <c r="O120" s="170" t="s">
        <v>1617</v>
      </c>
      <c r="P120" s="170" t="s">
        <v>1618</v>
      </c>
    </row>
    <row r="121" spans="1:16" ht="12.75" customHeight="1" x14ac:dyDescent="0.2">
      <c r="A121" s="48" t="str">
        <f t="shared" si="6"/>
        <v> AOEB 1 </v>
      </c>
      <c r="B121" s="15" t="str">
        <f t="shared" si="7"/>
        <v>I</v>
      </c>
      <c r="C121" s="48">
        <f t="shared" si="8"/>
        <v>43519.597000000002</v>
      </c>
      <c r="D121" t="str">
        <f t="shared" si="9"/>
        <v>vis</v>
      </c>
      <c r="E121">
        <f>VLOOKUP(C121,'Active 2'!C$21:E$948,3,FALSE)</f>
        <v>11942.000092488786</v>
      </c>
      <c r="F121" s="15" t="s">
        <v>1198</v>
      </c>
      <c r="G121" t="str">
        <f t="shared" si="10"/>
        <v>43519.597</v>
      </c>
      <c r="H121" s="48">
        <f t="shared" si="11"/>
        <v>11942</v>
      </c>
      <c r="I121" s="168" t="s">
        <v>1619</v>
      </c>
      <c r="J121" s="169" t="s">
        <v>1620</v>
      </c>
      <c r="K121" s="168">
        <v>11942</v>
      </c>
      <c r="L121" s="168" t="s">
        <v>1391</v>
      </c>
      <c r="M121" s="169" t="s">
        <v>1303</v>
      </c>
      <c r="N121" s="169"/>
      <c r="O121" s="170" t="s">
        <v>1312</v>
      </c>
      <c r="P121" s="170" t="s">
        <v>1561</v>
      </c>
    </row>
    <row r="122" spans="1:16" ht="12.75" customHeight="1" x14ac:dyDescent="0.2">
      <c r="A122" s="48" t="str">
        <f t="shared" si="6"/>
        <v> BBS 36 </v>
      </c>
      <c r="B122" s="15" t="str">
        <f t="shared" si="7"/>
        <v>I</v>
      </c>
      <c r="C122" s="48">
        <f t="shared" si="8"/>
        <v>43549.330999999998</v>
      </c>
      <c r="D122" t="str">
        <f t="shared" si="9"/>
        <v>vis</v>
      </c>
      <c r="E122">
        <f>VLOOKUP(C122,'Active 2'!C$21:E$948,3,FALSE)</f>
        <v>11977.005965808916</v>
      </c>
      <c r="F122" s="15" t="s">
        <v>1198</v>
      </c>
      <c r="G122" t="str">
        <f t="shared" si="10"/>
        <v>43549.331</v>
      </c>
      <c r="H122" s="48">
        <f t="shared" si="11"/>
        <v>11977</v>
      </c>
      <c r="I122" s="168" t="s">
        <v>1621</v>
      </c>
      <c r="J122" s="169" t="s">
        <v>1622</v>
      </c>
      <c r="K122" s="168">
        <v>11977</v>
      </c>
      <c r="L122" s="168" t="s">
        <v>1349</v>
      </c>
      <c r="M122" s="169" t="s">
        <v>1303</v>
      </c>
      <c r="N122" s="169"/>
      <c r="O122" s="170" t="s">
        <v>1373</v>
      </c>
      <c r="P122" s="170" t="s">
        <v>1610</v>
      </c>
    </row>
    <row r="123" spans="1:16" ht="12.75" customHeight="1" x14ac:dyDescent="0.2">
      <c r="A123" s="48" t="str">
        <f t="shared" si="6"/>
        <v> BBS 36 </v>
      </c>
      <c r="B123" s="15" t="str">
        <f t="shared" si="7"/>
        <v>I</v>
      </c>
      <c r="C123" s="48">
        <f t="shared" si="8"/>
        <v>43555.286999999997</v>
      </c>
      <c r="D123" t="str">
        <f t="shared" si="9"/>
        <v>vis</v>
      </c>
      <c r="E123">
        <f>VLOOKUP(C123,'Active 2'!C$21:E$948,3,FALSE)</f>
        <v>11984.017971643807</v>
      </c>
      <c r="F123" s="15" t="s">
        <v>1198</v>
      </c>
      <c r="G123" t="str">
        <f t="shared" si="10"/>
        <v>43555.287</v>
      </c>
      <c r="H123" s="48">
        <f t="shared" si="11"/>
        <v>11984</v>
      </c>
      <c r="I123" s="168" t="s">
        <v>1623</v>
      </c>
      <c r="J123" s="169" t="s">
        <v>1624</v>
      </c>
      <c r="K123" s="168">
        <v>11984</v>
      </c>
      <c r="L123" s="168" t="s">
        <v>1302</v>
      </c>
      <c r="M123" s="169" t="s">
        <v>1303</v>
      </c>
      <c r="N123" s="169"/>
      <c r="O123" s="170" t="s">
        <v>1373</v>
      </c>
      <c r="P123" s="170" t="s">
        <v>1610</v>
      </c>
    </row>
    <row r="124" spans="1:16" ht="12.75" customHeight="1" x14ac:dyDescent="0.2">
      <c r="A124" s="48" t="str">
        <f t="shared" si="6"/>
        <v> BBS 37 </v>
      </c>
      <c r="B124" s="15" t="str">
        <f t="shared" si="7"/>
        <v>I</v>
      </c>
      <c r="C124" s="48">
        <f t="shared" si="8"/>
        <v>43577.353999999999</v>
      </c>
      <c r="D124" t="str">
        <f t="shared" si="9"/>
        <v>vis</v>
      </c>
      <c r="E124">
        <f>VLOOKUP(C124,'Active 2'!C$21:E$948,3,FALSE)</f>
        <v>12009.997476808112</v>
      </c>
      <c r="F124" s="15" t="s">
        <v>1198</v>
      </c>
      <c r="G124" t="str">
        <f t="shared" si="10"/>
        <v>43577.354</v>
      </c>
      <c r="H124" s="48">
        <f t="shared" si="11"/>
        <v>12010</v>
      </c>
      <c r="I124" s="168" t="s">
        <v>1625</v>
      </c>
      <c r="J124" s="169" t="s">
        <v>1626</v>
      </c>
      <c r="K124" s="168">
        <v>12010</v>
      </c>
      <c r="L124" s="168" t="s">
        <v>1386</v>
      </c>
      <c r="M124" s="169" t="s">
        <v>1303</v>
      </c>
      <c r="N124" s="169"/>
      <c r="O124" s="170" t="s">
        <v>1396</v>
      </c>
      <c r="P124" s="170" t="s">
        <v>1627</v>
      </c>
    </row>
    <row r="125" spans="1:16" ht="12.75" customHeight="1" x14ac:dyDescent="0.2">
      <c r="A125" s="48" t="str">
        <f t="shared" si="6"/>
        <v> BBS 38 </v>
      </c>
      <c r="B125" s="15" t="str">
        <f t="shared" si="7"/>
        <v>I</v>
      </c>
      <c r="C125" s="48">
        <f t="shared" si="8"/>
        <v>43717.510999999999</v>
      </c>
      <c r="D125" t="str">
        <f t="shared" si="9"/>
        <v>vis</v>
      </c>
      <c r="E125">
        <f>VLOOKUP(C125,'Active 2'!C$21:E$948,3,FALSE)</f>
        <v>12175.004478453695</v>
      </c>
      <c r="F125" s="15" t="s">
        <v>1198</v>
      </c>
      <c r="G125" t="str">
        <f t="shared" si="10"/>
        <v>43717.511</v>
      </c>
      <c r="H125" s="48">
        <f t="shared" si="11"/>
        <v>12175</v>
      </c>
      <c r="I125" s="168" t="s">
        <v>1628</v>
      </c>
      <c r="J125" s="169" t="s">
        <v>1629</v>
      </c>
      <c r="K125" s="168">
        <v>12175</v>
      </c>
      <c r="L125" s="168" t="s">
        <v>1344</v>
      </c>
      <c r="M125" s="169" t="s">
        <v>1303</v>
      </c>
      <c r="N125" s="169"/>
      <c r="O125" s="170" t="s">
        <v>1373</v>
      </c>
      <c r="P125" s="170" t="s">
        <v>1630</v>
      </c>
    </row>
    <row r="126" spans="1:16" ht="12.75" customHeight="1" x14ac:dyDescent="0.2">
      <c r="A126" s="48" t="str">
        <f t="shared" si="6"/>
        <v> BBS 38 </v>
      </c>
      <c r="B126" s="15" t="str">
        <f t="shared" si="7"/>
        <v>I</v>
      </c>
      <c r="C126" s="48">
        <f t="shared" si="8"/>
        <v>43723.449000000001</v>
      </c>
      <c r="D126" t="str">
        <f t="shared" si="9"/>
        <v>vis</v>
      </c>
      <c r="E126">
        <f>VLOOKUP(C126,'Active 2'!C$21:E$948,3,FALSE)</f>
        <v>12181.99529286733</v>
      </c>
      <c r="F126" s="15" t="s">
        <v>1198</v>
      </c>
      <c r="G126" t="str">
        <f t="shared" si="10"/>
        <v>43723.449</v>
      </c>
      <c r="H126" s="48">
        <f t="shared" si="11"/>
        <v>12182</v>
      </c>
      <c r="I126" s="168" t="s">
        <v>1631</v>
      </c>
      <c r="J126" s="169" t="s">
        <v>1632</v>
      </c>
      <c r="K126" s="168">
        <v>12182</v>
      </c>
      <c r="L126" s="168" t="s">
        <v>1369</v>
      </c>
      <c r="M126" s="169" t="s">
        <v>1303</v>
      </c>
      <c r="N126" s="169"/>
      <c r="O126" s="170" t="s">
        <v>1373</v>
      </c>
      <c r="P126" s="170" t="s">
        <v>1630</v>
      </c>
    </row>
    <row r="127" spans="1:16" ht="12.75" customHeight="1" x14ac:dyDescent="0.2">
      <c r="A127" s="48" t="str">
        <f t="shared" si="6"/>
        <v> AOEB 1 </v>
      </c>
      <c r="B127" s="15" t="str">
        <f t="shared" si="7"/>
        <v>I</v>
      </c>
      <c r="C127" s="48">
        <f t="shared" si="8"/>
        <v>43755.726999999999</v>
      </c>
      <c r="D127" t="str">
        <f t="shared" si="9"/>
        <v>vis</v>
      </c>
      <c r="E127">
        <f>VLOOKUP(C127,'Active 2'!C$21:E$948,3,FALSE)</f>
        <v>12219.996220392291</v>
      </c>
      <c r="F127" s="15" t="s">
        <v>1198</v>
      </c>
      <c r="G127" t="str">
        <f t="shared" si="10"/>
        <v>43755.727</v>
      </c>
      <c r="H127" s="48">
        <f t="shared" si="11"/>
        <v>12220</v>
      </c>
      <c r="I127" s="168" t="s">
        <v>1633</v>
      </c>
      <c r="J127" s="169" t="s">
        <v>1634</v>
      </c>
      <c r="K127" s="168">
        <v>12220</v>
      </c>
      <c r="L127" s="168" t="s">
        <v>1447</v>
      </c>
      <c r="M127" s="169" t="s">
        <v>1303</v>
      </c>
      <c r="N127" s="169"/>
      <c r="O127" s="170" t="s">
        <v>1312</v>
      </c>
      <c r="P127" s="170" t="s">
        <v>1561</v>
      </c>
    </row>
    <row r="128" spans="1:16" ht="12.75" customHeight="1" x14ac:dyDescent="0.2">
      <c r="A128" s="48" t="str">
        <f t="shared" si="6"/>
        <v> AOEB 1 </v>
      </c>
      <c r="B128" s="15" t="str">
        <f t="shared" si="7"/>
        <v>I</v>
      </c>
      <c r="C128" s="48">
        <f t="shared" si="8"/>
        <v>43778.659</v>
      </c>
      <c r="D128" t="str">
        <f t="shared" si="9"/>
        <v>vis</v>
      </c>
      <c r="E128">
        <f>VLOOKUP(C128,'Active 2'!C$21:E$948,3,FALSE)</f>
        <v>12246.994091078283</v>
      </c>
      <c r="F128" s="15" t="s">
        <v>1198</v>
      </c>
      <c r="G128" t="str">
        <f t="shared" si="10"/>
        <v>43778.659</v>
      </c>
      <c r="H128" s="48">
        <f t="shared" si="11"/>
        <v>12247</v>
      </c>
      <c r="I128" s="168" t="s">
        <v>1635</v>
      </c>
      <c r="J128" s="169" t="s">
        <v>1636</v>
      </c>
      <c r="K128" s="168">
        <v>12247</v>
      </c>
      <c r="L128" s="168" t="s">
        <v>1452</v>
      </c>
      <c r="M128" s="169" t="s">
        <v>1303</v>
      </c>
      <c r="N128" s="169"/>
      <c r="O128" s="170" t="s">
        <v>1312</v>
      </c>
      <c r="P128" s="170" t="s">
        <v>1561</v>
      </c>
    </row>
    <row r="129" spans="1:16" ht="12.75" customHeight="1" x14ac:dyDescent="0.2">
      <c r="A129" s="48" t="str">
        <f t="shared" si="6"/>
        <v> AOEB 1 </v>
      </c>
      <c r="B129" s="15" t="str">
        <f t="shared" si="7"/>
        <v>I</v>
      </c>
      <c r="C129" s="48">
        <f t="shared" si="8"/>
        <v>43784.616999999998</v>
      </c>
      <c r="D129" t="str">
        <f t="shared" si="9"/>
        <v>vis</v>
      </c>
      <c r="E129">
        <f>VLOOKUP(C129,'Active 2'!C$21:E$948,3,FALSE)</f>
        <v>12254.008451515538</v>
      </c>
      <c r="F129" s="15" t="s">
        <v>1198</v>
      </c>
      <c r="G129" t="str">
        <f t="shared" si="10"/>
        <v>43784.617</v>
      </c>
      <c r="H129" s="48">
        <f t="shared" si="11"/>
        <v>12254</v>
      </c>
      <c r="I129" s="168" t="s">
        <v>1637</v>
      </c>
      <c r="J129" s="169" t="s">
        <v>1638</v>
      </c>
      <c r="K129" s="168">
        <v>12254</v>
      </c>
      <c r="L129" s="168" t="s">
        <v>1639</v>
      </c>
      <c r="M129" s="169" t="s">
        <v>1303</v>
      </c>
      <c r="N129" s="169"/>
      <c r="O129" s="170" t="s">
        <v>1312</v>
      </c>
      <c r="P129" s="170" t="s">
        <v>1561</v>
      </c>
    </row>
    <row r="130" spans="1:16" ht="12.75" customHeight="1" x14ac:dyDescent="0.2">
      <c r="A130" s="48" t="str">
        <f t="shared" si="6"/>
        <v> BBS 40 </v>
      </c>
      <c r="B130" s="15" t="str">
        <f t="shared" si="7"/>
        <v>I</v>
      </c>
      <c r="C130" s="48">
        <f t="shared" si="8"/>
        <v>43837.273000000001</v>
      </c>
      <c r="D130" t="str">
        <f t="shared" si="9"/>
        <v>vis</v>
      </c>
      <c r="E130">
        <f>VLOOKUP(C130,'Active 2'!C$21:E$948,3,FALSE)</f>
        <v>12316.000422509853</v>
      </c>
      <c r="F130" s="15" t="s">
        <v>1198</v>
      </c>
      <c r="G130" t="str">
        <f t="shared" si="10"/>
        <v>43837.273</v>
      </c>
      <c r="H130" s="48">
        <f t="shared" si="11"/>
        <v>12316</v>
      </c>
      <c r="I130" s="168" t="s">
        <v>1640</v>
      </c>
      <c r="J130" s="169" t="s">
        <v>1641</v>
      </c>
      <c r="K130" s="168">
        <v>12316</v>
      </c>
      <c r="L130" s="168" t="s">
        <v>1391</v>
      </c>
      <c r="M130" s="169" t="s">
        <v>1303</v>
      </c>
      <c r="N130" s="169"/>
      <c r="O130" s="170" t="s">
        <v>1373</v>
      </c>
      <c r="P130" s="170" t="s">
        <v>1642</v>
      </c>
    </row>
    <row r="131" spans="1:16" ht="12.75" customHeight="1" x14ac:dyDescent="0.2">
      <c r="A131" s="48" t="str">
        <f t="shared" si="6"/>
        <v> BRNO 23 </v>
      </c>
      <c r="B131" s="15" t="str">
        <f t="shared" si="7"/>
        <v>I</v>
      </c>
      <c r="C131" s="48">
        <f t="shared" si="8"/>
        <v>43899.283000000003</v>
      </c>
      <c r="D131" t="str">
        <f t="shared" si="9"/>
        <v>vis</v>
      </c>
      <c r="E131">
        <f>VLOOKUP(C131,'Active 2'!C$21:E$948,3,FALSE)</f>
        <v>12389.004868752589</v>
      </c>
      <c r="F131" s="15" t="s">
        <v>1198</v>
      </c>
      <c r="G131" t="str">
        <f t="shared" si="10"/>
        <v>43899.283</v>
      </c>
      <c r="H131" s="48">
        <f t="shared" si="11"/>
        <v>12389</v>
      </c>
      <c r="I131" s="168" t="s">
        <v>1643</v>
      </c>
      <c r="J131" s="169" t="s">
        <v>1644</v>
      </c>
      <c r="K131" s="168">
        <v>12389</v>
      </c>
      <c r="L131" s="168" t="s">
        <v>1344</v>
      </c>
      <c r="M131" s="169" t="s">
        <v>1303</v>
      </c>
      <c r="N131" s="169"/>
      <c r="O131" s="170" t="s">
        <v>1645</v>
      </c>
      <c r="P131" s="170" t="s">
        <v>1646</v>
      </c>
    </row>
    <row r="132" spans="1:16" ht="12.75" customHeight="1" x14ac:dyDescent="0.2">
      <c r="A132" s="48" t="str">
        <f t="shared" si="6"/>
        <v> BBS 42 </v>
      </c>
      <c r="B132" s="15" t="str">
        <f t="shared" si="7"/>
        <v>I</v>
      </c>
      <c r="C132" s="48">
        <f t="shared" si="8"/>
        <v>43927.313000000002</v>
      </c>
      <c r="D132" t="str">
        <f t="shared" si="9"/>
        <v>vis</v>
      </c>
      <c r="E132">
        <f>VLOOKUP(C132,'Active 2'!C$21:E$948,3,FALSE)</f>
        <v>12422.004620860051</v>
      </c>
      <c r="F132" s="15" t="s">
        <v>1198</v>
      </c>
      <c r="G132" t="str">
        <f t="shared" si="10"/>
        <v>43927.313</v>
      </c>
      <c r="H132" s="48">
        <f t="shared" si="11"/>
        <v>12422</v>
      </c>
      <c r="I132" s="168" t="s">
        <v>1647</v>
      </c>
      <c r="J132" s="169" t="s">
        <v>1648</v>
      </c>
      <c r="K132" s="168">
        <v>12422</v>
      </c>
      <c r="L132" s="168" t="s">
        <v>1344</v>
      </c>
      <c r="M132" s="169" t="s">
        <v>1303</v>
      </c>
      <c r="N132" s="169"/>
      <c r="O132" s="170" t="s">
        <v>1396</v>
      </c>
      <c r="P132" s="170" t="s">
        <v>1649</v>
      </c>
    </row>
    <row r="133" spans="1:16" ht="12.75" customHeight="1" x14ac:dyDescent="0.2">
      <c r="A133" s="48" t="str">
        <f t="shared" si="6"/>
        <v> BBS 42 </v>
      </c>
      <c r="B133" s="15" t="str">
        <f t="shared" si="7"/>
        <v>I</v>
      </c>
      <c r="C133" s="48">
        <f t="shared" si="8"/>
        <v>43932.411999999997</v>
      </c>
      <c r="D133" t="str">
        <f t="shared" si="9"/>
        <v>vis</v>
      </c>
      <c r="E133">
        <f>VLOOKUP(C133,'Active 2'!C$21:E$948,3,FALSE)</f>
        <v>12428.007679582697</v>
      </c>
      <c r="F133" s="15" t="s">
        <v>1198</v>
      </c>
      <c r="G133" t="str">
        <f t="shared" si="10"/>
        <v>43932.412</v>
      </c>
      <c r="H133" s="48">
        <f t="shared" si="11"/>
        <v>12428</v>
      </c>
      <c r="I133" s="168" t="s">
        <v>1650</v>
      </c>
      <c r="J133" s="169" t="s">
        <v>1651</v>
      </c>
      <c r="K133" s="168">
        <v>12428</v>
      </c>
      <c r="L133" s="168" t="s">
        <v>1639</v>
      </c>
      <c r="M133" s="169" t="s">
        <v>1303</v>
      </c>
      <c r="N133" s="169"/>
      <c r="O133" s="170" t="s">
        <v>1396</v>
      </c>
      <c r="P133" s="170" t="s">
        <v>1649</v>
      </c>
    </row>
    <row r="134" spans="1:16" ht="12.75" customHeight="1" x14ac:dyDescent="0.2">
      <c r="A134" s="48" t="str">
        <f t="shared" si="6"/>
        <v> BBS 44 </v>
      </c>
      <c r="B134" s="15" t="str">
        <f t="shared" si="7"/>
        <v>I</v>
      </c>
      <c r="C134" s="48">
        <f t="shared" si="8"/>
        <v>44078.51</v>
      </c>
      <c r="D134" t="str">
        <f t="shared" si="9"/>
        <v>vis</v>
      </c>
      <c r="E134">
        <f>VLOOKUP(C134,'Active 2'!C$21:E$948,3,FALSE)</f>
        <v>12600.009027545464</v>
      </c>
      <c r="F134" s="15" t="s">
        <v>1198</v>
      </c>
      <c r="G134" t="str">
        <f t="shared" si="10"/>
        <v>44078.510</v>
      </c>
      <c r="H134" s="48">
        <f t="shared" si="11"/>
        <v>12600</v>
      </c>
      <c r="I134" s="168" t="s">
        <v>1652</v>
      </c>
      <c r="J134" s="169" t="s">
        <v>1653</v>
      </c>
      <c r="K134" s="168">
        <v>12600</v>
      </c>
      <c r="L134" s="168" t="s">
        <v>1377</v>
      </c>
      <c r="M134" s="169" t="s">
        <v>1303</v>
      </c>
      <c r="N134" s="169"/>
      <c r="O134" s="170" t="s">
        <v>1373</v>
      </c>
      <c r="P134" s="170" t="s">
        <v>1654</v>
      </c>
    </row>
    <row r="135" spans="1:16" ht="12.75" customHeight="1" x14ac:dyDescent="0.2">
      <c r="A135" s="48" t="str">
        <f t="shared" si="6"/>
        <v> AOEB 1 </v>
      </c>
      <c r="B135" s="15" t="str">
        <f t="shared" si="7"/>
        <v>I</v>
      </c>
      <c r="C135" s="48">
        <f t="shared" si="8"/>
        <v>44110.777000000002</v>
      </c>
      <c r="D135" t="str">
        <f t="shared" si="9"/>
        <v>vis</v>
      </c>
      <c r="E135">
        <f>VLOOKUP(C135,'Active 2'!C$21:E$948,3,FALSE)</f>
        <v>12637.997004757433</v>
      </c>
      <c r="F135" s="15" t="s">
        <v>1198</v>
      </c>
      <c r="G135" t="str">
        <f t="shared" si="10"/>
        <v>44110.777</v>
      </c>
      <c r="H135" s="48">
        <f t="shared" si="11"/>
        <v>12638</v>
      </c>
      <c r="I135" s="168" t="s">
        <v>1655</v>
      </c>
      <c r="J135" s="169" t="s">
        <v>1656</v>
      </c>
      <c r="K135" s="168">
        <v>12638</v>
      </c>
      <c r="L135" s="168" t="s">
        <v>1447</v>
      </c>
      <c r="M135" s="169" t="s">
        <v>1303</v>
      </c>
      <c r="N135" s="169"/>
      <c r="O135" s="170" t="s">
        <v>1312</v>
      </c>
      <c r="P135" s="170" t="s">
        <v>1561</v>
      </c>
    </row>
    <row r="136" spans="1:16" ht="12.75" customHeight="1" x14ac:dyDescent="0.2">
      <c r="A136" s="48" t="str">
        <f t="shared" si="6"/>
        <v> AOEB 1 </v>
      </c>
      <c r="B136" s="15" t="str">
        <f t="shared" si="7"/>
        <v>I</v>
      </c>
      <c r="C136" s="48">
        <f t="shared" si="8"/>
        <v>44133.705999999998</v>
      </c>
      <c r="D136" t="str">
        <f t="shared" si="9"/>
        <v>vis</v>
      </c>
      <c r="E136">
        <f>VLOOKUP(C136,'Active 2'!C$21:E$948,3,FALSE)</f>
        <v>12664.991343539878</v>
      </c>
      <c r="F136" s="15" t="s">
        <v>1198</v>
      </c>
      <c r="G136" t="str">
        <f t="shared" si="10"/>
        <v>44133.706</v>
      </c>
      <c r="H136" s="48">
        <f t="shared" si="11"/>
        <v>12665</v>
      </c>
      <c r="I136" s="168" t="s">
        <v>1657</v>
      </c>
      <c r="J136" s="169" t="s">
        <v>1658</v>
      </c>
      <c r="K136" s="168">
        <v>12665</v>
      </c>
      <c r="L136" s="168" t="s">
        <v>1659</v>
      </c>
      <c r="M136" s="169" t="s">
        <v>1303</v>
      </c>
      <c r="N136" s="169"/>
      <c r="O136" s="170" t="s">
        <v>1312</v>
      </c>
      <c r="P136" s="170" t="s">
        <v>1561</v>
      </c>
    </row>
    <row r="137" spans="1:16" ht="12.75" customHeight="1" x14ac:dyDescent="0.2">
      <c r="A137" s="48" t="str">
        <f t="shared" si="6"/>
        <v> AOEB 1 </v>
      </c>
      <c r="B137" s="15" t="str">
        <f t="shared" si="7"/>
        <v>I</v>
      </c>
      <c r="C137" s="48">
        <f t="shared" si="8"/>
        <v>44133.713000000003</v>
      </c>
      <c r="D137" t="str">
        <f t="shared" si="9"/>
        <v>vis</v>
      </c>
      <c r="E137">
        <f>VLOOKUP(C137,'Active 2'!C$21:E$948,3,FALSE)</f>
        <v>12664.999584648151</v>
      </c>
      <c r="F137" s="15" t="s">
        <v>1198</v>
      </c>
      <c r="G137" t="str">
        <f t="shared" si="10"/>
        <v>44133.713</v>
      </c>
      <c r="H137" s="48">
        <f t="shared" si="11"/>
        <v>12665</v>
      </c>
      <c r="I137" s="168" t="s">
        <v>1660</v>
      </c>
      <c r="J137" s="169" t="s">
        <v>1661</v>
      </c>
      <c r="K137" s="168">
        <v>12665</v>
      </c>
      <c r="L137" s="168" t="s">
        <v>1422</v>
      </c>
      <c r="M137" s="169" t="s">
        <v>1303</v>
      </c>
      <c r="N137" s="169"/>
      <c r="O137" s="170" t="s">
        <v>1507</v>
      </c>
      <c r="P137" s="170" t="s">
        <v>1561</v>
      </c>
    </row>
    <row r="138" spans="1:16" ht="12.75" customHeight="1" x14ac:dyDescent="0.2">
      <c r="A138" s="48" t="str">
        <f t="shared" si="6"/>
        <v> BRNO 23 </v>
      </c>
      <c r="B138" s="15" t="str">
        <f t="shared" si="7"/>
        <v>I</v>
      </c>
      <c r="C138" s="48">
        <f t="shared" si="8"/>
        <v>44173.639000000003</v>
      </c>
      <c r="D138" t="str">
        <f t="shared" si="9"/>
        <v>vis</v>
      </c>
      <c r="E138">
        <f>VLOOKUP(C138,'Active 2'!C$21:E$948,3,FALSE)</f>
        <v>12712.004511606501</v>
      </c>
      <c r="F138" s="15" t="s">
        <v>1198</v>
      </c>
      <c r="G138" t="str">
        <f t="shared" si="10"/>
        <v>44173.639</v>
      </c>
      <c r="H138" s="48">
        <f t="shared" si="11"/>
        <v>12712</v>
      </c>
      <c r="I138" s="168" t="s">
        <v>1662</v>
      </c>
      <c r="J138" s="169" t="s">
        <v>1663</v>
      </c>
      <c r="K138" s="168">
        <v>12712</v>
      </c>
      <c r="L138" s="168" t="s">
        <v>1344</v>
      </c>
      <c r="M138" s="169" t="s">
        <v>1303</v>
      </c>
      <c r="N138" s="169"/>
      <c r="O138" s="170" t="s">
        <v>1664</v>
      </c>
      <c r="P138" s="170" t="s">
        <v>1646</v>
      </c>
    </row>
    <row r="139" spans="1:16" ht="12.75" customHeight="1" x14ac:dyDescent="0.2">
      <c r="A139" s="48" t="str">
        <f t="shared" ref="A139:A202" si="12">P139</f>
        <v> BBS 45 </v>
      </c>
      <c r="B139" s="15" t="str">
        <f t="shared" ref="B139:B202" si="13">IF(H139=INT(H139),"I","II")</f>
        <v>I</v>
      </c>
      <c r="C139" s="48">
        <f t="shared" ref="C139:C202" si="14">1*G139</f>
        <v>44175.336000000003</v>
      </c>
      <c r="D139" t="str">
        <f t="shared" ref="D139:D202" si="15">VLOOKUP(F139,I$1:J$5,2,FALSE)</f>
        <v>vis</v>
      </c>
      <c r="E139">
        <f>VLOOKUP(C139,'Active 2'!C$21:E$948,3,FALSE)</f>
        <v>12714.002391710903</v>
      </c>
      <c r="F139" s="15" t="s">
        <v>1198</v>
      </c>
      <c r="G139" t="str">
        <f t="shared" ref="G139:G202" si="16">MID(I139,3,LEN(I139)-3)</f>
        <v>44175.336</v>
      </c>
      <c r="H139" s="48">
        <f t="shared" ref="H139:H202" si="17">1*K139</f>
        <v>12714</v>
      </c>
      <c r="I139" s="168" t="s">
        <v>1665</v>
      </c>
      <c r="J139" s="169" t="s">
        <v>1666</v>
      </c>
      <c r="K139" s="168">
        <v>12714</v>
      </c>
      <c r="L139" s="168" t="s">
        <v>1338</v>
      </c>
      <c r="M139" s="169" t="s">
        <v>1303</v>
      </c>
      <c r="N139" s="169"/>
      <c r="O139" s="170" t="s">
        <v>1373</v>
      </c>
      <c r="P139" s="170" t="s">
        <v>1667</v>
      </c>
    </row>
    <row r="140" spans="1:16" ht="12.75" customHeight="1" x14ac:dyDescent="0.2">
      <c r="A140" s="48" t="str">
        <f t="shared" si="12"/>
        <v> AOEB 1 </v>
      </c>
      <c r="B140" s="15" t="str">
        <f t="shared" si="13"/>
        <v>I</v>
      </c>
      <c r="C140" s="48">
        <f t="shared" si="14"/>
        <v>44190.62</v>
      </c>
      <c r="D140" t="str">
        <f t="shared" si="15"/>
        <v>vis</v>
      </c>
      <c r="E140">
        <f>VLOOKUP(C140,'Active 2'!C$21:E$948,3,FALSE)</f>
        <v>12731.996262963507</v>
      </c>
      <c r="F140" s="15" t="s">
        <v>1198</v>
      </c>
      <c r="G140" t="str">
        <f t="shared" si="16"/>
        <v>44190.620</v>
      </c>
      <c r="H140" s="48">
        <f t="shared" si="17"/>
        <v>12732</v>
      </c>
      <c r="I140" s="168" t="s">
        <v>1668</v>
      </c>
      <c r="J140" s="169" t="s">
        <v>1669</v>
      </c>
      <c r="K140" s="168">
        <v>12732</v>
      </c>
      <c r="L140" s="168" t="s">
        <v>1447</v>
      </c>
      <c r="M140" s="169" t="s">
        <v>1303</v>
      </c>
      <c r="N140" s="169"/>
      <c r="O140" s="170" t="s">
        <v>1312</v>
      </c>
      <c r="P140" s="170" t="s">
        <v>1561</v>
      </c>
    </row>
    <row r="141" spans="1:16" ht="12.75" customHeight="1" x14ac:dyDescent="0.2">
      <c r="A141" s="48" t="str">
        <f t="shared" si="12"/>
        <v> BBS 45 </v>
      </c>
      <c r="B141" s="15" t="str">
        <f t="shared" si="13"/>
        <v>I</v>
      </c>
      <c r="C141" s="48">
        <f t="shared" si="14"/>
        <v>44203.368999999999</v>
      </c>
      <c r="D141" t="str">
        <f t="shared" si="15"/>
        <v>vis</v>
      </c>
      <c r="E141">
        <f>VLOOKUP(C141,'Active 2'!C$21:E$948,3,FALSE)</f>
        <v>12747.005675721904</v>
      </c>
      <c r="F141" s="15" t="s">
        <v>1198</v>
      </c>
      <c r="G141" t="str">
        <f t="shared" si="16"/>
        <v>44203.369</v>
      </c>
      <c r="H141" s="48">
        <f t="shared" si="17"/>
        <v>12747</v>
      </c>
      <c r="I141" s="168" t="s">
        <v>1670</v>
      </c>
      <c r="J141" s="169" t="s">
        <v>1671</v>
      </c>
      <c r="K141" s="168">
        <v>12747</v>
      </c>
      <c r="L141" s="168" t="s">
        <v>1349</v>
      </c>
      <c r="M141" s="169" t="s">
        <v>1303</v>
      </c>
      <c r="N141" s="169"/>
      <c r="O141" s="170" t="s">
        <v>1373</v>
      </c>
      <c r="P141" s="170" t="s">
        <v>1667</v>
      </c>
    </row>
    <row r="142" spans="1:16" ht="12.75" customHeight="1" x14ac:dyDescent="0.2">
      <c r="A142" s="48" t="str">
        <f t="shared" si="12"/>
        <v> BBS 46 </v>
      </c>
      <c r="B142" s="15" t="str">
        <f t="shared" si="13"/>
        <v>I</v>
      </c>
      <c r="C142" s="48">
        <f t="shared" si="14"/>
        <v>44215.258999999998</v>
      </c>
      <c r="D142" t="str">
        <f t="shared" si="15"/>
        <v>vis</v>
      </c>
      <c r="E142">
        <f>VLOOKUP(C142,'Active 2'!C$21:E$948,3,FALSE)</f>
        <v>12761.003786765705</v>
      </c>
      <c r="F142" s="15" t="s">
        <v>1198</v>
      </c>
      <c r="G142" t="str">
        <f t="shared" si="16"/>
        <v>44215.259</v>
      </c>
      <c r="H142" s="48">
        <f t="shared" si="17"/>
        <v>12761</v>
      </c>
      <c r="I142" s="168" t="s">
        <v>1672</v>
      </c>
      <c r="J142" s="169" t="s">
        <v>1673</v>
      </c>
      <c r="K142" s="168">
        <v>12761</v>
      </c>
      <c r="L142" s="168" t="s">
        <v>1311</v>
      </c>
      <c r="M142" s="169" t="s">
        <v>1303</v>
      </c>
      <c r="N142" s="169"/>
      <c r="O142" s="170" t="s">
        <v>1396</v>
      </c>
      <c r="P142" s="170" t="s">
        <v>1674</v>
      </c>
    </row>
    <row r="143" spans="1:16" ht="12.75" customHeight="1" x14ac:dyDescent="0.2">
      <c r="A143" s="48" t="str">
        <f t="shared" si="12"/>
        <v> AOEB 1 </v>
      </c>
      <c r="B143" s="15" t="str">
        <f t="shared" si="13"/>
        <v>I</v>
      </c>
      <c r="C143" s="48">
        <f t="shared" si="14"/>
        <v>44218.66</v>
      </c>
      <c r="D143" t="str">
        <f t="shared" si="15"/>
        <v>vis</v>
      </c>
      <c r="E143">
        <f>VLOOKUP(C143,'Active 2'!C$21:E$948,3,FALSE)</f>
        <v>12765.007788082781</v>
      </c>
      <c r="F143" s="15" t="s">
        <v>1198</v>
      </c>
      <c r="G143" t="str">
        <f t="shared" si="16"/>
        <v>44218.660</v>
      </c>
      <c r="H143" s="48">
        <f t="shared" si="17"/>
        <v>12765</v>
      </c>
      <c r="I143" s="168" t="s">
        <v>1675</v>
      </c>
      <c r="J143" s="169" t="s">
        <v>1676</v>
      </c>
      <c r="K143" s="168">
        <v>12765</v>
      </c>
      <c r="L143" s="168" t="s">
        <v>1639</v>
      </c>
      <c r="M143" s="169" t="s">
        <v>1303</v>
      </c>
      <c r="N143" s="169"/>
      <c r="O143" s="170" t="s">
        <v>1312</v>
      </c>
      <c r="P143" s="170" t="s">
        <v>1561</v>
      </c>
    </row>
    <row r="144" spans="1:16" ht="12.75" customHeight="1" x14ac:dyDescent="0.2">
      <c r="A144" s="48" t="str">
        <f t="shared" si="12"/>
        <v> AOEB 1 </v>
      </c>
      <c r="B144" s="15" t="str">
        <f t="shared" si="13"/>
        <v>I</v>
      </c>
      <c r="C144" s="48">
        <f t="shared" si="14"/>
        <v>44274.722000000002</v>
      </c>
      <c r="D144" t="str">
        <f t="shared" si="15"/>
        <v>vis</v>
      </c>
      <c r="E144">
        <f>VLOOKUP(C144,'Active 2'!C$21:E$948,3,FALSE)</f>
        <v>12831.009646900067</v>
      </c>
      <c r="F144" s="15" t="s">
        <v>1198</v>
      </c>
      <c r="G144" t="str">
        <f t="shared" si="16"/>
        <v>44274.722</v>
      </c>
      <c r="H144" s="48">
        <f t="shared" si="17"/>
        <v>12831</v>
      </c>
      <c r="I144" s="168" t="s">
        <v>1677</v>
      </c>
      <c r="J144" s="169" t="s">
        <v>1678</v>
      </c>
      <c r="K144" s="168">
        <v>12831</v>
      </c>
      <c r="L144" s="168" t="s">
        <v>1377</v>
      </c>
      <c r="M144" s="169" t="s">
        <v>1303</v>
      </c>
      <c r="N144" s="169"/>
      <c r="O144" s="170" t="s">
        <v>1679</v>
      </c>
      <c r="P144" s="170" t="s">
        <v>1561</v>
      </c>
    </row>
    <row r="145" spans="1:16" ht="12.75" customHeight="1" x14ac:dyDescent="0.2">
      <c r="A145" s="48" t="str">
        <f t="shared" si="12"/>
        <v> BBS 46 </v>
      </c>
      <c r="B145" s="15" t="str">
        <f t="shared" si="13"/>
        <v>I</v>
      </c>
      <c r="C145" s="48">
        <f t="shared" si="14"/>
        <v>44282.364000000001</v>
      </c>
      <c r="D145" t="str">
        <f t="shared" si="15"/>
        <v>vis</v>
      </c>
      <c r="E145">
        <f>VLOOKUP(C145,'Active 2'!C$21:E$948,3,FALSE)</f>
        <v>12840.00658252637</v>
      </c>
      <c r="F145" s="15" t="s">
        <v>1198</v>
      </c>
      <c r="G145" t="str">
        <f t="shared" si="16"/>
        <v>44282.364</v>
      </c>
      <c r="H145" s="48">
        <f t="shared" si="17"/>
        <v>12840</v>
      </c>
      <c r="I145" s="168" t="s">
        <v>1680</v>
      </c>
      <c r="J145" s="169" t="s">
        <v>1681</v>
      </c>
      <c r="K145" s="168">
        <v>12840</v>
      </c>
      <c r="L145" s="168" t="s">
        <v>1594</v>
      </c>
      <c r="M145" s="169" t="s">
        <v>1303</v>
      </c>
      <c r="N145" s="169"/>
      <c r="O145" s="170" t="s">
        <v>1373</v>
      </c>
      <c r="P145" s="170" t="s">
        <v>1674</v>
      </c>
    </row>
    <row r="146" spans="1:16" ht="12.75" customHeight="1" x14ac:dyDescent="0.2">
      <c r="A146" s="48" t="str">
        <f t="shared" si="12"/>
        <v> AOEB 1 </v>
      </c>
      <c r="B146" s="15" t="str">
        <f t="shared" si="13"/>
        <v>I</v>
      </c>
      <c r="C146" s="48">
        <f t="shared" si="14"/>
        <v>44291.703000000001</v>
      </c>
      <c r="D146" t="str">
        <f t="shared" si="15"/>
        <v>vis</v>
      </c>
      <c r="E146">
        <f>VLOOKUP(C146,'Active 2'!C$21:E$948,3,FALSE)</f>
        <v>12851.001398257073</v>
      </c>
      <c r="F146" s="15" t="s">
        <v>1198</v>
      </c>
      <c r="G146" t="str">
        <f t="shared" si="16"/>
        <v>44291.703</v>
      </c>
      <c r="H146" s="48">
        <f t="shared" si="17"/>
        <v>12851</v>
      </c>
      <c r="I146" s="168" t="s">
        <v>1682</v>
      </c>
      <c r="J146" s="169" t="s">
        <v>1683</v>
      </c>
      <c r="K146" s="168">
        <v>12851</v>
      </c>
      <c r="L146" s="168" t="s">
        <v>1442</v>
      </c>
      <c r="M146" s="169" t="s">
        <v>1303</v>
      </c>
      <c r="N146" s="169"/>
      <c r="O146" s="170" t="s">
        <v>1679</v>
      </c>
      <c r="P146" s="170" t="s">
        <v>1561</v>
      </c>
    </row>
    <row r="147" spans="1:16" ht="12.75" customHeight="1" x14ac:dyDescent="0.2">
      <c r="A147" s="48" t="str">
        <f t="shared" si="12"/>
        <v> BBS 46 </v>
      </c>
      <c r="B147" s="15" t="str">
        <f t="shared" si="13"/>
        <v>I</v>
      </c>
      <c r="C147" s="48">
        <f t="shared" si="14"/>
        <v>44299.349000000002</v>
      </c>
      <c r="D147" t="str">
        <f t="shared" si="15"/>
        <v>vis</v>
      </c>
      <c r="E147">
        <f>VLOOKUP(C147,'Active 2'!C$21:E$948,3,FALSE)</f>
        <v>12860.0030430881</v>
      </c>
      <c r="F147" s="15" t="s">
        <v>1198</v>
      </c>
      <c r="G147" t="str">
        <f t="shared" si="16"/>
        <v>44299.349</v>
      </c>
      <c r="H147" s="48">
        <f t="shared" si="17"/>
        <v>12860</v>
      </c>
      <c r="I147" s="168" t="s">
        <v>1684</v>
      </c>
      <c r="J147" s="169" t="s">
        <v>1685</v>
      </c>
      <c r="K147" s="168">
        <v>12860</v>
      </c>
      <c r="L147" s="168" t="s">
        <v>1311</v>
      </c>
      <c r="M147" s="169" t="s">
        <v>1303</v>
      </c>
      <c r="N147" s="169"/>
      <c r="O147" s="170" t="s">
        <v>1373</v>
      </c>
      <c r="P147" s="170" t="s">
        <v>1674</v>
      </c>
    </row>
    <row r="148" spans="1:16" ht="12.75" customHeight="1" x14ac:dyDescent="0.2">
      <c r="A148" s="48" t="str">
        <f t="shared" si="12"/>
        <v> BBS 47 </v>
      </c>
      <c r="B148" s="15" t="str">
        <f t="shared" si="13"/>
        <v>I</v>
      </c>
      <c r="C148" s="48">
        <f t="shared" si="14"/>
        <v>44316.336000000003</v>
      </c>
      <c r="D148" t="str">
        <f t="shared" si="15"/>
        <v>vis</v>
      </c>
      <c r="E148">
        <f>VLOOKUP(C148,'Active 2'!C$21:E$948,3,FALSE)</f>
        <v>12880.001858252192</v>
      </c>
      <c r="F148" s="15" t="s">
        <v>1198</v>
      </c>
      <c r="G148" t="str">
        <f t="shared" si="16"/>
        <v>44316.336</v>
      </c>
      <c r="H148" s="48">
        <f t="shared" si="17"/>
        <v>12880</v>
      </c>
      <c r="I148" s="168" t="s">
        <v>1686</v>
      </c>
      <c r="J148" s="169" t="s">
        <v>1687</v>
      </c>
      <c r="K148" s="168">
        <v>12880</v>
      </c>
      <c r="L148" s="168" t="s">
        <v>1338</v>
      </c>
      <c r="M148" s="169" t="s">
        <v>1303</v>
      </c>
      <c r="N148" s="169"/>
      <c r="O148" s="170" t="s">
        <v>1396</v>
      </c>
      <c r="P148" s="170" t="s">
        <v>1688</v>
      </c>
    </row>
    <row r="149" spans="1:16" ht="12.75" customHeight="1" x14ac:dyDescent="0.2">
      <c r="A149" s="48" t="str">
        <f t="shared" si="12"/>
        <v> BBS 47 </v>
      </c>
      <c r="B149" s="15" t="str">
        <f t="shared" si="13"/>
        <v>I</v>
      </c>
      <c r="C149" s="48">
        <f t="shared" si="14"/>
        <v>44316.338000000003</v>
      </c>
      <c r="D149" t="str">
        <f t="shared" si="15"/>
        <v>vis</v>
      </c>
      <c r="E149">
        <f>VLOOKUP(C149,'Active 2'!C$21:E$948,3,FALSE)</f>
        <v>12880.004212854554</v>
      </c>
      <c r="F149" s="15" t="s">
        <v>1198</v>
      </c>
      <c r="G149" t="str">
        <f t="shared" si="16"/>
        <v>44316.338</v>
      </c>
      <c r="H149" s="48">
        <f t="shared" si="17"/>
        <v>12880</v>
      </c>
      <c r="I149" s="168" t="s">
        <v>1689</v>
      </c>
      <c r="J149" s="169" t="s">
        <v>1690</v>
      </c>
      <c r="K149" s="168">
        <v>12880</v>
      </c>
      <c r="L149" s="168" t="s">
        <v>1344</v>
      </c>
      <c r="M149" s="169" t="s">
        <v>1303</v>
      </c>
      <c r="N149" s="169"/>
      <c r="O149" s="170" t="s">
        <v>1373</v>
      </c>
      <c r="P149" s="170" t="s">
        <v>1688</v>
      </c>
    </row>
    <row r="150" spans="1:16" ht="12.75" customHeight="1" x14ac:dyDescent="0.2">
      <c r="A150" s="48" t="str">
        <f t="shared" si="12"/>
        <v> BBS 49 </v>
      </c>
      <c r="B150" s="15" t="str">
        <f t="shared" si="13"/>
        <v>I</v>
      </c>
      <c r="C150" s="48">
        <f t="shared" si="14"/>
        <v>44472.627</v>
      </c>
      <c r="D150" t="str">
        <f t="shared" si="15"/>
        <v>vis</v>
      </c>
      <c r="E150">
        <f>VLOOKUP(C150,'Active 2'!C$21:E$948,3,FALSE)</f>
        <v>13064.003437154348</v>
      </c>
      <c r="F150" s="15" t="s">
        <v>1198</v>
      </c>
      <c r="G150" t="str">
        <f t="shared" si="16"/>
        <v>44472.627</v>
      </c>
      <c r="H150" s="48">
        <f t="shared" si="17"/>
        <v>13064</v>
      </c>
      <c r="I150" s="168" t="s">
        <v>1691</v>
      </c>
      <c r="J150" s="169" t="s">
        <v>1692</v>
      </c>
      <c r="K150" s="168">
        <v>13064</v>
      </c>
      <c r="L150" s="168" t="s">
        <v>1311</v>
      </c>
      <c r="M150" s="169" t="s">
        <v>1303</v>
      </c>
      <c r="N150" s="169"/>
      <c r="O150" s="170" t="s">
        <v>1373</v>
      </c>
      <c r="P150" s="170" t="s">
        <v>1693</v>
      </c>
    </row>
    <row r="151" spans="1:16" ht="12.75" customHeight="1" x14ac:dyDescent="0.2">
      <c r="A151" s="48" t="str">
        <f t="shared" si="12"/>
        <v> AOEB 1 </v>
      </c>
      <c r="B151" s="15" t="str">
        <f t="shared" si="13"/>
        <v>I</v>
      </c>
      <c r="C151" s="48">
        <f t="shared" si="14"/>
        <v>44488.764999999999</v>
      </c>
      <c r="D151" t="str">
        <f t="shared" si="15"/>
        <v>vis</v>
      </c>
      <c r="E151">
        <f>VLOOKUP(C151,'Active 2'!C$21:E$948,3,FALSE)</f>
        <v>13083.002723615647</v>
      </c>
      <c r="F151" s="15" t="s">
        <v>1198</v>
      </c>
      <c r="G151" t="str">
        <f t="shared" si="16"/>
        <v>44488.765</v>
      </c>
      <c r="H151" s="48">
        <f t="shared" si="17"/>
        <v>13083</v>
      </c>
      <c r="I151" s="168" t="s">
        <v>1694</v>
      </c>
      <c r="J151" s="169" t="s">
        <v>1695</v>
      </c>
      <c r="K151" s="168">
        <v>13083</v>
      </c>
      <c r="L151" s="168" t="s">
        <v>1338</v>
      </c>
      <c r="M151" s="169" t="s">
        <v>1303</v>
      </c>
      <c r="N151" s="169"/>
      <c r="O151" s="170" t="s">
        <v>1507</v>
      </c>
      <c r="P151" s="170" t="s">
        <v>1561</v>
      </c>
    </row>
    <row r="152" spans="1:16" ht="12.75" customHeight="1" x14ac:dyDescent="0.2">
      <c r="A152" s="48" t="str">
        <f t="shared" si="12"/>
        <v> AOEB 1 </v>
      </c>
      <c r="B152" s="15" t="str">
        <f t="shared" si="13"/>
        <v>I</v>
      </c>
      <c r="C152" s="48">
        <f t="shared" si="14"/>
        <v>44505.750999999997</v>
      </c>
      <c r="D152" t="str">
        <f t="shared" si="15"/>
        <v>vis</v>
      </c>
      <c r="E152">
        <f>VLOOKUP(C152,'Active 2'!C$21:E$948,3,FALSE)</f>
        <v>13103.000361478555</v>
      </c>
      <c r="F152" s="15" t="s">
        <v>1198</v>
      </c>
      <c r="G152" t="str">
        <f t="shared" si="16"/>
        <v>44505.751</v>
      </c>
      <c r="H152" s="48">
        <f t="shared" si="17"/>
        <v>13103</v>
      </c>
      <c r="I152" s="168" t="s">
        <v>1696</v>
      </c>
      <c r="J152" s="169" t="s">
        <v>1697</v>
      </c>
      <c r="K152" s="168">
        <v>13103</v>
      </c>
      <c r="L152" s="168" t="s">
        <v>1391</v>
      </c>
      <c r="M152" s="169" t="s">
        <v>1303</v>
      </c>
      <c r="N152" s="169"/>
      <c r="O152" s="170" t="s">
        <v>1679</v>
      </c>
      <c r="P152" s="170" t="s">
        <v>1561</v>
      </c>
    </row>
    <row r="153" spans="1:16" ht="12.75" customHeight="1" x14ac:dyDescent="0.2">
      <c r="A153" s="48" t="str">
        <f t="shared" si="12"/>
        <v> BBS 50 </v>
      </c>
      <c r="B153" s="15" t="str">
        <f t="shared" si="13"/>
        <v>I</v>
      </c>
      <c r="C153" s="48">
        <f t="shared" si="14"/>
        <v>44506.597999999998</v>
      </c>
      <c r="D153" t="str">
        <f t="shared" si="15"/>
        <v>vis</v>
      </c>
      <c r="E153">
        <f>VLOOKUP(C153,'Active 2'!C$21:E$948,3,FALSE)</f>
        <v>13103.997535578985</v>
      </c>
      <c r="F153" s="15" t="s">
        <v>1198</v>
      </c>
      <c r="G153" t="str">
        <f t="shared" si="16"/>
        <v>44506.598</v>
      </c>
      <c r="H153" s="48">
        <f t="shared" si="17"/>
        <v>13104</v>
      </c>
      <c r="I153" s="168" t="s">
        <v>1698</v>
      </c>
      <c r="J153" s="169" t="s">
        <v>1699</v>
      </c>
      <c r="K153" s="168">
        <v>13104</v>
      </c>
      <c r="L153" s="168" t="s">
        <v>1386</v>
      </c>
      <c r="M153" s="169" t="s">
        <v>1303</v>
      </c>
      <c r="N153" s="169"/>
      <c r="O153" s="170" t="s">
        <v>1373</v>
      </c>
      <c r="P153" s="170" t="s">
        <v>1700</v>
      </c>
    </row>
    <row r="154" spans="1:16" ht="12.75" customHeight="1" x14ac:dyDescent="0.2">
      <c r="A154" s="48" t="str">
        <f t="shared" si="12"/>
        <v> BBS 51 </v>
      </c>
      <c r="B154" s="15" t="str">
        <f t="shared" si="13"/>
        <v>I</v>
      </c>
      <c r="C154" s="48">
        <f t="shared" si="14"/>
        <v>44564.362999999998</v>
      </c>
      <c r="D154" t="str">
        <f t="shared" si="15"/>
        <v>vis</v>
      </c>
      <c r="E154">
        <f>VLOOKUP(C154,'Active 2'!C$21:E$948,3,FALSE)</f>
        <v>13172.004338307761</v>
      </c>
      <c r="F154" s="15" t="s">
        <v>1198</v>
      </c>
      <c r="G154" t="str">
        <f t="shared" si="16"/>
        <v>44564.363</v>
      </c>
      <c r="H154" s="48">
        <f t="shared" si="17"/>
        <v>13172</v>
      </c>
      <c r="I154" s="168" t="s">
        <v>1701</v>
      </c>
      <c r="J154" s="169" t="s">
        <v>1702</v>
      </c>
      <c r="K154" s="168">
        <v>13172</v>
      </c>
      <c r="L154" s="168" t="s">
        <v>1344</v>
      </c>
      <c r="M154" s="169" t="s">
        <v>1303</v>
      </c>
      <c r="N154" s="169"/>
      <c r="O154" s="170" t="s">
        <v>1396</v>
      </c>
      <c r="P154" s="170" t="s">
        <v>1703</v>
      </c>
    </row>
    <row r="155" spans="1:16" ht="12.75" customHeight="1" x14ac:dyDescent="0.2">
      <c r="A155" s="48" t="str">
        <f t="shared" si="12"/>
        <v> BRNO 23 </v>
      </c>
      <c r="B155" s="15" t="str">
        <f t="shared" si="13"/>
        <v>I</v>
      </c>
      <c r="C155" s="48">
        <f t="shared" si="14"/>
        <v>44574.555999999997</v>
      </c>
      <c r="D155" t="str">
        <f t="shared" si="15"/>
        <v>vis</v>
      </c>
      <c r="E155">
        <f>VLOOKUP(C155,'Active 2'!C$21:E$948,3,FALSE)</f>
        <v>13184.004569247159</v>
      </c>
      <c r="F155" s="15" t="s">
        <v>1198</v>
      </c>
      <c r="G155" t="str">
        <f t="shared" si="16"/>
        <v>44574.556</v>
      </c>
      <c r="H155" s="48">
        <f t="shared" si="17"/>
        <v>13184</v>
      </c>
      <c r="I155" s="168" t="s">
        <v>1704</v>
      </c>
      <c r="J155" s="169" t="s">
        <v>1705</v>
      </c>
      <c r="K155" s="168">
        <v>13184</v>
      </c>
      <c r="L155" s="168" t="s">
        <v>1344</v>
      </c>
      <c r="M155" s="169" t="s">
        <v>1303</v>
      </c>
      <c r="N155" s="169"/>
      <c r="O155" s="170" t="s">
        <v>1706</v>
      </c>
      <c r="P155" s="170" t="s">
        <v>1646</v>
      </c>
    </row>
    <row r="156" spans="1:16" ht="12.75" customHeight="1" x14ac:dyDescent="0.2">
      <c r="A156" s="48" t="str">
        <f t="shared" si="12"/>
        <v> BBS 52 </v>
      </c>
      <c r="B156" s="15" t="str">
        <f t="shared" si="13"/>
        <v>I</v>
      </c>
      <c r="C156" s="48">
        <f t="shared" si="14"/>
        <v>44575.396999999997</v>
      </c>
      <c r="D156" t="str">
        <f t="shared" si="15"/>
        <v>vis</v>
      </c>
      <c r="E156">
        <f>VLOOKUP(C156,'Active 2'!C$21:E$948,3,FALSE)</f>
        <v>13184.994679540503</v>
      </c>
      <c r="F156" s="15" t="s">
        <v>1198</v>
      </c>
      <c r="G156" t="str">
        <f t="shared" si="16"/>
        <v>44575.397</v>
      </c>
      <c r="H156" s="48">
        <f t="shared" si="17"/>
        <v>13185</v>
      </c>
      <c r="I156" s="168" t="s">
        <v>1707</v>
      </c>
      <c r="J156" s="169" t="s">
        <v>1708</v>
      </c>
      <c r="K156" s="168">
        <v>13185</v>
      </c>
      <c r="L156" s="168" t="s">
        <v>1452</v>
      </c>
      <c r="M156" s="169" t="s">
        <v>1303</v>
      </c>
      <c r="N156" s="169"/>
      <c r="O156" s="170" t="s">
        <v>1373</v>
      </c>
      <c r="P156" s="170" t="s">
        <v>1709</v>
      </c>
    </row>
    <row r="157" spans="1:16" ht="12.75" customHeight="1" x14ac:dyDescent="0.2">
      <c r="A157" s="48" t="str">
        <f t="shared" si="12"/>
        <v> BBS 52 </v>
      </c>
      <c r="B157" s="15" t="str">
        <f t="shared" si="13"/>
        <v>I</v>
      </c>
      <c r="C157" s="48">
        <f t="shared" si="14"/>
        <v>44575.402000000002</v>
      </c>
      <c r="D157" t="str">
        <f t="shared" si="15"/>
        <v>vis</v>
      </c>
      <c r="E157">
        <f>VLOOKUP(C157,'Active 2'!C$21:E$948,3,FALSE)</f>
        <v>13185.000566046414</v>
      </c>
      <c r="F157" s="15" t="s">
        <v>1198</v>
      </c>
      <c r="G157" t="str">
        <f t="shared" si="16"/>
        <v>44575.402</v>
      </c>
      <c r="H157" s="48">
        <f t="shared" si="17"/>
        <v>13185</v>
      </c>
      <c r="I157" s="168" t="s">
        <v>1710</v>
      </c>
      <c r="J157" s="169" t="s">
        <v>1711</v>
      </c>
      <c r="K157" s="168">
        <v>13185</v>
      </c>
      <c r="L157" s="168" t="s">
        <v>1391</v>
      </c>
      <c r="M157" s="169" t="s">
        <v>1303</v>
      </c>
      <c r="N157" s="169"/>
      <c r="O157" s="170" t="s">
        <v>1396</v>
      </c>
      <c r="P157" s="170" t="s">
        <v>1709</v>
      </c>
    </row>
    <row r="158" spans="1:16" ht="12.75" customHeight="1" x14ac:dyDescent="0.2">
      <c r="A158" s="48" t="str">
        <f t="shared" si="12"/>
        <v> BRNO 23 </v>
      </c>
      <c r="B158" s="15" t="str">
        <f t="shared" si="13"/>
        <v>I</v>
      </c>
      <c r="C158" s="48">
        <f t="shared" si="14"/>
        <v>44603.432000000001</v>
      </c>
      <c r="D158" t="str">
        <f t="shared" si="15"/>
        <v>vis</v>
      </c>
      <c r="E158">
        <f>VLOOKUP(C158,'Active 2'!C$21:E$948,3,FALSE)</f>
        <v>13218.000318153876</v>
      </c>
      <c r="F158" s="15" t="s">
        <v>1198</v>
      </c>
      <c r="G158" t="str">
        <f t="shared" si="16"/>
        <v>44603.432</v>
      </c>
      <c r="H158" s="48">
        <f t="shared" si="17"/>
        <v>13218</v>
      </c>
      <c r="I158" s="168" t="s">
        <v>1712</v>
      </c>
      <c r="J158" s="169" t="s">
        <v>1713</v>
      </c>
      <c r="K158" s="168">
        <v>13218</v>
      </c>
      <c r="L158" s="168" t="s">
        <v>1391</v>
      </c>
      <c r="M158" s="169" t="s">
        <v>1303</v>
      </c>
      <c r="N158" s="169"/>
      <c r="O158" s="170" t="s">
        <v>1664</v>
      </c>
      <c r="P158" s="170" t="s">
        <v>1646</v>
      </c>
    </row>
    <row r="159" spans="1:16" ht="12.75" customHeight="1" x14ac:dyDescent="0.2">
      <c r="A159" s="48" t="str">
        <f t="shared" si="12"/>
        <v> BBS 52 </v>
      </c>
      <c r="B159" s="15" t="str">
        <f t="shared" si="13"/>
        <v>I</v>
      </c>
      <c r="C159" s="48">
        <f t="shared" si="14"/>
        <v>44603.434999999998</v>
      </c>
      <c r="D159" t="str">
        <f t="shared" si="15"/>
        <v>vis</v>
      </c>
      <c r="E159">
        <f>VLOOKUP(C159,'Active 2'!C$21:E$948,3,FALSE)</f>
        <v>13218.003850057416</v>
      </c>
      <c r="F159" s="15" t="s">
        <v>1198</v>
      </c>
      <c r="G159" t="str">
        <f t="shared" si="16"/>
        <v>44603.435</v>
      </c>
      <c r="H159" s="48">
        <f t="shared" si="17"/>
        <v>13218</v>
      </c>
      <c r="I159" s="168" t="s">
        <v>1714</v>
      </c>
      <c r="J159" s="169" t="s">
        <v>1715</v>
      </c>
      <c r="K159" s="168">
        <v>13218</v>
      </c>
      <c r="L159" s="168" t="s">
        <v>1311</v>
      </c>
      <c r="M159" s="169" t="s">
        <v>1303</v>
      </c>
      <c r="N159" s="169"/>
      <c r="O159" s="170" t="s">
        <v>1396</v>
      </c>
      <c r="P159" s="170" t="s">
        <v>1709</v>
      </c>
    </row>
    <row r="160" spans="1:16" ht="12.75" customHeight="1" x14ac:dyDescent="0.2">
      <c r="A160" s="48" t="str">
        <f t="shared" si="12"/>
        <v> AOEB 1 </v>
      </c>
      <c r="B160" s="15" t="str">
        <f t="shared" si="13"/>
        <v>I</v>
      </c>
      <c r="C160" s="48">
        <f t="shared" si="14"/>
        <v>44607.680999999997</v>
      </c>
      <c r="D160" t="str">
        <f t="shared" si="15"/>
        <v>vis</v>
      </c>
      <c r="E160">
        <f>VLOOKUP(C160,'Active 2'!C$21:E$948,3,FALSE)</f>
        <v>13223.002670872551</v>
      </c>
      <c r="F160" s="15" t="s">
        <v>1198</v>
      </c>
      <c r="G160" t="str">
        <f t="shared" si="16"/>
        <v>44607.681</v>
      </c>
      <c r="H160" s="48">
        <f t="shared" si="17"/>
        <v>13223</v>
      </c>
      <c r="I160" s="168" t="s">
        <v>1716</v>
      </c>
      <c r="J160" s="169" t="s">
        <v>1717</v>
      </c>
      <c r="K160" s="168">
        <v>13223</v>
      </c>
      <c r="L160" s="168" t="s">
        <v>1338</v>
      </c>
      <c r="M160" s="169" t="s">
        <v>1303</v>
      </c>
      <c r="N160" s="169"/>
      <c r="O160" s="170" t="s">
        <v>1679</v>
      </c>
      <c r="P160" s="170" t="s">
        <v>1561</v>
      </c>
    </row>
    <row r="161" spans="1:16" ht="12.75" customHeight="1" x14ac:dyDescent="0.2">
      <c r="A161" s="48" t="str">
        <f t="shared" si="12"/>
        <v> AOEB 1 </v>
      </c>
      <c r="B161" s="15" t="str">
        <f t="shared" si="13"/>
        <v>I</v>
      </c>
      <c r="C161" s="48">
        <f t="shared" si="14"/>
        <v>44629.764000000003</v>
      </c>
      <c r="D161" t="str">
        <f t="shared" si="15"/>
        <v>vis</v>
      </c>
      <c r="E161">
        <f>VLOOKUP(C161,'Active 2'!C$21:E$948,3,FALSE)</f>
        <v>13249.001012855759</v>
      </c>
      <c r="F161" s="15" t="s">
        <v>1198</v>
      </c>
      <c r="G161" t="str">
        <f t="shared" si="16"/>
        <v>44629.764</v>
      </c>
      <c r="H161" s="48">
        <f t="shared" si="17"/>
        <v>13249</v>
      </c>
      <c r="I161" s="168" t="s">
        <v>1718</v>
      </c>
      <c r="J161" s="169" t="s">
        <v>1719</v>
      </c>
      <c r="K161" s="168">
        <v>13249</v>
      </c>
      <c r="L161" s="168" t="s">
        <v>1442</v>
      </c>
      <c r="M161" s="169" t="s">
        <v>1303</v>
      </c>
      <c r="N161" s="169"/>
      <c r="O161" s="170" t="s">
        <v>1720</v>
      </c>
      <c r="P161" s="170" t="s">
        <v>1561</v>
      </c>
    </row>
    <row r="162" spans="1:16" ht="12.75" customHeight="1" x14ac:dyDescent="0.2">
      <c r="A162" s="48" t="str">
        <f t="shared" si="12"/>
        <v> BRNO 23 </v>
      </c>
      <c r="B162" s="15" t="str">
        <f t="shared" si="13"/>
        <v>I</v>
      </c>
      <c r="C162" s="48">
        <f t="shared" si="14"/>
        <v>44632.317000000003</v>
      </c>
      <c r="D162" t="str">
        <f t="shared" si="15"/>
        <v>vis</v>
      </c>
      <c r="E162">
        <f>VLOOKUP(C162,'Active 2'!C$21:E$948,3,FALSE)</f>
        <v>13252.00666277122</v>
      </c>
      <c r="F162" s="15" t="s">
        <v>1198</v>
      </c>
      <c r="G162" t="str">
        <f t="shared" si="16"/>
        <v>44632.317</v>
      </c>
      <c r="H162" s="48">
        <f t="shared" si="17"/>
        <v>13252</v>
      </c>
      <c r="I162" s="168" t="s">
        <v>1721</v>
      </c>
      <c r="J162" s="169" t="s">
        <v>1722</v>
      </c>
      <c r="K162" s="168">
        <v>13252</v>
      </c>
      <c r="L162" s="168" t="s">
        <v>1594</v>
      </c>
      <c r="M162" s="169" t="s">
        <v>1303</v>
      </c>
      <c r="N162" s="169"/>
      <c r="O162" s="170" t="s">
        <v>1706</v>
      </c>
      <c r="P162" s="170" t="s">
        <v>1646</v>
      </c>
    </row>
    <row r="163" spans="1:16" ht="12.75" customHeight="1" x14ac:dyDescent="0.2">
      <c r="A163" s="48" t="str">
        <f t="shared" si="12"/>
        <v> BBS 53 </v>
      </c>
      <c r="B163" s="15" t="str">
        <f t="shared" si="13"/>
        <v>I</v>
      </c>
      <c r="C163" s="48">
        <f t="shared" si="14"/>
        <v>44637.411999999997</v>
      </c>
      <c r="D163" t="str">
        <f t="shared" si="15"/>
        <v>vis</v>
      </c>
      <c r="E163">
        <f>VLOOKUP(C163,'Active 2'!C$21:E$948,3,FALSE)</f>
        <v>13258.005012289141</v>
      </c>
      <c r="F163" s="15" t="s">
        <v>1198</v>
      </c>
      <c r="G163" t="str">
        <f t="shared" si="16"/>
        <v>44637.412</v>
      </c>
      <c r="H163" s="48">
        <f t="shared" si="17"/>
        <v>13258</v>
      </c>
      <c r="I163" s="168" t="s">
        <v>1723</v>
      </c>
      <c r="J163" s="169" t="s">
        <v>1724</v>
      </c>
      <c r="K163" s="168">
        <v>13258</v>
      </c>
      <c r="L163" s="168" t="s">
        <v>1344</v>
      </c>
      <c r="M163" s="169" t="s">
        <v>1303</v>
      </c>
      <c r="N163" s="169"/>
      <c r="O163" s="170" t="s">
        <v>1396</v>
      </c>
      <c r="P163" s="170" t="s">
        <v>1725</v>
      </c>
    </row>
    <row r="164" spans="1:16" ht="12.75" customHeight="1" x14ac:dyDescent="0.2">
      <c r="A164" s="48" t="str">
        <f t="shared" si="12"/>
        <v> BBS 53 </v>
      </c>
      <c r="B164" s="15" t="str">
        <f t="shared" si="13"/>
        <v>I</v>
      </c>
      <c r="C164" s="48">
        <f t="shared" si="14"/>
        <v>44642.504000000001</v>
      </c>
      <c r="D164" t="str">
        <f t="shared" si="15"/>
        <v>vis</v>
      </c>
      <c r="E164">
        <f>VLOOKUP(C164,'Active 2'!C$21:E$948,3,FALSE)</f>
        <v>13263.999829903531</v>
      </c>
      <c r="F164" s="15" t="s">
        <v>1198</v>
      </c>
      <c r="G164" t="str">
        <f t="shared" si="16"/>
        <v>44642.504</v>
      </c>
      <c r="H164" s="48">
        <f t="shared" si="17"/>
        <v>13264</v>
      </c>
      <c r="I164" s="168" t="s">
        <v>1726</v>
      </c>
      <c r="J164" s="169" t="s">
        <v>1727</v>
      </c>
      <c r="K164" s="168">
        <v>13264</v>
      </c>
      <c r="L164" s="168" t="s">
        <v>1422</v>
      </c>
      <c r="M164" s="169" t="s">
        <v>1303</v>
      </c>
      <c r="N164" s="169"/>
      <c r="O164" s="170" t="s">
        <v>1396</v>
      </c>
      <c r="P164" s="170" t="s">
        <v>1725</v>
      </c>
    </row>
    <row r="165" spans="1:16" ht="12.75" customHeight="1" x14ac:dyDescent="0.2">
      <c r="A165" s="48" t="str">
        <f t="shared" si="12"/>
        <v> BBS 53 </v>
      </c>
      <c r="B165" s="15" t="str">
        <f t="shared" si="13"/>
        <v>I</v>
      </c>
      <c r="C165" s="48">
        <f t="shared" si="14"/>
        <v>44649.3</v>
      </c>
      <c r="D165" t="str">
        <f t="shared" si="15"/>
        <v>vis</v>
      </c>
      <c r="E165">
        <f>VLOOKUP(C165,'Active 2'!C$21:E$948,3,FALSE)</f>
        <v>13272.000768730586</v>
      </c>
      <c r="F165" s="15" t="s">
        <v>1198</v>
      </c>
      <c r="G165" t="str">
        <f t="shared" si="16"/>
        <v>44649.300</v>
      </c>
      <c r="H165" s="48">
        <f t="shared" si="17"/>
        <v>13272</v>
      </c>
      <c r="I165" s="168" t="s">
        <v>1728</v>
      </c>
      <c r="J165" s="169" t="s">
        <v>1729</v>
      </c>
      <c r="K165" s="168">
        <v>13272</v>
      </c>
      <c r="L165" s="168" t="s">
        <v>1442</v>
      </c>
      <c r="M165" s="169" t="s">
        <v>1303</v>
      </c>
      <c r="N165" s="169"/>
      <c r="O165" s="170" t="s">
        <v>1373</v>
      </c>
      <c r="P165" s="170" t="s">
        <v>1725</v>
      </c>
    </row>
    <row r="166" spans="1:16" ht="12.75" customHeight="1" x14ac:dyDescent="0.2">
      <c r="A166" s="48" t="str">
        <f t="shared" si="12"/>
        <v> BBS 53 </v>
      </c>
      <c r="B166" s="15" t="str">
        <f t="shared" si="13"/>
        <v>I</v>
      </c>
      <c r="C166" s="48">
        <f t="shared" si="14"/>
        <v>44660.345000000001</v>
      </c>
      <c r="D166" t="str">
        <f t="shared" si="15"/>
        <v>vis</v>
      </c>
      <c r="E166">
        <f>VLOOKUP(C166,'Active 2'!C$21:E$948,3,FALSE)</f>
        <v>13285.004060276318</v>
      </c>
      <c r="F166" s="15" t="s">
        <v>1198</v>
      </c>
      <c r="G166" t="str">
        <f t="shared" si="16"/>
        <v>44660.345</v>
      </c>
      <c r="H166" s="48">
        <f t="shared" si="17"/>
        <v>13285</v>
      </c>
      <c r="I166" s="168" t="s">
        <v>1730</v>
      </c>
      <c r="J166" s="169" t="s">
        <v>1731</v>
      </c>
      <c r="K166" s="168">
        <v>13285</v>
      </c>
      <c r="L166" s="168" t="s">
        <v>1311</v>
      </c>
      <c r="M166" s="169" t="s">
        <v>1303</v>
      </c>
      <c r="N166" s="169"/>
      <c r="O166" s="170" t="s">
        <v>1396</v>
      </c>
      <c r="P166" s="170" t="s">
        <v>1725</v>
      </c>
    </row>
    <row r="167" spans="1:16" ht="12.75" customHeight="1" x14ac:dyDescent="0.2">
      <c r="A167" s="48" t="str">
        <f t="shared" si="12"/>
        <v> BBS 56 </v>
      </c>
      <c r="B167" s="15" t="str">
        <f t="shared" si="13"/>
        <v>I</v>
      </c>
      <c r="C167" s="48">
        <f t="shared" si="14"/>
        <v>44846.362999999998</v>
      </c>
      <c r="D167" t="str">
        <f t="shared" si="15"/>
        <v>vis</v>
      </c>
      <c r="E167">
        <f>VLOOKUP(C167,'Active 2'!C$21:E$948,3,FALSE)</f>
        <v>13504.003271390338</v>
      </c>
      <c r="F167" s="15" t="s">
        <v>1198</v>
      </c>
      <c r="G167" t="str">
        <f t="shared" si="16"/>
        <v>44846.363</v>
      </c>
      <c r="H167" s="48">
        <f t="shared" si="17"/>
        <v>13504</v>
      </c>
      <c r="I167" s="168" t="s">
        <v>1732</v>
      </c>
      <c r="J167" s="169" t="s">
        <v>1733</v>
      </c>
      <c r="K167" s="168">
        <v>13504</v>
      </c>
      <c r="L167" s="168" t="s">
        <v>1311</v>
      </c>
      <c r="M167" s="169" t="s">
        <v>1303</v>
      </c>
      <c r="N167" s="169"/>
      <c r="O167" s="170" t="s">
        <v>1734</v>
      </c>
      <c r="P167" s="170" t="s">
        <v>1735</v>
      </c>
    </row>
    <row r="168" spans="1:16" ht="12.75" customHeight="1" x14ac:dyDescent="0.2">
      <c r="A168" s="48" t="str">
        <f t="shared" si="12"/>
        <v> AOEB 1 </v>
      </c>
      <c r="B168" s="15" t="str">
        <f t="shared" si="13"/>
        <v>I</v>
      </c>
      <c r="C168" s="48">
        <f t="shared" si="14"/>
        <v>44849.762999999999</v>
      </c>
      <c r="D168" t="str">
        <f t="shared" si="15"/>
        <v>vis</v>
      </c>
      <c r="E168">
        <f>VLOOKUP(C168,'Active 2'!C$21:E$948,3,FALSE)</f>
        <v>13508.00609540623</v>
      </c>
      <c r="F168" s="15" t="s">
        <v>1198</v>
      </c>
      <c r="G168" t="str">
        <f t="shared" si="16"/>
        <v>44849.763</v>
      </c>
      <c r="H168" s="48">
        <f t="shared" si="17"/>
        <v>13508</v>
      </c>
      <c r="I168" s="168" t="s">
        <v>1736</v>
      </c>
      <c r="J168" s="169" t="s">
        <v>1737</v>
      </c>
      <c r="K168" s="168">
        <v>13508</v>
      </c>
      <c r="L168" s="168" t="s">
        <v>1349</v>
      </c>
      <c r="M168" s="169" t="s">
        <v>1303</v>
      </c>
      <c r="N168" s="169"/>
      <c r="O168" s="170" t="s">
        <v>1738</v>
      </c>
      <c r="P168" s="170" t="s">
        <v>1561</v>
      </c>
    </row>
    <row r="169" spans="1:16" ht="12.75" customHeight="1" x14ac:dyDescent="0.2">
      <c r="A169" s="48" t="str">
        <f t="shared" si="12"/>
        <v> AOEB 1 </v>
      </c>
      <c r="B169" s="15" t="str">
        <f t="shared" si="13"/>
        <v>I</v>
      </c>
      <c r="C169" s="48">
        <f t="shared" si="14"/>
        <v>44900.728999999999</v>
      </c>
      <c r="D169" t="str">
        <f t="shared" si="15"/>
        <v>vis</v>
      </c>
      <c r="E169">
        <f>VLOOKUP(C169,'Active 2'!C$21:E$948,3,FALSE)</f>
        <v>13568.008427404409</v>
      </c>
      <c r="F169" s="15" t="s">
        <v>1198</v>
      </c>
      <c r="G169" t="str">
        <f t="shared" si="16"/>
        <v>44900.729</v>
      </c>
      <c r="H169" s="48">
        <f t="shared" si="17"/>
        <v>13568</v>
      </c>
      <c r="I169" s="168" t="s">
        <v>1739</v>
      </c>
      <c r="J169" s="169" t="s">
        <v>1740</v>
      </c>
      <c r="K169" s="168">
        <v>13568</v>
      </c>
      <c r="L169" s="168" t="s">
        <v>1639</v>
      </c>
      <c r="M169" s="169" t="s">
        <v>1303</v>
      </c>
      <c r="N169" s="169"/>
      <c r="O169" s="170" t="s">
        <v>1341</v>
      </c>
      <c r="P169" s="170" t="s">
        <v>1561</v>
      </c>
    </row>
    <row r="170" spans="1:16" ht="12.75" customHeight="1" x14ac:dyDescent="0.2">
      <c r="A170" s="48" t="str">
        <f t="shared" si="12"/>
        <v> AOEB 1 </v>
      </c>
      <c r="B170" s="15" t="str">
        <f t="shared" si="13"/>
        <v>I</v>
      </c>
      <c r="C170" s="48">
        <f t="shared" si="14"/>
        <v>44912.618000000002</v>
      </c>
      <c r="D170" t="str">
        <f t="shared" si="15"/>
        <v>vis</v>
      </c>
      <c r="E170">
        <f>VLOOKUP(C170,'Active 2'!C$21:E$948,3,FALSE)</f>
        <v>13582.005361147034</v>
      </c>
      <c r="F170" s="15" t="s">
        <v>1198</v>
      </c>
      <c r="G170" t="str">
        <f t="shared" si="16"/>
        <v>44912.618</v>
      </c>
      <c r="H170" s="48">
        <f t="shared" si="17"/>
        <v>13582</v>
      </c>
      <c r="I170" s="168" t="s">
        <v>1741</v>
      </c>
      <c r="J170" s="169" t="s">
        <v>1742</v>
      </c>
      <c r="K170" s="168">
        <v>13582</v>
      </c>
      <c r="L170" s="168" t="s">
        <v>1349</v>
      </c>
      <c r="M170" s="169" t="s">
        <v>1303</v>
      </c>
      <c r="N170" s="169"/>
      <c r="O170" s="170" t="s">
        <v>1312</v>
      </c>
      <c r="P170" s="170" t="s">
        <v>1561</v>
      </c>
    </row>
    <row r="171" spans="1:16" ht="12.75" customHeight="1" x14ac:dyDescent="0.2">
      <c r="A171" s="48" t="str">
        <f t="shared" si="12"/>
        <v> BBS 57 </v>
      </c>
      <c r="B171" s="15" t="str">
        <f t="shared" si="13"/>
        <v>I</v>
      </c>
      <c r="C171" s="48">
        <f t="shared" si="14"/>
        <v>44919.411999999997</v>
      </c>
      <c r="D171" t="str">
        <f t="shared" si="15"/>
        <v>vis</v>
      </c>
      <c r="E171">
        <f>VLOOKUP(C171,'Active 2'!C$21:E$948,3,FALSE)</f>
        <v>13590.003945371718</v>
      </c>
      <c r="F171" s="15" t="s">
        <v>1198</v>
      </c>
      <c r="G171" t="str">
        <f t="shared" si="16"/>
        <v>44919.412</v>
      </c>
      <c r="H171" s="48">
        <f t="shared" si="17"/>
        <v>13590</v>
      </c>
      <c r="I171" s="168" t="s">
        <v>1743</v>
      </c>
      <c r="J171" s="169" t="s">
        <v>1744</v>
      </c>
      <c r="K171" s="168">
        <v>13590</v>
      </c>
      <c r="L171" s="168" t="s">
        <v>1311</v>
      </c>
      <c r="M171" s="169" t="s">
        <v>1303</v>
      </c>
      <c r="N171" s="169"/>
      <c r="O171" s="170" t="s">
        <v>1396</v>
      </c>
      <c r="P171" s="170" t="s">
        <v>1745</v>
      </c>
    </row>
    <row r="172" spans="1:16" ht="12.75" customHeight="1" x14ac:dyDescent="0.2">
      <c r="A172" s="48" t="str">
        <f t="shared" si="12"/>
        <v> BBS 58 </v>
      </c>
      <c r="B172" s="15" t="str">
        <f t="shared" si="13"/>
        <v>I</v>
      </c>
      <c r="C172" s="48">
        <f t="shared" si="14"/>
        <v>44958.485999999997</v>
      </c>
      <c r="D172" t="str">
        <f t="shared" si="15"/>
        <v>vis</v>
      </c>
      <c r="E172">
        <f>VLOOKUP(C172,'Active 2'!C$21:E$948,3,FALSE)</f>
        <v>13636.005811723735</v>
      </c>
      <c r="F172" s="15" t="s">
        <v>1198</v>
      </c>
      <c r="G172" t="str">
        <f t="shared" si="16"/>
        <v>44958.486</v>
      </c>
      <c r="H172" s="48">
        <f t="shared" si="17"/>
        <v>13636</v>
      </c>
      <c r="I172" s="168" t="s">
        <v>1746</v>
      </c>
      <c r="J172" s="169" t="s">
        <v>1747</v>
      </c>
      <c r="K172" s="168">
        <v>13636</v>
      </c>
      <c r="L172" s="168" t="s">
        <v>1349</v>
      </c>
      <c r="M172" s="169" t="s">
        <v>1303</v>
      </c>
      <c r="N172" s="169"/>
      <c r="O172" s="170" t="s">
        <v>1373</v>
      </c>
      <c r="P172" s="170" t="s">
        <v>1748</v>
      </c>
    </row>
    <row r="173" spans="1:16" ht="12.75" customHeight="1" x14ac:dyDescent="0.2">
      <c r="A173" s="48" t="str">
        <f t="shared" si="12"/>
        <v> BBS 58 </v>
      </c>
      <c r="B173" s="15" t="str">
        <f t="shared" si="13"/>
        <v>I</v>
      </c>
      <c r="C173" s="48">
        <f t="shared" si="14"/>
        <v>44987.328999999998</v>
      </c>
      <c r="D173" t="str">
        <f t="shared" si="15"/>
        <v>vis</v>
      </c>
      <c r="E173">
        <f>VLOOKUP(C173,'Active 2'!C$21:E$948,3,FALSE)</f>
        <v>13669.96270969147</v>
      </c>
      <c r="F173" s="15" t="s">
        <v>1198</v>
      </c>
      <c r="G173" t="str">
        <f t="shared" si="16"/>
        <v>44987.329</v>
      </c>
      <c r="H173" s="48">
        <f t="shared" si="17"/>
        <v>13670</v>
      </c>
      <c r="I173" s="168" t="s">
        <v>1749</v>
      </c>
      <c r="J173" s="169" t="s">
        <v>1750</v>
      </c>
      <c r="K173" s="168">
        <v>13670</v>
      </c>
      <c r="L173" s="168" t="s">
        <v>1751</v>
      </c>
      <c r="M173" s="169" t="s">
        <v>1303</v>
      </c>
      <c r="N173" s="169"/>
      <c r="O173" s="170" t="s">
        <v>1752</v>
      </c>
      <c r="P173" s="170" t="s">
        <v>1748</v>
      </c>
    </row>
    <row r="174" spans="1:16" ht="12.75" customHeight="1" x14ac:dyDescent="0.2">
      <c r="A174" s="48" t="str">
        <f t="shared" si="12"/>
        <v> BBS 59 </v>
      </c>
      <c r="B174" s="15" t="str">
        <f t="shared" si="13"/>
        <v>I</v>
      </c>
      <c r="C174" s="48">
        <f t="shared" si="14"/>
        <v>45027.284</v>
      </c>
      <c r="D174" t="str">
        <f t="shared" si="15"/>
        <v>vis</v>
      </c>
      <c r="E174">
        <f>VLOOKUP(C174,'Active 2'!C$21:E$948,3,FALSE)</f>
        <v>13717.001778384076</v>
      </c>
      <c r="F174" s="15" t="s">
        <v>1198</v>
      </c>
      <c r="G174" t="str">
        <f t="shared" si="16"/>
        <v>45027.284</v>
      </c>
      <c r="H174" s="48">
        <f t="shared" si="17"/>
        <v>13717</v>
      </c>
      <c r="I174" s="168" t="s">
        <v>1753</v>
      </c>
      <c r="J174" s="169" t="s">
        <v>1754</v>
      </c>
      <c r="K174" s="168">
        <v>13717</v>
      </c>
      <c r="L174" s="168" t="s">
        <v>1338</v>
      </c>
      <c r="M174" s="169" t="s">
        <v>1303</v>
      </c>
      <c r="N174" s="169"/>
      <c r="O174" s="170" t="s">
        <v>1373</v>
      </c>
      <c r="P174" s="170" t="s">
        <v>1755</v>
      </c>
    </row>
    <row r="175" spans="1:16" ht="12.75" customHeight="1" x14ac:dyDescent="0.2">
      <c r="A175" s="48" t="str">
        <f t="shared" si="12"/>
        <v> BBS 59 </v>
      </c>
      <c r="B175" s="15" t="str">
        <f t="shared" si="13"/>
        <v>I</v>
      </c>
      <c r="C175" s="48">
        <f t="shared" si="14"/>
        <v>45032.375</v>
      </c>
      <c r="D175" t="str">
        <f t="shared" si="15"/>
        <v>vis</v>
      </c>
      <c r="E175">
        <f>VLOOKUP(C175,'Active 2'!C$21:E$948,3,FALSE)</f>
        <v>13722.995418697279</v>
      </c>
      <c r="F175" s="15" t="s">
        <v>1198</v>
      </c>
      <c r="G175" t="str">
        <f t="shared" si="16"/>
        <v>45032.375</v>
      </c>
      <c r="H175" s="48">
        <f t="shared" si="17"/>
        <v>13723</v>
      </c>
      <c r="I175" s="168" t="s">
        <v>1756</v>
      </c>
      <c r="J175" s="169" t="s">
        <v>1757</v>
      </c>
      <c r="K175" s="168">
        <v>13723</v>
      </c>
      <c r="L175" s="168" t="s">
        <v>1369</v>
      </c>
      <c r="M175" s="169" t="s">
        <v>1303</v>
      </c>
      <c r="N175" s="169"/>
      <c r="O175" s="170" t="s">
        <v>1373</v>
      </c>
      <c r="P175" s="170" t="s">
        <v>1755</v>
      </c>
    </row>
    <row r="176" spans="1:16" ht="12.75" customHeight="1" x14ac:dyDescent="0.2">
      <c r="A176" s="48" t="str">
        <f t="shared" si="12"/>
        <v> BBS 59 </v>
      </c>
      <c r="B176" s="15" t="str">
        <f t="shared" si="13"/>
        <v>I</v>
      </c>
      <c r="C176" s="48">
        <f t="shared" si="14"/>
        <v>45038.328000000001</v>
      </c>
      <c r="D176" t="str">
        <f t="shared" si="15"/>
        <v>vis</v>
      </c>
      <c r="E176">
        <f>VLOOKUP(C176,'Active 2'!C$21:E$948,3,FALSE)</f>
        <v>13730.003892628631</v>
      </c>
      <c r="F176" s="15" t="s">
        <v>1198</v>
      </c>
      <c r="G176" t="str">
        <f t="shared" si="16"/>
        <v>45038.328</v>
      </c>
      <c r="H176" s="48">
        <f t="shared" si="17"/>
        <v>13730</v>
      </c>
      <c r="I176" s="168" t="s">
        <v>1758</v>
      </c>
      <c r="J176" s="169" t="s">
        <v>1759</v>
      </c>
      <c r="K176" s="168">
        <v>13730</v>
      </c>
      <c r="L176" s="168" t="s">
        <v>1311</v>
      </c>
      <c r="M176" s="169" t="s">
        <v>1303</v>
      </c>
      <c r="N176" s="169"/>
      <c r="O176" s="170" t="s">
        <v>1373</v>
      </c>
      <c r="P176" s="170" t="s">
        <v>1755</v>
      </c>
    </row>
    <row r="177" spans="1:16" ht="12.75" customHeight="1" x14ac:dyDescent="0.2">
      <c r="A177" s="48" t="str">
        <f t="shared" si="12"/>
        <v> BRNO 26 </v>
      </c>
      <c r="B177" s="15" t="str">
        <f t="shared" si="13"/>
        <v>I</v>
      </c>
      <c r="C177" s="48">
        <f t="shared" si="14"/>
        <v>45200.563000000002</v>
      </c>
      <c r="D177" t="str">
        <f t="shared" si="15"/>
        <v>vis</v>
      </c>
      <c r="E177">
        <f>VLOOKUP(C177,'Active 2'!C$21:E$948,3,FALSE)</f>
        <v>13921.003349751511</v>
      </c>
      <c r="F177" s="15" t="s">
        <v>1198</v>
      </c>
      <c r="G177" t="str">
        <f t="shared" si="16"/>
        <v>45200.563</v>
      </c>
      <c r="H177" s="48">
        <f t="shared" si="17"/>
        <v>13921</v>
      </c>
      <c r="I177" s="168" t="s">
        <v>1760</v>
      </c>
      <c r="J177" s="169" t="s">
        <v>1761</v>
      </c>
      <c r="K177" s="168">
        <v>13921</v>
      </c>
      <c r="L177" s="168" t="s">
        <v>1311</v>
      </c>
      <c r="M177" s="169" t="s">
        <v>1303</v>
      </c>
      <c r="N177" s="169"/>
      <c r="O177" s="170" t="s">
        <v>1762</v>
      </c>
      <c r="P177" s="170" t="s">
        <v>1763</v>
      </c>
    </row>
    <row r="178" spans="1:16" ht="12.75" customHeight="1" x14ac:dyDescent="0.2">
      <c r="A178" s="48" t="str">
        <f t="shared" si="12"/>
        <v> BRNO 26 </v>
      </c>
      <c r="B178" s="15" t="str">
        <f t="shared" si="13"/>
        <v>I</v>
      </c>
      <c r="C178" s="48">
        <f t="shared" si="14"/>
        <v>45200.572999999997</v>
      </c>
      <c r="D178" t="str">
        <f t="shared" si="15"/>
        <v>vis</v>
      </c>
      <c r="E178">
        <f>VLOOKUP(C178,'Active 2'!C$21:E$948,3,FALSE)</f>
        <v>13921.015122763316</v>
      </c>
      <c r="F178" s="15" t="s">
        <v>1198</v>
      </c>
      <c r="G178" t="str">
        <f t="shared" si="16"/>
        <v>45200.573</v>
      </c>
      <c r="H178" s="48">
        <f t="shared" si="17"/>
        <v>13921</v>
      </c>
      <c r="I178" s="168" t="s">
        <v>1764</v>
      </c>
      <c r="J178" s="169" t="s">
        <v>1765</v>
      </c>
      <c r="K178" s="168">
        <v>13921</v>
      </c>
      <c r="L178" s="168" t="s">
        <v>1766</v>
      </c>
      <c r="M178" s="169" t="s">
        <v>1303</v>
      </c>
      <c r="N178" s="169"/>
      <c r="O178" s="170" t="s">
        <v>1767</v>
      </c>
      <c r="P178" s="170" t="s">
        <v>1763</v>
      </c>
    </row>
    <row r="179" spans="1:16" ht="12.75" customHeight="1" x14ac:dyDescent="0.2">
      <c r="A179" s="48" t="str">
        <f t="shared" si="12"/>
        <v> BBS 62 </v>
      </c>
      <c r="B179" s="15" t="str">
        <f t="shared" si="13"/>
        <v>I</v>
      </c>
      <c r="C179" s="48">
        <f t="shared" si="14"/>
        <v>45212.453999999998</v>
      </c>
      <c r="D179" t="str">
        <f t="shared" si="15"/>
        <v>vis</v>
      </c>
      <c r="E179">
        <f>VLOOKUP(C179,'Active 2'!C$21:E$948,3,FALSE)</f>
        <v>13935.002638096488</v>
      </c>
      <c r="F179" s="15" t="s">
        <v>1198</v>
      </c>
      <c r="G179" t="str">
        <f t="shared" si="16"/>
        <v>45212.454</v>
      </c>
      <c r="H179" s="48">
        <f t="shared" si="17"/>
        <v>13935</v>
      </c>
      <c r="I179" s="168" t="s">
        <v>1768</v>
      </c>
      <c r="J179" s="169" t="s">
        <v>1769</v>
      </c>
      <c r="K179" s="168">
        <v>13935</v>
      </c>
      <c r="L179" s="168" t="s">
        <v>1338</v>
      </c>
      <c r="M179" s="169" t="s">
        <v>1303</v>
      </c>
      <c r="N179" s="169"/>
      <c r="O179" s="170" t="s">
        <v>1770</v>
      </c>
      <c r="P179" s="170" t="s">
        <v>1771</v>
      </c>
    </row>
    <row r="180" spans="1:16" ht="12.75" customHeight="1" x14ac:dyDescent="0.2">
      <c r="A180" s="48" t="str">
        <f t="shared" si="12"/>
        <v> BBS 62 </v>
      </c>
      <c r="B180" s="15" t="str">
        <f t="shared" si="13"/>
        <v>I</v>
      </c>
      <c r="C180" s="48">
        <f t="shared" si="14"/>
        <v>45212.457000000002</v>
      </c>
      <c r="D180" t="str">
        <f t="shared" si="15"/>
        <v>vis</v>
      </c>
      <c r="E180">
        <f>VLOOKUP(C180,'Active 2'!C$21:E$948,3,FALSE)</f>
        <v>13935.006170000037</v>
      </c>
      <c r="F180" s="15" t="s">
        <v>1198</v>
      </c>
      <c r="G180" t="str">
        <f t="shared" si="16"/>
        <v>45212.457</v>
      </c>
      <c r="H180" s="48">
        <f t="shared" si="17"/>
        <v>13935</v>
      </c>
      <c r="I180" s="168" t="s">
        <v>1772</v>
      </c>
      <c r="J180" s="169" t="s">
        <v>1773</v>
      </c>
      <c r="K180" s="168">
        <v>13935</v>
      </c>
      <c r="L180" s="168" t="s">
        <v>1349</v>
      </c>
      <c r="M180" s="169" t="s">
        <v>1303</v>
      </c>
      <c r="N180" s="169"/>
      <c r="O180" s="170" t="s">
        <v>1373</v>
      </c>
      <c r="P180" s="170" t="s">
        <v>1771</v>
      </c>
    </row>
    <row r="181" spans="1:16" ht="12.75" customHeight="1" x14ac:dyDescent="0.2">
      <c r="A181" s="48" t="str">
        <f t="shared" si="12"/>
        <v> AOEB 1 </v>
      </c>
      <c r="B181" s="15" t="str">
        <f t="shared" si="13"/>
        <v>I</v>
      </c>
      <c r="C181" s="48">
        <f t="shared" si="14"/>
        <v>45221.81</v>
      </c>
      <c r="D181" t="str">
        <f t="shared" si="15"/>
        <v>vis</v>
      </c>
      <c r="E181">
        <f>VLOOKUP(C181,'Active 2'!C$21:E$948,3,FALSE)</f>
        <v>13946.017467947269</v>
      </c>
      <c r="F181" s="15" t="s">
        <v>1198</v>
      </c>
      <c r="G181" t="str">
        <f t="shared" si="16"/>
        <v>45221.810</v>
      </c>
      <c r="H181" s="48">
        <f t="shared" si="17"/>
        <v>13946</v>
      </c>
      <c r="I181" s="168" t="s">
        <v>1774</v>
      </c>
      <c r="J181" s="169" t="s">
        <v>1775</v>
      </c>
      <c r="K181" s="168">
        <v>13946</v>
      </c>
      <c r="L181" s="168" t="s">
        <v>1302</v>
      </c>
      <c r="M181" s="169" t="s">
        <v>1303</v>
      </c>
      <c r="N181" s="169"/>
      <c r="O181" s="170" t="s">
        <v>1507</v>
      </c>
      <c r="P181" s="170" t="s">
        <v>1561</v>
      </c>
    </row>
    <row r="182" spans="1:16" ht="12.75" customHeight="1" x14ac:dyDescent="0.2">
      <c r="A182" s="48" t="str">
        <f t="shared" si="12"/>
        <v> BBS 64 </v>
      </c>
      <c r="B182" s="15" t="str">
        <f t="shared" si="13"/>
        <v>I</v>
      </c>
      <c r="C182" s="48">
        <f t="shared" si="14"/>
        <v>45263.421999999999</v>
      </c>
      <c r="D182" t="str">
        <f t="shared" si="15"/>
        <v>vis</v>
      </c>
      <c r="E182">
        <f>VLOOKUP(C182,'Active 2'!C$21:E$948,3,FALSE)</f>
        <v>13995.007324697031</v>
      </c>
      <c r="F182" s="15" t="s">
        <v>1198</v>
      </c>
      <c r="G182" t="str">
        <f t="shared" si="16"/>
        <v>45263.422</v>
      </c>
      <c r="H182" s="48">
        <f t="shared" si="17"/>
        <v>13995</v>
      </c>
      <c r="I182" s="168" t="s">
        <v>1776</v>
      </c>
      <c r="J182" s="169" t="s">
        <v>1777</v>
      </c>
      <c r="K182" s="168">
        <v>13995</v>
      </c>
      <c r="L182" s="168" t="s">
        <v>1594</v>
      </c>
      <c r="M182" s="169" t="s">
        <v>1303</v>
      </c>
      <c r="N182" s="169"/>
      <c r="O182" s="170" t="s">
        <v>1778</v>
      </c>
      <c r="P182" s="170" t="s">
        <v>1779</v>
      </c>
    </row>
    <row r="183" spans="1:16" ht="12.75" customHeight="1" x14ac:dyDescent="0.2">
      <c r="A183" s="48" t="str">
        <f t="shared" si="12"/>
        <v> BBS 63 </v>
      </c>
      <c r="B183" s="15" t="str">
        <f t="shared" si="13"/>
        <v>I</v>
      </c>
      <c r="C183" s="48">
        <f t="shared" si="14"/>
        <v>45269.366000000002</v>
      </c>
      <c r="D183" t="str">
        <f t="shared" si="15"/>
        <v>vis</v>
      </c>
      <c r="E183">
        <f>VLOOKUP(C183,'Active 2'!C$21:E$948,3,FALSE)</f>
        <v>14002.005202917753</v>
      </c>
      <c r="F183" s="15" t="s">
        <v>1198</v>
      </c>
      <c r="G183" t="str">
        <f t="shared" si="16"/>
        <v>45269.366</v>
      </c>
      <c r="H183" s="48">
        <f t="shared" si="17"/>
        <v>14002</v>
      </c>
      <c r="I183" s="168" t="s">
        <v>1780</v>
      </c>
      <c r="J183" s="169" t="s">
        <v>1781</v>
      </c>
      <c r="K183" s="168">
        <v>14002</v>
      </c>
      <c r="L183" s="168" t="s">
        <v>1344</v>
      </c>
      <c r="M183" s="169" t="s">
        <v>1303</v>
      </c>
      <c r="N183" s="169"/>
      <c r="O183" s="170" t="s">
        <v>1373</v>
      </c>
      <c r="P183" s="170" t="s">
        <v>1782</v>
      </c>
    </row>
    <row r="184" spans="1:16" ht="12.75" customHeight="1" x14ac:dyDescent="0.2">
      <c r="A184" s="48" t="str">
        <f t="shared" si="12"/>
        <v> BBS 64 </v>
      </c>
      <c r="B184" s="15" t="str">
        <f t="shared" si="13"/>
        <v>I</v>
      </c>
      <c r="C184" s="48">
        <f t="shared" si="14"/>
        <v>45286.381999999998</v>
      </c>
      <c r="D184" t="str">
        <f t="shared" si="15"/>
        <v>vis</v>
      </c>
      <c r="E184">
        <f>VLOOKUP(C184,'Active 2'!C$21:E$948,3,FALSE)</f>
        <v>14022.038159816093</v>
      </c>
      <c r="F184" s="15" t="s">
        <v>1198</v>
      </c>
      <c r="G184" t="str">
        <f t="shared" si="16"/>
        <v>45286.382</v>
      </c>
      <c r="H184" s="48">
        <f t="shared" si="17"/>
        <v>14022</v>
      </c>
      <c r="I184" s="168" t="s">
        <v>1783</v>
      </c>
      <c r="J184" s="169" t="s">
        <v>1784</v>
      </c>
      <c r="K184" s="168">
        <v>14022</v>
      </c>
      <c r="L184" s="168" t="s">
        <v>1785</v>
      </c>
      <c r="M184" s="169" t="s">
        <v>1303</v>
      </c>
      <c r="N184" s="169"/>
      <c r="O184" s="170" t="s">
        <v>1786</v>
      </c>
      <c r="P184" s="170" t="s">
        <v>1779</v>
      </c>
    </row>
    <row r="185" spans="1:16" ht="12.75" customHeight="1" x14ac:dyDescent="0.2">
      <c r="A185" s="48" t="str">
        <f t="shared" si="12"/>
        <v> BRNO 26 </v>
      </c>
      <c r="B185" s="15" t="str">
        <f t="shared" si="13"/>
        <v>I</v>
      </c>
      <c r="C185" s="48">
        <f t="shared" si="14"/>
        <v>45342.415000000001</v>
      </c>
      <c r="D185" t="str">
        <f t="shared" si="15"/>
        <v>vis</v>
      </c>
      <c r="E185">
        <f>VLOOKUP(C185,'Active 2'!C$21:E$948,3,FALSE)</f>
        <v>14088.005876899133</v>
      </c>
      <c r="F185" s="15" t="s">
        <v>1198</v>
      </c>
      <c r="G185" t="str">
        <f t="shared" si="16"/>
        <v>45342.415</v>
      </c>
      <c r="H185" s="48">
        <f t="shared" si="17"/>
        <v>14088</v>
      </c>
      <c r="I185" s="168" t="s">
        <v>1787</v>
      </c>
      <c r="J185" s="169" t="s">
        <v>1788</v>
      </c>
      <c r="K185" s="168">
        <v>14088</v>
      </c>
      <c r="L185" s="168" t="s">
        <v>1349</v>
      </c>
      <c r="M185" s="169" t="s">
        <v>1303</v>
      </c>
      <c r="N185" s="169"/>
      <c r="O185" s="170" t="s">
        <v>1789</v>
      </c>
      <c r="P185" s="170" t="s">
        <v>1763</v>
      </c>
    </row>
    <row r="186" spans="1:16" ht="12.75" customHeight="1" x14ac:dyDescent="0.2">
      <c r="A186" s="48" t="str">
        <f t="shared" si="12"/>
        <v> BBS 64 </v>
      </c>
      <c r="B186" s="15" t="str">
        <f t="shared" si="13"/>
        <v>I</v>
      </c>
      <c r="C186" s="48">
        <f t="shared" si="14"/>
        <v>45342.421999999999</v>
      </c>
      <c r="D186" t="str">
        <f t="shared" si="15"/>
        <v>vis</v>
      </c>
      <c r="E186">
        <f>VLOOKUP(C186,'Active 2'!C$21:E$948,3,FALSE)</f>
        <v>14088.014118007399</v>
      </c>
      <c r="F186" s="15" t="s">
        <v>1198</v>
      </c>
      <c r="G186" t="str">
        <f t="shared" si="16"/>
        <v>45342.422</v>
      </c>
      <c r="H186" s="48">
        <f t="shared" si="17"/>
        <v>14088</v>
      </c>
      <c r="I186" s="168" t="s">
        <v>1790</v>
      </c>
      <c r="J186" s="169" t="s">
        <v>1791</v>
      </c>
      <c r="K186" s="168">
        <v>14088</v>
      </c>
      <c r="L186" s="168" t="s">
        <v>1372</v>
      </c>
      <c r="M186" s="169" t="s">
        <v>1303</v>
      </c>
      <c r="N186" s="169"/>
      <c r="O186" s="170" t="s">
        <v>1396</v>
      </c>
      <c r="P186" s="170" t="s">
        <v>1779</v>
      </c>
    </row>
    <row r="187" spans="1:16" ht="12.75" customHeight="1" x14ac:dyDescent="0.2">
      <c r="A187" s="48" t="str">
        <f t="shared" si="12"/>
        <v> BBS 65 </v>
      </c>
      <c r="B187" s="15" t="str">
        <f t="shared" si="13"/>
        <v>I</v>
      </c>
      <c r="C187" s="48">
        <f t="shared" si="14"/>
        <v>45388.28</v>
      </c>
      <c r="D187" t="str">
        <f t="shared" si="15"/>
        <v>vis</v>
      </c>
      <c r="E187">
        <f>VLOOKUP(C187,'Active 2'!C$21:E$948,3,FALSE)</f>
        <v>14142.002795572294</v>
      </c>
      <c r="F187" s="15" t="s">
        <v>1198</v>
      </c>
      <c r="G187" t="str">
        <f t="shared" si="16"/>
        <v>45388.280</v>
      </c>
      <c r="H187" s="48">
        <f t="shared" si="17"/>
        <v>14142</v>
      </c>
      <c r="I187" s="168" t="s">
        <v>1792</v>
      </c>
      <c r="J187" s="169" t="s">
        <v>1793</v>
      </c>
      <c r="K187" s="168">
        <v>14142</v>
      </c>
      <c r="L187" s="168" t="s">
        <v>1338</v>
      </c>
      <c r="M187" s="169" t="s">
        <v>1303</v>
      </c>
      <c r="N187" s="169"/>
      <c r="O187" s="170" t="s">
        <v>1752</v>
      </c>
      <c r="P187" s="170" t="s">
        <v>1794</v>
      </c>
    </row>
    <row r="188" spans="1:16" ht="12.75" customHeight="1" x14ac:dyDescent="0.2">
      <c r="A188" s="48" t="str">
        <f t="shared" si="12"/>
        <v> BBS 65 </v>
      </c>
      <c r="B188" s="15" t="str">
        <f t="shared" si="13"/>
        <v>I</v>
      </c>
      <c r="C188" s="48">
        <f t="shared" si="14"/>
        <v>45388.284</v>
      </c>
      <c r="D188" t="str">
        <f t="shared" si="15"/>
        <v>vis</v>
      </c>
      <c r="E188">
        <f>VLOOKUP(C188,'Active 2'!C$21:E$948,3,FALSE)</f>
        <v>14142.007504777021</v>
      </c>
      <c r="F188" s="15" t="s">
        <v>1198</v>
      </c>
      <c r="G188" t="str">
        <f t="shared" si="16"/>
        <v>45388.284</v>
      </c>
      <c r="H188" s="48">
        <f t="shared" si="17"/>
        <v>14142</v>
      </c>
      <c r="I188" s="168" t="s">
        <v>1795</v>
      </c>
      <c r="J188" s="169" t="s">
        <v>1796</v>
      </c>
      <c r="K188" s="168">
        <v>14142</v>
      </c>
      <c r="L188" s="168" t="s">
        <v>1594</v>
      </c>
      <c r="M188" s="169" t="s">
        <v>1303</v>
      </c>
      <c r="N188" s="169"/>
      <c r="O188" s="170" t="s">
        <v>1373</v>
      </c>
      <c r="P188" s="170" t="s">
        <v>1794</v>
      </c>
    </row>
    <row r="189" spans="1:16" x14ac:dyDescent="0.2">
      <c r="A189" s="48" t="str">
        <f t="shared" si="12"/>
        <v> BBS 65 </v>
      </c>
      <c r="B189" s="15" t="str">
        <f t="shared" si="13"/>
        <v>I</v>
      </c>
      <c r="C189" s="48">
        <f t="shared" si="14"/>
        <v>45399.324999999997</v>
      </c>
      <c r="D189" t="str">
        <f t="shared" si="15"/>
        <v>vis</v>
      </c>
      <c r="E189">
        <f>VLOOKUP(C189,'Active 2'!C$21:E$948,3,FALSE)</f>
        <v>14155.006087118027</v>
      </c>
      <c r="F189" s="15" t="s">
        <v>1198</v>
      </c>
      <c r="G189" t="str">
        <f t="shared" si="16"/>
        <v>45399.325</v>
      </c>
      <c r="H189" s="48">
        <f t="shared" si="17"/>
        <v>14155</v>
      </c>
      <c r="I189" s="168" t="s">
        <v>1797</v>
      </c>
      <c r="J189" s="169" t="s">
        <v>1798</v>
      </c>
      <c r="K189" s="168">
        <v>14155</v>
      </c>
      <c r="L189" s="168" t="s">
        <v>1349</v>
      </c>
      <c r="M189" s="169" t="s">
        <v>1303</v>
      </c>
      <c r="N189" s="169"/>
      <c r="O189" s="170" t="s">
        <v>1752</v>
      </c>
      <c r="P189" s="170" t="s">
        <v>1794</v>
      </c>
    </row>
    <row r="190" spans="1:16" x14ac:dyDescent="0.2">
      <c r="A190" s="48" t="str">
        <f t="shared" si="12"/>
        <v> BBS 65 </v>
      </c>
      <c r="B190" s="15" t="str">
        <f t="shared" si="13"/>
        <v>I</v>
      </c>
      <c r="C190" s="48">
        <f t="shared" si="14"/>
        <v>45399.324999999997</v>
      </c>
      <c r="D190" t="str">
        <f t="shared" si="15"/>
        <v>vis</v>
      </c>
      <c r="E190">
        <f>VLOOKUP(C190,'Active 2'!C$21:E$948,3,FALSE)</f>
        <v>14155.006087118027</v>
      </c>
      <c r="F190" s="15" t="s">
        <v>1198</v>
      </c>
      <c r="G190" t="str">
        <f t="shared" si="16"/>
        <v>45399.325</v>
      </c>
      <c r="H190" s="48">
        <f t="shared" si="17"/>
        <v>14155</v>
      </c>
      <c r="I190" s="168" t="s">
        <v>1797</v>
      </c>
      <c r="J190" s="169" t="s">
        <v>1798</v>
      </c>
      <c r="K190" s="168">
        <v>14155</v>
      </c>
      <c r="L190" s="168" t="s">
        <v>1349</v>
      </c>
      <c r="M190" s="169" t="s">
        <v>1303</v>
      </c>
      <c r="N190" s="169"/>
      <c r="O190" s="170" t="s">
        <v>1396</v>
      </c>
      <c r="P190" s="170" t="s">
        <v>1794</v>
      </c>
    </row>
    <row r="191" spans="1:16" x14ac:dyDescent="0.2">
      <c r="A191" s="48" t="str">
        <f t="shared" si="12"/>
        <v> BBS 67 </v>
      </c>
      <c r="B191" s="15" t="str">
        <f t="shared" si="13"/>
        <v>I</v>
      </c>
      <c r="C191" s="48">
        <f t="shared" si="14"/>
        <v>45533.527999999998</v>
      </c>
      <c r="D191" t="str">
        <f t="shared" si="15"/>
        <v>vis</v>
      </c>
      <c r="E191">
        <f>VLOOKUP(C191,'Active 2'!C$21:E$948,3,FALSE)</f>
        <v>14313.003437531082</v>
      </c>
      <c r="F191" s="15" t="s">
        <v>1198</v>
      </c>
      <c r="G191" t="str">
        <f t="shared" si="16"/>
        <v>45533.528</v>
      </c>
      <c r="H191" s="48">
        <f t="shared" si="17"/>
        <v>14313</v>
      </c>
      <c r="I191" s="168" t="s">
        <v>1799</v>
      </c>
      <c r="J191" s="169" t="s">
        <v>1800</v>
      </c>
      <c r="K191" s="168">
        <v>14313</v>
      </c>
      <c r="L191" s="168" t="s">
        <v>1311</v>
      </c>
      <c r="M191" s="169" t="s">
        <v>1303</v>
      </c>
      <c r="N191" s="169"/>
      <c r="O191" s="170" t="s">
        <v>1778</v>
      </c>
      <c r="P191" s="170" t="s">
        <v>1801</v>
      </c>
    </row>
    <row r="192" spans="1:16" x14ac:dyDescent="0.2">
      <c r="A192" s="48" t="str">
        <f t="shared" si="12"/>
        <v> BBS 67 </v>
      </c>
      <c r="B192" s="15" t="str">
        <f t="shared" si="13"/>
        <v>I</v>
      </c>
      <c r="C192" s="48">
        <f t="shared" si="14"/>
        <v>45533.534</v>
      </c>
      <c r="D192" t="str">
        <f t="shared" si="15"/>
        <v>vis</v>
      </c>
      <c r="E192">
        <f>VLOOKUP(C192,'Active 2'!C$21:E$948,3,FALSE)</f>
        <v>14313.010501338171</v>
      </c>
      <c r="F192" s="15" t="s">
        <v>1198</v>
      </c>
      <c r="G192" t="str">
        <f t="shared" si="16"/>
        <v>45533.534</v>
      </c>
      <c r="H192" s="48">
        <f t="shared" si="17"/>
        <v>14313</v>
      </c>
      <c r="I192" s="168" t="s">
        <v>1802</v>
      </c>
      <c r="J192" s="169" t="s">
        <v>1803</v>
      </c>
      <c r="K192" s="168">
        <v>14313</v>
      </c>
      <c r="L192" s="168" t="s">
        <v>1804</v>
      </c>
      <c r="M192" s="169" t="s">
        <v>1303</v>
      </c>
      <c r="N192" s="169"/>
      <c r="O192" s="170" t="s">
        <v>1373</v>
      </c>
      <c r="P192" s="170" t="s">
        <v>1801</v>
      </c>
    </row>
    <row r="193" spans="1:16" x14ac:dyDescent="0.2">
      <c r="A193" s="48" t="str">
        <f t="shared" si="12"/>
        <v> BBS 68 </v>
      </c>
      <c r="B193" s="15" t="str">
        <f t="shared" si="13"/>
        <v>I</v>
      </c>
      <c r="C193" s="48">
        <f t="shared" si="14"/>
        <v>45602.328000000001</v>
      </c>
      <c r="D193" t="str">
        <f t="shared" si="15"/>
        <v>vis</v>
      </c>
      <c r="E193">
        <f>VLOOKUP(C193,'Active 2'!C$21:E$948,3,FALSE)</f>
        <v>14394.001758793785</v>
      </c>
      <c r="F193" s="15" t="s">
        <v>1198</v>
      </c>
      <c r="G193" t="str">
        <f t="shared" si="16"/>
        <v>45602.328</v>
      </c>
      <c r="H193" s="48">
        <f t="shared" si="17"/>
        <v>14394</v>
      </c>
      <c r="I193" s="168" t="s">
        <v>1805</v>
      </c>
      <c r="J193" s="169" t="s">
        <v>1806</v>
      </c>
      <c r="K193" s="168">
        <v>14394</v>
      </c>
      <c r="L193" s="168" t="s">
        <v>1442</v>
      </c>
      <c r="M193" s="169" t="s">
        <v>1303</v>
      </c>
      <c r="N193" s="169"/>
      <c r="O193" s="170" t="s">
        <v>1778</v>
      </c>
      <c r="P193" s="170" t="s">
        <v>1807</v>
      </c>
    </row>
    <row r="194" spans="1:16" x14ac:dyDescent="0.2">
      <c r="A194" s="48" t="str">
        <f t="shared" si="12"/>
        <v> BBS 69 </v>
      </c>
      <c r="B194" s="15" t="str">
        <f t="shared" si="13"/>
        <v>I</v>
      </c>
      <c r="C194" s="48">
        <f t="shared" si="14"/>
        <v>45613.375</v>
      </c>
      <c r="D194" t="str">
        <f t="shared" si="15"/>
        <v>vis</v>
      </c>
      <c r="E194">
        <f>VLOOKUP(C194,'Active 2'!C$21:E$948,3,FALSE)</f>
        <v>14407.007404941882</v>
      </c>
      <c r="F194" s="15" t="s">
        <v>1198</v>
      </c>
      <c r="G194" t="str">
        <f t="shared" si="16"/>
        <v>45613.375</v>
      </c>
      <c r="H194" s="48">
        <f t="shared" si="17"/>
        <v>14407</v>
      </c>
      <c r="I194" s="168" t="s">
        <v>1808</v>
      </c>
      <c r="J194" s="169" t="s">
        <v>1809</v>
      </c>
      <c r="K194" s="168">
        <v>14407</v>
      </c>
      <c r="L194" s="168" t="s">
        <v>1594</v>
      </c>
      <c r="M194" s="169" t="s">
        <v>1303</v>
      </c>
      <c r="N194" s="169"/>
      <c r="O194" s="170" t="s">
        <v>1778</v>
      </c>
      <c r="P194" s="170" t="s">
        <v>1810</v>
      </c>
    </row>
    <row r="195" spans="1:16" x14ac:dyDescent="0.2">
      <c r="A195" s="48" t="str">
        <f t="shared" si="12"/>
        <v> BBS 69 </v>
      </c>
      <c r="B195" s="15" t="str">
        <f t="shared" si="13"/>
        <v>I</v>
      </c>
      <c r="C195" s="48">
        <f t="shared" si="14"/>
        <v>45613.377999999997</v>
      </c>
      <c r="D195" t="str">
        <f t="shared" si="15"/>
        <v>vis</v>
      </c>
      <c r="E195">
        <f>VLOOKUP(C195,'Active 2'!C$21:E$948,3,FALSE)</f>
        <v>14407.010936845421</v>
      </c>
      <c r="F195" s="15" t="s">
        <v>1198</v>
      </c>
      <c r="G195" t="str">
        <f t="shared" si="16"/>
        <v>45613.378</v>
      </c>
      <c r="H195" s="48">
        <f t="shared" si="17"/>
        <v>14407</v>
      </c>
      <c r="I195" s="168" t="s">
        <v>1811</v>
      </c>
      <c r="J195" s="169" t="s">
        <v>1812</v>
      </c>
      <c r="K195" s="168">
        <v>14407</v>
      </c>
      <c r="L195" s="168" t="s">
        <v>1804</v>
      </c>
      <c r="M195" s="169" t="s">
        <v>1303</v>
      </c>
      <c r="N195" s="169"/>
      <c r="O195" s="170" t="s">
        <v>1813</v>
      </c>
      <c r="P195" s="170" t="s">
        <v>1810</v>
      </c>
    </row>
    <row r="196" spans="1:16" x14ac:dyDescent="0.2">
      <c r="A196" s="48" t="str">
        <f t="shared" si="12"/>
        <v> BBS 69 </v>
      </c>
      <c r="B196" s="15" t="str">
        <f t="shared" si="13"/>
        <v>I</v>
      </c>
      <c r="C196" s="48">
        <f t="shared" si="14"/>
        <v>45619.322</v>
      </c>
      <c r="D196" t="str">
        <f t="shared" si="15"/>
        <v>vis</v>
      </c>
      <c r="E196">
        <f>VLOOKUP(C196,'Active 2'!C$21:E$948,3,FALSE)</f>
        <v>14414.008815066143</v>
      </c>
      <c r="F196" s="15" t="s">
        <v>1198</v>
      </c>
      <c r="G196" t="str">
        <f t="shared" si="16"/>
        <v>45619.322</v>
      </c>
      <c r="H196" s="48">
        <f t="shared" si="17"/>
        <v>14414</v>
      </c>
      <c r="I196" s="168" t="s">
        <v>1814</v>
      </c>
      <c r="J196" s="169" t="s">
        <v>1815</v>
      </c>
      <c r="K196" s="168">
        <v>14414</v>
      </c>
      <c r="L196" s="168" t="s">
        <v>1639</v>
      </c>
      <c r="M196" s="169" t="s">
        <v>1303</v>
      </c>
      <c r="N196" s="169"/>
      <c r="O196" s="170" t="s">
        <v>1813</v>
      </c>
      <c r="P196" s="170" t="s">
        <v>1810</v>
      </c>
    </row>
    <row r="197" spans="1:16" x14ac:dyDescent="0.2">
      <c r="A197" s="48" t="str">
        <f t="shared" si="12"/>
        <v> BBS 69 </v>
      </c>
      <c r="B197" s="15" t="str">
        <f t="shared" si="13"/>
        <v>I</v>
      </c>
      <c r="C197" s="48">
        <f t="shared" si="14"/>
        <v>45619.322999999997</v>
      </c>
      <c r="D197" t="str">
        <f t="shared" si="15"/>
        <v>vis</v>
      </c>
      <c r="E197">
        <f>VLOOKUP(C197,'Active 2'!C$21:E$948,3,FALSE)</f>
        <v>14414.009992367321</v>
      </c>
      <c r="F197" s="15" t="s">
        <v>1198</v>
      </c>
      <c r="G197" t="str">
        <f t="shared" si="16"/>
        <v>45619.323</v>
      </c>
      <c r="H197" s="48">
        <f t="shared" si="17"/>
        <v>14414</v>
      </c>
      <c r="I197" s="168" t="s">
        <v>1816</v>
      </c>
      <c r="J197" s="169" t="s">
        <v>1817</v>
      </c>
      <c r="K197" s="168">
        <v>14414</v>
      </c>
      <c r="L197" s="168" t="s">
        <v>1377</v>
      </c>
      <c r="M197" s="169" t="s">
        <v>1303</v>
      </c>
      <c r="N197" s="169"/>
      <c r="O197" s="170" t="s">
        <v>1373</v>
      </c>
      <c r="P197" s="170" t="s">
        <v>1810</v>
      </c>
    </row>
    <row r="198" spans="1:16" x14ac:dyDescent="0.2">
      <c r="A198" s="48" t="str">
        <f t="shared" si="12"/>
        <v> BBS 69 </v>
      </c>
      <c r="B198" s="15" t="str">
        <f t="shared" si="13"/>
        <v>I</v>
      </c>
      <c r="C198" s="48">
        <f t="shared" si="14"/>
        <v>45619.328000000001</v>
      </c>
      <c r="D198" t="str">
        <f t="shared" si="15"/>
        <v>vis</v>
      </c>
      <c r="E198">
        <f>VLOOKUP(C198,'Active 2'!C$21:E$948,3,FALSE)</f>
        <v>14414.015878873231</v>
      </c>
      <c r="F198" s="15" t="s">
        <v>1198</v>
      </c>
      <c r="G198" t="str">
        <f t="shared" si="16"/>
        <v>45619.328</v>
      </c>
      <c r="H198" s="48">
        <f t="shared" si="17"/>
        <v>14414</v>
      </c>
      <c r="I198" s="168" t="s">
        <v>1818</v>
      </c>
      <c r="J198" s="169" t="s">
        <v>1819</v>
      </c>
      <c r="K198" s="168">
        <v>14414</v>
      </c>
      <c r="L198" s="168" t="s">
        <v>1766</v>
      </c>
      <c r="M198" s="169" t="s">
        <v>1303</v>
      </c>
      <c r="N198" s="169"/>
      <c r="O198" s="170" t="s">
        <v>1820</v>
      </c>
      <c r="P198" s="170" t="s">
        <v>1810</v>
      </c>
    </row>
    <row r="199" spans="1:16" x14ac:dyDescent="0.2">
      <c r="A199" s="48" t="str">
        <f t="shared" si="12"/>
        <v> AOEB 1 </v>
      </c>
      <c r="B199" s="15" t="str">
        <f t="shared" si="13"/>
        <v>I</v>
      </c>
      <c r="C199" s="48">
        <f t="shared" si="14"/>
        <v>45622.716999999997</v>
      </c>
      <c r="D199" t="str">
        <f t="shared" si="15"/>
        <v>vis</v>
      </c>
      <c r="E199">
        <f>VLOOKUP(C199,'Active 2'!C$21:E$948,3,FALSE)</f>
        <v>14418.005752576124</v>
      </c>
      <c r="F199" s="15" t="s">
        <v>1198</v>
      </c>
      <c r="G199" t="str">
        <f t="shared" si="16"/>
        <v>45622.717</v>
      </c>
      <c r="H199" s="48">
        <f t="shared" si="17"/>
        <v>14418</v>
      </c>
      <c r="I199" s="168" t="s">
        <v>1821</v>
      </c>
      <c r="J199" s="169" t="s">
        <v>1822</v>
      </c>
      <c r="K199" s="168">
        <v>14418</v>
      </c>
      <c r="L199" s="168" t="s">
        <v>1349</v>
      </c>
      <c r="M199" s="169" t="s">
        <v>1303</v>
      </c>
      <c r="N199" s="169"/>
      <c r="O199" s="170" t="s">
        <v>1507</v>
      </c>
      <c r="P199" s="170" t="s">
        <v>1561</v>
      </c>
    </row>
    <row r="200" spans="1:16" x14ac:dyDescent="0.2">
      <c r="A200" s="48" t="str">
        <f t="shared" si="12"/>
        <v> BRNO 26 </v>
      </c>
      <c r="B200" s="15" t="str">
        <f t="shared" si="13"/>
        <v>I</v>
      </c>
      <c r="C200" s="48">
        <f t="shared" si="14"/>
        <v>45636.313000000002</v>
      </c>
      <c r="D200" t="str">
        <f t="shared" si="15"/>
        <v>vis</v>
      </c>
      <c r="E200">
        <f>VLOOKUP(C200,'Active 2'!C$21:E$948,3,FALSE)</f>
        <v>14434.012339434961</v>
      </c>
      <c r="F200" s="15" t="s">
        <v>1198</v>
      </c>
      <c r="G200" t="str">
        <f t="shared" si="16"/>
        <v>45636.313</v>
      </c>
      <c r="H200" s="48">
        <f t="shared" si="17"/>
        <v>14434</v>
      </c>
      <c r="I200" s="168" t="s">
        <v>1823</v>
      </c>
      <c r="J200" s="169" t="s">
        <v>1824</v>
      </c>
      <c r="K200" s="168">
        <v>14434</v>
      </c>
      <c r="L200" s="168" t="s">
        <v>1334</v>
      </c>
      <c r="M200" s="169" t="s">
        <v>1303</v>
      </c>
      <c r="N200" s="169"/>
      <c r="O200" s="170" t="s">
        <v>1645</v>
      </c>
      <c r="P200" s="170" t="s">
        <v>1763</v>
      </c>
    </row>
    <row r="201" spans="1:16" x14ac:dyDescent="0.2">
      <c r="A201" s="48" t="str">
        <f t="shared" si="12"/>
        <v>BAVM 38 </v>
      </c>
      <c r="B201" s="15" t="str">
        <f t="shared" si="13"/>
        <v>I</v>
      </c>
      <c r="C201" s="48">
        <f t="shared" si="14"/>
        <v>45641.402999999998</v>
      </c>
      <c r="D201" t="str">
        <f t="shared" si="15"/>
        <v>vis</v>
      </c>
      <c r="E201">
        <f>VLOOKUP(C201,'Active 2'!C$21:E$948,3,FALSE)</f>
        <v>14440.00480244698</v>
      </c>
      <c r="F201" s="15" t="s">
        <v>1198</v>
      </c>
      <c r="G201" t="str">
        <f t="shared" si="16"/>
        <v>45641.403</v>
      </c>
      <c r="H201" s="48">
        <f t="shared" si="17"/>
        <v>14440</v>
      </c>
      <c r="I201" s="168" t="s">
        <v>1825</v>
      </c>
      <c r="J201" s="169" t="s">
        <v>1826</v>
      </c>
      <c r="K201" s="168">
        <v>14440</v>
      </c>
      <c r="L201" s="168" t="s">
        <v>1344</v>
      </c>
      <c r="M201" s="169" t="s">
        <v>1317</v>
      </c>
      <c r="N201" s="169"/>
      <c r="O201" s="170" t="s">
        <v>1827</v>
      </c>
      <c r="P201" s="171" t="s">
        <v>1828</v>
      </c>
    </row>
    <row r="202" spans="1:16" x14ac:dyDescent="0.2">
      <c r="A202" s="48" t="str">
        <f t="shared" si="12"/>
        <v> BBS 69 </v>
      </c>
      <c r="B202" s="15" t="str">
        <f t="shared" si="13"/>
        <v>I</v>
      </c>
      <c r="C202" s="48">
        <f t="shared" si="14"/>
        <v>45641.402999999998</v>
      </c>
      <c r="D202" t="str">
        <f t="shared" si="15"/>
        <v>vis</v>
      </c>
      <c r="E202">
        <f>VLOOKUP(C202,'Active 2'!C$21:E$948,3,FALSE)</f>
        <v>14440.00480244698</v>
      </c>
      <c r="F202" s="15" t="s">
        <v>1198</v>
      </c>
      <c r="G202" t="str">
        <f t="shared" si="16"/>
        <v>45641.403</v>
      </c>
      <c r="H202" s="48">
        <f t="shared" si="17"/>
        <v>14440</v>
      </c>
      <c r="I202" s="168" t="s">
        <v>1825</v>
      </c>
      <c r="J202" s="169" t="s">
        <v>1826</v>
      </c>
      <c r="K202" s="168">
        <v>14440</v>
      </c>
      <c r="L202" s="168" t="s">
        <v>1344</v>
      </c>
      <c r="M202" s="169" t="s">
        <v>1303</v>
      </c>
      <c r="N202" s="169"/>
      <c r="O202" s="170" t="s">
        <v>1396</v>
      </c>
      <c r="P202" s="170" t="s">
        <v>1810</v>
      </c>
    </row>
    <row r="203" spans="1:16" x14ac:dyDescent="0.2">
      <c r="A203" s="48" t="str">
        <f t="shared" ref="A203:A266" si="18">P203</f>
        <v> BBS 69 </v>
      </c>
      <c r="B203" s="15" t="str">
        <f t="shared" ref="B203:B266" si="19">IF(H203=INT(H203),"I","II")</f>
        <v>I</v>
      </c>
      <c r="C203" s="48">
        <f t="shared" ref="C203:C266" si="20">1*G203</f>
        <v>45641.408000000003</v>
      </c>
      <c r="D203" t="str">
        <f t="shared" ref="D203:D266" si="21">VLOOKUP(F203,I$1:J$5,2,FALSE)</f>
        <v>vis</v>
      </c>
      <c r="E203">
        <f>VLOOKUP(C203,'Active 2'!C$21:E$948,3,FALSE)</f>
        <v>14440.010688952891</v>
      </c>
      <c r="F203" s="15" t="s">
        <v>1198</v>
      </c>
      <c r="G203" t="str">
        <f t="shared" ref="G203:G266" si="22">MID(I203,3,LEN(I203)-3)</f>
        <v>45641.408</v>
      </c>
      <c r="H203" s="48">
        <f t="shared" ref="H203:H266" si="23">1*K203</f>
        <v>14440</v>
      </c>
      <c r="I203" s="168" t="s">
        <v>1829</v>
      </c>
      <c r="J203" s="169" t="s">
        <v>1830</v>
      </c>
      <c r="K203" s="168">
        <v>14440</v>
      </c>
      <c r="L203" s="168" t="s">
        <v>1804</v>
      </c>
      <c r="M203" s="169" t="s">
        <v>1303</v>
      </c>
      <c r="N203" s="169"/>
      <c r="O203" s="170" t="s">
        <v>1778</v>
      </c>
      <c r="P203" s="170" t="s">
        <v>1810</v>
      </c>
    </row>
    <row r="204" spans="1:16" x14ac:dyDescent="0.2">
      <c r="A204" s="48" t="str">
        <f t="shared" si="18"/>
        <v> BBS 69 </v>
      </c>
      <c r="B204" s="15" t="str">
        <f t="shared" si="19"/>
        <v>I</v>
      </c>
      <c r="C204" s="48">
        <f t="shared" si="20"/>
        <v>45646.495000000003</v>
      </c>
      <c r="D204" t="str">
        <f t="shared" si="21"/>
        <v>vis</v>
      </c>
      <c r="E204">
        <f>VLOOKUP(C204,'Active 2'!C$21:E$948,3,FALSE)</f>
        <v>14445.99962006137</v>
      </c>
      <c r="F204" s="15" t="s">
        <v>1198</v>
      </c>
      <c r="G204" t="str">
        <f t="shared" si="22"/>
        <v>45646.495</v>
      </c>
      <c r="H204" s="48">
        <f t="shared" si="23"/>
        <v>14446</v>
      </c>
      <c r="I204" s="168" t="s">
        <v>1831</v>
      </c>
      <c r="J204" s="169" t="s">
        <v>1832</v>
      </c>
      <c r="K204" s="168">
        <v>14446</v>
      </c>
      <c r="L204" s="168" t="s">
        <v>1422</v>
      </c>
      <c r="M204" s="169" t="s">
        <v>1303</v>
      </c>
      <c r="N204" s="169"/>
      <c r="O204" s="170" t="s">
        <v>1778</v>
      </c>
      <c r="P204" s="170" t="s">
        <v>1810</v>
      </c>
    </row>
    <row r="205" spans="1:16" x14ac:dyDescent="0.2">
      <c r="A205" s="48" t="str">
        <f t="shared" si="18"/>
        <v> BRNO 26 </v>
      </c>
      <c r="B205" s="15" t="str">
        <f t="shared" si="19"/>
        <v>I</v>
      </c>
      <c r="C205" s="48">
        <f t="shared" si="20"/>
        <v>45670.290999999997</v>
      </c>
      <c r="D205" t="str">
        <f t="shared" si="21"/>
        <v>vis</v>
      </c>
      <c r="E205">
        <f>VLOOKUP(C205,'Active 2'!C$21:E$948,3,FALSE)</f>
        <v>14474.014678967864</v>
      </c>
      <c r="F205" s="15" t="s">
        <v>1198</v>
      </c>
      <c r="G205" t="str">
        <f t="shared" si="22"/>
        <v>45670.291</v>
      </c>
      <c r="H205" s="48">
        <f t="shared" si="23"/>
        <v>14474</v>
      </c>
      <c r="I205" s="168" t="s">
        <v>1833</v>
      </c>
      <c r="J205" s="169" t="s">
        <v>1834</v>
      </c>
      <c r="K205" s="168">
        <v>14474</v>
      </c>
      <c r="L205" s="168" t="s">
        <v>1372</v>
      </c>
      <c r="M205" s="169" t="s">
        <v>1303</v>
      </c>
      <c r="N205" s="169"/>
      <c r="O205" s="170" t="s">
        <v>1835</v>
      </c>
      <c r="P205" s="170" t="s">
        <v>1763</v>
      </c>
    </row>
    <row r="206" spans="1:16" x14ac:dyDescent="0.2">
      <c r="A206" s="48" t="str">
        <f t="shared" si="18"/>
        <v> BBS 70 </v>
      </c>
      <c r="B206" s="15" t="str">
        <f t="shared" si="19"/>
        <v>I</v>
      </c>
      <c r="C206" s="48">
        <f t="shared" si="20"/>
        <v>45697.472999999998</v>
      </c>
      <c r="D206" t="str">
        <f t="shared" si="21"/>
        <v>vis</v>
      </c>
      <c r="E206">
        <f>VLOOKUP(C206,'Active 2'!C$21:E$948,3,FALSE)</f>
        <v>14506.016079673718</v>
      </c>
      <c r="F206" s="15" t="s">
        <v>1198</v>
      </c>
      <c r="G206" t="str">
        <f t="shared" si="22"/>
        <v>45697.473</v>
      </c>
      <c r="H206" s="48">
        <f t="shared" si="23"/>
        <v>14506</v>
      </c>
      <c r="I206" s="168" t="s">
        <v>1836</v>
      </c>
      <c r="J206" s="169" t="s">
        <v>1837</v>
      </c>
      <c r="K206" s="168">
        <v>14506</v>
      </c>
      <c r="L206" s="168" t="s">
        <v>1308</v>
      </c>
      <c r="M206" s="169" t="s">
        <v>1303</v>
      </c>
      <c r="N206" s="169"/>
      <c r="O206" s="170" t="s">
        <v>1396</v>
      </c>
      <c r="P206" s="170" t="s">
        <v>1838</v>
      </c>
    </row>
    <row r="207" spans="1:16" x14ac:dyDescent="0.2">
      <c r="A207" s="48" t="str">
        <f t="shared" si="18"/>
        <v> BBS 70 </v>
      </c>
      <c r="B207" s="15" t="str">
        <f t="shared" si="19"/>
        <v>I</v>
      </c>
      <c r="C207" s="48">
        <f t="shared" si="20"/>
        <v>45698.315999999999</v>
      </c>
      <c r="D207" t="str">
        <f t="shared" si="21"/>
        <v>vis</v>
      </c>
      <c r="E207">
        <f>VLOOKUP(C207,'Active 2'!C$21:E$948,3,FALSE)</f>
        <v>14507.008544569422</v>
      </c>
      <c r="F207" s="15" t="s">
        <v>1198</v>
      </c>
      <c r="G207" t="str">
        <f t="shared" si="22"/>
        <v>45698.316</v>
      </c>
      <c r="H207" s="48">
        <f t="shared" si="23"/>
        <v>14507</v>
      </c>
      <c r="I207" s="168" t="s">
        <v>1839</v>
      </c>
      <c r="J207" s="169" t="s">
        <v>1840</v>
      </c>
      <c r="K207" s="168">
        <v>14507</v>
      </c>
      <c r="L207" s="168" t="s">
        <v>1639</v>
      </c>
      <c r="M207" s="169" t="s">
        <v>1303</v>
      </c>
      <c r="N207" s="169"/>
      <c r="O207" s="170" t="s">
        <v>1778</v>
      </c>
      <c r="P207" s="170" t="s">
        <v>1838</v>
      </c>
    </row>
    <row r="208" spans="1:16" x14ac:dyDescent="0.2">
      <c r="A208" s="48" t="str">
        <f t="shared" si="18"/>
        <v> AOEB 1 </v>
      </c>
      <c r="B208" s="15" t="str">
        <f t="shared" si="19"/>
        <v>I</v>
      </c>
      <c r="C208" s="48">
        <f t="shared" si="20"/>
        <v>45724.652999999998</v>
      </c>
      <c r="D208" t="str">
        <f t="shared" si="21"/>
        <v>vis</v>
      </c>
      <c r="E208">
        <f>VLOOKUP(C208,'Active 2'!C$21:E$948,3,FALSE)</f>
        <v>14538.015125777209</v>
      </c>
      <c r="F208" s="15" t="s">
        <v>1198</v>
      </c>
      <c r="G208" t="str">
        <f t="shared" si="22"/>
        <v>45724.653</v>
      </c>
      <c r="H208" s="48">
        <f t="shared" si="23"/>
        <v>14538</v>
      </c>
      <c r="I208" s="168" t="s">
        <v>1841</v>
      </c>
      <c r="J208" s="169" t="s">
        <v>1842</v>
      </c>
      <c r="K208" s="168">
        <v>14538</v>
      </c>
      <c r="L208" s="168" t="s">
        <v>1766</v>
      </c>
      <c r="M208" s="169" t="s">
        <v>1303</v>
      </c>
      <c r="N208" s="169"/>
      <c r="O208" s="170" t="s">
        <v>1679</v>
      </c>
      <c r="P208" s="170" t="s">
        <v>1561</v>
      </c>
    </row>
    <row r="209" spans="1:16" x14ac:dyDescent="0.2">
      <c r="A209" s="48" t="str">
        <f t="shared" si="18"/>
        <v> BBS 71 </v>
      </c>
      <c r="B209" s="15" t="str">
        <f t="shared" si="19"/>
        <v>I</v>
      </c>
      <c r="C209" s="48">
        <f t="shared" si="20"/>
        <v>45743.334999999999</v>
      </c>
      <c r="D209" t="str">
        <f t="shared" si="21"/>
        <v>vis</v>
      </c>
      <c r="E209">
        <f>VLOOKUP(C209,'Active 2'!C$21:E$948,3,FALSE)</f>
        <v>14560.00946644334</v>
      </c>
      <c r="F209" s="15" t="s">
        <v>1198</v>
      </c>
      <c r="G209" t="str">
        <f t="shared" si="22"/>
        <v>45743.335</v>
      </c>
      <c r="H209" s="48">
        <f t="shared" si="23"/>
        <v>14560</v>
      </c>
      <c r="I209" s="168" t="s">
        <v>1843</v>
      </c>
      <c r="J209" s="169" t="s">
        <v>1844</v>
      </c>
      <c r="K209" s="168">
        <v>14560</v>
      </c>
      <c r="L209" s="168" t="s">
        <v>1377</v>
      </c>
      <c r="M209" s="169" t="s">
        <v>1303</v>
      </c>
      <c r="N209" s="169"/>
      <c r="O209" s="170" t="s">
        <v>1373</v>
      </c>
      <c r="P209" s="170" t="s">
        <v>1845</v>
      </c>
    </row>
    <row r="210" spans="1:16" x14ac:dyDescent="0.2">
      <c r="A210" s="48" t="str">
        <f t="shared" si="18"/>
        <v> BBS 71 </v>
      </c>
      <c r="B210" s="15" t="str">
        <f t="shared" si="19"/>
        <v>I</v>
      </c>
      <c r="C210" s="48">
        <f t="shared" si="20"/>
        <v>45777.303</v>
      </c>
      <c r="D210" t="str">
        <f t="shared" si="21"/>
        <v>vis</v>
      </c>
      <c r="E210">
        <f>VLOOKUP(C210,'Active 2'!C$21:E$948,3,FALSE)</f>
        <v>14600.000032964437</v>
      </c>
      <c r="F210" s="15" t="s">
        <v>1198</v>
      </c>
      <c r="G210" t="str">
        <f t="shared" si="22"/>
        <v>45777.303</v>
      </c>
      <c r="H210" s="48">
        <f t="shared" si="23"/>
        <v>14600</v>
      </c>
      <c r="I210" s="168" t="s">
        <v>1846</v>
      </c>
      <c r="J210" s="169" t="s">
        <v>1847</v>
      </c>
      <c r="K210" s="168">
        <v>14600</v>
      </c>
      <c r="L210" s="168" t="s">
        <v>1391</v>
      </c>
      <c r="M210" s="169" t="s">
        <v>1303</v>
      </c>
      <c r="N210" s="169"/>
      <c r="O210" s="170" t="s">
        <v>1373</v>
      </c>
      <c r="P210" s="170" t="s">
        <v>1845</v>
      </c>
    </row>
    <row r="211" spans="1:16" x14ac:dyDescent="0.2">
      <c r="A211" s="48" t="str">
        <f t="shared" si="18"/>
        <v> BBS 73 </v>
      </c>
      <c r="B211" s="15" t="str">
        <f t="shared" si="19"/>
        <v>I</v>
      </c>
      <c r="C211" s="48">
        <f t="shared" si="20"/>
        <v>45911.517999999996</v>
      </c>
      <c r="D211" t="str">
        <f t="shared" si="21"/>
        <v>vis</v>
      </c>
      <c r="E211">
        <f>VLOOKUP(C211,'Active 2'!C$21:E$948,3,FALSE)</f>
        <v>14758.011510991661</v>
      </c>
      <c r="F211" s="15" t="s">
        <v>1198</v>
      </c>
      <c r="G211" t="str">
        <f t="shared" si="22"/>
        <v>45911.518</v>
      </c>
      <c r="H211" s="48">
        <f t="shared" si="23"/>
        <v>14758</v>
      </c>
      <c r="I211" s="168" t="s">
        <v>1848</v>
      </c>
      <c r="J211" s="169" t="s">
        <v>1849</v>
      </c>
      <c r="K211" s="168">
        <v>14758</v>
      </c>
      <c r="L211" s="168" t="s">
        <v>1334</v>
      </c>
      <c r="M211" s="169" t="s">
        <v>1303</v>
      </c>
      <c r="N211" s="169"/>
      <c r="O211" s="170" t="s">
        <v>1396</v>
      </c>
      <c r="P211" s="170" t="s">
        <v>1850</v>
      </c>
    </row>
    <row r="212" spans="1:16" x14ac:dyDescent="0.2">
      <c r="A212" s="48" t="str">
        <f t="shared" si="18"/>
        <v> BBS 73 </v>
      </c>
      <c r="B212" s="15" t="str">
        <f t="shared" si="19"/>
        <v>I</v>
      </c>
      <c r="C212" s="48">
        <f t="shared" si="20"/>
        <v>45916.605000000003</v>
      </c>
      <c r="D212" t="str">
        <f t="shared" si="21"/>
        <v>vis</v>
      </c>
      <c r="E212">
        <f>VLOOKUP(C212,'Active 2'!C$21:E$948,3,FALSE)</f>
        <v>14764.000442100147</v>
      </c>
      <c r="F212" s="15" t="s">
        <v>1198</v>
      </c>
      <c r="G212" t="str">
        <f t="shared" si="22"/>
        <v>45916.605</v>
      </c>
      <c r="H212" s="48">
        <f t="shared" si="23"/>
        <v>14764</v>
      </c>
      <c r="I212" s="168" t="s">
        <v>1851</v>
      </c>
      <c r="J212" s="169" t="s">
        <v>1852</v>
      </c>
      <c r="K212" s="168">
        <v>14764</v>
      </c>
      <c r="L212" s="168" t="s">
        <v>1391</v>
      </c>
      <c r="M212" s="169" t="s">
        <v>1303</v>
      </c>
      <c r="N212" s="169"/>
      <c r="O212" s="170" t="s">
        <v>1373</v>
      </c>
      <c r="P212" s="170" t="s">
        <v>1850</v>
      </c>
    </row>
    <row r="213" spans="1:16" x14ac:dyDescent="0.2">
      <c r="A213" s="48" t="str">
        <f t="shared" si="18"/>
        <v> BBS 74 </v>
      </c>
      <c r="B213" s="15" t="str">
        <f t="shared" si="19"/>
        <v>I</v>
      </c>
      <c r="C213" s="48">
        <f t="shared" si="20"/>
        <v>45940.392999999996</v>
      </c>
      <c r="D213" t="str">
        <f t="shared" si="21"/>
        <v>vis</v>
      </c>
      <c r="E213">
        <f>VLOOKUP(C213,'Active 2'!C$21:E$948,3,FALSE)</f>
        <v>14792.00608259719</v>
      </c>
      <c r="F213" s="15" t="s">
        <v>1198</v>
      </c>
      <c r="G213" t="str">
        <f t="shared" si="22"/>
        <v>45940.393</v>
      </c>
      <c r="H213" s="48">
        <f t="shared" si="23"/>
        <v>14792</v>
      </c>
      <c r="I213" s="168" t="s">
        <v>1853</v>
      </c>
      <c r="J213" s="169" t="s">
        <v>1854</v>
      </c>
      <c r="K213" s="168">
        <v>14792</v>
      </c>
      <c r="L213" s="168" t="s">
        <v>1349</v>
      </c>
      <c r="M213" s="169" t="s">
        <v>1303</v>
      </c>
      <c r="N213" s="169"/>
      <c r="O213" s="170" t="s">
        <v>1778</v>
      </c>
      <c r="P213" s="170" t="s">
        <v>1855</v>
      </c>
    </row>
    <row r="214" spans="1:16" x14ac:dyDescent="0.2">
      <c r="A214" s="48" t="str">
        <f t="shared" si="18"/>
        <v> BBS 74 </v>
      </c>
      <c r="B214" s="15" t="str">
        <f t="shared" si="19"/>
        <v>I</v>
      </c>
      <c r="C214" s="48">
        <f t="shared" si="20"/>
        <v>45974.375999999997</v>
      </c>
      <c r="D214" t="str">
        <f t="shared" si="21"/>
        <v>vis</v>
      </c>
      <c r="E214">
        <f>VLOOKUP(C214,'Active 2'!C$21:E$948,3,FALSE)</f>
        <v>14832.014308636004</v>
      </c>
      <c r="F214" s="15" t="s">
        <v>1198</v>
      </c>
      <c r="G214" t="str">
        <f t="shared" si="22"/>
        <v>45974.376</v>
      </c>
      <c r="H214" s="48">
        <f t="shared" si="23"/>
        <v>14832</v>
      </c>
      <c r="I214" s="168" t="s">
        <v>1856</v>
      </c>
      <c r="J214" s="169" t="s">
        <v>1857</v>
      </c>
      <c r="K214" s="168">
        <v>14832</v>
      </c>
      <c r="L214" s="168" t="s">
        <v>1372</v>
      </c>
      <c r="M214" s="169" t="s">
        <v>1303</v>
      </c>
      <c r="N214" s="169"/>
      <c r="O214" s="170" t="s">
        <v>1778</v>
      </c>
      <c r="P214" s="170" t="s">
        <v>1855</v>
      </c>
    </row>
    <row r="215" spans="1:16" x14ac:dyDescent="0.2">
      <c r="A215" s="48" t="str">
        <f t="shared" si="18"/>
        <v> AOEB 1 </v>
      </c>
      <c r="B215" s="15" t="str">
        <f t="shared" si="19"/>
        <v>I</v>
      </c>
      <c r="C215" s="48">
        <f t="shared" si="20"/>
        <v>46028.737000000001</v>
      </c>
      <c r="D215" t="str">
        <f t="shared" si="21"/>
        <v>vis</v>
      </c>
      <c r="E215">
        <f>VLOOKUP(C215,'Active 2'!C$21:E$948,3,FALSE)</f>
        <v>14896.013578144171</v>
      </c>
      <c r="F215" s="15" t="s">
        <v>1198</v>
      </c>
      <c r="G215" t="str">
        <f t="shared" si="22"/>
        <v>46028.737</v>
      </c>
      <c r="H215" s="48">
        <f t="shared" si="23"/>
        <v>14896</v>
      </c>
      <c r="I215" s="168" t="s">
        <v>1858</v>
      </c>
      <c r="J215" s="169" t="s">
        <v>1859</v>
      </c>
      <c r="K215" s="168">
        <v>14896</v>
      </c>
      <c r="L215" s="168" t="s">
        <v>1372</v>
      </c>
      <c r="M215" s="169" t="s">
        <v>1303</v>
      </c>
      <c r="N215" s="169"/>
      <c r="O215" s="170" t="s">
        <v>1507</v>
      </c>
      <c r="P215" s="170" t="s">
        <v>1561</v>
      </c>
    </row>
    <row r="216" spans="1:16" x14ac:dyDescent="0.2">
      <c r="A216" s="48" t="str">
        <f t="shared" si="18"/>
        <v> AOEB 1 </v>
      </c>
      <c r="B216" s="15" t="str">
        <f t="shared" si="19"/>
        <v>I</v>
      </c>
      <c r="C216" s="48">
        <f t="shared" si="20"/>
        <v>46028.737999999998</v>
      </c>
      <c r="D216" t="str">
        <f t="shared" si="21"/>
        <v>vis</v>
      </c>
      <c r="E216">
        <f>VLOOKUP(C216,'Active 2'!C$21:E$948,3,FALSE)</f>
        <v>14896.014755445349</v>
      </c>
      <c r="F216" s="15" t="s">
        <v>1198</v>
      </c>
      <c r="G216" t="str">
        <f t="shared" si="22"/>
        <v>46028.738</v>
      </c>
      <c r="H216" s="48">
        <f t="shared" si="23"/>
        <v>14896</v>
      </c>
      <c r="I216" s="168" t="s">
        <v>1860</v>
      </c>
      <c r="J216" s="169" t="s">
        <v>1861</v>
      </c>
      <c r="K216" s="168">
        <v>14896</v>
      </c>
      <c r="L216" s="168" t="s">
        <v>1766</v>
      </c>
      <c r="M216" s="169" t="s">
        <v>1303</v>
      </c>
      <c r="N216" s="169"/>
      <c r="O216" s="170" t="s">
        <v>1312</v>
      </c>
      <c r="P216" s="170" t="s">
        <v>1561</v>
      </c>
    </row>
    <row r="217" spans="1:16" x14ac:dyDescent="0.2">
      <c r="A217" s="48" t="str">
        <f t="shared" si="18"/>
        <v> AOEB 1 </v>
      </c>
      <c r="B217" s="15" t="str">
        <f t="shared" si="19"/>
        <v>I</v>
      </c>
      <c r="C217" s="48">
        <f t="shared" si="20"/>
        <v>46028.739000000001</v>
      </c>
      <c r="D217" t="str">
        <f t="shared" si="21"/>
        <v>vis</v>
      </c>
      <c r="E217">
        <f>VLOOKUP(C217,'Active 2'!C$21:E$948,3,FALSE)</f>
        <v>14896.015932746534</v>
      </c>
      <c r="F217" s="15" t="s">
        <v>1198</v>
      </c>
      <c r="G217" t="str">
        <f t="shared" si="22"/>
        <v>46028.739</v>
      </c>
      <c r="H217" s="48">
        <f t="shared" si="23"/>
        <v>14896</v>
      </c>
      <c r="I217" s="168" t="s">
        <v>1862</v>
      </c>
      <c r="J217" s="169" t="s">
        <v>1863</v>
      </c>
      <c r="K217" s="168">
        <v>14896</v>
      </c>
      <c r="L217" s="168" t="s">
        <v>1308</v>
      </c>
      <c r="M217" s="169" t="s">
        <v>1303</v>
      </c>
      <c r="N217" s="169"/>
      <c r="O217" s="170" t="s">
        <v>1341</v>
      </c>
      <c r="P217" s="170" t="s">
        <v>1561</v>
      </c>
    </row>
    <row r="218" spans="1:16" x14ac:dyDescent="0.2">
      <c r="A218" s="48" t="str">
        <f t="shared" si="18"/>
        <v> AOEB 1 </v>
      </c>
      <c r="B218" s="15" t="str">
        <f t="shared" si="19"/>
        <v>I</v>
      </c>
      <c r="C218" s="48">
        <f t="shared" si="20"/>
        <v>46029.58</v>
      </c>
      <c r="D218" t="str">
        <f t="shared" si="21"/>
        <v>vis</v>
      </c>
      <c r="E218">
        <f>VLOOKUP(C218,'Active 2'!C$21:E$948,3,FALSE)</f>
        <v>14897.006043039877</v>
      </c>
      <c r="F218" s="15" t="s">
        <v>1198</v>
      </c>
      <c r="G218" t="str">
        <f t="shared" si="22"/>
        <v>46029.580</v>
      </c>
      <c r="H218" s="48">
        <f t="shared" si="23"/>
        <v>14897</v>
      </c>
      <c r="I218" s="168" t="s">
        <v>1864</v>
      </c>
      <c r="J218" s="169" t="s">
        <v>1865</v>
      </c>
      <c r="K218" s="168">
        <v>14897</v>
      </c>
      <c r="L218" s="168" t="s">
        <v>1349</v>
      </c>
      <c r="M218" s="169" t="s">
        <v>1303</v>
      </c>
      <c r="N218" s="169"/>
      <c r="O218" s="170" t="s">
        <v>1312</v>
      </c>
      <c r="P218" s="170" t="s">
        <v>1561</v>
      </c>
    </row>
    <row r="219" spans="1:16" x14ac:dyDescent="0.2">
      <c r="A219" s="48" t="str">
        <f t="shared" si="18"/>
        <v> AOEB 1 </v>
      </c>
      <c r="B219" s="15" t="str">
        <f t="shared" si="19"/>
        <v>I</v>
      </c>
      <c r="C219" s="48">
        <f t="shared" si="20"/>
        <v>46029.586000000003</v>
      </c>
      <c r="D219" t="str">
        <f t="shared" si="21"/>
        <v>vis</v>
      </c>
      <c r="E219">
        <f>VLOOKUP(C219,'Active 2'!C$21:E$948,3,FALSE)</f>
        <v>14897.013106846965</v>
      </c>
      <c r="F219" s="15" t="s">
        <v>1198</v>
      </c>
      <c r="G219" t="str">
        <f t="shared" si="22"/>
        <v>46029.586</v>
      </c>
      <c r="H219" s="48">
        <f t="shared" si="23"/>
        <v>14897</v>
      </c>
      <c r="I219" s="168" t="s">
        <v>1866</v>
      </c>
      <c r="J219" s="169" t="s">
        <v>1867</v>
      </c>
      <c r="K219" s="168">
        <v>14897</v>
      </c>
      <c r="L219" s="168" t="s">
        <v>1868</v>
      </c>
      <c r="M219" s="169" t="s">
        <v>1303</v>
      </c>
      <c r="N219" s="169"/>
      <c r="O219" s="170" t="s">
        <v>1341</v>
      </c>
      <c r="P219" s="170" t="s">
        <v>1561</v>
      </c>
    </row>
    <row r="220" spans="1:16" x14ac:dyDescent="0.2">
      <c r="A220" s="48" t="str">
        <f t="shared" si="18"/>
        <v> AOEB 1 </v>
      </c>
      <c r="B220" s="15" t="str">
        <f t="shared" si="19"/>
        <v>I</v>
      </c>
      <c r="C220" s="48">
        <f t="shared" si="20"/>
        <v>46034.678999999996</v>
      </c>
      <c r="D220" t="str">
        <f t="shared" si="21"/>
        <v>vis</v>
      </c>
      <c r="E220">
        <f>VLOOKUP(C220,'Active 2'!C$21:E$948,3,FALSE)</f>
        <v>14903.009101762524</v>
      </c>
      <c r="F220" s="15" t="s">
        <v>1198</v>
      </c>
      <c r="G220" t="str">
        <f t="shared" si="22"/>
        <v>46034.679</v>
      </c>
      <c r="H220" s="48">
        <f t="shared" si="23"/>
        <v>14903</v>
      </c>
      <c r="I220" s="168" t="s">
        <v>1869</v>
      </c>
      <c r="J220" s="169" t="s">
        <v>1870</v>
      </c>
      <c r="K220" s="168">
        <v>14903</v>
      </c>
      <c r="L220" s="168" t="s">
        <v>1377</v>
      </c>
      <c r="M220" s="169" t="s">
        <v>1303</v>
      </c>
      <c r="N220" s="169"/>
      <c r="O220" s="170" t="s">
        <v>1312</v>
      </c>
      <c r="P220" s="170" t="s">
        <v>1561</v>
      </c>
    </row>
    <row r="221" spans="1:16" x14ac:dyDescent="0.2">
      <c r="A221" s="48" t="str">
        <f t="shared" si="18"/>
        <v> BBS 75 </v>
      </c>
      <c r="B221" s="15" t="str">
        <f t="shared" si="19"/>
        <v>I</v>
      </c>
      <c r="C221" s="48">
        <f t="shared" si="20"/>
        <v>46054.213000000003</v>
      </c>
      <c r="D221" t="str">
        <f t="shared" si="21"/>
        <v>vis</v>
      </c>
      <c r="E221">
        <f>VLOOKUP(C221,'Active 2'!C$21:E$948,3,FALSE)</f>
        <v>14926.006503034996</v>
      </c>
      <c r="F221" s="15" t="s">
        <v>1198</v>
      </c>
      <c r="G221" t="str">
        <f t="shared" si="22"/>
        <v>46054.213</v>
      </c>
      <c r="H221" s="48">
        <f t="shared" si="23"/>
        <v>14926</v>
      </c>
      <c r="I221" s="168" t="s">
        <v>1871</v>
      </c>
      <c r="J221" s="169" t="s">
        <v>1872</v>
      </c>
      <c r="K221" s="168">
        <v>14926</v>
      </c>
      <c r="L221" s="168" t="s">
        <v>1594</v>
      </c>
      <c r="M221" s="169" t="s">
        <v>1303</v>
      </c>
      <c r="N221" s="169"/>
      <c r="O221" s="170" t="s">
        <v>1373</v>
      </c>
      <c r="P221" s="170" t="s">
        <v>1873</v>
      </c>
    </row>
    <row r="222" spans="1:16" x14ac:dyDescent="0.2">
      <c r="A222" s="48" t="str">
        <f t="shared" si="18"/>
        <v> AOEB 1 </v>
      </c>
      <c r="B222" s="15" t="str">
        <f t="shared" si="19"/>
        <v>I</v>
      </c>
      <c r="C222" s="48">
        <f t="shared" si="20"/>
        <v>46057.618999999999</v>
      </c>
      <c r="D222" t="str">
        <f t="shared" si="21"/>
        <v>vis</v>
      </c>
      <c r="E222">
        <f>VLOOKUP(C222,'Active 2'!C$21:E$948,3,FALSE)</f>
        <v>14930.016390857967</v>
      </c>
      <c r="F222" s="15" t="s">
        <v>1198</v>
      </c>
      <c r="G222" t="str">
        <f t="shared" si="22"/>
        <v>46057.619</v>
      </c>
      <c r="H222" s="48">
        <f t="shared" si="23"/>
        <v>14930</v>
      </c>
      <c r="I222" s="168" t="s">
        <v>1874</v>
      </c>
      <c r="J222" s="169" t="s">
        <v>1875</v>
      </c>
      <c r="K222" s="168">
        <v>14930</v>
      </c>
      <c r="L222" s="168" t="s">
        <v>1308</v>
      </c>
      <c r="M222" s="169" t="s">
        <v>1303</v>
      </c>
      <c r="N222" s="169"/>
      <c r="O222" s="170" t="s">
        <v>1341</v>
      </c>
      <c r="P222" s="170" t="s">
        <v>1561</v>
      </c>
    </row>
    <row r="223" spans="1:16" x14ac:dyDescent="0.2">
      <c r="A223" s="48" t="str">
        <f t="shared" si="18"/>
        <v> AOEB 1 </v>
      </c>
      <c r="B223" s="15" t="str">
        <f t="shared" si="19"/>
        <v>I</v>
      </c>
      <c r="C223" s="48">
        <f t="shared" si="20"/>
        <v>46062.703999999998</v>
      </c>
      <c r="D223" t="str">
        <f t="shared" si="21"/>
        <v>vis</v>
      </c>
      <c r="E223">
        <f>VLOOKUP(C223,'Active 2'!C$21:E$948,3,FALSE)</f>
        <v>14936.002967364082</v>
      </c>
      <c r="F223" s="15" t="s">
        <v>1198</v>
      </c>
      <c r="G223" t="str">
        <f t="shared" si="22"/>
        <v>46062.704</v>
      </c>
      <c r="H223" s="48">
        <f t="shared" si="23"/>
        <v>14936</v>
      </c>
      <c r="I223" s="168" t="s">
        <v>1876</v>
      </c>
      <c r="J223" s="169" t="s">
        <v>1877</v>
      </c>
      <c r="K223" s="168">
        <v>14936</v>
      </c>
      <c r="L223" s="168" t="s">
        <v>1311</v>
      </c>
      <c r="M223" s="169" t="s">
        <v>1303</v>
      </c>
      <c r="N223" s="169"/>
      <c r="O223" s="170" t="s">
        <v>1524</v>
      </c>
      <c r="P223" s="170" t="s">
        <v>1561</v>
      </c>
    </row>
    <row r="224" spans="1:16" x14ac:dyDescent="0.2">
      <c r="A224" s="48" t="str">
        <f t="shared" si="18"/>
        <v> BBS 75 </v>
      </c>
      <c r="B224" s="15" t="str">
        <f t="shared" si="19"/>
        <v>I</v>
      </c>
      <c r="C224" s="48">
        <f t="shared" si="20"/>
        <v>46065.26</v>
      </c>
      <c r="D224" t="str">
        <f t="shared" si="21"/>
        <v>vis</v>
      </c>
      <c r="E224">
        <f>VLOOKUP(C224,'Active 2'!C$21:E$948,3,FALSE)</f>
        <v>14939.012149183091</v>
      </c>
      <c r="F224" s="15" t="s">
        <v>1198</v>
      </c>
      <c r="G224" t="str">
        <f t="shared" si="22"/>
        <v>46065.260</v>
      </c>
      <c r="H224" s="48">
        <f t="shared" si="23"/>
        <v>14939</v>
      </c>
      <c r="I224" s="168" t="s">
        <v>1878</v>
      </c>
      <c r="J224" s="169" t="s">
        <v>1879</v>
      </c>
      <c r="K224" s="168">
        <v>14939</v>
      </c>
      <c r="L224" s="168" t="s">
        <v>1334</v>
      </c>
      <c r="M224" s="169" t="s">
        <v>1303</v>
      </c>
      <c r="N224" s="169"/>
      <c r="O224" s="170" t="s">
        <v>1396</v>
      </c>
      <c r="P224" s="170" t="s">
        <v>1873</v>
      </c>
    </row>
    <row r="225" spans="1:16" x14ac:dyDescent="0.2">
      <c r="A225" s="48" t="str">
        <f t="shared" si="18"/>
        <v> BBS 76 </v>
      </c>
      <c r="B225" s="15" t="str">
        <f t="shared" si="19"/>
        <v>I</v>
      </c>
      <c r="C225" s="48">
        <f t="shared" si="20"/>
        <v>46092.436000000002</v>
      </c>
      <c r="D225" t="str">
        <f t="shared" si="21"/>
        <v>vis</v>
      </c>
      <c r="E225">
        <f>VLOOKUP(C225,'Active 2'!C$21:E$948,3,FALSE)</f>
        <v>14971.006486081857</v>
      </c>
      <c r="F225" s="15" t="s">
        <v>1198</v>
      </c>
      <c r="G225" t="str">
        <f t="shared" si="22"/>
        <v>46092.436</v>
      </c>
      <c r="H225" s="48">
        <f t="shared" si="23"/>
        <v>14971</v>
      </c>
      <c r="I225" s="168" t="s">
        <v>1880</v>
      </c>
      <c r="J225" s="169" t="s">
        <v>1881</v>
      </c>
      <c r="K225" s="168">
        <v>14971</v>
      </c>
      <c r="L225" s="168" t="s">
        <v>1594</v>
      </c>
      <c r="M225" s="169" t="s">
        <v>1303</v>
      </c>
      <c r="N225" s="169"/>
      <c r="O225" s="170" t="s">
        <v>1786</v>
      </c>
      <c r="P225" s="170" t="s">
        <v>1882</v>
      </c>
    </row>
    <row r="226" spans="1:16" x14ac:dyDescent="0.2">
      <c r="A226" s="48" t="str">
        <f t="shared" si="18"/>
        <v> BBS 76 </v>
      </c>
      <c r="B226" s="15" t="str">
        <f t="shared" si="19"/>
        <v>I</v>
      </c>
      <c r="C226" s="48">
        <f t="shared" si="20"/>
        <v>46110.279000000002</v>
      </c>
      <c r="D226" t="str">
        <f t="shared" si="21"/>
        <v>vis</v>
      </c>
      <c r="E226">
        <f>VLOOKUP(C226,'Active 2'!C$21:E$948,3,FALSE)</f>
        <v>14992.013071057008</v>
      </c>
      <c r="F226" s="15" t="s">
        <v>1198</v>
      </c>
      <c r="G226" t="str">
        <f t="shared" si="22"/>
        <v>46110.279</v>
      </c>
      <c r="H226" s="48">
        <f t="shared" si="23"/>
        <v>14992</v>
      </c>
      <c r="I226" s="168" t="s">
        <v>1883</v>
      </c>
      <c r="J226" s="169" t="s">
        <v>1884</v>
      </c>
      <c r="K226" s="168">
        <v>14992</v>
      </c>
      <c r="L226" s="168" t="s">
        <v>1868</v>
      </c>
      <c r="M226" s="169" t="s">
        <v>1303</v>
      </c>
      <c r="N226" s="169"/>
      <c r="O226" s="170" t="s">
        <v>1396</v>
      </c>
      <c r="P226" s="170" t="s">
        <v>1882</v>
      </c>
    </row>
    <row r="227" spans="1:16" x14ac:dyDescent="0.2">
      <c r="A227" s="48" t="str">
        <f t="shared" si="18"/>
        <v> BBS 76 </v>
      </c>
      <c r="B227" s="15" t="str">
        <f t="shared" si="19"/>
        <v>I</v>
      </c>
      <c r="C227" s="48">
        <f t="shared" si="20"/>
        <v>46121.317999999999</v>
      </c>
      <c r="D227" t="str">
        <f t="shared" si="21"/>
        <v>vis</v>
      </c>
      <c r="E227">
        <f>VLOOKUP(C227,'Active 2'!C$21:E$948,3,FALSE)</f>
        <v>15005.009298795652</v>
      </c>
      <c r="F227" s="15" t="s">
        <v>1198</v>
      </c>
      <c r="G227" t="str">
        <f t="shared" si="22"/>
        <v>46121.318</v>
      </c>
      <c r="H227" s="48">
        <f t="shared" si="23"/>
        <v>15005</v>
      </c>
      <c r="I227" s="168" t="s">
        <v>1885</v>
      </c>
      <c r="J227" s="169" t="s">
        <v>1886</v>
      </c>
      <c r="K227" s="168">
        <v>15005</v>
      </c>
      <c r="L227" s="168" t="s">
        <v>1377</v>
      </c>
      <c r="M227" s="169" t="s">
        <v>1303</v>
      </c>
      <c r="N227" s="169"/>
      <c r="O227" s="170" t="s">
        <v>1778</v>
      </c>
      <c r="P227" s="170" t="s">
        <v>1882</v>
      </c>
    </row>
    <row r="228" spans="1:16" x14ac:dyDescent="0.2">
      <c r="A228" s="48" t="str">
        <f t="shared" si="18"/>
        <v> AOEB 1 </v>
      </c>
      <c r="B228" s="15" t="str">
        <f t="shared" si="19"/>
        <v>I</v>
      </c>
      <c r="C228" s="48">
        <f t="shared" si="20"/>
        <v>46327.722999999998</v>
      </c>
      <c r="D228" t="str">
        <f t="shared" si="21"/>
        <v>vis</v>
      </c>
      <c r="E228">
        <f>VLOOKUP(C228,'Active 2'!C$21:E$948,3,FALSE)</f>
        <v>15248.010149089656</v>
      </c>
      <c r="F228" s="15" t="s">
        <v>1198</v>
      </c>
      <c r="G228" t="str">
        <f t="shared" si="22"/>
        <v>46327.723</v>
      </c>
      <c r="H228" s="48">
        <f t="shared" si="23"/>
        <v>15248</v>
      </c>
      <c r="I228" s="168" t="s">
        <v>1887</v>
      </c>
      <c r="J228" s="169" t="s">
        <v>1888</v>
      </c>
      <c r="K228" s="168">
        <v>15248</v>
      </c>
      <c r="L228" s="168" t="s">
        <v>1804</v>
      </c>
      <c r="M228" s="169" t="s">
        <v>1303</v>
      </c>
      <c r="N228" s="169"/>
      <c r="O228" s="170" t="s">
        <v>1312</v>
      </c>
      <c r="P228" s="170" t="s">
        <v>1561</v>
      </c>
    </row>
    <row r="229" spans="1:16" x14ac:dyDescent="0.2">
      <c r="A229" s="48" t="str">
        <f t="shared" si="18"/>
        <v> BRNO 27 </v>
      </c>
      <c r="B229" s="15" t="str">
        <f t="shared" si="19"/>
        <v>I</v>
      </c>
      <c r="C229" s="48">
        <f t="shared" si="20"/>
        <v>46329.428999999996</v>
      </c>
      <c r="D229" t="str">
        <f t="shared" si="21"/>
        <v>vis</v>
      </c>
      <c r="E229">
        <f>VLOOKUP(C229,'Active 2'!C$21:E$948,3,FALSE)</f>
        <v>15250.018624904686</v>
      </c>
      <c r="F229" s="15" t="s">
        <v>1198</v>
      </c>
      <c r="G229" t="str">
        <f t="shared" si="22"/>
        <v>46329.429</v>
      </c>
      <c r="H229" s="48">
        <f t="shared" si="23"/>
        <v>15250</v>
      </c>
      <c r="I229" s="168" t="s">
        <v>1889</v>
      </c>
      <c r="J229" s="169" t="s">
        <v>1890</v>
      </c>
      <c r="K229" s="168">
        <v>15250</v>
      </c>
      <c r="L229" s="168" t="s">
        <v>1891</v>
      </c>
      <c r="M229" s="169" t="s">
        <v>1303</v>
      </c>
      <c r="N229" s="169"/>
      <c r="O229" s="170" t="s">
        <v>1892</v>
      </c>
      <c r="P229" s="170" t="s">
        <v>1893</v>
      </c>
    </row>
    <row r="230" spans="1:16" x14ac:dyDescent="0.2">
      <c r="A230" s="48" t="str">
        <f t="shared" si="18"/>
        <v> BRNO 27 </v>
      </c>
      <c r="B230" s="15" t="str">
        <f t="shared" si="19"/>
        <v>I</v>
      </c>
      <c r="C230" s="48">
        <f t="shared" si="20"/>
        <v>46329.436000000002</v>
      </c>
      <c r="D230" t="str">
        <f t="shared" si="21"/>
        <v>vis</v>
      </c>
      <c r="E230">
        <f>VLOOKUP(C230,'Active 2'!C$21:E$948,3,FALSE)</f>
        <v>15250.026866012959</v>
      </c>
      <c r="F230" s="15" t="s">
        <v>1198</v>
      </c>
      <c r="G230" t="str">
        <f t="shared" si="22"/>
        <v>46329.436</v>
      </c>
      <c r="H230" s="48">
        <f t="shared" si="23"/>
        <v>15250</v>
      </c>
      <c r="I230" s="168" t="s">
        <v>1894</v>
      </c>
      <c r="J230" s="169" t="s">
        <v>1895</v>
      </c>
      <c r="K230" s="168">
        <v>15250</v>
      </c>
      <c r="L230" s="168" t="s">
        <v>1395</v>
      </c>
      <c r="M230" s="169" t="s">
        <v>1303</v>
      </c>
      <c r="N230" s="169"/>
      <c r="O230" s="170" t="s">
        <v>1896</v>
      </c>
      <c r="P230" s="170" t="s">
        <v>1893</v>
      </c>
    </row>
    <row r="231" spans="1:16" x14ac:dyDescent="0.2">
      <c r="A231" s="48" t="str">
        <f t="shared" si="18"/>
        <v> BRNO 27 </v>
      </c>
      <c r="B231" s="15" t="str">
        <f t="shared" si="19"/>
        <v>I</v>
      </c>
      <c r="C231" s="48">
        <f t="shared" si="20"/>
        <v>46329.436999999998</v>
      </c>
      <c r="D231" t="str">
        <f t="shared" si="21"/>
        <v>vis</v>
      </c>
      <c r="E231">
        <f>VLOOKUP(C231,'Active 2'!C$21:E$948,3,FALSE)</f>
        <v>15250.028043314136</v>
      </c>
      <c r="F231" s="15" t="s">
        <v>1198</v>
      </c>
      <c r="G231" t="str">
        <f t="shared" si="22"/>
        <v>46329.437</v>
      </c>
      <c r="H231" s="48">
        <f t="shared" si="23"/>
        <v>15250</v>
      </c>
      <c r="I231" s="168" t="s">
        <v>1897</v>
      </c>
      <c r="J231" s="169" t="s">
        <v>1898</v>
      </c>
      <c r="K231" s="168">
        <v>15250</v>
      </c>
      <c r="L231" s="168" t="s">
        <v>1899</v>
      </c>
      <c r="M231" s="169" t="s">
        <v>1303</v>
      </c>
      <c r="N231" s="169"/>
      <c r="O231" s="170" t="s">
        <v>1900</v>
      </c>
      <c r="P231" s="170" t="s">
        <v>1893</v>
      </c>
    </row>
    <row r="232" spans="1:16" x14ac:dyDescent="0.2">
      <c r="A232" s="48" t="str">
        <f t="shared" si="18"/>
        <v> AOEB 1 </v>
      </c>
      <c r="B232" s="15" t="str">
        <f t="shared" si="19"/>
        <v>I</v>
      </c>
      <c r="C232" s="48">
        <f t="shared" si="20"/>
        <v>46333.67</v>
      </c>
      <c r="D232" t="str">
        <f t="shared" si="21"/>
        <v>vis</v>
      </c>
      <c r="E232">
        <f>VLOOKUP(C232,'Active 2'!C$21:E$948,3,FALSE)</f>
        <v>15255.011559213919</v>
      </c>
      <c r="F232" s="15" t="s">
        <v>1198</v>
      </c>
      <c r="G232" t="str">
        <f t="shared" si="22"/>
        <v>46333.670</v>
      </c>
      <c r="H232" s="48">
        <f t="shared" si="23"/>
        <v>15255</v>
      </c>
      <c r="I232" s="168" t="s">
        <v>1901</v>
      </c>
      <c r="J232" s="169" t="s">
        <v>1902</v>
      </c>
      <c r="K232" s="168">
        <v>15255</v>
      </c>
      <c r="L232" s="168" t="s">
        <v>1334</v>
      </c>
      <c r="M232" s="169" t="s">
        <v>1303</v>
      </c>
      <c r="N232" s="169"/>
      <c r="O232" s="170" t="s">
        <v>1312</v>
      </c>
      <c r="P232" s="170" t="s">
        <v>1561</v>
      </c>
    </row>
    <row r="233" spans="1:16" x14ac:dyDescent="0.2">
      <c r="A233" s="48" t="str">
        <f t="shared" si="18"/>
        <v> BBS 78 </v>
      </c>
      <c r="B233" s="15" t="str">
        <f t="shared" si="19"/>
        <v>I</v>
      </c>
      <c r="C233" s="48">
        <f t="shared" si="20"/>
        <v>46346.413999999997</v>
      </c>
      <c r="D233" t="str">
        <f t="shared" si="21"/>
        <v>vis</v>
      </c>
      <c r="E233">
        <f>VLOOKUP(C233,'Active 2'!C$21:E$948,3,FALSE)</f>
        <v>15270.015085466415</v>
      </c>
      <c r="F233" s="15" t="s">
        <v>1198</v>
      </c>
      <c r="G233" t="str">
        <f t="shared" si="22"/>
        <v>46346.414</v>
      </c>
      <c r="H233" s="48">
        <f t="shared" si="23"/>
        <v>15270</v>
      </c>
      <c r="I233" s="168" t="s">
        <v>1903</v>
      </c>
      <c r="J233" s="169" t="s">
        <v>1904</v>
      </c>
      <c r="K233" s="168">
        <v>15270</v>
      </c>
      <c r="L233" s="168" t="s">
        <v>1766</v>
      </c>
      <c r="M233" s="169" t="s">
        <v>1303</v>
      </c>
      <c r="N233" s="169"/>
      <c r="O233" s="170" t="s">
        <v>1396</v>
      </c>
      <c r="P233" s="170" t="s">
        <v>1905</v>
      </c>
    </row>
    <row r="234" spans="1:16" x14ac:dyDescent="0.2">
      <c r="A234" s="48" t="str">
        <f t="shared" si="18"/>
        <v> BBS 79 </v>
      </c>
      <c r="B234" s="15" t="str">
        <f t="shared" si="19"/>
        <v>I</v>
      </c>
      <c r="C234" s="48">
        <f t="shared" si="20"/>
        <v>46403.322</v>
      </c>
      <c r="D234" t="str">
        <f t="shared" si="21"/>
        <v>vis</v>
      </c>
      <c r="E234">
        <f>VLOOKUP(C234,'Active 2'!C$21:E$948,3,FALSE)</f>
        <v>15337.012941082956</v>
      </c>
      <c r="F234" s="15" t="s">
        <v>1198</v>
      </c>
      <c r="G234" t="str">
        <f t="shared" si="22"/>
        <v>46403.322</v>
      </c>
      <c r="H234" s="48">
        <f t="shared" si="23"/>
        <v>15337</v>
      </c>
      <c r="I234" s="168" t="s">
        <v>1906</v>
      </c>
      <c r="J234" s="169" t="s">
        <v>1907</v>
      </c>
      <c r="K234" s="168">
        <v>15337</v>
      </c>
      <c r="L234" s="168" t="s">
        <v>1868</v>
      </c>
      <c r="M234" s="169" t="s">
        <v>1303</v>
      </c>
      <c r="N234" s="169"/>
      <c r="O234" s="170" t="s">
        <v>1778</v>
      </c>
      <c r="P234" s="170" t="s">
        <v>1908</v>
      </c>
    </row>
    <row r="235" spans="1:16" x14ac:dyDescent="0.2">
      <c r="A235" s="48" t="str">
        <f t="shared" si="18"/>
        <v> AOEB 1 </v>
      </c>
      <c r="B235" s="15" t="str">
        <f t="shared" si="19"/>
        <v>I</v>
      </c>
      <c r="C235" s="48">
        <f t="shared" si="20"/>
        <v>46411.817999999999</v>
      </c>
      <c r="D235" t="str">
        <f t="shared" si="21"/>
        <v>vis</v>
      </c>
      <c r="E235">
        <f>VLOOKUP(C235,'Active 2'!C$21:E$948,3,FALSE)</f>
        <v>15347.015291917953</v>
      </c>
      <c r="F235" s="15" t="s">
        <v>1198</v>
      </c>
      <c r="G235" t="str">
        <f t="shared" si="22"/>
        <v>46411.818</v>
      </c>
      <c r="H235" s="48">
        <f t="shared" si="23"/>
        <v>15347</v>
      </c>
      <c r="I235" s="168" t="s">
        <v>1909</v>
      </c>
      <c r="J235" s="169" t="s">
        <v>1910</v>
      </c>
      <c r="K235" s="168">
        <v>15347</v>
      </c>
      <c r="L235" s="168" t="s">
        <v>1766</v>
      </c>
      <c r="M235" s="169" t="s">
        <v>1303</v>
      </c>
      <c r="N235" s="169"/>
      <c r="O235" s="170" t="s">
        <v>1524</v>
      </c>
      <c r="P235" s="170" t="s">
        <v>1561</v>
      </c>
    </row>
    <row r="236" spans="1:16" x14ac:dyDescent="0.2">
      <c r="A236" s="48" t="str">
        <f t="shared" si="18"/>
        <v> AOEB 1 </v>
      </c>
      <c r="B236" s="15" t="str">
        <f t="shared" si="19"/>
        <v>I</v>
      </c>
      <c r="C236" s="48">
        <f t="shared" si="20"/>
        <v>46429.656999999999</v>
      </c>
      <c r="D236" t="str">
        <f t="shared" si="21"/>
        <v>vis</v>
      </c>
      <c r="E236">
        <f>VLOOKUP(C236,'Active 2'!C$21:E$948,3,FALSE)</f>
        <v>15368.017167688378</v>
      </c>
      <c r="F236" s="15" t="s">
        <v>1198</v>
      </c>
      <c r="G236" t="str">
        <f t="shared" si="22"/>
        <v>46429.657</v>
      </c>
      <c r="H236" s="48">
        <f t="shared" si="23"/>
        <v>15368</v>
      </c>
      <c r="I236" s="168" t="s">
        <v>1911</v>
      </c>
      <c r="J236" s="169" t="s">
        <v>1912</v>
      </c>
      <c r="K236" s="168">
        <v>15368</v>
      </c>
      <c r="L236" s="168" t="s">
        <v>1302</v>
      </c>
      <c r="M236" s="169" t="s">
        <v>1303</v>
      </c>
      <c r="N236" s="169"/>
      <c r="O236" s="170" t="s">
        <v>1341</v>
      </c>
      <c r="P236" s="170" t="s">
        <v>1561</v>
      </c>
    </row>
    <row r="237" spans="1:16" x14ac:dyDescent="0.2">
      <c r="A237" s="48" t="str">
        <f t="shared" si="18"/>
        <v> AOEB 1 </v>
      </c>
      <c r="B237" s="15" t="str">
        <f t="shared" si="19"/>
        <v>I</v>
      </c>
      <c r="C237" s="48">
        <f t="shared" si="20"/>
        <v>46441.548999999999</v>
      </c>
      <c r="D237" t="str">
        <f t="shared" si="21"/>
        <v>vis</v>
      </c>
      <c r="E237">
        <f>VLOOKUP(C237,'Active 2'!C$21:E$948,3,FALSE)</f>
        <v>15382.017633334541</v>
      </c>
      <c r="F237" s="15" t="s">
        <v>1198</v>
      </c>
      <c r="G237" t="str">
        <f t="shared" si="22"/>
        <v>46441.549</v>
      </c>
      <c r="H237" s="48">
        <f t="shared" si="23"/>
        <v>15382</v>
      </c>
      <c r="I237" s="168" t="s">
        <v>1913</v>
      </c>
      <c r="J237" s="169" t="s">
        <v>1914</v>
      </c>
      <c r="K237" s="168">
        <v>15382</v>
      </c>
      <c r="L237" s="168" t="s">
        <v>1302</v>
      </c>
      <c r="M237" s="169" t="s">
        <v>1303</v>
      </c>
      <c r="N237" s="169"/>
      <c r="O237" s="170" t="s">
        <v>1341</v>
      </c>
      <c r="P237" s="170" t="s">
        <v>1561</v>
      </c>
    </row>
    <row r="238" spans="1:16" x14ac:dyDescent="0.2">
      <c r="A238" s="48" t="str">
        <f t="shared" si="18"/>
        <v> AOEB 1 </v>
      </c>
      <c r="B238" s="15" t="str">
        <f t="shared" si="19"/>
        <v>I</v>
      </c>
      <c r="C238" s="48">
        <f t="shared" si="20"/>
        <v>46446.644999999997</v>
      </c>
      <c r="D238" t="str">
        <f t="shared" si="21"/>
        <v>vis</v>
      </c>
      <c r="E238">
        <f>VLOOKUP(C238,'Active 2'!C$21:E$948,3,FALSE)</f>
        <v>15388.017160153648</v>
      </c>
      <c r="F238" s="15" t="s">
        <v>1198</v>
      </c>
      <c r="G238" t="str">
        <f t="shared" si="22"/>
        <v>46446.645</v>
      </c>
      <c r="H238" s="48">
        <f t="shared" si="23"/>
        <v>15388</v>
      </c>
      <c r="I238" s="168" t="s">
        <v>1915</v>
      </c>
      <c r="J238" s="169" t="s">
        <v>1916</v>
      </c>
      <c r="K238" s="168">
        <v>15388</v>
      </c>
      <c r="L238" s="168" t="s">
        <v>1302</v>
      </c>
      <c r="M238" s="169" t="s">
        <v>1303</v>
      </c>
      <c r="N238" s="169"/>
      <c r="O238" s="170" t="s">
        <v>1341</v>
      </c>
      <c r="P238" s="170" t="s">
        <v>1561</v>
      </c>
    </row>
    <row r="239" spans="1:16" x14ac:dyDescent="0.2">
      <c r="A239" s="48" t="str">
        <f t="shared" si="18"/>
        <v> AOEB 1 </v>
      </c>
      <c r="B239" s="15" t="str">
        <f t="shared" si="19"/>
        <v>I</v>
      </c>
      <c r="C239" s="48">
        <f t="shared" si="20"/>
        <v>46682.773000000001</v>
      </c>
      <c r="D239" t="str">
        <f t="shared" si="21"/>
        <v>vis</v>
      </c>
      <c r="E239">
        <f>VLOOKUP(C239,'Active 2'!C$21:E$948,3,FALSE)</f>
        <v>15666.010933454798</v>
      </c>
      <c r="F239" s="15" t="s">
        <v>1198</v>
      </c>
      <c r="G239" t="str">
        <f t="shared" si="22"/>
        <v>46682.773</v>
      </c>
      <c r="H239" s="48">
        <f t="shared" si="23"/>
        <v>15666</v>
      </c>
      <c r="I239" s="168" t="s">
        <v>1917</v>
      </c>
      <c r="J239" s="169" t="s">
        <v>1918</v>
      </c>
      <c r="K239" s="168">
        <v>15666</v>
      </c>
      <c r="L239" s="168" t="s">
        <v>1804</v>
      </c>
      <c r="M239" s="169" t="s">
        <v>1303</v>
      </c>
      <c r="N239" s="169"/>
      <c r="O239" s="170" t="s">
        <v>1312</v>
      </c>
      <c r="P239" s="170" t="s">
        <v>1561</v>
      </c>
    </row>
    <row r="240" spans="1:16" x14ac:dyDescent="0.2">
      <c r="A240" s="48" t="str">
        <f t="shared" si="18"/>
        <v> BBS 81 </v>
      </c>
      <c r="B240" s="15" t="str">
        <f t="shared" si="19"/>
        <v>I</v>
      </c>
      <c r="C240" s="48">
        <f t="shared" si="20"/>
        <v>46706.552000000003</v>
      </c>
      <c r="D240" t="str">
        <f t="shared" si="21"/>
        <v>vis</v>
      </c>
      <c r="E240">
        <f>VLOOKUP(C240,'Active 2'!C$21:E$948,3,FALSE)</f>
        <v>15694.005978241221</v>
      </c>
      <c r="F240" s="15" t="s">
        <v>1198</v>
      </c>
      <c r="G240" t="str">
        <f t="shared" si="22"/>
        <v>46706.552</v>
      </c>
      <c r="H240" s="48">
        <f t="shared" si="23"/>
        <v>15694</v>
      </c>
      <c r="I240" s="168" t="s">
        <v>1919</v>
      </c>
      <c r="J240" s="169" t="s">
        <v>1920</v>
      </c>
      <c r="K240" s="168">
        <v>15694</v>
      </c>
      <c r="L240" s="168" t="s">
        <v>1349</v>
      </c>
      <c r="M240" s="169" t="s">
        <v>1303</v>
      </c>
      <c r="N240" s="169"/>
      <c r="O240" s="170" t="s">
        <v>1396</v>
      </c>
      <c r="P240" s="170" t="s">
        <v>1921</v>
      </c>
    </row>
    <row r="241" spans="1:16" x14ac:dyDescent="0.2">
      <c r="A241" s="48" t="str">
        <f t="shared" si="18"/>
        <v> AOEB 1 </v>
      </c>
      <c r="B241" s="15" t="str">
        <f t="shared" si="19"/>
        <v>I</v>
      </c>
      <c r="C241" s="48">
        <f t="shared" si="20"/>
        <v>46723.548999999999</v>
      </c>
      <c r="D241" t="str">
        <f t="shared" si="21"/>
        <v>vis</v>
      </c>
      <c r="E241">
        <f>VLOOKUP(C241,'Active 2'!C$21:E$948,3,FALSE)</f>
        <v>15714.01656641712</v>
      </c>
      <c r="F241" s="15" t="s">
        <v>1198</v>
      </c>
      <c r="G241" t="str">
        <f t="shared" si="22"/>
        <v>46723.549</v>
      </c>
      <c r="H241" s="48">
        <f t="shared" si="23"/>
        <v>15714</v>
      </c>
      <c r="I241" s="168" t="s">
        <v>1922</v>
      </c>
      <c r="J241" s="169" t="s">
        <v>1923</v>
      </c>
      <c r="K241" s="168">
        <v>15714</v>
      </c>
      <c r="L241" s="168" t="s">
        <v>1308</v>
      </c>
      <c r="M241" s="169" t="s">
        <v>1303</v>
      </c>
      <c r="N241" s="169"/>
      <c r="O241" s="170" t="s">
        <v>1312</v>
      </c>
      <c r="P241" s="170" t="s">
        <v>1561</v>
      </c>
    </row>
    <row r="242" spans="1:16" x14ac:dyDescent="0.2">
      <c r="A242" s="48" t="str">
        <f t="shared" si="18"/>
        <v> AOEB 1 </v>
      </c>
      <c r="B242" s="15" t="str">
        <f t="shared" si="19"/>
        <v>I</v>
      </c>
      <c r="C242" s="48">
        <f t="shared" si="20"/>
        <v>46734.591</v>
      </c>
      <c r="D242" t="str">
        <f t="shared" si="21"/>
        <v>vis</v>
      </c>
      <c r="E242">
        <f>VLOOKUP(C242,'Active 2'!C$21:E$948,3,FALSE)</f>
        <v>15727.016326059311</v>
      </c>
      <c r="F242" s="15" t="s">
        <v>1198</v>
      </c>
      <c r="G242" t="str">
        <f t="shared" si="22"/>
        <v>46734.591</v>
      </c>
      <c r="H242" s="48">
        <f t="shared" si="23"/>
        <v>15727</v>
      </c>
      <c r="I242" s="168" t="s">
        <v>1924</v>
      </c>
      <c r="J242" s="169" t="s">
        <v>1925</v>
      </c>
      <c r="K242" s="168">
        <v>15727</v>
      </c>
      <c r="L242" s="168" t="s">
        <v>1308</v>
      </c>
      <c r="M242" s="169" t="s">
        <v>1303</v>
      </c>
      <c r="N242" s="169"/>
      <c r="O242" s="170" t="s">
        <v>1312</v>
      </c>
      <c r="P242" s="170" t="s">
        <v>1561</v>
      </c>
    </row>
    <row r="243" spans="1:16" x14ac:dyDescent="0.2">
      <c r="A243" s="48" t="str">
        <f t="shared" si="18"/>
        <v> BBS 82 </v>
      </c>
      <c r="B243" s="15" t="str">
        <f t="shared" si="19"/>
        <v>I</v>
      </c>
      <c r="C243" s="48">
        <f t="shared" si="20"/>
        <v>46747.332000000002</v>
      </c>
      <c r="D243" t="str">
        <f t="shared" si="21"/>
        <v>vis</v>
      </c>
      <c r="E243">
        <f>VLOOKUP(C243,'Active 2'!C$21:E$948,3,FALSE)</f>
        <v>15742.016320408267</v>
      </c>
      <c r="F243" s="15" t="s">
        <v>1198</v>
      </c>
      <c r="G243" t="str">
        <f t="shared" si="22"/>
        <v>46747.332</v>
      </c>
      <c r="H243" s="48">
        <f t="shared" si="23"/>
        <v>15742</v>
      </c>
      <c r="I243" s="168" t="s">
        <v>1926</v>
      </c>
      <c r="J243" s="169" t="s">
        <v>1927</v>
      </c>
      <c r="K243" s="168">
        <v>15742</v>
      </c>
      <c r="L243" s="168" t="s">
        <v>1308</v>
      </c>
      <c r="M243" s="169" t="s">
        <v>1303</v>
      </c>
      <c r="N243" s="169"/>
      <c r="O243" s="170" t="s">
        <v>1396</v>
      </c>
      <c r="P243" s="170" t="s">
        <v>1928</v>
      </c>
    </row>
    <row r="244" spans="1:16" x14ac:dyDescent="0.2">
      <c r="A244" s="48" t="str">
        <f t="shared" si="18"/>
        <v> BBS 82 </v>
      </c>
      <c r="B244" s="15" t="str">
        <f t="shared" si="19"/>
        <v>I</v>
      </c>
      <c r="C244" s="48">
        <f t="shared" si="20"/>
        <v>46753.277000000002</v>
      </c>
      <c r="D244" t="str">
        <f t="shared" si="21"/>
        <v>vis</v>
      </c>
      <c r="E244">
        <f>VLOOKUP(C244,'Active 2'!C$21:E$948,3,FALSE)</f>
        <v>15749.015375930168</v>
      </c>
      <c r="F244" s="15" t="s">
        <v>1198</v>
      </c>
      <c r="G244" t="str">
        <f t="shared" si="22"/>
        <v>46753.277</v>
      </c>
      <c r="H244" s="48">
        <f t="shared" si="23"/>
        <v>15749</v>
      </c>
      <c r="I244" s="168" t="s">
        <v>1929</v>
      </c>
      <c r="J244" s="169" t="s">
        <v>1930</v>
      </c>
      <c r="K244" s="168">
        <v>15749</v>
      </c>
      <c r="L244" s="168" t="s">
        <v>1766</v>
      </c>
      <c r="M244" s="169" t="s">
        <v>1303</v>
      </c>
      <c r="N244" s="169"/>
      <c r="O244" s="170" t="s">
        <v>1373</v>
      </c>
      <c r="P244" s="170" t="s">
        <v>1928</v>
      </c>
    </row>
    <row r="245" spans="1:16" x14ac:dyDescent="0.2">
      <c r="A245" s="48" t="str">
        <f t="shared" si="18"/>
        <v> AOEB 1 </v>
      </c>
      <c r="B245" s="15" t="str">
        <f t="shared" si="19"/>
        <v>I</v>
      </c>
      <c r="C245" s="48">
        <f t="shared" si="20"/>
        <v>46768.57</v>
      </c>
      <c r="D245" t="str">
        <f t="shared" si="21"/>
        <v>vis</v>
      </c>
      <c r="E245">
        <f>VLOOKUP(C245,'Active 2'!C$21:E$948,3,FALSE)</f>
        <v>15767.0198428934</v>
      </c>
      <c r="F245" s="15" t="s">
        <v>1198</v>
      </c>
      <c r="G245" t="str">
        <f t="shared" si="22"/>
        <v>46768.570</v>
      </c>
      <c r="H245" s="48">
        <f t="shared" si="23"/>
        <v>15767</v>
      </c>
      <c r="I245" s="168" t="s">
        <v>1931</v>
      </c>
      <c r="J245" s="169" t="s">
        <v>1932</v>
      </c>
      <c r="K245" s="168">
        <v>15767</v>
      </c>
      <c r="L245" s="168" t="s">
        <v>1933</v>
      </c>
      <c r="M245" s="169" t="s">
        <v>1303</v>
      </c>
      <c r="N245" s="169"/>
      <c r="O245" s="170" t="s">
        <v>1312</v>
      </c>
      <c r="P245" s="170" t="s">
        <v>1561</v>
      </c>
    </row>
    <row r="246" spans="1:16" x14ac:dyDescent="0.2">
      <c r="A246" s="48" t="str">
        <f t="shared" si="18"/>
        <v> BBS 83 </v>
      </c>
      <c r="B246" s="15" t="str">
        <f t="shared" si="19"/>
        <v>I</v>
      </c>
      <c r="C246" s="48">
        <f t="shared" si="20"/>
        <v>46770.275999999998</v>
      </c>
      <c r="D246" t="str">
        <f t="shared" si="21"/>
        <v>vis</v>
      </c>
      <c r="E246">
        <f>VLOOKUP(C246,'Active 2'!C$21:E$948,3,FALSE)</f>
        <v>15769.028318708428</v>
      </c>
      <c r="F246" s="15" t="s">
        <v>1198</v>
      </c>
      <c r="G246" t="str">
        <f t="shared" si="22"/>
        <v>46770.276</v>
      </c>
      <c r="H246" s="48">
        <f t="shared" si="23"/>
        <v>15769</v>
      </c>
      <c r="I246" s="168" t="s">
        <v>1934</v>
      </c>
      <c r="J246" s="169" t="s">
        <v>1935</v>
      </c>
      <c r="K246" s="168">
        <v>15769</v>
      </c>
      <c r="L246" s="168" t="s">
        <v>1899</v>
      </c>
      <c r="M246" s="169" t="s">
        <v>1303</v>
      </c>
      <c r="N246" s="169"/>
      <c r="O246" s="170" t="s">
        <v>1396</v>
      </c>
      <c r="P246" s="170" t="s">
        <v>1936</v>
      </c>
    </row>
    <row r="247" spans="1:16" x14ac:dyDescent="0.2">
      <c r="A247" s="48" t="str">
        <f t="shared" si="18"/>
        <v> AOEB 1 </v>
      </c>
      <c r="B247" s="15" t="str">
        <f t="shared" si="19"/>
        <v>I</v>
      </c>
      <c r="C247" s="48">
        <f t="shared" si="20"/>
        <v>46779.612000000001</v>
      </c>
      <c r="D247" t="str">
        <f t="shared" si="21"/>
        <v>vis</v>
      </c>
      <c r="E247">
        <f>VLOOKUP(C247,'Active 2'!C$21:E$948,3,FALSE)</f>
        <v>15780.019602535591</v>
      </c>
      <c r="F247" s="15" t="s">
        <v>1198</v>
      </c>
      <c r="G247" t="str">
        <f t="shared" si="22"/>
        <v>46779.612</v>
      </c>
      <c r="H247" s="48">
        <f t="shared" si="23"/>
        <v>15780</v>
      </c>
      <c r="I247" s="168" t="s">
        <v>1937</v>
      </c>
      <c r="J247" s="169" t="s">
        <v>1938</v>
      </c>
      <c r="K247" s="168">
        <v>15780</v>
      </c>
      <c r="L247" s="168" t="s">
        <v>1933</v>
      </c>
      <c r="M247" s="169" t="s">
        <v>1303</v>
      </c>
      <c r="N247" s="169"/>
      <c r="O247" s="170" t="s">
        <v>1507</v>
      </c>
      <c r="P247" s="170" t="s">
        <v>1561</v>
      </c>
    </row>
    <row r="248" spans="1:16" x14ac:dyDescent="0.2">
      <c r="A248" s="48" t="str">
        <f t="shared" si="18"/>
        <v> BBS 83 </v>
      </c>
      <c r="B248" s="15" t="str">
        <f t="shared" si="19"/>
        <v>I</v>
      </c>
      <c r="C248" s="48">
        <f t="shared" si="20"/>
        <v>46820.383000000002</v>
      </c>
      <c r="D248" t="str">
        <f t="shared" si="21"/>
        <v>vis</v>
      </c>
      <c r="E248">
        <f>VLOOKUP(C248,'Active 2'!C$21:E$948,3,FALSE)</f>
        <v>15828.019348992009</v>
      </c>
      <c r="F248" s="15" t="s">
        <v>1198</v>
      </c>
      <c r="G248" t="str">
        <f t="shared" si="22"/>
        <v>46820.383</v>
      </c>
      <c r="H248" s="48">
        <f t="shared" si="23"/>
        <v>15828</v>
      </c>
      <c r="I248" s="168" t="s">
        <v>1939</v>
      </c>
      <c r="J248" s="169" t="s">
        <v>1940</v>
      </c>
      <c r="K248" s="168">
        <v>15828</v>
      </c>
      <c r="L248" s="168" t="s">
        <v>1891</v>
      </c>
      <c r="M248" s="169" t="s">
        <v>1303</v>
      </c>
      <c r="N248" s="169"/>
      <c r="O248" s="170" t="s">
        <v>1396</v>
      </c>
      <c r="P248" s="170" t="s">
        <v>1936</v>
      </c>
    </row>
    <row r="249" spans="1:16" x14ac:dyDescent="0.2">
      <c r="A249" s="48" t="str">
        <f t="shared" si="18"/>
        <v> BBS 83 </v>
      </c>
      <c r="B249" s="15" t="str">
        <f t="shared" si="19"/>
        <v>I</v>
      </c>
      <c r="C249" s="48">
        <f t="shared" si="20"/>
        <v>46843.309000000001</v>
      </c>
      <c r="D249" t="str">
        <f t="shared" si="21"/>
        <v>vis</v>
      </c>
      <c r="E249">
        <f>VLOOKUP(C249,'Active 2'!C$21:E$948,3,FALSE)</f>
        <v>15855.010155870914</v>
      </c>
      <c r="F249" s="15" t="s">
        <v>1198</v>
      </c>
      <c r="G249" t="str">
        <f t="shared" si="22"/>
        <v>46843.309</v>
      </c>
      <c r="H249" s="48">
        <f t="shared" si="23"/>
        <v>15855</v>
      </c>
      <c r="I249" s="168" t="s">
        <v>1941</v>
      </c>
      <c r="J249" s="169" t="s">
        <v>1942</v>
      </c>
      <c r="K249" s="168">
        <v>15855</v>
      </c>
      <c r="L249" s="168" t="s">
        <v>1804</v>
      </c>
      <c r="M249" s="169" t="s">
        <v>1303</v>
      </c>
      <c r="N249" s="169"/>
      <c r="O249" s="170" t="s">
        <v>1786</v>
      </c>
      <c r="P249" s="170" t="s">
        <v>1936</v>
      </c>
    </row>
    <row r="250" spans="1:16" x14ac:dyDescent="0.2">
      <c r="A250" s="48" t="str">
        <f t="shared" si="18"/>
        <v> AOEB 1 </v>
      </c>
      <c r="B250" s="15" t="str">
        <f t="shared" si="19"/>
        <v>I</v>
      </c>
      <c r="C250" s="48">
        <f t="shared" si="20"/>
        <v>46858.607000000004</v>
      </c>
      <c r="D250" t="str">
        <f t="shared" si="21"/>
        <v>vis</v>
      </c>
      <c r="E250">
        <f>VLOOKUP(C250,'Active 2'!C$21:E$948,3,FALSE)</f>
        <v>15873.020509340056</v>
      </c>
      <c r="F250" s="15" t="s">
        <v>1198</v>
      </c>
      <c r="G250" t="str">
        <f t="shared" si="22"/>
        <v>46858.607</v>
      </c>
      <c r="H250" s="48">
        <f t="shared" si="23"/>
        <v>15873</v>
      </c>
      <c r="I250" s="168" t="s">
        <v>1943</v>
      </c>
      <c r="J250" s="169" t="s">
        <v>1944</v>
      </c>
      <c r="K250" s="168">
        <v>15873</v>
      </c>
      <c r="L250" s="168" t="s">
        <v>1933</v>
      </c>
      <c r="M250" s="169" t="s">
        <v>1303</v>
      </c>
      <c r="N250" s="169"/>
      <c r="O250" s="170" t="s">
        <v>1312</v>
      </c>
      <c r="P250" s="170" t="s">
        <v>1561</v>
      </c>
    </row>
    <row r="251" spans="1:16" x14ac:dyDescent="0.2">
      <c r="A251" s="48" t="str">
        <f t="shared" si="18"/>
        <v> BBS 86 </v>
      </c>
      <c r="B251" s="15" t="str">
        <f t="shared" si="19"/>
        <v>I</v>
      </c>
      <c r="C251" s="48">
        <f t="shared" si="20"/>
        <v>47011.504000000001</v>
      </c>
      <c r="D251" t="str">
        <f t="shared" si="21"/>
        <v>vis</v>
      </c>
      <c r="E251">
        <f>VLOOKUP(C251,'Active 2'!C$21:E$948,3,FALSE)</f>
        <v>16053.026328033411</v>
      </c>
      <c r="F251" s="15" t="s">
        <v>1198</v>
      </c>
      <c r="G251" t="str">
        <f t="shared" si="22"/>
        <v>47011.504</v>
      </c>
      <c r="H251" s="48">
        <f t="shared" si="23"/>
        <v>16053</v>
      </c>
      <c r="I251" s="168" t="s">
        <v>1945</v>
      </c>
      <c r="J251" s="169" t="s">
        <v>1946</v>
      </c>
      <c r="K251" s="168">
        <v>16053</v>
      </c>
      <c r="L251" s="168" t="s">
        <v>1947</v>
      </c>
      <c r="M251" s="169" t="s">
        <v>1303</v>
      </c>
      <c r="N251" s="169"/>
      <c r="O251" s="170" t="s">
        <v>1786</v>
      </c>
      <c r="P251" s="170" t="s">
        <v>1948</v>
      </c>
    </row>
    <row r="252" spans="1:16" x14ac:dyDescent="0.2">
      <c r="A252" s="48" t="str">
        <f t="shared" si="18"/>
        <v> AOEB 1 </v>
      </c>
      <c r="B252" s="15" t="str">
        <f t="shared" si="19"/>
        <v>I</v>
      </c>
      <c r="C252" s="48">
        <f t="shared" si="20"/>
        <v>47037.824000000001</v>
      </c>
      <c r="D252" t="str">
        <f t="shared" si="21"/>
        <v>vis</v>
      </c>
      <c r="E252">
        <f>VLOOKUP(C252,'Active 2'!C$21:E$948,3,FALSE)</f>
        <v>16084.012895121117</v>
      </c>
      <c r="F252" s="15" t="s">
        <v>1198</v>
      </c>
      <c r="G252" t="str">
        <f t="shared" si="22"/>
        <v>47037.824</v>
      </c>
      <c r="H252" s="48">
        <f t="shared" si="23"/>
        <v>16084</v>
      </c>
      <c r="I252" s="168" t="s">
        <v>1949</v>
      </c>
      <c r="J252" s="169" t="s">
        <v>1950</v>
      </c>
      <c r="K252" s="168">
        <v>16084</v>
      </c>
      <c r="L252" s="168" t="s">
        <v>1868</v>
      </c>
      <c r="M252" s="169" t="s">
        <v>1303</v>
      </c>
      <c r="N252" s="169"/>
      <c r="O252" s="170" t="s">
        <v>1312</v>
      </c>
      <c r="P252" s="170" t="s">
        <v>1561</v>
      </c>
    </row>
    <row r="253" spans="1:16" x14ac:dyDescent="0.2">
      <c r="A253" s="48" t="str">
        <f t="shared" si="18"/>
        <v> AOEB 1 </v>
      </c>
      <c r="B253" s="15" t="str">
        <f t="shared" si="19"/>
        <v>I</v>
      </c>
      <c r="C253" s="48">
        <f t="shared" si="20"/>
        <v>47054.815999999999</v>
      </c>
      <c r="D253" t="str">
        <f t="shared" si="21"/>
        <v>vis</v>
      </c>
      <c r="E253">
        <f>VLOOKUP(C253,'Active 2'!C$21:E$948,3,FALSE)</f>
        <v>16104.017596791113</v>
      </c>
      <c r="F253" s="15" t="s">
        <v>1198</v>
      </c>
      <c r="G253" t="str">
        <f t="shared" si="22"/>
        <v>47054.816</v>
      </c>
      <c r="H253" s="48">
        <f t="shared" si="23"/>
        <v>16104</v>
      </c>
      <c r="I253" s="168" t="s">
        <v>1951</v>
      </c>
      <c r="J253" s="169" t="s">
        <v>1952</v>
      </c>
      <c r="K253" s="168">
        <v>16104</v>
      </c>
      <c r="L253" s="168" t="s">
        <v>1302</v>
      </c>
      <c r="M253" s="169" t="s">
        <v>1303</v>
      </c>
      <c r="N253" s="169"/>
      <c r="O253" s="170" t="s">
        <v>1953</v>
      </c>
      <c r="P253" s="170" t="s">
        <v>1561</v>
      </c>
    </row>
    <row r="254" spans="1:16" x14ac:dyDescent="0.2">
      <c r="A254" s="48" t="str">
        <f t="shared" si="18"/>
        <v> BBS 86 </v>
      </c>
      <c r="B254" s="15" t="str">
        <f t="shared" si="19"/>
        <v>I</v>
      </c>
      <c r="C254" s="48">
        <f t="shared" si="20"/>
        <v>47057.364999999998</v>
      </c>
      <c r="D254" t="str">
        <f t="shared" si="21"/>
        <v>vis</v>
      </c>
      <c r="E254">
        <f>VLOOKUP(C254,'Active 2'!C$21:E$948,3,FALSE)</f>
        <v>16107.018537501848</v>
      </c>
      <c r="F254" s="15" t="s">
        <v>1198</v>
      </c>
      <c r="G254" t="str">
        <f t="shared" si="22"/>
        <v>47057.365</v>
      </c>
      <c r="H254" s="48">
        <f t="shared" si="23"/>
        <v>16107</v>
      </c>
      <c r="I254" s="168" t="s">
        <v>1954</v>
      </c>
      <c r="J254" s="169" t="s">
        <v>1955</v>
      </c>
      <c r="K254" s="168">
        <v>16107</v>
      </c>
      <c r="L254" s="168" t="s">
        <v>1891</v>
      </c>
      <c r="M254" s="169" t="s">
        <v>1303</v>
      </c>
      <c r="N254" s="169"/>
      <c r="O254" s="170" t="s">
        <v>1956</v>
      </c>
      <c r="P254" s="170" t="s">
        <v>1948</v>
      </c>
    </row>
    <row r="255" spans="1:16" x14ac:dyDescent="0.2">
      <c r="A255" s="48" t="str">
        <f t="shared" si="18"/>
        <v> BBS 86 </v>
      </c>
      <c r="B255" s="15" t="str">
        <f t="shared" si="19"/>
        <v>I</v>
      </c>
      <c r="C255" s="48">
        <f t="shared" si="20"/>
        <v>47068.394</v>
      </c>
      <c r="D255" t="str">
        <f t="shared" si="21"/>
        <v>vis</v>
      </c>
      <c r="E255">
        <f>VLOOKUP(C255,'Active 2'!C$21:E$948,3,FALSE)</f>
        <v>16120.002992228687</v>
      </c>
      <c r="F255" s="15" t="s">
        <v>1198</v>
      </c>
      <c r="G255" t="str">
        <f t="shared" si="22"/>
        <v>47068.394</v>
      </c>
      <c r="H255" s="48">
        <f t="shared" si="23"/>
        <v>16120</v>
      </c>
      <c r="I255" s="168" t="s">
        <v>1957</v>
      </c>
      <c r="J255" s="169" t="s">
        <v>1958</v>
      </c>
      <c r="K255" s="168">
        <v>16120</v>
      </c>
      <c r="L255" s="168" t="s">
        <v>1311</v>
      </c>
      <c r="M255" s="169" t="s">
        <v>1303</v>
      </c>
      <c r="N255" s="169"/>
      <c r="O255" s="170" t="s">
        <v>1396</v>
      </c>
      <c r="P255" s="170" t="s">
        <v>1948</v>
      </c>
    </row>
    <row r="256" spans="1:16" x14ac:dyDescent="0.2">
      <c r="A256" s="48" t="str">
        <f t="shared" si="18"/>
        <v> AOEB 1 </v>
      </c>
      <c r="B256" s="15" t="str">
        <f t="shared" si="19"/>
        <v>I</v>
      </c>
      <c r="C256" s="48">
        <f t="shared" si="20"/>
        <v>47083.696000000004</v>
      </c>
      <c r="D256" t="str">
        <f t="shared" si="21"/>
        <v>vis</v>
      </c>
      <c r="E256">
        <f>VLOOKUP(C256,'Active 2'!C$21:E$948,3,FALSE)</f>
        <v>16138.018054902554</v>
      </c>
      <c r="F256" s="15" t="s">
        <v>1198</v>
      </c>
      <c r="G256" t="str">
        <f t="shared" si="22"/>
        <v>47083.696</v>
      </c>
      <c r="H256" s="48">
        <f t="shared" si="23"/>
        <v>16138</v>
      </c>
      <c r="I256" s="168" t="s">
        <v>1959</v>
      </c>
      <c r="J256" s="169" t="s">
        <v>1960</v>
      </c>
      <c r="K256" s="168">
        <v>16138</v>
      </c>
      <c r="L256" s="168" t="s">
        <v>1302</v>
      </c>
      <c r="M256" s="169" t="s">
        <v>1303</v>
      </c>
      <c r="N256" s="169"/>
      <c r="O256" s="170" t="s">
        <v>1312</v>
      </c>
      <c r="P256" s="170" t="s">
        <v>1561</v>
      </c>
    </row>
    <row r="257" spans="1:16" x14ac:dyDescent="0.2">
      <c r="A257" s="48" t="str">
        <f t="shared" si="18"/>
        <v> BBS 86 </v>
      </c>
      <c r="B257" s="15" t="str">
        <f t="shared" si="19"/>
        <v>I</v>
      </c>
      <c r="C257" s="48">
        <f t="shared" si="20"/>
        <v>47085.394</v>
      </c>
      <c r="D257" t="str">
        <f t="shared" si="21"/>
        <v>vis</v>
      </c>
      <c r="E257">
        <f>VLOOKUP(C257,'Active 2'!C$21:E$948,3,FALSE)</f>
        <v>16140.017112308133</v>
      </c>
      <c r="F257" s="15" t="s">
        <v>1198</v>
      </c>
      <c r="G257" t="str">
        <f t="shared" si="22"/>
        <v>47085.394</v>
      </c>
      <c r="H257" s="48">
        <f t="shared" si="23"/>
        <v>16140</v>
      </c>
      <c r="I257" s="168" t="s">
        <v>1961</v>
      </c>
      <c r="J257" s="169" t="s">
        <v>1962</v>
      </c>
      <c r="K257" s="168">
        <v>16140</v>
      </c>
      <c r="L257" s="168" t="s">
        <v>1302</v>
      </c>
      <c r="M257" s="169" t="s">
        <v>1303</v>
      </c>
      <c r="N257" s="169"/>
      <c r="O257" s="170" t="s">
        <v>1786</v>
      </c>
      <c r="P257" s="170" t="s">
        <v>1948</v>
      </c>
    </row>
    <row r="258" spans="1:16" x14ac:dyDescent="0.2">
      <c r="A258" s="48" t="str">
        <f t="shared" si="18"/>
        <v> AOEB 1 </v>
      </c>
      <c r="B258" s="15" t="str">
        <f t="shared" si="19"/>
        <v>I</v>
      </c>
      <c r="C258" s="48">
        <f t="shared" si="20"/>
        <v>47111.731</v>
      </c>
      <c r="D258" t="str">
        <f t="shared" si="21"/>
        <v>vis</v>
      </c>
      <c r="E258">
        <f>VLOOKUP(C258,'Active 2'!C$21:E$948,3,FALSE)</f>
        <v>16171.023693515919</v>
      </c>
      <c r="F258" s="15" t="s">
        <v>1198</v>
      </c>
      <c r="G258" t="str">
        <f t="shared" si="22"/>
        <v>47111.731</v>
      </c>
      <c r="H258" s="48">
        <f t="shared" si="23"/>
        <v>16171</v>
      </c>
      <c r="I258" s="168" t="s">
        <v>1963</v>
      </c>
      <c r="J258" s="169" t="s">
        <v>1964</v>
      </c>
      <c r="K258" s="168">
        <v>16171</v>
      </c>
      <c r="L258" s="168" t="s">
        <v>1965</v>
      </c>
      <c r="M258" s="169" t="s">
        <v>1303</v>
      </c>
      <c r="N258" s="169"/>
      <c r="O258" s="170" t="s">
        <v>1312</v>
      </c>
      <c r="P258" s="170" t="s">
        <v>1561</v>
      </c>
    </row>
    <row r="259" spans="1:16" x14ac:dyDescent="0.2">
      <c r="A259" s="48" t="str">
        <f t="shared" si="18"/>
        <v> AOEB 1 </v>
      </c>
      <c r="B259" s="15" t="str">
        <f t="shared" si="19"/>
        <v>I</v>
      </c>
      <c r="C259" s="48">
        <f t="shared" si="20"/>
        <v>47112.578000000001</v>
      </c>
      <c r="D259" t="str">
        <f t="shared" si="21"/>
        <v>vis</v>
      </c>
      <c r="E259">
        <f>VLOOKUP(C259,'Active 2'!C$21:E$948,3,FALSE)</f>
        <v>16172.020867616349</v>
      </c>
      <c r="F259" s="15" t="s">
        <v>1198</v>
      </c>
      <c r="G259" t="str">
        <f t="shared" si="22"/>
        <v>47112.578</v>
      </c>
      <c r="H259" s="48">
        <f t="shared" si="23"/>
        <v>16172</v>
      </c>
      <c r="I259" s="168" t="s">
        <v>1966</v>
      </c>
      <c r="J259" s="169" t="s">
        <v>1967</v>
      </c>
      <c r="K259" s="168">
        <v>16172</v>
      </c>
      <c r="L259" s="168" t="s">
        <v>1968</v>
      </c>
      <c r="M259" s="169" t="s">
        <v>1303</v>
      </c>
      <c r="N259" s="169"/>
      <c r="O259" s="170" t="s">
        <v>1312</v>
      </c>
      <c r="P259" s="170" t="s">
        <v>1561</v>
      </c>
    </row>
    <row r="260" spans="1:16" x14ac:dyDescent="0.2">
      <c r="A260" s="48" t="str">
        <f t="shared" si="18"/>
        <v> BBS 86 </v>
      </c>
      <c r="B260" s="15" t="str">
        <f t="shared" si="19"/>
        <v>I</v>
      </c>
      <c r="C260" s="48">
        <f t="shared" si="20"/>
        <v>47153.353999999999</v>
      </c>
      <c r="D260" t="str">
        <f t="shared" si="21"/>
        <v>vis</v>
      </c>
      <c r="E260">
        <f>VLOOKUP(C260,'Active 2'!C$21:E$948,3,FALSE)</f>
        <v>16220.02650057867</v>
      </c>
      <c r="F260" s="15" t="s">
        <v>1198</v>
      </c>
      <c r="G260" t="str">
        <f t="shared" si="22"/>
        <v>47153.354</v>
      </c>
      <c r="H260" s="48">
        <f t="shared" si="23"/>
        <v>16220</v>
      </c>
      <c r="I260" s="168" t="s">
        <v>1969</v>
      </c>
      <c r="J260" s="169" t="s">
        <v>1970</v>
      </c>
      <c r="K260" s="168">
        <v>16220</v>
      </c>
      <c r="L260" s="168" t="s">
        <v>1395</v>
      </c>
      <c r="M260" s="169" t="s">
        <v>1303</v>
      </c>
      <c r="N260" s="169"/>
      <c r="O260" s="170" t="s">
        <v>1396</v>
      </c>
      <c r="P260" s="170" t="s">
        <v>1948</v>
      </c>
    </row>
    <row r="261" spans="1:16" x14ac:dyDescent="0.2">
      <c r="A261" s="48" t="str">
        <f t="shared" si="18"/>
        <v> BBS 88 </v>
      </c>
      <c r="B261" s="15" t="str">
        <f t="shared" si="19"/>
        <v>I</v>
      </c>
      <c r="C261" s="48">
        <f t="shared" si="20"/>
        <v>47159.305</v>
      </c>
      <c r="D261" t="str">
        <f t="shared" si="21"/>
        <v>vis</v>
      </c>
      <c r="E261">
        <f>VLOOKUP(C261,'Active 2'!C$21:E$948,3,FALSE)</f>
        <v>16227.032619907659</v>
      </c>
      <c r="F261" s="15" t="s">
        <v>1198</v>
      </c>
      <c r="G261" t="str">
        <f t="shared" si="22"/>
        <v>47159.305</v>
      </c>
      <c r="H261" s="48">
        <f t="shared" si="23"/>
        <v>16227</v>
      </c>
      <c r="I261" s="168" t="s">
        <v>1971</v>
      </c>
      <c r="J261" s="169" t="s">
        <v>1972</v>
      </c>
      <c r="K261" s="168">
        <v>16227</v>
      </c>
      <c r="L261" s="168" t="s">
        <v>1973</v>
      </c>
      <c r="M261" s="169" t="s">
        <v>1303</v>
      </c>
      <c r="N261" s="169"/>
      <c r="O261" s="170" t="s">
        <v>1786</v>
      </c>
      <c r="P261" s="170" t="s">
        <v>1974</v>
      </c>
    </row>
    <row r="262" spans="1:16" x14ac:dyDescent="0.2">
      <c r="A262" s="48" t="str">
        <f t="shared" si="18"/>
        <v> BBS 87 </v>
      </c>
      <c r="B262" s="15" t="str">
        <f t="shared" si="19"/>
        <v>I</v>
      </c>
      <c r="C262" s="48">
        <f t="shared" si="20"/>
        <v>47169.493000000002</v>
      </c>
      <c r="D262" t="str">
        <f t="shared" si="21"/>
        <v>vis</v>
      </c>
      <c r="E262">
        <f>VLOOKUP(C262,'Active 2'!C$21:E$948,3,FALSE)</f>
        <v>16239.026964341156</v>
      </c>
      <c r="F262" s="15" t="s">
        <v>1198</v>
      </c>
      <c r="G262" t="str">
        <f t="shared" si="22"/>
        <v>47169.493</v>
      </c>
      <c r="H262" s="48">
        <f t="shared" si="23"/>
        <v>16239</v>
      </c>
      <c r="I262" s="168" t="s">
        <v>1975</v>
      </c>
      <c r="J262" s="169" t="s">
        <v>1976</v>
      </c>
      <c r="K262" s="168">
        <v>16239</v>
      </c>
      <c r="L262" s="168" t="s">
        <v>1395</v>
      </c>
      <c r="M262" s="169" t="s">
        <v>1303</v>
      </c>
      <c r="N262" s="169"/>
      <c r="O262" s="170" t="s">
        <v>1396</v>
      </c>
      <c r="P262" s="170" t="s">
        <v>1977</v>
      </c>
    </row>
    <row r="263" spans="1:16" x14ac:dyDescent="0.2">
      <c r="A263" s="48" t="str">
        <f t="shared" si="18"/>
        <v> BBS 87 </v>
      </c>
      <c r="B263" s="15" t="str">
        <f t="shared" si="19"/>
        <v>I</v>
      </c>
      <c r="C263" s="48">
        <f t="shared" si="20"/>
        <v>47170.339</v>
      </c>
      <c r="D263" t="str">
        <f t="shared" si="21"/>
        <v>vis</v>
      </c>
      <c r="E263">
        <f>VLOOKUP(C263,'Active 2'!C$21:E$948,3,FALSE)</f>
        <v>16240.022961140399</v>
      </c>
      <c r="F263" s="15" t="s">
        <v>1198</v>
      </c>
      <c r="G263" t="str">
        <f t="shared" si="22"/>
        <v>47170.339</v>
      </c>
      <c r="H263" s="48">
        <f t="shared" si="23"/>
        <v>16240</v>
      </c>
      <c r="I263" s="168" t="s">
        <v>1978</v>
      </c>
      <c r="J263" s="169" t="s">
        <v>1979</v>
      </c>
      <c r="K263" s="168">
        <v>16240</v>
      </c>
      <c r="L263" s="168" t="s">
        <v>1965</v>
      </c>
      <c r="M263" s="169" t="s">
        <v>1303</v>
      </c>
      <c r="N263" s="169"/>
      <c r="O263" s="170" t="s">
        <v>1396</v>
      </c>
      <c r="P263" s="170" t="s">
        <v>1977</v>
      </c>
    </row>
    <row r="264" spans="1:16" x14ac:dyDescent="0.2">
      <c r="A264" s="48" t="str">
        <f t="shared" si="18"/>
        <v> AOEB 1 </v>
      </c>
      <c r="B264" s="15" t="str">
        <f t="shared" si="19"/>
        <v>I</v>
      </c>
      <c r="C264" s="48">
        <f t="shared" si="20"/>
        <v>47184.775999999998</v>
      </c>
      <c r="D264" t="str">
        <f t="shared" si="21"/>
        <v>vis</v>
      </c>
      <c r="E264">
        <f>VLOOKUP(C264,'Active 2'!C$21:E$948,3,FALSE)</f>
        <v>16257.019658292573</v>
      </c>
      <c r="F264" s="15" t="s">
        <v>1198</v>
      </c>
      <c r="G264" t="str">
        <f t="shared" si="22"/>
        <v>47184.776</v>
      </c>
      <c r="H264" s="48">
        <f t="shared" si="23"/>
        <v>16257</v>
      </c>
      <c r="I264" s="168" t="s">
        <v>1980</v>
      </c>
      <c r="J264" s="169" t="s">
        <v>1981</v>
      </c>
      <c r="K264" s="168">
        <v>16257</v>
      </c>
      <c r="L264" s="168" t="s">
        <v>1933</v>
      </c>
      <c r="M264" s="169" t="s">
        <v>1303</v>
      </c>
      <c r="N264" s="169"/>
      <c r="O264" s="170" t="s">
        <v>1524</v>
      </c>
      <c r="P264" s="170" t="s">
        <v>1561</v>
      </c>
    </row>
    <row r="265" spans="1:16" x14ac:dyDescent="0.2">
      <c r="A265" s="48" t="str">
        <f t="shared" si="18"/>
        <v> BBS 88 </v>
      </c>
      <c r="B265" s="15" t="str">
        <f t="shared" si="19"/>
        <v>I</v>
      </c>
      <c r="C265" s="48">
        <f t="shared" si="20"/>
        <v>47204.315000000002</v>
      </c>
      <c r="D265" t="str">
        <f t="shared" si="21"/>
        <v>vis</v>
      </c>
      <c r="E265">
        <f>VLOOKUP(C265,'Active 2'!C$21:E$948,3,FALSE)</f>
        <v>16280.022946070947</v>
      </c>
      <c r="F265" s="15" t="s">
        <v>1198</v>
      </c>
      <c r="G265" t="str">
        <f t="shared" si="22"/>
        <v>47204.315</v>
      </c>
      <c r="H265" s="48">
        <f t="shared" si="23"/>
        <v>16280</v>
      </c>
      <c r="I265" s="168" t="s">
        <v>1982</v>
      </c>
      <c r="J265" s="169" t="s">
        <v>1983</v>
      </c>
      <c r="K265" s="168">
        <v>16280</v>
      </c>
      <c r="L265" s="168" t="s">
        <v>1984</v>
      </c>
      <c r="M265" s="169" t="s">
        <v>1303</v>
      </c>
      <c r="N265" s="169"/>
      <c r="O265" s="170" t="s">
        <v>1786</v>
      </c>
      <c r="P265" s="170" t="s">
        <v>1974</v>
      </c>
    </row>
    <row r="266" spans="1:16" x14ac:dyDescent="0.2">
      <c r="A266" s="48" t="str">
        <f t="shared" si="18"/>
        <v> BBS 87 </v>
      </c>
      <c r="B266" s="15" t="str">
        <f t="shared" si="19"/>
        <v>I</v>
      </c>
      <c r="C266" s="48">
        <f t="shared" si="20"/>
        <v>47209.411</v>
      </c>
      <c r="D266" t="str">
        <f t="shared" si="21"/>
        <v>vis</v>
      </c>
      <c r="E266">
        <f>VLOOKUP(C266,'Active 2'!C$21:E$948,3,FALSE)</f>
        <v>16286.022472890054</v>
      </c>
      <c r="F266" s="15" t="s">
        <v>1198</v>
      </c>
      <c r="G266" t="str">
        <f t="shared" si="22"/>
        <v>47209.411</v>
      </c>
      <c r="H266" s="48">
        <f t="shared" si="23"/>
        <v>16286</v>
      </c>
      <c r="I266" s="168" t="s">
        <v>1985</v>
      </c>
      <c r="J266" s="169" t="s">
        <v>1986</v>
      </c>
      <c r="K266" s="168">
        <v>16286</v>
      </c>
      <c r="L266" s="168" t="s">
        <v>1984</v>
      </c>
      <c r="M266" s="169" t="s">
        <v>1303</v>
      </c>
      <c r="N266" s="169"/>
      <c r="O266" s="170" t="s">
        <v>1396</v>
      </c>
      <c r="P266" s="170" t="s">
        <v>1977</v>
      </c>
    </row>
    <row r="267" spans="1:16" x14ac:dyDescent="0.2">
      <c r="A267" s="48" t="str">
        <f t="shared" ref="A267:A330" si="24">P267</f>
        <v> BBS 88 </v>
      </c>
      <c r="B267" s="15" t="str">
        <f t="shared" ref="B267:B330" si="25">IF(H267=INT(H267),"I","II")</f>
        <v>I</v>
      </c>
      <c r="C267" s="48">
        <f t="shared" ref="C267:C330" si="26">1*G267</f>
        <v>47210.267999999996</v>
      </c>
      <c r="D267" t="str">
        <f t="shared" ref="D267:D330" si="27">VLOOKUP(F267,I$1:J$5,2,FALSE)</f>
        <v>vis</v>
      </c>
      <c r="E267">
        <f>VLOOKUP(C267,'Active 2'!C$21:E$948,3,FALSE)</f>
        <v>16287.031420002289</v>
      </c>
      <c r="F267" s="15" t="s">
        <v>1198</v>
      </c>
      <c r="G267" t="str">
        <f t="shared" ref="G267:G330" si="28">MID(I267,3,LEN(I267)-3)</f>
        <v>47210.268</v>
      </c>
      <c r="H267" s="48">
        <f t="shared" ref="H267:H330" si="29">1*K267</f>
        <v>16287</v>
      </c>
      <c r="I267" s="168" t="s">
        <v>1987</v>
      </c>
      <c r="J267" s="169" t="s">
        <v>1988</v>
      </c>
      <c r="K267" s="168">
        <v>16287</v>
      </c>
      <c r="L267" s="168" t="s">
        <v>1989</v>
      </c>
      <c r="M267" s="169" t="s">
        <v>1303</v>
      </c>
      <c r="N267" s="169"/>
      <c r="O267" s="170" t="s">
        <v>1786</v>
      </c>
      <c r="P267" s="170" t="s">
        <v>1974</v>
      </c>
    </row>
    <row r="268" spans="1:16" x14ac:dyDescent="0.2">
      <c r="A268" s="48" t="str">
        <f t="shared" si="24"/>
        <v> BBS 88 </v>
      </c>
      <c r="B268" s="15" t="str">
        <f t="shared" si="25"/>
        <v>I</v>
      </c>
      <c r="C268" s="48">
        <f t="shared" si="26"/>
        <v>47232.347999999998</v>
      </c>
      <c r="D268" t="str">
        <f t="shared" si="27"/>
        <v>vis</v>
      </c>
      <c r="E268">
        <f>VLOOKUP(C268,'Active 2'!C$21:E$948,3,FALSE)</f>
        <v>16313.026230081949</v>
      </c>
      <c r="F268" s="15" t="s">
        <v>1198</v>
      </c>
      <c r="G268" t="str">
        <f t="shared" si="28"/>
        <v>47232.348</v>
      </c>
      <c r="H268" s="48">
        <f t="shared" si="29"/>
        <v>16313</v>
      </c>
      <c r="I268" s="168" t="s">
        <v>1990</v>
      </c>
      <c r="J268" s="169" t="s">
        <v>1991</v>
      </c>
      <c r="K268" s="168">
        <v>16313</v>
      </c>
      <c r="L268" s="168" t="s">
        <v>1947</v>
      </c>
      <c r="M268" s="169" t="s">
        <v>1303</v>
      </c>
      <c r="N268" s="169"/>
      <c r="O268" s="170" t="s">
        <v>1396</v>
      </c>
      <c r="P268" s="170" t="s">
        <v>1974</v>
      </c>
    </row>
    <row r="269" spans="1:16" x14ac:dyDescent="0.2">
      <c r="A269" s="48" t="str">
        <f t="shared" si="24"/>
        <v> AOEB 1 </v>
      </c>
      <c r="B269" s="15" t="str">
        <f t="shared" si="25"/>
        <v>I</v>
      </c>
      <c r="C269" s="48">
        <f t="shared" si="26"/>
        <v>47439.6</v>
      </c>
      <c r="D269" t="str">
        <f t="shared" si="27"/>
        <v>vis</v>
      </c>
      <c r="E269">
        <f>VLOOKUP(C269,'Active 2'!C$21:E$948,3,FALSE)</f>
        <v>16557.024254476382</v>
      </c>
      <c r="F269" s="15" t="s">
        <v>1198</v>
      </c>
      <c r="G269" t="str">
        <f t="shared" si="28"/>
        <v>47439.600</v>
      </c>
      <c r="H269" s="48">
        <f t="shared" si="29"/>
        <v>16557</v>
      </c>
      <c r="I269" s="168" t="s">
        <v>1992</v>
      </c>
      <c r="J269" s="169" t="s">
        <v>1993</v>
      </c>
      <c r="K269" s="168">
        <v>16557</v>
      </c>
      <c r="L269" s="168" t="s">
        <v>1994</v>
      </c>
      <c r="M269" s="169" t="s">
        <v>1303</v>
      </c>
      <c r="N269" s="169"/>
      <c r="O269" s="170" t="s">
        <v>1312</v>
      </c>
      <c r="P269" s="170" t="s">
        <v>1561</v>
      </c>
    </row>
    <row r="270" spans="1:16" x14ac:dyDescent="0.2">
      <c r="A270" s="48" t="str">
        <f t="shared" si="24"/>
        <v> AOEB 1 </v>
      </c>
      <c r="B270" s="15" t="str">
        <f t="shared" si="25"/>
        <v>I</v>
      </c>
      <c r="C270" s="48">
        <f t="shared" si="26"/>
        <v>47461.680999999997</v>
      </c>
      <c r="D270" t="str">
        <f t="shared" si="27"/>
        <v>vis</v>
      </c>
      <c r="E270">
        <f>VLOOKUP(C270,'Active 2'!C$21:E$948,3,FALSE)</f>
        <v>16583.020241857219</v>
      </c>
      <c r="F270" s="15" t="s">
        <v>1198</v>
      </c>
      <c r="G270" t="str">
        <f t="shared" si="28"/>
        <v>47461.681</v>
      </c>
      <c r="H270" s="48">
        <f t="shared" si="29"/>
        <v>16583</v>
      </c>
      <c r="I270" s="168" t="s">
        <v>1995</v>
      </c>
      <c r="J270" s="169" t="s">
        <v>1996</v>
      </c>
      <c r="K270" s="168">
        <v>16583</v>
      </c>
      <c r="L270" s="168" t="s">
        <v>1933</v>
      </c>
      <c r="M270" s="169" t="s">
        <v>1303</v>
      </c>
      <c r="N270" s="169"/>
      <c r="O270" s="170" t="s">
        <v>1953</v>
      </c>
      <c r="P270" s="170" t="s">
        <v>1561</v>
      </c>
    </row>
    <row r="271" spans="1:16" x14ac:dyDescent="0.2">
      <c r="A271" s="48" t="str">
        <f t="shared" si="24"/>
        <v> BBS 90 </v>
      </c>
      <c r="B271" s="15" t="str">
        <f t="shared" si="25"/>
        <v>I</v>
      </c>
      <c r="C271" s="48">
        <f t="shared" si="26"/>
        <v>47480.375999999997</v>
      </c>
      <c r="D271" t="str">
        <f t="shared" si="27"/>
        <v>vis</v>
      </c>
      <c r="E271">
        <f>VLOOKUP(C271,'Active 2'!C$21:E$948,3,FALSE)</f>
        <v>16605.029887438704</v>
      </c>
      <c r="F271" s="15" t="s">
        <v>1198</v>
      </c>
      <c r="G271" t="str">
        <f t="shared" si="28"/>
        <v>47480.376</v>
      </c>
      <c r="H271" s="48">
        <f t="shared" si="29"/>
        <v>16605</v>
      </c>
      <c r="I271" s="168" t="s">
        <v>1997</v>
      </c>
      <c r="J271" s="169" t="s">
        <v>1998</v>
      </c>
      <c r="K271" s="168">
        <v>16605</v>
      </c>
      <c r="L271" s="168" t="s">
        <v>1999</v>
      </c>
      <c r="M271" s="169" t="s">
        <v>1303</v>
      </c>
      <c r="N271" s="169"/>
      <c r="O271" s="170" t="s">
        <v>1373</v>
      </c>
      <c r="P271" s="170" t="s">
        <v>2000</v>
      </c>
    </row>
    <row r="272" spans="1:16" x14ac:dyDescent="0.2">
      <c r="A272" s="48" t="str">
        <f t="shared" si="24"/>
        <v> AOEB 1 </v>
      </c>
      <c r="B272" s="15" t="str">
        <f t="shared" si="25"/>
        <v>I</v>
      </c>
      <c r="C272" s="48">
        <f t="shared" si="26"/>
        <v>47506.712</v>
      </c>
      <c r="D272" t="str">
        <f t="shared" si="27"/>
        <v>vis</v>
      </c>
      <c r="E272">
        <f>VLOOKUP(C272,'Active 2'!C$21:E$948,3,FALSE)</f>
        <v>16636.035291345313</v>
      </c>
      <c r="F272" s="15" t="s">
        <v>1198</v>
      </c>
      <c r="G272" t="str">
        <f t="shared" si="28"/>
        <v>47506.712</v>
      </c>
      <c r="H272" s="48">
        <f t="shared" si="29"/>
        <v>16636</v>
      </c>
      <c r="I272" s="168" t="s">
        <v>2001</v>
      </c>
      <c r="J272" s="169" t="s">
        <v>2002</v>
      </c>
      <c r="K272" s="168">
        <v>16636</v>
      </c>
      <c r="L272" s="168" t="s">
        <v>2003</v>
      </c>
      <c r="M272" s="169" t="s">
        <v>1303</v>
      </c>
      <c r="N272" s="169"/>
      <c r="O272" s="170" t="s">
        <v>1524</v>
      </c>
      <c r="P272" s="170" t="s">
        <v>1561</v>
      </c>
    </row>
    <row r="273" spans="1:16" x14ac:dyDescent="0.2">
      <c r="A273" s="48" t="str">
        <f t="shared" si="24"/>
        <v> BBS 91 </v>
      </c>
      <c r="B273" s="15" t="str">
        <f t="shared" si="25"/>
        <v>I</v>
      </c>
      <c r="C273" s="48">
        <f t="shared" si="26"/>
        <v>47525.389000000003</v>
      </c>
      <c r="D273" t="str">
        <f t="shared" si="27"/>
        <v>vis</v>
      </c>
      <c r="E273">
        <f>VLOOKUP(C273,'Active 2'!C$21:E$948,3,FALSE)</f>
        <v>16658.023745505543</v>
      </c>
      <c r="F273" s="15" t="s">
        <v>1198</v>
      </c>
      <c r="G273" t="str">
        <f t="shared" si="28"/>
        <v>47525.389</v>
      </c>
      <c r="H273" s="48">
        <f t="shared" si="29"/>
        <v>16658</v>
      </c>
      <c r="I273" s="168" t="s">
        <v>2004</v>
      </c>
      <c r="J273" s="169" t="s">
        <v>2005</v>
      </c>
      <c r="K273" s="168">
        <v>16658</v>
      </c>
      <c r="L273" s="168" t="s">
        <v>1965</v>
      </c>
      <c r="M273" s="169" t="s">
        <v>1303</v>
      </c>
      <c r="N273" s="169"/>
      <c r="O273" s="170" t="s">
        <v>1786</v>
      </c>
      <c r="P273" s="170" t="s">
        <v>2006</v>
      </c>
    </row>
    <row r="274" spans="1:16" x14ac:dyDescent="0.2">
      <c r="A274" s="48" t="str">
        <f t="shared" si="24"/>
        <v> BBS 90 </v>
      </c>
      <c r="B274" s="15" t="str">
        <f t="shared" si="25"/>
        <v>I</v>
      </c>
      <c r="C274" s="48">
        <f t="shared" si="26"/>
        <v>47525.392</v>
      </c>
      <c r="D274" t="str">
        <f t="shared" si="27"/>
        <v>vis</v>
      </c>
      <c r="E274">
        <f>VLOOKUP(C274,'Active 2'!C$21:E$948,3,FALSE)</f>
        <v>16658.027277409081</v>
      </c>
      <c r="F274" s="15" t="s">
        <v>1198</v>
      </c>
      <c r="G274" t="str">
        <f t="shared" si="28"/>
        <v>47525.392</v>
      </c>
      <c r="H274" s="48">
        <f t="shared" si="29"/>
        <v>16658</v>
      </c>
      <c r="I274" s="168" t="s">
        <v>2007</v>
      </c>
      <c r="J274" s="169" t="s">
        <v>2008</v>
      </c>
      <c r="K274" s="168">
        <v>16658</v>
      </c>
      <c r="L274" s="168" t="s">
        <v>1395</v>
      </c>
      <c r="M274" s="169" t="s">
        <v>1303</v>
      </c>
      <c r="N274" s="169"/>
      <c r="O274" s="170" t="s">
        <v>1396</v>
      </c>
      <c r="P274" s="170" t="s">
        <v>2000</v>
      </c>
    </row>
    <row r="275" spans="1:16" x14ac:dyDescent="0.2">
      <c r="A275" s="48" t="str">
        <f t="shared" si="24"/>
        <v> BBS 91 </v>
      </c>
      <c r="B275" s="15" t="str">
        <f t="shared" si="25"/>
        <v>I</v>
      </c>
      <c r="C275" s="48">
        <f t="shared" si="26"/>
        <v>47531.334999999999</v>
      </c>
      <c r="D275" t="str">
        <f t="shared" si="27"/>
        <v>vis</v>
      </c>
      <c r="E275">
        <f>VLOOKUP(C275,'Active 2'!C$21:E$948,3,FALSE)</f>
        <v>16665.02397832862</v>
      </c>
      <c r="F275" s="15" t="s">
        <v>1198</v>
      </c>
      <c r="G275" t="str">
        <f t="shared" si="28"/>
        <v>47531.335</v>
      </c>
      <c r="H275" s="48">
        <f t="shared" si="29"/>
        <v>16665</v>
      </c>
      <c r="I275" s="168" t="s">
        <v>2009</v>
      </c>
      <c r="J275" s="169" t="s">
        <v>2010</v>
      </c>
      <c r="K275" s="168">
        <v>16665</v>
      </c>
      <c r="L275" s="168" t="s">
        <v>1965</v>
      </c>
      <c r="M275" s="169" t="s">
        <v>1303</v>
      </c>
      <c r="N275" s="169"/>
      <c r="O275" s="170" t="s">
        <v>1396</v>
      </c>
      <c r="P275" s="170" t="s">
        <v>2006</v>
      </c>
    </row>
    <row r="276" spans="1:16" x14ac:dyDescent="0.2">
      <c r="A276" s="48" t="str">
        <f t="shared" si="24"/>
        <v> AOEB 1 </v>
      </c>
      <c r="B276" s="15" t="str">
        <f t="shared" si="25"/>
        <v>I</v>
      </c>
      <c r="C276" s="48">
        <f t="shared" si="26"/>
        <v>47540.680999999997</v>
      </c>
      <c r="D276" t="str">
        <f t="shared" si="27"/>
        <v>vis</v>
      </c>
      <c r="E276">
        <f>VLOOKUP(C276,'Active 2'!C$21:E$948,3,FALSE)</f>
        <v>16676.027035167586</v>
      </c>
      <c r="F276" s="15" t="s">
        <v>1198</v>
      </c>
      <c r="G276" t="str">
        <f t="shared" si="28"/>
        <v>47540.681</v>
      </c>
      <c r="H276" s="48">
        <f t="shared" si="29"/>
        <v>16676</v>
      </c>
      <c r="I276" s="168" t="s">
        <v>2011</v>
      </c>
      <c r="J276" s="169" t="s">
        <v>2012</v>
      </c>
      <c r="K276" s="168">
        <v>16676</v>
      </c>
      <c r="L276" s="168" t="s">
        <v>1395</v>
      </c>
      <c r="M276" s="169" t="s">
        <v>1303</v>
      </c>
      <c r="N276" s="169"/>
      <c r="O276" s="170" t="s">
        <v>1507</v>
      </c>
      <c r="P276" s="170" t="s">
        <v>1561</v>
      </c>
    </row>
    <row r="277" spans="1:16" x14ac:dyDescent="0.2">
      <c r="A277" s="48" t="str">
        <f t="shared" si="24"/>
        <v> BBS 91 </v>
      </c>
      <c r="B277" s="15" t="str">
        <f t="shared" si="25"/>
        <v>I</v>
      </c>
      <c r="C277" s="48">
        <f t="shared" si="26"/>
        <v>47565.311999999998</v>
      </c>
      <c r="D277" t="str">
        <f t="shared" si="27"/>
        <v>vis</v>
      </c>
      <c r="E277">
        <f>VLOOKUP(C277,'Active 2'!C$21:E$948,3,FALSE)</f>
        <v>16705.025140560345</v>
      </c>
      <c r="F277" s="15" t="s">
        <v>1198</v>
      </c>
      <c r="G277" t="str">
        <f t="shared" si="28"/>
        <v>47565.312</v>
      </c>
      <c r="H277" s="48">
        <f t="shared" si="29"/>
        <v>16705</v>
      </c>
      <c r="I277" s="168" t="s">
        <v>2013</v>
      </c>
      <c r="J277" s="169" t="s">
        <v>2014</v>
      </c>
      <c r="K277" s="168">
        <v>16705</v>
      </c>
      <c r="L277" s="168" t="s">
        <v>1994</v>
      </c>
      <c r="M277" s="169" t="s">
        <v>1303</v>
      </c>
      <c r="N277" s="169"/>
      <c r="O277" s="170" t="s">
        <v>1396</v>
      </c>
      <c r="P277" s="170" t="s">
        <v>2006</v>
      </c>
    </row>
    <row r="278" spans="1:16" x14ac:dyDescent="0.2">
      <c r="A278" s="48" t="str">
        <f t="shared" si="24"/>
        <v> BBS 92 </v>
      </c>
      <c r="B278" s="15" t="str">
        <f t="shared" si="25"/>
        <v>I</v>
      </c>
      <c r="C278" s="48">
        <f t="shared" si="26"/>
        <v>47744.542000000001</v>
      </c>
      <c r="D278" t="str">
        <f t="shared" si="27"/>
        <v>vis</v>
      </c>
      <c r="E278">
        <f>VLOOKUP(C278,'Active 2'!C$21:E$948,3,FALSE)</f>
        <v>16916.032831256769</v>
      </c>
      <c r="F278" s="15" t="s">
        <v>1198</v>
      </c>
      <c r="G278" t="str">
        <f t="shared" si="28"/>
        <v>47744.542</v>
      </c>
      <c r="H278" s="48">
        <f t="shared" si="29"/>
        <v>16916</v>
      </c>
      <c r="I278" s="168" t="s">
        <v>2015</v>
      </c>
      <c r="J278" s="169" t="s">
        <v>2016</v>
      </c>
      <c r="K278" s="168">
        <v>16916</v>
      </c>
      <c r="L278" s="168" t="s">
        <v>1973</v>
      </c>
      <c r="M278" s="169" t="s">
        <v>1303</v>
      </c>
      <c r="N278" s="169"/>
      <c r="O278" s="170" t="s">
        <v>1373</v>
      </c>
      <c r="P278" s="170" t="s">
        <v>2017</v>
      </c>
    </row>
    <row r="279" spans="1:16" x14ac:dyDescent="0.2">
      <c r="A279" s="48" t="str">
        <f t="shared" si="24"/>
        <v> AOEB 1 </v>
      </c>
      <c r="B279" s="15" t="str">
        <f t="shared" si="25"/>
        <v>I</v>
      </c>
      <c r="C279" s="48">
        <f t="shared" si="26"/>
        <v>47810.794999999998</v>
      </c>
      <c r="D279" t="str">
        <f t="shared" si="27"/>
        <v>vis</v>
      </c>
      <c r="E279">
        <f>VLOOKUP(C279,'Active 2'!C$21:E$948,3,FALSE)</f>
        <v>16994.03256641109</v>
      </c>
      <c r="F279" s="15" t="s">
        <v>1198</v>
      </c>
      <c r="G279" t="str">
        <f t="shared" si="28"/>
        <v>47810.795</v>
      </c>
      <c r="H279" s="48">
        <f t="shared" si="29"/>
        <v>16994</v>
      </c>
      <c r="I279" s="168" t="s">
        <v>2018</v>
      </c>
      <c r="J279" s="169" t="s">
        <v>2019</v>
      </c>
      <c r="K279" s="168">
        <v>16994</v>
      </c>
      <c r="L279" s="168" t="s">
        <v>1973</v>
      </c>
      <c r="M279" s="169" t="s">
        <v>1303</v>
      </c>
      <c r="N279" s="169"/>
      <c r="O279" s="170" t="s">
        <v>1953</v>
      </c>
      <c r="P279" s="170" t="s">
        <v>1561</v>
      </c>
    </row>
    <row r="280" spans="1:16" x14ac:dyDescent="0.2">
      <c r="A280" s="48" t="str">
        <f t="shared" si="24"/>
        <v> BBS 93 </v>
      </c>
      <c r="B280" s="15" t="str">
        <f t="shared" si="25"/>
        <v>I</v>
      </c>
      <c r="C280" s="48">
        <f t="shared" si="26"/>
        <v>47858.358</v>
      </c>
      <c r="D280" t="str">
        <f t="shared" si="27"/>
        <v>vis</v>
      </c>
      <c r="E280">
        <f>VLOOKUP(C280,'Active 2'!C$21:E$948,3,FALSE)</f>
        <v>17050.028542489839</v>
      </c>
      <c r="F280" s="15" t="s">
        <v>1198</v>
      </c>
      <c r="G280" t="str">
        <f t="shared" si="28"/>
        <v>47858.358</v>
      </c>
      <c r="H280" s="48">
        <f t="shared" si="29"/>
        <v>17050</v>
      </c>
      <c r="I280" s="168" t="s">
        <v>2020</v>
      </c>
      <c r="J280" s="169" t="s">
        <v>2021</v>
      </c>
      <c r="K280" s="168">
        <v>17050</v>
      </c>
      <c r="L280" s="168" t="s">
        <v>1899</v>
      </c>
      <c r="M280" s="169" t="s">
        <v>1303</v>
      </c>
      <c r="N280" s="169"/>
      <c r="O280" s="170" t="s">
        <v>1396</v>
      </c>
      <c r="P280" s="170" t="s">
        <v>2022</v>
      </c>
    </row>
    <row r="281" spans="1:16" x14ac:dyDescent="0.2">
      <c r="A281" s="48" t="str">
        <f t="shared" si="24"/>
        <v> BBS 95 </v>
      </c>
      <c r="B281" s="15" t="str">
        <f t="shared" si="25"/>
        <v>I</v>
      </c>
      <c r="C281" s="48">
        <f t="shared" si="26"/>
        <v>47863.446000000004</v>
      </c>
      <c r="D281" t="str">
        <f t="shared" si="27"/>
        <v>vis</v>
      </c>
      <c r="E281">
        <f>VLOOKUP(C281,'Active 2'!C$21:E$948,3,FALSE)</f>
        <v>17056.018650899503</v>
      </c>
      <c r="F281" s="15" t="s">
        <v>1198</v>
      </c>
      <c r="G281" t="str">
        <f t="shared" si="28"/>
        <v>47863.446</v>
      </c>
      <c r="H281" s="48">
        <f t="shared" si="29"/>
        <v>17056</v>
      </c>
      <c r="I281" s="168" t="s">
        <v>2023</v>
      </c>
      <c r="J281" s="169" t="s">
        <v>2024</v>
      </c>
      <c r="K281" s="168">
        <v>17056</v>
      </c>
      <c r="L281" s="168" t="s">
        <v>1891</v>
      </c>
      <c r="M281" s="169" t="s">
        <v>1303</v>
      </c>
      <c r="N281" s="169"/>
      <c r="O281" s="170" t="s">
        <v>2025</v>
      </c>
      <c r="P281" s="170" t="s">
        <v>2026</v>
      </c>
    </row>
    <row r="282" spans="1:16" x14ac:dyDescent="0.2">
      <c r="A282" s="48" t="str">
        <f t="shared" si="24"/>
        <v> BBS 94 </v>
      </c>
      <c r="B282" s="15" t="str">
        <f t="shared" si="25"/>
        <v>I</v>
      </c>
      <c r="C282" s="48">
        <f t="shared" si="26"/>
        <v>47891.482000000004</v>
      </c>
      <c r="D282" t="str">
        <f t="shared" si="27"/>
        <v>vis</v>
      </c>
      <c r="E282">
        <f>VLOOKUP(C282,'Active 2'!C$21:E$948,3,FALSE)</f>
        <v>17089.025466814055</v>
      </c>
      <c r="F282" s="15" t="s">
        <v>1198</v>
      </c>
      <c r="G282" t="str">
        <f t="shared" si="28"/>
        <v>47891.482</v>
      </c>
      <c r="H282" s="48">
        <f t="shared" si="29"/>
        <v>17089</v>
      </c>
      <c r="I282" s="168" t="s">
        <v>2027</v>
      </c>
      <c r="J282" s="169" t="s">
        <v>2028</v>
      </c>
      <c r="K282" s="168">
        <v>17089</v>
      </c>
      <c r="L282" s="168" t="s">
        <v>1947</v>
      </c>
      <c r="M282" s="169" t="s">
        <v>1303</v>
      </c>
      <c r="N282" s="169"/>
      <c r="O282" s="170" t="s">
        <v>1778</v>
      </c>
      <c r="P282" s="170" t="s">
        <v>2029</v>
      </c>
    </row>
    <row r="283" spans="1:16" x14ac:dyDescent="0.2">
      <c r="A283" s="48" t="str">
        <f t="shared" si="24"/>
        <v> BBS 94 </v>
      </c>
      <c r="B283" s="15" t="str">
        <f t="shared" si="25"/>
        <v>I</v>
      </c>
      <c r="C283" s="48">
        <f t="shared" si="26"/>
        <v>47897.427000000003</v>
      </c>
      <c r="D283" t="str">
        <f t="shared" si="27"/>
        <v>vis</v>
      </c>
      <c r="E283">
        <f>VLOOKUP(C283,'Active 2'!C$21:E$948,3,FALSE)</f>
        <v>17096.024522335952</v>
      </c>
      <c r="F283" s="15" t="s">
        <v>1198</v>
      </c>
      <c r="G283" t="str">
        <f t="shared" si="28"/>
        <v>47897.427</v>
      </c>
      <c r="H283" s="48">
        <f t="shared" si="29"/>
        <v>17096</v>
      </c>
      <c r="I283" s="168" t="s">
        <v>2030</v>
      </c>
      <c r="J283" s="169" t="s">
        <v>2031</v>
      </c>
      <c r="K283" s="168">
        <v>17096</v>
      </c>
      <c r="L283" s="168" t="s">
        <v>1994</v>
      </c>
      <c r="M283" s="169" t="s">
        <v>1303</v>
      </c>
      <c r="N283" s="169"/>
      <c r="O283" s="170" t="s">
        <v>1396</v>
      </c>
      <c r="P283" s="170" t="s">
        <v>2029</v>
      </c>
    </row>
    <row r="284" spans="1:16" x14ac:dyDescent="0.2">
      <c r="A284" s="48" t="str">
        <f t="shared" si="24"/>
        <v> BBS 94 </v>
      </c>
      <c r="B284" s="15" t="str">
        <f t="shared" si="25"/>
        <v>I</v>
      </c>
      <c r="C284" s="48">
        <f t="shared" si="26"/>
        <v>47932.258999999998</v>
      </c>
      <c r="D284" t="str">
        <f t="shared" si="27"/>
        <v>vis</v>
      </c>
      <c r="E284">
        <f>VLOOKUP(C284,'Active 2'!C$21:E$948,3,FALSE)</f>
        <v>17137.032277077553</v>
      </c>
      <c r="F284" s="15" t="s">
        <v>1198</v>
      </c>
      <c r="G284" t="str">
        <f t="shared" si="28"/>
        <v>47932.259</v>
      </c>
      <c r="H284" s="48">
        <f t="shared" si="29"/>
        <v>17137</v>
      </c>
      <c r="I284" s="168" t="s">
        <v>2032</v>
      </c>
      <c r="J284" s="169" t="s">
        <v>2033</v>
      </c>
      <c r="K284" s="168">
        <v>17137</v>
      </c>
      <c r="L284" s="168" t="s">
        <v>1989</v>
      </c>
      <c r="M284" s="169" t="s">
        <v>1303</v>
      </c>
      <c r="N284" s="169"/>
      <c r="O284" s="170" t="s">
        <v>1396</v>
      </c>
      <c r="P284" s="170" t="s">
        <v>2029</v>
      </c>
    </row>
    <row r="285" spans="1:16" x14ac:dyDescent="0.2">
      <c r="A285" s="48" t="str">
        <f t="shared" si="24"/>
        <v> BBS 94 </v>
      </c>
      <c r="B285" s="15" t="str">
        <f t="shared" si="25"/>
        <v>I</v>
      </c>
      <c r="C285" s="48">
        <f t="shared" si="26"/>
        <v>47954.345000000001</v>
      </c>
      <c r="D285" t="str">
        <f t="shared" si="27"/>
        <v>vis</v>
      </c>
      <c r="E285">
        <f>VLOOKUP(C285,'Active 2'!C$21:E$948,3,FALSE)</f>
        <v>17163.0341509643</v>
      </c>
      <c r="F285" s="15" t="s">
        <v>1198</v>
      </c>
      <c r="G285" t="str">
        <f t="shared" si="28"/>
        <v>47954.345</v>
      </c>
      <c r="H285" s="48">
        <f t="shared" si="29"/>
        <v>17163</v>
      </c>
      <c r="I285" s="168" t="s">
        <v>2034</v>
      </c>
      <c r="J285" s="169" t="s">
        <v>2035</v>
      </c>
      <c r="K285" s="168">
        <v>17163</v>
      </c>
      <c r="L285" s="168" t="s">
        <v>2036</v>
      </c>
      <c r="M285" s="169" t="s">
        <v>1303</v>
      </c>
      <c r="N285" s="169"/>
      <c r="O285" s="170" t="s">
        <v>1396</v>
      </c>
      <c r="P285" s="170" t="s">
        <v>2029</v>
      </c>
    </row>
    <row r="286" spans="1:16" x14ac:dyDescent="0.2">
      <c r="A286" s="48" t="str">
        <f t="shared" si="24"/>
        <v> AOEB 1 </v>
      </c>
      <c r="B286" s="15" t="str">
        <f t="shared" si="25"/>
        <v>I</v>
      </c>
      <c r="C286" s="48">
        <f t="shared" si="26"/>
        <v>48149.699000000001</v>
      </c>
      <c r="D286" t="str">
        <f t="shared" si="27"/>
        <v>vis</v>
      </c>
      <c r="E286">
        <f>VLOOKUP(C286,'Active 2'!C$21:E$948,3,FALSE)</f>
        <v>17393.024645905483</v>
      </c>
      <c r="F286" s="15" t="s">
        <v>1198</v>
      </c>
      <c r="G286" t="str">
        <f t="shared" si="28"/>
        <v>48149.699</v>
      </c>
      <c r="H286" s="48">
        <f t="shared" si="29"/>
        <v>17393</v>
      </c>
      <c r="I286" s="168" t="s">
        <v>2037</v>
      </c>
      <c r="J286" s="169" t="s">
        <v>2038</v>
      </c>
      <c r="K286" s="168">
        <v>17393</v>
      </c>
      <c r="L286" s="168" t="s">
        <v>1994</v>
      </c>
      <c r="M286" s="169" t="s">
        <v>1303</v>
      </c>
      <c r="N286" s="169"/>
      <c r="O286" s="170" t="s">
        <v>1312</v>
      </c>
      <c r="P286" s="170" t="s">
        <v>1561</v>
      </c>
    </row>
    <row r="287" spans="1:16" x14ac:dyDescent="0.2">
      <c r="A287" s="48" t="str">
        <f t="shared" si="24"/>
        <v> AOEB 1 </v>
      </c>
      <c r="B287" s="15" t="str">
        <f t="shared" si="25"/>
        <v>I</v>
      </c>
      <c r="C287" s="48">
        <f t="shared" si="26"/>
        <v>48160.743000000002</v>
      </c>
      <c r="D287" t="str">
        <f t="shared" si="27"/>
        <v>vis</v>
      </c>
      <c r="E287">
        <f>VLOOKUP(C287,'Active 2'!C$21:E$948,3,FALSE)</f>
        <v>17406.026760150038</v>
      </c>
      <c r="F287" s="15" t="s">
        <v>1198</v>
      </c>
      <c r="G287" t="str">
        <f t="shared" si="28"/>
        <v>48160.743</v>
      </c>
      <c r="H287" s="48">
        <f t="shared" si="29"/>
        <v>17406</v>
      </c>
      <c r="I287" s="168" t="s">
        <v>2039</v>
      </c>
      <c r="J287" s="169" t="s">
        <v>2040</v>
      </c>
      <c r="K287" s="168">
        <v>17406</v>
      </c>
      <c r="L287" s="168" t="s">
        <v>1395</v>
      </c>
      <c r="M287" s="169" t="s">
        <v>1303</v>
      </c>
      <c r="N287" s="169"/>
      <c r="O287" s="170" t="s">
        <v>1312</v>
      </c>
      <c r="P287" s="170" t="s">
        <v>1561</v>
      </c>
    </row>
    <row r="288" spans="1:16" x14ac:dyDescent="0.2">
      <c r="A288" s="48" t="str">
        <f t="shared" si="24"/>
        <v> BBS 96 </v>
      </c>
      <c r="B288" s="15" t="str">
        <f t="shared" si="25"/>
        <v>I</v>
      </c>
      <c r="C288" s="48">
        <f t="shared" si="26"/>
        <v>48162.449000000001</v>
      </c>
      <c r="D288" t="str">
        <f t="shared" si="27"/>
        <v>vis</v>
      </c>
      <c r="E288">
        <f>VLOOKUP(C288,'Active 2'!C$21:E$948,3,FALSE)</f>
        <v>17408.035235965068</v>
      </c>
      <c r="F288" s="15" t="s">
        <v>1198</v>
      </c>
      <c r="G288" t="str">
        <f t="shared" si="28"/>
        <v>48162.449</v>
      </c>
      <c r="H288" s="48">
        <f t="shared" si="29"/>
        <v>17408</v>
      </c>
      <c r="I288" s="168" t="s">
        <v>2041</v>
      </c>
      <c r="J288" s="169" t="s">
        <v>2042</v>
      </c>
      <c r="K288" s="168">
        <v>17408</v>
      </c>
      <c r="L288" s="168" t="s">
        <v>2003</v>
      </c>
      <c r="M288" s="169" t="s">
        <v>1303</v>
      </c>
      <c r="N288" s="169"/>
      <c r="O288" s="170" t="s">
        <v>1396</v>
      </c>
      <c r="P288" s="170" t="s">
        <v>2043</v>
      </c>
    </row>
    <row r="289" spans="1:16" x14ac:dyDescent="0.2">
      <c r="A289" s="48" t="str">
        <f t="shared" si="24"/>
        <v> BBS 96 </v>
      </c>
      <c r="B289" s="15" t="str">
        <f t="shared" si="25"/>
        <v>I</v>
      </c>
      <c r="C289" s="48">
        <f t="shared" si="26"/>
        <v>48174.347999999998</v>
      </c>
      <c r="D289" t="str">
        <f t="shared" si="27"/>
        <v>vis</v>
      </c>
      <c r="E289">
        <f>VLOOKUP(C289,'Active 2'!C$21:E$948,3,FALSE)</f>
        <v>17422.043942719494</v>
      </c>
      <c r="F289" s="15" t="s">
        <v>1198</v>
      </c>
      <c r="G289" t="str">
        <f t="shared" si="28"/>
        <v>48174.348</v>
      </c>
      <c r="H289" s="48">
        <f t="shared" si="29"/>
        <v>17422</v>
      </c>
      <c r="I289" s="168" t="s">
        <v>2044</v>
      </c>
      <c r="J289" s="169" t="s">
        <v>2045</v>
      </c>
      <c r="K289" s="168">
        <v>17422</v>
      </c>
      <c r="L289" s="168" t="s">
        <v>2046</v>
      </c>
      <c r="M289" s="169" t="s">
        <v>1303</v>
      </c>
      <c r="N289" s="169"/>
      <c r="O289" s="170" t="s">
        <v>1396</v>
      </c>
      <c r="P289" s="170" t="s">
        <v>2043</v>
      </c>
    </row>
    <row r="290" spans="1:16" x14ac:dyDescent="0.2">
      <c r="A290" s="48" t="str">
        <f t="shared" si="24"/>
        <v> AOEB 1 </v>
      </c>
      <c r="B290" s="15" t="str">
        <f t="shared" si="25"/>
        <v>I</v>
      </c>
      <c r="C290" s="48">
        <f t="shared" si="26"/>
        <v>48178.580999999998</v>
      </c>
      <c r="D290" t="str">
        <f t="shared" si="27"/>
        <v>vis</v>
      </c>
      <c r="E290">
        <f>VLOOKUP(C290,'Active 2'!C$21:E$948,3,FALSE)</f>
        <v>17427.027458619279</v>
      </c>
      <c r="F290" s="15" t="s">
        <v>1198</v>
      </c>
      <c r="G290" t="str">
        <f t="shared" si="28"/>
        <v>48178.581</v>
      </c>
      <c r="H290" s="48">
        <f t="shared" si="29"/>
        <v>17427</v>
      </c>
      <c r="I290" s="168" t="s">
        <v>2047</v>
      </c>
      <c r="J290" s="169" t="s">
        <v>2048</v>
      </c>
      <c r="K290" s="168">
        <v>17427</v>
      </c>
      <c r="L290" s="168" t="s">
        <v>1395</v>
      </c>
      <c r="M290" s="169" t="s">
        <v>1303</v>
      </c>
      <c r="N290" s="169"/>
      <c r="O290" s="170" t="s">
        <v>1312</v>
      </c>
      <c r="P290" s="170" t="s">
        <v>1561</v>
      </c>
    </row>
    <row r="291" spans="1:16" x14ac:dyDescent="0.2">
      <c r="A291" s="48" t="str">
        <f t="shared" si="24"/>
        <v> BBS 96 </v>
      </c>
      <c r="B291" s="15" t="str">
        <f t="shared" si="25"/>
        <v>I</v>
      </c>
      <c r="C291" s="48">
        <f t="shared" si="26"/>
        <v>48179.438999999998</v>
      </c>
      <c r="D291" t="str">
        <f t="shared" si="27"/>
        <v>vis</v>
      </c>
      <c r="E291">
        <f>VLOOKUP(C291,'Active 2'!C$21:E$948,3,FALSE)</f>
        <v>17428.037583032699</v>
      </c>
      <c r="F291" s="15" t="s">
        <v>1198</v>
      </c>
      <c r="G291" t="str">
        <f t="shared" si="28"/>
        <v>48179.439</v>
      </c>
      <c r="H291" s="48">
        <f t="shared" si="29"/>
        <v>17428</v>
      </c>
      <c r="I291" s="168" t="s">
        <v>2049</v>
      </c>
      <c r="J291" s="169" t="s">
        <v>2050</v>
      </c>
      <c r="K291" s="168">
        <v>17428</v>
      </c>
      <c r="L291" s="168" t="s">
        <v>1785</v>
      </c>
      <c r="M291" s="169" t="s">
        <v>1303</v>
      </c>
      <c r="N291" s="169"/>
      <c r="O291" s="170" t="s">
        <v>1396</v>
      </c>
      <c r="P291" s="170" t="s">
        <v>2043</v>
      </c>
    </row>
    <row r="292" spans="1:16" x14ac:dyDescent="0.2">
      <c r="A292" s="48" t="str">
        <f t="shared" si="24"/>
        <v> BRNO 31 </v>
      </c>
      <c r="B292" s="15" t="str">
        <f t="shared" si="25"/>
        <v>I</v>
      </c>
      <c r="C292" s="48">
        <f t="shared" si="26"/>
        <v>48189.610999999997</v>
      </c>
      <c r="D292" t="str">
        <f t="shared" si="27"/>
        <v>vis</v>
      </c>
      <c r="E292">
        <f>VLOOKUP(C292,'Active 2'!C$21:E$948,3,FALSE)</f>
        <v>17440.013090647295</v>
      </c>
      <c r="F292" s="15" t="s">
        <v>1198</v>
      </c>
      <c r="G292" t="str">
        <f t="shared" si="28"/>
        <v>48189.611</v>
      </c>
      <c r="H292" s="48">
        <f t="shared" si="29"/>
        <v>17440</v>
      </c>
      <c r="I292" s="168" t="s">
        <v>2051</v>
      </c>
      <c r="J292" s="169" t="s">
        <v>2052</v>
      </c>
      <c r="K292" s="168">
        <v>17440</v>
      </c>
      <c r="L292" s="168" t="s">
        <v>1868</v>
      </c>
      <c r="M292" s="169" t="s">
        <v>1303</v>
      </c>
      <c r="N292" s="169"/>
      <c r="O292" s="170" t="s">
        <v>2053</v>
      </c>
      <c r="P292" s="170" t="s">
        <v>2054</v>
      </c>
    </row>
    <row r="293" spans="1:16" x14ac:dyDescent="0.2">
      <c r="A293" s="48" t="str">
        <f t="shared" si="24"/>
        <v> AOEB 1 </v>
      </c>
      <c r="B293" s="15" t="str">
        <f t="shared" si="25"/>
        <v>I</v>
      </c>
      <c r="C293" s="48">
        <f t="shared" si="26"/>
        <v>48194.720999999998</v>
      </c>
      <c r="D293" t="str">
        <f t="shared" si="27"/>
        <v>vis</v>
      </c>
      <c r="E293">
        <f>VLOOKUP(C293,'Active 2'!C$21:E$948,3,FALSE)</f>
        <v>17446.029099682939</v>
      </c>
      <c r="F293" s="15" t="s">
        <v>1198</v>
      </c>
      <c r="G293" t="str">
        <f t="shared" si="28"/>
        <v>48194.721</v>
      </c>
      <c r="H293" s="48">
        <f t="shared" si="29"/>
        <v>17446</v>
      </c>
      <c r="I293" s="168" t="s">
        <v>2055</v>
      </c>
      <c r="J293" s="169" t="s">
        <v>2056</v>
      </c>
      <c r="K293" s="168">
        <v>17446</v>
      </c>
      <c r="L293" s="168" t="s">
        <v>1999</v>
      </c>
      <c r="M293" s="169" t="s">
        <v>1303</v>
      </c>
      <c r="N293" s="169"/>
      <c r="O293" s="170" t="s">
        <v>2057</v>
      </c>
      <c r="P293" s="170" t="s">
        <v>1561</v>
      </c>
    </row>
    <row r="294" spans="1:16" x14ac:dyDescent="0.2">
      <c r="A294" s="48" t="str">
        <f t="shared" si="24"/>
        <v> BBS 97 </v>
      </c>
      <c r="B294" s="15" t="str">
        <f t="shared" si="25"/>
        <v>I</v>
      </c>
      <c r="C294" s="48">
        <f t="shared" si="26"/>
        <v>48202.362999999998</v>
      </c>
      <c r="D294" t="str">
        <f t="shared" si="27"/>
        <v>vis</v>
      </c>
      <c r="E294">
        <f>VLOOKUP(C294,'Active 2'!C$21:E$948,3,FALSE)</f>
        <v>17455.026035309242</v>
      </c>
      <c r="F294" s="15" t="s">
        <v>1198</v>
      </c>
      <c r="G294" t="str">
        <f t="shared" si="28"/>
        <v>48202.363</v>
      </c>
      <c r="H294" s="48">
        <f t="shared" si="29"/>
        <v>17455</v>
      </c>
      <c r="I294" s="168" t="s">
        <v>2058</v>
      </c>
      <c r="J294" s="169" t="s">
        <v>2059</v>
      </c>
      <c r="K294" s="168">
        <v>17455</v>
      </c>
      <c r="L294" s="168" t="s">
        <v>1947</v>
      </c>
      <c r="M294" s="169" t="s">
        <v>1303</v>
      </c>
      <c r="N294" s="169"/>
      <c r="O294" s="170" t="s">
        <v>1396</v>
      </c>
      <c r="P294" s="170" t="s">
        <v>2060</v>
      </c>
    </row>
    <row r="295" spans="1:16" x14ac:dyDescent="0.2">
      <c r="A295" s="48" t="str">
        <f t="shared" si="24"/>
        <v> AOEB 1 </v>
      </c>
      <c r="B295" s="15" t="str">
        <f t="shared" si="25"/>
        <v>I</v>
      </c>
      <c r="C295" s="48">
        <f t="shared" si="26"/>
        <v>48211.709000000003</v>
      </c>
      <c r="D295" t="str">
        <f t="shared" si="27"/>
        <v>vis</v>
      </c>
      <c r="E295">
        <f>VLOOKUP(C295,'Active 2'!C$21:E$948,3,FALSE)</f>
        <v>17466.029092148219</v>
      </c>
      <c r="F295" s="15" t="s">
        <v>1198</v>
      </c>
      <c r="G295" t="str">
        <f t="shared" si="28"/>
        <v>48211.709</v>
      </c>
      <c r="H295" s="48">
        <f t="shared" si="29"/>
        <v>17466</v>
      </c>
      <c r="I295" s="168" t="s">
        <v>2061</v>
      </c>
      <c r="J295" s="169" t="s">
        <v>2062</v>
      </c>
      <c r="K295" s="168">
        <v>17466</v>
      </c>
      <c r="L295" s="168" t="s">
        <v>1999</v>
      </c>
      <c r="M295" s="169" t="s">
        <v>1303</v>
      </c>
      <c r="N295" s="169"/>
      <c r="O295" s="170" t="s">
        <v>1312</v>
      </c>
      <c r="P295" s="170" t="s">
        <v>1561</v>
      </c>
    </row>
    <row r="296" spans="1:16" x14ac:dyDescent="0.2">
      <c r="A296" s="48" t="str">
        <f t="shared" si="24"/>
        <v> AOEB 1 </v>
      </c>
      <c r="B296" s="15" t="str">
        <f t="shared" si="25"/>
        <v>I</v>
      </c>
      <c r="C296" s="48">
        <f t="shared" si="26"/>
        <v>48212.553</v>
      </c>
      <c r="D296" t="str">
        <f t="shared" si="27"/>
        <v>vis</v>
      </c>
      <c r="E296">
        <f>VLOOKUP(C296,'Active 2'!C$21:E$948,3,FALSE)</f>
        <v>17467.022734345101</v>
      </c>
      <c r="F296" s="15" t="s">
        <v>1198</v>
      </c>
      <c r="G296" t="str">
        <f t="shared" si="28"/>
        <v>48212.553</v>
      </c>
      <c r="H296" s="48">
        <f t="shared" si="29"/>
        <v>17467</v>
      </c>
      <c r="I296" s="168" t="s">
        <v>2063</v>
      </c>
      <c r="J296" s="169" t="s">
        <v>2064</v>
      </c>
      <c r="K296" s="168">
        <v>17467</v>
      </c>
      <c r="L296" s="168" t="s">
        <v>1984</v>
      </c>
      <c r="M296" s="169" t="s">
        <v>1303</v>
      </c>
      <c r="N296" s="169"/>
      <c r="O296" s="170" t="s">
        <v>1312</v>
      </c>
      <c r="P296" s="170" t="s">
        <v>1561</v>
      </c>
    </row>
    <row r="297" spans="1:16" x14ac:dyDescent="0.2">
      <c r="A297" s="48" t="str">
        <f t="shared" si="24"/>
        <v> AOEB 1 </v>
      </c>
      <c r="B297" s="15" t="str">
        <f t="shared" si="25"/>
        <v>I</v>
      </c>
      <c r="C297" s="48">
        <f t="shared" si="26"/>
        <v>48245.688999999998</v>
      </c>
      <c r="D297" t="str">
        <f t="shared" si="27"/>
        <v>vis</v>
      </c>
      <c r="E297">
        <f>VLOOKUP(C297,'Active 2'!C$21:E$948,3,FALSE)</f>
        <v>17506.033786283482</v>
      </c>
      <c r="F297" s="15" t="s">
        <v>1198</v>
      </c>
      <c r="G297" t="str">
        <f t="shared" si="28"/>
        <v>48245.689</v>
      </c>
      <c r="H297" s="48">
        <f t="shared" si="29"/>
        <v>17506</v>
      </c>
      <c r="I297" s="168" t="s">
        <v>2065</v>
      </c>
      <c r="J297" s="169" t="s">
        <v>2066</v>
      </c>
      <c r="K297" s="168">
        <v>17506</v>
      </c>
      <c r="L297" s="168" t="s">
        <v>2036</v>
      </c>
      <c r="M297" s="169" t="s">
        <v>1303</v>
      </c>
      <c r="N297" s="169"/>
      <c r="O297" s="170" t="s">
        <v>1312</v>
      </c>
      <c r="P297" s="170" t="s">
        <v>1561</v>
      </c>
    </row>
    <row r="298" spans="1:16" x14ac:dyDescent="0.2">
      <c r="A298" s="48" t="str">
        <f t="shared" si="24"/>
        <v> AOEB 1 </v>
      </c>
      <c r="B298" s="15" t="str">
        <f t="shared" si="25"/>
        <v>I</v>
      </c>
      <c r="C298" s="48">
        <f t="shared" si="26"/>
        <v>48251.631999999998</v>
      </c>
      <c r="D298" t="str">
        <f t="shared" si="27"/>
        <v>vis</v>
      </c>
      <c r="E298">
        <f>VLOOKUP(C298,'Active 2'!C$21:E$948,3,FALSE)</f>
        <v>17513.030487203021</v>
      </c>
      <c r="F298" s="15" t="s">
        <v>1198</v>
      </c>
      <c r="G298" t="str">
        <f t="shared" si="28"/>
        <v>48251.632</v>
      </c>
      <c r="H298" s="48">
        <f t="shared" si="29"/>
        <v>17513</v>
      </c>
      <c r="I298" s="168" t="s">
        <v>2067</v>
      </c>
      <c r="J298" s="169" t="s">
        <v>2068</v>
      </c>
      <c r="K298" s="168">
        <v>17513</v>
      </c>
      <c r="L298" s="168" t="s">
        <v>2069</v>
      </c>
      <c r="M298" s="169" t="s">
        <v>1303</v>
      </c>
      <c r="N298" s="169"/>
      <c r="O298" s="170" t="s">
        <v>1507</v>
      </c>
      <c r="P298" s="170" t="s">
        <v>1561</v>
      </c>
    </row>
    <row r="299" spans="1:16" x14ac:dyDescent="0.2">
      <c r="A299" s="48" t="str">
        <f t="shared" si="24"/>
        <v> AOEB 4 </v>
      </c>
      <c r="B299" s="15" t="str">
        <f t="shared" si="25"/>
        <v>I</v>
      </c>
      <c r="C299" s="48">
        <f t="shared" si="26"/>
        <v>48267.777000000002</v>
      </c>
      <c r="D299" t="str">
        <f t="shared" si="27"/>
        <v>vis</v>
      </c>
      <c r="E299">
        <f>VLOOKUP(C299,'Active 2'!C$21:E$948,3,FALSE)</f>
        <v>17532.038014772592</v>
      </c>
      <c r="F299" s="15" t="s">
        <v>1198</v>
      </c>
      <c r="G299" t="str">
        <f t="shared" si="28"/>
        <v>48267.777</v>
      </c>
      <c r="H299" s="48">
        <f t="shared" si="29"/>
        <v>17532</v>
      </c>
      <c r="I299" s="168" t="s">
        <v>2070</v>
      </c>
      <c r="J299" s="169" t="s">
        <v>2071</v>
      </c>
      <c r="K299" s="168">
        <v>17532</v>
      </c>
      <c r="L299" s="168" t="s">
        <v>1785</v>
      </c>
      <c r="M299" s="169" t="s">
        <v>1303</v>
      </c>
      <c r="N299" s="169"/>
      <c r="O299" s="170" t="s">
        <v>1953</v>
      </c>
      <c r="P299" s="170" t="s">
        <v>2072</v>
      </c>
    </row>
    <row r="300" spans="1:16" x14ac:dyDescent="0.2">
      <c r="A300" s="48" t="str">
        <f t="shared" si="24"/>
        <v> AOEB 4 </v>
      </c>
      <c r="B300" s="15" t="str">
        <f t="shared" si="25"/>
        <v>I</v>
      </c>
      <c r="C300" s="48">
        <f t="shared" si="26"/>
        <v>48278.813000000002</v>
      </c>
      <c r="D300" t="str">
        <f t="shared" si="27"/>
        <v>vis</v>
      </c>
      <c r="E300">
        <f>VLOOKUP(C300,'Active 2'!C$21:E$948,3,FALSE)</f>
        <v>17545.030710607698</v>
      </c>
      <c r="F300" s="15" t="s">
        <v>1198</v>
      </c>
      <c r="G300" t="str">
        <f t="shared" si="28"/>
        <v>48278.8130</v>
      </c>
      <c r="H300" s="48">
        <f t="shared" si="29"/>
        <v>17545</v>
      </c>
      <c r="I300" s="168" t="s">
        <v>2073</v>
      </c>
      <c r="J300" s="169" t="s">
        <v>2074</v>
      </c>
      <c r="K300" s="168">
        <v>17545</v>
      </c>
      <c r="L300" s="168" t="s">
        <v>2075</v>
      </c>
      <c r="M300" s="169" t="s">
        <v>1408</v>
      </c>
      <c r="N300" s="169"/>
      <c r="O300" s="170" t="s">
        <v>2076</v>
      </c>
      <c r="P300" s="170" t="s">
        <v>2072</v>
      </c>
    </row>
    <row r="301" spans="1:16" x14ac:dyDescent="0.2">
      <c r="A301" s="48" t="str">
        <f t="shared" si="24"/>
        <v> BBS 97 </v>
      </c>
      <c r="B301" s="15" t="str">
        <f t="shared" si="25"/>
        <v>I</v>
      </c>
      <c r="C301" s="48">
        <f t="shared" si="26"/>
        <v>48292.392</v>
      </c>
      <c r="D301" t="str">
        <f t="shared" si="27"/>
        <v>vis</v>
      </c>
      <c r="E301">
        <f>VLOOKUP(C301,'Active 2'!C$21:E$948,3,FALSE)</f>
        <v>17561.017283346446</v>
      </c>
      <c r="F301" s="15" t="s">
        <v>1198</v>
      </c>
      <c r="G301" t="str">
        <f t="shared" si="28"/>
        <v>48292.392</v>
      </c>
      <c r="H301" s="48">
        <f t="shared" si="29"/>
        <v>17561</v>
      </c>
      <c r="I301" s="168" t="s">
        <v>2077</v>
      </c>
      <c r="J301" s="169" t="s">
        <v>2078</v>
      </c>
      <c r="K301" s="168">
        <v>17561</v>
      </c>
      <c r="L301" s="168" t="s">
        <v>1302</v>
      </c>
      <c r="M301" s="169" t="s">
        <v>1303</v>
      </c>
      <c r="N301" s="169"/>
      <c r="O301" s="170" t="s">
        <v>1373</v>
      </c>
      <c r="P301" s="170" t="s">
        <v>2060</v>
      </c>
    </row>
    <row r="302" spans="1:16" x14ac:dyDescent="0.2">
      <c r="A302" s="48" t="str">
        <f t="shared" si="24"/>
        <v> BBS 97 </v>
      </c>
      <c r="B302" s="15" t="str">
        <f t="shared" si="25"/>
        <v>I</v>
      </c>
      <c r="C302" s="48">
        <f t="shared" si="26"/>
        <v>48292.402999999998</v>
      </c>
      <c r="D302" t="str">
        <f t="shared" si="27"/>
        <v>vis</v>
      </c>
      <c r="E302">
        <f>VLOOKUP(C302,'Active 2'!C$21:E$948,3,FALSE)</f>
        <v>17561.03023365944</v>
      </c>
      <c r="F302" s="15" t="s">
        <v>1198</v>
      </c>
      <c r="G302" t="str">
        <f t="shared" si="28"/>
        <v>48292.403</v>
      </c>
      <c r="H302" s="48">
        <f t="shared" si="29"/>
        <v>17561</v>
      </c>
      <c r="I302" s="168" t="s">
        <v>2079</v>
      </c>
      <c r="J302" s="169" t="s">
        <v>2080</v>
      </c>
      <c r="K302" s="168">
        <v>17561</v>
      </c>
      <c r="L302" s="168" t="s">
        <v>2069</v>
      </c>
      <c r="M302" s="169" t="s">
        <v>1303</v>
      </c>
      <c r="N302" s="169"/>
      <c r="O302" s="170" t="s">
        <v>1396</v>
      </c>
      <c r="P302" s="170" t="s">
        <v>2060</v>
      </c>
    </row>
    <row r="303" spans="1:16" x14ac:dyDescent="0.2">
      <c r="A303" s="48" t="str">
        <f t="shared" si="24"/>
        <v> AOEB 1 </v>
      </c>
      <c r="B303" s="15" t="str">
        <f t="shared" si="25"/>
        <v>I</v>
      </c>
      <c r="C303" s="48">
        <f t="shared" si="26"/>
        <v>48296.650999999998</v>
      </c>
      <c r="D303" t="str">
        <f t="shared" si="27"/>
        <v>vis</v>
      </c>
      <c r="E303">
        <f>VLOOKUP(C303,'Active 2'!C$21:E$948,3,FALSE)</f>
        <v>17566.031409076939</v>
      </c>
      <c r="F303" s="15" t="s">
        <v>1198</v>
      </c>
      <c r="G303" t="str">
        <f t="shared" si="28"/>
        <v>48296.651</v>
      </c>
      <c r="H303" s="48">
        <f t="shared" si="29"/>
        <v>17566</v>
      </c>
      <c r="I303" s="168" t="s">
        <v>2081</v>
      </c>
      <c r="J303" s="169" t="s">
        <v>2082</v>
      </c>
      <c r="K303" s="168">
        <v>17566</v>
      </c>
      <c r="L303" s="168" t="s">
        <v>1989</v>
      </c>
      <c r="M303" s="169" t="s">
        <v>1303</v>
      </c>
      <c r="N303" s="169"/>
      <c r="O303" s="170" t="s">
        <v>1312</v>
      </c>
      <c r="P303" s="170" t="s">
        <v>1561</v>
      </c>
    </row>
    <row r="304" spans="1:16" x14ac:dyDescent="0.2">
      <c r="A304" s="48" t="str">
        <f t="shared" si="24"/>
        <v> AOEB 4 </v>
      </c>
      <c r="B304" s="15" t="str">
        <f t="shared" si="25"/>
        <v>I</v>
      </c>
      <c r="C304" s="48">
        <f t="shared" si="26"/>
        <v>48296.650999999998</v>
      </c>
      <c r="D304" t="str">
        <f t="shared" si="27"/>
        <v>vis</v>
      </c>
      <c r="E304">
        <f>VLOOKUP(C304,'Active 2'!C$21:E$948,3,FALSE)</f>
        <v>17566.031409076939</v>
      </c>
      <c r="F304" s="15" t="s">
        <v>1198</v>
      </c>
      <c r="G304" t="str">
        <f t="shared" si="28"/>
        <v>48296.651</v>
      </c>
      <c r="H304" s="48">
        <f t="shared" si="29"/>
        <v>17566</v>
      </c>
      <c r="I304" s="168" t="s">
        <v>2081</v>
      </c>
      <c r="J304" s="169" t="s">
        <v>2082</v>
      </c>
      <c r="K304" s="168">
        <v>17566</v>
      </c>
      <c r="L304" s="168" t="s">
        <v>1989</v>
      </c>
      <c r="M304" s="169" t="s">
        <v>1303</v>
      </c>
      <c r="N304" s="169"/>
      <c r="O304" s="170" t="s">
        <v>1312</v>
      </c>
      <c r="P304" s="170" t="s">
        <v>2072</v>
      </c>
    </row>
    <row r="305" spans="1:16" x14ac:dyDescent="0.2">
      <c r="A305" s="48" t="str">
        <f t="shared" si="24"/>
        <v> AOEB 1 </v>
      </c>
      <c r="B305" s="15" t="str">
        <f t="shared" si="25"/>
        <v>I</v>
      </c>
      <c r="C305" s="48">
        <f t="shared" si="26"/>
        <v>48330.627</v>
      </c>
      <c r="D305" t="str">
        <f t="shared" si="27"/>
        <v>vis</v>
      </c>
      <c r="E305">
        <f>VLOOKUP(C305,'Active 2'!C$21:E$948,3,FALSE)</f>
        <v>17606.031394007485</v>
      </c>
      <c r="F305" s="15" t="s">
        <v>1198</v>
      </c>
      <c r="G305" t="str">
        <f t="shared" si="28"/>
        <v>48330.627</v>
      </c>
      <c r="H305" s="48">
        <f t="shared" si="29"/>
        <v>17606</v>
      </c>
      <c r="I305" s="168" t="s">
        <v>2083</v>
      </c>
      <c r="J305" s="169" t="s">
        <v>2084</v>
      </c>
      <c r="K305" s="168">
        <v>17606</v>
      </c>
      <c r="L305" s="168" t="s">
        <v>1989</v>
      </c>
      <c r="M305" s="169" t="s">
        <v>1303</v>
      </c>
      <c r="N305" s="169"/>
      <c r="O305" s="170" t="s">
        <v>1507</v>
      </c>
      <c r="P305" s="170" t="s">
        <v>1561</v>
      </c>
    </row>
    <row r="306" spans="1:16" x14ac:dyDescent="0.2">
      <c r="A306" s="48" t="str">
        <f t="shared" si="24"/>
        <v> BBS 97 </v>
      </c>
      <c r="B306" s="15" t="str">
        <f t="shared" si="25"/>
        <v>I</v>
      </c>
      <c r="C306" s="48">
        <f t="shared" si="26"/>
        <v>48332.328000000001</v>
      </c>
      <c r="D306" t="str">
        <f t="shared" si="27"/>
        <v>vis</v>
      </c>
      <c r="E306">
        <f>VLOOKUP(C306,'Active 2'!C$21:E$948,3,FALSE)</f>
        <v>17608.033983316611</v>
      </c>
      <c r="F306" s="15" t="s">
        <v>1198</v>
      </c>
      <c r="G306" t="str">
        <f t="shared" si="28"/>
        <v>48332.328</v>
      </c>
      <c r="H306" s="48">
        <f t="shared" si="29"/>
        <v>17608</v>
      </c>
      <c r="I306" s="168" t="s">
        <v>2085</v>
      </c>
      <c r="J306" s="169" t="s">
        <v>2086</v>
      </c>
      <c r="K306" s="168">
        <v>17608</v>
      </c>
      <c r="L306" s="168" t="s">
        <v>2036</v>
      </c>
      <c r="M306" s="169" t="s">
        <v>1303</v>
      </c>
      <c r="N306" s="169"/>
      <c r="O306" s="170" t="s">
        <v>1396</v>
      </c>
      <c r="P306" s="170" t="s">
        <v>2060</v>
      </c>
    </row>
    <row r="307" spans="1:16" x14ac:dyDescent="0.2">
      <c r="A307" s="48" t="str">
        <f t="shared" si="24"/>
        <v> BBS 97 </v>
      </c>
      <c r="B307" s="15" t="str">
        <f t="shared" si="25"/>
        <v>I</v>
      </c>
      <c r="C307" s="48">
        <f t="shared" si="26"/>
        <v>48332.33</v>
      </c>
      <c r="D307" t="str">
        <f t="shared" si="27"/>
        <v>vis</v>
      </c>
      <c r="E307">
        <f>VLOOKUP(C307,'Active 2'!C$21:E$948,3,FALSE)</f>
        <v>17608.036337918973</v>
      </c>
      <c r="F307" s="15" t="s">
        <v>1198</v>
      </c>
      <c r="G307" t="str">
        <f t="shared" si="28"/>
        <v>48332.330</v>
      </c>
      <c r="H307" s="48">
        <f t="shared" si="29"/>
        <v>17608</v>
      </c>
      <c r="I307" s="168" t="s">
        <v>2087</v>
      </c>
      <c r="J307" s="169" t="s">
        <v>2088</v>
      </c>
      <c r="K307" s="168">
        <v>17608</v>
      </c>
      <c r="L307" s="168" t="s">
        <v>2089</v>
      </c>
      <c r="M307" s="169" t="s">
        <v>1303</v>
      </c>
      <c r="N307" s="169"/>
      <c r="O307" s="170" t="s">
        <v>1956</v>
      </c>
      <c r="P307" s="170" t="s">
        <v>2060</v>
      </c>
    </row>
    <row r="308" spans="1:16" x14ac:dyDescent="0.2">
      <c r="A308" s="48" t="str">
        <f t="shared" si="24"/>
        <v> BBS 98 </v>
      </c>
      <c r="B308" s="15" t="str">
        <f t="shared" si="25"/>
        <v>I</v>
      </c>
      <c r="C308" s="48">
        <f t="shared" si="26"/>
        <v>48472.474000000002</v>
      </c>
      <c r="D308" t="str">
        <f t="shared" si="27"/>
        <v>vis</v>
      </c>
      <c r="E308">
        <f>VLOOKUP(C308,'Active 2'!C$21:E$948,3,FALSE)</f>
        <v>17773.028034649204</v>
      </c>
      <c r="F308" s="15" t="s">
        <v>1198</v>
      </c>
      <c r="G308" t="str">
        <f t="shared" si="28"/>
        <v>48472.474</v>
      </c>
      <c r="H308" s="48">
        <f t="shared" si="29"/>
        <v>17773</v>
      </c>
      <c r="I308" s="168" t="s">
        <v>2090</v>
      </c>
      <c r="J308" s="169" t="s">
        <v>2091</v>
      </c>
      <c r="K308" s="168">
        <v>17773</v>
      </c>
      <c r="L308" s="168" t="s">
        <v>1899</v>
      </c>
      <c r="M308" s="169" t="s">
        <v>1303</v>
      </c>
      <c r="N308" s="169"/>
      <c r="O308" s="170" t="s">
        <v>1373</v>
      </c>
      <c r="P308" s="170" t="s">
        <v>2092</v>
      </c>
    </row>
    <row r="309" spans="1:16" x14ac:dyDescent="0.2">
      <c r="A309" s="48" t="str">
        <f t="shared" si="24"/>
        <v> AOEB 1 </v>
      </c>
      <c r="B309" s="15" t="str">
        <f t="shared" si="25"/>
        <v>I</v>
      </c>
      <c r="C309" s="48">
        <f t="shared" si="26"/>
        <v>48538.732000000004</v>
      </c>
      <c r="D309" t="str">
        <f t="shared" si="27"/>
        <v>vis</v>
      </c>
      <c r="E309">
        <f>VLOOKUP(C309,'Active 2'!C$21:E$948,3,FALSE)</f>
        <v>17851.033656309439</v>
      </c>
      <c r="F309" s="15" t="s">
        <v>1198</v>
      </c>
      <c r="G309" t="str">
        <f t="shared" si="28"/>
        <v>48538.732</v>
      </c>
      <c r="H309" s="48">
        <f t="shared" si="29"/>
        <v>17851</v>
      </c>
      <c r="I309" s="168" t="s">
        <v>2093</v>
      </c>
      <c r="J309" s="169" t="s">
        <v>2094</v>
      </c>
      <c r="K309" s="168">
        <v>17851</v>
      </c>
      <c r="L309" s="168" t="s">
        <v>2036</v>
      </c>
      <c r="M309" s="169" t="s">
        <v>1303</v>
      </c>
      <c r="N309" s="169"/>
      <c r="O309" s="170" t="s">
        <v>1312</v>
      </c>
      <c r="P309" s="170" t="s">
        <v>1561</v>
      </c>
    </row>
    <row r="310" spans="1:16" x14ac:dyDescent="0.2">
      <c r="A310" s="48" t="str">
        <f t="shared" si="24"/>
        <v> AOEB 4 </v>
      </c>
      <c r="B310" s="15" t="str">
        <f t="shared" si="25"/>
        <v>I</v>
      </c>
      <c r="C310" s="48">
        <f t="shared" si="26"/>
        <v>48538.732000000004</v>
      </c>
      <c r="D310" t="str">
        <f t="shared" si="27"/>
        <v>vis</v>
      </c>
      <c r="E310">
        <f>VLOOKUP(C310,'Active 2'!C$21:E$948,3,FALSE)</f>
        <v>17851.033656309439</v>
      </c>
      <c r="F310" s="15" t="s">
        <v>1198</v>
      </c>
      <c r="G310" t="str">
        <f t="shared" si="28"/>
        <v>48538.732</v>
      </c>
      <c r="H310" s="48">
        <f t="shared" si="29"/>
        <v>17851</v>
      </c>
      <c r="I310" s="168" t="s">
        <v>2093</v>
      </c>
      <c r="J310" s="169" t="s">
        <v>2094</v>
      </c>
      <c r="K310" s="168">
        <v>17851</v>
      </c>
      <c r="L310" s="168" t="s">
        <v>2036</v>
      </c>
      <c r="M310" s="169" t="s">
        <v>1303</v>
      </c>
      <c r="N310" s="169"/>
      <c r="O310" s="170" t="s">
        <v>1312</v>
      </c>
      <c r="P310" s="170" t="s">
        <v>2072</v>
      </c>
    </row>
    <row r="311" spans="1:16" x14ac:dyDescent="0.2">
      <c r="A311" s="48" t="str">
        <f t="shared" si="24"/>
        <v> BBS 99 </v>
      </c>
      <c r="B311" s="15" t="str">
        <f t="shared" si="25"/>
        <v>I</v>
      </c>
      <c r="C311" s="48">
        <f t="shared" si="26"/>
        <v>48540.432000000001</v>
      </c>
      <c r="D311" t="str">
        <f t="shared" si="27"/>
        <v>vis</v>
      </c>
      <c r="E311">
        <f>VLOOKUP(C311,'Active 2'!C$21:E$948,3,FALSE)</f>
        <v>17853.035068317378</v>
      </c>
      <c r="F311" s="15" t="s">
        <v>1198</v>
      </c>
      <c r="G311" t="str">
        <f t="shared" si="28"/>
        <v>48540.432</v>
      </c>
      <c r="H311" s="48">
        <f t="shared" si="29"/>
        <v>17853</v>
      </c>
      <c r="I311" s="168" t="s">
        <v>2095</v>
      </c>
      <c r="J311" s="169" t="s">
        <v>2096</v>
      </c>
      <c r="K311" s="168">
        <v>17853</v>
      </c>
      <c r="L311" s="168" t="s">
        <v>2003</v>
      </c>
      <c r="M311" s="169" t="s">
        <v>1303</v>
      </c>
      <c r="N311" s="169"/>
      <c r="O311" s="170" t="s">
        <v>1396</v>
      </c>
      <c r="P311" s="170" t="s">
        <v>2097</v>
      </c>
    </row>
    <row r="312" spans="1:16" x14ac:dyDescent="0.2">
      <c r="A312" s="48" t="str">
        <f t="shared" si="24"/>
        <v> BBS 99 </v>
      </c>
      <c r="B312" s="15" t="str">
        <f t="shared" si="25"/>
        <v>I</v>
      </c>
      <c r="C312" s="48">
        <f t="shared" si="26"/>
        <v>48552.317999999999</v>
      </c>
      <c r="D312" t="str">
        <f t="shared" si="27"/>
        <v>vis</v>
      </c>
      <c r="E312">
        <f>VLOOKUP(C312,'Active 2'!C$21:E$948,3,FALSE)</f>
        <v>17867.028470156452</v>
      </c>
      <c r="F312" s="15" t="s">
        <v>1198</v>
      </c>
      <c r="G312" t="str">
        <f t="shared" si="28"/>
        <v>48552.318</v>
      </c>
      <c r="H312" s="48">
        <f t="shared" si="29"/>
        <v>17867</v>
      </c>
      <c r="I312" s="168" t="s">
        <v>2098</v>
      </c>
      <c r="J312" s="169" t="s">
        <v>2099</v>
      </c>
      <c r="K312" s="168">
        <v>17867</v>
      </c>
      <c r="L312" s="168" t="s">
        <v>1899</v>
      </c>
      <c r="M312" s="169" t="s">
        <v>1303</v>
      </c>
      <c r="N312" s="169"/>
      <c r="O312" s="170" t="s">
        <v>1373</v>
      </c>
      <c r="P312" s="170" t="s">
        <v>2097</v>
      </c>
    </row>
    <row r="313" spans="1:16" x14ac:dyDescent="0.2">
      <c r="A313" s="48" t="str">
        <f t="shared" si="24"/>
        <v> AOEB 1 </v>
      </c>
      <c r="B313" s="15" t="str">
        <f t="shared" si="25"/>
        <v>I</v>
      </c>
      <c r="C313" s="48">
        <f t="shared" si="26"/>
        <v>48601.589</v>
      </c>
      <c r="D313" t="str">
        <f t="shared" si="27"/>
        <v>vis</v>
      </c>
      <c r="E313">
        <f>VLOOKUP(C313,'Active 2'!C$21:E$948,3,FALSE)</f>
        <v>17925.035276652594</v>
      </c>
      <c r="F313" s="15" t="s">
        <v>1198</v>
      </c>
      <c r="G313" t="str">
        <f t="shared" si="28"/>
        <v>48601.589</v>
      </c>
      <c r="H313" s="48">
        <f t="shared" si="29"/>
        <v>17925</v>
      </c>
      <c r="I313" s="168" t="s">
        <v>2100</v>
      </c>
      <c r="J313" s="169" t="s">
        <v>2101</v>
      </c>
      <c r="K313" s="168">
        <v>17925</v>
      </c>
      <c r="L313" s="168" t="s">
        <v>2003</v>
      </c>
      <c r="M313" s="169" t="s">
        <v>1303</v>
      </c>
      <c r="N313" s="169"/>
      <c r="O313" s="170" t="s">
        <v>1312</v>
      </c>
      <c r="P313" s="170" t="s">
        <v>1561</v>
      </c>
    </row>
    <row r="314" spans="1:16" x14ac:dyDescent="0.2">
      <c r="A314" s="48" t="str">
        <f t="shared" si="24"/>
        <v> AOEB 4 </v>
      </c>
      <c r="B314" s="15" t="str">
        <f t="shared" si="25"/>
        <v>I</v>
      </c>
      <c r="C314" s="48">
        <f t="shared" si="26"/>
        <v>48601.589</v>
      </c>
      <c r="D314" t="str">
        <f t="shared" si="27"/>
        <v>vis</v>
      </c>
      <c r="E314">
        <f>VLOOKUP(C314,'Active 2'!C$21:E$948,3,FALSE)</f>
        <v>17925.035276652594</v>
      </c>
      <c r="F314" s="15" t="s">
        <v>1198</v>
      </c>
      <c r="G314" t="str">
        <f t="shared" si="28"/>
        <v>48601.589</v>
      </c>
      <c r="H314" s="48">
        <f t="shared" si="29"/>
        <v>17925</v>
      </c>
      <c r="I314" s="168" t="s">
        <v>2100</v>
      </c>
      <c r="J314" s="169" t="s">
        <v>2101</v>
      </c>
      <c r="K314" s="168">
        <v>17925</v>
      </c>
      <c r="L314" s="168" t="s">
        <v>2003</v>
      </c>
      <c r="M314" s="169" t="s">
        <v>1303</v>
      </c>
      <c r="N314" s="169"/>
      <c r="O314" s="170" t="s">
        <v>1312</v>
      </c>
      <c r="P314" s="170" t="s">
        <v>2072</v>
      </c>
    </row>
    <row r="315" spans="1:16" x14ac:dyDescent="0.2">
      <c r="A315" s="48" t="str">
        <f t="shared" si="24"/>
        <v> AOEB 1 </v>
      </c>
      <c r="B315" s="15" t="str">
        <f t="shared" si="25"/>
        <v>I</v>
      </c>
      <c r="C315" s="48">
        <f t="shared" si="26"/>
        <v>48601.593000000001</v>
      </c>
      <c r="D315" t="str">
        <f t="shared" si="27"/>
        <v>vis</v>
      </c>
      <c r="E315">
        <f>VLOOKUP(C315,'Active 2'!C$21:E$948,3,FALSE)</f>
        <v>17925.039985857322</v>
      </c>
      <c r="F315" s="15" t="s">
        <v>1198</v>
      </c>
      <c r="G315" t="str">
        <f t="shared" si="28"/>
        <v>48601.593</v>
      </c>
      <c r="H315" s="48">
        <f t="shared" si="29"/>
        <v>17925</v>
      </c>
      <c r="I315" s="168" t="s">
        <v>2102</v>
      </c>
      <c r="J315" s="169" t="s">
        <v>2103</v>
      </c>
      <c r="K315" s="168">
        <v>17925</v>
      </c>
      <c r="L315" s="168" t="s">
        <v>2104</v>
      </c>
      <c r="M315" s="169" t="s">
        <v>1303</v>
      </c>
      <c r="N315" s="169"/>
      <c r="O315" s="170" t="s">
        <v>1507</v>
      </c>
      <c r="P315" s="170" t="s">
        <v>1561</v>
      </c>
    </row>
    <row r="316" spans="1:16" x14ac:dyDescent="0.2">
      <c r="A316" s="48" t="str">
        <f t="shared" si="24"/>
        <v> BBS 100 </v>
      </c>
      <c r="B316" s="15" t="str">
        <f t="shared" si="25"/>
        <v>I</v>
      </c>
      <c r="C316" s="48">
        <f t="shared" si="26"/>
        <v>48619.421000000002</v>
      </c>
      <c r="D316" t="str">
        <f t="shared" si="27"/>
        <v>vis</v>
      </c>
      <c r="E316">
        <f>VLOOKUP(C316,'Active 2'!C$21:E$948,3,FALSE)</f>
        <v>17946.028911314756</v>
      </c>
      <c r="F316" s="15" t="s">
        <v>1198</v>
      </c>
      <c r="G316" t="str">
        <f t="shared" si="28"/>
        <v>48619.421</v>
      </c>
      <c r="H316" s="48">
        <f t="shared" si="29"/>
        <v>17946</v>
      </c>
      <c r="I316" s="168" t="s">
        <v>2105</v>
      </c>
      <c r="J316" s="169" t="s">
        <v>2106</v>
      </c>
      <c r="K316" s="168">
        <v>17946</v>
      </c>
      <c r="L316" s="168" t="s">
        <v>1999</v>
      </c>
      <c r="M316" s="169" t="s">
        <v>1303</v>
      </c>
      <c r="N316" s="169"/>
      <c r="O316" s="170" t="s">
        <v>1778</v>
      </c>
      <c r="P316" s="170" t="s">
        <v>2107</v>
      </c>
    </row>
    <row r="317" spans="1:16" x14ac:dyDescent="0.2">
      <c r="A317" s="48" t="str">
        <f t="shared" si="24"/>
        <v> BBS 100 </v>
      </c>
      <c r="B317" s="15" t="str">
        <f t="shared" si="25"/>
        <v>I</v>
      </c>
      <c r="C317" s="48">
        <f t="shared" si="26"/>
        <v>48620.271999999997</v>
      </c>
      <c r="D317" t="str">
        <f t="shared" si="27"/>
        <v>vis</v>
      </c>
      <c r="E317">
        <f>VLOOKUP(C317,'Active 2'!C$21:E$948,3,FALSE)</f>
        <v>17947.030794619903</v>
      </c>
      <c r="F317" s="15" t="s">
        <v>1198</v>
      </c>
      <c r="G317" t="str">
        <f t="shared" si="28"/>
        <v>48620.272</v>
      </c>
      <c r="H317" s="48">
        <f t="shared" si="29"/>
        <v>17947</v>
      </c>
      <c r="I317" s="168" t="s">
        <v>2108</v>
      </c>
      <c r="J317" s="169" t="s">
        <v>2109</v>
      </c>
      <c r="K317" s="168">
        <v>17947</v>
      </c>
      <c r="L317" s="168" t="s">
        <v>2069</v>
      </c>
      <c r="M317" s="169" t="s">
        <v>1303</v>
      </c>
      <c r="N317" s="169"/>
      <c r="O317" s="170" t="s">
        <v>1396</v>
      </c>
      <c r="P317" s="170" t="s">
        <v>2107</v>
      </c>
    </row>
    <row r="318" spans="1:16" x14ac:dyDescent="0.2">
      <c r="A318" s="48" t="str">
        <f t="shared" si="24"/>
        <v> BBS 100 </v>
      </c>
      <c r="B318" s="15" t="str">
        <f t="shared" si="25"/>
        <v>I</v>
      </c>
      <c r="C318" s="48">
        <f t="shared" si="26"/>
        <v>48625.375999999997</v>
      </c>
      <c r="D318" t="str">
        <f t="shared" si="27"/>
        <v>vis</v>
      </c>
      <c r="E318">
        <f>VLOOKUP(C318,'Active 2'!C$21:E$948,3,FALSE)</f>
        <v>17953.03973984846</v>
      </c>
      <c r="F318" s="15" t="s">
        <v>1198</v>
      </c>
      <c r="G318" t="str">
        <f t="shared" si="28"/>
        <v>48625.376</v>
      </c>
      <c r="H318" s="48">
        <f t="shared" si="29"/>
        <v>17953</v>
      </c>
      <c r="I318" s="168" t="s">
        <v>2110</v>
      </c>
      <c r="J318" s="169" t="s">
        <v>2111</v>
      </c>
      <c r="K318" s="168">
        <v>17953</v>
      </c>
      <c r="L318" s="168" t="s">
        <v>2104</v>
      </c>
      <c r="M318" s="169" t="s">
        <v>1303</v>
      </c>
      <c r="N318" s="169"/>
      <c r="O318" s="170" t="s">
        <v>1396</v>
      </c>
      <c r="P318" s="170" t="s">
        <v>2107</v>
      </c>
    </row>
    <row r="319" spans="1:16" x14ac:dyDescent="0.2">
      <c r="A319" s="48" t="str">
        <f t="shared" si="24"/>
        <v> BBS 100 </v>
      </c>
      <c r="B319" s="15" t="str">
        <f t="shared" si="25"/>
        <v>I</v>
      </c>
      <c r="C319" s="48">
        <f t="shared" si="26"/>
        <v>48653.4</v>
      </c>
      <c r="D319" t="str">
        <f t="shared" si="27"/>
        <v>vis</v>
      </c>
      <c r="E319">
        <f>VLOOKUP(C319,'Active 2'!C$21:E$948,3,FALSE)</f>
        <v>17986.032428148843</v>
      </c>
      <c r="F319" s="15" t="s">
        <v>1198</v>
      </c>
      <c r="G319" t="str">
        <f t="shared" si="28"/>
        <v>48653.400</v>
      </c>
      <c r="H319" s="48">
        <f t="shared" si="29"/>
        <v>17986</v>
      </c>
      <c r="I319" s="168" t="s">
        <v>2112</v>
      </c>
      <c r="J319" s="169" t="s">
        <v>2113</v>
      </c>
      <c r="K319" s="168">
        <v>17986</v>
      </c>
      <c r="L319" s="168" t="s">
        <v>1973</v>
      </c>
      <c r="M319" s="169" t="s">
        <v>1303</v>
      </c>
      <c r="N319" s="169"/>
      <c r="O319" s="170" t="s">
        <v>1396</v>
      </c>
      <c r="P319" s="170" t="s">
        <v>2107</v>
      </c>
    </row>
    <row r="320" spans="1:16" x14ac:dyDescent="0.2">
      <c r="A320" s="48" t="str">
        <f t="shared" si="24"/>
        <v> BBS 100 </v>
      </c>
      <c r="B320" s="15" t="str">
        <f t="shared" si="25"/>
        <v>I</v>
      </c>
      <c r="C320" s="48">
        <f t="shared" si="26"/>
        <v>48659.341</v>
      </c>
      <c r="D320" t="str">
        <f t="shared" si="27"/>
        <v>vis</v>
      </c>
      <c r="E320">
        <f>VLOOKUP(C320,'Active 2'!C$21:E$948,3,FALSE)</f>
        <v>17993.02677446602</v>
      </c>
      <c r="F320" s="15" t="s">
        <v>1198</v>
      </c>
      <c r="G320" t="str">
        <f t="shared" si="28"/>
        <v>48659.341</v>
      </c>
      <c r="H320" s="48">
        <f t="shared" si="29"/>
        <v>17993</v>
      </c>
      <c r="I320" s="168" t="s">
        <v>2114</v>
      </c>
      <c r="J320" s="169" t="s">
        <v>2115</v>
      </c>
      <c r="K320" s="168">
        <v>17993</v>
      </c>
      <c r="L320" s="168" t="s">
        <v>1395</v>
      </c>
      <c r="M320" s="169" t="s">
        <v>1303</v>
      </c>
      <c r="N320" s="169"/>
      <c r="O320" s="170" t="s">
        <v>1373</v>
      </c>
      <c r="P320" s="170" t="s">
        <v>2107</v>
      </c>
    </row>
    <row r="321" spans="1:16" x14ac:dyDescent="0.2">
      <c r="A321" s="48" t="str">
        <f t="shared" si="24"/>
        <v> BBS 102 </v>
      </c>
      <c r="B321" s="15" t="str">
        <f t="shared" si="25"/>
        <v>I</v>
      </c>
      <c r="C321" s="48">
        <f t="shared" si="26"/>
        <v>48838.569000000003</v>
      </c>
      <c r="D321" t="str">
        <f t="shared" si="27"/>
        <v>vis</v>
      </c>
      <c r="E321">
        <f>VLOOKUP(C321,'Active 2'!C$21:E$948,3,FALSE)</f>
        <v>18204.032110560078</v>
      </c>
      <c r="F321" s="15" t="s">
        <v>1198</v>
      </c>
      <c r="G321" t="str">
        <f t="shared" si="28"/>
        <v>48838.569</v>
      </c>
      <c r="H321" s="48">
        <f t="shared" si="29"/>
        <v>18204</v>
      </c>
      <c r="I321" s="168" t="s">
        <v>2116</v>
      </c>
      <c r="J321" s="169" t="s">
        <v>2117</v>
      </c>
      <c r="K321" s="168">
        <v>18204</v>
      </c>
      <c r="L321" s="168" t="s">
        <v>1989</v>
      </c>
      <c r="M321" s="169" t="s">
        <v>1303</v>
      </c>
      <c r="N321" s="169"/>
      <c r="O321" s="170" t="s">
        <v>1373</v>
      </c>
      <c r="P321" s="170" t="s">
        <v>2118</v>
      </c>
    </row>
    <row r="322" spans="1:16" x14ac:dyDescent="0.2">
      <c r="A322" s="48" t="str">
        <f t="shared" si="24"/>
        <v> BRNO 31 </v>
      </c>
      <c r="B322" s="15" t="str">
        <f t="shared" si="25"/>
        <v>I</v>
      </c>
      <c r="C322" s="48">
        <f t="shared" si="26"/>
        <v>48867.45</v>
      </c>
      <c r="D322" t="str">
        <f t="shared" si="27"/>
        <v>vis</v>
      </c>
      <c r="E322">
        <f>VLOOKUP(C322,'Active 2'!C$21:E$948,3,FALSE)</f>
        <v>18238.033745972687</v>
      </c>
      <c r="F322" s="15" t="s">
        <v>1198</v>
      </c>
      <c r="G322" t="str">
        <f t="shared" si="28"/>
        <v>48867.450</v>
      </c>
      <c r="H322" s="48">
        <f t="shared" si="29"/>
        <v>18238</v>
      </c>
      <c r="I322" s="168" t="s">
        <v>2119</v>
      </c>
      <c r="J322" s="169" t="s">
        <v>2120</v>
      </c>
      <c r="K322" s="168">
        <v>18238</v>
      </c>
      <c r="L322" s="168" t="s">
        <v>2036</v>
      </c>
      <c r="M322" s="169" t="s">
        <v>1303</v>
      </c>
      <c r="N322" s="169"/>
      <c r="O322" s="170" t="s">
        <v>2121</v>
      </c>
      <c r="P322" s="170" t="s">
        <v>2054</v>
      </c>
    </row>
    <row r="323" spans="1:16" x14ac:dyDescent="0.2">
      <c r="A323" s="48" t="str">
        <f t="shared" si="24"/>
        <v> AOEB 4 </v>
      </c>
      <c r="B323" s="15" t="str">
        <f t="shared" si="25"/>
        <v>I</v>
      </c>
      <c r="C323" s="48">
        <f t="shared" si="26"/>
        <v>48888.680999999997</v>
      </c>
      <c r="D323" t="str">
        <f t="shared" si="27"/>
        <v>vis</v>
      </c>
      <c r="E323">
        <f>VLOOKUP(C323,'Active 2'!C$21:E$948,3,FALSE)</f>
        <v>18263.029027349556</v>
      </c>
      <c r="F323" s="15" t="s">
        <v>1198</v>
      </c>
      <c r="G323" t="str">
        <f t="shared" si="28"/>
        <v>48888.681</v>
      </c>
      <c r="H323" s="48">
        <f t="shared" si="29"/>
        <v>18263</v>
      </c>
      <c r="I323" s="168" t="s">
        <v>2122</v>
      </c>
      <c r="J323" s="169" t="s">
        <v>2123</v>
      </c>
      <c r="K323" s="168">
        <v>18263</v>
      </c>
      <c r="L323" s="168" t="s">
        <v>1999</v>
      </c>
      <c r="M323" s="169" t="s">
        <v>1303</v>
      </c>
      <c r="N323" s="169"/>
      <c r="O323" s="170" t="s">
        <v>1312</v>
      </c>
      <c r="P323" s="170" t="s">
        <v>2072</v>
      </c>
    </row>
    <row r="324" spans="1:16" x14ac:dyDescent="0.2">
      <c r="A324" s="48" t="str">
        <f t="shared" si="24"/>
        <v> BBS 102 </v>
      </c>
      <c r="B324" s="15" t="str">
        <f t="shared" si="25"/>
        <v>I</v>
      </c>
      <c r="C324" s="48">
        <f t="shared" si="26"/>
        <v>48890.389000000003</v>
      </c>
      <c r="D324" t="str">
        <f t="shared" si="27"/>
        <v>vis</v>
      </c>
      <c r="E324">
        <f>VLOOKUP(C324,'Active 2'!C$21:E$948,3,FALSE)</f>
        <v>18265.039857766955</v>
      </c>
      <c r="F324" s="15" t="s">
        <v>1198</v>
      </c>
      <c r="G324" t="str">
        <f t="shared" si="28"/>
        <v>48890.389</v>
      </c>
      <c r="H324" s="48">
        <f t="shared" si="29"/>
        <v>18265</v>
      </c>
      <c r="I324" s="168" t="s">
        <v>2124</v>
      </c>
      <c r="J324" s="169" t="s">
        <v>2125</v>
      </c>
      <c r="K324" s="168">
        <v>18265</v>
      </c>
      <c r="L324" s="168" t="s">
        <v>2104</v>
      </c>
      <c r="M324" s="169" t="s">
        <v>1303</v>
      </c>
      <c r="N324" s="169"/>
      <c r="O324" s="170" t="s">
        <v>1396</v>
      </c>
      <c r="P324" s="170" t="s">
        <v>2118</v>
      </c>
    </row>
    <row r="325" spans="1:16" x14ac:dyDescent="0.2">
      <c r="A325" s="48" t="str">
        <f t="shared" si="24"/>
        <v> AOEB 4 </v>
      </c>
      <c r="B325" s="15" t="str">
        <f t="shared" si="25"/>
        <v>I</v>
      </c>
      <c r="C325" s="48">
        <f t="shared" si="26"/>
        <v>48893.779000000002</v>
      </c>
      <c r="D325" t="str">
        <f t="shared" si="27"/>
        <v>vis</v>
      </c>
      <c r="E325">
        <f>VLOOKUP(C325,'Active 2'!C$21:E$948,3,FALSE)</f>
        <v>18269.030908771034</v>
      </c>
      <c r="F325" s="15" t="s">
        <v>1198</v>
      </c>
      <c r="G325" t="str">
        <f t="shared" si="28"/>
        <v>48893.779</v>
      </c>
      <c r="H325" s="48">
        <f t="shared" si="29"/>
        <v>18269</v>
      </c>
      <c r="I325" s="168" t="s">
        <v>2126</v>
      </c>
      <c r="J325" s="169" t="s">
        <v>2127</v>
      </c>
      <c r="K325" s="168">
        <v>18269</v>
      </c>
      <c r="L325" s="168" t="s">
        <v>2069</v>
      </c>
      <c r="M325" s="169" t="s">
        <v>1303</v>
      </c>
      <c r="N325" s="169"/>
      <c r="O325" s="170" t="s">
        <v>1312</v>
      </c>
      <c r="P325" s="170" t="s">
        <v>2072</v>
      </c>
    </row>
    <row r="326" spans="1:16" x14ac:dyDescent="0.2">
      <c r="A326" s="48" t="str">
        <f t="shared" si="24"/>
        <v> AOEB 4 </v>
      </c>
      <c r="B326" s="15" t="str">
        <f t="shared" si="25"/>
        <v>I</v>
      </c>
      <c r="C326" s="48">
        <f t="shared" si="26"/>
        <v>48894.627999999997</v>
      </c>
      <c r="D326" t="str">
        <f t="shared" si="27"/>
        <v>vis</v>
      </c>
      <c r="E326">
        <f>VLOOKUP(C326,'Active 2'!C$21:E$948,3,FALSE)</f>
        <v>18270.030437473819</v>
      </c>
      <c r="F326" s="15" t="s">
        <v>1198</v>
      </c>
      <c r="G326" t="str">
        <f t="shared" si="28"/>
        <v>48894.628</v>
      </c>
      <c r="H326" s="48">
        <f t="shared" si="29"/>
        <v>18270</v>
      </c>
      <c r="I326" s="168" t="s">
        <v>2128</v>
      </c>
      <c r="J326" s="169" t="s">
        <v>2129</v>
      </c>
      <c r="K326" s="168">
        <v>18270</v>
      </c>
      <c r="L326" s="168" t="s">
        <v>2069</v>
      </c>
      <c r="M326" s="169" t="s">
        <v>1303</v>
      </c>
      <c r="N326" s="169"/>
      <c r="O326" s="170" t="s">
        <v>1312</v>
      </c>
      <c r="P326" s="170" t="s">
        <v>2072</v>
      </c>
    </row>
    <row r="327" spans="1:16" x14ac:dyDescent="0.2">
      <c r="A327" s="48" t="str">
        <f t="shared" si="24"/>
        <v> AOEB 4 </v>
      </c>
      <c r="B327" s="15" t="str">
        <f t="shared" si="25"/>
        <v>I</v>
      </c>
      <c r="C327" s="48">
        <f t="shared" si="26"/>
        <v>48950.697999999997</v>
      </c>
      <c r="D327" t="str">
        <f t="shared" si="27"/>
        <v>vis</v>
      </c>
      <c r="E327">
        <f>VLOOKUP(C327,'Active 2'!C$21:E$948,3,FALSE)</f>
        <v>18336.041714700554</v>
      </c>
      <c r="F327" s="15" t="s">
        <v>1198</v>
      </c>
      <c r="G327" t="str">
        <f t="shared" si="28"/>
        <v>48950.698</v>
      </c>
      <c r="H327" s="48">
        <f t="shared" si="29"/>
        <v>18336</v>
      </c>
      <c r="I327" s="168" t="s">
        <v>2130</v>
      </c>
      <c r="J327" s="169" t="s">
        <v>2131</v>
      </c>
      <c r="K327" s="168">
        <v>18336</v>
      </c>
      <c r="L327" s="168" t="s">
        <v>2132</v>
      </c>
      <c r="M327" s="169" t="s">
        <v>1303</v>
      </c>
      <c r="N327" s="169"/>
      <c r="O327" s="170" t="s">
        <v>1953</v>
      </c>
      <c r="P327" s="170" t="s">
        <v>2072</v>
      </c>
    </row>
    <row r="328" spans="1:16" x14ac:dyDescent="0.2">
      <c r="A328" s="48" t="str">
        <f t="shared" si="24"/>
        <v> AOEB 4 </v>
      </c>
      <c r="B328" s="15" t="str">
        <f t="shared" si="25"/>
        <v>I</v>
      </c>
      <c r="C328" s="48">
        <f t="shared" si="26"/>
        <v>48955.792000000001</v>
      </c>
      <c r="D328" t="str">
        <f t="shared" si="27"/>
        <v>vis</v>
      </c>
      <c r="E328">
        <f>VLOOKUP(C328,'Active 2'!C$21:E$948,3,FALSE)</f>
        <v>18342.038886917308</v>
      </c>
      <c r="F328" s="15" t="s">
        <v>1198</v>
      </c>
      <c r="G328" t="str">
        <f t="shared" si="28"/>
        <v>48955.792</v>
      </c>
      <c r="H328" s="48">
        <f t="shared" si="29"/>
        <v>18342</v>
      </c>
      <c r="I328" s="168" t="s">
        <v>2133</v>
      </c>
      <c r="J328" s="169" t="s">
        <v>2134</v>
      </c>
      <c r="K328" s="168">
        <v>18342</v>
      </c>
      <c r="L328" s="168" t="s">
        <v>2135</v>
      </c>
      <c r="M328" s="169" t="s">
        <v>1303</v>
      </c>
      <c r="N328" s="169"/>
      <c r="O328" s="170" t="s">
        <v>1953</v>
      </c>
      <c r="P328" s="170" t="s">
        <v>2072</v>
      </c>
    </row>
    <row r="329" spans="1:16" x14ac:dyDescent="0.2">
      <c r="A329" s="48" t="str">
        <f t="shared" si="24"/>
        <v> BBS 103 </v>
      </c>
      <c r="B329" s="15" t="str">
        <f t="shared" si="25"/>
        <v>I</v>
      </c>
      <c r="C329" s="48">
        <f t="shared" si="26"/>
        <v>49003.360000000001</v>
      </c>
      <c r="D329" t="str">
        <f t="shared" si="27"/>
        <v>vis</v>
      </c>
      <c r="E329">
        <f>VLOOKUP(C329,'Active 2'!C$21:E$948,3,FALSE)</f>
        <v>18398.040749501961</v>
      </c>
      <c r="F329" s="15" t="s">
        <v>1198</v>
      </c>
      <c r="G329" t="str">
        <f t="shared" si="28"/>
        <v>49003.360</v>
      </c>
      <c r="H329" s="48">
        <f t="shared" si="29"/>
        <v>18398</v>
      </c>
      <c r="I329" s="168" t="s">
        <v>2136</v>
      </c>
      <c r="J329" s="169" t="s">
        <v>2137</v>
      </c>
      <c r="K329" s="168">
        <v>18398</v>
      </c>
      <c r="L329" s="168" t="s">
        <v>2132</v>
      </c>
      <c r="M329" s="169" t="s">
        <v>1303</v>
      </c>
      <c r="N329" s="169"/>
      <c r="O329" s="170" t="s">
        <v>1396</v>
      </c>
      <c r="P329" s="170" t="s">
        <v>2138</v>
      </c>
    </row>
    <row r="330" spans="1:16" x14ac:dyDescent="0.2">
      <c r="A330" s="48" t="str">
        <f t="shared" si="24"/>
        <v> AOEB 4 </v>
      </c>
      <c r="B330" s="15" t="str">
        <f t="shared" si="25"/>
        <v>I</v>
      </c>
      <c r="C330" s="48">
        <f t="shared" si="26"/>
        <v>49007.605000000003</v>
      </c>
      <c r="D330" t="str">
        <f t="shared" si="27"/>
        <v>vis</v>
      </c>
      <c r="E330">
        <f>VLOOKUP(C330,'Active 2'!C$21:E$948,3,FALSE)</f>
        <v>18403.038393015919</v>
      </c>
      <c r="F330" s="15" t="s">
        <v>1198</v>
      </c>
      <c r="G330" t="str">
        <f t="shared" si="28"/>
        <v>49007.605</v>
      </c>
      <c r="H330" s="48">
        <f t="shared" si="29"/>
        <v>18403</v>
      </c>
      <c r="I330" s="168" t="s">
        <v>2139</v>
      </c>
      <c r="J330" s="169" t="s">
        <v>2140</v>
      </c>
      <c r="K330" s="168">
        <v>18403</v>
      </c>
      <c r="L330" s="168" t="s">
        <v>2135</v>
      </c>
      <c r="M330" s="169" t="s">
        <v>1303</v>
      </c>
      <c r="N330" s="169"/>
      <c r="O330" s="170" t="s">
        <v>1507</v>
      </c>
      <c r="P330" s="170" t="s">
        <v>2072</v>
      </c>
    </row>
    <row r="331" spans="1:16" x14ac:dyDescent="0.2">
      <c r="A331" s="48" t="str">
        <f t="shared" ref="A331:A394" si="30">P331</f>
        <v> BBS 103 </v>
      </c>
      <c r="B331" s="15" t="str">
        <f t="shared" ref="B331:B394" si="31">IF(H331=INT(H331),"I","II")</f>
        <v>I</v>
      </c>
      <c r="C331" s="48">
        <f t="shared" ref="C331:C394" si="32">1*G331</f>
        <v>49020.347000000002</v>
      </c>
      <c r="D331" t="str">
        <f t="shared" ref="D331:D394" si="33">VLOOKUP(F331,I$1:J$5,2,FALSE)</f>
        <v>vis</v>
      </c>
      <c r="E331">
        <f>VLOOKUP(C331,'Active 2'!C$21:E$948,3,FALSE)</f>
        <v>18418.039564666051</v>
      </c>
      <c r="F331" s="15" t="s">
        <v>1198</v>
      </c>
      <c r="G331" t="str">
        <f t="shared" ref="G331:G394" si="34">MID(I331,3,LEN(I331)-3)</f>
        <v>49020.347</v>
      </c>
      <c r="H331" s="48">
        <f t="shared" ref="H331:H394" si="35">1*K331</f>
        <v>18418</v>
      </c>
      <c r="I331" s="168" t="s">
        <v>2141</v>
      </c>
      <c r="J331" s="169" t="s">
        <v>2142</v>
      </c>
      <c r="K331" s="168">
        <v>18418</v>
      </c>
      <c r="L331" s="168" t="s">
        <v>2104</v>
      </c>
      <c r="M331" s="169" t="s">
        <v>1303</v>
      </c>
      <c r="N331" s="169"/>
      <c r="O331" s="170" t="s">
        <v>1373</v>
      </c>
      <c r="P331" s="170" t="s">
        <v>2138</v>
      </c>
    </row>
    <row r="332" spans="1:16" x14ac:dyDescent="0.2">
      <c r="A332" s="48" t="str">
        <f t="shared" si="30"/>
        <v> BBS 103 </v>
      </c>
      <c r="B332" s="15" t="str">
        <f t="shared" si="31"/>
        <v>I</v>
      </c>
      <c r="C332" s="48">
        <f t="shared" si="32"/>
        <v>49043.286</v>
      </c>
      <c r="D332" t="str">
        <f t="shared" si="33"/>
        <v>vis</v>
      </c>
      <c r="E332">
        <f>VLOOKUP(C332,'Active 2'!C$21:E$948,3,FALSE)</f>
        <v>18445.045676460308</v>
      </c>
      <c r="F332" s="15" t="s">
        <v>1198</v>
      </c>
      <c r="G332" t="str">
        <f t="shared" si="34"/>
        <v>49043.286</v>
      </c>
      <c r="H332" s="48">
        <f t="shared" si="35"/>
        <v>18445</v>
      </c>
      <c r="I332" s="168" t="s">
        <v>2143</v>
      </c>
      <c r="J332" s="169" t="s">
        <v>2144</v>
      </c>
      <c r="K332" s="168">
        <v>18445</v>
      </c>
      <c r="L332" s="168" t="s">
        <v>2145</v>
      </c>
      <c r="M332" s="169" t="s">
        <v>1303</v>
      </c>
      <c r="N332" s="169"/>
      <c r="O332" s="170" t="s">
        <v>1396</v>
      </c>
      <c r="P332" s="170" t="s">
        <v>2138</v>
      </c>
    </row>
    <row r="333" spans="1:16" x14ac:dyDescent="0.2">
      <c r="A333" s="48" t="str">
        <f t="shared" si="30"/>
        <v> BBS 103 </v>
      </c>
      <c r="B333" s="15" t="str">
        <f t="shared" si="31"/>
        <v>I</v>
      </c>
      <c r="C333" s="48">
        <f t="shared" si="32"/>
        <v>49065.364000000001</v>
      </c>
      <c r="D333" t="str">
        <f t="shared" si="33"/>
        <v>vis</v>
      </c>
      <c r="E333">
        <f>VLOOKUP(C333,'Active 2'!C$21:E$948,3,FALSE)</f>
        <v>18471.038131937607</v>
      </c>
      <c r="F333" s="15" t="s">
        <v>1198</v>
      </c>
      <c r="G333" t="str">
        <f t="shared" si="34"/>
        <v>49065.364</v>
      </c>
      <c r="H333" s="48">
        <f t="shared" si="35"/>
        <v>18471</v>
      </c>
      <c r="I333" s="168" t="s">
        <v>2146</v>
      </c>
      <c r="J333" s="169" t="s">
        <v>2147</v>
      </c>
      <c r="K333" s="168">
        <v>18471</v>
      </c>
      <c r="L333" s="168" t="s">
        <v>1785</v>
      </c>
      <c r="M333" s="169" t="s">
        <v>1303</v>
      </c>
      <c r="N333" s="169"/>
      <c r="O333" s="170" t="s">
        <v>1396</v>
      </c>
      <c r="P333" s="170" t="s">
        <v>2138</v>
      </c>
    </row>
    <row r="334" spans="1:16" x14ac:dyDescent="0.2">
      <c r="A334" s="48" t="str">
        <f t="shared" si="30"/>
        <v> AOEB 4 </v>
      </c>
      <c r="B334" s="15" t="str">
        <f t="shared" si="31"/>
        <v>I</v>
      </c>
      <c r="C334" s="48">
        <f t="shared" si="32"/>
        <v>49220.798000000003</v>
      </c>
      <c r="D334" t="str">
        <f t="shared" si="33"/>
        <v>vis</v>
      </c>
      <c r="E334">
        <f>VLOOKUP(C334,'Active 2'!C$21:E$948,3,FALSE)</f>
        <v>18654.030763727525</v>
      </c>
      <c r="F334" s="15" t="s">
        <v>1198</v>
      </c>
      <c r="G334" t="str">
        <f t="shared" si="34"/>
        <v>49220.798</v>
      </c>
      <c r="H334" s="48">
        <f t="shared" si="35"/>
        <v>18654</v>
      </c>
      <c r="I334" s="168" t="s">
        <v>2148</v>
      </c>
      <c r="J334" s="169" t="s">
        <v>2149</v>
      </c>
      <c r="K334" s="168">
        <v>18654</v>
      </c>
      <c r="L334" s="168" t="s">
        <v>2069</v>
      </c>
      <c r="M334" s="169" t="s">
        <v>1303</v>
      </c>
      <c r="N334" s="169"/>
      <c r="O334" s="170" t="s">
        <v>1312</v>
      </c>
      <c r="P334" s="170" t="s">
        <v>2072</v>
      </c>
    </row>
    <row r="335" spans="1:16" x14ac:dyDescent="0.2">
      <c r="A335" s="48" t="str">
        <f t="shared" si="30"/>
        <v> AOEB 4 </v>
      </c>
      <c r="B335" s="15" t="str">
        <f t="shared" si="31"/>
        <v>I</v>
      </c>
      <c r="C335" s="48">
        <f t="shared" si="32"/>
        <v>49243.73</v>
      </c>
      <c r="D335" t="str">
        <f t="shared" si="33"/>
        <v>vis</v>
      </c>
      <c r="E335">
        <f>VLOOKUP(C335,'Active 2'!C$21:E$948,3,FALSE)</f>
        <v>18681.02863441352</v>
      </c>
      <c r="F335" s="15" t="s">
        <v>1198</v>
      </c>
      <c r="G335" t="str">
        <f t="shared" si="34"/>
        <v>49243.730</v>
      </c>
      <c r="H335" s="48">
        <f t="shared" si="35"/>
        <v>18681</v>
      </c>
      <c r="I335" s="168" t="s">
        <v>2150</v>
      </c>
      <c r="J335" s="169" t="s">
        <v>2151</v>
      </c>
      <c r="K335" s="168">
        <v>18681</v>
      </c>
      <c r="L335" s="168" t="s">
        <v>1899</v>
      </c>
      <c r="M335" s="169" t="s">
        <v>1303</v>
      </c>
      <c r="N335" s="169"/>
      <c r="O335" s="170" t="s">
        <v>1312</v>
      </c>
      <c r="P335" s="170" t="s">
        <v>2072</v>
      </c>
    </row>
    <row r="336" spans="1:16" x14ac:dyDescent="0.2">
      <c r="A336" s="48" t="str">
        <f t="shared" si="30"/>
        <v> AOEB 4 </v>
      </c>
      <c r="B336" s="15" t="str">
        <f t="shared" si="31"/>
        <v>I</v>
      </c>
      <c r="C336" s="48">
        <f t="shared" si="32"/>
        <v>49266.663999999997</v>
      </c>
      <c r="D336" t="str">
        <f t="shared" si="33"/>
        <v>vis</v>
      </c>
      <c r="E336">
        <f>VLOOKUP(C336,'Active 2'!C$21:E$948,3,FALSE)</f>
        <v>18708.028859701866</v>
      </c>
      <c r="F336" s="15" t="s">
        <v>1198</v>
      </c>
      <c r="G336" t="str">
        <f t="shared" si="34"/>
        <v>49266.664</v>
      </c>
      <c r="H336" s="48">
        <f t="shared" si="35"/>
        <v>18708</v>
      </c>
      <c r="I336" s="168" t="s">
        <v>2152</v>
      </c>
      <c r="J336" s="169" t="s">
        <v>2153</v>
      </c>
      <c r="K336" s="168">
        <v>18708</v>
      </c>
      <c r="L336" s="168" t="s">
        <v>1999</v>
      </c>
      <c r="M336" s="169" t="s">
        <v>1303</v>
      </c>
      <c r="N336" s="169"/>
      <c r="O336" s="170" t="s">
        <v>1312</v>
      </c>
      <c r="P336" s="170" t="s">
        <v>2072</v>
      </c>
    </row>
    <row r="337" spans="1:16" x14ac:dyDescent="0.2">
      <c r="A337" s="48" t="str">
        <f t="shared" si="30"/>
        <v> AOEB 4 </v>
      </c>
      <c r="B337" s="15" t="str">
        <f t="shared" si="31"/>
        <v>I</v>
      </c>
      <c r="C337" s="48">
        <f t="shared" si="32"/>
        <v>49270.917999999998</v>
      </c>
      <c r="D337" t="str">
        <f t="shared" si="33"/>
        <v>vis</v>
      </c>
      <c r="E337">
        <f>VLOOKUP(C337,'Active 2'!C$21:E$948,3,FALSE)</f>
        <v>18713.037098926452</v>
      </c>
      <c r="F337" s="15" t="s">
        <v>1198</v>
      </c>
      <c r="G337" t="str">
        <f t="shared" si="34"/>
        <v>49270.918</v>
      </c>
      <c r="H337" s="48">
        <f t="shared" si="35"/>
        <v>18713</v>
      </c>
      <c r="I337" s="168" t="s">
        <v>2154</v>
      </c>
      <c r="J337" s="169" t="s">
        <v>2155</v>
      </c>
      <c r="K337" s="168">
        <v>18713</v>
      </c>
      <c r="L337" s="168" t="s">
        <v>1785</v>
      </c>
      <c r="M337" s="169" t="s">
        <v>1303</v>
      </c>
      <c r="N337" s="169"/>
      <c r="O337" s="170" t="s">
        <v>1507</v>
      </c>
      <c r="P337" s="170" t="s">
        <v>2072</v>
      </c>
    </row>
    <row r="338" spans="1:16" x14ac:dyDescent="0.2">
      <c r="A338" s="48" t="str">
        <f t="shared" si="30"/>
        <v> AOEB 4 </v>
      </c>
      <c r="B338" s="15" t="str">
        <f t="shared" si="31"/>
        <v>I</v>
      </c>
      <c r="C338" s="48">
        <f t="shared" si="32"/>
        <v>49316.786999999997</v>
      </c>
      <c r="D338" t="str">
        <f t="shared" si="33"/>
        <v>vis</v>
      </c>
      <c r="E338">
        <f>VLOOKUP(C338,'Active 2'!C$21:E$948,3,FALSE)</f>
        <v>18767.038726804341</v>
      </c>
      <c r="F338" s="15" t="s">
        <v>1198</v>
      </c>
      <c r="G338" t="str">
        <f t="shared" si="34"/>
        <v>49316.787</v>
      </c>
      <c r="H338" s="48">
        <f t="shared" si="35"/>
        <v>18767</v>
      </c>
      <c r="I338" s="168" t="s">
        <v>2156</v>
      </c>
      <c r="J338" s="169" t="s">
        <v>2157</v>
      </c>
      <c r="K338" s="168">
        <v>18767</v>
      </c>
      <c r="L338" s="168" t="s">
        <v>2135</v>
      </c>
      <c r="M338" s="169" t="s">
        <v>1303</v>
      </c>
      <c r="N338" s="169"/>
      <c r="O338" s="170" t="s">
        <v>1953</v>
      </c>
      <c r="P338" s="170" t="s">
        <v>2072</v>
      </c>
    </row>
    <row r="339" spans="1:16" x14ac:dyDescent="0.2">
      <c r="A339" s="48" t="str">
        <f t="shared" si="30"/>
        <v> AOEB 4 </v>
      </c>
      <c r="B339" s="15" t="str">
        <f t="shared" si="31"/>
        <v>I</v>
      </c>
      <c r="C339" s="48">
        <f t="shared" si="32"/>
        <v>49327.826999999997</v>
      </c>
      <c r="D339" t="str">
        <f t="shared" si="33"/>
        <v>vis</v>
      </c>
      <c r="E339">
        <f>VLOOKUP(C339,'Active 2'!C$21:E$948,3,FALSE)</f>
        <v>18780.036131844172</v>
      </c>
      <c r="F339" s="15" t="s">
        <v>1198</v>
      </c>
      <c r="G339" t="str">
        <f t="shared" si="34"/>
        <v>49327.827</v>
      </c>
      <c r="H339" s="48">
        <f t="shared" si="35"/>
        <v>18780</v>
      </c>
      <c r="I339" s="168" t="s">
        <v>2158</v>
      </c>
      <c r="J339" s="169" t="s">
        <v>2159</v>
      </c>
      <c r="K339" s="168">
        <v>18780</v>
      </c>
      <c r="L339" s="168" t="s">
        <v>2089</v>
      </c>
      <c r="M339" s="169" t="s">
        <v>1303</v>
      </c>
      <c r="N339" s="169"/>
      <c r="O339" s="170" t="s">
        <v>1953</v>
      </c>
      <c r="P339" s="170" t="s">
        <v>2072</v>
      </c>
    </row>
    <row r="340" spans="1:16" x14ac:dyDescent="0.2">
      <c r="A340" s="48" t="str">
        <f t="shared" si="30"/>
        <v> AOEB 4 </v>
      </c>
      <c r="B340" s="15" t="str">
        <f t="shared" si="31"/>
        <v>I</v>
      </c>
      <c r="C340" s="48">
        <f t="shared" si="32"/>
        <v>49333.775999999998</v>
      </c>
      <c r="D340" t="str">
        <f t="shared" si="33"/>
        <v>vis</v>
      </c>
      <c r="E340">
        <f>VLOOKUP(C340,'Active 2'!C$21:E$948,3,FALSE)</f>
        <v>18787.039896570797</v>
      </c>
      <c r="F340" s="15" t="s">
        <v>1198</v>
      </c>
      <c r="G340" t="str">
        <f t="shared" si="34"/>
        <v>49333.776</v>
      </c>
      <c r="H340" s="48">
        <f t="shared" si="35"/>
        <v>18787</v>
      </c>
      <c r="I340" s="168" t="s">
        <v>2160</v>
      </c>
      <c r="J340" s="169" t="s">
        <v>2161</v>
      </c>
      <c r="K340" s="168">
        <v>18787</v>
      </c>
      <c r="L340" s="168" t="s">
        <v>2104</v>
      </c>
      <c r="M340" s="169" t="s">
        <v>1303</v>
      </c>
      <c r="N340" s="169"/>
      <c r="O340" s="170" t="s">
        <v>1507</v>
      </c>
      <c r="P340" s="170" t="s">
        <v>2072</v>
      </c>
    </row>
    <row r="341" spans="1:16" x14ac:dyDescent="0.2">
      <c r="A341" s="48" t="str">
        <f t="shared" si="30"/>
        <v> BBS 106 </v>
      </c>
      <c r="B341" s="15" t="str">
        <f t="shared" si="31"/>
        <v>I</v>
      </c>
      <c r="C341" s="48">
        <f t="shared" si="32"/>
        <v>49398.324999999997</v>
      </c>
      <c r="D341" t="str">
        <f t="shared" si="33"/>
        <v>vis</v>
      </c>
      <c r="E341">
        <f>VLOOKUP(C341,'Active 2'!C$21:E$948,3,FALSE)</f>
        <v>18863.033510512454</v>
      </c>
      <c r="F341" s="15" t="s">
        <v>1198</v>
      </c>
      <c r="G341" t="str">
        <f t="shared" si="34"/>
        <v>49398.325</v>
      </c>
      <c r="H341" s="48">
        <f t="shared" si="35"/>
        <v>18863</v>
      </c>
      <c r="I341" s="168" t="s">
        <v>2162</v>
      </c>
      <c r="J341" s="169" t="s">
        <v>2163</v>
      </c>
      <c r="K341" s="168">
        <v>18863</v>
      </c>
      <c r="L341" s="168" t="s">
        <v>1973</v>
      </c>
      <c r="M341" s="169" t="s">
        <v>1303</v>
      </c>
      <c r="N341" s="169"/>
      <c r="O341" s="170" t="s">
        <v>1373</v>
      </c>
      <c r="P341" s="170" t="s">
        <v>2164</v>
      </c>
    </row>
    <row r="342" spans="1:16" x14ac:dyDescent="0.2">
      <c r="A342" s="48" t="str">
        <f t="shared" si="30"/>
        <v> BBS 107 </v>
      </c>
      <c r="B342" s="15" t="str">
        <f t="shared" si="31"/>
        <v>I</v>
      </c>
      <c r="C342" s="48">
        <f t="shared" si="32"/>
        <v>49599.635999999999</v>
      </c>
      <c r="D342" t="str">
        <f t="shared" si="33"/>
        <v>vis</v>
      </c>
      <c r="E342">
        <f>VLOOKUP(C342,'Active 2'!C$21:E$948,3,FALSE)</f>
        <v>19100.037188589711</v>
      </c>
      <c r="F342" s="15" t="s">
        <v>1198</v>
      </c>
      <c r="G342" t="str">
        <f t="shared" si="34"/>
        <v>49599.636</v>
      </c>
      <c r="H342" s="48">
        <f t="shared" si="35"/>
        <v>19100</v>
      </c>
      <c r="I342" s="168" t="s">
        <v>2165</v>
      </c>
      <c r="J342" s="169" t="s">
        <v>2166</v>
      </c>
      <c r="K342" s="168">
        <v>19100</v>
      </c>
      <c r="L342" s="168" t="s">
        <v>1785</v>
      </c>
      <c r="M342" s="169" t="s">
        <v>1303</v>
      </c>
      <c r="N342" s="169"/>
      <c r="O342" s="170" t="s">
        <v>1373</v>
      </c>
      <c r="P342" s="170" t="s">
        <v>2167</v>
      </c>
    </row>
    <row r="343" spans="1:16" x14ac:dyDescent="0.2">
      <c r="A343" s="48" t="str">
        <f t="shared" si="30"/>
        <v>IBVS 4380 </v>
      </c>
      <c r="B343" s="15" t="str">
        <f t="shared" si="31"/>
        <v>I</v>
      </c>
      <c r="C343" s="48">
        <f t="shared" si="32"/>
        <v>49634.462399999997</v>
      </c>
      <c r="D343" t="str">
        <f t="shared" si="33"/>
        <v>vis</v>
      </c>
      <c r="E343">
        <f>VLOOKUP(C343,'Active 2'!C$21:E$948,3,FALSE)</f>
        <v>19141.038350444698</v>
      </c>
      <c r="F343" s="15" t="s">
        <v>1198</v>
      </c>
      <c r="G343" t="str">
        <f t="shared" si="34"/>
        <v>49634.4624</v>
      </c>
      <c r="H343" s="48">
        <f t="shared" si="35"/>
        <v>19141</v>
      </c>
      <c r="I343" s="168" t="s">
        <v>2168</v>
      </c>
      <c r="J343" s="169" t="s">
        <v>2169</v>
      </c>
      <c r="K343" s="168">
        <v>19141</v>
      </c>
      <c r="L343" s="168" t="s">
        <v>2170</v>
      </c>
      <c r="M343" s="169" t="s">
        <v>1408</v>
      </c>
      <c r="N343" s="169" t="s">
        <v>1409</v>
      </c>
      <c r="O343" s="170" t="s">
        <v>2171</v>
      </c>
      <c r="P343" s="171" t="s">
        <v>2172</v>
      </c>
    </row>
    <row r="344" spans="1:16" x14ac:dyDescent="0.2">
      <c r="A344" s="48" t="str">
        <f t="shared" si="30"/>
        <v> BBS 108 </v>
      </c>
      <c r="B344" s="15" t="str">
        <f t="shared" si="31"/>
        <v>I</v>
      </c>
      <c r="C344" s="48">
        <f t="shared" si="32"/>
        <v>49657.394999999997</v>
      </c>
      <c r="D344" t="str">
        <f t="shared" si="33"/>
        <v>vis</v>
      </c>
      <c r="E344">
        <f>VLOOKUP(C344,'Active 2'!C$21:E$948,3,FALSE)</f>
        <v>19168.036927511399</v>
      </c>
      <c r="F344" s="15" t="s">
        <v>1198</v>
      </c>
      <c r="G344" t="str">
        <f t="shared" si="34"/>
        <v>49657.395</v>
      </c>
      <c r="H344" s="48">
        <f t="shared" si="35"/>
        <v>19168</v>
      </c>
      <c r="I344" s="168" t="s">
        <v>2173</v>
      </c>
      <c r="J344" s="169" t="s">
        <v>2174</v>
      </c>
      <c r="K344" s="168">
        <v>19168</v>
      </c>
      <c r="L344" s="168" t="s">
        <v>2089</v>
      </c>
      <c r="M344" s="169" t="s">
        <v>1303</v>
      </c>
      <c r="N344" s="169"/>
      <c r="O344" s="170" t="s">
        <v>1778</v>
      </c>
      <c r="P344" s="170" t="s">
        <v>2175</v>
      </c>
    </row>
    <row r="345" spans="1:16" x14ac:dyDescent="0.2">
      <c r="A345" s="48" t="str">
        <f t="shared" si="30"/>
        <v> AOEB 4 </v>
      </c>
      <c r="B345" s="15" t="str">
        <f t="shared" si="31"/>
        <v>I</v>
      </c>
      <c r="C345" s="48">
        <f t="shared" si="32"/>
        <v>49673.536999999997</v>
      </c>
      <c r="D345" t="str">
        <f t="shared" si="33"/>
        <v>vis</v>
      </c>
      <c r="E345">
        <f>VLOOKUP(C345,'Active 2'!C$21:E$948,3,FALSE)</f>
        <v>19187.040923177425</v>
      </c>
      <c r="F345" s="15" t="s">
        <v>1198</v>
      </c>
      <c r="G345" t="str">
        <f t="shared" si="34"/>
        <v>49673.537</v>
      </c>
      <c r="H345" s="48">
        <f t="shared" si="35"/>
        <v>19187</v>
      </c>
      <c r="I345" s="168" t="s">
        <v>2176</v>
      </c>
      <c r="J345" s="169" t="s">
        <v>2177</v>
      </c>
      <c r="K345" s="168">
        <v>19187</v>
      </c>
      <c r="L345" s="168" t="s">
        <v>2132</v>
      </c>
      <c r="M345" s="169" t="s">
        <v>1303</v>
      </c>
      <c r="N345" s="169"/>
      <c r="O345" s="170" t="s">
        <v>1312</v>
      </c>
      <c r="P345" s="170" t="s">
        <v>2072</v>
      </c>
    </row>
    <row r="346" spans="1:16" x14ac:dyDescent="0.2">
      <c r="A346" s="48" t="str">
        <f t="shared" si="30"/>
        <v> AOEB 4 </v>
      </c>
      <c r="B346" s="15" t="str">
        <f t="shared" si="31"/>
        <v>I</v>
      </c>
      <c r="C346" s="48">
        <f t="shared" si="32"/>
        <v>49707.510999999999</v>
      </c>
      <c r="D346" t="str">
        <f t="shared" si="33"/>
        <v>vis</v>
      </c>
      <c r="E346">
        <f>VLOOKUP(C346,'Active 2'!C$21:E$948,3,FALSE)</f>
        <v>19227.038553505608</v>
      </c>
      <c r="F346" s="15" t="s">
        <v>1198</v>
      </c>
      <c r="G346" t="str">
        <f t="shared" si="34"/>
        <v>49707.511</v>
      </c>
      <c r="H346" s="48">
        <f t="shared" si="35"/>
        <v>19227</v>
      </c>
      <c r="I346" s="168" t="s">
        <v>2178</v>
      </c>
      <c r="J346" s="169" t="s">
        <v>2179</v>
      </c>
      <c r="K346" s="168">
        <v>19227</v>
      </c>
      <c r="L346" s="168" t="s">
        <v>2135</v>
      </c>
      <c r="M346" s="169" t="s">
        <v>1303</v>
      </c>
      <c r="N346" s="169"/>
      <c r="O346" s="170" t="s">
        <v>1312</v>
      </c>
      <c r="P346" s="170" t="s">
        <v>2072</v>
      </c>
    </row>
    <row r="347" spans="1:16" x14ac:dyDescent="0.2">
      <c r="A347" s="48" t="str">
        <f t="shared" si="30"/>
        <v>IBVS 4380 </v>
      </c>
      <c r="B347" s="15" t="str">
        <f t="shared" si="31"/>
        <v>II</v>
      </c>
      <c r="C347" s="48">
        <f t="shared" si="32"/>
        <v>49739.363799999999</v>
      </c>
      <c r="D347" t="str">
        <f t="shared" si="33"/>
        <v>vis</v>
      </c>
      <c r="E347">
        <f>VLOOKUP(C347,'Active 2'!C$21:E$948,3,FALSE)</f>
        <v>19264.538892568351</v>
      </c>
      <c r="F347" s="15" t="s">
        <v>1198</v>
      </c>
      <c r="G347" t="str">
        <f t="shared" si="34"/>
        <v>49739.3638</v>
      </c>
      <c r="H347" s="48">
        <f t="shared" si="35"/>
        <v>19264.5</v>
      </c>
      <c r="I347" s="168" t="s">
        <v>2180</v>
      </c>
      <c r="J347" s="169" t="s">
        <v>2181</v>
      </c>
      <c r="K347" s="168">
        <v>19264.5</v>
      </c>
      <c r="L347" s="168" t="s">
        <v>2182</v>
      </c>
      <c r="M347" s="169" t="s">
        <v>1408</v>
      </c>
      <c r="N347" s="169" t="s">
        <v>1409</v>
      </c>
      <c r="O347" s="170" t="s">
        <v>2183</v>
      </c>
      <c r="P347" s="171" t="s">
        <v>2172</v>
      </c>
    </row>
    <row r="348" spans="1:16" x14ac:dyDescent="0.2">
      <c r="A348" s="48" t="str">
        <f t="shared" si="30"/>
        <v> AOEB 4 </v>
      </c>
      <c r="B348" s="15" t="str">
        <f t="shared" si="31"/>
        <v>I</v>
      </c>
      <c r="C348" s="48">
        <f t="shared" si="32"/>
        <v>49746.588000000003</v>
      </c>
      <c r="D348" t="str">
        <f t="shared" si="33"/>
        <v>vis</v>
      </c>
      <c r="E348">
        <f>VLOOKUP(C348,'Active 2'!C$21:E$948,3,FALSE)</f>
        <v>19273.043951761174</v>
      </c>
      <c r="F348" s="15" t="s">
        <v>1198</v>
      </c>
      <c r="G348" t="str">
        <f t="shared" si="34"/>
        <v>49746.588</v>
      </c>
      <c r="H348" s="48">
        <f t="shared" si="35"/>
        <v>19273</v>
      </c>
      <c r="I348" s="168" t="s">
        <v>2184</v>
      </c>
      <c r="J348" s="169" t="s">
        <v>2185</v>
      </c>
      <c r="K348" s="168">
        <v>19273</v>
      </c>
      <c r="L348" s="168" t="s">
        <v>2046</v>
      </c>
      <c r="M348" s="169" t="s">
        <v>1303</v>
      </c>
      <c r="N348" s="169"/>
      <c r="O348" s="170" t="s">
        <v>2186</v>
      </c>
      <c r="P348" s="170" t="s">
        <v>2072</v>
      </c>
    </row>
    <row r="349" spans="1:16" x14ac:dyDescent="0.2">
      <c r="A349" s="48" t="str">
        <f t="shared" si="30"/>
        <v> AOEB 4 </v>
      </c>
      <c r="B349" s="15" t="str">
        <f t="shared" si="31"/>
        <v>I</v>
      </c>
      <c r="C349" s="48">
        <f t="shared" si="32"/>
        <v>49774.614000000001</v>
      </c>
      <c r="D349" t="str">
        <f t="shared" si="33"/>
        <v>vis</v>
      </c>
      <c r="E349">
        <f>VLOOKUP(C349,'Active 2'!C$21:E$948,3,FALSE)</f>
        <v>19306.038994663912</v>
      </c>
      <c r="F349" s="15" t="s">
        <v>1198</v>
      </c>
      <c r="G349" t="str">
        <f t="shared" si="34"/>
        <v>49774.614</v>
      </c>
      <c r="H349" s="48">
        <f t="shared" si="35"/>
        <v>19306</v>
      </c>
      <c r="I349" s="168" t="s">
        <v>2187</v>
      </c>
      <c r="J349" s="169" t="s">
        <v>2188</v>
      </c>
      <c r="K349" s="168">
        <v>19306</v>
      </c>
      <c r="L349" s="168" t="s">
        <v>2135</v>
      </c>
      <c r="M349" s="169" t="s">
        <v>1303</v>
      </c>
      <c r="N349" s="169"/>
      <c r="O349" s="170" t="s">
        <v>1312</v>
      </c>
      <c r="P349" s="170" t="s">
        <v>2072</v>
      </c>
    </row>
    <row r="350" spans="1:16" x14ac:dyDescent="0.2">
      <c r="A350" s="48" t="str">
        <f t="shared" si="30"/>
        <v> AOEB 4 </v>
      </c>
      <c r="B350" s="15" t="str">
        <f t="shared" si="31"/>
        <v>I</v>
      </c>
      <c r="C350" s="48">
        <f t="shared" si="32"/>
        <v>49774.614000000001</v>
      </c>
      <c r="D350" t="str">
        <f t="shared" si="33"/>
        <v>vis</v>
      </c>
      <c r="E350">
        <f>VLOOKUP(C350,'Active 2'!C$21:E$948,3,FALSE)</f>
        <v>19306.038994663912</v>
      </c>
      <c r="F350" s="15" t="s">
        <v>1198</v>
      </c>
      <c r="G350" t="str">
        <f t="shared" si="34"/>
        <v>49774.614</v>
      </c>
      <c r="H350" s="48">
        <f t="shared" si="35"/>
        <v>19306</v>
      </c>
      <c r="I350" s="168" t="s">
        <v>2187</v>
      </c>
      <c r="J350" s="169" t="s">
        <v>2188</v>
      </c>
      <c r="K350" s="168">
        <v>19306</v>
      </c>
      <c r="L350" s="168" t="s">
        <v>2135</v>
      </c>
      <c r="M350" s="169" t="s">
        <v>1303</v>
      </c>
      <c r="N350" s="169"/>
      <c r="O350" s="170" t="s">
        <v>2186</v>
      </c>
      <c r="P350" s="170" t="s">
        <v>2072</v>
      </c>
    </row>
    <row r="351" spans="1:16" x14ac:dyDescent="0.2">
      <c r="A351" s="48" t="str">
        <f t="shared" si="30"/>
        <v> BBS 108 </v>
      </c>
      <c r="B351" s="15" t="str">
        <f t="shared" si="31"/>
        <v>I</v>
      </c>
      <c r="C351" s="48">
        <f t="shared" si="32"/>
        <v>49776.317000000003</v>
      </c>
      <c r="D351" t="str">
        <f t="shared" si="33"/>
        <v>vis</v>
      </c>
      <c r="E351">
        <f>VLOOKUP(C351,'Active 2'!C$21:E$948,3,FALSE)</f>
        <v>19308.0439385754</v>
      </c>
      <c r="F351" s="15" t="s">
        <v>1198</v>
      </c>
      <c r="G351" t="str">
        <f t="shared" si="34"/>
        <v>49776.317</v>
      </c>
      <c r="H351" s="48">
        <f t="shared" si="35"/>
        <v>19308</v>
      </c>
      <c r="I351" s="168" t="s">
        <v>2189</v>
      </c>
      <c r="J351" s="169" t="s">
        <v>2190</v>
      </c>
      <c r="K351" s="168">
        <v>19308</v>
      </c>
      <c r="L351" s="168" t="s">
        <v>2046</v>
      </c>
      <c r="M351" s="169" t="s">
        <v>1303</v>
      </c>
      <c r="N351" s="169"/>
      <c r="O351" s="170" t="s">
        <v>1396</v>
      </c>
      <c r="P351" s="170" t="s">
        <v>2175</v>
      </c>
    </row>
    <row r="352" spans="1:16" x14ac:dyDescent="0.2">
      <c r="A352" s="48" t="str">
        <f t="shared" si="30"/>
        <v> BBS 108 </v>
      </c>
      <c r="B352" s="15" t="str">
        <f t="shared" si="31"/>
        <v>I</v>
      </c>
      <c r="C352" s="48">
        <f t="shared" si="32"/>
        <v>49787.364000000001</v>
      </c>
      <c r="D352" t="str">
        <f t="shared" si="33"/>
        <v>vis</v>
      </c>
      <c r="E352">
        <f>VLOOKUP(C352,'Active 2'!C$21:E$948,3,FALSE)</f>
        <v>19321.049584723496</v>
      </c>
      <c r="F352" s="15" t="s">
        <v>1198</v>
      </c>
      <c r="G352" t="str">
        <f t="shared" si="34"/>
        <v>49787.364</v>
      </c>
      <c r="H352" s="48">
        <f t="shared" si="35"/>
        <v>19321</v>
      </c>
      <c r="I352" s="168" t="s">
        <v>2191</v>
      </c>
      <c r="J352" s="169" t="s">
        <v>2192</v>
      </c>
      <c r="K352" s="168">
        <v>19321</v>
      </c>
      <c r="L352" s="168" t="s">
        <v>2193</v>
      </c>
      <c r="M352" s="169" t="s">
        <v>1303</v>
      </c>
      <c r="N352" s="169"/>
      <c r="O352" s="170" t="s">
        <v>1396</v>
      </c>
      <c r="P352" s="170" t="s">
        <v>2175</v>
      </c>
    </row>
    <row r="353" spans="1:16" x14ac:dyDescent="0.2">
      <c r="A353" s="48" t="str">
        <f t="shared" si="30"/>
        <v> AOEB 4 </v>
      </c>
      <c r="B353" s="15" t="str">
        <f t="shared" si="31"/>
        <v>I</v>
      </c>
      <c r="C353" s="48">
        <f t="shared" si="32"/>
        <v>49965.722999999998</v>
      </c>
      <c r="D353" t="str">
        <f t="shared" si="33"/>
        <v>vis</v>
      </c>
      <c r="E353">
        <f>VLOOKUP(C353,'Active 2'!C$21:E$948,3,FALSE)</f>
        <v>19531.031846091137</v>
      </c>
      <c r="F353" s="15" t="s">
        <v>1198</v>
      </c>
      <c r="G353" t="str">
        <f t="shared" si="34"/>
        <v>49965.723</v>
      </c>
      <c r="H353" s="48">
        <f t="shared" si="35"/>
        <v>19531</v>
      </c>
      <c r="I353" s="168" t="s">
        <v>2194</v>
      </c>
      <c r="J353" s="169" t="s">
        <v>2195</v>
      </c>
      <c r="K353" s="168">
        <v>19531</v>
      </c>
      <c r="L353" s="168" t="s">
        <v>1989</v>
      </c>
      <c r="M353" s="169" t="s">
        <v>1303</v>
      </c>
      <c r="N353" s="169"/>
      <c r="O353" s="170" t="s">
        <v>1312</v>
      </c>
      <c r="P353" s="170" t="s">
        <v>2072</v>
      </c>
    </row>
    <row r="354" spans="1:16" x14ac:dyDescent="0.2">
      <c r="A354" s="48" t="str">
        <f t="shared" si="30"/>
        <v> BBS 111 </v>
      </c>
      <c r="B354" s="15" t="str">
        <f t="shared" si="31"/>
        <v>I</v>
      </c>
      <c r="C354" s="48">
        <f t="shared" si="32"/>
        <v>49990.360999999997</v>
      </c>
      <c r="D354" t="str">
        <f t="shared" si="33"/>
        <v>vis</v>
      </c>
      <c r="E354">
        <f>VLOOKUP(C354,'Active 2'!C$21:E$948,3,FALSE)</f>
        <v>19560.038192592157</v>
      </c>
      <c r="F354" s="15" t="s">
        <v>1198</v>
      </c>
      <c r="G354" t="str">
        <f t="shared" si="34"/>
        <v>49990.361</v>
      </c>
      <c r="H354" s="48">
        <f t="shared" si="35"/>
        <v>19560</v>
      </c>
      <c r="I354" s="168" t="s">
        <v>2196</v>
      </c>
      <c r="J354" s="169" t="s">
        <v>2197</v>
      </c>
      <c r="K354" s="168">
        <v>19560</v>
      </c>
      <c r="L354" s="168" t="s">
        <v>1785</v>
      </c>
      <c r="M354" s="169" t="s">
        <v>1303</v>
      </c>
      <c r="N354" s="169"/>
      <c r="O354" s="170" t="s">
        <v>1778</v>
      </c>
      <c r="P354" s="170" t="s">
        <v>2198</v>
      </c>
    </row>
    <row r="355" spans="1:16" x14ac:dyDescent="0.2">
      <c r="A355" s="48" t="str">
        <f t="shared" si="30"/>
        <v> AOEB 4 </v>
      </c>
      <c r="B355" s="15" t="str">
        <f t="shared" si="31"/>
        <v>I</v>
      </c>
      <c r="C355" s="48">
        <f t="shared" si="32"/>
        <v>50044.728000000003</v>
      </c>
      <c r="D355" t="str">
        <f t="shared" si="33"/>
        <v>vis</v>
      </c>
      <c r="E355">
        <f>VLOOKUP(C355,'Active 2'!C$21:E$948,3,FALSE)</f>
        <v>19624.044525907415</v>
      </c>
      <c r="F355" s="15" t="s">
        <v>1198</v>
      </c>
      <c r="G355" t="str">
        <f t="shared" si="34"/>
        <v>50044.728</v>
      </c>
      <c r="H355" s="48">
        <f t="shared" si="35"/>
        <v>19624</v>
      </c>
      <c r="I355" s="168" t="s">
        <v>2199</v>
      </c>
      <c r="J355" s="169" t="s">
        <v>2200</v>
      </c>
      <c r="K355" s="168">
        <v>19624</v>
      </c>
      <c r="L355" s="168" t="s">
        <v>2201</v>
      </c>
      <c r="M355" s="169" t="s">
        <v>1303</v>
      </c>
      <c r="N355" s="169"/>
      <c r="O355" s="170" t="s">
        <v>1507</v>
      </c>
      <c r="P355" s="170" t="s">
        <v>2072</v>
      </c>
    </row>
    <row r="356" spans="1:16" x14ac:dyDescent="0.2">
      <c r="A356" s="48" t="str">
        <f t="shared" si="30"/>
        <v> AOEB 4 </v>
      </c>
      <c r="B356" s="15" t="str">
        <f t="shared" si="31"/>
        <v>I</v>
      </c>
      <c r="C356" s="48">
        <f t="shared" si="32"/>
        <v>50045.576000000001</v>
      </c>
      <c r="D356" t="str">
        <f t="shared" si="33"/>
        <v>vis</v>
      </c>
      <c r="E356">
        <f>VLOOKUP(C356,'Active 2'!C$21:E$948,3,FALSE)</f>
        <v>19625.042877309021</v>
      </c>
      <c r="F356" s="15" t="s">
        <v>1198</v>
      </c>
      <c r="G356" t="str">
        <f t="shared" si="34"/>
        <v>50045.576</v>
      </c>
      <c r="H356" s="48">
        <f t="shared" si="35"/>
        <v>19625</v>
      </c>
      <c r="I356" s="168" t="s">
        <v>2202</v>
      </c>
      <c r="J356" s="169" t="s">
        <v>2203</v>
      </c>
      <c r="K356" s="168">
        <v>19625</v>
      </c>
      <c r="L356" s="168" t="s">
        <v>2204</v>
      </c>
      <c r="M356" s="169" t="s">
        <v>1303</v>
      </c>
      <c r="N356" s="169"/>
      <c r="O356" s="170" t="s">
        <v>2205</v>
      </c>
      <c r="P356" s="170" t="s">
        <v>2072</v>
      </c>
    </row>
    <row r="357" spans="1:16" x14ac:dyDescent="0.2">
      <c r="A357" s="48" t="str">
        <f t="shared" si="30"/>
        <v> AOEB 4 </v>
      </c>
      <c r="B357" s="15" t="str">
        <f t="shared" si="31"/>
        <v>I</v>
      </c>
      <c r="C357" s="48">
        <f t="shared" si="32"/>
        <v>50096.542000000001</v>
      </c>
      <c r="D357" t="str">
        <f t="shared" si="33"/>
        <v>vis</v>
      </c>
      <c r="E357">
        <f>VLOOKUP(C357,'Active 2'!C$21:E$948,3,FALSE)</f>
        <v>19685.045209307202</v>
      </c>
      <c r="F357" s="15" t="s">
        <v>1198</v>
      </c>
      <c r="G357" t="str">
        <f t="shared" si="34"/>
        <v>50096.542</v>
      </c>
      <c r="H357" s="48">
        <f t="shared" si="35"/>
        <v>19685</v>
      </c>
      <c r="I357" s="168" t="s">
        <v>2206</v>
      </c>
      <c r="J357" s="169" t="s">
        <v>2207</v>
      </c>
      <c r="K357" s="168">
        <v>19685</v>
      </c>
      <c r="L357" s="168" t="s">
        <v>2201</v>
      </c>
      <c r="M357" s="169" t="s">
        <v>1303</v>
      </c>
      <c r="N357" s="169"/>
      <c r="O357" s="170" t="s">
        <v>2186</v>
      </c>
      <c r="P357" s="170" t="s">
        <v>2072</v>
      </c>
    </row>
    <row r="358" spans="1:16" x14ac:dyDescent="0.2">
      <c r="A358" s="48" t="str">
        <f t="shared" si="30"/>
        <v> BBS 111 </v>
      </c>
      <c r="B358" s="15" t="str">
        <f t="shared" si="31"/>
        <v>I</v>
      </c>
      <c r="C358" s="48">
        <f t="shared" si="32"/>
        <v>50114.375999999997</v>
      </c>
      <c r="D358" t="str">
        <f t="shared" si="33"/>
        <v>vis</v>
      </c>
      <c r="E358">
        <f>VLOOKUP(C358,'Active 2'!C$21:E$948,3,FALSE)</f>
        <v>19706.041198571718</v>
      </c>
      <c r="F358" s="15" t="s">
        <v>1198</v>
      </c>
      <c r="G358" t="str">
        <f t="shared" si="34"/>
        <v>50114.376</v>
      </c>
      <c r="H358" s="48">
        <f t="shared" si="35"/>
        <v>19706</v>
      </c>
      <c r="I358" s="168" t="s">
        <v>2208</v>
      </c>
      <c r="J358" s="169" t="s">
        <v>2209</v>
      </c>
      <c r="K358" s="168">
        <v>19706</v>
      </c>
      <c r="L358" s="168" t="s">
        <v>2132</v>
      </c>
      <c r="M358" s="169" t="s">
        <v>1303</v>
      </c>
      <c r="N358" s="169"/>
      <c r="O358" s="170" t="s">
        <v>1373</v>
      </c>
      <c r="P358" s="170" t="s">
        <v>2198</v>
      </c>
    </row>
    <row r="359" spans="1:16" x14ac:dyDescent="0.2">
      <c r="A359" s="48" t="str">
        <f t="shared" si="30"/>
        <v> BBS 111 </v>
      </c>
      <c r="B359" s="15" t="str">
        <f t="shared" si="31"/>
        <v>I</v>
      </c>
      <c r="C359" s="48">
        <f t="shared" si="32"/>
        <v>50142.41</v>
      </c>
      <c r="D359" t="str">
        <f t="shared" si="33"/>
        <v>vis</v>
      </c>
      <c r="E359">
        <f>VLOOKUP(C359,'Active 2'!C$21:E$948,3,FALSE)</f>
        <v>19739.045659883912</v>
      </c>
      <c r="F359" s="15" t="s">
        <v>1198</v>
      </c>
      <c r="G359" t="str">
        <f t="shared" si="34"/>
        <v>50142.410</v>
      </c>
      <c r="H359" s="48">
        <f t="shared" si="35"/>
        <v>19739</v>
      </c>
      <c r="I359" s="168" t="s">
        <v>2210</v>
      </c>
      <c r="J359" s="169" t="s">
        <v>2211</v>
      </c>
      <c r="K359" s="168">
        <v>19739</v>
      </c>
      <c r="L359" s="168" t="s">
        <v>2145</v>
      </c>
      <c r="M359" s="169" t="s">
        <v>1303</v>
      </c>
      <c r="N359" s="169"/>
      <c r="O359" s="170" t="s">
        <v>1396</v>
      </c>
      <c r="P359" s="170" t="s">
        <v>2198</v>
      </c>
    </row>
    <row r="360" spans="1:16" x14ac:dyDescent="0.2">
      <c r="A360" s="48" t="str">
        <f t="shared" si="30"/>
        <v> AOEB 4 </v>
      </c>
      <c r="B360" s="15" t="str">
        <f t="shared" si="31"/>
        <v>I</v>
      </c>
      <c r="C360" s="48">
        <f t="shared" si="32"/>
        <v>50152.599000000002</v>
      </c>
      <c r="D360" t="str">
        <f t="shared" si="33"/>
        <v>vis</v>
      </c>
      <c r="E360">
        <f>VLOOKUP(C360,'Active 2'!C$21:E$948,3,FALSE)</f>
        <v>19751.041181618588</v>
      </c>
      <c r="F360" s="15" t="s">
        <v>1198</v>
      </c>
      <c r="G360" t="str">
        <f t="shared" si="34"/>
        <v>50152.599</v>
      </c>
      <c r="H360" s="48">
        <f t="shared" si="35"/>
        <v>19751</v>
      </c>
      <c r="I360" s="168" t="s">
        <v>2212</v>
      </c>
      <c r="J360" s="169" t="s">
        <v>2213</v>
      </c>
      <c r="K360" s="168">
        <v>19751</v>
      </c>
      <c r="L360" s="168" t="s">
        <v>2132</v>
      </c>
      <c r="M360" s="169" t="s">
        <v>1303</v>
      </c>
      <c r="N360" s="169"/>
      <c r="O360" s="170" t="s">
        <v>2186</v>
      </c>
      <c r="P360" s="170" t="s">
        <v>2072</v>
      </c>
    </row>
    <row r="361" spans="1:16" x14ac:dyDescent="0.2">
      <c r="A361" s="48" t="str">
        <f t="shared" si="30"/>
        <v> BBS 112 </v>
      </c>
      <c r="B361" s="15" t="str">
        <f t="shared" si="31"/>
        <v>I</v>
      </c>
      <c r="C361" s="48">
        <f t="shared" si="32"/>
        <v>50282.557000000001</v>
      </c>
      <c r="D361" t="str">
        <f t="shared" si="33"/>
        <v>vis</v>
      </c>
      <c r="E361">
        <f>VLOOKUP(C361,'Active 2'!C$21:E$948,3,FALSE)</f>
        <v>19904.040888517684</v>
      </c>
      <c r="F361" s="15" t="s">
        <v>1198</v>
      </c>
      <c r="G361" t="str">
        <f t="shared" si="34"/>
        <v>50282.557</v>
      </c>
      <c r="H361" s="48">
        <f t="shared" si="35"/>
        <v>19904</v>
      </c>
      <c r="I361" s="168" t="s">
        <v>2214</v>
      </c>
      <c r="J361" s="169" t="s">
        <v>2215</v>
      </c>
      <c r="K361" s="168">
        <v>19904</v>
      </c>
      <c r="L361" s="168" t="s">
        <v>2132</v>
      </c>
      <c r="M361" s="169" t="s">
        <v>1303</v>
      </c>
      <c r="N361" s="169"/>
      <c r="O361" s="170" t="s">
        <v>1373</v>
      </c>
      <c r="P361" s="170" t="s">
        <v>1120</v>
      </c>
    </row>
    <row r="362" spans="1:16" x14ac:dyDescent="0.2">
      <c r="A362" s="48" t="str">
        <f t="shared" si="30"/>
        <v> BBS 113 </v>
      </c>
      <c r="B362" s="15" t="str">
        <f t="shared" si="31"/>
        <v>I</v>
      </c>
      <c r="C362" s="48">
        <f t="shared" si="32"/>
        <v>50368.353000000003</v>
      </c>
      <c r="D362" t="str">
        <f t="shared" si="33"/>
        <v>vis</v>
      </c>
      <c r="E362">
        <f>VLOOKUP(C362,'Active 2'!C$21:E$948,3,FALSE)</f>
        <v>20005.048620655107</v>
      </c>
      <c r="F362" s="15" t="s">
        <v>1198</v>
      </c>
      <c r="G362" t="str">
        <f t="shared" si="34"/>
        <v>50368.353</v>
      </c>
      <c r="H362" s="48">
        <f t="shared" si="35"/>
        <v>20005</v>
      </c>
      <c r="I362" s="168" t="s">
        <v>2216</v>
      </c>
      <c r="J362" s="169" t="s">
        <v>2217</v>
      </c>
      <c r="K362" s="168">
        <v>20005</v>
      </c>
      <c r="L362" s="168" t="s">
        <v>2218</v>
      </c>
      <c r="M362" s="169" t="s">
        <v>1303</v>
      </c>
      <c r="N362" s="169"/>
      <c r="O362" s="170" t="s">
        <v>1373</v>
      </c>
      <c r="P362" s="170" t="s">
        <v>2219</v>
      </c>
    </row>
    <row r="363" spans="1:16" x14ac:dyDescent="0.2">
      <c r="A363" s="48" t="str">
        <f t="shared" si="30"/>
        <v> BBS 113 </v>
      </c>
      <c r="B363" s="15" t="str">
        <f t="shared" si="31"/>
        <v>I</v>
      </c>
      <c r="C363" s="48">
        <f t="shared" si="32"/>
        <v>50379.389000000003</v>
      </c>
      <c r="D363" t="str">
        <f t="shared" si="33"/>
        <v>vis</v>
      </c>
      <c r="E363">
        <f>VLOOKUP(C363,'Active 2'!C$21:E$948,3,FALSE)</f>
        <v>20018.041316490209</v>
      </c>
      <c r="F363" s="15" t="s">
        <v>1198</v>
      </c>
      <c r="G363" t="str">
        <f t="shared" si="34"/>
        <v>50379.389</v>
      </c>
      <c r="H363" s="48">
        <f t="shared" si="35"/>
        <v>20018</v>
      </c>
      <c r="I363" s="168" t="s">
        <v>2220</v>
      </c>
      <c r="J363" s="169" t="s">
        <v>2221</v>
      </c>
      <c r="K363" s="168">
        <v>20018</v>
      </c>
      <c r="L363" s="168" t="s">
        <v>2132</v>
      </c>
      <c r="M363" s="169" t="s">
        <v>1303</v>
      </c>
      <c r="N363" s="169"/>
      <c r="O363" s="170" t="s">
        <v>1396</v>
      </c>
      <c r="P363" s="170" t="s">
        <v>2219</v>
      </c>
    </row>
    <row r="364" spans="1:16" x14ac:dyDescent="0.2">
      <c r="A364" s="48" t="str">
        <f t="shared" si="30"/>
        <v> BBS 114 </v>
      </c>
      <c r="B364" s="15" t="str">
        <f t="shared" si="31"/>
        <v>I</v>
      </c>
      <c r="C364" s="48">
        <f t="shared" si="32"/>
        <v>50396.385999999999</v>
      </c>
      <c r="D364" t="str">
        <f t="shared" si="33"/>
        <v>vis</v>
      </c>
      <c r="E364">
        <f>VLOOKUP(C364,'Active 2'!C$21:E$948,3,FALSE)</f>
        <v>20038.051904666107</v>
      </c>
      <c r="F364" s="15" t="s">
        <v>1198</v>
      </c>
      <c r="G364" t="str">
        <f t="shared" si="34"/>
        <v>50396.386</v>
      </c>
      <c r="H364" s="48">
        <f t="shared" si="35"/>
        <v>20038</v>
      </c>
      <c r="I364" s="168" t="s">
        <v>2222</v>
      </c>
      <c r="J364" s="169" t="s">
        <v>2223</v>
      </c>
      <c r="K364" s="168">
        <v>20038</v>
      </c>
      <c r="L364" s="168" t="s">
        <v>2224</v>
      </c>
      <c r="M364" s="169" t="s">
        <v>1303</v>
      </c>
      <c r="N364" s="169"/>
      <c r="O364" s="170" t="s">
        <v>1396</v>
      </c>
      <c r="P364" s="170" t="s">
        <v>2225</v>
      </c>
    </row>
    <row r="365" spans="1:16" x14ac:dyDescent="0.2">
      <c r="A365" s="48" t="str">
        <f t="shared" si="30"/>
        <v> BBS 114 </v>
      </c>
      <c r="B365" s="15" t="str">
        <f t="shared" si="31"/>
        <v>I</v>
      </c>
      <c r="C365" s="48">
        <f t="shared" si="32"/>
        <v>50436.307999999997</v>
      </c>
      <c r="D365" t="str">
        <f t="shared" si="33"/>
        <v>vis</v>
      </c>
      <c r="E365">
        <f>VLOOKUP(C365,'Active 2'!C$21:E$948,3,FALSE)</f>
        <v>20085.052122419733</v>
      </c>
      <c r="F365" s="15" t="s">
        <v>1198</v>
      </c>
      <c r="G365" t="str">
        <f t="shared" si="34"/>
        <v>50436.308</v>
      </c>
      <c r="H365" s="48">
        <f t="shared" si="35"/>
        <v>20085</v>
      </c>
      <c r="I365" s="168" t="s">
        <v>2226</v>
      </c>
      <c r="J365" s="169" t="s">
        <v>2227</v>
      </c>
      <c r="K365" s="168">
        <v>20085</v>
      </c>
      <c r="L365" s="168" t="s">
        <v>2224</v>
      </c>
      <c r="M365" s="169" t="s">
        <v>1303</v>
      </c>
      <c r="N365" s="169"/>
      <c r="O365" s="170" t="s">
        <v>1396</v>
      </c>
      <c r="P365" s="170" t="s">
        <v>2225</v>
      </c>
    </row>
    <row r="366" spans="1:16" x14ac:dyDescent="0.2">
      <c r="A366" s="48" t="str">
        <f t="shared" si="30"/>
        <v> AOEB 4 </v>
      </c>
      <c r="B366" s="15" t="str">
        <f t="shared" si="31"/>
        <v>I</v>
      </c>
      <c r="C366" s="48">
        <f t="shared" si="32"/>
        <v>50456.680999999997</v>
      </c>
      <c r="D366" t="str">
        <f t="shared" si="33"/>
        <v>vis</v>
      </c>
      <c r="E366">
        <f>VLOOKUP(C366,'Active 2'!C$21:E$948,3,FALSE)</f>
        <v>20109.037279383178</v>
      </c>
      <c r="F366" s="15" t="s">
        <v>1198</v>
      </c>
      <c r="G366" t="str">
        <f t="shared" si="34"/>
        <v>50456.681</v>
      </c>
      <c r="H366" s="48">
        <f t="shared" si="35"/>
        <v>20109</v>
      </c>
      <c r="I366" s="168" t="s">
        <v>2228</v>
      </c>
      <c r="J366" s="169" t="s">
        <v>2229</v>
      </c>
      <c r="K366" s="168">
        <v>20109</v>
      </c>
      <c r="L366" s="168" t="s">
        <v>1785</v>
      </c>
      <c r="M366" s="169" t="s">
        <v>1303</v>
      </c>
      <c r="N366" s="169"/>
      <c r="O366" s="170" t="s">
        <v>2186</v>
      </c>
      <c r="P366" s="170" t="s">
        <v>2072</v>
      </c>
    </row>
    <row r="367" spans="1:16" x14ac:dyDescent="0.2">
      <c r="A367" s="48" t="str">
        <f t="shared" si="30"/>
        <v> AOEB 4 </v>
      </c>
      <c r="B367" s="15" t="str">
        <f t="shared" si="31"/>
        <v>I</v>
      </c>
      <c r="C367" s="48">
        <f t="shared" si="32"/>
        <v>50462.631999999998</v>
      </c>
      <c r="D367" t="str">
        <f t="shared" si="33"/>
        <v>vis</v>
      </c>
      <c r="E367">
        <f>VLOOKUP(C367,'Active 2'!C$21:E$948,3,FALSE)</f>
        <v>20116.043398712165</v>
      </c>
      <c r="F367" s="15" t="s">
        <v>1198</v>
      </c>
      <c r="G367" t="str">
        <f t="shared" si="34"/>
        <v>50462.632</v>
      </c>
      <c r="H367" s="48">
        <f t="shared" si="35"/>
        <v>20116</v>
      </c>
      <c r="I367" s="168" t="s">
        <v>2230</v>
      </c>
      <c r="J367" s="169" t="s">
        <v>2231</v>
      </c>
      <c r="K367" s="168">
        <v>20116</v>
      </c>
      <c r="L367" s="168" t="s">
        <v>2046</v>
      </c>
      <c r="M367" s="169" t="s">
        <v>1303</v>
      </c>
      <c r="N367" s="169"/>
      <c r="O367" s="170" t="s">
        <v>2186</v>
      </c>
      <c r="P367" s="170" t="s">
        <v>2072</v>
      </c>
    </row>
    <row r="368" spans="1:16" x14ac:dyDescent="0.2">
      <c r="A368" s="48" t="str">
        <f t="shared" si="30"/>
        <v> BBS 114 </v>
      </c>
      <c r="B368" s="15" t="str">
        <f t="shared" si="31"/>
        <v>I</v>
      </c>
      <c r="C368" s="48">
        <f t="shared" si="32"/>
        <v>50509.35</v>
      </c>
      <c r="D368" t="str">
        <f t="shared" si="33"/>
        <v>vis</v>
      </c>
      <c r="E368">
        <f>VLOOKUP(C368,'Active 2'!C$21:E$948,3,FALSE)</f>
        <v>20171.044555292847</v>
      </c>
      <c r="F368" s="15" t="s">
        <v>1198</v>
      </c>
      <c r="G368" t="str">
        <f t="shared" si="34"/>
        <v>50509.350</v>
      </c>
      <c r="H368" s="48">
        <f t="shared" si="35"/>
        <v>20171</v>
      </c>
      <c r="I368" s="168" t="s">
        <v>2232</v>
      </c>
      <c r="J368" s="169" t="s">
        <v>2233</v>
      </c>
      <c r="K368" s="168">
        <v>20171</v>
      </c>
      <c r="L368" s="168" t="s">
        <v>2201</v>
      </c>
      <c r="M368" s="169" t="s">
        <v>1303</v>
      </c>
      <c r="N368" s="169"/>
      <c r="O368" s="170" t="s">
        <v>1778</v>
      </c>
      <c r="P368" s="170" t="s">
        <v>2225</v>
      </c>
    </row>
    <row r="369" spans="1:16" x14ac:dyDescent="0.2">
      <c r="A369" s="48" t="str">
        <f t="shared" si="30"/>
        <v> BBS 114 </v>
      </c>
      <c r="B369" s="15" t="str">
        <f t="shared" si="31"/>
        <v>I</v>
      </c>
      <c r="C369" s="48">
        <f t="shared" si="32"/>
        <v>50509.357000000004</v>
      </c>
      <c r="D369" t="str">
        <f t="shared" si="33"/>
        <v>vis</v>
      </c>
      <c r="E369">
        <f>VLOOKUP(C369,'Active 2'!C$21:E$948,3,FALSE)</f>
        <v>20171.05279640112</v>
      </c>
      <c r="F369" s="15" t="s">
        <v>1198</v>
      </c>
      <c r="G369" t="str">
        <f t="shared" si="34"/>
        <v>50509.357</v>
      </c>
      <c r="H369" s="48">
        <f t="shared" si="35"/>
        <v>20171</v>
      </c>
      <c r="I369" s="168" t="s">
        <v>2234</v>
      </c>
      <c r="J369" s="169" t="s">
        <v>2235</v>
      </c>
      <c r="K369" s="168">
        <v>20171</v>
      </c>
      <c r="L369" s="168" t="s">
        <v>2236</v>
      </c>
      <c r="M369" s="169" t="s">
        <v>1303</v>
      </c>
      <c r="N369" s="169"/>
      <c r="O369" s="170" t="s">
        <v>1396</v>
      </c>
      <c r="P369" s="170" t="s">
        <v>2225</v>
      </c>
    </row>
    <row r="370" spans="1:16" x14ac:dyDescent="0.2">
      <c r="A370" s="48" t="str">
        <f t="shared" si="30"/>
        <v> BBS 114 </v>
      </c>
      <c r="B370" s="15" t="str">
        <f t="shared" si="31"/>
        <v>I</v>
      </c>
      <c r="C370" s="48">
        <f t="shared" si="32"/>
        <v>50520.392</v>
      </c>
      <c r="D370" t="str">
        <f t="shared" si="33"/>
        <v>vis</v>
      </c>
      <c r="E370">
        <f>VLOOKUP(C370,'Active 2'!C$21:E$948,3,FALSE)</f>
        <v>20184.044314935039</v>
      </c>
      <c r="F370" s="15" t="s">
        <v>1198</v>
      </c>
      <c r="G370" t="str">
        <f t="shared" si="34"/>
        <v>50520.392</v>
      </c>
      <c r="H370" s="48">
        <f t="shared" si="35"/>
        <v>20184</v>
      </c>
      <c r="I370" s="168" t="s">
        <v>2237</v>
      </c>
      <c r="J370" s="169" t="s">
        <v>2238</v>
      </c>
      <c r="K370" s="168">
        <v>20184</v>
      </c>
      <c r="L370" s="168" t="s">
        <v>2201</v>
      </c>
      <c r="M370" s="169" t="s">
        <v>1303</v>
      </c>
      <c r="N370" s="169"/>
      <c r="O370" s="170" t="s">
        <v>1396</v>
      </c>
      <c r="P370" s="170" t="s">
        <v>2225</v>
      </c>
    </row>
    <row r="371" spans="1:16" x14ac:dyDescent="0.2">
      <c r="A371" s="48" t="str">
        <f t="shared" si="30"/>
        <v> BBS 115 </v>
      </c>
      <c r="B371" s="15" t="str">
        <f t="shared" si="31"/>
        <v>I</v>
      </c>
      <c r="C371" s="48">
        <f t="shared" si="32"/>
        <v>50643.557999999997</v>
      </c>
      <c r="D371" t="str">
        <f t="shared" si="33"/>
        <v>vis</v>
      </c>
      <c r="E371">
        <f>VLOOKUP(C371,'Active 2'!C$21:E$948,3,FALSE)</f>
        <v>20329.047792211804</v>
      </c>
      <c r="F371" s="15" t="s">
        <v>1198</v>
      </c>
      <c r="G371" t="str">
        <f t="shared" si="34"/>
        <v>50643.558</v>
      </c>
      <c r="H371" s="48">
        <f t="shared" si="35"/>
        <v>20329</v>
      </c>
      <c r="I371" s="168" t="s">
        <v>2239</v>
      </c>
      <c r="J371" s="169" t="s">
        <v>2240</v>
      </c>
      <c r="K371" s="168">
        <v>20329</v>
      </c>
      <c r="L371" s="168" t="s">
        <v>2218</v>
      </c>
      <c r="M371" s="169" t="s">
        <v>1303</v>
      </c>
      <c r="N371" s="169"/>
      <c r="O371" s="170" t="s">
        <v>1373</v>
      </c>
      <c r="P371" s="170" t="s">
        <v>2241</v>
      </c>
    </row>
    <row r="372" spans="1:16" x14ac:dyDescent="0.2">
      <c r="A372" s="48" t="str">
        <f t="shared" si="30"/>
        <v> BBS 118 </v>
      </c>
      <c r="B372" s="15" t="str">
        <f t="shared" si="31"/>
        <v>I</v>
      </c>
      <c r="C372" s="48">
        <f t="shared" si="32"/>
        <v>50716.608</v>
      </c>
      <c r="D372" t="str">
        <f t="shared" si="33"/>
        <v>vis</v>
      </c>
      <c r="E372">
        <f>VLOOKUP(C372,'Active 2'!C$21:E$948,3,FALSE)</f>
        <v>20415.049643494371</v>
      </c>
      <c r="F372" s="15" t="s">
        <v>1198</v>
      </c>
      <c r="G372" t="str">
        <f t="shared" si="34"/>
        <v>50716.608</v>
      </c>
      <c r="H372" s="48">
        <f t="shared" si="35"/>
        <v>20415</v>
      </c>
      <c r="I372" s="168" t="s">
        <v>2242</v>
      </c>
      <c r="J372" s="169" t="s">
        <v>2243</v>
      </c>
      <c r="K372" s="168">
        <v>20415</v>
      </c>
      <c r="L372" s="168" t="s">
        <v>2193</v>
      </c>
      <c r="M372" s="169" t="s">
        <v>1408</v>
      </c>
      <c r="N372" s="169" t="s">
        <v>1409</v>
      </c>
      <c r="O372" s="170" t="s">
        <v>2244</v>
      </c>
      <c r="P372" s="170" t="s">
        <v>2245</v>
      </c>
    </row>
    <row r="373" spans="1:16" x14ac:dyDescent="0.2">
      <c r="A373" s="48" t="str">
        <f t="shared" si="30"/>
        <v> BBS 116 </v>
      </c>
      <c r="B373" s="15" t="str">
        <f t="shared" si="31"/>
        <v>I</v>
      </c>
      <c r="C373" s="48">
        <f t="shared" si="32"/>
        <v>50774.366000000002</v>
      </c>
      <c r="D373" t="str">
        <f t="shared" si="33"/>
        <v>vis</v>
      </c>
      <c r="E373">
        <f>VLOOKUP(C373,'Active 2'!C$21:E$948,3,FALSE)</f>
        <v>20483.048205114879</v>
      </c>
      <c r="F373" s="15" t="s">
        <v>1198</v>
      </c>
      <c r="G373" t="str">
        <f t="shared" si="34"/>
        <v>50774.366</v>
      </c>
      <c r="H373" s="48">
        <f t="shared" si="35"/>
        <v>20483</v>
      </c>
      <c r="I373" s="168" t="s">
        <v>2246</v>
      </c>
      <c r="J373" s="169" t="s">
        <v>2247</v>
      </c>
      <c r="K373" s="168">
        <v>20483</v>
      </c>
      <c r="L373" s="168" t="s">
        <v>2218</v>
      </c>
      <c r="M373" s="169" t="s">
        <v>1303</v>
      </c>
      <c r="N373" s="169"/>
      <c r="O373" s="170" t="s">
        <v>1396</v>
      </c>
      <c r="P373" s="170" t="s">
        <v>2248</v>
      </c>
    </row>
    <row r="374" spans="1:16" x14ac:dyDescent="0.2">
      <c r="A374" s="48" t="str">
        <f t="shared" si="30"/>
        <v> BBS 117 </v>
      </c>
      <c r="B374" s="15" t="str">
        <f t="shared" si="31"/>
        <v>I</v>
      </c>
      <c r="C374" s="48">
        <f t="shared" si="32"/>
        <v>50853.362000000001</v>
      </c>
      <c r="D374" t="str">
        <f t="shared" si="33"/>
        <v>vis</v>
      </c>
      <c r="E374">
        <f>VLOOKUP(C374,'Active 2'!C$21:E$948,3,FALSE)</f>
        <v>20576.050289220522</v>
      </c>
      <c r="F374" s="15" t="s">
        <v>1198</v>
      </c>
      <c r="G374" t="str">
        <f t="shared" si="34"/>
        <v>50853.362</v>
      </c>
      <c r="H374" s="48">
        <f t="shared" si="35"/>
        <v>20576</v>
      </c>
      <c r="I374" s="168" t="s">
        <v>2249</v>
      </c>
      <c r="J374" s="169" t="s">
        <v>2250</v>
      </c>
      <c r="K374" s="168">
        <v>20576</v>
      </c>
      <c r="L374" s="168" t="s">
        <v>2251</v>
      </c>
      <c r="M374" s="169" t="s">
        <v>1303</v>
      </c>
      <c r="N374" s="169"/>
      <c r="O374" s="170" t="s">
        <v>1373</v>
      </c>
      <c r="P374" s="170" t="s">
        <v>2252</v>
      </c>
    </row>
    <row r="375" spans="1:16" x14ac:dyDescent="0.2">
      <c r="A375" s="48" t="str">
        <f t="shared" si="30"/>
        <v> BBS 117 </v>
      </c>
      <c r="B375" s="15" t="str">
        <f t="shared" si="31"/>
        <v>I</v>
      </c>
      <c r="C375" s="48">
        <f t="shared" si="32"/>
        <v>50859.303999999996</v>
      </c>
      <c r="D375" t="str">
        <f t="shared" si="33"/>
        <v>vis</v>
      </c>
      <c r="E375">
        <f>VLOOKUP(C375,'Active 2'!C$21:E$948,3,FALSE)</f>
        <v>20583.045812838875</v>
      </c>
      <c r="F375" s="15" t="s">
        <v>1198</v>
      </c>
      <c r="G375" t="str">
        <f t="shared" si="34"/>
        <v>50859.304</v>
      </c>
      <c r="H375" s="48">
        <f t="shared" si="35"/>
        <v>20583</v>
      </c>
      <c r="I375" s="168" t="s">
        <v>2253</v>
      </c>
      <c r="J375" s="169" t="s">
        <v>2254</v>
      </c>
      <c r="K375" s="168">
        <v>20583</v>
      </c>
      <c r="L375" s="168" t="s">
        <v>2145</v>
      </c>
      <c r="M375" s="169" t="s">
        <v>1303</v>
      </c>
      <c r="N375" s="169"/>
      <c r="O375" s="170" t="s">
        <v>1396</v>
      </c>
      <c r="P375" s="170" t="s">
        <v>2252</v>
      </c>
    </row>
    <row r="376" spans="1:16" x14ac:dyDescent="0.2">
      <c r="A376" s="48" t="str">
        <f t="shared" si="30"/>
        <v> BBS 118 </v>
      </c>
      <c r="B376" s="15" t="str">
        <f t="shared" si="31"/>
        <v>I</v>
      </c>
      <c r="C376" s="48">
        <f t="shared" si="32"/>
        <v>51032.584000000003</v>
      </c>
      <c r="D376" t="str">
        <f t="shared" si="33"/>
        <v>vis</v>
      </c>
      <c r="E376">
        <f>VLOOKUP(C376,'Active 2'!C$21:E$948,3,FALSE)</f>
        <v>20787.048561507494</v>
      </c>
      <c r="F376" s="15" t="s">
        <v>1198</v>
      </c>
      <c r="G376" t="str">
        <f t="shared" si="34"/>
        <v>51032.584</v>
      </c>
      <c r="H376" s="48">
        <f t="shared" si="35"/>
        <v>20787</v>
      </c>
      <c r="I376" s="168" t="s">
        <v>2255</v>
      </c>
      <c r="J376" s="169" t="s">
        <v>2256</v>
      </c>
      <c r="K376" s="168">
        <v>20787</v>
      </c>
      <c r="L376" s="168" t="s">
        <v>2218</v>
      </c>
      <c r="M376" s="169" t="s">
        <v>1303</v>
      </c>
      <c r="N376" s="169"/>
      <c r="O376" s="170" t="s">
        <v>1373</v>
      </c>
      <c r="P376" s="170" t="s">
        <v>2245</v>
      </c>
    </row>
    <row r="377" spans="1:16" x14ac:dyDescent="0.2">
      <c r="A377" s="48" t="str">
        <f t="shared" si="30"/>
        <v> BBS 119 </v>
      </c>
      <c r="B377" s="15" t="str">
        <f t="shared" si="31"/>
        <v>I</v>
      </c>
      <c r="C377" s="48">
        <f t="shared" si="32"/>
        <v>51185.474999999999</v>
      </c>
      <c r="D377" t="str">
        <f t="shared" si="33"/>
        <v>vis</v>
      </c>
      <c r="E377">
        <f>VLOOKUP(C377,'Active 2'!C$21:E$948,3,FALSE)</f>
        <v>20967.04731639376</v>
      </c>
      <c r="F377" s="15" t="s">
        <v>1198</v>
      </c>
      <c r="G377" t="str">
        <f t="shared" si="34"/>
        <v>51185.475</v>
      </c>
      <c r="H377" s="48">
        <f t="shared" si="35"/>
        <v>20967</v>
      </c>
      <c r="I377" s="168" t="s">
        <v>2257</v>
      </c>
      <c r="J377" s="169" t="s">
        <v>2258</v>
      </c>
      <c r="K377" s="168">
        <v>20967</v>
      </c>
      <c r="L377" s="168" t="s">
        <v>2259</v>
      </c>
      <c r="M377" s="169" t="s">
        <v>1303</v>
      </c>
      <c r="N377" s="169"/>
      <c r="O377" s="170" t="s">
        <v>1778</v>
      </c>
      <c r="P377" s="170" t="s">
        <v>2260</v>
      </c>
    </row>
    <row r="378" spans="1:16" x14ac:dyDescent="0.2">
      <c r="A378" s="48" t="str">
        <f t="shared" si="30"/>
        <v>BAVM 152 </v>
      </c>
      <c r="B378" s="15" t="str">
        <f t="shared" si="31"/>
        <v>I</v>
      </c>
      <c r="C378" s="48">
        <f t="shared" si="32"/>
        <v>51924.459199999998</v>
      </c>
      <c r="D378" t="str">
        <f t="shared" si="33"/>
        <v>vis</v>
      </c>
      <c r="E378">
        <f>VLOOKUP(C378,'Active 2'!C$21:E$948,3,FALSE)</f>
        <v>21837.054287900435</v>
      </c>
      <c r="F378" s="15" t="s">
        <v>1198</v>
      </c>
      <c r="G378" t="str">
        <f t="shared" si="34"/>
        <v>51924.4592</v>
      </c>
      <c r="H378" s="48">
        <f t="shared" si="35"/>
        <v>21837</v>
      </c>
      <c r="I378" s="168" t="s">
        <v>2261</v>
      </c>
      <c r="J378" s="169" t="s">
        <v>2262</v>
      </c>
      <c r="K378" s="168">
        <v>21837</v>
      </c>
      <c r="L378" s="168" t="s">
        <v>2263</v>
      </c>
      <c r="M378" s="169" t="s">
        <v>1408</v>
      </c>
      <c r="N378" s="169" t="s">
        <v>2264</v>
      </c>
      <c r="O378" s="170" t="s">
        <v>2265</v>
      </c>
      <c r="P378" s="171" t="s">
        <v>2266</v>
      </c>
    </row>
    <row r="379" spans="1:16" x14ac:dyDescent="0.2">
      <c r="A379" s="48" t="str">
        <f t="shared" si="30"/>
        <v> BBS 129 </v>
      </c>
      <c r="B379" s="15" t="str">
        <f t="shared" si="31"/>
        <v>I</v>
      </c>
      <c r="C379" s="48">
        <f t="shared" si="32"/>
        <v>52568.307999999997</v>
      </c>
      <c r="D379" t="str">
        <f t="shared" si="33"/>
        <v>vis</v>
      </c>
      <c r="E379">
        <f>VLOOKUP(C379,'Active 2'!C$21:E$948,3,FALSE)</f>
        <v>22595.058240618513</v>
      </c>
      <c r="F379" s="15" t="s">
        <v>1198</v>
      </c>
      <c r="G379" t="str">
        <f t="shared" si="34"/>
        <v>52568.308</v>
      </c>
      <c r="H379" s="48">
        <f t="shared" si="35"/>
        <v>22595</v>
      </c>
      <c r="I379" s="168" t="s">
        <v>2267</v>
      </c>
      <c r="J379" s="169" t="s">
        <v>2268</v>
      </c>
      <c r="K379" s="168">
        <v>22595</v>
      </c>
      <c r="L379" s="168" t="s">
        <v>2269</v>
      </c>
      <c r="M379" s="169" t="s">
        <v>1303</v>
      </c>
      <c r="N379" s="169"/>
      <c r="O379" s="170" t="s">
        <v>1373</v>
      </c>
      <c r="P379" s="170" t="s">
        <v>2270</v>
      </c>
    </row>
    <row r="380" spans="1:16" x14ac:dyDescent="0.2">
      <c r="A380" s="48" t="str">
        <f t="shared" si="30"/>
        <v> BBS 130 </v>
      </c>
      <c r="B380" s="15" t="str">
        <f t="shared" si="31"/>
        <v>I</v>
      </c>
      <c r="C380" s="48">
        <f t="shared" si="32"/>
        <v>52854.559999999998</v>
      </c>
      <c r="D380" t="str">
        <f t="shared" si="33"/>
        <v>vis</v>
      </c>
      <c r="E380">
        <f>VLOOKUP(C380,'Active 2'!C$21:E$948,3,FALSE)</f>
        <v>22932.063058323314</v>
      </c>
      <c r="F380" s="15" t="s">
        <v>1198</v>
      </c>
      <c r="G380" t="str">
        <f t="shared" si="34"/>
        <v>52854.560</v>
      </c>
      <c r="H380" s="48">
        <f t="shared" si="35"/>
        <v>22932</v>
      </c>
      <c r="I380" s="168" t="s">
        <v>2271</v>
      </c>
      <c r="J380" s="169" t="s">
        <v>2272</v>
      </c>
      <c r="K380" s="168">
        <v>22932</v>
      </c>
      <c r="L380" s="168" t="s">
        <v>2273</v>
      </c>
      <c r="M380" s="169" t="s">
        <v>1303</v>
      </c>
      <c r="N380" s="169"/>
      <c r="O380" s="170" t="s">
        <v>1373</v>
      </c>
      <c r="P380" s="170" t="s">
        <v>2274</v>
      </c>
    </row>
    <row r="381" spans="1:16" x14ac:dyDescent="0.2">
      <c r="A381" s="48" t="str">
        <f t="shared" si="30"/>
        <v>BAVM 172 </v>
      </c>
      <c r="B381" s="15" t="str">
        <f t="shared" si="31"/>
        <v>II</v>
      </c>
      <c r="C381" s="48">
        <f t="shared" si="32"/>
        <v>52913.591399999998</v>
      </c>
      <c r="D381" t="str">
        <f t="shared" si="33"/>
        <v>vis</v>
      </c>
      <c r="E381">
        <f>VLOOKUP(C381,'Active 2'!C$21:E$948,3,FALSE)</f>
        <v>23001.560795267891</v>
      </c>
      <c r="F381" s="15" t="s">
        <v>1198</v>
      </c>
      <c r="G381" t="str">
        <f t="shared" si="34"/>
        <v>52913.5914</v>
      </c>
      <c r="H381" s="48">
        <f t="shared" si="35"/>
        <v>23001.5</v>
      </c>
      <c r="I381" s="168" t="s">
        <v>2275</v>
      </c>
      <c r="J381" s="169" t="s">
        <v>2276</v>
      </c>
      <c r="K381" s="168">
        <v>23001.5</v>
      </c>
      <c r="L381" s="168" t="s">
        <v>2277</v>
      </c>
      <c r="M381" s="169" t="s">
        <v>1408</v>
      </c>
      <c r="N381" s="169" t="s">
        <v>2264</v>
      </c>
      <c r="O381" s="170" t="s">
        <v>2278</v>
      </c>
      <c r="P381" s="171" t="s">
        <v>2279</v>
      </c>
    </row>
    <row r="382" spans="1:16" x14ac:dyDescent="0.2">
      <c r="A382" s="48" t="str">
        <f t="shared" si="30"/>
        <v>OEJV 0003 </v>
      </c>
      <c r="B382" s="15" t="str">
        <f t="shared" si="31"/>
        <v>I</v>
      </c>
      <c r="C382" s="48">
        <f t="shared" si="32"/>
        <v>53254.62</v>
      </c>
      <c r="D382" t="str">
        <f t="shared" si="33"/>
        <v>vis</v>
      </c>
      <c r="E382">
        <f>VLOOKUP(C382,'Active 2'!C$21:E$948,3,FALSE)</f>
        <v>23403.054168851744</v>
      </c>
      <c r="F382" s="15" t="s">
        <v>1198</v>
      </c>
      <c r="G382" t="str">
        <f t="shared" si="34"/>
        <v>53254.620</v>
      </c>
      <c r="H382" s="48">
        <f t="shared" si="35"/>
        <v>23403</v>
      </c>
      <c r="I382" s="168" t="s">
        <v>2280</v>
      </c>
      <c r="J382" s="169" t="s">
        <v>2281</v>
      </c>
      <c r="K382" s="168">
        <v>23403</v>
      </c>
      <c r="L382" s="168" t="s">
        <v>2282</v>
      </c>
      <c r="M382" s="169" t="s">
        <v>1303</v>
      </c>
      <c r="N382" s="169"/>
      <c r="O382" s="170" t="s">
        <v>1373</v>
      </c>
      <c r="P382" s="171" t="s">
        <v>2283</v>
      </c>
    </row>
    <row r="383" spans="1:16" x14ac:dyDescent="0.2">
      <c r="A383" s="48" t="str">
        <f t="shared" si="30"/>
        <v>BAVM 173 </v>
      </c>
      <c r="B383" s="15" t="str">
        <f t="shared" si="31"/>
        <v>I</v>
      </c>
      <c r="C383" s="48">
        <f t="shared" si="32"/>
        <v>53385.434999999998</v>
      </c>
      <c r="D383" t="str">
        <f t="shared" si="33"/>
        <v>vis</v>
      </c>
      <c r="E383">
        <f>VLOOKUP(C383,'Active 2'!C$21:E$948,3,FALSE)</f>
        <v>23557.062822863078</v>
      </c>
      <c r="F383" s="15" t="s">
        <v>1198</v>
      </c>
      <c r="G383" t="str">
        <f t="shared" si="34"/>
        <v>53385.4350</v>
      </c>
      <c r="H383" s="48">
        <f t="shared" si="35"/>
        <v>23557</v>
      </c>
      <c r="I383" s="168" t="s">
        <v>2284</v>
      </c>
      <c r="J383" s="169" t="s">
        <v>2285</v>
      </c>
      <c r="K383" s="168">
        <v>23557</v>
      </c>
      <c r="L383" s="168" t="s">
        <v>2286</v>
      </c>
      <c r="M383" s="169" t="s">
        <v>1408</v>
      </c>
      <c r="N383" s="169" t="s">
        <v>2264</v>
      </c>
      <c r="O383" s="170" t="s">
        <v>2287</v>
      </c>
      <c r="P383" s="171" t="s">
        <v>2288</v>
      </c>
    </row>
    <row r="384" spans="1:16" x14ac:dyDescent="0.2">
      <c r="A384" s="48" t="str">
        <f t="shared" si="30"/>
        <v>OEJV 0074 </v>
      </c>
      <c r="B384" s="15" t="str">
        <f t="shared" si="31"/>
        <v>I</v>
      </c>
      <c r="C384" s="48">
        <f t="shared" si="32"/>
        <v>53763.419479999997</v>
      </c>
      <c r="D384" t="str">
        <f t="shared" si="33"/>
        <v>vis</v>
      </c>
      <c r="E384">
        <f>VLOOKUP(C384,'Active 2'!C$21:E$948,3,FALSE)</f>
        <v>24002.064397621136</v>
      </c>
      <c r="F384" s="15" t="s">
        <v>1198</v>
      </c>
      <c r="G384" t="str">
        <f t="shared" si="34"/>
        <v>53763.41948</v>
      </c>
      <c r="H384" s="48">
        <f t="shared" si="35"/>
        <v>24002</v>
      </c>
      <c r="I384" s="168" t="s">
        <v>2289</v>
      </c>
      <c r="J384" s="169" t="s">
        <v>2290</v>
      </c>
      <c r="K384" s="168">
        <v>24002</v>
      </c>
      <c r="L384" s="168" t="s">
        <v>2291</v>
      </c>
      <c r="M384" s="169" t="s">
        <v>2292</v>
      </c>
      <c r="N384" s="169" t="s">
        <v>2293</v>
      </c>
      <c r="O384" s="170" t="s">
        <v>2294</v>
      </c>
      <c r="P384" s="171" t="s">
        <v>1137</v>
      </c>
    </row>
    <row r="385" spans="1:16" x14ac:dyDescent="0.2">
      <c r="A385" s="48" t="str">
        <f t="shared" si="30"/>
        <v>IBVS 5746 </v>
      </c>
      <c r="B385" s="15" t="str">
        <f t="shared" si="31"/>
        <v>I</v>
      </c>
      <c r="C385" s="48">
        <f t="shared" si="32"/>
        <v>53983.415800000002</v>
      </c>
      <c r="D385" t="str">
        <f t="shared" si="33"/>
        <v>vis</v>
      </c>
      <c r="E385">
        <f>VLOOKUP(C385,'Active 2'!C$21:E$948,3,FALSE)</f>
        <v>24261.066325004453</v>
      </c>
      <c r="F385" s="15" t="s">
        <v>1198</v>
      </c>
      <c r="G385" t="str">
        <f t="shared" si="34"/>
        <v>53983.4158</v>
      </c>
      <c r="H385" s="48">
        <f t="shared" si="35"/>
        <v>24261</v>
      </c>
      <c r="I385" s="168" t="s">
        <v>2295</v>
      </c>
      <c r="J385" s="169" t="s">
        <v>2296</v>
      </c>
      <c r="K385" s="168">
        <v>24261</v>
      </c>
      <c r="L385" s="168" t="s">
        <v>2297</v>
      </c>
      <c r="M385" s="169" t="s">
        <v>1408</v>
      </c>
      <c r="N385" s="169" t="s">
        <v>1409</v>
      </c>
      <c r="O385" s="170" t="s">
        <v>2298</v>
      </c>
      <c r="P385" s="171" t="s">
        <v>2299</v>
      </c>
    </row>
    <row r="386" spans="1:16" x14ac:dyDescent="0.2">
      <c r="A386" s="48" t="str">
        <f t="shared" si="30"/>
        <v>IBVS 5893 </v>
      </c>
      <c r="B386" s="15" t="str">
        <f t="shared" si="31"/>
        <v>I</v>
      </c>
      <c r="C386" s="48">
        <f t="shared" si="32"/>
        <v>54085.343800000002</v>
      </c>
      <c r="D386" t="str">
        <f t="shared" si="33"/>
        <v>vis</v>
      </c>
      <c r="E386">
        <f>VLOOKUP(C386,'Active 2'!C$21:E$948,3,FALSE)</f>
        <v>24381.066279796087</v>
      </c>
      <c r="F386" s="15" t="s">
        <v>1198</v>
      </c>
      <c r="G386" t="str">
        <f t="shared" si="34"/>
        <v>54085.3438</v>
      </c>
      <c r="H386" s="48">
        <f t="shared" si="35"/>
        <v>24381</v>
      </c>
      <c r="I386" s="168" t="s">
        <v>2300</v>
      </c>
      <c r="J386" s="169" t="s">
        <v>2301</v>
      </c>
      <c r="K386" s="168">
        <v>24381</v>
      </c>
      <c r="L386" s="168" t="s">
        <v>2297</v>
      </c>
      <c r="M386" s="169" t="s">
        <v>2292</v>
      </c>
      <c r="N386" s="169" t="s">
        <v>1295</v>
      </c>
      <c r="O386" s="170" t="s">
        <v>2298</v>
      </c>
      <c r="P386" s="171" t="s">
        <v>2302</v>
      </c>
    </row>
    <row r="387" spans="1:16" x14ac:dyDescent="0.2">
      <c r="A387" s="48" t="str">
        <f t="shared" si="30"/>
        <v>BAVM 183 </v>
      </c>
      <c r="B387" s="15" t="str">
        <f t="shared" si="31"/>
        <v>I</v>
      </c>
      <c r="C387" s="48">
        <f t="shared" si="32"/>
        <v>54091.289799999999</v>
      </c>
      <c r="D387" t="str">
        <f t="shared" si="33"/>
        <v>vis</v>
      </c>
      <c r="E387">
        <f>VLOOKUP(C387,'Active 2'!C$21:E$948,3,FALSE)</f>
        <v>24388.066512619163</v>
      </c>
      <c r="F387" s="15" t="s">
        <v>1198</v>
      </c>
      <c r="G387" t="str">
        <f t="shared" si="34"/>
        <v>54091.2898</v>
      </c>
      <c r="H387" s="48">
        <f t="shared" si="35"/>
        <v>24388</v>
      </c>
      <c r="I387" s="168" t="s">
        <v>2303</v>
      </c>
      <c r="J387" s="169" t="s">
        <v>2304</v>
      </c>
      <c r="K387" s="168">
        <v>24388</v>
      </c>
      <c r="L387" s="168" t="s">
        <v>2305</v>
      </c>
      <c r="M387" s="169" t="s">
        <v>2292</v>
      </c>
      <c r="N387" s="169" t="s">
        <v>2264</v>
      </c>
      <c r="O387" s="170" t="s">
        <v>2306</v>
      </c>
      <c r="P387" s="171" t="s">
        <v>2307</v>
      </c>
    </row>
    <row r="388" spans="1:16" ht="25.5" x14ac:dyDescent="0.2">
      <c r="A388" s="48" t="str">
        <f t="shared" si="30"/>
        <v>JAAVSO 36(2);171 </v>
      </c>
      <c r="B388" s="15" t="str">
        <f t="shared" si="31"/>
        <v>I</v>
      </c>
      <c r="C388" s="48">
        <f t="shared" si="32"/>
        <v>54370.744400000003</v>
      </c>
      <c r="D388" t="str">
        <f t="shared" si="33"/>
        <v>vis</v>
      </c>
      <c r="E388">
        <f>VLOOKUP(C388,'Active 2'!C$21:E$948,3,FALSE)</f>
        <v>24717.068743275264</v>
      </c>
      <c r="F388" s="15" t="s">
        <v>1198</v>
      </c>
      <c r="G388" t="str">
        <f t="shared" si="34"/>
        <v>54370.7444</v>
      </c>
      <c r="H388" s="48">
        <f t="shared" si="35"/>
        <v>24717</v>
      </c>
      <c r="I388" s="168" t="s">
        <v>2308</v>
      </c>
      <c r="J388" s="169" t="s">
        <v>2309</v>
      </c>
      <c r="K388" s="168">
        <v>24717</v>
      </c>
      <c r="L388" s="168" t="s">
        <v>2310</v>
      </c>
      <c r="M388" s="169" t="s">
        <v>2292</v>
      </c>
      <c r="N388" s="169" t="s">
        <v>2311</v>
      </c>
      <c r="O388" s="170" t="s">
        <v>2312</v>
      </c>
      <c r="P388" s="171" t="s">
        <v>2313</v>
      </c>
    </row>
    <row r="389" spans="1:16" ht="25.5" x14ac:dyDescent="0.2">
      <c r="A389" s="48" t="str">
        <f t="shared" si="30"/>
        <v>JAAVSO 36(2);171 </v>
      </c>
      <c r="B389" s="15" t="str">
        <f t="shared" si="31"/>
        <v>I</v>
      </c>
      <c r="C389" s="48">
        <f t="shared" si="32"/>
        <v>54466.727899999998</v>
      </c>
      <c r="D389" t="str">
        <f t="shared" si="33"/>
        <v>vis</v>
      </c>
      <c r="E389">
        <f>VLOOKUP(C389,'Active 2'!C$21:E$948,3,FALSE)</f>
        <v>24830.070231195583</v>
      </c>
      <c r="F389" s="15" t="s">
        <v>1198</v>
      </c>
      <c r="G389" t="str">
        <f t="shared" si="34"/>
        <v>54466.7279</v>
      </c>
      <c r="H389" s="48">
        <f t="shared" si="35"/>
        <v>24830</v>
      </c>
      <c r="I389" s="168" t="s">
        <v>2314</v>
      </c>
      <c r="J389" s="169" t="s">
        <v>2315</v>
      </c>
      <c r="K389" s="168">
        <v>24830</v>
      </c>
      <c r="L389" s="168" t="s">
        <v>2316</v>
      </c>
      <c r="M389" s="169" t="s">
        <v>2292</v>
      </c>
      <c r="N389" s="169" t="s">
        <v>2311</v>
      </c>
      <c r="O389" s="170" t="s">
        <v>2317</v>
      </c>
      <c r="P389" s="171" t="s">
        <v>2313</v>
      </c>
    </row>
    <row r="390" spans="1:16" ht="25.5" x14ac:dyDescent="0.2">
      <c r="A390" s="48" t="str">
        <f t="shared" si="30"/>
        <v>JAAVSO 36(2);186 </v>
      </c>
      <c r="B390" s="15" t="str">
        <f t="shared" si="31"/>
        <v>I</v>
      </c>
      <c r="C390" s="48">
        <f t="shared" si="32"/>
        <v>54534.679900000003</v>
      </c>
      <c r="D390" t="str">
        <f t="shared" si="33"/>
        <v>vis</v>
      </c>
      <c r="E390">
        <f>VLOOKUP(C390,'Active 2'!C$21:E$948,3,FALSE)</f>
        <v>24910.070201056678</v>
      </c>
      <c r="F390" s="15" t="s">
        <v>1198</v>
      </c>
      <c r="G390" t="str">
        <f t="shared" si="34"/>
        <v>54534.6799</v>
      </c>
      <c r="H390" s="48">
        <f t="shared" si="35"/>
        <v>24910</v>
      </c>
      <c r="I390" s="168" t="s">
        <v>2318</v>
      </c>
      <c r="J390" s="169" t="s">
        <v>2319</v>
      </c>
      <c r="K390" s="168">
        <v>24910</v>
      </c>
      <c r="L390" s="168" t="s">
        <v>2320</v>
      </c>
      <c r="M390" s="169" t="s">
        <v>2292</v>
      </c>
      <c r="N390" s="169" t="s">
        <v>2264</v>
      </c>
      <c r="O390" s="170" t="s">
        <v>2312</v>
      </c>
      <c r="P390" s="171" t="s">
        <v>2321</v>
      </c>
    </row>
    <row r="391" spans="1:16" ht="25.5" x14ac:dyDescent="0.2">
      <c r="A391" s="48" t="str">
        <f t="shared" si="30"/>
        <v>JAAVSO 36(2);186 </v>
      </c>
      <c r="B391" s="15" t="str">
        <f t="shared" si="31"/>
        <v>I</v>
      </c>
      <c r="C391" s="48">
        <f t="shared" si="32"/>
        <v>54674.832499999997</v>
      </c>
      <c r="D391" t="str">
        <f t="shared" si="33"/>
        <v>vis</v>
      </c>
      <c r="E391">
        <f>VLOOKUP(C391,'Active 2'!C$21:E$948,3,FALSE)</f>
        <v>25075.072022577056</v>
      </c>
      <c r="F391" s="15" t="s">
        <v>1198</v>
      </c>
      <c r="G391" t="str">
        <f t="shared" si="34"/>
        <v>54674.8325</v>
      </c>
      <c r="H391" s="48">
        <f t="shared" si="35"/>
        <v>25075</v>
      </c>
      <c r="I391" s="168" t="s">
        <v>2322</v>
      </c>
      <c r="J391" s="169" t="s">
        <v>2323</v>
      </c>
      <c r="K391" s="168">
        <v>25075</v>
      </c>
      <c r="L391" s="168" t="s">
        <v>2324</v>
      </c>
      <c r="M391" s="169" t="s">
        <v>2292</v>
      </c>
      <c r="N391" s="169" t="s">
        <v>2264</v>
      </c>
      <c r="O391" s="170" t="s">
        <v>1507</v>
      </c>
      <c r="P391" s="171" t="s">
        <v>2321</v>
      </c>
    </row>
    <row r="392" spans="1:16" ht="25.5" x14ac:dyDescent="0.2">
      <c r="A392" s="48" t="str">
        <f t="shared" si="30"/>
        <v>JAAVSO 36(2);186 </v>
      </c>
      <c r="B392" s="15" t="str">
        <f t="shared" si="31"/>
        <v>I</v>
      </c>
      <c r="C392" s="48">
        <f t="shared" si="32"/>
        <v>54702.8629</v>
      </c>
      <c r="D392" t="str">
        <f t="shared" si="33"/>
        <v>vis</v>
      </c>
      <c r="E392">
        <f>VLOOKUP(C392,'Active 2'!C$21:E$948,3,FALSE)</f>
        <v>25108.072245604999</v>
      </c>
      <c r="F392" s="15" t="s">
        <v>1198</v>
      </c>
      <c r="G392" t="str">
        <f t="shared" si="34"/>
        <v>54702.8629</v>
      </c>
      <c r="H392" s="48">
        <f t="shared" si="35"/>
        <v>25108</v>
      </c>
      <c r="I392" s="168" t="s">
        <v>2325</v>
      </c>
      <c r="J392" s="169" t="s">
        <v>2326</v>
      </c>
      <c r="K392" s="168">
        <v>25108</v>
      </c>
      <c r="L392" s="168" t="s">
        <v>2327</v>
      </c>
      <c r="M392" s="169" t="s">
        <v>2292</v>
      </c>
      <c r="N392" s="169" t="s">
        <v>2264</v>
      </c>
      <c r="O392" s="170" t="s">
        <v>1507</v>
      </c>
      <c r="P392" s="171" t="s">
        <v>2321</v>
      </c>
    </row>
    <row r="393" spans="1:16" x14ac:dyDescent="0.2">
      <c r="A393" s="48" t="str">
        <f t="shared" si="30"/>
        <v>JAAVSO 37(1);44 </v>
      </c>
      <c r="B393" s="15" t="str">
        <f t="shared" si="31"/>
        <v>I</v>
      </c>
      <c r="C393" s="48">
        <f t="shared" si="32"/>
        <v>54856.606599999999</v>
      </c>
      <c r="D393" t="str">
        <f t="shared" si="33"/>
        <v>vis</v>
      </c>
      <c r="E393">
        <f>VLOOKUP(C393,'Active 2'!C$21:E$948,3,FALSE)</f>
        <v>25289.074885208429</v>
      </c>
      <c r="F393" s="15" t="s">
        <v>1198</v>
      </c>
      <c r="G393" t="str">
        <f t="shared" si="34"/>
        <v>54856.6066</v>
      </c>
      <c r="H393" s="48">
        <f t="shared" si="35"/>
        <v>25289</v>
      </c>
      <c r="I393" s="168" t="s">
        <v>2328</v>
      </c>
      <c r="J393" s="169" t="s">
        <v>2329</v>
      </c>
      <c r="K393" s="168">
        <v>25289</v>
      </c>
      <c r="L393" s="168" t="s">
        <v>2330</v>
      </c>
      <c r="M393" s="169" t="s">
        <v>2292</v>
      </c>
      <c r="N393" s="169" t="s">
        <v>2311</v>
      </c>
      <c r="O393" s="170" t="s">
        <v>1507</v>
      </c>
      <c r="P393" s="171" t="s">
        <v>2331</v>
      </c>
    </row>
    <row r="394" spans="1:16" x14ac:dyDescent="0.2">
      <c r="A394" s="48" t="str">
        <f t="shared" si="30"/>
        <v>IBVS 5924 </v>
      </c>
      <c r="B394" s="15" t="str">
        <f t="shared" si="31"/>
        <v>I</v>
      </c>
      <c r="C394" s="48">
        <f t="shared" si="32"/>
        <v>55116.525300000001</v>
      </c>
      <c r="D394" t="str">
        <f t="shared" si="33"/>
        <v>vis</v>
      </c>
      <c r="E394">
        <f>VLOOKUP(C394,'Active 2'!C$21:E$948,3,FALSE)</f>
        <v>25595.077477719817</v>
      </c>
      <c r="F394" s="15" t="s">
        <v>1198</v>
      </c>
      <c r="G394" t="str">
        <f t="shared" si="34"/>
        <v>55116.5253</v>
      </c>
      <c r="H394" s="48">
        <f t="shared" si="35"/>
        <v>25595</v>
      </c>
      <c r="I394" s="168" t="s">
        <v>2332</v>
      </c>
      <c r="J394" s="169" t="s">
        <v>2333</v>
      </c>
      <c r="K394" s="168">
        <v>25595</v>
      </c>
      <c r="L394" s="168" t="s">
        <v>2334</v>
      </c>
      <c r="M394" s="169" t="s">
        <v>2292</v>
      </c>
      <c r="N394" s="169" t="s">
        <v>1295</v>
      </c>
      <c r="O394" s="170" t="s">
        <v>2335</v>
      </c>
      <c r="P394" s="171" t="s">
        <v>2336</v>
      </c>
    </row>
    <row r="395" spans="1:16" x14ac:dyDescent="0.2">
      <c r="A395" s="48" t="str">
        <f t="shared" ref="A395:A458" si="36">P395</f>
        <v> JAAVSO 38;120 </v>
      </c>
      <c r="B395" s="15" t="str">
        <f t="shared" ref="B395:B458" si="37">IF(H395=INT(H395),"I","II")</f>
        <v>I</v>
      </c>
      <c r="C395" s="48">
        <f t="shared" ref="C395:C458" si="38">1*G395</f>
        <v>55138.609499999999</v>
      </c>
      <c r="D395" t="str">
        <f t="shared" ref="D395:D458" si="39">VLOOKUP(F395,I$1:J$5,2,FALSE)</f>
        <v>vis</v>
      </c>
      <c r="E395">
        <f>VLOOKUP(C395,'Active 2'!C$21:E$948,3,FALSE)</f>
        <v>25621.077232464431</v>
      </c>
      <c r="F395" s="15" t="s">
        <v>1198</v>
      </c>
      <c r="G395" t="str">
        <f t="shared" ref="G395:G458" si="40">MID(I395,3,LEN(I395)-3)</f>
        <v>55138.6095</v>
      </c>
      <c r="H395" s="48">
        <f t="shared" ref="H395:H458" si="41">1*K395</f>
        <v>25621</v>
      </c>
      <c r="I395" s="168" t="s">
        <v>2337</v>
      </c>
      <c r="J395" s="169" t="s">
        <v>2338</v>
      </c>
      <c r="K395" s="168">
        <v>25621</v>
      </c>
      <c r="L395" s="168" t="s">
        <v>2339</v>
      </c>
      <c r="M395" s="169" t="s">
        <v>2292</v>
      </c>
      <c r="N395" s="169" t="s">
        <v>2311</v>
      </c>
      <c r="O395" s="170" t="s">
        <v>1507</v>
      </c>
      <c r="P395" s="170" t="s">
        <v>2340</v>
      </c>
    </row>
    <row r="396" spans="1:16" x14ac:dyDescent="0.2">
      <c r="A396" s="48" t="str">
        <f t="shared" si="36"/>
        <v>IBVS 5924 </v>
      </c>
      <c r="B396" s="15" t="str">
        <f t="shared" si="37"/>
        <v>I</v>
      </c>
      <c r="C396" s="48">
        <f t="shared" si="38"/>
        <v>55163.242100000003</v>
      </c>
      <c r="D396" t="str">
        <f t="shared" si="39"/>
        <v>vis</v>
      </c>
      <c r="E396">
        <f>VLOOKUP(C396,'Active 2'!C$21:E$948,3,FALSE)</f>
        <v>25650.077221539083</v>
      </c>
      <c r="F396" s="15" t="s">
        <v>1198</v>
      </c>
      <c r="G396" t="str">
        <f t="shared" si="40"/>
        <v>55163.2421</v>
      </c>
      <c r="H396" s="48">
        <f t="shared" si="41"/>
        <v>25650</v>
      </c>
      <c r="I396" s="168" t="s">
        <v>2341</v>
      </c>
      <c r="J396" s="169" t="s">
        <v>2342</v>
      </c>
      <c r="K396" s="168">
        <v>25650</v>
      </c>
      <c r="L396" s="168" t="s">
        <v>2339</v>
      </c>
      <c r="M396" s="169" t="s">
        <v>2292</v>
      </c>
      <c r="N396" s="169" t="s">
        <v>1295</v>
      </c>
      <c r="O396" s="170" t="s">
        <v>2335</v>
      </c>
      <c r="P396" s="171" t="s">
        <v>2336</v>
      </c>
    </row>
    <row r="397" spans="1:16" x14ac:dyDescent="0.2">
      <c r="A397" s="48" t="str">
        <f t="shared" si="36"/>
        <v> JAAVSO 38;120 </v>
      </c>
      <c r="B397" s="15" t="str">
        <f t="shared" si="37"/>
        <v>I</v>
      </c>
      <c r="C397" s="48">
        <f t="shared" si="38"/>
        <v>55240.538399999998</v>
      </c>
      <c r="D397" t="str">
        <f t="shared" si="39"/>
        <v>vis</v>
      </c>
      <c r="E397">
        <f>VLOOKUP(C397,'Active 2'!C$21:E$948,3,FALSE)</f>
        <v>25741.078246827128</v>
      </c>
      <c r="F397" s="15" t="s">
        <v>1198</v>
      </c>
      <c r="G397" t="str">
        <f t="shared" si="40"/>
        <v>55240.5384</v>
      </c>
      <c r="H397" s="48">
        <f t="shared" si="41"/>
        <v>25741</v>
      </c>
      <c r="I397" s="168" t="s">
        <v>2343</v>
      </c>
      <c r="J397" s="169" t="s">
        <v>2344</v>
      </c>
      <c r="K397" s="168">
        <v>25741</v>
      </c>
      <c r="L397" s="168" t="s">
        <v>2345</v>
      </c>
      <c r="M397" s="169" t="s">
        <v>2292</v>
      </c>
      <c r="N397" s="169" t="s">
        <v>2311</v>
      </c>
      <c r="O397" s="170" t="s">
        <v>1507</v>
      </c>
      <c r="P397" s="170" t="s">
        <v>2340</v>
      </c>
    </row>
    <row r="398" spans="1:16" x14ac:dyDescent="0.2">
      <c r="A398" s="48" t="str">
        <f t="shared" si="36"/>
        <v>IBVS 5988 </v>
      </c>
      <c r="B398" s="15" t="str">
        <f t="shared" si="37"/>
        <v>I</v>
      </c>
      <c r="C398" s="48">
        <f t="shared" si="38"/>
        <v>55432.505299999997</v>
      </c>
      <c r="D398" t="str">
        <f t="shared" si="39"/>
        <v>vis</v>
      </c>
      <c r="E398">
        <f>VLOOKUP(C398,'Active 2'!C$21:E$948,3,FALSE)</f>
        <v>25967.081104937657</v>
      </c>
      <c r="F398" s="15" t="s">
        <v>1198</v>
      </c>
      <c r="G398" t="str">
        <f t="shared" si="40"/>
        <v>55432.5053</v>
      </c>
      <c r="H398" s="48">
        <f t="shared" si="41"/>
        <v>25967</v>
      </c>
      <c r="I398" s="168" t="s">
        <v>2346</v>
      </c>
      <c r="J398" s="169" t="s">
        <v>2347</v>
      </c>
      <c r="K398" s="168">
        <v>25967</v>
      </c>
      <c r="L398" s="168" t="s">
        <v>2348</v>
      </c>
      <c r="M398" s="169" t="s">
        <v>2292</v>
      </c>
      <c r="N398" s="169" t="s">
        <v>2349</v>
      </c>
      <c r="O398" s="170" t="s">
        <v>2298</v>
      </c>
      <c r="P398" s="171" t="s">
        <v>2350</v>
      </c>
    </row>
    <row r="399" spans="1:16" x14ac:dyDescent="0.2">
      <c r="A399" s="48" t="str">
        <f t="shared" si="36"/>
        <v> JAAVSO 39;94 </v>
      </c>
      <c r="B399" s="15" t="str">
        <f t="shared" si="37"/>
        <v>I</v>
      </c>
      <c r="C399" s="48">
        <f t="shared" si="38"/>
        <v>55436.752200000003</v>
      </c>
      <c r="D399" t="str">
        <f t="shared" si="39"/>
        <v>vis</v>
      </c>
      <c r="E399">
        <f>VLOOKUP(C399,'Active 2'!C$21:E$948,3,FALSE)</f>
        <v>25972.080985323864</v>
      </c>
      <c r="F399" s="15" t="s">
        <v>1198</v>
      </c>
      <c r="G399" t="str">
        <f t="shared" si="40"/>
        <v>55436.7522</v>
      </c>
      <c r="H399" s="48">
        <f t="shared" si="41"/>
        <v>25972</v>
      </c>
      <c r="I399" s="168" t="s">
        <v>2351</v>
      </c>
      <c r="J399" s="169" t="s">
        <v>2352</v>
      </c>
      <c r="K399" s="168">
        <v>25972</v>
      </c>
      <c r="L399" s="168" t="s">
        <v>2353</v>
      </c>
      <c r="M399" s="169" t="s">
        <v>2292</v>
      </c>
      <c r="N399" s="169" t="s">
        <v>2311</v>
      </c>
      <c r="O399" s="170" t="s">
        <v>1507</v>
      </c>
      <c r="P399" s="170" t="s">
        <v>2354</v>
      </c>
    </row>
    <row r="400" spans="1:16" x14ac:dyDescent="0.2">
      <c r="A400" s="48" t="str">
        <f t="shared" si="36"/>
        <v> JAAVSO 39;94 </v>
      </c>
      <c r="B400" s="15" t="str">
        <f t="shared" si="37"/>
        <v>I</v>
      </c>
      <c r="C400" s="48">
        <f t="shared" si="38"/>
        <v>55441.848700000002</v>
      </c>
      <c r="D400" t="str">
        <f t="shared" si="39"/>
        <v>vis</v>
      </c>
      <c r="E400">
        <f>VLOOKUP(C400,'Active 2'!C$21:E$948,3,FALSE)</f>
        <v>25978.081100793563</v>
      </c>
      <c r="F400" s="15" t="s">
        <v>1198</v>
      </c>
      <c r="G400" t="str">
        <f t="shared" si="40"/>
        <v>55441.8487</v>
      </c>
      <c r="H400" s="48">
        <f t="shared" si="41"/>
        <v>25978</v>
      </c>
      <c r="I400" s="168" t="s">
        <v>2355</v>
      </c>
      <c r="J400" s="169" t="s">
        <v>2356</v>
      </c>
      <c r="K400" s="168">
        <v>25978</v>
      </c>
      <c r="L400" s="168" t="s">
        <v>2348</v>
      </c>
      <c r="M400" s="169" t="s">
        <v>2292</v>
      </c>
      <c r="N400" s="169" t="s">
        <v>2311</v>
      </c>
      <c r="O400" s="170" t="s">
        <v>2357</v>
      </c>
      <c r="P400" s="170" t="s">
        <v>2354</v>
      </c>
    </row>
    <row r="401" spans="1:16" x14ac:dyDescent="0.2">
      <c r="A401" s="48" t="str">
        <f t="shared" si="36"/>
        <v> JAAVSO 39;177 </v>
      </c>
      <c r="B401" s="15" t="str">
        <f t="shared" si="37"/>
        <v>I</v>
      </c>
      <c r="C401" s="48">
        <f t="shared" si="38"/>
        <v>55504.705099999999</v>
      </c>
      <c r="D401" t="str">
        <f t="shared" si="39"/>
        <v>vis</v>
      </c>
      <c r="E401">
        <f>VLOOKUP(C401,'Active 2'!C$21:E$948,3,FALSE)</f>
        <v>26052.082014756015</v>
      </c>
      <c r="F401" s="15" t="s">
        <v>1198</v>
      </c>
      <c r="G401" t="str">
        <f t="shared" si="40"/>
        <v>55504.7051</v>
      </c>
      <c r="H401" s="48">
        <f t="shared" si="41"/>
        <v>26052</v>
      </c>
      <c r="I401" s="168" t="s">
        <v>2358</v>
      </c>
      <c r="J401" s="169" t="s">
        <v>2359</v>
      </c>
      <c r="K401" s="168">
        <v>26052</v>
      </c>
      <c r="L401" s="168" t="s">
        <v>2360</v>
      </c>
      <c r="M401" s="169" t="s">
        <v>2292</v>
      </c>
      <c r="N401" s="169" t="s">
        <v>1198</v>
      </c>
      <c r="O401" s="170" t="s">
        <v>2361</v>
      </c>
      <c r="P401" s="170" t="s">
        <v>2362</v>
      </c>
    </row>
    <row r="402" spans="1:16" x14ac:dyDescent="0.2">
      <c r="A402" s="48" t="str">
        <f t="shared" si="36"/>
        <v>BAVM 231 </v>
      </c>
      <c r="B402" s="15" t="str">
        <f t="shared" si="37"/>
        <v>I</v>
      </c>
      <c r="C402" s="48">
        <f t="shared" si="38"/>
        <v>55625.321799999998</v>
      </c>
      <c r="D402" t="str">
        <f t="shared" si="39"/>
        <v>vis</v>
      </c>
      <c r="E402">
        <f>VLOOKUP(C402,'Active 2'!C$21:E$948,3,FALSE)</f>
        <v>26194.084198131692</v>
      </c>
      <c r="F402" s="15" t="s">
        <v>1198</v>
      </c>
      <c r="G402" t="str">
        <f t="shared" si="40"/>
        <v>55625.3218</v>
      </c>
      <c r="H402" s="48">
        <f t="shared" si="41"/>
        <v>26194</v>
      </c>
      <c r="I402" s="168" t="s">
        <v>2363</v>
      </c>
      <c r="J402" s="169" t="s">
        <v>2364</v>
      </c>
      <c r="K402" s="168">
        <v>26194</v>
      </c>
      <c r="L402" s="168" t="s">
        <v>2365</v>
      </c>
      <c r="M402" s="169" t="s">
        <v>2292</v>
      </c>
      <c r="N402" s="169" t="s">
        <v>2366</v>
      </c>
      <c r="O402" s="170" t="s">
        <v>2367</v>
      </c>
      <c r="P402" s="171" t="s">
        <v>2368</v>
      </c>
    </row>
    <row r="403" spans="1:16" x14ac:dyDescent="0.2">
      <c r="A403" s="48" t="str">
        <f t="shared" si="36"/>
        <v>BAVM 231 </v>
      </c>
      <c r="B403" s="15" t="str">
        <f t="shared" si="37"/>
        <v>I</v>
      </c>
      <c r="C403" s="48">
        <f t="shared" si="38"/>
        <v>55849.566200000001</v>
      </c>
      <c r="D403" t="str">
        <f t="shared" si="39"/>
        <v>vis</v>
      </c>
      <c r="E403">
        <f>VLOOKUP(C403,'Active 2'!C$21:E$948,3,FALSE)</f>
        <v>26458.087395116596</v>
      </c>
      <c r="F403" s="15" t="s">
        <v>1198</v>
      </c>
      <c r="G403" t="str">
        <f t="shared" si="40"/>
        <v>55849.5662</v>
      </c>
      <c r="H403" s="48">
        <f t="shared" si="41"/>
        <v>26458</v>
      </c>
      <c r="I403" s="168" t="s">
        <v>2369</v>
      </c>
      <c r="J403" s="169" t="s">
        <v>2370</v>
      </c>
      <c r="K403" s="168" t="s">
        <v>2371</v>
      </c>
      <c r="L403" s="168" t="s">
        <v>2372</v>
      </c>
      <c r="M403" s="169" t="s">
        <v>2292</v>
      </c>
      <c r="N403" s="169" t="s">
        <v>2264</v>
      </c>
      <c r="O403" s="170" t="s">
        <v>1827</v>
      </c>
      <c r="P403" s="171" t="s">
        <v>2368</v>
      </c>
    </row>
    <row r="404" spans="1:16" x14ac:dyDescent="0.2">
      <c r="A404" s="48" t="str">
        <f t="shared" si="36"/>
        <v>OEJV 0160 </v>
      </c>
      <c r="B404" s="15" t="str">
        <f t="shared" si="37"/>
        <v>I</v>
      </c>
      <c r="C404" s="48">
        <f t="shared" si="38"/>
        <v>55871.651080000003</v>
      </c>
      <c r="D404" t="str">
        <f t="shared" si="39"/>
        <v>vis</v>
      </c>
      <c r="E404">
        <f>VLOOKUP(C404,'Active 2'!C$21:E$948,3,FALSE)</f>
        <v>26484.087950426023</v>
      </c>
      <c r="F404" s="15" t="s">
        <v>1198</v>
      </c>
      <c r="G404" t="str">
        <f t="shared" si="40"/>
        <v>55871.65108</v>
      </c>
      <c r="H404" s="48">
        <f t="shared" si="41"/>
        <v>26484</v>
      </c>
      <c r="I404" s="168" t="s">
        <v>2373</v>
      </c>
      <c r="J404" s="169" t="s">
        <v>2374</v>
      </c>
      <c r="K404" s="168" t="s">
        <v>2375</v>
      </c>
      <c r="L404" s="168" t="s">
        <v>2376</v>
      </c>
      <c r="M404" s="169" t="s">
        <v>2292</v>
      </c>
      <c r="N404" s="169" t="s">
        <v>899</v>
      </c>
      <c r="O404" s="170" t="s">
        <v>2377</v>
      </c>
      <c r="P404" s="171" t="s">
        <v>2378</v>
      </c>
    </row>
    <row r="405" spans="1:16" x14ac:dyDescent="0.2">
      <c r="A405" s="48" t="str">
        <f t="shared" si="36"/>
        <v>OEJV 0160 </v>
      </c>
      <c r="B405" s="15" t="str">
        <f t="shared" si="37"/>
        <v>I</v>
      </c>
      <c r="C405" s="48">
        <f t="shared" si="38"/>
        <v>55871.651080000003</v>
      </c>
      <c r="D405" t="str">
        <f t="shared" si="39"/>
        <v>vis</v>
      </c>
      <c r="E405">
        <f>VLOOKUP(C405,'Active 2'!C$21:E$948,3,FALSE)</f>
        <v>26484.087950426023</v>
      </c>
      <c r="F405" s="15" t="s">
        <v>1198</v>
      </c>
      <c r="G405" t="str">
        <f t="shared" si="40"/>
        <v>55871.65108</v>
      </c>
      <c r="H405" s="48">
        <f t="shared" si="41"/>
        <v>26484</v>
      </c>
      <c r="I405" s="168" t="s">
        <v>2373</v>
      </c>
      <c r="J405" s="169" t="s">
        <v>2374</v>
      </c>
      <c r="K405" s="168" t="s">
        <v>2375</v>
      </c>
      <c r="L405" s="168" t="s">
        <v>2376</v>
      </c>
      <c r="M405" s="169" t="s">
        <v>2292</v>
      </c>
      <c r="N405" s="169" t="s">
        <v>2293</v>
      </c>
      <c r="O405" s="170" t="s">
        <v>2377</v>
      </c>
      <c r="P405" s="171" t="s">
        <v>2378</v>
      </c>
    </row>
    <row r="406" spans="1:16" x14ac:dyDescent="0.2">
      <c r="A406" s="48" t="str">
        <f t="shared" si="36"/>
        <v> JAAVSO 40;975 </v>
      </c>
      <c r="B406" s="15" t="str">
        <f t="shared" si="37"/>
        <v>I</v>
      </c>
      <c r="C406" s="48">
        <f t="shared" si="38"/>
        <v>55882.693299999999</v>
      </c>
      <c r="D406" t="str">
        <f t="shared" si="39"/>
        <v>vis</v>
      </c>
      <c r="E406">
        <f>VLOOKUP(C406,'Active 2'!C$21:E$948,3,FALSE)</f>
        <v>26497.087969074466</v>
      </c>
      <c r="F406" s="15" t="s">
        <v>1198</v>
      </c>
      <c r="G406" t="str">
        <f t="shared" si="40"/>
        <v>55882.6933</v>
      </c>
      <c r="H406" s="48">
        <f t="shared" si="41"/>
        <v>26497</v>
      </c>
      <c r="I406" s="168" t="s">
        <v>2379</v>
      </c>
      <c r="J406" s="169" t="s">
        <v>2380</v>
      </c>
      <c r="K406" s="168" t="s">
        <v>2381</v>
      </c>
      <c r="L406" s="168" t="s">
        <v>2382</v>
      </c>
      <c r="M406" s="169" t="s">
        <v>2292</v>
      </c>
      <c r="N406" s="169" t="s">
        <v>1198</v>
      </c>
      <c r="O406" s="170" t="s">
        <v>2361</v>
      </c>
      <c r="P406" s="170" t="s">
        <v>2383</v>
      </c>
    </row>
    <row r="407" spans="1:16" x14ac:dyDescent="0.2">
      <c r="A407" s="48" t="str">
        <f t="shared" si="36"/>
        <v>BAVM 232 </v>
      </c>
      <c r="B407" s="15" t="str">
        <f t="shared" si="37"/>
        <v>II</v>
      </c>
      <c r="C407" s="48">
        <f t="shared" si="38"/>
        <v>56151.526400000002</v>
      </c>
      <c r="D407" t="str">
        <f t="shared" si="39"/>
        <v>vis</v>
      </c>
      <c r="E407">
        <f>VLOOKUP(C407,'Active 2'!C$21:E$948,3,FALSE)</f>
        <v>26813.585495235046</v>
      </c>
      <c r="F407" s="15" t="s">
        <v>1198</v>
      </c>
      <c r="G407" t="str">
        <f t="shared" si="40"/>
        <v>56151.5264</v>
      </c>
      <c r="H407" s="48">
        <f t="shared" si="41"/>
        <v>26813.5</v>
      </c>
      <c r="I407" s="168" t="s">
        <v>2384</v>
      </c>
      <c r="J407" s="169" t="s">
        <v>2385</v>
      </c>
      <c r="K407" s="168" t="s">
        <v>2386</v>
      </c>
      <c r="L407" s="168" t="s">
        <v>2387</v>
      </c>
      <c r="M407" s="169" t="s">
        <v>2292</v>
      </c>
      <c r="N407" s="169" t="s">
        <v>2264</v>
      </c>
      <c r="O407" s="170" t="s">
        <v>1827</v>
      </c>
      <c r="P407" s="171" t="s">
        <v>2388</v>
      </c>
    </row>
    <row r="408" spans="1:16" x14ac:dyDescent="0.2">
      <c r="A408" s="48" t="str">
        <f t="shared" si="36"/>
        <v> JAAVSO 41;122 </v>
      </c>
      <c r="B408" s="15" t="str">
        <f t="shared" si="37"/>
        <v>I</v>
      </c>
      <c r="C408" s="48">
        <f t="shared" si="38"/>
        <v>56180.836799999997</v>
      </c>
      <c r="D408" t="str">
        <f t="shared" si="39"/>
        <v>vis</v>
      </c>
      <c r="E408">
        <f>VLOOKUP(C408,'Active 2'!C$21:E$948,3,FALSE)</f>
        <v>26848.092663774838</v>
      </c>
      <c r="F408" s="15" t="s">
        <v>1198</v>
      </c>
      <c r="G408" t="str">
        <f t="shared" si="40"/>
        <v>56180.8368</v>
      </c>
      <c r="H408" s="48">
        <f t="shared" si="41"/>
        <v>26848</v>
      </c>
      <c r="I408" s="168" t="s">
        <v>2389</v>
      </c>
      <c r="J408" s="169" t="s">
        <v>2390</v>
      </c>
      <c r="K408" s="168" t="s">
        <v>2391</v>
      </c>
      <c r="L408" s="168" t="s">
        <v>2392</v>
      </c>
      <c r="M408" s="169" t="s">
        <v>2292</v>
      </c>
      <c r="N408" s="169" t="s">
        <v>1198</v>
      </c>
      <c r="O408" s="170" t="s">
        <v>1507</v>
      </c>
      <c r="P408" s="170" t="s">
        <v>1181</v>
      </c>
    </row>
    <row r="409" spans="1:16" x14ac:dyDescent="0.2">
      <c r="A409" s="48" t="str">
        <f t="shared" si="36"/>
        <v> JAAVSO 41;122 </v>
      </c>
      <c r="B409" s="15" t="str">
        <f t="shared" si="37"/>
        <v>I</v>
      </c>
      <c r="C409" s="48">
        <f t="shared" si="38"/>
        <v>56226.705399999999</v>
      </c>
      <c r="D409" t="str">
        <f t="shared" si="39"/>
        <v>vis</v>
      </c>
      <c r="E409">
        <f>VLOOKUP(C409,'Active 2'!C$21:E$948,3,FALSE)</f>
        <v>26902.093820732258</v>
      </c>
      <c r="F409" s="15" t="s">
        <v>1198</v>
      </c>
      <c r="G409" t="str">
        <f t="shared" si="40"/>
        <v>56226.7054</v>
      </c>
      <c r="H409" s="48">
        <f t="shared" si="41"/>
        <v>26902</v>
      </c>
      <c r="I409" s="168" t="s">
        <v>2393</v>
      </c>
      <c r="J409" s="169" t="s">
        <v>2394</v>
      </c>
      <c r="K409" s="168" t="s">
        <v>2395</v>
      </c>
      <c r="L409" s="168" t="s">
        <v>2396</v>
      </c>
      <c r="M409" s="169" t="s">
        <v>2292</v>
      </c>
      <c r="N409" s="169" t="s">
        <v>1198</v>
      </c>
      <c r="O409" s="170" t="s">
        <v>2361</v>
      </c>
      <c r="P409" s="170" t="s">
        <v>1181</v>
      </c>
    </row>
    <row r="410" spans="1:16" x14ac:dyDescent="0.2">
      <c r="A410" s="48" t="str">
        <f t="shared" si="36"/>
        <v> JAAVSO 41;328 </v>
      </c>
      <c r="B410" s="15" t="str">
        <f t="shared" si="37"/>
        <v>I</v>
      </c>
      <c r="C410" s="48">
        <f t="shared" si="38"/>
        <v>56266.628100000002</v>
      </c>
      <c r="D410" t="str">
        <f t="shared" si="39"/>
        <v>vis</v>
      </c>
      <c r="E410">
        <f>VLOOKUP(C410,'Active 2'!C$21:E$948,3,FALSE)</f>
        <v>26949.094862596714</v>
      </c>
      <c r="F410" s="15" t="s">
        <v>1198</v>
      </c>
      <c r="G410" t="str">
        <f t="shared" si="40"/>
        <v>56266.6281</v>
      </c>
      <c r="H410" s="48">
        <f t="shared" si="41"/>
        <v>26949</v>
      </c>
      <c r="I410" s="168" t="s">
        <v>2397</v>
      </c>
      <c r="J410" s="169" t="s">
        <v>2398</v>
      </c>
      <c r="K410" s="168" t="s">
        <v>2399</v>
      </c>
      <c r="L410" s="168" t="s">
        <v>2400</v>
      </c>
      <c r="M410" s="169" t="s">
        <v>2292</v>
      </c>
      <c r="N410" s="169" t="s">
        <v>1198</v>
      </c>
      <c r="O410" s="170" t="s">
        <v>2401</v>
      </c>
      <c r="P410" s="170" t="s">
        <v>2402</v>
      </c>
    </row>
    <row r="411" spans="1:16" x14ac:dyDescent="0.2">
      <c r="A411" s="48" t="str">
        <f t="shared" si="36"/>
        <v> JAAVSO 41;328 </v>
      </c>
      <c r="B411" s="15" t="str">
        <f t="shared" si="37"/>
        <v>I</v>
      </c>
      <c r="C411" s="48">
        <f t="shared" si="38"/>
        <v>56552.880499999999</v>
      </c>
      <c r="D411" t="str">
        <f t="shared" si="39"/>
        <v>vis</v>
      </c>
      <c r="E411">
        <f>VLOOKUP(C411,'Active 2'!C$21:E$948,3,FALSE)</f>
        <v>27286.100151221985</v>
      </c>
      <c r="F411" s="15" t="s">
        <v>1198</v>
      </c>
      <c r="G411" t="str">
        <f t="shared" si="40"/>
        <v>56552.8805</v>
      </c>
      <c r="H411" s="48">
        <f t="shared" si="41"/>
        <v>27286</v>
      </c>
      <c r="I411" s="168" t="s">
        <v>2403</v>
      </c>
      <c r="J411" s="169" t="s">
        <v>2404</v>
      </c>
      <c r="K411" s="168" t="s">
        <v>2405</v>
      </c>
      <c r="L411" s="168" t="s">
        <v>2406</v>
      </c>
      <c r="M411" s="169" t="s">
        <v>2292</v>
      </c>
      <c r="N411" s="169" t="s">
        <v>1198</v>
      </c>
      <c r="O411" s="170" t="s">
        <v>1507</v>
      </c>
      <c r="P411" s="170" t="s">
        <v>2402</v>
      </c>
    </row>
    <row r="412" spans="1:16" x14ac:dyDescent="0.2">
      <c r="A412" s="48" t="str">
        <f t="shared" si="36"/>
        <v>BAVM 234 </v>
      </c>
      <c r="B412" s="15" t="str">
        <f t="shared" si="37"/>
        <v>II</v>
      </c>
      <c r="C412" s="48">
        <f t="shared" si="38"/>
        <v>56592.375099999997</v>
      </c>
      <c r="D412" t="str">
        <f t="shared" si="39"/>
        <v>vis</v>
      </c>
      <c r="E412">
        <f>VLOOKUP(C412,'Active 2'!C$21:E$948,3,FALSE)</f>
        <v>27332.59719045079</v>
      </c>
      <c r="F412" s="15" t="s">
        <v>1198</v>
      </c>
      <c r="G412" t="str">
        <f t="shared" si="40"/>
        <v>56592.3751</v>
      </c>
      <c r="H412" s="48">
        <f t="shared" si="41"/>
        <v>27332.5</v>
      </c>
      <c r="I412" s="168" t="s">
        <v>2407</v>
      </c>
      <c r="J412" s="169" t="s">
        <v>2408</v>
      </c>
      <c r="K412" s="168" t="s">
        <v>2409</v>
      </c>
      <c r="L412" s="168" t="s">
        <v>2410</v>
      </c>
      <c r="M412" s="169" t="s">
        <v>2292</v>
      </c>
      <c r="N412" s="169" t="e">
        <f>-N$846:N$65536</f>
        <v>#VALUE!</v>
      </c>
      <c r="O412" s="170" t="s">
        <v>2278</v>
      </c>
      <c r="P412" s="171" t="s">
        <v>2411</v>
      </c>
    </row>
    <row r="413" spans="1:16" x14ac:dyDescent="0.2">
      <c r="A413" s="48" t="str">
        <f t="shared" si="36"/>
        <v> JAAVSO 42;426 </v>
      </c>
      <c r="B413" s="15" t="str">
        <f t="shared" si="37"/>
        <v>I</v>
      </c>
      <c r="C413" s="48">
        <f t="shared" si="38"/>
        <v>56610.641100000001</v>
      </c>
      <c r="D413" t="str">
        <f t="shared" si="39"/>
        <v>vis</v>
      </c>
      <c r="E413">
        <f>VLOOKUP(C413,'Active 2'!C$21:E$948,3,FALSE)</f>
        <v>27354.101773825569</v>
      </c>
      <c r="F413" s="15" t="s">
        <v>1198</v>
      </c>
      <c r="G413" t="str">
        <f t="shared" si="40"/>
        <v>56610.6411</v>
      </c>
      <c r="H413" s="48">
        <f t="shared" si="41"/>
        <v>27354</v>
      </c>
      <c r="I413" s="168" t="s">
        <v>2412</v>
      </c>
      <c r="J413" s="169" t="s">
        <v>2413</v>
      </c>
      <c r="K413" s="168">
        <v>27354</v>
      </c>
      <c r="L413" s="168" t="s">
        <v>2414</v>
      </c>
      <c r="M413" s="169" t="s">
        <v>2292</v>
      </c>
      <c r="N413" s="169" t="s">
        <v>1198</v>
      </c>
      <c r="O413" s="170" t="s">
        <v>2401</v>
      </c>
      <c r="P413" s="170" t="s">
        <v>2415</v>
      </c>
    </row>
    <row r="414" spans="1:16" x14ac:dyDescent="0.2">
      <c r="A414" s="48" t="str">
        <f t="shared" si="36"/>
        <v>BAVM 234 </v>
      </c>
      <c r="B414" s="15" t="str">
        <f t="shared" si="37"/>
        <v>II</v>
      </c>
      <c r="C414" s="48">
        <f t="shared" si="38"/>
        <v>56630.602599999998</v>
      </c>
      <c r="D414" t="str">
        <f t="shared" si="39"/>
        <v>vis</v>
      </c>
      <c r="E414">
        <f>VLOOKUP(C414,'Active 2'!C$21:E$948,3,FALSE)</f>
        <v>27377.60247135297</v>
      </c>
      <c r="F414" s="15" t="s">
        <v>1198</v>
      </c>
      <c r="G414" t="str">
        <f t="shared" si="40"/>
        <v>56630.6026</v>
      </c>
      <c r="H414" s="48">
        <f t="shared" si="41"/>
        <v>27377.5</v>
      </c>
      <c r="I414" s="168" t="s">
        <v>2416</v>
      </c>
      <c r="J414" s="169" t="s">
        <v>2417</v>
      </c>
      <c r="K414" s="168">
        <v>27377.5</v>
      </c>
      <c r="L414" s="168" t="s">
        <v>2418</v>
      </c>
      <c r="M414" s="169" t="s">
        <v>2292</v>
      </c>
      <c r="N414" s="169" t="e">
        <f>-N$846:N$65536</f>
        <v>#VALUE!</v>
      </c>
      <c r="O414" s="170" t="s">
        <v>2278</v>
      </c>
      <c r="P414" s="171" t="s">
        <v>2411</v>
      </c>
    </row>
    <row r="415" spans="1:16" x14ac:dyDescent="0.2">
      <c r="A415" s="48" t="str">
        <f t="shared" si="36"/>
        <v>BAVM 234 </v>
      </c>
      <c r="B415" s="15" t="str">
        <f t="shared" si="37"/>
        <v>I</v>
      </c>
      <c r="C415" s="48">
        <f t="shared" si="38"/>
        <v>56650.563000000002</v>
      </c>
      <c r="D415" t="str">
        <f t="shared" si="39"/>
        <v>vis</v>
      </c>
      <c r="E415">
        <f>VLOOKUP(C415,'Active 2'!C$21:E$948,3,FALSE)</f>
        <v>27401.101873849078</v>
      </c>
      <c r="F415" s="15" t="s">
        <v>1198</v>
      </c>
      <c r="G415" t="str">
        <f t="shared" si="40"/>
        <v>56650.563</v>
      </c>
      <c r="H415" s="48">
        <f t="shared" si="41"/>
        <v>27401</v>
      </c>
      <c r="I415" s="168" t="s">
        <v>2419</v>
      </c>
      <c r="J415" s="169" t="s">
        <v>2420</v>
      </c>
      <c r="K415" s="168">
        <v>27401</v>
      </c>
      <c r="L415" s="168" t="s">
        <v>2421</v>
      </c>
      <c r="M415" s="169" t="s">
        <v>2292</v>
      </c>
      <c r="N415" s="169" t="e">
        <f>-N$846:N$65536</f>
        <v>#VALUE!</v>
      </c>
      <c r="O415" s="170" t="s">
        <v>2278</v>
      </c>
      <c r="P415" s="171" t="s">
        <v>2411</v>
      </c>
    </row>
    <row r="416" spans="1:16" x14ac:dyDescent="0.2">
      <c r="A416" s="48" t="str">
        <f t="shared" si="36"/>
        <v>BAVM 239 </v>
      </c>
      <c r="B416" s="15" t="str">
        <f t="shared" si="37"/>
        <v>I</v>
      </c>
      <c r="C416" s="48">
        <f t="shared" si="38"/>
        <v>56943.612000000001</v>
      </c>
      <c r="D416" t="str">
        <f t="shared" si="39"/>
        <v>vis</v>
      </c>
      <c r="E416">
        <f>VLOOKUP(C416,'Active 2'!C$21:E$948,3,FALSE)</f>
        <v>27746.108807682111</v>
      </c>
      <c r="F416" s="15" t="s">
        <v>1198</v>
      </c>
      <c r="G416" t="str">
        <f t="shared" si="40"/>
        <v>56943.6120</v>
      </c>
      <c r="H416" s="48">
        <f t="shared" si="41"/>
        <v>27746</v>
      </c>
      <c r="I416" s="168" t="s">
        <v>2422</v>
      </c>
      <c r="J416" s="169" t="s">
        <v>2423</v>
      </c>
      <c r="K416" s="168">
        <v>27746</v>
      </c>
      <c r="L416" s="168" t="s">
        <v>2424</v>
      </c>
      <c r="M416" s="169" t="s">
        <v>2292</v>
      </c>
      <c r="N416" s="169" t="e">
        <f>-N$846:N$65536</f>
        <v>#VALUE!</v>
      </c>
      <c r="O416" s="170" t="s">
        <v>2278</v>
      </c>
      <c r="P416" s="171" t="s">
        <v>2425</v>
      </c>
    </row>
    <row r="417" spans="1:16" x14ac:dyDescent="0.2">
      <c r="A417" s="48" t="str">
        <f t="shared" si="36"/>
        <v> BSAO 4.8 </v>
      </c>
      <c r="B417" s="15" t="str">
        <f t="shared" si="37"/>
        <v>I</v>
      </c>
      <c r="C417" s="48">
        <f t="shared" si="38"/>
        <v>11317.753000000001</v>
      </c>
      <c r="D417" t="str">
        <f t="shared" si="39"/>
        <v>vis</v>
      </c>
      <c r="E417">
        <f>VLOOKUP(C417,'Active 2'!C$21:E$948,3,FALSE)</f>
        <v>-25969.268883722572</v>
      </c>
      <c r="F417" s="15" t="s">
        <v>1198</v>
      </c>
      <c r="G417" t="str">
        <f t="shared" si="40"/>
        <v>11317.753</v>
      </c>
      <c r="H417" s="48">
        <f t="shared" si="41"/>
        <v>-25969</v>
      </c>
      <c r="I417" s="168" t="s">
        <v>2426</v>
      </c>
      <c r="J417" s="169" t="s">
        <v>2427</v>
      </c>
      <c r="K417" s="168">
        <v>-25969</v>
      </c>
      <c r="L417" s="168" t="s">
        <v>2428</v>
      </c>
      <c r="M417" s="169" t="s">
        <v>2429</v>
      </c>
      <c r="N417" s="169"/>
      <c r="O417" s="170" t="s">
        <v>2430</v>
      </c>
      <c r="P417" s="170" t="s">
        <v>898</v>
      </c>
    </row>
    <row r="418" spans="1:16" x14ac:dyDescent="0.2">
      <c r="A418" s="48" t="str">
        <f t="shared" si="36"/>
        <v> BSAO 4.8 </v>
      </c>
      <c r="B418" s="15" t="str">
        <f t="shared" si="37"/>
        <v>I</v>
      </c>
      <c r="C418" s="48">
        <f t="shared" si="38"/>
        <v>11685.554</v>
      </c>
      <c r="D418" t="str">
        <f t="shared" si="39"/>
        <v>vis</v>
      </c>
      <c r="E418">
        <f>VLOOKUP(C418,'Active 2'!C$21:E$948,3,FALSE)</f>
        <v>-25536.256331996668</v>
      </c>
      <c r="F418" s="15" t="s">
        <v>1198</v>
      </c>
      <c r="G418" t="str">
        <f t="shared" si="40"/>
        <v>11685.554</v>
      </c>
      <c r="H418" s="48">
        <f t="shared" si="41"/>
        <v>-25536</v>
      </c>
      <c r="I418" s="168" t="s">
        <v>2431</v>
      </c>
      <c r="J418" s="169" t="s">
        <v>2432</v>
      </c>
      <c r="K418" s="168">
        <v>-25536</v>
      </c>
      <c r="L418" s="168" t="s">
        <v>2433</v>
      </c>
      <c r="M418" s="169" t="s">
        <v>2429</v>
      </c>
      <c r="N418" s="169"/>
      <c r="O418" s="170" t="s">
        <v>2430</v>
      </c>
      <c r="P418" s="170" t="s">
        <v>898</v>
      </c>
    </row>
    <row r="419" spans="1:16" x14ac:dyDescent="0.2">
      <c r="A419" s="48" t="str">
        <f t="shared" si="36"/>
        <v> BSAO 4.8 </v>
      </c>
      <c r="B419" s="15" t="str">
        <f t="shared" si="37"/>
        <v>I</v>
      </c>
      <c r="C419" s="48">
        <f t="shared" si="38"/>
        <v>12085.623</v>
      </c>
      <c r="D419" t="str">
        <f t="shared" si="39"/>
        <v>vis</v>
      </c>
      <c r="E419">
        <f>VLOOKUP(C419,'Active 2'!C$21:E$948,3,FALSE)</f>
        <v>-25065.254625757614</v>
      </c>
      <c r="F419" s="15" t="s">
        <v>1198</v>
      </c>
      <c r="G419" t="str">
        <f t="shared" si="40"/>
        <v>12085.623</v>
      </c>
      <c r="H419" s="48">
        <f t="shared" si="41"/>
        <v>-25065</v>
      </c>
      <c r="I419" s="168" t="s">
        <v>2434</v>
      </c>
      <c r="J419" s="169" t="s">
        <v>2435</v>
      </c>
      <c r="K419" s="168">
        <v>-25065</v>
      </c>
      <c r="L419" s="168" t="s">
        <v>2436</v>
      </c>
      <c r="M419" s="169" t="s">
        <v>2429</v>
      </c>
      <c r="N419" s="169"/>
      <c r="O419" s="170" t="s">
        <v>2430</v>
      </c>
      <c r="P419" s="170" t="s">
        <v>898</v>
      </c>
    </row>
    <row r="420" spans="1:16" x14ac:dyDescent="0.2">
      <c r="A420" s="48" t="str">
        <f t="shared" si="36"/>
        <v> BSAO 4.8 </v>
      </c>
      <c r="B420" s="15" t="str">
        <f t="shared" si="37"/>
        <v>I</v>
      </c>
      <c r="C420" s="48">
        <f t="shared" si="38"/>
        <v>12457.663</v>
      </c>
      <c r="D420" t="str">
        <f t="shared" si="39"/>
        <v>vis</v>
      </c>
      <c r="E420">
        <f>VLOOKUP(C420,'Active 2'!C$21:E$948,3,FALSE)</f>
        <v>-24627.251494324839</v>
      </c>
      <c r="F420" s="15" t="s">
        <v>1198</v>
      </c>
      <c r="G420" t="str">
        <f t="shared" si="40"/>
        <v>12457.663</v>
      </c>
      <c r="H420" s="48">
        <f t="shared" si="41"/>
        <v>-24627</v>
      </c>
      <c r="I420" s="168" t="s">
        <v>2437</v>
      </c>
      <c r="J420" s="169" t="s">
        <v>2438</v>
      </c>
      <c r="K420" s="168">
        <v>-24627</v>
      </c>
      <c r="L420" s="168" t="s">
        <v>2439</v>
      </c>
      <c r="M420" s="169" t="s">
        <v>2429</v>
      </c>
      <c r="N420" s="169"/>
      <c r="O420" s="170" t="s">
        <v>2430</v>
      </c>
      <c r="P420" s="170" t="s">
        <v>898</v>
      </c>
    </row>
    <row r="421" spans="1:16" x14ac:dyDescent="0.2">
      <c r="A421" s="48" t="str">
        <f t="shared" si="36"/>
        <v> BSAO 4.8 </v>
      </c>
      <c r="B421" s="15" t="str">
        <f t="shared" si="37"/>
        <v>I</v>
      </c>
      <c r="C421" s="48">
        <f t="shared" si="38"/>
        <v>14325.519</v>
      </c>
      <c r="D421" t="str">
        <f t="shared" si="39"/>
        <v>vis</v>
      </c>
      <c r="E421">
        <f>VLOOKUP(C421,'Active 2'!C$21:E$948,3,FALSE)</f>
        <v>-22428.222419318136</v>
      </c>
      <c r="F421" s="15" t="s">
        <v>1198</v>
      </c>
      <c r="G421" t="str">
        <f t="shared" si="40"/>
        <v>14325.519</v>
      </c>
      <c r="H421" s="48">
        <f t="shared" si="41"/>
        <v>-22428</v>
      </c>
      <c r="I421" s="168" t="s">
        <v>2440</v>
      </c>
      <c r="J421" s="169" t="s">
        <v>2441</v>
      </c>
      <c r="K421" s="168">
        <v>-22428</v>
      </c>
      <c r="L421" s="168" t="s">
        <v>2442</v>
      </c>
      <c r="M421" s="169" t="s">
        <v>2429</v>
      </c>
      <c r="N421" s="169"/>
      <c r="O421" s="170" t="s">
        <v>2430</v>
      </c>
      <c r="P421" s="170" t="s">
        <v>898</v>
      </c>
    </row>
    <row r="422" spans="1:16" x14ac:dyDescent="0.2">
      <c r="A422" s="48" t="str">
        <f t="shared" si="36"/>
        <v> BSAO 4.8 </v>
      </c>
      <c r="B422" s="15" t="str">
        <f t="shared" si="37"/>
        <v>I</v>
      </c>
      <c r="C422" s="48">
        <f t="shared" si="38"/>
        <v>15041.566999999999</v>
      </c>
      <c r="D422" t="str">
        <f t="shared" si="39"/>
        <v>vis</v>
      </c>
      <c r="E422">
        <f>VLOOKUP(C422,'Active 2'!C$21:E$948,3,FALSE)</f>
        <v>-21585.218263162413</v>
      </c>
      <c r="F422" s="15" t="s">
        <v>1198</v>
      </c>
      <c r="G422" t="str">
        <f t="shared" si="40"/>
        <v>15041.567</v>
      </c>
      <c r="H422" s="48">
        <f t="shared" si="41"/>
        <v>-21585</v>
      </c>
      <c r="I422" s="168" t="s">
        <v>2443</v>
      </c>
      <c r="J422" s="169" t="s">
        <v>2444</v>
      </c>
      <c r="K422" s="168">
        <v>-21585</v>
      </c>
      <c r="L422" s="168" t="s">
        <v>2445</v>
      </c>
      <c r="M422" s="169" t="s">
        <v>2429</v>
      </c>
      <c r="N422" s="169"/>
      <c r="O422" s="170" t="s">
        <v>2430</v>
      </c>
      <c r="P422" s="170" t="s">
        <v>898</v>
      </c>
    </row>
    <row r="423" spans="1:16" x14ac:dyDescent="0.2">
      <c r="A423" s="48" t="str">
        <f t="shared" si="36"/>
        <v> BSAO 4.8 </v>
      </c>
      <c r="B423" s="15" t="str">
        <f t="shared" si="37"/>
        <v>I</v>
      </c>
      <c r="C423" s="48">
        <f t="shared" si="38"/>
        <v>15086.592000000001</v>
      </c>
      <c r="D423" t="str">
        <f t="shared" si="39"/>
        <v>vis</v>
      </c>
      <c r="E423">
        <f>VLOOKUP(C423,'Active 2'!C$21:E$948,3,FALSE)</f>
        <v>-21532.210277481408</v>
      </c>
      <c r="F423" s="15" t="s">
        <v>1198</v>
      </c>
      <c r="G423" t="str">
        <f t="shared" si="40"/>
        <v>15086.592</v>
      </c>
      <c r="H423" s="48">
        <f t="shared" si="41"/>
        <v>-21532</v>
      </c>
      <c r="I423" s="168" t="s">
        <v>2446</v>
      </c>
      <c r="J423" s="169" t="s">
        <v>2447</v>
      </c>
      <c r="K423" s="168">
        <v>-21532</v>
      </c>
      <c r="L423" s="168" t="s">
        <v>2448</v>
      </c>
      <c r="M423" s="169" t="s">
        <v>2429</v>
      </c>
      <c r="N423" s="169"/>
      <c r="O423" s="170" t="s">
        <v>2430</v>
      </c>
      <c r="P423" s="170" t="s">
        <v>898</v>
      </c>
    </row>
    <row r="424" spans="1:16" x14ac:dyDescent="0.2">
      <c r="A424" s="48" t="str">
        <f t="shared" si="36"/>
        <v> AN 166.155 </v>
      </c>
      <c r="B424" s="15" t="str">
        <f t="shared" si="37"/>
        <v>I</v>
      </c>
      <c r="C424" s="48">
        <f t="shared" si="38"/>
        <v>15239.47</v>
      </c>
      <c r="D424" t="str">
        <f t="shared" si="39"/>
        <v>vis</v>
      </c>
      <c r="E424">
        <f>VLOOKUP(C424,'Active 2'!C$21:E$948,3,FALSE)</f>
        <v>-21352.226827510491</v>
      </c>
      <c r="F424" s="15" t="s">
        <v>1198</v>
      </c>
      <c r="G424" t="str">
        <f t="shared" si="40"/>
        <v>15239.47</v>
      </c>
      <c r="H424" s="48">
        <f t="shared" si="41"/>
        <v>-21352</v>
      </c>
      <c r="I424" s="168" t="s">
        <v>2449</v>
      </c>
      <c r="J424" s="169" t="s">
        <v>2450</v>
      </c>
      <c r="K424" s="168">
        <v>-21352</v>
      </c>
      <c r="L424" s="168" t="s">
        <v>2451</v>
      </c>
      <c r="M424" s="169" t="s">
        <v>2429</v>
      </c>
      <c r="N424" s="169"/>
      <c r="O424" s="170" t="s">
        <v>2452</v>
      </c>
      <c r="P424" s="170" t="s">
        <v>900</v>
      </c>
    </row>
    <row r="425" spans="1:16" x14ac:dyDescent="0.2">
      <c r="A425" s="48" t="str">
        <f t="shared" si="36"/>
        <v> BSAO 4.8 </v>
      </c>
      <c r="B425" s="15" t="str">
        <f t="shared" si="37"/>
        <v>I</v>
      </c>
      <c r="C425" s="48">
        <f t="shared" si="38"/>
        <v>15368.592000000001</v>
      </c>
      <c r="D425" t="str">
        <f t="shared" si="39"/>
        <v>vis</v>
      </c>
      <c r="E425">
        <f>VLOOKUP(C425,'Active 2'!C$21:E$948,3,FALSE)</f>
        <v>-21200.211344398831</v>
      </c>
      <c r="F425" s="15" t="s">
        <v>1198</v>
      </c>
      <c r="G425" t="str">
        <f t="shared" si="40"/>
        <v>15368.592</v>
      </c>
      <c r="H425" s="48">
        <f t="shared" si="41"/>
        <v>-21200</v>
      </c>
      <c r="I425" s="168" t="s">
        <v>2453</v>
      </c>
      <c r="J425" s="169" t="s">
        <v>2454</v>
      </c>
      <c r="K425" s="168">
        <v>-21200</v>
      </c>
      <c r="L425" s="168" t="s">
        <v>2455</v>
      </c>
      <c r="M425" s="169" t="s">
        <v>2429</v>
      </c>
      <c r="N425" s="169"/>
      <c r="O425" s="170" t="s">
        <v>2430</v>
      </c>
      <c r="P425" s="170" t="s">
        <v>898</v>
      </c>
    </row>
    <row r="426" spans="1:16" x14ac:dyDescent="0.2">
      <c r="A426" s="48" t="str">
        <f t="shared" si="36"/>
        <v> BSAO 4.8 </v>
      </c>
      <c r="B426" s="15" t="str">
        <f t="shared" si="37"/>
        <v>I</v>
      </c>
      <c r="C426" s="48">
        <f t="shared" si="38"/>
        <v>15487.5</v>
      </c>
      <c r="D426" t="str">
        <f t="shared" si="39"/>
        <v>vis</v>
      </c>
      <c r="E426">
        <f>VLOOKUP(C426,'Active 2'!C$21:E$948,3,FALSE)</f>
        <v>-21060.220815551373</v>
      </c>
      <c r="F426" s="15" t="s">
        <v>1198</v>
      </c>
      <c r="G426" t="str">
        <f t="shared" si="40"/>
        <v>15487.500</v>
      </c>
      <c r="H426" s="48">
        <f t="shared" si="41"/>
        <v>-21060</v>
      </c>
      <c r="I426" s="168" t="s">
        <v>2456</v>
      </c>
      <c r="J426" s="169" t="s">
        <v>2457</v>
      </c>
      <c r="K426" s="168">
        <v>-21060</v>
      </c>
      <c r="L426" s="168" t="s">
        <v>2458</v>
      </c>
      <c r="M426" s="169" t="s">
        <v>2429</v>
      </c>
      <c r="N426" s="169"/>
      <c r="O426" s="170" t="s">
        <v>2430</v>
      </c>
      <c r="P426" s="170" t="s">
        <v>898</v>
      </c>
    </row>
    <row r="427" spans="1:16" x14ac:dyDescent="0.2">
      <c r="A427" s="48" t="str">
        <f t="shared" si="36"/>
        <v> BSAO 4.8 </v>
      </c>
      <c r="B427" s="15" t="str">
        <f t="shared" si="37"/>
        <v>I</v>
      </c>
      <c r="C427" s="48">
        <f t="shared" si="38"/>
        <v>15615.753000000001</v>
      </c>
      <c r="D427" t="str">
        <f t="shared" si="39"/>
        <v>vis</v>
      </c>
      <c r="E427">
        <f>VLOOKUP(C427,'Active 2'!C$21:E$948,3,FALSE)</f>
        <v>-20909.228407166123</v>
      </c>
      <c r="F427" s="15" t="s">
        <v>1198</v>
      </c>
      <c r="G427" t="str">
        <f t="shared" si="40"/>
        <v>15615.753</v>
      </c>
      <c r="H427" s="48">
        <f t="shared" si="41"/>
        <v>-20909</v>
      </c>
      <c r="I427" s="168" t="s">
        <v>2459</v>
      </c>
      <c r="J427" s="169" t="s">
        <v>2460</v>
      </c>
      <c r="K427" s="168">
        <v>-20909</v>
      </c>
      <c r="L427" s="168" t="s">
        <v>2461</v>
      </c>
      <c r="M427" s="169" t="s">
        <v>2429</v>
      </c>
      <c r="N427" s="169"/>
      <c r="O427" s="170" t="s">
        <v>2430</v>
      </c>
      <c r="P427" s="170" t="s">
        <v>898</v>
      </c>
    </row>
    <row r="428" spans="1:16" x14ac:dyDescent="0.2">
      <c r="A428" s="48" t="str">
        <f t="shared" si="36"/>
        <v> BSAO 4.8 </v>
      </c>
      <c r="B428" s="15" t="str">
        <f t="shared" si="37"/>
        <v>I</v>
      </c>
      <c r="C428" s="48">
        <f t="shared" si="38"/>
        <v>15666.745000000001</v>
      </c>
      <c r="D428" t="str">
        <f t="shared" si="39"/>
        <v>vis</v>
      </c>
      <c r="E428">
        <f>VLOOKUP(C428,'Active 2'!C$21:E$948,3,FALSE)</f>
        <v>-20849.195465337234</v>
      </c>
      <c r="F428" s="15" t="s">
        <v>1198</v>
      </c>
      <c r="G428" t="str">
        <f t="shared" si="40"/>
        <v>15666.745</v>
      </c>
      <c r="H428" s="48">
        <f t="shared" si="41"/>
        <v>-20849</v>
      </c>
      <c r="I428" s="168" t="s">
        <v>2462</v>
      </c>
      <c r="J428" s="169" t="s">
        <v>2463</v>
      </c>
      <c r="K428" s="168">
        <v>-20849</v>
      </c>
      <c r="L428" s="168" t="s">
        <v>2464</v>
      </c>
      <c r="M428" s="169" t="s">
        <v>2429</v>
      </c>
      <c r="N428" s="169"/>
      <c r="O428" s="170" t="s">
        <v>2430</v>
      </c>
      <c r="P428" s="170" t="s">
        <v>898</v>
      </c>
    </row>
    <row r="429" spans="1:16" x14ac:dyDescent="0.2">
      <c r="A429" s="48" t="str">
        <f t="shared" si="36"/>
        <v> BSAO 4.8 </v>
      </c>
      <c r="B429" s="15" t="str">
        <f t="shared" si="37"/>
        <v>I</v>
      </c>
      <c r="C429" s="48">
        <f t="shared" si="38"/>
        <v>15723.659</v>
      </c>
      <c r="D429" t="str">
        <f t="shared" si="39"/>
        <v>vis</v>
      </c>
      <c r="E429">
        <f>VLOOKUP(C429,'Active 2'!C$21:E$948,3,FALSE)</f>
        <v>-20782.190545913614</v>
      </c>
      <c r="F429" s="15" t="s">
        <v>1198</v>
      </c>
      <c r="G429" t="str">
        <f t="shared" si="40"/>
        <v>15723.659</v>
      </c>
      <c r="H429" s="48">
        <f t="shared" si="41"/>
        <v>-20782</v>
      </c>
      <c r="I429" s="168" t="s">
        <v>2465</v>
      </c>
      <c r="J429" s="169" t="s">
        <v>2466</v>
      </c>
      <c r="K429" s="168">
        <v>-20782</v>
      </c>
      <c r="L429" s="168" t="s">
        <v>2467</v>
      </c>
      <c r="M429" s="169" t="s">
        <v>2429</v>
      </c>
      <c r="N429" s="169"/>
      <c r="O429" s="170" t="s">
        <v>2430</v>
      </c>
      <c r="P429" s="170" t="s">
        <v>898</v>
      </c>
    </row>
    <row r="430" spans="1:16" x14ac:dyDescent="0.2">
      <c r="A430" s="48" t="str">
        <f t="shared" si="36"/>
        <v> BSAO 4.8 </v>
      </c>
      <c r="B430" s="15" t="str">
        <f t="shared" si="37"/>
        <v>I</v>
      </c>
      <c r="C430" s="48">
        <f t="shared" si="38"/>
        <v>15746.593999999999</v>
      </c>
      <c r="D430" t="str">
        <f t="shared" si="39"/>
        <v>vis</v>
      </c>
      <c r="E430">
        <f>VLOOKUP(C430,'Active 2'!C$21:E$948,3,FALSE)</f>
        <v>-20755.189143324082</v>
      </c>
      <c r="F430" s="15" t="s">
        <v>1198</v>
      </c>
      <c r="G430" t="str">
        <f t="shared" si="40"/>
        <v>15746.594</v>
      </c>
      <c r="H430" s="48">
        <f t="shared" si="41"/>
        <v>-20755</v>
      </c>
      <c r="I430" s="168" t="s">
        <v>2468</v>
      </c>
      <c r="J430" s="169" t="s">
        <v>2469</v>
      </c>
      <c r="K430" s="168">
        <v>-20755</v>
      </c>
      <c r="L430" s="168" t="s">
        <v>2470</v>
      </c>
      <c r="M430" s="169" t="s">
        <v>2429</v>
      </c>
      <c r="N430" s="169"/>
      <c r="O430" s="170" t="s">
        <v>2430</v>
      </c>
      <c r="P430" s="170" t="s">
        <v>898</v>
      </c>
    </row>
    <row r="431" spans="1:16" x14ac:dyDescent="0.2">
      <c r="A431" s="48" t="str">
        <f t="shared" si="36"/>
        <v> BSAO 4.8 </v>
      </c>
      <c r="B431" s="15" t="str">
        <f t="shared" si="37"/>
        <v>I</v>
      </c>
      <c r="C431" s="48">
        <f t="shared" si="38"/>
        <v>15751.675999999999</v>
      </c>
      <c r="D431" t="str">
        <f t="shared" si="39"/>
        <v>vis</v>
      </c>
      <c r="E431">
        <f>VLOOKUP(C431,'Active 2'!C$21:E$948,3,FALSE)</f>
        <v>-20749.206098721505</v>
      </c>
      <c r="F431" s="15" t="s">
        <v>1198</v>
      </c>
      <c r="G431" t="str">
        <f t="shared" si="40"/>
        <v>15751.676</v>
      </c>
      <c r="H431" s="48">
        <f t="shared" si="41"/>
        <v>-20749</v>
      </c>
      <c r="I431" s="168" t="s">
        <v>2471</v>
      </c>
      <c r="J431" s="169" t="s">
        <v>2472</v>
      </c>
      <c r="K431" s="168">
        <v>-20749</v>
      </c>
      <c r="L431" s="168" t="s">
        <v>2473</v>
      </c>
      <c r="M431" s="169" t="s">
        <v>2429</v>
      </c>
      <c r="N431" s="169"/>
      <c r="O431" s="170" t="s">
        <v>2430</v>
      </c>
      <c r="P431" s="170" t="s">
        <v>898</v>
      </c>
    </row>
    <row r="432" spans="1:16" x14ac:dyDescent="0.2">
      <c r="A432" s="48" t="str">
        <f t="shared" si="36"/>
        <v> BSAO 4.8 </v>
      </c>
      <c r="B432" s="15" t="str">
        <f t="shared" si="37"/>
        <v>I</v>
      </c>
      <c r="C432" s="48">
        <f t="shared" si="38"/>
        <v>16169.588</v>
      </c>
      <c r="D432" t="str">
        <f t="shared" si="39"/>
        <v>vis</v>
      </c>
      <c r="E432">
        <f>VLOOKUP(C432,'Active 2'!C$21:E$948,3,FALSE)</f>
        <v>-20257.197807507298</v>
      </c>
      <c r="F432" s="15" t="s">
        <v>1198</v>
      </c>
      <c r="G432" t="str">
        <f t="shared" si="40"/>
        <v>16169.588</v>
      </c>
      <c r="H432" s="48">
        <f t="shared" si="41"/>
        <v>-20257</v>
      </c>
      <c r="I432" s="168" t="s">
        <v>2474</v>
      </c>
      <c r="J432" s="169" t="s">
        <v>2475</v>
      </c>
      <c r="K432" s="168">
        <v>-20257</v>
      </c>
      <c r="L432" s="168" t="s">
        <v>2476</v>
      </c>
      <c r="M432" s="169" t="s">
        <v>2429</v>
      </c>
      <c r="N432" s="169"/>
      <c r="O432" s="170" t="s">
        <v>2430</v>
      </c>
      <c r="P432" s="170" t="s">
        <v>898</v>
      </c>
    </row>
    <row r="433" spans="1:16" x14ac:dyDescent="0.2">
      <c r="A433" s="48" t="str">
        <f t="shared" si="36"/>
        <v> BSAO 4.8 </v>
      </c>
      <c r="B433" s="15" t="str">
        <f t="shared" si="37"/>
        <v>I</v>
      </c>
      <c r="C433" s="48">
        <f t="shared" si="38"/>
        <v>16175.540999999999</v>
      </c>
      <c r="D433" t="str">
        <f t="shared" si="39"/>
        <v>vis</v>
      </c>
      <c r="E433">
        <f>VLOOKUP(C433,'Active 2'!C$21:E$948,3,FALSE)</f>
        <v>-20250.189333575952</v>
      </c>
      <c r="F433" s="15" t="s">
        <v>1198</v>
      </c>
      <c r="G433" t="str">
        <f t="shared" si="40"/>
        <v>16175.541</v>
      </c>
      <c r="H433" s="48">
        <f t="shared" si="41"/>
        <v>-20250</v>
      </c>
      <c r="I433" s="168" t="s">
        <v>2477</v>
      </c>
      <c r="J433" s="169" t="s">
        <v>2478</v>
      </c>
      <c r="K433" s="168">
        <v>-20250</v>
      </c>
      <c r="L433" s="168" t="s">
        <v>2470</v>
      </c>
      <c r="M433" s="169" t="s">
        <v>2429</v>
      </c>
      <c r="N433" s="169"/>
      <c r="O433" s="170" t="s">
        <v>2430</v>
      </c>
      <c r="P433" s="170" t="s">
        <v>898</v>
      </c>
    </row>
    <row r="434" spans="1:16" x14ac:dyDescent="0.2">
      <c r="A434" s="48" t="str">
        <f t="shared" si="36"/>
        <v> BSAO 4.8 </v>
      </c>
      <c r="B434" s="15" t="str">
        <f t="shared" si="37"/>
        <v>I</v>
      </c>
      <c r="C434" s="48">
        <f t="shared" si="38"/>
        <v>16376.857</v>
      </c>
      <c r="D434" t="str">
        <f t="shared" si="39"/>
        <v>vis</v>
      </c>
      <c r="E434">
        <f>VLOOKUP(C434,'Active 2'!C$21:E$948,3,FALSE)</f>
        <v>-20013.179768992784</v>
      </c>
      <c r="F434" s="15" t="s">
        <v>1198</v>
      </c>
      <c r="G434" t="str">
        <f t="shared" si="40"/>
        <v>16376.857</v>
      </c>
      <c r="H434" s="48">
        <f t="shared" si="41"/>
        <v>-20013</v>
      </c>
      <c r="I434" s="168" t="s">
        <v>2479</v>
      </c>
      <c r="J434" s="169" t="s">
        <v>2480</v>
      </c>
      <c r="K434" s="168">
        <v>-20013</v>
      </c>
      <c r="L434" s="168" t="s">
        <v>2481</v>
      </c>
      <c r="M434" s="169" t="s">
        <v>2429</v>
      </c>
      <c r="N434" s="169"/>
      <c r="O434" s="170" t="s">
        <v>2430</v>
      </c>
      <c r="P434" s="170" t="s">
        <v>898</v>
      </c>
    </row>
    <row r="435" spans="1:16" x14ac:dyDescent="0.2">
      <c r="A435" s="48" t="str">
        <f t="shared" si="36"/>
        <v> BSAO 4.8 </v>
      </c>
      <c r="B435" s="15" t="str">
        <f t="shared" si="37"/>
        <v>I</v>
      </c>
      <c r="C435" s="48">
        <f t="shared" si="38"/>
        <v>16427.808000000001</v>
      </c>
      <c r="D435" t="str">
        <f t="shared" si="39"/>
        <v>vis</v>
      </c>
      <c r="E435">
        <f>VLOOKUP(C435,'Active 2'!C$21:E$948,3,FALSE)</f>
        <v>-19953.195096512321</v>
      </c>
      <c r="F435" s="15" t="s">
        <v>1198</v>
      </c>
      <c r="G435" t="str">
        <f t="shared" si="40"/>
        <v>16427.808</v>
      </c>
      <c r="H435" s="48">
        <f t="shared" si="41"/>
        <v>-19953</v>
      </c>
      <c r="I435" s="168" t="s">
        <v>2482</v>
      </c>
      <c r="J435" s="169" t="s">
        <v>2483</v>
      </c>
      <c r="K435" s="168">
        <v>-19953</v>
      </c>
      <c r="L435" s="168" t="s">
        <v>2464</v>
      </c>
      <c r="M435" s="169" t="s">
        <v>2429</v>
      </c>
      <c r="N435" s="169"/>
      <c r="O435" s="170" t="s">
        <v>2430</v>
      </c>
      <c r="P435" s="170" t="s">
        <v>898</v>
      </c>
    </row>
    <row r="436" spans="1:16" x14ac:dyDescent="0.2">
      <c r="A436" s="48" t="str">
        <f t="shared" si="36"/>
        <v> BSAO 4.8 </v>
      </c>
      <c r="B436" s="15" t="str">
        <f t="shared" si="37"/>
        <v>I</v>
      </c>
      <c r="C436" s="48">
        <f t="shared" si="38"/>
        <v>16444.769</v>
      </c>
      <c r="D436" t="str">
        <f t="shared" si="39"/>
        <v>vis</v>
      </c>
      <c r="E436">
        <f>VLOOKUP(C436,'Active 2'!C$21:E$948,3,FALSE)</f>
        <v>-19933.22689117894</v>
      </c>
      <c r="F436" s="15" t="s">
        <v>1198</v>
      </c>
      <c r="G436" t="str">
        <f t="shared" si="40"/>
        <v>16444.769</v>
      </c>
      <c r="H436" s="48">
        <f t="shared" si="41"/>
        <v>-19933</v>
      </c>
      <c r="I436" s="168" t="s">
        <v>2484</v>
      </c>
      <c r="J436" s="169" t="s">
        <v>2485</v>
      </c>
      <c r="K436" s="168">
        <v>-19933</v>
      </c>
      <c r="L436" s="168" t="s">
        <v>2486</v>
      </c>
      <c r="M436" s="169" t="s">
        <v>2429</v>
      </c>
      <c r="N436" s="169"/>
      <c r="O436" s="170" t="s">
        <v>2430</v>
      </c>
      <c r="P436" s="170" t="s">
        <v>898</v>
      </c>
    </row>
    <row r="437" spans="1:16" x14ac:dyDescent="0.2">
      <c r="A437" s="48" t="str">
        <f t="shared" si="36"/>
        <v> BSAO 4.8 </v>
      </c>
      <c r="B437" s="15" t="str">
        <f t="shared" si="37"/>
        <v>I</v>
      </c>
      <c r="C437" s="48">
        <f t="shared" si="38"/>
        <v>16467.728999999999</v>
      </c>
      <c r="D437" t="str">
        <f t="shared" si="39"/>
        <v>vis</v>
      </c>
      <c r="E437">
        <f>VLOOKUP(C437,'Active 2'!C$21:E$948,3,FALSE)</f>
        <v>-19906.196056059878</v>
      </c>
      <c r="F437" s="15" t="s">
        <v>1198</v>
      </c>
      <c r="G437" t="str">
        <f t="shared" si="40"/>
        <v>16467.729</v>
      </c>
      <c r="H437" s="48">
        <f t="shared" si="41"/>
        <v>-19906</v>
      </c>
      <c r="I437" s="168" t="s">
        <v>2487</v>
      </c>
      <c r="J437" s="169" t="s">
        <v>2488</v>
      </c>
      <c r="K437" s="168">
        <v>-19906</v>
      </c>
      <c r="L437" s="168" t="s">
        <v>2489</v>
      </c>
      <c r="M437" s="169" t="s">
        <v>2429</v>
      </c>
      <c r="N437" s="169"/>
      <c r="O437" s="170" t="s">
        <v>2430</v>
      </c>
      <c r="P437" s="170" t="s">
        <v>898</v>
      </c>
    </row>
    <row r="438" spans="1:16" x14ac:dyDescent="0.2">
      <c r="A438" s="48" t="str">
        <f t="shared" si="36"/>
        <v> BSAO 4.8 </v>
      </c>
      <c r="B438" s="15" t="str">
        <f t="shared" si="37"/>
        <v>I</v>
      </c>
      <c r="C438" s="48">
        <f t="shared" si="38"/>
        <v>16519.541000000001</v>
      </c>
      <c r="D438" t="str">
        <f t="shared" si="39"/>
        <v>vis</v>
      </c>
      <c r="E438">
        <f>VLOOKUP(C438,'Active 2'!C$21:E$948,3,FALSE)</f>
        <v>-19845.19772726245</v>
      </c>
      <c r="F438" s="15" t="s">
        <v>1198</v>
      </c>
      <c r="G438" t="str">
        <f t="shared" si="40"/>
        <v>16519.541</v>
      </c>
      <c r="H438" s="48">
        <f t="shared" si="41"/>
        <v>-19845</v>
      </c>
      <c r="I438" s="168" t="s">
        <v>2490</v>
      </c>
      <c r="J438" s="169" t="s">
        <v>2491</v>
      </c>
      <c r="K438" s="168">
        <v>-19845</v>
      </c>
      <c r="L438" s="168" t="s">
        <v>2476</v>
      </c>
      <c r="M438" s="169" t="s">
        <v>2429</v>
      </c>
      <c r="N438" s="169"/>
      <c r="O438" s="170" t="s">
        <v>2430</v>
      </c>
      <c r="P438" s="170" t="s">
        <v>898</v>
      </c>
    </row>
    <row r="439" spans="1:16" x14ac:dyDescent="0.2">
      <c r="A439" s="48" t="str">
        <f t="shared" si="36"/>
        <v> AN 166.155 </v>
      </c>
      <c r="B439" s="15" t="str">
        <f t="shared" si="37"/>
        <v>I</v>
      </c>
      <c r="C439" s="48">
        <f t="shared" si="38"/>
        <v>16729.351999999999</v>
      </c>
      <c r="D439" t="str">
        <f t="shared" si="39"/>
        <v>vis</v>
      </c>
      <c r="E439">
        <f>VLOOKUP(C439,'Active 2'!C$21:E$948,3,FALSE)</f>
        <v>-19598.18698914547</v>
      </c>
      <c r="F439" s="15" t="s">
        <v>1198</v>
      </c>
      <c r="G439" t="str">
        <f t="shared" si="40"/>
        <v>16729.352</v>
      </c>
      <c r="H439" s="48">
        <f t="shared" si="41"/>
        <v>-19598</v>
      </c>
      <c r="I439" s="168" t="s">
        <v>2492</v>
      </c>
      <c r="J439" s="169" t="s">
        <v>2493</v>
      </c>
      <c r="K439" s="168">
        <v>-19598</v>
      </c>
      <c r="L439" s="168" t="s">
        <v>2494</v>
      </c>
      <c r="M439" s="169" t="s">
        <v>1303</v>
      </c>
      <c r="N439" s="169"/>
      <c r="O439" s="170" t="s">
        <v>2452</v>
      </c>
      <c r="P439" s="170" t="s">
        <v>900</v>
      </c>
    </row>
    <row r="440" spans="1:16" x14ac:dyDescent="0.2">
      <c r="A440" s="48" t="str">
        <f t="shared" si="36"/>
        <v> AN 166.155 </v>
      </c>
      <c r="B440" s="15" t="str">
        <f t="shared" si="37"/>
        <v>I</v>
      </c>
      <c r="C440" s="48">
        <f t="shared" si="38"/>
        <v>16734.446</v>
      </c>
      <c r="D440" t="str">
        <f t="shared" si="39"/>
        <v>vis</v>
      </c>
      <c r="E440">
        <f>VLOOKUP(C440,'Active 2'!C$21:E$948,3,FALSE)</f>
        <v>-19592.18981692872</v>
      </c>
      <c r="F440" s="15" t="s">
        <v>1198</v>
      </c>
      <c r="G440" t="str">
        <f t="shared" si="40"/>
        <v>16734.446</v>
      </c>
      <c r="H440" s="48">
        <f t="shared" si="41"/>
        <v>-19592</v>
      </c>
      <c r="I440" s="168" t="s">
        <v>2495</v>
      </c>
      <c r="J440" s="169" t="s">
        <v>2496</v>
      </c>
      <c r="K440" s="168">
        <v>-19592</v>
      </c>
      <c r="L440" s="168" t="s">
        <v>2470</v>
      </c>
      <c r="M440" s="169" t="s">
        <v>1303</v>
      </c>
      <c r="N440" s="169"/>
      <c r="O440" s="170" t="s">
        <v>2452</v>
      </c>
      <c r="P440" s="170" t="s">
        <v>900</v>
      </c>
    </row>
    <row r="441" spans="1:16" x14ac:dyDescent="0.2">
      <c r="A441" s="48" t="str">
        <f t="shared" si="36"/>
        <v> AN 166.155 </v>
      </c>
      <c r="B441" s="15" t="str">
        <f t="shared" si="37"/>
        <v>I</v>
      </c>
      <c r="C441" s="48">
        <f t="shared" si="38"/>
        <v>16741.240000000002</v>
      </c>
      <c r="D441" t="str">
        <f t="shared" si="39"/>
        <v>vis</v>
      </c>
      <c r="E441">
        <f>VLOOKUP(C441,'Active 2'!C$21:E$948,3,FALSE)</f>
        <v>-19584.191232704026</v>
      </c>
      <c r="F441" s="15" t="s">
        <v>1198</v>
      </c>
      <c r="G441" t="str">
        <f t="shared" si="40"/>
        <v>16741.240</v>
      </c>
      <c r="H441" s="48">
        <f t="shared" si="41"/>
        <v>-19584</v>
      </c>
      <c r="I441" s="168" t="s">
        <v>2497</v>
      </c>
      <c r="J441" s="169" t="s">
        <v>2498</v>
      </c>
      <c r="K441" s="168">
        <v>-19584</v>
      </c>
      <c r="L441" s="168" t="s">
        <v>2467</v>
      </c>
      <c r="M441" s="169" t="s">
        <v>1303</v>
      </c>
      <c r="N441" s="169"/>
      <c r="O441" s="170" t="s">
        <v>2452</v>
      </c>
      <c r="P441" s="170" t="s">
        <v>900</v>
      </c>
    </row>
    <row r="442" spans="1:16" x14ac:dyDescent="0.2">
      <c r="A442" s="48" t="str">
        <f t="shared" si="36"/>
        <v> BSAO 4.8 </v>
      </c>
      <c r="B442" s="15" t="str">
        <f t="shared" si="37"/>
        <v>I</v>
      </c>
      <c r="C442" s="48">
        <f t="shared" si="38"/>
        <v>16755.678</v>
      </c>
      <c r="D442" t="str">
        <f t="shared" si="39"/>
        <v>vis</v>
      </c>
      <c r="E442">
        <f>VLOOKUP(C442,'Active 2'!C$21:E$948,3,FALSE)</f>
        <v>-19567.193358250675</v>
      </c>
      <c r="F442" s="15" t="s">
        <v>1198</v>
      </c>
      <c r="G442" t="str">
        <f t="shared" si="40"/>
        <v>16755.678</v>
      </c>
      <c r="H442" s="48">
        <f t="shared" si="41"/>
        <v>-19567</v>
      </c>
      <c r="I442" s="168" t="s">
        <v>2499</v>
      </c>
      <c r="J442" s="169" t="s">
        <v>2500</v>
      </c>
      <c r="K442" s="168">
        <v>-19567</v>
      </c>
      <c r="L442" s="168" t="s">
        <v>2501</v>
      </c>
      <c r="M442" s="169" t="s">
        <v>2429</v>
      </c>
      <c r="N442" s="169"/>
      <c r="O442" s="170" t="s">
        <v>2430</v>
      </c>
      <c r="P442" s="170" t="s">
        <v>898</v>
      </c>
    </row>
    <row r="443" spans="1:16" x14ac:dyDescent="0.2">
      <c r="A443" s="48" t="str">
        <f t="shared" si="36"/>
        <v> MHAM 8.57 </v>
      </c>
      <c r="B443" s="15" t="str">
        <f t="shared" si="37"/>
        <v>I</v>
      </c>
      <c r="C443" s="48">
        <f t="shared" si="38"/>
        <v>16757.384999999998</v>
      </c>
      <c r="D443" t="str">
        <f t="shared" si="39"/>
        <v>vis</v>
      </c>
      <c r="E443">
        <f>VLOOKUP(C443,'Active 2'!C$21:E$948,3,FALSE)</f>
        <v>-19565.183705134463</v>
      </c>
      <c r="F443" s="15" t="s">
        <v>1198</v>
      </c>
      <c r="G443" t="str">
        <f t="shared" si="40"/>
        <v>16757.385</v>
      </c>
      <c r="H443" s="48">
        <f t="shared" si="41"/>
        <v>-19565</v>
      </c>
      <c r="I443" s="168" t="s">
        <v>2502</v>
      </c>
      <c r="J443" s="169" t="s">
        <v>2503</v>
      </c>
      <c r="K443" s="168">
        <v>-19565</v>
      </c>
      <c r="L443" s="168" t="s">
        <v>2504</v>
      </c>
      <c r="M443" s="169" t="s">
        <v>1303</v>
      </c>
      <c r="N443" s="169"/>
      <c r="O443" s="170" t="s">
        <v>2505</v>
      </c>
      <c r="P443" s="170" t="s">
        <v>901</v>
      </c>
    </row>
    <row r="444" spans="1:16" x14ac:dyDescent="0.2">
      <c r="A444" s="48" t="str">
        <f t="shared" si="36"/>
        <v> HA 69.145 </v>
      </c>
      <c r="B444" s="15" t="str">
        <f t="shared" si="37"/>
        <v>I</v>
      </c>
      <c r="C444" s="48">
        <f t="shared" si="38"/>
        <v>16790.508000000002</v>
      </c>
      <c r="D444" t="str">
        <f t="shared" si="39"/>
        <v>vis</v>
      </c>
      <c r="E444">
        <f>VLOOKUP(C444,'Active 2'!C$21:E$948,3,FALSE)</f>
        <v>-19526.18795811143</v>
      </c>
      <c r="F444" s="15" t="s">
        <v>1198</v>
      </c>
      <c r="G444" t="str">
        <f t="shared" si="40"/>
        <v>16790.508</v>
      </c>
      <c r="H444" s="48">
        <f t="shared" si="41"/>
        <v>-19526</v>
      </c>
      <c r="I444" s="168" t="s">
        <v>2506</v>
      </c>
      <c r="J444" s="169" t="s">
        <v>2507</v>
      </c>
      <c r="K444" s="168">
        <v>-19526</v>
      </c>
      <c r="L444" s="168" t="s">
        <v>2508</v>
      </c>
      <c r="M444" s="169" t="s">
        <v>1303</v>
      </c>
      <c r="N444" s="169"/>
      <c r="O444" s="170" t="s">
        <v>2509</v>
      </c>
      <c r="P444" s="170" t="s">
        <v>902</v>
      </c>
    </row>
    <row r="445" spans="1:16" x14ac:dyDescent="0.2">
      <c r="A445" s="48" t="str">
        <f t="shared" si="36"/>
        <v> MHAM 8.57 </v>
      </c>
      <c r="B445" s="15" t="str">
        <f t="shared" si="37"/>
        <v>I</v>
      </c>
      <c r="C445" s="48">
        <f t="shared" si="38"/>
        <v>16903.483</v>
      </c>
      <c r="D445" t="str">
        <f t="shared" si="39"/>
        <v>vis</v>
      </c>
      <c r="E445">
        <f>VLOOKUP(C445,'Active 2'!C$21:E$948,3,FALSE)</f>
        <v>-19393.1823571717</v>
      </c>
      <c r="F445" s="15" t="s">
        <v>1198</v>
      </c>
      <c r="G445" t="str">
        <f t="shared" si="40"/>
        <v>16903.483</v>
      </c>
      <c r="H445" s="48">
        <f t="shared" si="41"/>
        <v>-19393</v>
      </c>
      <c r="I445" s="168" t="s">
        <v>2510</v>
      </c>
      <c r="J445" s="169" t="s">
        <v>2511</v>
      </c>
      <c r="K445" s="168">
        <v>-19393</v>
      </c>
      <c r="L445" s="168" t="s">
        <v>2512</v>
      </c>
      <c r="M445" s="169" t="s">
        <v>1303</v>
      </c>
      <c r="N445" s="169"/>
      <c r="O445" s="170" t="s">
        <v>2505</v>
      </c>
      <c r="P445" s="170" t="s">
        <v>901</v>
      </c>
    </row>
    <row r="446" spans="1:16" x14ac:dyDescent="0.2">
      <c r="A446" s="48" t="str">
        <f t="shared" si="36"/>
        <v> MHAM 8.57 </v>
      </c>
      <c r="B446" s="15" t="str">
        <f t="shared" si="37"/>
        <v>I</v>
      </c>
      <c r="C446" s="48">
        <f t="shared" si="38"/>
        <v>16904.333999999999</v>
      </c>
      <c r="D446" t="str">
        <f t="shared" si="39"/>
        <v>vis</v>
      </c>
      <c r="E446">
        <f>VLOOKUP(C446,'Active 2'!C$21:E$948,3,FALSE)</f>
        <v>-19392.180473866549</v>
      </c>
      <c r="F446" s="15" t="s">
        <v>1198</v>
      </c>
      <c r="G446" t="str">
        <f t="shared" si="40"/>
        <v>16904.334</v>
      </c>
      <c r="H446" s="48">
        <f t="shared" si="41"/>
        <v>-19392</v>
      </c>
      <c r="I446" s="168" t="s">
        <v>2513</v>
      </c>
      <c r="J446" s="169" t="s">
        <v>2514</v>
      </c>
      <c r="K446" s="168">
        <v>-19392</v>
      </c>
      <c r="L446" s="168" t="s">
        <v>2481</v>
      </c>
      <c r="M446" s="169" t="s">
        <v>1303</v>
      </c>
      <c r="N446" s="169"/>
      <c r="O446" s="170" t="s">
        <v>2505</v>
      </c>
      <c r="P446" s="170" t="s">
        <v>901</v>
      </c>
    </row>
    <row r="447" spans="1:16" x14ac:dyDescent="0.2">
      <c r="A447" s="48" t="str">
        <f t="shared" si="36"/>
        <v> HA 69.145 </v>
      </c>
      <c r="B447" s="15" t="str">
        <f t="shared" si="37"/>
        <v>I</v>
      </c>
      <c r="C447" s="48">
        <f t="shared" si="38"/>
        <v>16908.583999999999</v>
      </c>
      <c r="D447" t="str">
        <f t="shared" si="39"/>
        <v>vis</v>
      </c>
      <c r="E447">
        <f>VLOOKUP(C447,'Active 2'!C$21:E$948,3,FALSE)</f>
        <v>-19387.176943846687</v>
      </c>
      <c r="F447" s="15" t="s">
        <v>1198</v>
      </c>
      <c r="G447" t="str">
        <f t="shared" si="40"/>
        <v>16908.584</v>
      </c>
      <c r="H447" s="48">
        <f t="shared" si="41"/>
        <v>-19387</v>
      </c>
      <c r="I447" s="168" t="s">
        <v>2515</v>
      </c>
      <c r="J447" s="169" t="s">
        <v>2516</v>
      </c>
      <c r="K447" s="168">
        <v>-19387</v>
      </c>
      <c r="L447" s="168" t="s">
        <v>2517</v>
      </c>
      <c r="M447" s="169" t="s">
        <v>1303</v>
      </c>
      <c r="N447" s="169"/>
      <c r="O447" s="170" t="s">
        <v>2509</v>
      </c>
      <c r="P447" s="170" t="s">
        <v>902</v>
      </c>
    </row>
    <row r="448" spans="1:16" x14ac:dyDescent="0.2">
      <c r="A448" s="48" t="str">
        <f t="shared" si="36"/>
        <v> MHAM 8.57 </v>
      </c>
      <c r="B448" s="15" t="str">
        <f t="shared" si="37"/>
        <v>I</v>
      </c>
      <c r="C448" s="48">
        <f t="shared" si="38"/>
        <v>16915.38</v>
      </c>
      <c r="D448" t="str">
        <f t="shared" si="39"/>
        <v>vis</v>
      </c>
      <c r="E448">
        <f>VLOOKUP(C448,'Active 2'!C$21:E$948,3,FALSE)</f>
        <v>-19379.176005019632</v>
      </c>
      <c r="F448" s="15" t="s">
        <v>1198</v>
      </c>
      <c r="G448" t="str">
        <f t="shared" si="40"/>
        <v>16915.380</v>
      </c>
      <c r="H448" s="48">
        <f t="shared" si="41"/>
        <v>-19379</v>
      </c>
      <c r="I448" s="168" t="s">
        <v>2518</v>
      </c>
      <c r="J448" s="169" t="s">
        <v>2519</v>
      </c>
      <c r="K448" s="168">
        <v>-19379</v>
      </c>
      <c r="L448" s="168" t="s">
        <v>2520</v>
      </c>
      <c r="M448" s="169" t="s">
        <v>1303</v>
      </c>
      <c r="N448" s="169"/>
      <c r="O448" s="170" t="s">
        <v>2505</v>
      </c>
      <c r="P448" s="170" t="s">
        <v>901</v>
      </c>
    </row>
    <row r="449" spans="1:16" x14ac:dyDescent="0.2">
      <c r="A449" s="48" t="str">
        <f t="shared" si="36"/>
        <v> MHAM 8.57 </v>
      </c>
      <c r="B449" s="15" t="str">
        <f t="shared" si="37"/>
        <v>I</v>
      </c>
      <c r="C449" s="48">
        <f t="shared" si="38"/>
        <v>16921.323</v>
      </c>
      <c r="D449" t="str">
        <f t="shared" si="39"/>
        <v>vis</v>
      </c>
      <c r="E449">
        <f>VLOOKUP(C449,'Active 2'!C$21:E$948,3,FALSE)</f>
        <v>-19372.179304100093</v>
      </c>
      <c r="F449" s="15" t="s">
        <v>1198</v>
      </c>
      <c r="G449" t="str">
        <f t="shared" si="40"/>
        <v>16921.323</v>
      </c>
      <c r="H449" s="48">
        <f t="shared" si="41"/>
        <v>-19372</v>
      </c>
      <c r="I449" s="168" t="s">
        <v>2521</v>
      </c>
      <c r="J449" s="169" t="s">
        <v>2522</v>
      </c>
      <c r="K449" s="168">
        <v>-19372</v>
      </c>
      <c r="L449" s="168" t="s">
        <v>2523</v>
      </c>
      <c r="M449" s="169" t="s">
        <v>1303</v>
      </c>
      <c r="N449" s="169"/>
      <c r="O449" s="170" t="s">
        <v>2505</v>
      </c>
      <c r="P449" s="170" t="s">
        <v>901</v>
      </c>
    </row>
    <row r="450" spans="1:16" x14ac:dyDescent="0.2">
      <c r="A450" s="48" t="str">
        <f t="shared" si="36"/>
        <v> MHAM 8.57 </v>
      </c>
      <c r="B450" s="15" t="str">
        <f t="shared" si="37"/>
        <v>I</v>
      </c>
      <c r="C450" s="48">
        <f t="shared" si="38"/>
        <v>16926.423999999999</v>
      </c>
      <c r="D450" t="str">
        <f t="shared" si="39"/>
        <v>vis</v>
      </c>
      <c r="E450">
        <f>VLOOKUP(C450,'Active 2'!C$21:E$948,3,FALSE)</f>
        <v>-19366.173890775081</v>
      </c>
      <c r="F450" s="15" t="s">
        <v>1198</v>
      </c>
      <c r="G450" t="str">
        <f t="shared" si="40"/>
        <v>16926.424</v>
      </c>
      <c r="H450" s="48">
        <f t="shared" si="41"/>
        <v>-19366</v>
      </c>
      <c r="I450" s="168" t="s">
        <v>2524</v>
      </c>
      <c r="J450" s="169" t="s">
        <v>2525</v>
      </c>
      <c r="K450" s="168">
        <v>-19366</v>
      </c>
      <c r="L450" s="168" t="s">
        <v>2526</v>
      </c>
      <c r="M450" s="169" t="s">
        <v>1303</v>
      </c>
      <c r="N450" s="169"/>
      <c r="O450" s="170" t="s">
        <v>2505</v>
      </c>
      <c r="P450" s="170" t="s">
        <v>901</v>
      </c>
    </row>
    <row r="451" spans="1:16" x14ac:dyDescent="0.2">
      <c r="A451" s="48" t="str">
        <f t="shared" si="36"/>
        <v> CPRI 1.15 </v>
      </c>
      <c r="B451" s="15" t="str">
        <f t="shared" si="37"/>
        <v>I</v>
      </c>
      <c r="C451" s="48">
        <f t="shared" si="38"/>
        <v>17177.844000000001</v>
      </c>
      <c r="D451" t="str">
        <f t="shared" si="39"/>
        <v>vis</v>
      </c>
      <c r="E451">
        <f>VLOOKUP(C451,'Active 2'!C$21:E$948,3,FALSE)</f>
        <v>-19070.17682781188</v>
      </c>
      <c r="F451" s="15" t="s">
        <v>1198</v>
      </c>
      <c r="G451" t="str">
        <f t="shared" si="40"/>
        <v>17177.844</v>
      </c>
      <c r="H451" s="48">
        <f t="shared" si="41"/>
        <v>-19070</v>
      </c>
      <c r="I451" s="168" t="s">
        <v>2527</v>
      </c>
      <c r="J451" s="169" t="s">
        <v>2528</v>
      </c>
      <c r="K451" s="168">
        <v>-19070</v>
      </c>
      <c r="L451" s="168" t="s">
        <v>2517</v>
      </c>
      <c r="M451" s="169" t="s">
        <v>1303</v>
      </c>
      <c r="N451" s="169"/>
      <c r="O451" s="170" t="s">
        <v>2529</v>
      </c>
      <c r="P451" s="170" t="s">
        <v>903</v>
      </c>
    </row>
    <row r="452" spans="1:16" x14ac:dyDescent="0.2">
      <c r="A452" s="48" t="str">
        <f t="shared" si="36"/>
        <v> CPRI 1.15 </v>
      </c>
      <c r="B452" s="15" t="str">
        <f t="shared" si="37"/>
        <v>I</v>
      </c>
      <c r="C452" s="48">
        <f t="shared" si="38"/>
        <v>17183.789000000001</v>
      </c>
      <c r="D452" t="str">
        <f t="shared" si="39"/>
        <v>vis</v>
      </c>
      <c r="E452">
        <f>VLOOKUP(C452,'Active 2'!C$21:E$948,3,FALSE)</f>
        <v>-19063.177772289979</v>
      </c>
      <c r="F452" s="15" t="s">
        <v>1198</v>
      </c>
      <c r="G452" t="str">
        <f t="shared" si="40"/>
        <v>17183.789</v>
      </c>
      <c r="H452" s="48">
        <f t="shared" si="41"/>
        <v>-19063</v>
      </c>
      <c r="I452" s="168" t="s">
        <v>2530</v>
      </c>
      <c r="J452" s="169" t="s">
        <v>2531</v>
      </c>
      <c r="K452" s="168">
        <v>-19063</v>
      </c>
      <c r="L452" s="168" t="s">
        <v>2532</v>
      </c>
      <c r="M452" s="169" t="s">
        <v>1303</v>
      </c>
      <c r="N452" s="169"/>
      <c r="O452" s="170" t="s">
        <v>2529</v>
      </c>
      <c r="P452" s="170" t="s">
        <v>903</v>
      </c>
    </row>
    <row r="453" spans="1:16" x14ac:dyDescent="0.2">
      <c r="A453" s="48" t="str">
        <f t="shared" si="36"/>
        <v> HA 69.145 </v>
      </c>
      <c r="B453" s="15" t="str">
        <f t="shared" si="37"/>
        <v>I</v>
      </c>
      <c r="C453" s="48">
        <f t="shared" si="38"/>
        <v>17229.66</v>
      </c>
      <c r="D453" t="str">
        <f t="shared" si="39"/>
        <v>vis</v>
      </c>
      <c r="E453">
        <f>VLOOKUP(C453,'Active 2'!C$21:E$948,3,FALSE)</f>
        <v>-19009.173789809731</v>
      </c>
      <c r="F453" s="15" t="s">
        <v>1198</v>
      </c>
      <c r="G453" t="str">
        <f t="shared" si="40"/>
        <v>17229.660</v>
      </c>
      <c r="H453" s="48">
        <f t="shared" si="41"/>
        <v>-19009</v>
      </c>
      <c r="I453" s="168" t="s">
        <v>2533</v>
      </c>
      <c r="J453" s="169" t="s">
        <v>2534</v>
      </c>
      <c r="K453" s="168">
        <v>-19009</v>
      </c>
      <c r="L453" s="168" t="s">
        <v>2526</v>
      </c>
      <c r="M453" s="169" t="s">
        <v>1303</v>
      </c>
      <c r="N453" s="169"/>
      <c r="O453" s="170" t="s">
        <v>2509</v>
      </c>
      <c r="P453" s="170" t="s">
        <v>902</v>
      </c>
    </row>
    <row r="454" spans="1:16" x14ac:dyDescent="0.2">
      <c r="A454" s="48" t="str">
        <f t="shared" si="36"/>
        <v> CPRI 1.15 </v>
      </c>
      <c r="B454" s="15" t="str">
        <f t="shared" si="37"/>
        <v>I</v>
      </c>
      <c r="C454" s="48">
        <f t="shared" si="38"/>
        <v>17230.508999999998</v>
      </c>
      <c r="D454" t="str">
        <f t="shared" si="39"/>
        <v>vis</v>
      </c>
      <c r="E454">
        <f>VLOOKUP(C454,'Active 2'!C$21:E$948,3,FALSE)</f>
        <v>-19008.174261106942</v>
      </c>
      <c r="F454" s="15" t="s">
        <v>1198</v>
      </c>
      <c r="G454" t="str">
        <f t="shared" si="40"/>
        <v>17230.509</v>
      </c>
      <c r="H454" s="48">
        <f t="shared" si="41"/>
        <v>-19008</v>
      </c>
      <c r="I454" s="168" t="s">
        <v>2535</v>
      </c>
      <c r="J454" s="169" t="s">
        <v>2536</v>
      </c>
      <c r="K454" s="168">
        <v>-19008</v>
      </c>
      <c r="L454" s="168" t="s">
        <v>2526</v>
      </c>
      <c r="M454" s="169" t="s">
        <v>1303</v>
      </c>
      <c r="N454" s="169"/>
      <c r="O454" s="170" t="s">
        <v>2529</v>
      </c>
      <c r="P454" s="170" t="s">
        <v>903</v>
      </c>
    </row>
    <row r="455" spans="1:16" x14ac:dyDescent="0.2">
      <c r="A455" s="48" t="str">
        <f t="shared" si="36"/>
        <v> HA 69.145 </v>
      </c>
      <c r="B455" s="15" t="str">
        <f t="shared" si="37"/>
        <v>I</v>
      </c>
      <c r="C455" s="48">
        <f t="shared" si="38"/>
        <v>17235.603999999999</v>
      </c>
      <c r="D455" t="str">
        <f t="shared" si="39"/>
        <v>vis</v>
      </c>
      <c r="E455">
        <f>VLOOKUP(C455,'Active 2'!C$21:E$948,3,FALSE)</f>
        <v>-19002.175911589013</v>
      </c>
      <c r="F455" s="15" t="s">
        <v>1198</v>
      </c>
      <c r="G455" t="str">
        <f t="shared" si="40"/>
        <v>17235.604</v>
      </c>
      <c r="H455" s="48">
        <f t="shared" si="41"/>
        <v>-19002</v>
      </c>
      <c r="I455" s="168" t="s">
        <v>2537</v>
      </c>
      <c r="J455" s="169" t="s">
        <v>2538</v>
      </c>
      <c r="K455" s="168">
        <v>-19002</v>
      </c>
      <c r="L455" s="168" t="s">
        <v>2520</v>
      </c>
      <c r="M455" s="169" t="s">
        <v>1303</v>
      </c>
      <c r="N455" s="169"/>
      <c r="O455" s="170" t="s">
        <v>2509</v>
      </c>
      <c r="P455" s="170" t="s">
        <v>902</v>
      </c>
    </row>
    <row r="456" spans="1:16" x14ac:dyDescent="0.2">
      <c r="A456" s="48" t="str">
        <f t="shared" si="36"/>
        <v> CPRI 1.15 </v>
      </c>
      <c r="B456" s="15" t="str">
        <f t="shared" si="37"/>
        <v>I</v>
      </c>
      <c r="C456" s="48">
        <f t="shared" si="38"/>
        <v>17235.608</v>
      </c>
      <c r="D456" t="str">
        <f t="shared" si="39"/>
        <v>vis</v>
      </c>
      <c r="E456">
        <f>VLOOKUP(C456,'Active 2'!C$21:E$948,3,FALSE)</f>
        <v>-19002.171202384285</v>
      </c>
      <c r="F456" s="15" t="s">
        <v>1198</v>
      </c>
      <c r="G456" t="str">
        <f t="shared" si="40"/>
        <v>17235.608</v>
      </c>
      <c r="H456" s="48">
        <f t="shared" si="41"/>
        <v>-19002</v>
      </c>
      <c r="I456" s="168" t="s">
        <v>2539</v>
      </c>
      <c r="J456" s="169" t="s">
        <v>2540</v>
      </c>
      <c r="K456" s="168">
        <v>-19002</v>
      </c>
      <c r="L456" s="168" t="s">
        <v>2541</v>
      </c>
      <c r="M456" s="169" t="s">
        <v>1303</v>
      </c>
      <c r="N456" s="169"/>
      <c r="O456" s="170" t="s">
        <v>2529</v>
      </c>
      <c r="P456" s="170" t="s">
        <v>903</v>
      </c>
    </row>
    <row r="457" spans="1:16" x14ac:dyDescent="0.2">
      <c r="A457" s="48" t="str">
        <f t="shared" si="36"/>
        <v> CPRI 1.15 </v>
      </c>
      <c r="B457" s="15" t="str">
        <f t="shared" si="37"/>
        <v>I</v>
      </c>
      <c r="C457" s="48">
        <f t="shared" si="38"/>
        <v>17240.703000000001</v>
      </c>
      <c r="D457" t="str">
        <f t="shared" si="39"/>
        <v>vis</v>
      </c>
      <c r="E457">
        <f>VLOOKUP(C457,'Active 2'!C$21:E$948,3,FALSE)</f>
        <v>-18996.172852866355</v>
      </c>
      <c r="F457" s="15" t="s">
        <v>1198</v>
      </c>
      <c r="G457" t="str">
        <f t="shared" si="40"/>
        <v>17240.703</v>
      </c>
      <c r="H457" s="48">
        <f t="shared" si="41"/>
        <v>-18996</v>
      </c>
      <c r="I457" s="168" t="s">
        <v>2542</v>
      </c>
      <c r="J457" s="169" t="s">
        <v>2543</v>
      </c>
      <c r="K457" s="168">
        <v>-18996</v>
      </c>
      <c r="L457" s="168" t="s">
        <v>2544</v>
      </c>
      <c r="M457" s="169" t="s">
        <v>1303</v>
      </c>
      <c r="N457" s="169"/>
      <c r="O457" s="170" t="s">
        <v>2529</v>
      </c>
      <c r="P457" s="170" t="s">
        <v>903</v>
      </c>
    </row>
    <row r="458" spans="1:16" x14ac:dyDescent="0.2">
      <c r="A458" s="48" t="str">
        <f t="shared" si="36"/>
        <v> CPRI 1.15 </v>
      </c>
      <c r="B458" s="15" t="str">
        <f t="shared" si="37"/>
        <v>I</v>
      </c>
      <c r="C458" s="48">
        <f t="shared" si="38"/>
        <v>17257.690999999999</v>
      </c>
      <c r="D458" t="str">
        <f t="shared" si="39"/>
        <v>vis</v>
      </c>
      <c r="E458">
        <f>VLOOKUP(C458,'Active 2'!C$21:E$948,3,FALSE)</f>
        <v>-18976.172860401086</v>
      </c>
      <c r="F458" s="15" t="s">
        <v>1198</v>
      </c>
      <c r="G458" t="str">
        <f t="shared" si="40"/>
        <v>17257.691</v>
      </c>
      <c r="H458" s="48">
        <f t="shared" si="41"/>
        <v>-18976</v>
      </c>
      <c r="I458" s="168" t="s">
        <v>2545</v>
      </c>
      <c r="J458" s="169" t="s">
        <v>2546</v>
      </c>
      <c r="K458" s="168">
        <v>-18976</v>
      </c>
      <c r="L458" s="168" t="s">
        <v>2544</v>
      </c>
      <c r="M458" s="169" t="s">
        <v>1303</v>
      </c>
      <c r="N458" s="169"/>
      <c r="O458" s="170" t="s">
        <v>2529</v>
      </c>
      <c r="P458" s="170" t="s">
        <v>903</v>
      </c>
    </row>
    <row r="459" spans="1:16" x14ac:dyDescent="0.2">
      <c r="A459" s="48" t="str">
        <f t="shared" ref="A459:A522" si="42">P459</f>
        <v> CPRI 1.15 </v>
      </c>
      <c r="B459" s="15" t="str">
        <f t="shared" ref="B459:B522" si="43">IF(H459=INT(H459),"I","II")</f>
        <v>I</v>
      </c>
      <c r="C459" s="48">
        <f t="shared" ref="C459:C522" si="44">1*G459</f>
        <v>17258.542000000001</v>
      </c>
      <c r="D459" t="str">
        <f t="shared" ref="D459:D522" si="45">VLOOKUP(F459,I$1:J$5,2,FALSE)</f>
        <v>vis</v>
      </c>
      <c r="E459">
        <f>VLOOKUP(C459,'Active 2'!C$21:E$948,3,FALSE)</f>
        <v>-18975.170977095931</v>
      </c>
      <c r="F459" s="15" t="s">
        <v>1198</v>
      </c>
      <c r="G459" t="str">
        <f t="shared" ref="G459:G522" si="46">MID(I459,3,LEN(I459)-3)</f>
        <v>17258.542</v>
      </c>
      <c r="H459" s="48">
        <f t="shared" ref="H459:H522" si="47">1*K459</f>
        <v>-18975</v>
      </c>
      <c r="I459" s="168" t="s">
        <v>2547</v>
      </c>
      <c r="J459" s="169" t="s">
        <v>2548</v>
      </c>
      <c r="K459" s="168">
        <v>-18975</v>
      </c>
      <c r="L459" s="168" t="s">
        <v>2541</v>
      </c>
      <c r="M459" s="169" t="s">
        <v>1303</v>
      </c>
      <c r="N459" s="169"/>
      <c r="O459" s="170" t="s">
        <v>2529</v>
      </c>
      <c r="P459" s="170" t="s">
        <v>903</v>
      </c>
    </row>
    <row r="460" spans="1:16" x14ac:dyDescent="0.2">
      <c r="A460" s="48" t="str">
        <f t="shared" si="42"/>
        <v> CPRI 1.15 </v>
      </c>
      <c r="B460" s="15" t="str">
        <f t="shared" si="43"/>
        <v>I</v>
      </c>
      <c r="C460" s="48">
        <f t="shared" si="44"/>
        <v>17264.490000000002</v>
      </c>
      <c r="D460" t="str">
        <f t="shared" si="45"/>
        <v>vis</v>
      </c>
      <c r="E460">
        <f>VLOOKUP(C460,'Active 2'!C$21:E$948,3,FALSE)</f>
        <v>-18968.168389670485</v>
      </c>
      <c r="F460" s="15" t="s">
        <v>1198</v>
      </c>
      <c r="G460" t="str">
        <f t="shared" si="46"/>
        <v>17264.490</v>
      </c>
      <c r="H460" s="48">
        <f t="shared" si="47"/>
        <v>-18968</v>
      </c>
      <c r="I460" s="168" t="s">
        <v>2549</v>
      </c>
      <c r="J460" s="169" t="s">
        <v>2550</v>
      </c>
      <c r="K460" s="168">
        <v>-18968</v>
      </c>
      <c r="L460" s="168" t="s">
        <v>2551</v>
      </c>
      <c r="M460" s="169" t="s">
        <v>1303</v>
      </c>
      <c r="N460" s="169"/>
      <c r="O460" s="170" t="s">
        <v>2529</v>
      </c>
      <c r="P460" s="170" t="s">
        <v>903</v>
      </c>
    </row>
    <row r="461" spans="1:16" x14ac:dyDescent="0.2">
      <c r="A461" s="48" t="str">
        <f t="shared" si="42"/>
        <v> CPRI 1.15 </v>
      </c>
      <c r="B461" s="15" t="str">
        <f t="shared" si="43"/>
        <v>I</v>
      </c>
      <c r="C461" s="48">
        <f t="shared" si="44"/>
        <v>17274.68</v>
      </c>
      <c r="D461" t="str">
        <f t="shared" si="45"/>
        <v>vis</v>
      </c>
      <c r="E461">
        <f>VLOOKUP(C461,'Active 2'!C$21:E$948,3,FALSE)</f>
        <v>-18956.17169063463</v>
      </c>
      <c r="F461" s="15" t="s">
        <v>1198</v>
      </c>
      <c r="G461" t="str">
        <f t="shared" si="46"/>
        <v>17274.680</v>
      </c>
      <c r="H461" s="48">
        <f t="shared" si="47"/>
        <v>-18956</v>
      </c>
      <c r="I461" s="168" t="s">
        <v>2552</v>
      </c>
      <c r="J461" s="169" t="s">
        <v>2553</v>
      </c>
      <c r="K461" s="168">
        <v>-18956</v>
      </c>
      <c r="L461" s="168" t="s">
        <v>2554</v>
      </c>
      <c r="M461" s="169" t="s">
        <v>1303</v>
      </c>
      <c r="N461" s="169"/>
      <c r="O461" s="170" t="s">
        <v>2529</v>
      </c>
      <c r="P461" s="170" t="s">
        <v>903</v>
      </c>
    </row>
    <row r="462" spans="1:16" x14ac:dyDescent="0.2">
      <c r="A462" s="48" t="str">
        <f t="shared" si="42"/>
        <v> CPRI 1.15 </v>
      </c>
      <c r="B462" s="15" t="str">
        <f t="shared" si="43"/>
        <v>I</v>
      </c>
      <c r="C462" s="48">
        <f t="shared" si="44"/>
        <v>17292.519</v>
      </c>
      <c r="D462" t="str">
        <f t="shared" si="45"/>
        <v>vis</v>
      </c>
      <c r="E462">
        <f>VLOOKUP(C462,'Active 2'!C$21:E$948,3,FALSE)</f>
        <v>-18935.169814864206</v>
      </c>
      <c r="F462" s="15" t="s">
        <v>1198</v>
      </c>
      <c r="G462" t="str">
        <f t="shared" si="46"/>
        <v>17292.519</v>
      </c>
      <c r="H462" s="48">
        <f t="shared" si="47"/>
        <v>-18935</v>
      </c>
      <c r="I462" s="168" t="s">
        <v>2555</v>
      </c>
      <c r="J462" s="169" t="s">
        <v>2556</v>
      </c>
      <c r="K462" s="168">
        <v>-18935</v>
      </c>
      <c r="L462" s="168" t="s">
        <v>2557</v>
      </c>
      <c r="M462" s="169" t="s">
        <v>1303</v>
      </c>
      <c r="N462" s="169"/>
      <c r="O462" s="170" t="s">
        <v>2529</v>
      </c>
      <c r="P462" s="170" t="s">
        <v>903</v>
      </c>
    </row>
    <row r="463" spans="1:16" x14ac:dyDescent="0.2">
      <c r="A463" s="48" t="str">
        <f t="shared" si="42"/>
        <v> IPUL 2(21) </v>
      </c>
      <c r="B463" s="15" t="str">
        <f t="shared" si="43"/>
        <v>I</v>
      </c>
      <c r="C463" s="48">
        <f t="shared" si="44"/>
        <v>17293.368999999999</v>
      </c>
      <c r="D463" t="str">
        <f t="shared" si="45"/>
        <v>vis</v>
      </c>
      <c r="E463">
        <f>VLOOKUP(C463,'Active 2'!C$21:E$948,3,FALSE)</f>
        <v>-18934.169108860235</v>
      </c>
      <c r="F463" s="15" t="s">
        <v>1198</v>
      </c>
      <c r="G463" t="str">
        <f t="shared" si="46"/>
        <v>17293.369</v>
      </c>
      <c r="H463" s="48">
        <f t="shared" si="47"/>
        <v>-18934</v>
      </c>
      <c r="I463" s="168" t="s">
        <v>2558</v>
      </c>
      <c r="J463" s="169" t="s">
        <v>2559</v>
      </c>
      <c r="K463" s="168">
        <v>-18934</v>
      </c>
      <c r="L463" s="168" t="s">
        <v>2557</v>
      </c>
      <c r="M463" s="169" t="s">
        <v>1317</v>
      </c>
      <c r="N463" s="169"/>
      <c r="O463" s="170" t="s">
        <v>2560</v>
      </c>
      <c r="P463" s="170" t="s">
        <v>904</v>
      </c>
    </row>
    <row r="464" spans="1:16" x14ac:dyDescent="0.2">
      <c r="A464" s="48" t="str">
        <f t="shared" si="42"/>
        <v> HA 69.145 </v>
      </c>
      <c r="B464" s="15" t="str">
        <f t="shared" si="43"/>
        <v>I</v>
      </c>
      <c r="C464" s="48">
        <f t="shared" si="44"/>
        <v>17641.628000000001</v>
      </c>
      <c r="D464" t="str">
        <f t="shared" si="45"/>
        <v>vis</v>
      </c>
      <c r="E464">
        <f>VLOOKUP(C464,'Active 2'!C$21:E$948,3,FALSE)</f>
        <v>-18524.163376816243</v>
      </c>
      <c r="F464" s="15" t="s">
        <v>1198</v>
      </c>
      <c r="G464" t="str">
        <f t="shared" si="46"/>
        <v>17641.628</v>
      </c>
      <c r="H464" s="48">
        <f t="shared" si="47"/>
        <v>-18524</v>
      </c>
      <c r="I464" s="168" t="s">
        <v>2561</v>
      </c>
      <c r="J464" s="169" t="s">
        <v>2562</v>
      </c>
      <c r="K464" s="168">
        <v>-18524</v>
      </c>
      <c r="L464" s="168" t="s">
        <v>2563</v>
      </c>
      <c r="M464" s="169" t="s">
        <v>1303</v>
      </c>
      <c r="N464" s="169"/>
      <c r="O464" s="170" t="s">
        <v>2509</v>
      </c>
      <c r="P464" s="170" t="s">
        <v>902</v>
      </c>
    </row>
    <row r="465" spans="1:16" x14ac:dyDescent="0.2">
      <c r="A465" s="48" t="str">
        <f t="shared" si="42"/>
        <v> IPUL 2(21) </v>
      </c>
      <c r="B465" s="15" t="str">
        <f t="shared" si="43"/>
        <v>I</v>
      </c>
      <c r="C465" s="48">
        <f t="shared" si="44"/>
        <v>17652.673999999999</v>
      </c>
      <c r="D465" t="str">
        <f t="shared" si="45"/>
        <v>vis</v>
      </c>
      <c r="E465">
        <f>VLOOKUP(C465,'Active 2'!C$21:E$948,3,FALSE)</f>
        <v>-18511.158907969329</v>
      </c>
      <c r="F465" s="15" t="s">
        <v>1198</v>
      </c>
      <c r="G465" t="str">
        <f t="shared" si="46"/>
        <v>17652.674</v>
      </c>
      <c r="H465" s="48">
        <f t="shared" si="47"/>
        <v>-18511</v>
      </c>
      <c r="I465" s="168" t="s">
        <v>2564</v>
      </c>
      <c r="J465" s="169" t="s">
        <v>2565</v>
      </c>
      <c r="K465" s="168">
        <v>-18511</v>
      </c>
      <c r="L465" s="168" t="s">
        <v>2566</v>
      </c>
      <c r="M465" s="169" t="s">
        <v>1317</v>
      </c>
      <c r="N465" s="169"/>
      <c r="O465" s="170" t="s">
        <v>2560</v>
      </c>
      <c r="P465" s="170" t="s">
        <v>904</v>
      </c>
    </row>
    <row r="466" spans="1:16" x14ac:dyDescent="0.2">
      <c r="A466" s="48" t="str">
        <f t="shared" si="42"/>
        <v> IPUL 2(21) </v>
      </c>
      <c r="B466" s="15" t="str">
        <f t="shared" si="43"/>
        <v>I</v>
      </c>
      <c r="C466" s="48">
        <f t="shared" si="44"/>
        <v>17666.267</v>
      </c>
      <c r="D466" t="str">
        <f t="shared" si="45"/>
        <v>vis</v>
      </c>
      <c r="E466">
        <f>VLOOKUP(C466,'Active 2'!C$21:E$948,3,FALSE)</f>
        <v>-18495.155853014039</v>
      </c>
      <c r="F466" s="15" t="s">
        <v>1198</v>
      </c>
      <c r="G466" t="str">
        <f t="shared" si="46"/>
        <v>17666.267</v>
      </c>
      <c r="H466" s="48">
        <f t="shared" si="47"/>
        <v>-18495</v>
      </c>
      <c r="I466" s="168" t="s">
        <v>2567</v>
      </c>
      <c r="J466" s="169" t="s">
        <v>2568</v>
      </c>
      <c r="K466" s="168">
        <v>-18495</v>
      </c>
      <c r="L466" s="168" t="s">
        <v>2569</v>
      </c>
      <c r="M466" s="169" t="s">
        <v>1317</v>
      </c>
      <c r="N466" s="169"/>
      <c r="O466" s="170" t="s">
        <v>2560</v>
      </c>
      <c r="P466" s="170" t="s">
        <v>904</v>
      </c>
    </row>
    <row r="467" spans="1:16" x14ac:dyDescent="0.2">
      <c r="A467" s="48" t="str">
        <f t="shared" si="42"/>
        <v> CPRI 1.15 </v>
      </c>
      <c r="B467" s="15" t="str">
        <f t="shared" si="43"/>
        <v>I</v>
      </c>
      <c r="C467" s="48">
        <f t="shared" si="44"/>
        <v>17849.740000000002</v>
      </c>
      <c r="D467" t="str">
        <f t="shared" si="45"/>
        <v>vis</v>
      </c>
      <c r="E467">
        <f>VLOOKUP(C467,'Active 2'!C$21:E$948,3,FALSE)</f>
        <v>-18279.152873406023</v>
      </c>
      <c r="F467" s="15" t="s">
        <v>1198</v>
      </c>
      <c r="G467" t="str">
        <f t="shared" si="46"/>
        <v>17849.740</v>
      </c>
      <c r="H467" s="48">
        <f t="shared" si="47"/>
        <v>-18279</v>
      </c>
      <c r="I467" s="168" t="s">
        <v>2570</v>
      </c>
      <c r="J467" s="169" t="s">
        <v>2571</v>
      </c>
      <c r="K467" s="168">
        <v>-18279</v>
      </c>
      <c r="L467" s="168" t="s">
        <v>2572</v>
      </c>
      <c r="M467" s="169" t="s">
        <v>1303</v>
      </c>
      <c r="N467" s="169"/>
      <c r="O467" s="170" t="s">
        <v>2529</v>
      </c>
      <c r="P467" s="170" t="s">
        <v>903</v>
      </c>
    </row>
    <row r="468" spans="1:16" x14ac:dyDescent="0.2">
      <c r="A468" s="48" t="str">
        <f t="shared" si="42"/>
        <v> HA 69.145 </v>
      </c>
      <c r="B468" s="15" t="str">
        <f t="shared" si="43"/>
        <v>I</v>
      </c>
      <c r="C468" s="48">
        <f t="shared" si="44"/>
        <v>17850.585999999999</v>
      </c>
      <c r="D468" t="str">
        <f t="shared" si="45"/>
        <v>vis</v>
      </c>
      <c r="E468">
        <f>VLOOKUP(C468,'Active 2'!C$21:E$948,3,FALSE)</f>
        <v>-18278.156876606779</v>
      </c>
      <c r="F468" s="15" t="s">
        <v>1198</v>
      </c>
      <c r="G468" t="str">
        <f t="shared" si="46"/>
        <v>17850.586</v>
      </c>
      <c r="H468" s="48">
        <f t="shared" si="47"/>
        <v>-18278</v>
      </c>
      <c r="I468" s="168" t="s">
        <v>2573</v>
      </c>
      <c r="J468" s="169" t="s">
        <v>2574</v>
      </c>
      <c r="K468" s="168">
        <v>-18278</v>
      </c>
      <c r="L468" s="168" t="s">
        <v>2575</v>
      </c>
      <c r="M468" s="169" t="s">
        <v>1303</v>
      </c>
      <c r="N468" s="169"/>
      <c r="O468" s="170" t="s">
        <v>2509</v>
      </c>
      <c r="P468" s="170" t="s">
        <v>902</v>
      </c>
    </row>
    <row r="469" spans="1:16" x14ac:dyDescent="0.2">
      <c r="A469" s="48" t="str">
        <f t="shared" si="42"/>
        <v> CPRI 1.15 </v>
      </c>
      <c r="B469" s="15" t="str">
        <f t="shared" si="43"/>
        <v>I</v>
      </c>
      <c r="C469" s="48">
        <f t="shared" si="44"/>
        <v>17850.588</v>
      </c>
      <c r="D469" t="str">
        <f t="shared" si="45"/>
        <v>vis</v>
      </c>
      <c r="E469">
        <f>VLOOKUP(C469,'Active 2'!C$21:E$948,3,FALSE)</f>
        <v>-18278.154522004414</v>
      </c>
      <c r="F469" s="15" t="s">
        <v>1198</v>
      </c>
      <c r="G469" t="str">
        <f t="shared" si="46"/>
        <v>17850.588</v>
      </c>
      <c r="H469" s="48">
        <f t="shared" si="47"/>
        <v>-18278</v>
      </c>
      <c r="I469" s="168" t="s">
        <v>2576</v>
      </c>
      <c r="J469" s="169" t="s">
        <v>2577</v>
      </c>
      <c r="K469" s="168">
        <v>-18278</v>
      </c>
      <c r="L469" s="168" t="s">
        <v>2578</v>
      </c>
      <c r="M469" s="169" t="s">
        <v>1303</v>
      </c>
      <c r="N469" s="169"/>
      <c r="O469" s="170" t="s">
        <v>2529</v>
      </c>
      <c r="P469" s="170" t="s">
        <v>903</v>
      </c>
    </row>
    <row r="470" spans="1:16" x14ac:dyDescent="0.2">
      <c r="A470" s="48" t="str">
        <f t="shared" si="42"/>
        <v> CPRI 1.15 </v>
      </c>
      <c r="B470" s="15" t="str">
        <f t="shared" si="43"/>
        <v>I</v>
      </c>
      <c r="C470" s="48">
        <f t="shared" si="44"/>
        <v>17854.835999999999</v>
      </c>
      <c r="D470" t="str">
        <f t="shared" si="45"/>
        <v>vis</v>
      </c>
      <c r="E470">
        <f>VLOOKUP(C470,'Active 2'!C$21:E$948,3,FALSE)</f>
        <v>-18273.153346586918</v>
      </c>
      <c r="F470" s="15" t="s">
        <v>1198</v>
      </c>
      <c r="G470" t="str">
        <f t="shared" si="46"/>
        <v>17854.836</v>
      </c>
      <c r="H470" s="48">
        <f t="shared" si="47"/>
        <v>-18273</v>
      </c>
      <c r="I470" s="168" t="s">
        <v>2579</v>
      </c>
      <c r="J470" s="169" t="s">
        <v>2580</v>
      </c>
      <c r="K470" s="168">
        <v>-18273</v>
      </c>
      <c r="L470" s="168" t="s">
        <v>2572</v>
      </c>
      <c r="M470" s="169" t="s">
        <v>1303</v>
      </c>
      <c r="N470" s="169"/>
      <c r="O470" s="170" t="s">
        <v>2529</v>
      </c>
      <c r="P470" s="170" t="s">
        <v>903</v>
      </c>
    </row>
    <row r="471" spans="1:16" x14ac:dyDescent="0.2">
      <c r="A471" s="48" t="str">
        <f t="shared" si="42"/>
        <v> CPRI 1.15 </v>
      </c>
      <c r="B471" s="15" t="str">
        <f t="shared" si="43"/>
        <v>I</v>
      </c>
      <c r="C471" s="48">
        <f t="shared" si="44"/>
        <v>17861.631000000001</v>
      </c>
      <c r="D471" t="str">
        <f t="shared" si="45"/>
        <v>vis</v>
      </c>
      <c r="E471">
        <f>VLOOKUP(C471,'Active 2'!C$21:E$948,3,FALSE)</f>
        <v>-18265.153585061042</v>
      </c>
      <c r="F471" s="15" t="s">
        <v>1198</v>
      </c>
      <c r="G471" t="str">
        <f t="shared" si="46"/>
        <v>17861.631</v>
      </c>
      <c r="H471" s="48">
        <f t="shared" si="47"/>
        <v>-18265</v>
      </c>
      <c r="I471" s="168" t="s">
        <v>2581</v>
      </c>
      <c r="J471" s="169" t="s">
        <v>2582</v>
      </c>
      <c r="K471" s="168">
        <v>-18265</v>
      </c>
      <c r="L471" s="168" t="s">
        <v>2572</v>
      </c>
      <c r="M471" s="169" t="s">
        <v>1303</v>
      </c>
      <c r="N471" s="169"/>
      <c r="O471" s="170" t="s">
        <v>2529</v>
      </c>
      <c r="P471" s="170" t="s">
        <v>903</v>
      </c>
    </row>
    <row r="472" spans="1:16" x14ac:dyDescent="0.2">
      <c r="A472" s="48" t="str">
        <f t="shared" si="42"/>
        <v> HA 69.145 </v>
      </c>
      <c r="B472" s="15" t="str">
        <f t="shared" si="43"/>
        <v>I</v>
      </c>
      <c r="C472" s="48">
        <f t="shared" si="44"/>
        <v>17873.519</v>
      </c>
      <c r="D472" t="str">
        <f t="shared" si="45"/>
        <v>vis</v>
      </c>
      <c r="E472">
        <f>VLOOKUP(C472,'Active 2'!C$21:E$948,3,FALSE)</f>
        <v>-18251.157828619605</v>
      </c>
      <c r="F472" s="15" t="s">
        <v>1198</v>
      </c>
      <c r="G472" t="str">
        <f t="shared" si="46"/>
        <v>17873.519</v>
      </c>
      <c r="H472" s="48">
        <f t="shared" si="47"/>
        <v>-18251</v>
      </c>
      <c r="I472" s="168" t="s">
        <v>2583</v>
      </c>
      <c r="J472" s="169" t="s">
        <v>2584</v>
      </c>
      <c r="K472" s="168">
        <v>-18251</v>
      </c>
      <c r="L472" s="168" t="s">
        <v>2585</v>
      </c>
      <c r="M472" s="169" t="s">
        <v>1303</v>
      </c>
      <c r="N472" s="169"/>
      <c r="O472" s="170" t="s">
        <v>2509</v>
      </c>
      <c r="P472" s="170" t="s">
        <v>902</v>
      </c>
    </row>
    <row r="473" spans="1:16" x14ac:dyDescent="0.2">
      <c r="A473" s="48" t="str">
        <f t="shared" si="42"/>
        <v> CPRI 1.15 </v>
      </c>
      <c r="B473" s="15" t="str">
        <f t="shared" si="43"/>
        <v>I</v>
      </c>
      <c r="C473" s="48">
        <f t="shared" si="44"/>
        <v>17907.5</v>
      </c>
      <c r="D473" t="str">
        <f t="shared" si="45"/>
        <v>vis</v>
      </c>
      <c r="E473">
        <f>VLOOKUP(C473,'Active 2'!C$21:E$948,3,FALSE)</f>
        <v>-18211.151957183152</v>
      </c>
      <c r="F473" s="15" t="s">
        <v>1198</v>
      </c>
      <c r="G473" t="str">
        <f t="shared" si="46"/>
        <v>17907.500</v>
      </c>
      <c r="H473" s="48">
        <f t="shared" si="47"/>
        <v>-18211</v>
      </c>
      <c r="I473" s="168" t="s">
        <v>2586</v>
      </c>
      <c r="J473" s="169" t="s">
        <v>2587</v>
      </c>
      <c r="K473" s="168">
        <v>-18211</v>
      </c>
      <c r="L473" s="168" t="s">
        <v>2588</v>
      </c>
      <c r="M473" s="169" t="s">
        <v>1303</v>
      </c>
      <c r="N473" s="169"/>
      <c r="O473" s="170" t="s">
        <v>2529</v>
      </c>
      <c r="P473" s="170" t="s">
        <v>903</v>
      </c>
    </row>
    <row r="474" spans="1:16" x14ac:dyDescent="0.2">
      <c r="A474" s="48" t="str">
        <f t="shared" si="42"/>
        <v> CPRI 1.15 </v>
      </c>
      <c r="B474" s="15" t="str">
        <f t="shared" si="43"/>
        <v>I</v>
      </c>
      <c r="C474" s="48">
        <f t="shared" si="44"/>
        <v>17916.847000000002</v>
      </c>
      <c r="D474" t="str">
        <f t="shared" si="45"/>
        <v>vis</v>
      </c>
      <c r="E474">
        <f>VLOOKUP(C474,'Active 2'!C$21:E$948,3,FALSE)</f>
        <v>-18200.147723042999</v>
      </c>
      <c r="F474" s="15" t="s">
        <v>1198</v>
      </c>
      <c r="G474" t="str">
        <f t="shared" si="46"/>
        <v>17916.847</v>
      </c>
      <c r="H474" s="48">
        <f t="shared" si="47"/>
        <v>-18200</v>
      </c>
      <c r="I474" s="168" t="s">
        <v>2589</v>
      </c>
      <c r="J474" s="169" t="s">
        <v>2590</v>
      </c>
      <c r="K474" s="168">
        <v>-18200</v>
      </c>
      <c r="L474" s="168" t="s">
        <v>2591</v>
      </c>
      <c r="M474" s="169" t="s">
        <v>1303</v>
      </c>
      <c r="N474" s="169"/>
      <c r="O474" s="170" t="s">
        <v>2529</v>
      </c>
      <c r="P474" s="170" t="s">
        <v>903</v>
      </c>
    </row>
    <row r="475" spans="1:16" x14ac:dyDescent="0.2">
      <c r="A475" s="48" t="str">
        <f t="shared" si="42"/>
        <v> CPRI 1.15 </v>
      </c>
      <c r="B475" s="15" t="str">
        <f t="shared" si="43"/>
        <v>I</v>
      </c>
      <c r="C475" s="48">
        <f t="shared" si="44"/>
        <v>17917.692999999999</v>
      </c>
      <c r="D475" t="str">
        <f t="shared" si="45"/>
        <v>vis</v>
      </c>
      <c r="E475">
        <f>VLOOKUP(C475,'Active 2'!C$21:E$948,3,FALSE)</f>
        <v>-18199.151726243756</v>
      </c>
      <c r="F475" s="15" t="s">
        <v>1198</v>
      </c>
      <c r="G475" t="str">
        <f t="shared" si="46"/>
        <v>17917.693</v>
      </c>
      <c r="H475" s="48">
        <f t="shared" si="47"/>
        <v>-18199</v>
      </c>
      <c r="I475" s="168" t="s">
        <v>2592</v>
      </c>
      <c r="J475" s="169" t="s">
        <v>2593</v>
      </c>
      <c r="K475" s="168">
        <v>-18199</v>
      </c>
      <c r="L475" s="168" t="s">
        <v>2588</v>
      </c>
      <c r="M475" s="169" t="s">
        <v>1303</v>
      </c>
      <c r="N475" s="169"/>
      <c r="O475" s="170" t="s">
        <v>2529</v>
      </c>
      <c r="P475" s="170" t="s">
        <v>903</v>
      </c>
    </row>
    <row r="476" spans="1:16" x14ac:dyDescent="0.2">
      <c r="A476" s="48" t="str">
        <f t="shared" si="42"/>
        <v> CPRI 1.15 </v>
      </c>
      <c r="B476" s="15" t="str">
        <f t="shared" si="43"/>
        <v>I</v>
      </c>
      <c r="C476" s="48">
        <f t="shared" si="44"/>
        <v>17918.543000000001</v>
      </c>
      <c r="D476" t="str">
        <f t="shared" si="45"/>
        <v>vis</v>
      </c>
      <c r="E476">
        <f>VLOOKUP(C476,'Active 2'!C$21:E$948,3,FALSE)</f>
        <v>-18198.15102023978</v>
      </c>
      <c r="F476" s="15" t="s">
        <v>1198</v>
      </c>
      <c r="G476" t="str">
        <f t="shared" si="46"/>
        <v>17918.543</v>
      </c>
      <c r="H476" s="48">
        <f t="shared" si="47"/>
        <v>-18198</v>
      </c>
      <c r="I476" s="168" t="s">
        <v>2594</v>
      </c>
      <c r="J476" s="169" t="s">
        <v>2595</v>
      </c>
      <c r="K476" s="168">
        <v>-18198</v>
      </c>
      <c r="L476" s="168" t="s">
        <v>2596</v>
      </c>
      <c r="M476" s="169" t="s">
        <v>1303</v>
      </c>
      <c r="N476" s="169"/>
      <c r="O476" s="170" t="s">
        <v>2529</v>
      </c>
      <c r="P476" s="170" t="s">
        <v>903</v>
      </c>
    </row>
    <row r="477" spans="1:16" x14ac:dyDescent="0.2">
      <c r="A477" s="48" t="str">
        <f t="shared" si="42"/>
        <v> CPRI 1.15 </v>
      </c>
      <c r="B477" s="15" t="str">
        <f t="shared" si="43"/>
        <v>I</v>
      </c>
      <c r="C477" s="48">
        <f t="shared" si="44"/>
        <v>17922.789000000001</v>
      </c>
      <c r="D477" t="str">
        <f t="shared" si="45"/>
        <v>vis</v>
      </c>
      <c r="E477">
        <f>VLOOKUP(C477,'Active 2'!C$21:E$948,3,FALSE)</f>
        <v>-18193.152199424643</v>
      </c>
      <c r="F477" s="15" t="s">
        <v>1198</v>
      </c>
      <c r="G477" t="str">
        <f t="shared" si="46"/>
        <v>17922.789</v>
      </c>
      <c r="H477" s="48">
        <f t="shared" si="47"/>
        <v>-18193</v>
      </c>
      <c r="I477" s="168" t="s">
        <v>2597</v>
      </c>
      <c r="J477" s="169" t="s">
        <v>2598</v>
      </c>
      <c r="K477" s="168">
        <v>-18193</v>
      </c>
      <c r="L477" s="168" t="s">
        <v>2588</v>
      </c>
      <c r="M477" s="169" t="s">
        <v>1303</v>
      </c>
      <c r="N477" s="169"/>
      <c r="O477" s="170" t="s">
        <v>2529</v>
      </c>
      <c r="P477" s="170" t="s">
        <v>903</v>
      </c>
    </row>
    <row r="478" spans="1:16" x14ac:dyDescent="0.2">
      <c r="A478" s="48" t="str">
        <f t="shared" si="42"/>
        <v> CPRI 17.8 </v>
      </c>
      <c r="B478" s="15" t="str">
        <f t="shared" si="43"/>
        <v>I</v>
      </c>
      <c r="C478" s="48">
        <f t="shared" si="44"/>
        <v>18335.607</v>
      </c>
      <c r="D478" t="str">
        <f t="shared" si="45"/>
        <v>vis</v>
      </c>
      <c r="E478">
        <f>VLOOKUP(C478,'Active 2'!C$21:E$948,3,FALSE)</f>
        <v>-17707.141080427187</v>
      </c>
      <c r="F478" s="15" t="s">
        <v>1198</v>
      </c>
      <c r="G478" t="str">
        <f t="shared" si="46"/>
        <v>18335.607</v>
      </c>
      <c r="H478" s="48">
        <f t="shared" si="47"/>
        <v>-17707</v>
      </c>
      <c r="I478" s="168" t="s">
        <v>2599</v>
      </c>
      <c r="J478" s="169" t="s">
        <v>2600</v>
      </c>
      <c r="K478" s="168">
        <v>-17707</v>
      </c>
      <c r="L478" s="168" t="s">
        <v>2601</v>
      </c>
      <c r="M478" s="169" t="s">
        <v>1303</v>
      </c>
      <c r="N478" s="169"/>
      <c r="O478" s="170" t="s">
        <v>2529</v>
      </c>
      <c r="P478" s="170" t="s">
        <v>905</v>
      </c>
    </row>
    <row r="479" spans="1:16" x14ac:dyDescent="0.2">
      <c r="A479" s="48" t="str">
        <f t="shared" si="42"/>
        <v> IPUL 2(21) </v>
      </c>
      <c r="B479" s="15" t="str">
        <f t="shared" si="43"/>
        <v>I</v>
      </c>
      <c r="C479" s="48">
        <f t="shared" si="44"/>
        <v>18568.349999999999</v>
      </c>
      <c r="D479" t="str">
        <f t="shared" si="45"/>
        <v>vis</v>
      </c>
      <c r="E479">
        <f>VLOOKUP(C479,'Active 2'!C$21:E$948,3,FALSE)</f>
        <v>-17433.132471624216</v>
      </c>
      <c r="F479" s="15" t="s">
        <v>1198</v>
      </c>
      <c r="G479" t="str">
        <f t="shared" si="46"/>
        <v>18568.350</v>
      </c>
      <c r="H479" s="48">
        <f t="shared" si="47"/>
        <v>-17433</v>
      </c>
      <c r="I479" s="168" t="s">
        <v>2602</v>
      </c>
      <c r="J479" s="169" t="s">
        <v>2603</v>
      </c>
      <c r="K479" s="168">
        <v>-17433</v>
      </c>
      <c r="L479" s="168" t="s">
        <v>2604</v>
      </c>
      <c r="M479" s="169" t="s">
        <v>1317</v>
      </c>
      <c r="N479" s="169"/>
      <c r="O479" s="170" t="s">
        <v>2560</v>
      </c>
      <c r="P479" s="170" t="s">
        <v>904</v>
      </c>
    </row>
    <row r="480" spans="1:16" x14ac:dyDescent="0.2">
      <c r="A480" s="48" t="str">
        <f t="shared" si="42"/>
        <v> IPUL 2(21) </v>
      </c>
      <c r="B480" s="15" t="str">
        <f t="shared" si="43"/>
        <v>I</v>
      </c>
      <c r="C480" s="48">
        <f t="shared" si="44"/>
        <v>18573.445</v>
      </c>
      <c r="D480" t="str">
        <f t="shared" si="45"/>
        <v>vis</v>
      </c>
      <c r="E480">
        <f>VLOOKUP(C480,'Active 2'!C$21:E$948,3,FALSE)</f>
        <v>-17427.134122106287</v>
      </c>
      <c r="F480" s="15" t="s">
        <v>1198</v>
      </c>
      <c r="G480" t="str">
        <f t="shared" si="46"/>
        <v>18573.445</v>
      </c>
      <c r="H480" s="48">
        <f t="shared" si="47"/>
        <v>-17427</v>
      </c>
      <c r="I480" s="168" t="s">
        <v>2605</v>
      </c>
      <c r="J480" s="169" t="s">
        <v>2606</v>
      </c>
      <c r="K480" s="168">
        <v>-17427</v>
      </c>
      <c r="L480" s="168" t="s">
        <v>2607</v>
      </c>
      <c r="M480" s="169" t="s">
        <v>1317</v>
      </c>
      <c r="N480" s="169"/>
      <c r="O480" s="170" t="s">
        <v>2560</v>
      </c>
      <c r="P480" s="170" t="s">
        <v>904</v>
      </c>
    </row>
    <row r="481" spans="1:16" x14ac:dyDescent="0.2">
      <c r="A481" s="48" t="str">
        <f t="shared" si="42"/>
        <v> CPRI 17.8 </v>
      </c>
      <c r="B481" s="15" t="str">
        <f t="shared" si="43"/>
        <v>I</v>
      </c>
      <c r="C481" s="48">
        <f t="shared" si="44"/>
        <v>18589.580999999998</v>
      </c>
      <c r="D481" t="str">
        <f t="shared" si="45"/>
        <v>vis</v>
      </c>
      <c r="E481">
        <f>VLOOKUP(C481,'Active 2'!C$21:E$948,3,FALSE)</f>
        <v>-17408.137190247347</v>
      </c>
      <c r="F481" s="15" t="s">
        <v>1198</v>
      </c>
      <c r="G481" t="str">
        <f t="shared" si="46"/>
        <v>18589.581</v>
      </c>
      <c r="H481" s="48">
        <f t="shared" si="47"/>
        <v>-17408</v>
      </c>
      <c r="I481" s="168" t="s">
        <v>2608</v>
      </c>
      <c r="J481" s="169" t="s">
        <v>2609</v>
      </c>
      <c r="K481" s="168">
        <v>-17408</v>
      </c>
      <c r="L481" s="168" t="s">
        <v>2610</v>
      </c>
      <c r="M481" s="169" t="s">
        <v>1303</v>
      </c>
      <c r="N481" s="169"/>
      <c r="O481" s="170" t="s">
        <v>2529</v>
      </c>
      <c r="P481" s="170" t="s">
        <v>905</v>
      </c>
    </row>
    <row r="482" spans="1:16" x14ac:dyDescent="0.2">
      <c r="A482" s="48" t="str">
        <f t="shared" si="42"/>
        <v> HA 69.145 </v>
      </c>
      <c r="B482" s="15" t="str">
        <f t="shared" si="43"/>
        <v>I</v>
      </c>
      <c r="C482" s="48">
        <f t="shared" si="44"/>
        <v>18589.585999999999</v>
      </c>
      <c r="D482" t="str">
        <f t="shared" si="45"/>
        <v>vis</v>
      </c>
      <c r="E482">
        <f>VLOOKUP(C482,'Active 2'!C$21:E$948,3,FALSE)</f>
        <v>-17408.13130374144</v>
      </c>
      <c r="F482" s="15" t="s">
        <v>1198</v>
      </c>
      <c r="G482" t="str">
        <f t="shared" si="46"/>
        <v>18589.586</v>
      </c>
      <c r="H482" s="48">
        <f t="shared" si="47"/>
        <v>-17408</v>
      </c>
      <c r="I482" s="168" t="s">
        <v>2611</v>
      </c>
      <c r="J482" s="169" t="s">
        <v>2612</v>
      </c>
      <c r="K482" s="168">
        <v>-17408</v>
      </c>
      <c r="L482" s="168" t="s">
        <v>2613</v>
      </c>
      <c r="M482" s="169" t="s">
        <v>1303</v>
      </c>
      <c r="N482" s="169"/>
      <c r="O482" s="170" t="s">
        <v>2509</v>
      </c>
      <c r="P482" s="170" t="s">
        <v>902</v>
      </c>
    </row>
    <row r="483" spans="1:16" x14ac:dyDescent="0.2">
      <c r="A483" s="48" t="str">
        <f t="shared" si="42"/>
        <v> CPRI 17.8 </v>
      </c>
      <c r="B483" s="15" t="str">
        <f t="shared" si="43"/>
        <v>I</v>
      </c>
      <c r="C483" s="48">
        <f t="shared" si="44"/>
        <v>18600.623</v>
      </c>
      <c r="D483" t="str">
        <f t="shared" si="45"/>
        <v>vis</v>
      </c>
      <c r="E483">
        <f>VLOOKUP(C483,'Active 2'!C$21:E$948,3,FALSE)</f>
        <v>-17395.137430605155</v>
      </c>
      <c r="F483" s="15" t="s">
        <v>1198</v>
      </c>
      <c r="G483" t="str">
        <f t="shared" si="46"/>
        <v>18600.623</v>
      </c>
      <c r="H483" s="48">
        <f t="shared" si="47"/>
        <v>-17395</v>
      </c>
      <c r="I483" s="168" t="s">
        <v>2614</v>
      </c>
      <c r="J483" s="169" t="s">
        <v>2615</v>
      </c>
      <c r="K483" s="168">
        <v>-17395</v>
      </c>
      <c r="L483" s="168" t="s">
        <v>2610</v>
      </c>
      <c r="M483" s="169" t="s">
        <v>1303</v>
      </c>
      <c r="N483" s="169"/>
      <c r="O483" s="170" t="s">
        <v>2529</v>
      </c>
      <c r="P483" s="170" t="s">
        <v>905</v>
      </c>
    </row>
    <row r="484" spans="1:16" x14ac:dyDescent="0.2">
      <c r="A484" s="48" t="str">
        <f t="shared" si="42"/>
        <v> HA 69.145 </v>
      </c>
      <c r="B484" s="15" t="str">
        <f t="shared" si="43"/>
        <v>I</v>
      </c>
      <c r="C484" s="48">
        <f t="shared" si="44"/>
        <v>18600.625</v>
      </c>
      <c r="D484" t="str">
        <f t="shared" si="45"/>
        <v>vis</v>
      </c>
      <c r="E484">
        <f>VLOOKUP(C484,'Active 2'!C$21:E$948,3,FALSE)</f>
        <v>-17395.135076002793</v>
      </c>
      <c r="F484" s="15" t="str">
        <f>LEFT(M484,1)</f>
        <v>V</v>
      </c>
      <c r="G484" t="str">
        <f t="shared" si="46"/>
        <v>18600.625</v>
      </c>
      <c r="H484" s="48">
        <f t="shared" si="47"/>
        <v>-17395</v>
      </c>
      <c r="I484" s="168" t="s">
        <v>2616</v>
      </c>
      <c r="J484" s="169" t="s">
        <v>2617</v>
      </c>
      <c r="K484" s="168">
        <v>-17395</v>
      </c>
      <c r="L484" s="168" t="s">
        <v>2618</v>
      </c>
      <c r="M484" s="169" t="s">
        <v>1303</v>
      </c>
      <c r="N484" s="169"/>
      <c r="O484" s="170" t="s">
        <v>2509</v>
      </c>
      <c r="P484" s="170" t="s">
        <v>902</v>
      </c>
    </row>
    <row r="485" spans="1:16" x14ac:dyDescent="0.2">
      <c r="A485" s="48" t="str">
        <f t="shared" si="42"/>
        <v> IPUL 2(21) </v>
      </c>
      <c r="B485" s="15" t="str">
        <f t="shared" si="43"/>
        <v>I</v>
      </c>
      <c r="C485" s="48">
        <f t="shared" si="44"/>
        <v>18653.286</v>
      </c>
      <c r="D485" t="str">
        <f t="shared" si="45"/>
        <v>pg</v>
      </c>
      <c r="E485">
        <f>VLOOKUP(C485,'Active 2'!C$21:E$948,3,FALSE)</f>
        <v>-17333.137218502576</v>
      </c>
      <c r="F485" s="15" t="str">
        <f>LEFT(M485,1)</f>
        <v>F</v>
      </c>
      <c r="G485" t="str">
        <f t="shared" si="46"/>
        <v>18653.286</v>
      </c>
      <c r="H485" s="48">
        <f t="shared" si="47"/>
        <v>-17333</v>
      </c>
      <c r="I485" s="168" t="s">
        <v>2619</v>
      </c>
      <c r="J485" s="169" t="s">
        <v>2620</v>
      </c>
      <c r="K485" s="168">
        <v>-17333</v>
      </c>
      <c r="L485" s="168" t="s">
        <v>2610</v>
      </c>
      <c r="M485" s="169" t="s">
        <v>1317</v>
      </c>
      <c r="N485" s="169"/>
      <c r="O485" s="170" t="s">
        <v>2560</v>
      </c>
      <c r="P485" s="170" t="s">
        <v>904</v>
      </c>
    </row>
    <row r="486" spans="1:16" x14ac:dyDescent="0.2">
      <c r="A486" s="48" t="str">
        <f t="shared" si="42"/>
        <v> HA 69.145 </v>
      </c>
      <c r="B486" s="15" t="str">
        <f t="shared" si="43"/>
        <v>I</v>
      </c>
      <c r="C486" s="48">
        <f t="shared" si="44"/>
        <v>18707.644</v>
      </c>
      <c r="D486" t="str">
        <f t="shared" si="45"/>
        <v>vis</v>
      </c>
      <c r="E486">
        <f>VLOOKUP(C486,'Active 2'!C$21:E$948,3,FALSE)</f>
        <v>-17269.141480897953</v>
      </c>
      <c r="F486" s="15" t="str">
        <f>LEFT(M486,1)</f>
        <v>V</v>
      </c>
      <c r="G486" t="str">
        <f t="shared" si="46"/>
        <v>18707.644</v>
      </c>
      <c r="H486" s="48">
        <f t="shared" si="47"/>
        <v>-17269</v>
      </c>
      <c r="I486" s="168" t="s">
        <v>2621</v>
      </c>
      <c r="J486" s="169" t="s">
        <v>2622</v>
      </c>
      <c r="K486" s="168">
        <v>-17269</v>
      </c>
      <c r="L486" s="168" t="s">
        <v>2601</v>
      </c>
      <c r="M486" s="169" t="s">
        <v>1303</v>
      </c>
      <c r="N486" s="169"/>
      <c r="O486" s="170" t="s">
        <v>2509</v>
      </c>
      <c r="P486" s="170" t="s">
        <v>902</v>
      </c>
    </row>
    <row r="487" spans="1:16" x14ac:dyDescent="0.2">
      <c r="A487" s="48" t="str">
        <f t="shared" si="42"/>
        <v> HA 69.145 </v>
      </c>
      <c r="B487" s="15" t="str">
        <f t="shared" si="43"/>
        <v>I</v>
      </c>
      <c r="C487" s="48">
        <f t="shared" si="44"/>
        <v>18713.595000000001</v>
      </c>
      <c r="D487" t="str">
        <f t="shared" si="45"/>
        <v>vis</v>
      </c>
      <c r="E487">
        <f>VLOOKUP(C487,'Active 2'!C$21:E$948,3,FALSE)</f>
        <v>-17262.135361568966</v>
      </c>
      <c r="F487" s="15" t="str">
        <f>LEFT(M487,1)</f>
        <v>V</v>
      </c>
      <c r="G487" t="str">
        <f t="shared" si="46"/>
        <v>18713.595</v>
      </c>
      <c r="H487" s="48">
        <f t="shared" si="47"/>
        <v>-17262</v>
      </c>
      <c r="I487" s="168" t="s">
        <v>2623</v>
      </c>
      <c r="J487" s="169" t="s">
        <v>2624</v>
      </c>
      <c r="K487" s="168">
        <v>-17262</v>
      </c>
      <c r="L487" s="168" t="s">
        <v>2618</v>
      </c>
      <c r="M487" s="169" t="s">
        <v>1303</v>
      </c>
      <c r="N487" s="169"/>
      <c r="O487" s="170" t="s">
        <v>2509</v>
      </c>
      <c r="P487" s="170" t="s">
        <v>902</v>
      </c>
    </row>
    <row r="488" spans="1:16" x14ac:dyDescent="0.2">
      <c r="A488" s="48" t="str">
        <f t="shared" si="42"/>
        <v> CPRI 17.8 </v>
      </c>
      <c r="B488" s="15" t="str">
        <f t="shared" si="43"/>
        <v>I</v>
      </c>
      <c r="C488" s="48">
        <f t="shared" si="44"/>
        <v>18713.596000000001</v>
      </c>
      <c r="D488" t="str">
        <f t="shared" si="45"/>
        <v>vis</v>
      </c>
      <c r="E488">
        <f>VLOOKUP(C488,'Active 2'!C$21:E$948,3,FALSE)</f>
        <v>-17262.134184267787</v>
      </c>
      <c r="F488" s="15" t="str">
        <f>LEFT(M488,1)</f>
        <v>V</v>
      </c>
      <c r="G488" t="str">
        <f t="shared" si="46"/>
        <v>18713.596</v>
      </c>
      <c r="H488" s="48">
        <f t="shared" si="47"/>
        <v>-17262</v>
      </c>
      <c r="I488" s="168" t="s">
        <v>2625</v>
      </c>
      <c r="J488" s="169" t="s">
        <v>2626</v>
      </c>
      <c r="K488" s="168">
        <v>-17262</v>
      </c>
      <c r="L488" s="168" t="s">
        <v>2607</v>
      </c>
      <c r="M488" s="169" t="s">
        <v>1303</v>
      </c>
      <c r="N488" s="169"/>
      <c r="O488" s="170" t="s">
        <v>2529</v>
      </c>
      <c r="P488" s="170" t="s">
        <v>905</v>
      </c>
    </row>
    <row r="489" spans="1:16" x14ac:dyDescent="0.2">
      <c r="A489" s="48" t="str">
        <f t="shared" si="42"/>
        <v> IPUL 2(21) </v>
      </c>
      <c r="B489" s="15" t="str">
        <f t="shared" si="43"/>
        <v>I</v>
      </c>
      <c r="C489" s="48">
        <f t="shared" si="44"/>
        <v>18952.28</v>
      </c>
      <c r="D489" t="str">
        <f t="shared" si="45"/>
        <v>vis</v>
      </c>
      <c r="E489">
        <f>VLOOKUP(C489,'Active 2'!C$21:E$948,3,FALSE)</f>
        <v>-16981.131229147639</v>
      </c>
      <c r="F489" s="15" t="s">
        <v>1198</v>
      </c>
      <c r="G489" t="str">
        <f t="shared" si="46"/>
        <v>18952.280</v>
      </c>
      <c r="H489" s="48">
        <f t="shared" si="47"/>
        <v>-16981</v>
      </c>
      <c r="I489" s="168" t="s">
        <v>2627</v>
      </c>
      <c r="J489" s="169" t="s">
        <v>2628</v>
      </c>
      <c r="K489" s="168">
        <v>-16981</v>
      </c>
      <c r="L489" s="168" t="s">
        <v>2629</v>
      </c>
      <c r="M489" s="169" t="s">
        <v>1317</v>
      </c>
      <c r="N489" s="169"/>
      <c r="O489" s="170" t="s">
        <v>2560</v>
      </c>
      <c r="P489" s="170" t="s">
        <v>904</v>
      </c>
    </row>
    <row r="490" spans="1:16" x14ac:dyDescent="0.2">
      <c r="A490" s="48" t="str">
        <f t="shared" si="42"/>
        <v> CPRI 17.8 </v>
      </c>
      <c r="B490" s="15" t="str">
        <f t="shared" si="43"/>
        <v>I</v>
      </c>
      <c r="C490" s="48">
        <f t="shared" si="44"/>
        <v>19102.627</v>
      </c>
      <c r="D490" t="str">
        <f t="shared" si="45"/>
        <v>vis</v>
      </c>
      <c r="E490">
        <f>VLOOKUP(C490,'Active 2'!C$21:E$948,3,FALSE)</f>
        <v>-16804.127528466197</v>
      </c>
      <c r="F490" s="15" t="s">
        <v>1198</v>
      </c>
      <c r="G490" t="str">
        <f t="shared" si="46"/>
        <v>19102.627</v>
      </c>
      <c r="H490" s="48">
        <f t="shared" si="47"/>
        <v>-16804</v>
      </c>
      <c r="I490" s="168" t="s">
        <v>2630</v>
      </c>
      <c r="J490" s="169" t="s">
        <v>2631</v>
      </c>
      <c r="K490" s="168">
        <v>-16804</v>
      </c>
      <c r="L490" s="168" t="s">
        <v>2632</v>
      </c>
      <c r="M490" s="169" t="s">
        <v>1303</v>
      </c>
      <c r="N490" s="169"/>
      <c r="O490" s="170" t="s">
        <v>2529</v>
      </c>
      <c r="P490" s="170" t="s">
        <v>905</v>
      </c>
    </row>
    <row r="491" spans="1:16" x14ac:dyDescent="0.2">
      <c r="A491" s="48" t="str">
        <f t="shared" si="42"/>
        <v> AN 192.202 </v>
      </c>
      <c r="B491" s="15" t="str">
        <f t="shared" si="43"/>
        <v>I</v>
      </c>
      <c r="C491" s="48">
        <f t="shared" si="44"/>
        <v>19381.245999999999</v>
      </c>
      <c r="D491" t="str">
        <f t="shared" si="45"/>
        <v>vis</v>
      </c>
      <c r="E491">
        <f>VLOOKUP(C491,'Active 2'!C$21:E$948,3,FALSE)</f>
        <v>-16476.109050677067</v>
      </c>
      <c r="F491" s="15" t="s">
        <v>1198</v>
      </c>
      <c r="G491" t="str">
        <f t="shared" si="46"/>
        <v>19381.246</v>
      </c>
      <c r="H491" s="48">
        <f t="shared" si="47"/>
        <v>-16476</v>
      </c>
      <c r="I491" s="168" t="s">
        <v>2633</v>
      </c>
      <c r="J491" s="169" t="s">
        <v>2634</v>
      </c>
      <c r="K491" s="168">
        <v>-16476</v>
      </c>
      <c r="L491" s="168" t="s">
        <v>2635</v>
      </c>
      <c r="M491" s="169" t="s">
        <v>1303</v>
      </c>
      <c r="N491" s="169"/>
      <c r="O491" s="170" t="s">
        <v>2636</v>
      </c>
      <c r="P491" s="170" t="s">
        <v>906</v>
      </c>
    </row>
    <row r="492" spans="1:16" x14ac:dyDescent="0.2">
      <c r="A492" s="48" t="str">
        <f t="shared" si="42"/>
        <v> RAOU 9.40 </v>
      </c>
      <c r="B492" s="15" t="str">
        <f t="shared" si="43"/>
        <v>I</v>
      </c>
      <c r="C492" s="48">
        <f t="shared" si="44"/>
        <v>19437.294000000002</v>
      </c>
      <c r="D492" t="str">
        <f t="shared" si="45"/>
        <v>vis</v>
      </c>
      <c r="E492">
        <f>VLOOKUP(C492,'Active 2'!C$21:E$948,3,FALSE)</f>
        <v>-16410.123674076312</v>
      </c>
      <c r="F492" s="15" t="s">
        <v>1198</v>
      </c>
      <c r="G492" t="str">
        <f t="shared" si="46"/>
        <v>19437.294</v>
      </c>
      <c r="H492" s="48">
        <f t="shared" si="47"/>
        <v>-16410</v>
      </c>
      <c r="I492" s="168" t="s">
        <v>2637</v>
      </c>
      <c r="J492" s="169" t="s">
        <v>2638</v>
      </c>
      <c r="K492" s="168">
        <v>-16410</v>
      </c>
      <c r="L492" s="168" t="s">
        <v>2639</v>
      </c>
      <c r="M492" s="169" t="s">
        <v>1303</v>
      </c>
      <c r="N492" s="169"/>
      <c r="O492" s="170" t="s">
        <v>2640</v>
      </c>
      <c r="P492" s="170" t="s">
        <v>907</v>
      </c>
    </row>
    <row r="493" spans="1:16" x14ac:dyDescent="0.2">
      <c r="A493" s="48" t="str">
        <f t="shared" si="42"/>
        <v> RAOU 9.40 </v>
      </c>
      <c r="B493" s="15" t="str">
        <f t="shared" si="43"/>
        <v>I</v>
      </c>
      <c r="C493" s="48">
        <f t="shared" si="44"/>
        <v>19465.323</v>
      </c>
      <c r="D493" t="str">
        <f t="shared" si="45"/>
        <v>vis</v>
      </c>
      <c r="E493">
        <f>VLOOKUP(C493,'Active 2'!C$21:E$948,3,FALSE)</f>
        <v>-16377.125099270032</v>
      </c>
      <c r="F493" s="15" t="s">
        <v>1198</v>
      </c>
      <c r="G493" t="str">
        <f t="shared" si="46"/>
        <v>19465.323</v>
      </c>
      <c r="H493" s="48">
        <f t="shared" si="47"/>
        <v>-16377</v>
      </c>
      <c r="I493" s="168" t="s">
        <v>2641</v>
      </c>
      <c r="J493" s="169" t="s">
        <v>2642</v>
      </c>
      <c r="K493" s="168">
        <v>-16377</v>
      </c>
      <c r="L493" s="168" t="s">
        <v>2643</v>
      </c>
      <c r="M493" s="169" t="s">
        <v>1303</v>
      </c>
      <c r="N493" s="169"/>
      <c r="O493" s="170" t="s">
        <v>2640</v>
      </c>
      <c r="P493" s="170" t="s">
        <v>907</v>
      </c>
    </row>
    <row r="494" spans="1:16" x14ac:dyDescent="0.2">
      <c r="A494" s="48" t="str">
        <f t="shared" si="42"/>
        <v> RAOU 9.40 </v>
      </c>
      <c r="B494" s="15" t="str">
        <f t="shared" si="43"/>
        <v>I</v>
      </c>
      <c r="C494" s="48">
        <f t="shared" si="44"/>
        <v>19621.613000000001</v>
      </c>
      <c r="D494" t="str">
        <f t="shared" si="45"/>
        <v>vis</v>
      </c>
      <c r="E494">
        <f>VLOOKUP(C494,'Active 2'!C$21:E$948,3,FALSE)</f>
        <v>-16193.124697669053</v>
      </c>
      <c r="F494" s="15" t="s">
        <v>1198</v>
      </c>
      <c r="G494" t="str">
        <f t="shared" si="46"/>
        <v>19621.613</v>
      </c>
      <c r="H494" s="48">
        <f t="shared" si="47"/>
        <v>-16193</v>
      </c>
      <c r="I494" s="168" t="s">
        <v>2644</v>
      </c>
      <c r="J494" s="169" t="s">
        <v>2645</v>
      </c>
      <c r="K494" s="168">
        <v>-16193</v>
      </c>
      <c r="L494" s="168" t="s">
        <v>2643</v>
      </c>
      <c r="M494" s="169" t="s">
        <v>1303</v>
      </c>
      <c r="N494" s="169"/>
      <c r="O494" s="170" t="s">
        <v>2640</v>
      </c>
      <c r="P494" s="170" t="s">
        <v>907</v>
      </c>
    </row>
    <row r="495" spans="1:16" x14ac:dyDescent="0.2">
      <c r="A495" s="48" t="str">
        <f t="shared" si="42"/>
        <v> RAOU 9.40 </v>
      </c>
      <c r="B495" s="15" t="str">
        <f t="shared" si="43"/>
        <v>I</v>
      </c>
      <c r="C495" s="48">
        <f t="shared" si="44"/>
        <v>19628.403999999999</v>
      </c>
      <c r="D495" t="str">
        <f t="shared" si="45"/>
        <v>vis</v>
      </c>
      <c r="E495">
        <f>VLOOKUP(C495,'Active 2'!C$21:E$948,3,FALSE)</f>
        <v>-16185.129645347906</v>
      </c>
      <c r="F495" s="15" t="s">
        <v>1198</v>
      </c>
      <c r="G495" t="str">
        <f t="shared" si="46"/>
        <v>19628.404</v>
      </c>
      <c r="H495" s="48">
        <f t="shared" si="47"/>
        <v>-16185</v>
      </c>
      <c r="I495" s="168" t="s">
        <v>2646</v>
      </c>
      <c r="J495" s="169" t="s">
        <v>2647</v>
      </c>
      <c r="K495" s="168">
        <v>-16185</v>
      </c>
      <c r="L495" s="168" t="s">
        <v>2648</v>
      </c>
      <c r="M495" s="169" t="s">
        <v>1303</v>
      </c>
      <c r="N495" s="169"/>
      <c r="O495" s="170" t="s">
        <v>2640</v>
      </c>
      <c r="P495" s="170" t="s">
        <v>907</v>
      </c>
    </row>
    <row r="496" spans="1:16" x14ac:dyDescent="0.2">
      <c r="A496" s="48" t="str">
        <f t="shared" si="42"/>
        <v> RAOU 9.40 </v>
      </c>
      <c r="B496" s="15" t="str">
        <f t="shared" si="43"/>
        <v>I</v>
      </c>
      <c r="C496" s="48">
        <f t="shared" si="44"/>
        <v>19633.508999999998</v>
      </c>
      <c r="D496" t="str">
        <f t="shared" si="45"/>
        <v>vis</v>
      </c>
      <c r="E496">
        <f>VLOOKUP(C496,'Active 2'!C$21:E$948,3,FALSE)</f>
        <v>-16179.119522818168</v>
      </c>
      <c r="F496" s="15" t="s">
        <v>1198</v>
      </c>
      <c r="G496" t="str">
        <f t="shared" si="46"/>
        <v>19633.509</v>
      </c>
      <c r="H496" s="48">
        <f t="shared" si="47"/>
        <v>-16179</v>
      </c>
      <c r="I496" s="168" t="s">
        <v>2649</v>
      </c>
      <c r="J496" s="169" t="s">
        <v>2650</v>
      </c>
      <c r="K496" s="168">
        <v>-16179</v>
      </c>
      <c r="L496" s="168" t="s">
        <v>2651</v>
      </c>
      <c r="M496" s="169" t="s">
        <v>1303</v>
      </c>
      <c r="N496" s="169"/>
      <c r="O496" s="170" t="s">
        <v>2640</v>
      </c>
      <c r="P496" s="170" t="s">
        <v>907</v>
      </c>
    </row>
    <row r="497" spans="1:16" x14ac:dyDescent="0.2">
      <c r="A497" s="48" t="str">
        <f t="shared" si="42"/>
        <v> RAOU 9.40 </v>
      </c>
      <c r="B497" s="15" t="str">
        <f t="shared" si="43"/>
        <v>I</v>
      </c>
      <c r="C497" s="48">
        <f t="shared" si="44"/>
        <v>19650.492999999999</v>
      </c>
      <c r="D497" t="str">
        <f t="shared" si="45"/>
        <v>vis</v>
      </c>
      <c r="E497">
        <f>VLOOKUP(C497,'Active 2'!C$21:E$948,3,FALSE)</f>
        <v>-16159.124239557619</v>
      </c>
      <c r="F497" s="15" t="s">
        <v>1198</v>
      </c>
      <c r="G497" t="str">
        <f t="shared" si="46"/>
        <v>19650.493</v>
      </c>
      <c r="H497" s="48">
        <f t="shared" si="47"/>
        <v>-16159</v>
      </c>
      <c r="I497" s="168" t="s">
        <v>2652</v>
      </c>
      <c r="J497" s="169" t="s">
        <v>2653</v>
      </c>
      <c r="K497" s="168">
        <v>-16159</v>
      </c>
      <c r="L497" s="168" t="s">
        <v>2643</v>
      </c>
      <c r="M497" s="169" t="s">
        <v>1303</v>
      </c>
      <c r="N497" s="169"/>
      <c r="O497" s="170" t="s">
        <v>2640</v>
      </c>
      <c r="P497" s="170" t="s">
        <v>907</v>
      </c>
    </row>
    <row r="498" spans="1:16" x14ac:dyDescent="0.2">
      <c r="A498" s="48" t="str">
        <f t="shared" si="42"/>
        <v> RAOU 9.40 </v>
      </c>
      <c r="B498" s="15" t="str">
        <f t="shared" si="43"/>
        <v>I</v>
      </c>
      <c r="C498" s="48">
        <f t="shared" si="44"/>
        <v>19661.538</v>
      </c>
      <c r="D498" t="str">
        <f t="shared" si="45"/>
        <v>vis</v>
      </c>
      <c r="E498">
        <f>VLOOKUP(C498,'Active 2'!C$21:E$948,3,FALSE)</f>
        <v>-16146.120948011883</v>
      </c>
      <c r="F498" s="15" t="s">
        <v>1198</v>
      </c>
      <c r="G498" t="str">
        <f t="shared" si="46"/>
        <v>19661.538</v>
      </c>
      <c r="H498" s="48">
        <f t="shared" si="47"/>
        <v>-16146</v>
      </c>
      <c r="I498" s="168" t="s">
        <v>2654</v>
      </c>
      <c r="J498" s="169" t="s">
        <v>2655</v>
      </c>
      <c r="K498" s="168">
        <v>-16146</v>
      </c>
      <c r="L498" s="168" t="s">
        <v>2656</v>
      </c>
      <c r="M498" s="169" t="s">
        <v>1303</v>
      </c>
      <c r="N498" s="169"/>
      <c r="O498" s="170" t="s">
        <v>2640</v>
      </c>
      <c r="P498" s="170" t="s">
        <v>907</v>
      </c>
    </row>
    <row r="499" spans="1:16" x14ac:dyDescent="0.2">
      <c r="A499" s="48" t="str">
        <f t="shared" si="42"/>
        <v> RAOU 9.40 </v>
      </c>
      <c r="B499" s="15" t="str">
        <f t="shared" si="43"/>
        <v>I</v>
      </c>
      <c r="C499" s="48">
        <f t="shared" si="44"/>
        <v>19678.527999999998</v>
      </c>
      <c r="D499" t="str">
        <f t="shared" si="45"/>
        <v>vis</v>
      </c>
      <c r="E499">
        <f>VLOOKUP(C499,'Active 2'!C$21:E$948,3,FALSE)</f>
        <v>-16126.11860094425</v>
      </c>
      <c r="F499" s="15" t="s">
        <v>1198</v>
      </c>
      <c r="G499" t="str">
        <f t="shared" si="46"/>
        <v>19678.528</v>
      </c>
      <c r="H499" s="48">
        <f t="shared" si="47"/>
        <v>-16126</v>
      </c>
      <c r="I499" s="168" t="s">
        <v>2657</v>
      </c>
      <c r="J499" s="169" t="s">
        <v>2658</v>
      </c>
      <c r="K499" s="168">
        <v>-16126</v>
      </c>
      <c r="L499" s="168" t="s">
        <v>2659</v>
      </c>
      <c r="M499" s="169" t="s">
        <v>1303</v>
      </c>
      <c r="N499" s="169"/>
      <c r="O499" s="170" t="s">
        <v>2640</v>
      </c>
      <c r="P499" s="170" t="s">
        <v>907</v>
      </c>
    </row>
    <row r="500" spans="1:16" x14ac:dyDescent="0.2">
      <c r="A500" s="48" t="str">
        <f t="shared" si="42"/>
        <v> RAOU 9.40 </v>
      </c>
      <c r="B500" s="15" t="str">
        <f t="shared" si="43"/>
        <v>I</v>
      </c>
      <c r="C500" s="48">
        <f t="shared" si="44"/>
        <v>19679.377</v>
      </c>
      <c r="D500" t="str">
        <f t="shared" si="45"/>
        <v>vis</v>
      </c>
      <c r="E500">
        <f>VLOOKUP(C500,'Active 2'!C$21:E$948,3,FALSE)</f>
        <v>-16125.119072241458</v>
      </c>
      <c r="F500" s="15" t="s">
        <v>1198</v>
      </c>
      <c r="G500" t="str">
        <f t="shared" si="46"/>
        <v>19679.377</v>
      </c>
      <c r="H500" s="48">
        <f t="shared" si="47"/>
        <v>-16125</v>
      </c>
      <c r="I500" s="168" t="s">
        <v>2660</v>
      </c>
      <c r="J500" s="169" t="s">
        <v>2661</v>
      </c>
      <c r="K500" s="168">
        <v>-16125</v>
      </c>
      <c r="L500" s="168" t="s">
        <v>2659</v>
      </c>
      <c r="M500" s="169" t="s">
        <v>1303</v>
      </c>
      <c r="N500" s="169"/>
      <c r="O500" s="170" t="s">
        <v>2640</v>
      </c>
      <c r="P500" s="170" t="s">
        <v>907</v>
      </c>
    </row>
    <row r="501" spans="1:16" x14ac:dyDescent="0.2">
      <c r="A501" s="48" t="str">
        <f t="shared" si="42"/>
        <v> RAOU 9.40 </v>
      </c>
      <c r="B501" s="15" t="str">
        <f t="shared" si="43"/>
        <v>I</v>
      </c>
      <c r="C501" s="48">
        <f t="shared" si="44"/>
        <v>19684.474999999999</v>
      </c>
      <c r="D501" t="str">
        <f t="shared" si="45"/>
        <v>vis</v>
      </c>
      <c r="E501">
        <f>VLOOKUP(C501,'Active 2'!C$21:E$948,3,FALSE)</f>
        <v>-16119.117190819989</v>
      </c>
      <c r="F501" s="15" t="s">
        <v>1198</v>
      </c>
      <c r="G501" t="str">
        <f t="shared" si="46"/>
        <v>19684.475</v>
      </c>
      <c r="H501" s="48">
        <f t="shared" si="47"/>
        <v>-16119</v>
      </c>
      <c r="I501" s="168" t="s">
        <v>2662</v>
      </c>
      <c r="J501" s="169" t="s">
        <v>2663</v>
      </c>
      <c r="K501" s="168">
        <v>-16119</v>
      </c>
      <c r="L501" s="168" t="s">
        <v>2664</v>
      </c>
      <c r="M501" s="169" t="s">
        <v>1303</v>
      </c>
      <c r="N501" s="169"/>
      <c r="O501" s="170" t="s">
        <v>2640</v>
      </c>
      <c r="P501" s="170" t="s">
        <v>907</v>
      </c>
    </row>
    <row r="502" spans="1:16" x14ac:dyDescent="0.2">
      <c r="A502" s="48" t="str">
        <f t="shared" si="42"/>
        <v> RAOU 9.40 </v>
      </c>
      <c r="B502" s="15" t="str">
        <f t="shared" si="43"/>
        <v>I</v>
      </c>
      <c r="C502" s="48">
        <f t="shared" si="44"/>
        <v>19685.323</v>
      </c>
      <c r="D502" t="str">
        <f t="shared" si="45"/>
        <v>vis</v>
      </c>
      <c r="E502">
        <f>VLOOKUP(C502,'Active 2'!C$21:E$948,3,FALSE)</f>
        <v>-16118.118839418376</v>
      </c>
      <c r="F502" s="15" t="s">
        <v>1198</v>
      </c>
      <c r="G502" t="str">
        <f t="shared" si="46"/>
        <v>19685.323</v>
      </c>
      <c r="H502" s="48">
        <f t="shared" si="47"/>
        <v>-16118</v>
      </c>
      <c r="I502" s="168" t="s">
        <v>2665</v>
      </c>
      <c r="J502" s="169" t="s">
        <v>2666</v>
      </c>
      <c r="K502" s="168">
        <v>-16118</v>
      </c>
      <c r="L502" s="168" t="s">
        <v>2659</v>
      </c>
      <c r="M502" s="169" t="s">
        <v>1303</v>
      </c>
      <c r="N502" s="169"/>
      <c r="O502" s="170" t="s">
        <v>2640</v>
      </c>
      <c r="P502" s="170" t="s">
        <v>907</v>
      </c>
    </row>
    <row r="503" spans="1:16" x14ac:dyDescent="0.2">
      <c r="A503" s="48" t="str">
        <f t="shared" si="42"/>
        <v> RAOU 9.40 </v>
      </c>
      <c r="B503" s="15" t="str">
        <f t="shared" si="43"/>
        <v>I</v>
      </c>
      <c r="C503" s="48">
        <f t="shared" si="44"/>
        <v>19776.21</v>
      </c>
      <c r="D503" t="str">
        <f t="shared" si="45"/>
        <v>vis</v>
      </c>
      <c r="E503">
        <f>VLOOKUP(C503,'Active 2'!C$21:E$948,3,FALSE)</f>
        <v>-16011.117466967753</v>
      </c>
      <c r="F503" s="15" t="s">
        <v>1198</v>
      </c>
      <c r="G503" t="str">
        <f t="shared" si="46"/>
        <v>19776.210</v>
      </c>
      <c r="H503" s="48">
        <f t="shared" si="47"/>
        <v>-16011</v>
      </c>
      <c r="I503" s="168" t="s">
        <v>2667</v>
      </c>
      <c r="J503" s="169" t="s">
        <v>2668</v>
      </c>
      <c r="K503" s="168">
        <v>-16011</v>
      </c>
      <c r="L503" s="168" t="s">
        <v>2664</v>
      </c>
      <c r="M503" s="169" t="s">
        <v>1303</v>
      </c>
      <c r="N503" s="169"/>
      <c r="O503" s="170" t="s">
        <v>2640</v>
      </c>
      <c r="P503" s="170" t="s">
        <v>907</v>
      </c>
    </row>
    <row r="504" spans="1:16" x14ac:dyDescent="0.2">
      <c r="A504" s="48" t="str">
        <f t="shared" si="42"/>
        <v> RAOU 9.40 </v>
      </c>
      <c r="B504" s="15" t="str">
        <f t="shared" si="43"/>
        <v>I</v>
      </c>
      <c r="C504" s="48">
        <f t="shared" si="44"/>
        <v>19860.303</v>
      </c>
      <c r="D504" t="str">
        <f t="shared" si="45"/>
        <v>vis</v>
      </c>
      <c r="E504">
        <f>VLOOKUP(C504,'Active 2'!C$21:E$948,3,FALSE)</f>
        <v>-15912.114678741818</v>
      </c>
      <c r="F504" s="15" t="s">
        <v>1198</v>
      </c>
      <c r="G504" t="str">
        <f t="shared" si="46"/>
        <v>19860.303</v>
      </c>
      <c r="H504" s="48">
        <f t="shared" si="47"/>
        <v>-15912</v>
      </c>
      <c r="I504" s="168" t="s">
        <v>2669</v>
      </c>
      <c r="J504" s="169" t="s">
        <v>2670</v>
      </c>
      <c r="K504" s="168">
        <v>-15912</v>
      </c>
      <c r="L504" s="168" t="s">
        <v>2671</v>
      </c>
      <c r="M504" s="169" t="s">
        <v>1303</v>
      </c>
      <c r="N504" s="169"/>
      <c r="O504" s="170" t="s">
        <v>2640</v>
      </c>
      <c r="P504" s="170" t="s">
        <v>907</v>
      </c>
    </row>
    <row r="505" spans="1:16" x14ac:dyDescent="0.2">
      <c r="A505" s="48" t="str">
        <f t="shared" si="42"/>
        <v> RAOU 9.40 </v>
      </c>
      <c r="B505" s="15" t="str">
        <f t="shared" si="43"/>
        <v>I</v>
      </c>
      <c r="C505" s="48">
        <f t="shared" si="44"/>
        <v>19865.395</v>
      </c>
      <c r="D505" t="str">
        <f t="shared" si="45"/>
        <v>vis</v>
      </c>
      <c r="E505">
        <f>VLOOKUP(C505,'Active 2'!C$21:E$948,3,FALSE)</f>
        <v>-15906.119861127432</v>
      </c>
      <c r="F505" s="15" t="s">
        <v>1198</v>
      </c>
      <c r="G505" t="str">
        <f t="shared" si="46"/>
        <v>19865.395</v>
      </c>
      <c r="H505" s="48">
        <f t="shared" si="47"/>
        <v>-15906</v>
      </c>
      <c r="I505" s="168" t="s">
        <v>2672</v>
      </c>
      <c r="J505" s="169" t="s">
        <v>2673</v>
      </c>
      <c r="K505" s="168">
        <v>-15906</v>
      </c>
      <c r="L505" s="168" t="s">
        <v>2651</v>
      </c>
      <c r="M505" s="169" t="s">
        <v>1303</v>
      </c>
      <c r="N505" s="169"/>
      <c r="O505" s="170" t="s">
        <v>2640</v>
      </c>
      <c r="P505" s="170" t="s">
        <v>907</v>
      </c>
    </row>
    <row r="506" spans="1:16" x14ac:dyDescent="0.2">
      <c r="A506" s="48" t="str">
        <f t="shared" si="42"/>
        <v> RAOU 9.40 </v>
      </c>
      <c r="B506" s="15" t="str">
        <f t="shared" si="43"/>
        <v>I</v>
      </c>
      <c r="C506" s="48">
        <f t="shared" si="44"/>
        <v>20005.547999999999</v>
      </c>
      <c r="D506" t="str">
        <f t="shared" si="45"/>
        <v>vis</v>
      </c>
      <c r="E506">
        <f>VLOOKUP(C506,'Active 2'!C$21:E$948,3,FALSE)</f>
        <v>-15741.117568686574</v>
      </c>
      <c r="F506" s="15" t="s">
        <v>1198</v>
      </c>
      <c r="G506" t="str">
        <f t="shared" si="46"/>
        <v>20005.548</v>
      </c>
      <c r="H506" s="48">
        <f t="shared" si="47"/>
        <v>-15741</v>
      </c>
      <c r="I506" s="168" t="s">
        <v>2674</v>
      </c>
      <c r="J506" s="169" t="s">
        <v>2675</v>
      </c>
      <c r="K506" s="168">
        <v>-15741</v>
      </c>
      <c r="L506" s="168" t="s">
        <v>2664</v>
      </c>
      <c r="M506" s="169" t="s">
        <v>1303</v>
      </c>
      <c r="N506" s="169"/>
      <c r="O506" s="170" t="s">
        <v>2640</v>
      </c>
      <c r="P506" s="170" t="s">
        <v>907</v>
      </c>
    </row>
    <row r="507" spans="1:16" x14ac:dyDescent="0.2">
      <c r="A507" s="48" t="str">
        <f t="shared" si="42"/>
        <v> RAOU 9.40 </v>
      </c>
      <c r="B507" s="15" t="str">
        <f t="shared" si="43"/>
        <v>I</v>
      </c>
      <c r="C507" s="48">
        <f t="shared" si="44"/>
        <v>20017.440999999999</v>
      </c>
      <c r="D507" t="str">
        <f t="shared" si="45"/>
        <v>vis</v>
      </c>
      <c r="E507">
        <f>VLOOKUP(C507,'Active 2'!C$21:E$948,3,FALSE)</f>
        <v>-15727.11592573923</v>
      </c>
      <c r="F507" s="15" t="s">
        <v>1198</v>
      </c>
      <c r="G507" t="str">
        <f t="shared" si="46"/>
        <v>20017.441</v>
      </c>
      <c r="H507" s="48">
        <f t="shared" si="47"/>
        <v>-15727</v>
      </c>
      <c r="I507" s="168" t="s">
        <v>2676</v>
      </c>
      <c r="J507" s="169" t="s">
        <v>2677</v>
      </c>
      <c r="K507" s="168">
        <v>-15727</v>
      </c>
      <c r="L507" s="168" t="s">
        <v>2678</v>
      </c>
      <c r="M507" s="169" t="s">
        <v>1303</v>
      </c>
      <c r="N507" s="169"/>
      <c r="O507" s="170" t="s">
        <v>2640</v>
      </c>
      <c r="P507" s="170" t="s">
        <v>907</v>
      </c>
    </row>
    <row r="508" spans="1:16" x14ac:dyDescent="0.2">
      <c r="A508" s="48" t="str">
        <f t="shared" si="42"/>
        <v> RAOU 9.40 </v>
      </c>
      <c r="B508" s="15" t="str">
        <f t="shared" si="43"/>
        <v>I</v>
      </c>
      <c r="C508" s="48">
        <f t="shared" si="44"/>
        <v>20022.538</v>
      </c>
      <c r="D508" t="str">
        <f t="shared" si="45"/>
        <v>vis</v>
      </c>
      <c r="E508">
        <f>VLOOKUP(C508,'Active 2'!C$21:E$948,3,FALSE)</f>
        <v>-15721.115221618938</v>
      </c>
      <c r="F508" s="15" t="s">
        <v>1198</v>
      </c>
      <c r="G508" t="str">
        <f t="shared" si="46"/>
        <v>20022.538</v>
      </c>
      <c r="H508" s="48">
        <f t="shared" si="47"/>
        <v>-15721</v>
      </c>
      <c r="I508" s="168" t="s">
        <v>2679</v>
      </c>
      <c r="J508" s="169" t="s">
        <v>2680</v>
      </c>
      <c r="K508" s="168">
        <v>-15721</v>
      </c>
      <c r="L508" s="168" t="s">
        <v>2678</v>
      </c>
      <c r="M508" s="169" t="s">
        <v>1303</v>
      </c>
      <c r="N508" s="169"/>
      <c r="O508" s="170" t="s">
        <v>2640</v>
      </c>
      <c r="P508" s="170" t="s">
        <v>907</v>
      </c>
    </row>
    <row r="509" spans="1:16" x14ac:dyDescent="0.2">
      <c r="A509" s="48" t="str">
        <f t="shared" si="42"/>
        <v> RAOU 9.40 </v>
      </c>
      <c r="B509" s="15" t="str">
        <f t="shared" si="43"/>
        <v>I</v>
      </c>
      <c r="C509" s="48">
        <f t="shared" si="44"/>
        <v>20023.383999999998</v>
      </c>
      <c r="D509" t="str">
        <f t="shared" si="45"/>
        <v>vis</v>
      </c>
      <c r="E509">
        <f>VLOOKUP(C509,'Active 2'!C$21:E$948,3,FALSE)</f>
        <v>-15720.119224819693</v>
      </c>
      <c r="F509" s="15" t="s">
        <v>1198</v>
      </c>
      <c r="G509" t="str">
        <f t="shared" si="46"/>
        <v>20023.384</v>
      </c>
      <c r="H509" s="48">
        <f t="shared" si="47"/>
        <v>-15720</v>
      </c>
      <c r="I509" s="168" t="s">
        <v>2681</v>
      </c>
      <c r="J509" s="169" t="s">
        <v>2682</v>
      </c>
      <c r="K509" s="168">
        <v>-15720</v>
      </c>
      <c r="L509" s="168" t="s">
        <v>2659</v>
      </c>
      <c r="M509" s="169" t="s">
        <v>1303</v>
      </c>
      <c r="N509" s="169"/>
      <c r="O509" s="170" t="s">
        <v>2640</v>
      </c>
      <c r="P509" s="170" t="s">
        <v>907</v>
      </c>
    </row>
    <row r="510" spans="1:16" x14ac:dyDescent="0.2">
      <c r="A510" s="48" t="str">
        <f t="shared" si="42"/>
        <v> RAOU 9.40 </v>
      </c>
      <c r="B510" s="15" t="str">
        <f t="shared" si="43"/>
        <v>I</v>
      </c>
      <c r="C510" s="48">
        <f t="shared" si="44"/>
        <v>20039.525000000001</v>
      </c>
      <c r="D510" t="str">
        <f t="shared" si="45"/>
        <v>vis</v>
      </c>
      <c r="E510">
        <f>VLOOKUP(C510,'Active 2'!C$21:E$948,3,FALSE)</f>
        <v>-15701.116406454845</v>
      </c>
      <c r="F510" s="15" t="s">
        <v>1198</v>
      </c>
      <c r="G510" t="str">
        <f t="shared" si="46"/>
        <v>20039.525</v>
      </c>
      <c r="H510" s="48">
        <f t="shared" si="47"/>
        <v>-15701</v>
      </c>
      <c r="I510" s="168" t="s">
        <v>2683</v>
      </c>
      <c r="J510" s="169" t="s">
        <v>2684</v>
      </c>
      <c r="K510" s="168">
        <v>-15701</v>
      </c>
      <c r="L510" s="168" t="s">
        <v>2685</v>
      </c>
      <c r="M510" s="169" t="s">
        <v>1303</v>
      </c>
      <c r="N510" s="169"/>
      <c r="O510" s="170" t="s">
        <v>2640</v>
      </c>
      <c r="P510" s="170" t="s">
        <v>907</v>
      </c>
    </row>
    <row r="511" spans="1:16" x14ac:dyDescent="0.2">
      <c r="A511" s="48" t="str">
        <f t="shared" si="42"/>
        <v> RAOU 9.40 </v>
      </c>
      <c r="B511" s="15" t="str">
        <f t="shared" si="43"/>
        <v>I</v>
      </c>
      <c r="C511" s="48">
        <f t="shared" si="44"/>
        <v>20091.333999999999</v>
      </c>
      <c r="D511" t="str">
        <f t="shared" si="45"/>
        <v>vis</v>
      </c>
      <c r="E511">
        <f>VLOOKUP(C511,'Active 2'!C$21:E$948,3,FALSE)</f>
        <v>-15640.121609560965</v>
      </c>
      <c r="F511" s="15" t="s">
        <v>1198</v>
      </c>
      <c r="G511" t="str">
        <f t="shared" si="46"/>
        <v>20091.334</v>
      </c>
      <c r="H511" s="48">
        <f t="shared" si="47"/>
        <v>-15640</v>
      </c>
      <c r="I511" s="168" t="s">
        <v>2686</v>
      </c>
      <c r="J511" s="169" t="s">
        <v>2687</v>
      </c>
      <c r="K511" s="168">
        <v>-15640</v>
      </c>
      <c r="L511" s="168" t="s">
        <v>2656</v>
      </c>
      <c r="M511" s="169" t="s">
        <v>1303</v>
      </c>
      <c r="N511" s="169"/>
      <c r="O511" s="170" t="s">
        <v>2640</v>
      </c>
      <c r="P511" s="170" t="s">
        <v>907</v>
      </c>
    </row>
    <row r="512" spans="1:16" x14ac:dyDescent="0.2">
      <c r="A512" s="48" t="str">
        <f t="shared" si="42"/>
        <v> RAOU 9.40 </v>
      </c>
      <c r="B512" s="15" t="str">
        <f t="shared" si="43"/>
        <v>I</v>
      </c>
      <c r="C512" s="48">
        <f t="shared" si="44"/>
        <v>20097.284</v>
      </c>
      <c r="D512" t="str">
        <f t="shared" si="45"/>
        <v>vis</v>
      </c>
      <c r="E512">
        <f>VLOOKUP(C512,'Active 2'!C$21:E$948,3,FALSE)</f>
        <v>-15633.116667533157</v>
      </c>
      <c r="F512" s="15" t="s">
        <v>1198</v>
      </c>
      <c r="G512" t="str">
        <f t="shared" si="46"/>
        <v>20097.284</v>
      </c>
      <c r="H512" s="48">
        <f t="shared" si="47"/>
        <v>-15633</v>
      </c>
      <c r="I512" s="168" t="s">
        <v>2688</v>
      </c>
      <c r="J512" s="169" t="s">
        <v>2689</v>
      </c>
      <c r="K512" s="168">
        <v>-15633</v>
      </c>
      <c r="L512" s="168" t="s">
        <v>2685</v>
      </c>
      <c r="M512" s="169" t="s">
        <v>1303</v>
      </c>
      <c r="N512" s="169"/>
      <c r="O512" s="170" t="s">
        <v>2640</v>
      </c>
      <c r="P512" s="170" t="s">
        <v>907</v>
      </c>
    </row>
    <row r="513" spans="1:16" x14ac:dyDescent="0.2">
      <c r="A513" s="48" t="str">
        <f t="shared" si="42"/>
        <v> RAOU 9.40 </v>
      </c>
      <c r="B513" s="15" t="str">
        <f t="shared" si="43"/>
        <v>I</v>
      </c>
      <c r="C513" s="48">
        <f t="shared" si="44"/>
        <v>20120.221000000001</v>
      </c>
      <c r="D513" t="str">
        <f t="shared" si="45"/>
        <v>vis</v>
      </c>
      <c r="E513">
        <f>VLOOKUP(C513,'Active 2'!C$21:E$948,3,FALSE)</f>
        <v>-15606.112910341259</v>
      </c>
      <c r="F513" s="15" t="s">
        <v>1198</v>
      </c>
      <c r="G513" t="str">
        <f t="shared" si="46"/>
        <v>20120.221</v>
      </c>
      <c r="H513" s="48">
        <f t="shared" si="47"/>
        <v>-15606</v>
      </c>
      <c r="I513" s="168" t="s">
        <v>2690</v>
      </c>
      <c r="J513" s="169" t="s">
        <v>2691</v>
      </c>
      <c r="K513" s="168">
        <v>-15606</v>
      </c>
      <c r="L513" s="168" t="s">
        <v>2692</v>
      </c>
      <c r="M513" s="169" t="s">
        <v>1303</v>
      </c>
      <c r="N513" s="169"/>
      <c r="O513" s="170" t="s">
        <v>2640</v>
      </c>
      <c r="P513" s="170" t="s">
        <v>907</v>
      </c>
    </row>
    <row r="514" spans="1:16" x14ac:dyDescent="0.2">
      <c r="A514" s="48" t="str">
        <f t="shared" si="42"/>
        <v> RAOU 9.40 </v>
      </c>
      <c r="B514" s="15" t="str">
        <f t="shared" si="43"/>
        <v>I</v>
      </c>
      <c r="C514" s="48">
        <f t="shared" si="44"/>
        <v>20147.397000000001</v>
      </c>
      <c r="D514" t="str">
        <f t="shared" si="45"/>
        <v>vis</v>
      </c>
      <c r="E514">
        <f>VLOOKUP(C514,'Active 2'!C$21:E$948,3,FALSE)</f>
        <v>-15574.118573442493</v>
      </c>
      <c r="F514" s="15" t="s">
        <v>1198</v>
      </c>
      <c r="G514" t="str">
        <f t="shared" si="46"/>
        <v>20147.397</v>
      </c>
      <c r="H514" s="48">
        <f t="shared" si="47"/>
        <v>-15574</v>
      </c>
      <c r="I514" s="168" t="s">
        <v>2693</v>
      </c>
      <c r="J514" s="169" t="s">
        <v>2694</v>
      </c>
      <c r="K514" s="168">
        <v>-15574</v>
      </c>
      <c r="L514" s="168" t="s">
        <v>2659</v>
      </c>
      <c r="M514" s="169" t="s">
        <v>1303</v>
      </c>
      <c r="N514" s="169"/>
      <c r="O514" s="170" t="s">
        <v>2640</v>
      </c>
      <c r="P514" s="170" t="s">
        <v>907</v>
      </c>
    </row>
    <row r="515" spans="1:16" x14ac:dyDescent="0.2">
      <c r="A515" s="48" t="str">
        <f t="shared" si="42"/>
        <v> RAOU 9.40 </v>
      </c>
      <c r="B515" s="15" t="str">
        <f t="shared" si="43"/>
        <v>I</v>
      </c>
      <c r="C515" s="48">
        <f t="shared" si="44"/>
        <v>20153.34</v>
      </c>
      <c r="D515" t="str">
        <f t="shared" si="45"/>
        <v>vis</v>
      </c>
      <c r="E515">
        <f>VLOOKUP(C515,'Active 2'!C$21:E$948,3,FALSE)</f>
        <v>-15567.121872522956</v>
      </c>
      <c r="F515" s="15" t="s">
        <v>1198</v>
      </c>
      <c r="G515" t="str">
        <f t="shared" si="46"/>
        <v>20153.340</v>
      </c>
      <c r="H515" s="48">
        <f t="shared" si="47"/>
        <v>-15567</v>
      </c>
      <c r="I515" s="168" t="s">
        <v>2695</v>
      </c>
      <c r="J515" s="169" t="s">
        <v>2696</v>
      </c>
      <c r="K515" s="168">
        <v>-15567</v>
      </c>
      <c r="L515" s="168" t="s">
        <v>2697</v>
      </c>
      <c r="M515" s="169" t="s">
        <v>1303</v>
      </c>
      <c r="N515" s="169"/>
      <c r="O515" s="170" t="s">
        <v>2640</v>
      </c>
      <c r="P515" s="170" t="s">
        <v>907</v>
      </c>
    </row>
    <row r="516" spans="1:16" x14ac:dyDescent="0.2">
      <c r="A516" s="48" t="str">
        <f t="shared" si="42"/>
        <v> MN 75.692 </v>
      </c>
      <c r="B516" s="15" t="str">
        <f t="shared" si="43"/>
        <v>I</v>
      </c>
      <c r="C516" s="48">
        <f t="shared" si="44"/>
        <v>20185.617999999999</v>
      </c>
      <c r="D516" t="str">
        <f t="shared" si="45"/>
        <v>vis</v>
      </c>
      <c r="E516">
        <f>VLOOKUP(C516,'Active 2'!C$21:E$948,3,FALSE)</f>
        <v>-15529.120944997994</v>
      </c>
      <c r="F516" s="15" t="s">
        <v>1198</v>
      </c>
      <c r="G516" t="str">
        <f t="shared" si="46"/>
        <v>20185.618</v>
      </c>
      <c r="H516" s="48">
        <f t="shared" si="47"/>
        <v>-15529</v>
      </c>
      <c r="I516" s="168" t="s">
        <v>2698</v>
      </c>
      <c r="J516" s="169" t="s">
        <v>2699</v>
      </c>
      <c r="K516" s="168">
        <v>-15529</v>
      </c>
      <c r="L516" s="168" t="s">
        <v>2656</v>
      </c>
      <c r="M516" s="169" t="s">
        <v>1303</v>
      </c>
      <c r="N516" s="169"/>
      <c r="O516" s="170" t="s">
        <v>2529</v>
      </c>
      <c r="P516" s="170" t="s">
        <v>908</v>
      </c>
    </row>
    <row r="517" spans="1:16" x14ac:dyDescent="0.2">
      <c r="A517" s="48" t="str">
        <f t="shared" si="42"/>
        <v> RAOU 9.40 </v>
      </c>
      <c r="B517" s="15" t="str">
        <f t="shared" si="43"/>
        <v>I</v>
      </c>
      <c r="C517" s="48">
        <f t="shared" si="44"/>
        <v>20214.495999999999</v>
      </c>
      <c r="D517" t="str">
        <f t="shared" si="45"/>
        <v>vis</v>
      </c>
      <c r="E517">
        <f>VLOOKUP(C517,'Active 2'!C$21:E$948,3,FALSE)</f>
        <v>-15495.122841488919</v>
      </c>
      <c r="F517" s="15" t="s">
        <v>1198</v>
      </c>
      <c r="G517" t="str">
        <f t="shared" si="46"/>
        <v>20214.496</v>
      </c>
      <c r="H517" s="48">
        <f t="shared" si="47"/>
        <v>-15495</v>
      </c>
      <c r="I517" s="168" t="s">
        <v>2700</v>
      </c>
      <c r="J517" s="169" t="s">
        <v>2701</v>
      </c>
      <c r="K517" s="168">
        <v>-15495</v>
      </c>
      <c r="L517" s="168" t="s">
        <v>2697</v>
      </c>
      <c r="M517" s="169" t="s">
        <v>1303</v>
      </c>
      <c r="N517" s="169"/>
      <c r="O517" s="170" t="s">
        <v>2640</v>
      </c>
      <c r="P517" s="170" t="s">
        <v>907</v>
      </c>
    </row>
    <row r="518" spans="1:16" x14ac:dyDescent="0.2">
      <c r="A518" s="48" t="str">
        <f t="shared" si="42"/>
        <v> RAOU 9.40 </v>
      </c>
      <c r="B518" s="15" t="str">
        <f t="shared" si="43"/>
        <v>I</v>
      </c>
      <c r="C518" s="48">
        <f t="shared" si="44"/>
        <v>20237.432000000001</v>
      </c>
      <c r="D518" t="str">
        <f t="shared" si="45"/>
        <v>vis</v>
      </c>
      <c r="E518">
        <f>VLOOKUP(C518,'Active 2'!C$21:E$948,3,FALSE)</f>
        <v>-15468.120261598202</v>
      </c>
      <c r="F518" s="15" t="s">
        <v>1198</v>
      </c>
      <c r="G518" t="str">
        <f t="shared" si="46"/>
        <v>20237.432</v>
      </c>
      <c r="H518" s="48">
        <f t="shared" si="47"/>
        <v>-15468</v>
      </c>
      <c r="I518" s="168" t="s">
        <v>2702</v>
      </c>
      <c r="J518" s="169" t="s">
        <v>2703</v>
      </c>
      <c r="K518" s="168">
        <v>-15468</v>
      </c>
      <c r="L518" s="168" t="s">
        <v>2651</v>
      </c>
      <c r="M518" s="169" t="s">
        <v>1303</v>
      </c>
      <c r="N518" s="169"/>
      <c r="O518" s="170" t="s">
        <v>2640</v>
      </c>
      <c r="P518" s="170" t="s">
        <v>907</v>
      </c>
    </row>
    <row r="519" spans="1:16" x14ac:dyDescent="0.2">
      <c r="A519" s="48" t="str">
        <f t="shared" si="42"/>
        <v> RAOU 9.40 </v>
      </c>
      <c r="B519" s="15" t="str">
        <f t="shared" si="43"/>
        <v>I</v>
      </c>
      <c r="C519" s="48">
        <f t="shared" si="44"/>
        <v>20356.352999999999</v>
      </c>
      <c r="D519" t="str">
        <f t="shared" si="45"/>
        <v>vis</v>
      </c>
      <c r="E519">
        <f>VLOOKUP(C519,'Active 2'!C$21:E$948,3,FALSE)</f>
        <v>-15328.114427835391</v>
      </c>
      <c r="F519" s="15" t="s">
        <v>1198</v>
      </c>
      <c r="G519" t="str">
        <f t="shared" si="46"/>
        <v>20356.353</v>
      </c>
      <c r="H519" s="48">
        <f t="shared" si="47"/>
        <v>-15328</v>
      </c>
      <c r="I519" s="168" t="s">
        <v>2704</v>
      </c>
      <c r="J519" s="169" t="s">
        <v>2705</v>
      </c>
      <c r="K519" s="168">
        <v>-15328</v>
      </c>
      <c r="L519" s="168" t="s">
        <v>2671</v>
      </c>
      <c r="M519" s="169" t="s">
        <v>1303</v>
      </c>
      <c r="N519" s="169"/>
      <c r="O519" s="170" t="s">
        <v>2640</v>
      </c>
      <c r="P519" s="170" t="s">
        <v>907</v>
      </c>
    </row>
    <row r="520" spans="1:16" x14ac:dyDescent="0.2">
      <c r="A520" s="48" t="str">
        <f t="shared" si="42"/>
        <v> CPRI 17.8 </v>
      </c>
      <c r="B520" s="15" t="str">
        <f t="shared" si="43"/>
        <v>I</v>
      </c>
      <c r="C520" s="48">
        <f t="shared" si="44"/>
        <v>20457.435000000001</v>
      </c>
      <c r="D520" t="str">
        <f t="shared" si="45"/>
        <v>vis</v>
      </c>
      <c r="E520">
        <f>VLOOKUP(C520,'Active 2'!C$21:E$948,3,FALSE)</f>
        <v>-15209.110469843001</v>
      </c>
      <c r="F520" s="15" t="s">
        <v>1198</v>
      </c>
      <c r="G520" t="str">
        <f t="shared" si="46"/>
        <v>20457.435</v>
      </c>
      <c r="H520" s="48">
        <f t="shared" si="47"/>
        <v>-15209</v>
      </c>
      <c r="I520" s="168" t="s">
        <v>2706</v>
      </c>
      <c r="J520" s="169" t="s">
        <v>2707</v>
      </c>
      <c r="K520" s="168">
        <v>-15209</v>
      </c>
      <c r="L520" s="168" t="s">
        <v>0</v>
      </c>
      <c r="M520" s="169" t="s">
        <v>1303</v>
      </c>
      <c r="N520" s="169"/>
      <c r="O520" s="170" t="s">
        <v>2529</v>
      </c>
      <c r="P520" s="170" t="s">
        <v>905</v>
      </c>
    </row>
    <row r="521" spans="1:16" x14ac:dyDescent="0.2">
      <c r="A521" s="48" t="str">
        <f t="shared" si="42"/>
        <v> CPRI 17.8 </v>
      </c>
      <c r="B521" s="15" t="str">
        <f t="shared" si="43"/>
        <v>II</v>
      </c>
      <c r="C521" s="48">
        <f t="shared" si="44"/>
        <v>20459.558000000001</v>
      </c>
      <c r="D521" t="str">
        <f t="shared" si="45"/>
        <v>vis</v>
      </c>
      <c r="E521">
        <f>VLOOKUP(C521,'Active 2'!C$21:E$948,3,FALSE)</f>
        <v>-15206.611059435434</v>
      </c>
      <c r="F521" s="15" t="s">
        <v>1198</v>
      </c>
      <c r="G521" t="str">
        <f t="shared" si="46"/>
        <v>20459.558</v>
      </c>
      <c r="H521" s="48">
        <f t="shared" si="47"/>
        <v>-15206.5</v>
      </c>
      <c r="I521" s="168" t="s">
        <v>1</v>
      </c>
      <c r="J521" s="169" t="s">
        <v>2</v>
      </c>
      <c r="K521" s="168">
        <v>-15206.5</v>
      </c>
      <c r="L521" s="168" t="s">
        <v>0</v>
      </c>
      <c r="M521" s="169" t="s">
        <v>1303</v>
      </c>
      <c r="N521" s="169"/>
      <c r="O521" s="170" t="s">
        <v>2529</v>
      </c>
      <c r="P521" s="170" t="s">
        <v>905</v>
      </c>
    </row>
    <row r="522" spans="1:16" x14ac:dyDescent="0.2">
      <c r="A522" s="48" t="str">
        <f t="shared" si="42"/>
        <v> CPRI 17.8 </v>
      </c>
      <c r="B522" s="15" t="str">
        <f t="shared" si="43"/>
        <v>I</v>
      </c>
      <c r="C522" s="48">
        <f t="shared" si="44"/>
        <v>20484.618999999999</v>
      </c>
      <c r="D522" t="str">
        <f t="shared" si="45"/>
        <v>vis</v>
      </c>
      <c r="E522">
        <f>VLOOKUP(C522,'Active 2'!C$21:E$948,3,FALSE)</f>
        <v>-15177.10671453479</v>
      </c>
      <c r="F522" s="15" t="s">
        <v>1198</v>
      </c>
      <c r="G522" t="str">
        <f t="shared" si="46"/>
        <v>20484.619</v>
      </c>
      <c r="H522" s="48">
        <f t="shared" si="47"/>
        <v>-15177</v>
      </c>
      <c r="I522" s="168" t="s">
        <v>3</v>
      </c>
      <c r="J522" s="169" t="s">
        <v>4</v>
      </c>
      <c r="K522" s="168">
        <v>-15177</v>
      </c>
      <c r="L522" s="168" t="s">
        <v>5</v>
      </c>
      <c r="M522" s="169" t="s">
        <v>1303</v>
      </c>
      <c r="N522" s="169"/>
      <c r="O522" s="170" t="s">
        <v>2529</v>
      </c>
      <c r="P522" s="170" t="s">
        <v>905</v>
      </c>
    </row>
    <row r="523" spans="1:16" x14ac:dyDescent="0.2">
      <c r="A523" s="48" t="str">
        <f t="shared" ref="A523:A586" si="48">P523</f>
        <v> RAOU 9.40 </v>
      </c>
      <c r="B523" s="15" t="str">
        <f t="shared" ref="B523:B586" si="49">IF(H523=INT(H523),"I","II")</f>
        <v>I</v>
      </c>
      <c r="C523" s="48">
        <f t="shared" ref="C523:C586" si="50">1*G523</f>
        <v>20491.412</v>
      </c>
      <c r="D523" t="str">
        <f t="shared" ref="D523:D586" si="51">VLOOKUP(F523,I$1:J$5,2,FALSE)</f>
        <v>vis</v>
      </c>
      <c r="E523">
        <f>VLOOKUP(C523,'Active 2'!C$21:E$948,3,FALSE)</f>
        <v>-15169.109307611277</v>
      </c>
      <c r="F523" s="15" t="s">
        <v>1198</v>
      </c>
      <c r="G523" t="str">
        <f t="shared" ref="G523:G586" si="52">MID(I523,3,LEN(I523)-3)</f>
        <v>20491.412</v>
      </c>
      <c r="H523" s="48">
        <f t="shared" ref="H523:H586" si="53">1*K523</f>
        <v>-15169</v>
      </c>
      <c r="I523" s="168" t="s">
        <v>6</v>
      </c>
      <c r="J523" s="169" t="s">
        <v>7</v>
      </c>
      <c r="K523" s="168">
        <v>-15169</v>
      </c>
      <c r="L523" s="168" t="s">
        <v>2635</v>
      </c>
      <c r="M523" s="169" t="s">
        <v>1303</v>
      </c>
      <c r="N523" s="169"/>
      <c r="O523" s="170" t="s">
        <v>2640</v>
      </c>
      <c r="P523" s="170" t="s">
        <v>907</v>
      </c>
    </row>
    <row r="524" spans="1:16" x14ac:dyDescent="0.2">
      <c r="A524" s="48" t="str">
        <f t="shared" si="48"/>
        <v> RAOU 9.40 </v>
      </c>
      <c r="B524" s="15" t="str">
        <f t="shared" si="49"/>
        <v>I</v>
      </c>
      <c r="C524" s="48">
        <f t="shared" si="50"/>
        <v>20492.256000000001</v>
      </c>
      <c r="D524" t="str">
        <f t="shared" si="51"/>
        <v>vis</v>
      </c>
      <c r="E524">
        <f>VLOOKUP(C524,'Active 2'!C$21:E$948,3,FALSE)</f>
        <v>-15168.115665414391</v>
      </c>
      <c r="F524" s="15" t="s">
        <v>1198</v>
      </c>
      <c r="G524" t="str">
        <f t="shared" si="52"/>
        <v>20492.256</v>
      </c>
      <c r="H524" s="48">
        <f t="shared" si="53"/>
        <v>-15168</v>
      </c>
      <c r="I524" s="168" t="s">
        <v>8</v>
      </c>
      <c r="J524" s="169" t="s">
        <v>9</v>
      </c>
      <c r="K524" s="168">
        <v>-15168</v>
      </c>
      <c r="L524" s="168" t="s">
        <v>2678</v>
      </c>
      <c r="M524" s="169" t="s">
        <v>1303</v>
      </c>
      <c r="N524" s="169"/>
      <c r="O524" s="170" t="s">
        <v>2640</v>
      </c>
      <c r="P524" s="170" t="s">
        <v>907</v>
      </c>
    </row>
    <row r="525" spans="1:16" x14ac:dyDescent="0.2">
      <c r="A525" s="48" t="str">
        <f t="shared" si="48"/>
        <v> CPRI 17.8 </v>
      </c>
      <c r="B525" s="15" t="str">
        <f t="shared" si="49"/>
        <v>I</v>
      </c>
      <c r="C525" s="48">
        <f t="shared" si="50"/>
        <v>20930.554</v>
      </c>
      <c r="D525" t="str">
        <f t="shared" si="51"/>
        <v>vis</v>
      </c>
      <c r="E525">
        <f>VLOOKUP(C525,'Active 2'!C$21:E$948,3,FALSE)</f>
        <v>-14652.106912321386</v>
      </c>
      <c r="F525" s="15" t="s">
        <v>1198</v>
      </c>
      <c r="G525" t="str">
        <f t="shared" si="52"/>
        <v>20930.554</v>
      </c>
      <c r="H525" s="48">
        <f t="shared" si="53"/>
        <v>-14652</v>
      </c>
      <c r="I525" s="168" t="s">
        <v>10</v>
      </c>
      <c r="J525" s="169" t="s">
        <v>11</v>
      </c>
      <c r="K525" s="168">
        <v>-14652</v>
      </c>
      <c r="L525" s="168" t="s">
        <v>5</v>
      </c>
      <c r="M525" s="169" t="s">
        <v>1303</v>
      </c>
      <c r="N525" s="169"/>
      <c r="O525" s="170" t="s">
        <v>2529</v>
      </c>
      <c r="P525" s="170" t="s">
        <v>905</v>
      </c>
    </row>
    <row r="526" spans="1:16" x14ac:dyDescent="0.2">
      <c r="A526" s="48" t="str">
        <f t="shared" si="48"/>
        <v> CPRI 17.8 </v>
      </c>
      <c r="B526" s="15" t="str">
        <f t="shared" si="49"/>
        <v>I</v>
      </c>
      <c r="C526" s="48">
        <f t="shared" si="50"/>
        <v>21257.574000000001</v>
      </c>
      <c r="D526" t="str">
        <f t="shared" si="51"/>
        <v>vis</v>
      </c>
      <c r="E526">
        <f>VLOOKUP(C526,'Active 2'!C$21:E$948,3,FALSE)</f>
        <v>-14267.105880063709</v>
      </c>
      <c r="F526" s="15" t="s">
        <v>1198</v>
      </c>
      <c r="G526" t="str">
        <f t="shared" si="52"/>
        <v>21257.574</v>
      </c>
      <c r="H526" s="48">
        <f t="shared" si="53"/>
        <v>-14267</v>
      </c>
      <c r="I526" s="168" t="s">
        <v>12</v>
      </c>
      <c r="J526" s="169" t="s">
        <v>13</v>
      </c>
      <c r="K526" s="168">
        <v>-14267</v>
      </c>
      <c r="L526" s="168" t="s">
        <v>14</v>
      </c>
      <c r="M526" s="169" t="s">
        <v>1303</v>
      </c>
      <c r="N526" s="169"/>
      <c r="O526" s="170" t="s">
        <v>2529</v>
      </c>
      <c r="P526" s="170" t="s">
        <v>905</v>
      </c>
    </row>
    <row r="527" spans="1:16" x14ac:dyDescent="0.2">
      <c r="A527" s="48" t="str">
        <f t="shared" si="48"/>
        <v> IPUL 2(21) </v>
      </c>
      <c r="B527" s="15" t="str">
        <f t="shared" si="49"/>
        <v>I</v>
      </c>
      <c r="C527" s="48">
        <f t="shared" si="50"/>
        <v>21608.365000000002</v>
      </c>
      <c r="D527" t="str">
        <f t="shared" si="51"/>
        <v>vis</v>
      </c>
      <c r="E527">
        <f>VLOOKUP(C527,'Active 2'!C$21:E$948,3,FALSE)</f>
        <v>-13854.119221429062</v>
      </c>
      <c r="F527" s="15" t="s">
        <v>1198</v>
      </c>
      <c r="G527" t="str">
        <f t="shared" si="52"/>
        <v>21608.365</v>
      </c>
      <c r="H527" s="48">
        <f t="shared" si="53"/>
        <v>-13854</v>
      </c>
      <c r="I527" s="168" t="s">
        <v>15</v>
      </c>
      <c r="J527" s="169" t="s">
        <v>16</v>
      </c>
      <c r="K527" s="168">
        <v>-13854</v>
      </c>
      <c r="L527" s="168" t="s">
        <v>2659</v>
      </c>
      <c r="M527" s="169" t="s">
        <v>1317</v>
      </c>
      <c r="N527" s="169"/>
      <c r="O527" s="170" t="s">
        <v>2560</v>
      </c>
      <c r="P527" s="170" t="s">
        <v>904</v>
      </c>
    </row>
    <row r="528" spans="1:16" x14ac:dyDescent="0.2">
      <c r="A528" s="48" t="str">
        <f t="shared" si="48"/>
        <v> IPUL 2(21) </v>
      </c>
      <c r="B528" s="15" t="str">
        <f t="shared" si="49"/>
        <v>I</v>
      </c>
      <c r="C528" s="48">
        <f t="shared" si="50"/>
        <v>21693.314999999999</v>
      </c>
      <c r="D528" t="str">
        <f t="shared" si="51"/>
        <v>vis</v>
      </c>
      <c r="E528">
        <f>VLOOKUP(C528,'Active 2'!C$21:E$948,3,FALSE)</f>
        <v>-13754.10748609089</v>
      </c>
      <c r="F528" s="15" t="s">
        <v>1198</v>
      </c>
      <c r="G528" t="str">
        <f t="shared" si="52"/>
        <v>21693.315</v>
      </c>
      <c r="H528" s="48">
        <f t="shared" si="53"/>
        <v>-13754</v>
      </c>
      <c r="I528" s="168" t="s">
        <v>17</v>
      </c>
      <c r="J528" s="169" t="s">
        <v>18</v>
      </c>
      <c r="K528" s="168">
        <v>-13754</v>
      </c>
      <c r="L528" s="168" t="s">
        <v>5</v>
      </c>
      <c r="M528" s="169" t="s">
        <v>1317</v>
      </c>
      <c r="N528" s="169"/>
      <c r="O528" s="170" t="s">
        <v>2560</v>
      </c>
      <c r="P528" s="170" t="s">
        <v>904</v>
      </c>
    </row>
    <row r="529" spans="1:16" x14ac:dyDescent="0.2">
      <c r="A529" s="48" t="str">
        <f t="shared" si="48"/>
        <v> CPRI 17.8 </v>
      </c>
      <c r="B529" s="15" t="str">
        <f t="shared" si="49"/>
        <v>I</v>
      </c>
      <c r="C529" s="48">
        <f t="shared" si="50"/>
        <v>22024.581999999999</v>
      </c>
      <c r="D529" t="str">
        <f t="shared" si="51"/>
        <v>vis</v>
      </c>
      <c r="E529">
        <f>VLOOKUP(C529,'Active 2'!C$21:E$948,3,FALSE)</f>
        <v>-13364.106455716897</v>
      </c>
      <c r="F529" s="15" t="s">
        <v>1198</v>
      </c>
      <c r="G529" t="str">
        <f t="shared" si="52"/>
        <v>22024.582</v>
      </c>
      <c r="H529" s="48">
        <f t="shared" si="53"/>
        <v>-13364</v>
      </c>
      <c r="I529" s="168" t="s">
        <v>19</v>
      </c>
      <c r="J529" s="169" t="s">
        <v>20</v>
      </c>
      <c r="K529" s="168">
        <v>-13364</v>
      </c>
      <c r="L529" s="168" t="s">
        <v>14</v>
      </c>
      <c r="M529" s="169" t="s">
        <v>1303</v>
      </c>
      <c r="N529" s="169"/>
      <c r="O529" s="170" t="s">
        <v>2529</v>
      </c>
      <c r="P529" s="170" t="s">
        <v>905</v>
      </c>
    </row>
    <row r="530" spans="1:16" x14ac:dyDescent="0.2">
      <c r="A530" s="48" t="str">
        <f t="shared" si="48"/>
        <v> CPRI 17.8 </v>
      </c>
      <c r="B530" s="15" t="str">
        <f t="shared" si="49"/>
        <v>I</v>
      </c>
      <c r="C530" s="48">
        <f t="shared" si="50"/>
        <v>22278.555</v>
      </c>
      <c r="D530" t="str">
        <f t="shared" si="51"/>
        <v>vis</v>
      </c>
      <c r="E530">
        <f>VLOOKUP(C530,'Active 2'!C$21:E$948,3,FALSE)</f>
        <v>-13065.103742838237</v>
      </c>
      <c r="F530" s="15" t="s">
        <v>1198</v>
      </c>
      <c r="G530" t="str">
        <f t="shared" si="52"/>
        <v>22278.555</v>
      </c>
      <c r="H530" s="48">
        <f t="shared" si="53"/>
        <v>-13065</v>
      </c>
      <c r="I530" s="168" t="s">
        <v>21</v>
      </c>
      <c r="J530" s="169" t="s">
        <v>22</v>
      </c>
      <c r="K530" s="168">
        <v>-13065</v>
      </c>
      <c r="L530" s="168" t="s">
        <v>23</v>
      </c>
      <c r="M530" s="169" t="s">
        <v>1303</v>
      </c>
      <c r="N530" s="169"/>
      <c r="O530" s="170" t="s">
        <v>2529</v>
      </c>
      <c r="P530" s="170" t="s">
        <v>905</v>
      </c>
    </row>
    <row r="531" spans="1:16" x14ac:dyDescent="0.2">
      <c r="A531" s="48" t="str">
        <f t="shared" si="48"/>
        <v> CPRI 17.8 </v>
      </c>
      <c r="B531" s="15" t="str">
        <f t="shared" si="49"/>
        <v>II</v>
      </c>
      <c r="C531" s="48">
        <f t="shared" si="50"/>
        <v>22281.525000000001</v>
      </c>
      <c r="D531" t="str">
        <f t="shared" si="51"/>
        <v>vis</v>
      </c>
      <c r="E531">
        <f>VLOOKUP(C531,'Active 2'!C$21:E$948,3,FALSE)</f>
        <v>-13061.607158330238</v>
      </c>
      <c r="F531" s="15" t="s">
        <v>1198</v>
      </c>
      <c r="G531" t="str">
        <f t="shared" si="52"/>
        <v>22281.525</v>
      </c>
      <c r="H531" s="48">
        <f t="shared" si="53"/>
        <v>-13061.5</v>
      </c>
      <c r="I531" s="168" t="s">
        <v>24</v>
      </c>
      <c r="J531" s="169" t="s">
        <v>25</v>
      </c>
      <c r="K531" s="168">
        <v>-13061.5</v>
      </c>
      <c r="L531" s="168" t="s">
        <v>5</v>
      </c>
      <c r="M531" s="169" t="s">
        <v>1303</v>
      </c>
      <c r="N531" s="169"/>
      <c r="O531" s="170" t="s">
        <v>2529</v>
      </c>
      <c r="P531" s="170" t="s">
        <v>905</v>
      </c>
    </row>
    <row r="532" spans="1:16" x14ac:dyDescent="0.2">
      <c r="A532" s="48" t="str">
        <f t="shared" si="48"/>
        <v> CPRI 17.8 </v>
      </c>
      <c r="B532" s="15" t="str">
        <f t="shared" si="49"/>
        <v>II</v>
      </c>
      <c r="C532" s="48">
        <f t="shared" si="50"/>
        <v>22671.41</v>
      </c>
      <c r="D532" t="str">
        <f t="shared" si="51"/>
        <v>vis</v>
      </c>
      <c r="E532">
        <f>VLOOKUP(C532,'Active 2'!C$21:E$948,3,FALSE)</f>
        <v>-12602.595087319954</v>
      </c>
      <c r="F532" s="15" t="s">
        <v>1198</v>
      </c>
      <c r="G532" t="str">
        <f t="shared" si="52"/>
        <v>22671.410</v>
      </c>
      <c r="H532" s="48">
        <f t="shared" si="53"/>
        <v>-12602.5</v>
      </c>
      <c r="I532" s="168" t="s">
        <v>26</v>
      </c>
      <c r="J532" s="169" t="s">
        <v>27</v>
      </c>
      <c r="K532" s="168">
        <v>-12602.5</v>
      </c>
      <c r="L532" s="168" t="s">
        <v>28</v>
      </c>
      <c r="M532" s="169" t="s">
        <v>1303</v>
      </c>
      <c r="N532" s="169"/>
      <c r="O532" s="170" t="s">
        <v>2529</v>
      </c>
      <c r="P532" s="170" t="s">
        <v>905</v>
      </c>
    </row>
    <row r="533" spans="1:16" x14ac:dyDescent="0.2">
      <c r="A533" s="48" t="str">
        <f t="shared" si="48"/>
        <v> CPRI 17.8 </v>
      </c>
      <c r="B533" s="15" t="str">
        <f t="shared" si="49"/>
        <v>I</v>
      </c>
      <c r="C533" s="48">
        <f t="shared" si="50"/>
        <v>22718.54</v>
      </c>
      <c r="D533" t="str">
        <f t="shared" si="51"/>
        <v>vis</v>
      </c>
      <c r="E533">
        <f>VLOOKUP(C533,'Active 2'!C$21:E$948,3,FALSE)</f>
        <v>-12547.108882652641</v>
      </c>
      <c r="F533" s="15" t="s">
        <v>1198</v>
      </c>
      <c r="G533" t="str">
        <f t="shared" si="52"/>
        <v>22718.540</v>
      </c>
      <c r="H533" s="48">
        <f t="shared" si="53"/>
        <v>-12547</v>
      </c>
      <c r="I533" s="168" t="s">
        <v>29</v>
      </c>
      <c r="J533" s="169" t="s">
        <v>30</v>
      </c>
      <c r="K533" s="168">
        <v>-12547</v>
      </c>
      <c r="L533" s="168" t="s">
        <v>31</v>
      </c>
      <c r="M533" s="169" t="s">
        <v>1303</v>
      </c>
      <c r="N533" s="169"/>
      <c r="O533" s="170" t="s">
        <v>2529</v>
      </c>
      <c r="P533" s="170" t="s">
        <v>905</v>
      </c>
    </row>
    <row r="534" spans="1:16" x14ac:dyDescent="0.2">
      <c r="A534" s="48" t="str">
        <f t="shared" si="48"/>
        <v> CPRI 17.8 </v>
      </c>
      <c r="B534" s="15" t="str">
        <f t="shared" si="49"/>
        <v>II</v>
      </c>
      <c r="C534" s="48">
        <f t="shared" si="50"/>
        <v>23099.508000000002</v>
      </c>
      <c r="D534" t="str">
        <f t="shared" si="51"/>
        <v>vis</v>
      </c>
      <c r="E534">
        <f>VLOOKUP(C534,'Active 2'!C$21:E$948,3,FALSE)</f>
        <v>-12098.594806274614</v>
      </c>
      <c r="F534" s="15" t="s">
        <v>1198</v>
      </c>
      <c r="G534" t="str">
        <f t="shared" si="52"/>
        <v>23099.508</v>
      </c>
      <c r="H534" s="48">
        <f t="shared" si="53"/>
        <v>-12098.5</v>
      </c>
      <c r="I534" s="168" t="s">
        <v>32</v>
      </c>
      <c r="J534" s="169" t="s">
        <v>33</v>
      </c>
      <c r="K534" s="168">
        <v>-12098.5</v>
      </c>
      <c r="L534" s="168" t="s">
        <v>28</v>
      </c>
      <c r="M534" s="169" t="s">
        <v>1303</v>
      </c>
      <c r="N534" s="169"/>
      <c r="O534" s="170" t="s">
        <v>2529</v>
      </c>
      <c r="P534" s="170" t="s">
        <v>905</v>
      </c>
    </row>
    <row r="535" spans="1:16" x14ac:dyDescent="0.2">
      <c r="A535" s="48" t="str">
        <f t="shared" si="48"/>
        <v> CPRI 17.8 </v>
      </c>
      <c r="B535" s="15" t="str">
        <f t="shared" si="49"/>
        <v>I</v>
      </c>
      <c r="C535" s="48">
        <f t="shared" si="50"/>
        <v>23119.460999999999</v>
      </c>
      <c r="D535" t="str">
        <f t="shared" si="51"/>
        <v>vis</v>
      </c>
      <c r="E535">
        <f>VLOOKUP(C535,'Active 2'!C$21:E$948,3,FALSE)</f>
        <v>-12075.104115807253</v>
      </c>
      <c r="F535" s="15" t="s">
        <v>1198</v>
      </c>
      <c r="G535" t="str">
        <f t="shared" si="52"/>
        <v>23119.461</v>
      </c>
      <c r="H535" s="48">
        <f t="shared" si="53"/>
        <v>-12075</v>
      </c>
      <c r="I535" s="168" t="s">
        <v>34</v>
      </c>
      <c r="J535" s="169" t="s">
        <v>35</v>
      </c>
      <c r="K535" s="168">
        <v>-12075</v>
      </c>
      <c r="L535" s="168" t="s">
        <v>23</v>
      </c>
      <c r="M535" s="169" t="s">
        <v>1303</v>
      </c>
      <c r="N535" s="169"/>
      <c r="O535" s="170" t="s">
        <v>2529</v>
      </c>
      <c r="P535" s="170" t="s">
        <v>905</v>
      </c>
    </row>
    <row r="536" spans="1:16" x14ac:dyDescent="0.2">
      <c r="A536" s="48" t="str">
        <f t="shared" si="48"/>
        <v> CPRI 17.8 </v>
      </c>
      <c r="B536" s="15" t="str">
        <f t="shared" si="49"/>
        <v>II</v>
      </c>
      <c r="C536" s="48">
        <f t="shared" si="50"/>
        <v>23346.67</v>
      </c>
      <c r="D536" t="str">
        <f t="shared" si="51"/>
        <v>vis</v>
      </c>
      <c r="E536">
        <f>VLOOKUP(C536,'Active 2'!C$21:E$948,3,FALSE)</f>
        <v>-11807.610691740732</v>
      </c>
      <c r="F536" s="15" t="s">
        <v>1198</v>
      </c>
      <c r="G536" t="str">
        <f t="shared" si="52"/>
        <v>23346.670</v>
      </c>
      <c r="H536" s="48">
        <f t="shared" si="53"/>
        <v>-11807.5</v>
      </c>
      <c r="I536" s="168" t="s">
        <v>36</v>
      </c>
      <c r="J536" s="169" t="s">
        <v>37</v>
      </c>
      <c r="K536" s="168">
        <v>-11807.5</v>
      </c>
      <c r="L536" s="168" t="s">
        <v>0</v>
      </c>
      <c r="M536" s="169" t="s">
        <v>1303</v>
      </c>
      <c r="N536" s="169"/>
      <c r="O536" s="170" t="s">
        <v>2529</v>
      </c>
      <c r="P536" s="170" t="s">
        <v>905</v>
      </c>
    </row>
    <row r="537" spans="1:16" x14ac:dyDescent="0.2">
      <c r="A537" s="48" t="str">
        <f t="shared" si="48"/>
        <v> CPRI 17.8 </v>
      </c>
      <c r="B537" s="15" t="str">
        <f t="shared" si="49"/>
        <v>I</v>
      </c>
      <c r="C537" s="48">
        <f t="shared" si="50"/>
        <v>23349.645</v>
      </c>
      <c r="D537" t="str">
        <f t="shared" si="51"/>
        <v>vis</v>
      </c>
      <c r="E537">
        <f>VLOOKUP(C537,'Active 2'!C$21:E$948,3,FALSE)</f>
        <v>-11804.108220726826</v>
      </c>
      <c r="F537" s="15" t="s">
        <v>1198</v>
      </c>
      <c r="G537" t="str">
        <f t="shared" si="52"/>
        <v>23349.645</v>
      </c>
      <c r="H537" s="48">
        <f t="shared" si="53"/>
        <v>-11804</v>
      </c>
      <c r="I537" s="168" t="s">
        <v>38</v>
      </c>
      <c r="J537" s="169" t="s">
        <v>39</v>
      </c>
      <c r="K537" s="168">
        <v>-11804</v>
      </c>
      <c r="L537" s="168" t="s">
        <v>31</v>
      </c>
      <c r="M537" s="169" t="s">
        <v>1303</v>
      </c>
      <c r="N537" s="169"/>
      <c r="O537" s="170" t="s">
        <v>2529</v>
      </c>
      <c r="P537" s="170" t="s">
        <v>905</v>
      </c>
    </row>
    <row r="538" spans="1:16" x14ac:dyDescent="0.2">
      <c r="A538" s="48" t="str">
        <f t="shared" si="48"/>
        <v> IODE 4.2.297 </v>
      </c>
      <c r="B538" s="15" t="str">
        <f t="shared" si="49"/>
        <v>I</v>
      </c>
      <c r="C538" s="48">
        <f t="shared" si="50"/>
        <v>23498.293000000001</v>
      </c>
      <c r="D538" t="str">
        <f t="shared" si="51"/>
        <v>vis</v>
      </c>
      <c r="E538">
        <f>VLOOKUP(C538,'Active 2'!C$21:E$948,3,FALSE)</f>
        <v>-11629.104754752148</v>
      </c>
      <c r="F538" s="15" t="s">
        <v>1198</v>
      </c>
      <c r="G538" t="str">
        <f t="shared" si="52"/>
        <v>23498.293</v>
      </c>
      <c r="H538" s="48">
        <f t="shared" si="53"/>
        <v>-11629</v>
      </c>
      <c r="I538" s="168" t="s">
        <v>40</v>
      </c>
      <c r="J538" s="169" t="s">
        <v>41</v>
      </c>
      <c r="K538" s="168">
        <v>-11629</v>
      </c>
      <c r="L538" s="168" t="s">
        <v>42</v>
      </c>
      <c r="M538" s="169" t="s">
        <v>1303</v>
      </c>
      <c r="N538" s="169"/>
      <c r="O538" s="170" t="s">
        <v>43</v>
      </c>
      <c r="P538" s="170" t="s">
        <v>910</v>
      </c>
    </row>
    <row r="539" spans="1:16" x14ac:dyDescent="0.2">
      <c r="A539" s="48" t="str">
        <f t="shared" si="48"/>
        <v> CPRI 17.9 </v>
      </c>
      <c r="B539" s="15" t="str">
        <f t="shared" si="49"/>
        <v>I</v>
      </c>
      <c r="C539" s="48">
        <f t="shared" si="50"/>
        <v>23498.294999999998</v>
      </c>
      <c r="D539" t="str">
        <f t="shared" si="51"/>
        <v>vis</v>
      </c>
      <c r="E539">
        <f>VLOOKUP(C539,'Active 2'!C$21:E$948,3,FALSE)</f>
        <v>-11629.10240014979</v>
      </c>
      <c r="F539" s="15" t="s">
        <v>1198</v>
      </c>
      <c r="G539" t="str">
        <f t="shared" si="52"/>
        <v>23498.295</v>
      </c>
      <c r="H539" s="48">
        <f t="shared" si="53"/>
        <v>-11629</v>
      </c>
      <c r="I539" s="168" t="s">
        <v>44</v>
      </c>
      <c r="J539" s="169" t="s">
        <v>45</v>
      </c>
      <c r="K539" s="168">
        <v>-11629</v>
      </c>
      <c r="L539" s="168" t="s">
        <v>46</v>
      </c>
      <c r="M539" s="169" t="s">
        <v>1303</v>
      </c>
      <c r="N539" s="169"/>
      <c r="O539" s="170" t="s">
        <v>47</v>
      </c>
      <c r="P539" s="170" t="s">
        <v>911</v>
      </c>
    </row>
    <row r="540" spans="1:16" x14ac:dyDescent="0.2">
      <c r="A540" s="48" t="str">
        <f t="shared" si="48"/>
        <v> IODE 4.2.297 </v>
      </c>
      <c r="B540" s="15" t="str">
        <f t="shared" si="49"/>
        <v>I</v>
      </c>
      <c r="C540" s="48">
        <f t="shared" si="50"/>
        <v>23502.535</v>
      </c>
      <c r="D540" t="str">
        <f t="shared" si="51"/>
        <v>vis</v>
      </c>
      <c r="E540">
        <f>VLOOKUP(C540,'Active 2'!C$21:E$948,3,FALSE)</f>
        <v>-11624.110643141737</v>
      </c>
      <c r="F540" s="15" t="s">
        <v>1198</v>
      </c>
      <c r="G540" t="str">
        <f t="shared" si="52"/>
        <v>23502.535</v>
      </c>
      <c r="H540" s="48">
        <f t="shared" si="53"/>
        <v>-11624</v>
      </c>
      <c r="I540" s="168" t="s">
        <v>48</v>
      </c>
      <c r="J540" s="169" t="s">
        <v>49</v>
      </c>
      <c r="K540" s="168">
        <v>-11624</v>
      </c>
      <c r="L540" s="168" t="s">
        <v>0</v>
      </c>
      <c r="M540" s="169" t="s">
        <v>1303</v>
      </c>
      <c r="N540" s="169"/>
      <c r="O540" s="170" t="s">
        <v>43</v>
      </c>
      <c r="P540" s="170" t="s">
        <v>910</v>
      </c>
    </row>
    <row r="541" spans="1:16" x14ac:dyDescent="0.2">
      <c r="A541" s="48" t="str">
        <f t="shared" si="48"/>
        <v> IODE 4.2.297 </v>
      </c>
      <c r="B541" s="15" t="str">
        <f t="shared" si="49"/>
        <v>I</v>
      </c>
      <c r="C541" s="48">
        <f t="shared" si="50"/>
        <v>23677.518</v>
      </c>
      <c r="D541" t="str">
        <f t="shared" si="51"/>
        <v>vis</v>
      </c>
      <c r="E541">
        <f>VLOOKUP(C541,'Active 2'!C$21:E$948,3,FALSE)</f>
        <v>-11418.102950561635</v>
      </c>
      <c r="F541" s="15" t="s">
        <v>1198</v>
      </c>
      <c r="G541" t="str">
        <f t="shared" si="52"/>
        <v>23677.518</v>
      </c>
      <c r="H541" s="48">
        <f t="shared" si="53"/>
        <v>-11418</v>
      </c>
      <c r="I541" s="168" t="s">
        <v>50</v>
      </c>
      <c r="J541" s="169" t="s">
        <v>51</v>
      </c>
      <c r="K541" s="168">
        <v>-11418</v>
      </c>
      <c r="L541" s="168" t="s">
        <v>46</v>
      </c>
      <c r="M541" s="169" t="s">
        <v>1303</v>
      </c>
      <c r="N541" s="169"/>
      <c r="O541" s="170" t="s">
        <v>43</v>
      </c>
      <c r="P541" s="170" t="s">
        <v>910</v>
      </c>
    </row>
    <row r="542" spans="1:16" x14ac:dyDescent="0.2">
      <c r="A542" s="48" t="str">
        <f t="shared" si="48"/>
        <v> IODE 4.2.297 </v>
      </c>
      <c r="B542" s="15" t="str">
        <f t="shared" si="49"/>
        <v>I</v>
      </c>
      <c r="C542" s="48">
        <f t="shared" si="50"/>
        <v>23694.507000000001</v>
      </c>
      <c r="D542" t="str">
        <f t="shared" si="51"/>
        <v>vis</v>
      </c>
      <c r="E542">
        <f>VLOOKUP(C542,'Active 2'!C$21:E$948,3,FALSE)</f>
        <v>-11398.101780795179</v>
      </c>
      <c r="F542" s="15" t="s">
        <v>1198</v>
      </c>
      <c r="G542" t="str">
        <f t="shared" si="52"/>
        <v>23694.507</v>
      </c>
      <c r="H542" s="48">
        <f t="shared" si="53"/>
        <v>-11398</v>
      </c>
      <c r="I542" s="168" t="s">
        <v>52</v>
      </c>
      <c r="J542" s="169" t="s">
        <v>53</v>
      </c>
      <c r="K542" s="168">
        <v>-11398</v>
      </c>
      <c r="L542" s="168" t="s">
        <v>54</v>
      </c>
      <c r="M542" s="169" t="s">
        <v>1303</v>
      </c>
      <c r="N542" s="169"/>
      <c r="O542" s="170" t="s">
        <v>43</v>
      </c>
      <c r="P542" s="170" t="s">
        <v>910</v>
      </c>
    </row>
    <row r="543" spans="1:16" x14ac:dyDescent="0.2">
      <c r="A543" s="48" t="str">
        <f t="shared" si="48"/>
        <v> CPRI 17.8 </v>
      </c>
      <c r="B543" s="15" t="str">
        <f t="shared" si="49"/>
        <v>II</v>
      </c>
      <c r="C543" s="48">
        <f t="shared" si="50"/>
        <v>23724.646000000001</v>
      </c>
      <c r="D543" t="str">
        <f t="shared" si="51"/>
        <v>vis</v>
      </c>
      <c r="E543">
        <f>VLOOKUP(C543,'Active 2'!C$21:E$948,3,FALSE)</f>
        <v>-11362.619100496686</v>
      </c>
      <c r="F543" s="15" t="s">
        <v>1198</v>
      </c>
      <c r="G543" t="str">
        <f t="shared" si="52"/>
        <v>23724.646</v>
      </c>
      <c r="H543" s="48">
        <f t="shared" si="53"/>
        <v>-11362.5</v>
      </c>
      <c r="I543" s="168" t="s">
        <v>55</v>
      </c>
      <c r="J543" s="169" t="s">
        <v>56</v>
      </c>
      <c r="K543" s="168">
        <v>-11362.5</v>
      </c>
      <c r="L543" s="168" t="s">
        <v>2659</v>
      </c>
      <c r="M543" s="169" t="s">
        <v>1303</v>
      </c>
      <c r="N543" s="169"/>
      <c r="O543" s="170" t="s">
        <v>2529</v>
      </c>
      <c r="P543" s="170" t="s">
        <v>905</v>
      </c>
    </row>
    <row r="544" spans="1:16" x14ac:dyDescent="0.2">
      <c r="A544" s="48" t="str">
        <f t="shared" si="48"/>
        <v> CPRI 17.8 </v>
      </c>
      <c r="B544" s="15" t="str">
        <f t="shared" si="49"/>
        <v>I</v>
      </c>
      <c r="C544" s="48">
        <f t="shared" si="50"/>
        <v>23857.585999999999</v>
      </c>
      <c r="D544" t="str">
        <f t="shared" si="51"/>
        <v>vis</v>
      </c>
      <c r="E544">
        <f>VLOOKUP(C544,'Active 2'!C$21:E$948,3,FALSE)</f>
        <v>-11206.108681475418</v>
      </c>
      <c r="F544" s="15" t="s">
        <v>1198</v>
      </c>
      <c r="G544" t="str">
        <f t="shared" si="52"/>
        <v>23857.586</v>
      </c>
      <c r="H544" s="48">
        <f t="shared" si="53"/>
        <v>-11206</v>
      </c>
      <c r="I544" s="168" t="s">
        <v>57</v>
      </c>
      <c r="J544" s="169" t="s">
        <v>58</v>
      </c>
      <c r="K544" s="168">
        <v>-11206</v>
      </c>
      <c r="L544" s="168" t="s">
        <v>31</v>
      </c>
      <c r="M544" s="169" t="s">
        <v>1303</v>
      </c>
      <c r="N544" s="169"/>
      <c r="O544" s="170" t="s">
        <v>2529</v>
      </c>
      <c r="P544" s="170" t="s">
        <v>905</v>
      </c>
    </row>
    <row r="545" spans="1:16" x14ac:dyDescent="0.2">
      <c r="A545" s="48" t="str">
        <f t="shared" si="48"/>
        <v> BZ 7.16 </v>
      </c>
      <c r="B545" s="15" t="str">
        <f t="shared" si="49"/>
        <v>I</v>
      </c>
      <c r="C545" s="48">
        <f t="shared" si="50"/>
        <v>24196.498</v>
      </c>
      <c r="D545" t="str">
        <f t="shared" si="51"/>
        <v>vis</v>
      </c>
      <c r="E545">
        <f>VLOOKUP(C545,'Active 2'!C$21:E$948,3,FALSE)</f>
        <v>-10807.107183571579</v>
      </c>
      <c r="F545" s="15" t="s">
        <v>1198</v>
      </c>
      <c r="G545" t="str">
        <f t="shared" si="52"/>
        <v>24196.498</v>
      </c>
      <c r="H545" s="48">
        <f t="shared" si="53"/>
        <v>-10807</v>
      </c>
      <c r="I545" s="168" t="s">
        <v>59</v>
      </c>
      <c r="J545" s="169" t="s">
        <v>60</v>
      </c>
      <c r="K545" s="168">
        <v>-10807</v>
      </c>
      <c r="L545" s="168" t="s">
        <v>5</v>
      </c>
      <c r="M545" s="169" t="s">
        <v>1303</v>
      </c>
      <c r="N545" s="169"/>
      <c r="O545" s="170" t="s">
        <v>2505</v>
      </c>
      <c r="P545" s="170" t="s">
        <v>912</v>
      </c>
    </row>
    <row r="546" spans="1:16" x14ac:dyDescent="0.2">
      <c r="A546" s="48" t="str">
        <f t="shared" si="48"/>
        <v> CPRI 17.8 </v>
      </c>
      <c r="B546" s="15" t="str">
        <f t="shared" si="49"/>
        <v>I</v>
      </c>
      <c r="C546" s="48">
        <f t="shared" si="50"/>
        <v>24229.624</v>
      </c>
      <c r="D546" t="str">
        <f t="shared" si="51"/>
        <v>vis</v>
      </c>
      <c r="E546">
        <f>VLOOKUP(C546,'Active 2'!C$21:E$948,3,FALSE)</f>
        <v>-10768.107904645005</v>
      </c>
      <c r="F546" s="15" t="s">
        <v>1198</v>
      </c>
      <c r="G546" t="str">
        <f t="shared" si="52"/>
        <v>24229.624</v>
      </c>
      <c r="H546" s="48">
        <f t="shared" si="53"/>
        <v>-10768</v>
      </c>
      <c r="I546" s="168" t="s">
        <v>61</v>
      </c>
      <c r="J546" s="169" t="s">
        <v>62</v>
      </c>
      <c r="K546" s="168">
        <v>-10768</v>
      </c>
      <c r="L546" s="168" t="s">
        <v>31</v>
      </c>
      <c r="M546" s="169" t="s">
        <v>1303</v>
      </c>
      <c r="N546" s="169"/>
      <c r="O546" s="170" t="s">
        <v>2529</v>
      </c>
      <c r="P546" s="170" t="s">
        <v>905</v>
      </c>
    </row>
    <row r="547" spans="1:16" x14ac:dyDescent="0.2">
      <c r="A547" s="48" t="str">
        <f t="shared" si="48"/>
        <v> CPRI 17.8 </v>
      </c>
      <c r="B547" s="15" t="str">
        <f t="shared" si="49"/>
        <v>I</v>
      </c>
      <c r="C547" s="48">
        <f t="shared" si="50"/>
        <v>24449.620999999999</v>
      </c>
      <c r="D547" t="str">
        <f t="shared" si="51"/>
        <v>vis</v>
      </c>
      <c r="E547">
        <f>VLOOKUP(C547,'Active 2'!C$21:E$948,3,FALSE)</f>
        <v>-10509.105176696894</v>
      </c>
      <c r="F547" s="15" t="s">
        <v>1198</v>
      </c>
      <c r="G547" t="str">
        <f t="shared" si="52"/>
        <v>24449.621</v>
      </c>
      <c r="H547" s="48">
        <f t="shared" si="53"/>
        <v>-10509</v>
      </c>
      <c r="I547" s="168" t="s">
        <v>63</v>
      </c>
      <c r="J547" s="169" t="s">
        <v>64</v>
      </c>
      <c r="K547" s="168">
        <v>-10509</v>
      </c>
      <c r="L547" s="168" t="s">
        <v>42</v>
      </c>
      <c r="M547" s="169" t="s">
        <v>1303</v>
      </c>
      <c r="N547" s="169"/>
      <c r="O547" s="170" t="s">
        <v>2529</v>
      </c>
      <c r="P547" s="170" t="s">
        <v>905</v>
      </c>
    </row>
    <row r="548" spans="1:16" x14ac:dyDescent="0.2">
      <c r="A548" s="48" t="str">
        <f t="shared" si="48"/>
        <v> IODE 4.2.297 </v>
      </c>
      <c r="B548" s="15" t="str">
        <f t="shared" si="49"/>
        <v>I</v>
      </c>
      <c r="C548" s="48">
        <f t="shared" si="50"/>
        <v>24535.416000000001</v>
      </c>
      <c r="D548" t="str">
        <f t="shared" si="51"/>
        <v>vis</v>
      </c>
      <c r="E548">
        <f>VLOOKUP(C548,'Active 2'!C$21:E$948,3,FALSE)</f>
        <v>-10408.09862186065</v>
      </c>
      <c r="F548" s="15" t="s">
        <v>1198</v>
      </c>
      <c r="G548" t="str">
        <f t="shared" si="52"/>
        <v>24535.416</v>
      </c>
      <c r="H548" s="48">
        <f t="shared" si="53"/>
        <v>-10408</v>
      </c>
      <c r="I548" s="168" t="s">
        <v>65</v>
      </c>
      <c r="J548" s="169" t="s">
        <v>66</v>
      </c>
      <c r="K548" s="168">
        <v>-10408</v>
      </c>
      <c r="L548" s="168" t="s">
        <v>67</v>
      </c>
      <c r="M548" s="169" t="s">
        <v>1303</v>
      </c>
      <c r="N548" s="169"/>
      <c r="O548" s="170" t="s">
        <v>43</v>
      </c>
      <c r="P548" s="170" t="s">
        <v>910</v>
      </c>
    </row>
    <row r="549" spans="1:16" x14ac:dyDescent="0.2">
      <c r="A549" s="48" t="str">
        <f t="shared" si="48"/>
        <v> IODE 4.2.297 </v>
      </c>
      <c r="B549" s="15" t="str">
        <f t="shared" si="49"/>
        <v>I</v>
      </c>
      <c r="C549" s="48">
        <f t="shared" si="50"/>
        <v>24552.398000000001</v>
      </c>
      <c r="D549" t="str">
        <f t="shared" si="51"/>
        <v>vis</v>
      </c>
      <c r="E549">
        <f>VLOOKUP(C549,'Active 2'!C$21:E$948,3,FALSE)</f>
        <v>-10388.105693202466</v>
      </c>
      <c r="F549" s="15" t="s">
        <v>1198</v>
      </c>
      <c r="G549" t="str">
        <f t="shared" si="52"/>
        <v>24552.398</v>
      </c>
      <c r="H549" s="48">
        <f t="shared" si="53"/>
        <v>-10388</v>
      </c>
      <c r="I549" s="168" t="s">
        <v>68</v>
      </c>
      <c r="J549" s="169" t="s">
        <v>69</v>
      </c>
      <c r="K549" s="168">
        <v>-10388</v>
      </c>
      <c r="L549" s="168" t="s">
        <v>14</v>
      </c>
      <c r="M549" s="169" t="s">
        <v>1303</v>
      </c>
      <c r="N549" s="169"/>
      <c r="O549" s="170" t="s">
        <v>43</v>
      </c>
      <c r="P549" s="170" t="s">
        <v>910</v>
      </c>
    </row>
    <row r="550" spans="1:16" x14ac:dyDescent="0.2">
      <c r="A550" s="48" t="str">
        <f t="shared" si="48"/>
        <v> BSAO 4.8 </v>
      </c>
      <c r="B550" s="15" t="str">
        <f t="shared" si="49"/>
        <v>I</v>
      </c>
      <c r="C550" s="48">
        <f t="shared" si="50"/>
        <v>24552.400000000001</v>
      </c>
      <c r="D550" t="str">
        <f t="shared" si="51"/>
        <v>vis</v>
      </c>
      <c r="E550">
        <f>VLOOKUP(C550,'Active 2'!C$21:E$948,3,FALSE)</f>
        <v>-10388.103338600104</v>
      </c>
      <c r="F550" s="15" t="s">
        <v>1198</v>
      </c>
      <c r="G550" t="str">
        <f t="shared" si="52"/>
        <v>24552.400</v>
      </c>
      <c r="H550" s="48">
        <f t="shared" si="53"/>
        <v>-10388</v>
      </c>
      <c r="I550" s="168" t="s">
        <v>70</v>
      </c>
      <c r="J550" s="169" t="s">
        <v>71</v>
      </c>
      <c r="K550" s="168">
        <v>-10388</v>
      </c>
      <c r="L550" s="168" t="s">
        <v>23</v>
      </c>
      <c r="M550" s="169" t="s">
        <v>1303</v>
      </c>
      <c r="N550" s="169"/>
      <c r="O550" s="170" t="s">
        <v>72</v>
      </c>
      <c r="P550" s="170" t="s">
        <v>898</v>
      </c>
    </row>
    <row r="551" spans="1:16" x14ac:dyDescent="0.2">
      <c r="A551" s="48" t="str">
        <f t="shared" si="48"/>
        <v> BSAO 4.8 </v>
      </c>
      <c r="B551" s="15" t="str">
        <f t="shared" si="49"/>
        <v>I</v>
      </c>
      <c r="C551" s="48">
        <f t="shared" si="50"/>
        <v>24553.248</v>
      </c>
      <c r="D551" t="str">
        <f t="shared" si="51"/>
        <v>vis</v>
      </c>
      <c r="E551">
        <f>VLOOKUP(C551,'Active 2'!C$21:E$948,3,FALSE)</f>
        <v>-10387.104987198494</v>
      </c>
      <c r="F551" s="15" t="s">
        <v>1198</v>
      </c>
      <c r="G551" t="str">
        <f t="shared" si="52"/>
        <v>24553.248</v>
      </c>
      <c r="H551" s="48">
        <f t="shared" si="53"/>
        <v>-10387</v>
      </c>
      <c r="I551" s="168" t="s">
        <v>73</v>
      </c>
      <c r="J551" s="169" t="s">
        <v>74</v>
      </c>
      <c r="K551" s="168">
        <v>-10387</v>
      </c>
      <c r="L551" s="168" t="s">
        <v>42</v>
      </c>
      <c r="M551" s="169" t="s">
        <v>1303</v>
      </c>
      <c r="N551" s="169"/>
      <c r="O551" s="170" t="s">
        <v>72</v>
      </c>
      <c r="P551" s="170" t="s">
        <v>898</v>
      </c>
    </row>
    <row r="552" spans="1:16" x14ac:dyDescent="0.2">
      <c r="A552" s="48" t="str">
        <f t="shared" si="48"/>
        <v> IODE 4.2.297 </v>
      </c>
      <c r="B552" s="15" t="str">
        <f t="shared" si="49"/>
        <v>I</v>
      </c>
      <c r="C552" s="48">
        <f t="shared" si="50"/>
        <v>24553.248</v>
      </c>
      <c r="D552" t="str">
        <f t="shared" si="51"/>
        <v>vis</v>
      </c>
      <c r="E552">
        <f>VLOOKUP(C552,'Active 2'!C$21:E$948,3,FALSE)</f>
        <v>-10387.104987198494</v>
      </c>
      <c r="F552" s="15" t="s">
        <v>1198</v>
      </c>
      <c r="G552" t="str">
        <f t="shared" si="52"/>
        <v>24553.248</v>
      </c>
      <c r="H552" s="48">
        <f t="shared" si="53"/>
        <v>-10387</v>
      </c>
      <c r="I552" s="168" t="s">
        <v>73</v>
      </c>
      <c r="J552" s="169" t="s">
        <v>74</v>
      </c>
      <c r="K552" s="168">
        <v>-10387</v>
      </c>
      <c r="L552" s="168" t="s">
        <v>42</v>
      </c>
      <c r="M552" s="169" t="s">
        <v>1303</v>
      </c>
      <c r="N552" s="169"/>
      <c r="O552" s="170" t="s">
        <v>43</v>
      </c>
      <c r="P552" s="170" t="s">
        <v>910</v>
      </c>
    </row>
    <row r="553" spans="1:16" x14ac:dyDescent="0.2">
      <c r="A553" s="48" t="str">
        <f t="shared" si="48"/>
        <v> IODE 4.2.297 </v>
      </c>
      <c r="B553" s="15" t="str">
        <f t="shared" si="49"/>
        <v>I</v>
      </c>
      <c r="C553" s="48">
        <f t="shared" si="50"/>
        <v>24557.5</v>
      </c>
      <c r="D553" t="str">
        <f t="shared" si="51"/>
        <v>vis</v>
      </c>
      <c r="E553">
        <f>VLOOKUP(C553,'Active 2'!C$21:E$948,3,FALSE)</f>
        <v>-10382.099102576271</v>
      </c>
      <c r="F553" s="15" t="s">
        <v>1198</v>
      </c>
      <c r="G553" t="str">
        <f t="shared" si="52"/>
        <v>24557.500</v>
      </c>
      <c r="H553" s="48">
        <f t="shared" si="53"/>
        <v>-10382</v>
      </c>
      <c r="I553" s="168" t="s">
        <v>75</v>
      </c>
      <c r="J553" s="169" t="s">
        <v>76</v>
      </c>
      <c r="K553" s="168">
        <v>-10382</v>
      </c>
      <c r="L553" s="168" t="s">
        <v>67</v>
      </c>
      <c r="M553" s="169" t="s">
        <v>1303</v>
      </c>
      <c r="N553" s="169"/>
      <c r="O553" s="170" t="s">
        <v>43</v>
      </c>
      <c r="P553" s="170" t="s">
        <v>910</v>
      </c>
    </row>
    <row r="554" spans="1:16" x14ac:dyDescent="0.2">
      <c r="A554" s="48" t="str">
        <f t="shared" si="48"/>
        <v> BSAO 4.8 </v>
      </c>
      <c r="B554" s="15" t="str">
        <f t="shared" si="49"/>
        <v>I</v>
      </c>
      <c r="C554" s="48">
        <f t="shared" si="50"/>
        <v>24557.501</v>
      </c>
      <c r="D554" t="str">
        <f t="shared" si="51"/>
        <v>vis</v>
      </c>
      <c r="E554">
        <f>VLOOKUP(C554,'Active 2'!C$21:E$948,3,FALSE)</f>
        <v>-10382.097925275089</v>
      </c>
      <c r="F554" s="15" t="s">
        <v>1198</v>
      </c>
      <c r="G554" t="str">
        <f t="shared" si="52"/>
        <v>24557.501</v>
      </c>
      <c r="H554" s="48">
        <f t="shared" si="53"/>
        <v>-10382</v>
      </c>
      <c r="I554" s="168" t="s">
        <v>77</v>
      </c>
      <c r="J554" s="169" t="s">
        <v>78</v>
      </c>
      <c r="K554" s="168">
        <v>-10382</v>
      </c>
      <c r="L554" s="168" t="s">
        <v>79</v>
      </c>
      <c r="M554" s="169" t="s">
        <v>1303</v>
      </c>
      <c r="N554" s="169"/>
      <c r="O554" s="170" t="s">
        <v>72</v>
      </c>
      <c r="P554" s="170" t="s">
        <v>898</v>
      </c>
    </row>
    <row r="555" spans="1:16" x14ac:dyDescent="0.2">
      <c r="A555" s="48" t="str">
        <f t="shared" si="48"/>
        <v> CRAC 22 </v>
      </c>
      <c r="B555" s="15" t="str">
        <f t="shared" si="49"/>
        <v>I</v>
      </c>
      <c r="C555" s="48">
        <f t="shared" si="50"/>
        <v>24620.355</v>
      </c>
      <c r="D555" t="str">
        <f t="shared" si="51"/>
        <v>vis</v>
      </c>
      <c r="E555">
        <f>VLOOKUP(C555,'Active 2'!C$21:E$948,3,FALSE)</f>
        <v>-10308.099836835472</v>
      </c>
      <c r="F555" s="15" t="s">
        <v>1198</v>
      </c>
      <c r="G555" t="str">
        <f t="shared" si="52"/>
        <v>24620.355</v>
      </c>
      <c r="H555" s="48">
        <f t="shared" si="53"/>
        <v>-10308</v>
      </c>
      <c r="I555" s="168" t="s">
        <v>80</v>
      </c>
      <c r="J555" s="169" t="s">
        <v>81</v>
      </c>
      <c r="K555" s="168">
        <v>-10308</v>
      </c>
      <c r="L555" s="168" t="s">
        <v>82</v>
      </c>
      <c r="M555" s="169" t="s">
        <v>1303</v>
      </c>
      <c r="N555" s="169"/>
      <c r="O555" s="170" t="s">
        <v>83</v>
      </c>
      <c r="P555" s="170" t="s">
        <v>913</v>
      </c>
    </row>
    <row r="556" spans="1:16" x14ac:dyDescent="0.2">
      <c r="A556" s="48" t="str">
        <f t="shared" si="48"/>
        <v> IODE 4.2.297 </v>
      </c>
      <c r="B556" s="15" t="str">
        <f t="shared" si="49"/>
        <v>I</v>
      </c>
      <c r="C556" s="48">
        <f t="shared" si="50"/>
        <v>24732.472000000002</v>
      </c>
      <c r="D556" t="str">
        <f t="shared" si="51"/>
        <v>vis</v>
      </c>
      <c r="E556">
        <f>VLOOKUP(C556,'Active 2'!C$21:E$948,3,FALSE)</f>
        <v>-10176.10436030916</v>
      </c>
      <c r="F556" s="15" t="s">
        <v>1198</v>
      </c>
      <c r="G556" t="str">
        <f t="shared" si="52"/>
        <v>24732.472</v>
      </c>
      <c r="H556" s="48">
        <f t="shared" si="53"/>
        <v>-10176</v>
      </c>
      <c r="I556" s="168" t="s">
        <v>84</v>
      </c>
      <c r="J556" s="169" t="s">
        <v>85</v>
      </c>
      <c r="K556" s="168">
        <v>-10176</v>
      </c>
      <c r="L556" s="168" t="s">
        <v>42</v>
      </c>
      <c r="M556" s="169" t="s">
        <v>1303</v>
      </c>
      <c r="N556" s="169"/>
      <c r="O556" s="170" t="s">
        <v>43</v>
      </c>
      <c r="P556" s="170" t="s">
        <v>910</v>
      </c>
    </row>
    <row r="557" spans="1:16" x14ac:dyDescent="0.2">
      <c r="A557" s="48" t="str">
        <f t="shared" si="48"/>
        <v> IODE 4.2.297 </v>
      </c>
      <c r="B557" s="15" t="str">
        <f t="shared" si="49"/>
        <v>I</v>
      </c>
      <c r="C557" s="48">
        <f t="shared" si="50"/>
        <v>24743.512999999999</v>
      </c>
      <c r="D557" t="str">
        <f t="shared" si="51"/>
        <v>vis</v>
      </c>
      <c r="E557">
        <f>VLOOKUP(C557,'Active 2'!C$21:E$948,3,FALSE)</f>
        <v>-10163.105777968152</v>
      </c>
      <c r="F557" s="15" t="s">
        <v>1198</v>
      </c>
      <c r="G557" t="str">
        <f t="shared" si="52"/>
        <v>24743.513</v>
      </c>
      <c r="H557" s="48">
        <f t="shared" si="53"/>
        <v>-10163</v>
      </c>
      <c r="I557" s="168" t="s">
        <v>86</v>
      </c>
      <c r="J557" s="169" t="s">
        <v>87</v>
      </c>
      <c r="K557" s="168">
        <v>-10163</v>
      </c>
      <c r="L557" s="168" t="s">
        <v>14</v>
      </c>
      <c r="M557" s="169" t="s">
        <v>1303</v>
      </c>
      <c r="N557" s="169"/>
      <c r="O557" s="170" t="s">
        <v>43</v>
      </c>
      <c r="P557" s="170" t="s">
        <v>910</v>
      </c>
    </row>
    <row r="558" spans="1:16" x14ac:dyDescent="0.2">
      <c r="A558" s="48" t="str">
        <f t="shared" si="48"/>
        <v> IODE 4.2.297 </v>
      </c>
      <c r="B558" s="15" t="str">
        <f t="shared" si="49"/>
        <v>I</v>
      </c>
      <c r="C558" s="48">
        <f t="shared" si="50"/>
        <v>24760.503000000001</v>
      </c>
      <c r="D558" t="str">
        <f t="shared" si="51"/>
        <v>vis</v>
      </c>
      <c r="E558">
        <f>VLOOKUP(C558,'Active 2'!C$21:E$948,3,FALSE)</f>
        <v>-10143.103430900517</v>
      </c>
      <c r="F558" s="15" t="s">
        <v>1198</v>
      </c>
      <c r="G558" t="str">
        <f t="shared" si="52"/>
        <v>24760.503</v>
      </c>
      <c r="H558" s="48">
        <f t="shared" si="53"/>
        <v>-10143</v>
      </c>
      <c r="I558" s="168" t="s">
        <v>88</v>
      </c>
      <c r="J558" s="169" t="s">
        <v>89</v>
      </c>
      <c r="K558" s="168">
        <v>-10143</v>
      </c>
      <c r="L558" s="168" t="s">
        <v>23</v>
      </c>
      <c r="M558" s="169" t="s">
        <v>1303</v>
      </c>
      <c r="N558" s="169"/>
      <c r="O558" s="170" t="s">
        <v>43</v>
      </c>
      <c r="P558" s="170" t="s">
        <v>910</v>
      </c>
    </row>
    <row r="559" spans="1:16" x14ac:dyDescent="0.2">
      <c r="A559" s="48" t="str">
        <f t="shared" si="48"/>
        <v> BSAO 4.8 </v>
      </c>
      <c r="B559" s="15" t="str">
        <f t="shared" si="49"/>
        <v>I</v>
      </c>
      <c r="C559" s="48">
        <f t="shared" si="50"/>
        <v>24760.504000000001</v>
      </c>
      <c r="D559" t="str">
        <f t="shared" si="51"/>
        <v>vis</v>
      </c>
      <c r="E559">
        <f>VLOOKUP(C559,'Active 2'!C$21:E$948,3,FALSE)</f>
        <v>-10143.102253599334</v>
      </c>
      <c r="F559" s="15" t="s">
        <v>1198</v>
      </c>
      <c r="G559" t="str">
        <f t="shared" si="52"/>
        <v>24760.504</v>
      </c>
      <c r="H559" s="48">
        <f t="shared" si="53"/>
        <v>-10143</v>
      </c>
      <c r="I559" s="168" t="s">
        <v>90</v>
      </c>
      <c r="J559" s="169" t="s">
        <v>91</v>
      </c>
      <c r="K559" s="168">
        <v>-10143</v>
      </c>
      <c r="L559" s="168" t="s">
        <v>46</v>
      </c>
      <c r="M559" s="169" t="s">
        <v>1303</v>
      </c>
      <c r="N559" s="169"/>
      <c r="O559" s="170" t="s">
        <v>72</v>
      </c>
      <c r="P559" s="170" t="s">
        <v>898</v>
      </c>
    </row>
    <row r="560" spans="1:16" x14ac:dyDescent="0.2">
      <c r="A560" s="48" t="str">
        <f t="shared" si="48"/>
        <v> BSAO 4.8 </v>
      </c>
      <c r="B560" s="15" t="str">
        <f t="shared" si="49"/>
        <v>I</v>
      </c>
      <c r="C560" s="48">
        <f t="shared" si="50"/>
        <v>24766.445</v>
      </c>
      <c r="D560" t="str">
        <f t="shared" si="51"/>
        <v>vis</v>
      </c>
      <c r="E560">
        <f>VLOOKUP(C560,'Active 2'!C$21:E$948,3,FALSE)</f>
        <v>-10136.107907282161</v>
      </c>
      <c r="F560" s="15" t="s">
        <v>1198</v>
      </c>
      <c r="G560" t="str">
        <f t="shared" si="52"/>
        <v>24766.445</v>
      </c>
      <c r="H560" s="48">
        <f t="shared" si="53"/>
        <v>-10136</v>
      </c>
      <c r="I560" s="168" t="s">
        <v>92</v>
      </c>
      <c r="J560" s="169" t="s">
        <v>93</v>
      </c>
      <c r="K560" s="168">
        <v>-10136</v>
      </c>
      <c r="L560" s="168" t="s">
        <v>31</v>
      </c>
      <c r="M560" s="169" t="s">
        <v>1303</v>
      </c>
      <c r="N560" s="169"/>
      <c r="O560" s="170" t="s">
        <v>72</v>
      </c>
      <c r="P560" s="170" t="s">
        <v>898</v>
      </c>
    </row>
    <row r="561" spans="1:16" x14ac:dyDescent="0.2">
      <c r="A561" s="48" t="str">
        <f t="shared" si="48"/>
        <v> IODE 4.2.297 </v>
      </c>
      <c r="B561" s="15" t="str">
        <f t="shared" si="49"/>
        <v>I</v>
      </c>
      <c r="C561" s="48">
        <f t="shared" si="50"/>
        <v>24766.449000000001</v>
      </c>
      <c r="D561" t="str">
        <f t="shared" si="51"/>
        <v>vis</v>
      </c>
      <c r="E561">
        <f>VLOOKUP(C561,'Active 2'!C$21:E$948,3,FALSE)</f>
        <v>-10136.103198077435</v>
      </c>
      <c r="F561" s="15" t="s">
        <v>1198</v>
      </c>
      <c r="G561" t="str">
        <f t="shared" si="52"/>
        <v>24766.449</v>
      </c>
      <c r="H561" s="48">
        <f t="shared" si="53"/>
        <v>-10136</v>
      </c>
      <c r="I561" s="168" t="s">
        <v>94</v>
      </c>
      <c r="J561" s="169" t="s">
        <v>95</v>
      </c>
      <c r="K561" s="168">
        <v>-10136</v>
      </c>
      <c r="L561" s="168" t="s">
        <v>23</v>
      </c>
      <c r="M561" s="169" t="s">
        <v>1303</v>
      </c>
      <c r="N561" s="169"/>
      <c r="O561" s="170" t="s">
        <v>43</v>
      </c>
      <c r="P561" s="170" t="s">
        <v>910</v>
      </c>
    </row>
    <row r="562" spans="1:16" x14ac:dyDescent="0.2">
      <c r="A562" s="48" t="str">
        <f t="shared" si="48"/>
        <v> BSAO 4.8 </v>
      </c>
      <c r="B562" s="15" t="str">
        <f t="shared" si="49"/>
        <v>I</v>
      </c>
      <c r="C562" s="48">
        <f t="shared" si="50"/>
        <v>24771.542000000001</v>
      </c>
      <c r="D562" t="str">
        <f t="shared" si="51"/>
        <v>vis</v>
      </c>
      <c r="E562">
        <f>VLOOKUP(C562,'Active 2'!C$21:E$948,3,FALSE)</f>
        <v>-10130.107203161868</v>
      </c>
      <c r="F562" s="15" t="s">
        <v>1198</v>
      </c>
      <c r="G562" t="str">
        <f t="shared" si="52"/>
        <v>24771.542</v>
      </c>
      <c r="H562" s="48">
        <f t="shared" si="53"/>
        <v>-10130</v>
      </c>
      <c r="I562" s="168" t="s">
        <v>96</v>
      </c>
      <c r="J562" s="169" t="s">
        <v>97</v>
      </c>
      <c r="K562" s="168">
        <v>-10130</v>
      </c>
      <c r="L562" s="168" t="s">
        <v>5</v>
      </c>
      <c r="M562" s="169" t="s">
        <v>1303</v>
      </c>
      <c r="N562" s="169"/>
      <c r="O562" s="170" t="s">
        <v>72</v>
      </c>
      <c r="P562" s="170" t="s">
        <v>898</v>
      </c>
    </row>
    <row r="563" spans="1:16" x14ac:dyDescent="0.2">
      <c r="A563" s="48" t="str">
        <f t="shared" si="48"/>
        <v> IODE 4.2.297 </v>
      </c>
      <c r="B563" s="15" t="str">
        <f t="shared" si="49"/>
        <v>I</v>
      </c>
      <c r="C563" s="48">
        <f t="shared" si="50"/>
        <v>24771.543000000001</v>
      </c>
      <c r="D563" t="str">
        <f t="shared" si="51"/>
        <v>vis</v>
      </c>
      <c r="E563">
        <f>VLOOKUP(C563,'Active 2'!C$21:E$948,3,FALSE)</f>
        <v>-10130.106025860687</v>
      </c>
      <c r="F563" s="15" t="s">
        <v>1198</v>
      </c>
      <c r="G563" t="str">
        <f t="shared" si="52"/>
        <v>24771.543</v>
      </c>
      <c r="H563" s="48">
        <f t="shared" si="53"/>
        <v>-10130</v>
      </c>
      <c r="I563" s="168" t="s">
        <v>98</v>
      </c>
      <c r="J563" s="169" t="s">
        <v>99</v>
      </c>
      <c r="K563" s="168">
        <v>-10130</v>
      </c>
      <c r="L563" s="168" t="s">
        <v>14</v>
      </c>
      <c r="M563" s="169" t="s">
        <v>1303</v>
      </c>
      <c r="N563" s="169"/>
      <c r="O563" s="170" t="s">
        <v>43</v>
      </c>
      <c r="P563" s="170" t="s">
        <v>910</v>
      </c>
    </row>
    <row r="564" spans="1:16" x14ac:dyDescent="0.2">
      <c r="A564" s="48" t="str">
        <f t="shared" si="48"/>
        <v> IODE 4.2.297 </v>
      </c>
      <c r="B564" s="15" t="str">
        <f t="shared" si="49"/>
        <v>I</v>
      </c>
      <c r="C564" s="48">
        <f t="shared" si="50"/>
        <v>24772.396000000001</v>
      </c>
      <c r="D564" t="str">
        <f t="shared" si="51"/>
        <v>vis</v>
      </c>
      <c r="E564">
        <f>VLOOKUP(C564,'Active 2'!C$21:E$948,3,FALSE)</f>
        <v>-10129.101787953172</v>
      </c>
      <c r="F564" s="15" t="s">
        <v>1198</v>
      </c>
      <c r="G564" t="str">
        <f t="shared" si="52"/>
        <v>24772.396</v>
      </c>
      <c r="H564" s="48">
        <f t="shared" si="53"/>
        <v>-10129</v>
      </c>
      <c r="I564" s="168" t="s">
        <v>100</v>
      </c>
      <c r="J564" s="169" t="s">
        <v>101</v>
      </c>
      <c r="K564" s="168">
        <v>-10129</v>
      </c>
      <c r="L564" s="168" t="s">
        <v>54</v>
      </c>
      <c r="M564" s="169" t="s">
        <v>1303</v>
      </c>
      <c r="N564" s="169"/>
      <c r="O564" s="170" t="s">
        <v>43</v>
      </c>
      <c r="P564" s="170" t="s">
        <v>910</v>
      </c>
    </row>
    <row r="565" spans="1:16" x14ac:dyDescent="0.2">
      <c r="A565" s="48" t="str">
        <f t="shared" si="48"/>
        <v> BSAO 4.8 </v>
      </c>
      <c r="B565" s="15" t="str">
        <f t="shared" si="49"/>
        <v>I</v>
      </c>
      <c r="C565" s="48">
        <f t="shared" si="50"/>
        <v>24772.399000000001</v>
      </c>
      <c r="D565" t="str">
        <f t="shared" si="51"/>
        <v>vis</v>
      </c>
      <c r="E565">
        <f>VLOOKUP(C565,'Active 2'!C$21:E$948,3,FALSE)</f>
        <v>-10129.098256049629</v>
      </c>
      <c r="F565" s="15" t="s">
        <v>1198</v>
      </c>
      <c r="G565" t="str">
        <f t="shared" si="52"/>
        <v>24772.399</v>
      </c>
      <c r="H565" s="48">
        <f t="shared" si="53"/>
        <v>-10129</v>
      </c>
      <c r="I565" s="168" t="s">
        <v>102</v>
      </c>
      <c r="J565" s="169" t="s">
        <v>103</v>
      </c>
      <c r="K565" s="168">
        <v>-10129</v>
      </c>
      <c r="L565" s="168" t="s">
        <v>79</v>
      </c>
      <c r="M565" s="169" t="s">
        <v>1303</v>
      </c>
      <c r="N565" s="169"/>
      <c r="O565" s="170" t="s">
        <v>72</v>
      </c>
      <c r="P565" s="170" t="s">
        <v>898</v>
      </c>
    </row>
    <row r="566" spans="1:16" x14ac:dyDescent="0.2">
      <c r="A566" s="48" t="str">
        <f t="shared" si="48"/>
        <v> BSAO 4.8 </v>
      </c>
      <c r="B566" s="15" t="str">
        <f t="shared" si="49"/>
        <v>I</v>
      </c>
      <c r="C566" s="48">
        <f t="shared" si="50"/>
        <v>24788.537</v>
      </c>
      <c r="D566" t="str">
        <f t="shared" si="51"/>
        <v>vis</v>
      </c>
      <c r="E566">
        <f>VLOOKUP(C566,'Active 2'!C$21:E$948,3,FALSE)</f>
        <v>-10110.098969588329</v>
      </c>
      <c r="F566" s="15" t="s">
        <v>1198</v>
      </c>
      <c r="G566" t="str">
        <f t="shared" si="52"/>
        <v>24788.537</v>
      </c>
      <c r="H566" s="48">
        <f t="shared" si="53"/>
        <v>-10110</v>
      </c>
      <c r="I566" s="168" t="s">
        <v>104</v>
      </c>
      <c r="J566" s="169" t="s">
        <v>105</v>
      </c>
      <c r="K566" s="168">
        <v>-10110</v>
      </c>
      <c r="L566" s="168" t="s">
        <v>67</v>
      </c>
      <c r="M566" s="169" t="s">
        <v>1303</v>
      </c>
      <c r="N566" s="169"/>
      <c r="O566" s="170" t="s">
        <v>72</v>
      </c>
      <c r="P566" s="170" t="s">
        <v>898</v>
      </c>
    </row>
    <row r="567" spans="1:16" x14ac:dyDescent="0.2">
      <c r="A567" s="48" t="str">
        <f t="shared" si="48"/>
        <v> IODE 4.2.297 </v>
      </c>
      <c r="B567" s="15" t="str">
        <f t="shared" si="49"/>
        <v>I</v>
      </c>
      <c r="C567" s="48">
        <f t="shared" si="50"/>
        <v>24788.541000000001</v>
      </c>
      <c r="D567" t="str">
        <f t="shared" si="51"/>
        <v>vis</v>
      </c>
      <c r="E567">
        <f>VLOOKUP(C567,'Active 2'!C$21:E$948,3,FALSE)</f>
        <v>-10110.094260383603</v>
      </c>
      <c r="F567" s="15" t="s">
        <v>1198</v>
      </c>
      <c r="G567" t="str">
        <f t="shared" si="52"/>
        <v>24788.541</v>
      </c>
      <c r="H567" s="48">
        <f t="shared" si="53"/>
        <v>-10110</v>
      </c>
      <c r="I567" s="168" t="s">
        <v>106</v>
      </c>
      <c r="J567" s="169" t="s">
        <v>107</v>
      </c>
      <c r="K567" s="168">
        <v>-10110</v>
      </c>
      <c r="L567" s="168" t="s">
        <v>108</v>
      </c>
      <c r="M567" s="169" t="s">
        <v>1303</v>
      </c>
      <c r="N567" s="169"/>
      <c r="O567" s="170" t="s">
        <v>43</v>
      </c>
      <c r="P567" s="170" t="s">
        <v>910</v>
      </c>
    </row>
    <row r="568" spans="1:16" x14ac:dyDescent="0.2">
      <c r="A568" s="48" t="str">
        <f t="shared" si="48"/>
        <v> CPRI 17.8 </v>
      </c>
      <c r="B568" s="15" t="str">
        <f t="shared" si="49"/>
        <v>II</v>
      </c>
      <c r="C568" s="48">
        <f t="shared" si="50"/>
        <v>24914.667000000001</v>
      </c>
      <c r="D568" t="str">
        <f t="shared" si="51"/>
        <v>vis</v>
      </c>
      <c r="E568">
        <f>VLOOKUP(C568,'Active 2'!C$21:E$948,3,FALSE)</f>
        <v>-9961.6059716106483</v>
      </c>
      <c r="F568" s="15" t="s">
        <v>1198</v>
      </c>
      <c r="G568" t="str">
        <f t="shared" si="52"/>
        <v>24914.667</v>
      </c>
      <c r="H568" s="48">
        <f t="shared" si="53"/>
        <v>-9961.5</v>
      </c>
      <c r="I568" s="168" t="s">
        <v>109</v>
      </c>
      <c r="J568" s="169" t="s">
        <v>110</v>
      </c>
      <c r="K568" s="168">
        <v>-9961.5</v>
      </c>
      <c r="L568" s="168" t="s">
        <v>14</v>
      </c>
      <c r="M568" s="169" t="s">
        <v>1303</v>
      </c>
      <c r="N568" s="169"/>
      <c r="O568" s="170" t="s">
        <v>2529</v>
      </c>
      <c r="P568" s="170" t="s">
        <v>905</v>
      </c>
    </row>
    <row r="569" spans="1:16" x14ac:dyDescent="0.2">
      <c r="A569" s="48" t="str">
        <f t="shared" si="48"/>
        <v> CPRI 17.8 </v>
      </c>
      <c r="B569" s="15" t="str">
        <f t="shared" si="49"/>
        <v>I</v>
      </c>
      <c r="C569" s="48">
        <f t="shared" si="50"/>
        <v>25205.588</v>
      </c>
      <c r="D569" t="str">
        <f t="shared" si="51"/>
        <v>vis</v>
      </c>
      <c r="E569">
        <f>VLOOKUP(C569,'Active 2'!C$21:E$948,3,FALSE)</f>
        <v>-9619.1043346910883</v>
      </c>
      <c r="F569" s="15" t="s">
        <v>1198</v>
      </c>
      <c r="G569" t="str">
        <f t="shared" si="52"/>
        <v>25205.588</v>
      </c>
      <c r="H569" s="48">
        <f t="shared" si="53"/>
        <v>-9619</v>
      </c>
      <c r="I569" s="168" t="s">
        <v>111</v>
      </c>
      <c r="J569" s="169" t="s">
        <v>112</v>
      </c>
      <c r="K569" s="168">
        <v>-9619</v>
      </c>
      <c r="L569" s="168" t="s">
        <v>42</v>
      </c>
      <c r="M569" s="169" t="s">
        <v>1303</v>
      </c>
      <c r="N569" s="169"/>
      <c r="O569" s="170" t="s">
        <v>2529</v>
      </c>
      <c r="P569" s="170" t="s">
        <v>905</v>
      </c>
    </row>
    <row r="570" spans="1:16" x14ac:dyDescent="0.2">
      <c r="A570" s="48" t="str">
        <f t="shared" si="48"/>
        <v> CPRI 17.8 </v>
      </c>
      <c r="B570" s="15" t="str">
        <f t="shared" si="49"/>
        <v>I</v>
      </c>
      <c r="C570" s="48">
        <f t="shared" si="50"/>
        <v>25526.66</v>
      </c>
      <c r="D570" t="str">
        <f t="shared" si="51"/>
        <v>vis</v>
      </c>
      <c r="E570">
        <f>VLOOKUP(C570,'Active 2'!C$21:E$948,3,FALSE)</f>
        <v>-9241.1058898588562</v>
      </c>
      <c r="F570" s="15" t="s">
        <v>1198</v>
      </c>
      <c r="G570" t="str">
        <f t="shared" si="52"/>
        <v>25526.660</v>
      </c>
      <c r="H570" s="48">
        <f t="shared" si="53"/>
        <v>-9241</v>
      </c>
      <c r="I570" s="168" t="s">
        <v>113</v>
      </c>
      <c r="J570" s="169" t="s">
        <v>114</v>
      </c>
      <c r="K570" s="168">
        <v>-9241</v>
      </c>
      <c r="L570" s="168" t="s">
        <v>14</v>
      </c>
      <c r="M570" s="169" t="s">
        <v>1303</v>
      </c>
      <c r="N570" s="169"/>
      <c r="O570" s="170" t="s">
        <v>2529</v>
      </c>
      <c r="P570" s="170" t="s">
        <v>905</v>
      </c>
    </row>
    <row r="571" spans="1:16" x14ac:dyDescent="0.2">
      <c r="A571" s="48" t="str">
        <f t="shared" si="48"/>
        <v> CPRI 17.8 </v>
      </c>
      <c r="B571" s="15" t="str">
        <f t="shared" si="49"/>
        <v>II</v>
      </c>
      <c r="C571" s="48">
        <f t="shared" si="50"/>
        <v>25586.543000000001</v>
      </c>
      <c r="D571" t="str">
        <f t="shared" si="51"/>
        <v>vis</v>
      </c>
      <c r="E571">
        <f>VLOOKUP(C571,'Active 2'!C$21:E$948,3,FALSE)</f>
        <v>-9170.6055632284151</v>
      </c>
      <c r="F571" s="15" t="s">
        <v>1198</v>
      </c>
      <c r="G571" t="str">
        <f t="shared" si="52"/>
        <v>25586.543</v>
      </c>
      <c r="H571" s="48">
        <f t="shared" si="53"/>
        <v>-9170.5</v>
      </c>
      <c r="I571" s="168" t="s">
        <v>115</v>
      </c>
      <c r="J571" s="169" t="s">
        <v>116</v>
      </c>
      <c r="K571" s="168">
        <v>-9170.5</v>
      </c>
      <c r="L571" s="168" t="s">
        <v>14</v>
      </c>
      <c r="M571" s="169" t="s">
        <v>1303</v>
      </c>
      <c r="N571" s="169"/>
      <c r="O571" s="170" t="s">
        <v>2529</v>
      </c>
      <c r="P571" s="170" t="s">
        <v>905</v>
      </c>
    </row>
    <row r="572" spans="1:16" x14ac:dyDescent="0.2">
      <c r="A572" s="48" t="str">
        <f t="shared" si="48"/>
        <v> CPRI 17.8 </v>
      </c>
      <c r="B572" s="15" t="str">
        <f t="shared" si="49"/>
        <v>I</v>
      </c>
      <c r="C572" s="48">
        <f t="shared" si="50"/>
        <v>25950.511999999999</v>
      </c>
      <c r="D572" t="str">
        <f t="shared" si="51"/>
        <v>vis</v>
      </c>
      <c r="E572">
        <f>VLOOKUP(C572,'Active 2'!C$21:E$948,3,FALSE)</f>
        <v>-8742.1044296286564</v>
      </c>
      <c r="F572" s="15" t="s">
        <v>1198</v>
      </c>
      <c r="G572" t="str">
        <f t="shared" si="52"/>
        <v>25950.512</v>
      </c>
      <c r="H572" s="48">
        <f t="shared" si="53"/>
        <v>-8742</v>
      </c>
      <c r="I572" s="168" t="s">
        <v>117</v>
      </c>
      <c r="J572" s="169" t="s">
        <v>118</v>
      </c>
      <c r="K572" s="168">
        <v>-8742</v>
      </c>
      <c r="L572" s="168" t="s">
        <v>42</v>
      </c>
      <c r="M572" s="169" t="s">
        <v>1303</v>
      </c>
      <c r="N572" s="169"/>
      <c r="O572" s="170" t="s">
        <v>2529</v>
      </c>
      <c r="P572" s="170" t="s">
        <v>905</v>
      </c>
    </row>
    <row r="573" spans="1:16" x14ac:dyDescent="0.2">
      <c r="A573" s="48" t="str">
        <f t="shared" si="48"/>
        <v> CPRI 17.8 </v>
      </c>
      <c r="B573" s="15" t="str">
        <f t="shared" si="49"/>
        <v>II</v>
      </c>
      <c r="C573" s="48">
        <f t="shared" si="50"/>
        <v>26003.603999999999</v>
      </c>
      <c r="D573" t="str">
        <f t="shared" si="51"/>
        <v>vis</v>
      </c>
      <c r="E573">
        <f>VLOOKUP(C573,'Active 2'!C$21:E$948,3,FALSE)</f>
        <v>-8679.5991553193635</v>
      </c>
      <c r="F573" s="15" t="s">
        <v>1198</v>
      </c>
      <c r="G573" t="str">
        <f t="shared" si="52"/>
        <v>26003.604</v>
      </c>
      <c r="H573" s="48">
        <f t="shared" si="53"/>
        <v>-8679.5</v>
      </c>
      <c r="I573" s="168" t="s">
        <v>119</v>
      </c>
      <c r="J573" s="169" t="s">
        <v>120</v>
      </c>
      <c r="K573" s="168">
        <v>-8679.5</v>
      </c>
      <c r="L573" s="168" t="s">
        <v>67</v>
      </c>
      <c r="M573" s="169" t="s">
        <v>1303</v>
      </c>
      <c r="N573" s="169"/>
      <c r="O573" s="170" t="s">
        <v>2529</v>
      </c>
      <c r="P573" s="170" t="s">
        <v>905</v>
      </c>
    </row>
    <row r="574" spans="1:16" x14ac:dyDescent="0.2">
      <c r="A574" s="48" t="str">
        <f t="shared" si="48"/>
        <v> CPRI 17.8 </v>
      </c>
      <c r="B574" s="15" t="str">
        <f t="shared" si="49"/>
        <v>I</v>
      </c>
      <c r="C574" s="48">
        <f t="shared" si="50"/>
        <v>26271.587</v>
      </c>
      <c r="D574" t="str">
        <f t="shared" si="51"/>
        <v>vis</v>
      </c>
      <c r="E574">
        <f>VLOOKUP(C574,'Active 2'!C$21:E$948,3,FALSE)</f>
        <v>-8364.102452892881</v>
      </c>
      <c r="F574" s="15" t="s">
        <v>1198</v>
      </c>
      <c r="G574" t="str">
        <f t="shared" si="52"/>
        <v>26271.587</v>
      </c>
      <c r="H574" s="48">
        <f t="shared" si="53"/>
        <v>-8364</v>
      </c>
      <c r="I574" s="168" t="s">
        <v>121</v>
      </c>
      <c r="J574" s="169" t="s">
        <v>122</v>
      </c>
      <c r="K574" s="168">
        <v>-8364</v>
      </c>
      <c r="L574" s="168" t="s">
        <v>46</v>
      </c>
      <c r="M574" s="169" t="s">
        <v>1303</v>
      </c>
      <c r="N574" s="169"/>
      <c r="O574" s="170" t="s">
        <v>2529</v>
      </c>
      <c r="P574" s="170" t="s">
        <v>905</v>
      </c>
    </row>
    <row r="575" spans="1:16" x14ac:dyDescent="0.2">
      <c r="A575" s="48" t="str">
        <f t="shared" si="48"/>
        <v> CPRI 17.8 </v>
      </c>
      <c r="B575" s="15" t="str">
        <f t="shared" si="49"/>
        <v>II</v>
      </c>
      <c r="C575" s="48">
        <f t="shared" si="50"/>
        <v>26375.633000000002</v>
      </c>
      <c r="D575" t="str">
        <f t="shared" si="51"/>
        <v>vis</v>
      </c>
      <c r="E575">
        <f>VLOOKUP(C575,'Active 2'!C$21:E$948,3,FALSE)</f>
        <v>-8241.6089741995802</v>
      </c>
      <c r="F575" s="15" t="s">
        <v>1198</v>
      </c>
      <c r="G575" t="str">
        <f t="shared" si="52"/>
        <v>26375.633</v>
      </c>
      <c r="H575" s="48">
        <f t="shared" si="53"/>
        <v>-8241.5</v>
      </c>
      <c r="I575" s="168" t="s">
        <v>123</v>
      </c>
      <c r="J575" s="169" t="s">
        <v>124</v>
      </c>
      <c r="K575" s="168">
        <v>-8241.5</v>
      </c>
      <c r="L575" s="168" t="s">
        <v>2635</v>
      </c>
      <c r="M575" s="169" t="s">
        <v>1303</v>
      </c>
      <c r="N575" s="169"/>
      <c r="O575" s="170" t="s">
        <v>2529</v>
      </c>
      <c r="P575" s="170" t="s">
        <v>905</v>
      </c>
    </row>
    <row r="576" spans="1:16" x14ac:dyDescent="0.2">
      <c r="A576" s="48" t="str">
        <f t="shared" si="48"/>
        <v> CPRI 17.8 </v>
      </c>
      <c r="B576" s="15" t="str">
        <f t="shared" si="49"/>
        <v>II</v>
      </c>
      <c r="C576" s="48">
        <f t="shared" si="50"/>
        <v>26652.545999999998</v>
      </c>
      <c r="D576" t="str">
        <f t="shared" si="51"/>
        <v>vis</v>
      </c>
      <c r="E576">
        <f>VLOOKUP(C576,'Active 2'!C$21:E$948,3,FALSE)</f>
        <v>-7915.5989722254853</v>
      </c>
      <c r="F576" s="15" t="s">
        <v>1198</v>
      </c>
      <c r="G576" t="str">
        <f t="shared" si="52"/>
        <v>26652.546</v>
      </c>
      <c r="H576" s="48">
        <f t="shared" si="53"/>
        <v>-7915.5</v>
      </c>
      <c r="I576" s="168" t="s">
        <v>125</v>
      </c>
      <c r="J576" s="169" t="s">
        <v>126</v>
      </c>
      <c r="K576" s="168">
        <v>-7915.5</v>
      </c>
      <c r="L576" s="168" t="s">
        <v>67</v>
      </c>
      <c r="M576" s="169" t="s">
        <v>1303</v>
      </c>
      <c r="N576" s="169"/>
      <c r="O576" s="170" t="s">
        <v>2529</v>
      </c>
      <c r="P576" s="170" t="s">
        <v>905</v>
      </c>
    </row>
    <row r="577" spans="1:16" x14ac:dyDescent="0.2">
      <c r="A577" s="48" t="str">
        <f t="shared" si="48"/>
        <v> CPRI 17.8 </v>
      </c>
      <c r="B577" s="15" t="str">
        <f t="shared" si="49"/>
        <v>I</v>
      </c>
      <c r="C577" s="48">
        <f t="shared" si="50"/>
        <v>26683.546999999999</v>
      </c>
      <c r="D577" t="str">
        <f t="shared" si="51"/>
        <v>vis</v>
      </c>
      <c r="E577">
        <f>VLOOKUP(C577,'Active 2'!C$21:E$948,3,FALSE)</f>
        <v>-7879.1014583088436</v>
      </c>
      <c r="F577" s="15" t="s">
        <v>1198</v>
      </c>
      <c r="G577" t="str">
        <f t="shared" si="52"/>
        <v>26683.547</v>
      </c>
      <c r="H577" s="48">
        <f t="shared" si="53"/>
        <v>-7879</v>
      </c>
      <c r="I577" s="168" t="s">
        <v>127</v>
      </c>
      <c r="J577" s="169" t="s">
        <v>128</v>
      </c>
      <c r="K577" s="168">
        <v>-7879</v>
      </c>
      <c r="L577" s="168" t="s">
        <v>54</v>
      </c>
      <c r="M577" s="169" t="s">
        <v>1303</v>
      </c>
      <c r="N577" s="169"/>
      <c r="O577" s="170" t="s">
        <v>2529</v>
      </c>
      <c r="P577" s="170" t="s">
        <v>905</v>
      </c>
    </row>
    <row r="578" spans="1:16" x14ac:dyDescent="0.2">
      <c r="A578" s="48" t="str">
        <f t="shared" si="48"/>
        <v> BSAO 4.8 </v>
      </c>
      <c r="B578" s="15" t="str">
        <f t="shared" si="49"/>
        <v>I</v>
      </c>
      <c r="C578" s="48">
        <f t="shared" si="50"/>
        <v>26924.788</v>
      </c>
      <c r="D578" t="str">
        <f t="shared" si="51"/>
        <v>vis</v>
      </c>
      <c r="E578">
        <f>VLOOKUP(C578,'Active 2'!C$21:E$948,3,FALSE)</f>
        <v>-7595.088144068508</v>
      </c>
      <c r="F578" s="15" t="s">
        <v>1198</v>
      </c>
      <c r="G578" t="str">
        <f t="shared" si="52"/>
        <v>26924.788</v>
      </c>
      <c r="H578" s="48">
        <f t="shared" si="53"/>
        <v>-7595</v>
      </c>
      <c r="I578" s="168" t="s">
        <v>129</v>
      </c>
      <c r="J578" s="169" t="s">
        <v>130</v>
      </c>
      <c r="K578" s="168">
        <v>-7595</v>
      </c>
      <c r="L578" s="168" t="s">
        <v>131</v>
      </c>
      <c r="M578" s="169" t="s">
        <v>1303</v>
      </c>
      <c r="N578" s="169"/>
      <c r="O578" s="170" t="s">
        <v>132</v>
      </c>
      <c r="P578" s="170" t="s">
        <v>898</v>
      </c>
    </row>
    <row r="579" spans="1:16" x14ac:dyDescent="0.2">
      <c r="A579" s="48" t="str">
        <f t="shared" si="48"/>
        <v> BSAO 4.8 </v>
      </c>
      <c r="B579" s="15" t="str">
        <f t="shared" si="49"/>
        <v>I</v>
      </c>
      <c r="C579" s="48">
        <f t="shared" si="50"/>
        <v>26932.429</v>
      </c>
      <c r="D579" t="str">
        <f t="shared" si="51"/>
        <v>vis</v>
      </c>
      <c r="E579">
        <f>VLOOKUP(C579,'Active 2'!C$21:E$948,3,FALSE)</f>
        <v>-7586.0923857433881</v>
      </c>
      <c r="F579" s="15" t="s">
        <v>1198</v>
      </c>
      <c r="G579" t="str">
        <f t="shared" si="52"/>
        <v>26932.429</v>
      </c>
      <c r="H579" s="48">
        <f t="shared" si="53"/>
        <v>-7586</v>
      </c>
      <c r="I579" s="168" t="s">
        <v>133</v>
      </c>
      <c r="J579" s="169" t="s">
        <v>134</v>
      </c>
      <c r="K579" s="168">
        <v>-7586</v>
      </c>
      <c r="L579" s="168" t="s">
        <v>135</v>
      </c>
      <c r="M579" s="169" t="s">
        <v>1303</v>
      </c>
      <c r="N579" s="169"/>
      <c r="O579" s="170" t="s">
        <v>72</v>
      </c>
      <c r="P579" s="170" t="s">
        <v>898</v>
      </c>
    </row>
    <row r="580" spans="1:16" x14ac:dyDescent="0.2">
      <c r="A580" s="48" t="str">
        <f t="shared" si="48"/>
        <v> BSAO 4.8 </v>
      </c>
      <c r="B580" s="15" t="str">
        <f t="shared" si="49"/>
        <v>I</v>
      </c>
      <c r="C580" s="48">
        <f t="shared" si="50"/>
        <v>27063.234</v>
      </c>
      <c r="D580" t="str">
        <f t="shared" si="51"/>
        <v>vis</v>
      </c>
      <c r="E580">
        <f>VLOOKUP(C580,'Active 2'!C$21:E$948,3,FALSE)</f>
        <v>-7432.0955047438601</v>
      </c>
      <c r="F580" s="15" t="s">
        <v>1198</v>
      </c>
      <c r="G580" t="str">
        <f t="shared" si="52"/>
        <v>27063.234</v>
      </c>
      <c r="H580" s="48">
        <f t="shared" si="53"/>
        <v>-7432</v>
      </c>
      <c r="I580" s="168" t="s">
        <v>136</v>
      </c>
      <c r="J580" s="169" t="s">
        <v>137</v>
      </c>
      <c r="K580" s="168">
        <v>-7432</v>
      </c>
      <c r="L580" s="168" t="s">
        <v>28</v>
      </c>
      <c r="M580" s="169" t="s">
        <v>1303</v>
      </c>
      <c r="N580" s="169"/>
      <c r="O580" s="170" t="s">
        <v>132</v>
      </c>
      <c r="P580" s="170" t="s">
        <v>898</v>
      </c>
    </row>
    <row r="581" spans="1:16" x14ac:dyDescent="0.2">
      <c r="A581" s="48" t="str">
        <f t="shared" si="48"/>
        <v> BSAO 4.8 </v>
      </c>
      <c r="B581" s="15" t="str">
        <f t="shared" si="49"/>
        <v>I</v>
      </c>
      <c r="C581" s="48">
        <f t="shared" si="50"/>
        <v>27308.715</v>
      </c>
      <c r="D581" t="str">
        <f t="shared" si="51"/>
        <v>vis</v>
      </c>
      <c r="E581">
        <f>VLOOKUP(C581,'Active 2'!C$21:E$948,3,FALSE)</f>
        <v>-7143.0904334954766</v>
      </c>
      <c r="F581" s="15" t="s">
        <v>1198</v>
      </c>
      <c r="G581" t="str">
        <f t="shared" si="52"/>
        <v>27308.715</v>
      </c>
      <c r="H581" s="48">
        <f t="shared" si="53"/>
        <v>-7143</v>
      </c>
      <c r="I581" s="168" t="s">
        <v>138</v>
      </c>
      <c r="J581" s="169" t="s">
        <v>139</v>
      </c>
      <c r="K581" s="168">
        <v>-7143</v>
      </c>
      <c r="L581" s="168" t="s">
        <v>140</v>
      </c>
      <c r="M581" s="169" t="s">
        <v>1303</v>
      </c>
      <c r="N581" s="169"/>
      <c r="O581" s="170" t="s">
        <v>132</v>
      </c>
      <c r="P581" s="170" t="s">
        <v>898</v>
      </c>
    </row>
    <row r="582" spans="1:16" x14ac:dyDescent="0.2">
      <c r="A582" s="48" t="str">
        <f t="shared" si="48"/>
        <v> CPRI 17.8 </v>
      </c>
      <c r="B582" s="15" t="str">
        <f t="shared" si="49"/>
        <v>I</v>
      </c>
      <c r="C582" s="48">
        <f t="shared" si="50"/>
        <v>27365.620999999999</v>
      </c>
      <c r="D582" t="str">
        <f t="shared" si="51"/>
        <v>vis</v>
      </c>
      <c r="E582">
        <f>VLOOKUP(C582,'Active 2'!C$21:E$948,3,FALSE)</f>
        <v>-7076.0949324813037</v>
      </c>
      <c r="F582" s="15" t="s">
        <v>1198</v>
      </c>
      <c r="G582" t="str">
        <f t="shared" si="52"/>
        <v>27365.621</v>
      </c>
      <c r="H582" s="48">
        <f t="shared" si="53"/>
        <v>-7076</v>
      </c>
      <c r="I582" s="168" t="s">
        <v>141</v>
      </c>
      <c r="J582" s="169" t="s">
        <v>142</v>
      </c>
      <c r="K582" s="168">
        <v>-7076</v>
      </c>
      <c r="L582" s="168" t="s">
        <v>28</v>
      </c>
      <c r="M582" s="169" t="s">
        <v>1303</v>
      </c>
      <c r="N582" s="169"/>
      <c r="O582" s="170" t="s">
        <v>2529</v>
      </c>
      <c r="P582" s="170" t="s">
        <v>905</v>
      </c>
    </row>
    <row r="583" spans="1:16" x14ac:dyDescent="0.2">
      <c r="A583" s="48" t="str">
        <f t="shared" si="48"/>
        <v> AN 261.255 </v>
      </c>
      <c r="B583" s="15" t="str">
        <f t="shared" si="49"/>
        <v>I</v>
      </c>
      <c r="C583" s="48">
        <f t="shared" si="50"/>
        <v>27421.685000000001</v>
      </c>
      <c r="D583" t="str">
        <f t="shared" si="51"/>
        <v>vis</v>
      </c>
      <c r="E583">
        <f>VLOOKUP(C583,'Active 2'!C$21:E$948,3,FALSE)</f>
        <v>-7010.0907190616499</v>
      </c>
      <c r="F583" s="15" t="s">
        <v>1198</v>
      </c>
      <c r="G583" t="str">
        <f t="shared" si="52"/>
        <v>27421.685</v>
      </c>
      <c r="H583" s="48">
        <f t="shared" si="53"/>
        <v>-7010</v>
      </c>
      <c r="I583" s="168" t="s">
        <v>143</v>
      </c>
      <c r="J583" s="169" t="s">
        <v>144</v>
      </c>
      <c r="K583" s="168">
        <v>-7010</v>
      </c>
      <c r="L583" s="168" t="s">
        <v>140</v>
      </c>
      <c r="M583" s="169" t="s">
        <v>1303</v>
      </c>
      <c r="N583" s="169"/>
      <c r="O583" s="170" t="s">
        <v>145</v>
      </c>
      <c r="P583" s="170" t="s">
        <v>914</v>
      </c>
    </row>
    <row r="584" spans="1:16" x14ac:dyDescent="0.2">
      <c r="A584" s="48" t="str">
        <f t="shared" si="48"/>
        <v> CPRI 17.8 </v>
      </c>
      <c r="B584" s="15" t="str">
        <f t="shared" si="49"/>
        <v>I</v>
      </c>
      <c r="C584" s="48">
        <f t="shared" si="50"/>
        <v>27861.678</v>
      </c>
      <c r="D584" t="str">
        <f t="shared" si="51"/>
        <v>vis</v>
      </c>
      <c r="E584">
        <f>VLOOKUP(C584,'Active 2'!C$21:E$948,3,FALSE)</f>
        <v>-6492.0864404666072</v>
      </c>
      <c r="F584" s="15" t="s">
        <v>1198</v>
      </c>
      <c r="G584" t="str">
        <f t="shared" si="52"/>
        <v>27861.678</v>
      </c>
      <c r="H584" s="48">
        <f t="shared" si="53"/>
        <v>-6492</v>
      </c>
      <c r="I584" s="168" t="s">
        <v>146</v>
      </c>
      <c r="J584" s="169" t="s">
        <v>147</v>
      </c>
      <c r="K584" s="168">
        <v>-6492</v>
      </c>
      <c r="L584" s="168" t="s">
        <v>148</v>
      </c>
      <c r="M584" s="169" t="s">
        <v>1303</v>
      </c>
      <c r="N584" s="169"/>
      <c r="O584" s="170" t="s">
        <v>2529</v>
      </c>
      <c r="P584" s="170" t="s">
        <v>905</v>
      </c>
    </row>
    <row r="585" spans="1:16" x14ac:dyDescent="0.2">
      <c r="A585" s="48" t="str">
        <f t="shared" si="48"/>
        <v> CPRI 17.8 </v>
      </c>
      <c r="B585" s="15" t="str">
        <f t="shared" si="49"/>
        <v>II</v>
      </c>
      <c r="C585" s="48">
        <f t="shared" si="50"/>
        <v>27870.597000000002</v>
      </c>
      <c r="D585" t="str">
        <f t="shared" si="51"/>
        <v>vis</v>
      </c>
      <c r="E585">
        <f>VLOOKUP(C585,'Active 2'!C$21:E$948,3,FALSE)</f>
        <v>-6481.5860912319831</v>
      </c>
      <c r="F585" s="15" t="s">
        <v>1198</v>
      </c>
      <c r="G585" t="str">
        <f t="shared" si="52"/>
        <v>27870.597</v>
      </c>
      <c r="H585" s="48">
        <f t="shared" si="53"/>
        <v>-6481.5</v>
      </c>
      <c r="I585" s="168" t="s">
        <v>149</v>
      </c>
      <c r="J585" s="169" t="s">
        <v>150</v>
      </c>
      <c r="K585" s="168">
        <v>-6481.5</v>
      </c>
      <c r="L585" s="168" t="s">
        <v>148</v>
      </c>
      <c r="M585" s="169" t="s">
        <v>1303</v>
      </c>
      <c r="N585" s="169"/>
      <c r="O585" s="170" t="s">
        <v>2529</v>
      </c>
      <c r="P585" s="170" t="s">
        <v>905</v>
      </c>
    </row>
    <row r="586" spans="1:16" x14ac:dyDescent="0.2">
      <c r="A586" s="48" t="str">
        <f t="shared" si="48"/>
        <v> CPRI 17.8 </v>
      </c>
      <c r="B586" s="15" t="str">
        <f t="shared" si="49"/>
        <v>I</v>
      </c>
      <c r="C586" s="48">
        <f t="shared" si="50"/>
        <v>27884.609</v>
      </c>
      <c r="D586" t="str">
        <f t="shared" si="51"/>
        <v>vis</v>
      </c>
      <c r="E586">
        <f>VLOOKUP(C586,'Active 2'!C$21:E$948,3,FALSE)</f>
        <v>-6465.0897470817963</v>
      </c>
      <c r="F586" s="15" t="s">
        <v>1198</v>
      </c>
      <c r="G586" t="str">
        <f t="shared" si="52"/>
        <v>27884.609</v>
      </c>
      <c r="H586" s="48">
        <f t="shared" si="53"/>
        <v>-6465</v>
      </c>
      <c r="I586" s="168" t="s">
        <v>151</v>
      </c>
      <c r="J586" s="169" t="s">
        <v>152</v>
      </c>
      <c r="K586" s="168">
        <v>-6465</v>
      </c>
      <c r="L586" s="168" t="s">
        <v>153</v>
      </c>
      <c r="M586" s="169" t="s">
        <v>1303</v>
      </c>
      <c r="N586" s="169"/>
      <c r="O586" s="170" t="s">
        <v>2529</v>
      </c>
      <c r="P586" s="170" t="s">
        <v>905</v>
      </c>
    </row>
    <row r="587" spans="1:16" x14ac:dyDescent="0.2">
      <c r="A587" s="48" t="str">
        <f t="shared" ref="A587:A650" si="54">P587</f>
        <v> CPRI 17.8 </v>
      </c>
      <c r="B587" s="15" t="str">
        <f t="shared" ref="B587:B650" si="55">IF(H587=INT(H587),"I","II")</f>
        <v>I</v>
      </c>
      <c r="C587" s="48">
        <f t="shared" ref="C587:C650" si="56">1*G587</f>
        <v>28093.562000000002</v>
      </c>
      <c r="D587" t="str">
        <f t="shared" ref="D587:D650" si="57">VLOOKUP(F587,I$1:J$5,2,FALSE)</f>
        <v>vis</v>
      </c>
      <c r="E587">
        <f>VLOOKUP(C587,'Active 2'!C$21:E$948,3,FALSE)</f>
        <v>-6219.0891333782347</v>
      </c>
      <c r="F587" s="15" t="s">
        <v>1198</v>
      </c>
      <c r="G587" t="str">
        <f t="shared" ref="G587:G650" si="58">MID(I587,3,LEN(I587)-3)</f>
        <v>28093.562</v>
      </c>
      <c r="H587" s="48">
        <f t="shared" ref="H587:H650" si="59">1*K587</f>
        <v>-6219</v>
      </c>
      <c r="I587" s="168" t="s">
        <v>154</v>
      </c>
      <c r="J587" s="169" t="s">
        <v>155</v>
      </c>
      <c r="K587" s="168">
        <v>-6219</v>
      </c>
      <c r="L587" s="168" t="s">
        <v>153</v>
      </c>
      <c r="M587" s="169" t="s">
        <v>1303</v>
      </c>
      <c r="N587" s="169"/>
      <c r="O587" s="170" t="s">
        <v>2529</v>
      </c>
      <c r="P587" s="170" t="s">
        <v>905</v>
      </c>
    </row>
    <row r="588" spans="1:16" x14ac:dyDescent="0.2">
      <c r="A588" s="48" t="str">
        <f t="shared" si="54"/>
        <v> BZ 18.8 </v>
      </c>
      <c r="B588" s="15" t="str">
        <f t="shared" si="55"/>
        <v>I</v>
      </c>
      <c r="C588" s="48">
        <f t="shared" si="56"/>
        <v>28123.292000000001</v>
      </c>
      <c r="D588" t="str">
        <f t="shared" si="57"/>
        <v>vis</v>
      </c>
      <c r="E588">
        <f>VLOOKUP(C588,'Active 2'!C$21:E$948,3,FALSE)</f>
        <v>-6184.0879692628278</v>
      </c>
      <c r="F588" s="15" t="s">
        <v>1198</v>
      </c>
      <c r="G588" t="str">
        <f t="shared" si="58"/>
        <v>28123.292</v>
      </c>
      <c r="H588" s="48">
        <f t="shared" si="59"/>
        <v>-6184</v>
      </c>
      <c r="I588" s="168" t="s">
        <v>156</v>
      </c>
      <c r="J588" s="169" t="s">
        <v>157</v>
      </c>
      <c r="K588" s="168">
        <v>-6184</v>
      </c>
      <c r="L588" s="168" t="s">
        <v>131</v>
      </c>
      <c r="M588" s="169" t="s">
        <v>1303</v>
      </c>
      <c r="N588" s="169"/>
      <c r="O588" s="170" t="s">
        <v>83</v>
      </c>
      <c r="P588" s="170" t="s">
        <v>915</v>
      </c>
    </row>
    <row r="589" spans="1:16" x14ac:dyDescent="0.2">
      <c r="A589" s="48" t="str">
        <f t="shared" si="54"/>
        <v> CPRI 17.9 </v>
      </c>
      <c r="B589" s="15" t="str">
        <f t="shared" si="55"/>
        <v>I</v>
      </c>
      <c r="C589" s="48">
        <f t="shared" si="56"/>
        <v>28538.651999999998</v>
      </c>
      <c r="D589" t="str">
        <f t="shared" si="57"/>
        <v>vis</v>
      </c>
      <c r="E589">
        <f>VLOOKUP(C589,'Active 2'!C$21:E$948,3,FALSE)</f>
        <v>-5695.084150662904</v>
      </c>
      <c r="F589" s="15" t="s">
        <v>1198</v>
      </c>
      <c r="G589" t="str">
        <f t="shared" si="58"/>
        <v>28538.652</v>
      </c>
      <c r="H589" s="48">
        <f t="shared" si="59"/>
        <v>-5695</v>
      </c>
      <c r="I589" s="168" t="s">
        <v>158</v>
      </c>
      <c r="J589" s="169" t="s">
        <v>159</v>
      </c>
      <c r="K589" s="168">
        <v>-5695</v>
      </c>
      <c r="L589" s="168" t="s">
        <v>160</v>
      </c>
      <c r="M589" s="169" t="s">
        <v>1303</v>
      </c>
      <c r="N589" s="169"/>
      <c r="O589" s="170" t="s">
        <v>161</v>
      </c>
      <c r="P589" s="170" t="s">
        <v>911</v>
      </c>
    </row>
    <row r="590" spans="1:16" x14ac:dyDescent="0.2">
      <c r="A590" s="48" t="str">
        <f t="shared" si="54"/>
        <v> BZ 19.73 </v>
      </c>
      <c r="B590" s="15" t="str">
        <f t="shared" si="55"/>
        <v>I</v>
      </c>
      <c r="C590" s="48">
        <f t="shared" si="56"/>
        <v>28839.347000000002</v>
      </c>
      <c r="D590" t="str">
        <f t="shared" si="57"/>
        <v>vis</v>
      </c>
      <c r="E590">
        <f>VLOOKUP(C590,'Active 2'!C$21:E$948,3,FALSE)</f>
        <v>-5341.0755719988374</v>
      </c>
      <c r="F590" s="15" t="s">
        <v>1198</v>
      </c>
      <c r="G590" t="str">
        <f t="shared" si="58"/>
        <v>28839.347</v>
      </c>
      <c r="H590" s="48">
        <f t="shared" si="59"/>
        <v>-5341</v>
      </c>
      <c r="I590" s="168" t="s">
        <v>162</v>
      </c>
      <c r="J590" s="169" t="s">
        <v>163</v>
      </c>
      <c r="K590" s="168">
        <v>-5341</v>
      </c>
      <c r="L590" s="168" t="s">
        <v>164</v>
      </c>
      <c r="M590" s="169" t="s">
        <v>1303</v>
      </c>
      <c r="N590" s="169"/>
      <c r="O590" s="170" t="s">
        <v>83</v>
      </c>
      <c r="P590" s="170" t="s">
        <v>916</v>
      </c>
    </row>
    <row r="591" spans="1:16" x14ac:dyDescent="0.2">
      <c r="A591" s="48" t="str">
        <f t="shared" si="54"/>
        <v> CPRI 17.9 </v>
      </c>
      <c r="B591" s="15" t="str">
        <f t="shared" si="55"/>
        <v>I</v>
      </c>
      <c r="C591" s="48">
        <f t="shared" si="56"/>
        <v>28877.562000000002</v>
      </c>
      <c r="D591" t="str">
        <f t="shared" si="57"/>
        <v>vis</v>
      </c>
      <c r="E591">
        <f>VLOOKUP(C591,'Active 2'!C$21:E$948,3,FALSE)</f>
        <v>-5296.0850073614229</v>
      </c>
      <c r="F591" s="15" t="s">
        <v>1198</v>
      </c>
      <c r="G591" t="str">
        <f t="shared" si="58"/>
        <v>28877.562</v>
      </c>
      <c r="H591" s="48">
        <f t="shared" si="59"/>
        <v>-5296</v>
      </c>
      <c r="I591" s="168" t="s">
        <v>165</v>
      </c>
      <c r="J591" s="169" t="s">
        <v>166</v>
      </c>
      <c r="K591" s="168">
        <v>-5296</v>
      </c>
      <c r="L591" s="168" t="s">
        <v>167</v>
      </c>
      <c r="M591" s="169" t="s">
        <v>1303</v>
      </c>
      <c r="N591" s="169"/>
      <c r="O591" s="170" t="s">
        <v>168</v>
      </c>
      <c r="P591" s="170" t="s">
        <v>911</v>
      </c>
    </row>
    <row r="592" spans="1:16" x14ac:dyDescent="0.2">
      <c r="A592" s="48" t="str">
        <f t="shared" si="54"/>
        <v> AJ 48.121 </v>
      </c>
      <c r="B592" s="15" t="str">
        <f t="shared" si="55"/>
        <v>I</v>
      </c>
      <c r="C592" s="48">
        <f t="shared" si="56"/>
        <v>28877.564999999999</v>
      </c>
      <c r="D592" t="str">
        <f t="shared" si="57"/>
        <v>vis</v>
      </c>
      <c r="E592">
        <f>VLOOKUP(C592,'Active 2'!C$21:E$948,3,FALSE)</f>
        <v>-5296.0814754578832</v>
      </c>
      <c r="F592" s="15" t="s">
        <v>1198</v>
      </c>
      <c r="G592" t="str">
        <f t="shared" si="58"/>
        <v>28877.565</v>
      </c>
      <c r="H592" s="48">
        <f t="shared" si="59"/>
        <v>-5296</v>
      </c>
      <c r="I592" s="168" t="s">
        <v>169</v>
      </c>
      <c r="J592" s="169" t="s">
        <v>170</v>
      </c>
      <c r="K592" s="168">
        <v>-5296</v>
      </c>
      <c r="L592" s="168" t="s">
        <v>171</v>
      </c>
      <c r="M592" s="169" t="s">
        <v>1303</v>
      </c>
      <c r="N592" s="169"/>
      <c r="O592" s="170" t="s">
        <v>168</v>
      </c>
      <c r="P592" s="170" t="s">
        <v>917</v>
      </c>
    </row>
    <row r="593" spans="1:16" x14ac:dyDescent="0.2">
      <c r="A593" s="48" t="str">
        <f t="shared" si="54"/>
        <v> AJ 48.121 </v>
      </c>
      <c r="B593" s="15" t="str">
        <f t="shared" si="55"/>
        <v>I</v>
      </c>
      <c r="C593" s="48">
        <f t="shared" si="56"/>
        <v>29198.638999999999</v>
      </c>
      <c r="D593" t="str">
        <f t="shared" si="57"/>
        <v>vis</v>
      </c>
      <c r="E593">
        <f>VLOOKUP(C593,'Active 2'!C$21:E$948,3,FALSE)</f>
        <v>-4918.080676023289</v>
      </c>
      <c r="F593" s="15" t="s">
        <v>1198</v>
      </c>
      <c r="G593" t="str">
        <f t="shared" si="58"/>
        <v>29198.639</v>
      </c>
      <c r="H593" s="48">
        <f t="shared" si="59"/>
        <v>-4918</v>
      </c>
      <c r="I593" s="168" t="s">
        <v>172</v>
      </c>
      <c r="J593" s="169" t="s">
        <v>173</v>
      </c>
      <c r="K593" s="168">
        <v>-4918</v>
      </c>
      <c r="L593" s="168" t="s">
        <v>171</v>
      </c>
      <c r="M593" s="169" t="s">
        <v>1303</v>
      </c>
      <c r="N593" s="169"/>
      <c r="O593" s="170" t="s">
        <v>168</v>
      </c>
      <c r="P593" s="170" t="s">
        <v>917</v>
      </c>
    </row>
    <row r="594" spans="1:16" x14ac:dyDescent="0.2">
      <c r="A594" s="48" t="str">
        <f t="shared" si="54"/>
        <v> AJ 48.121 </v>
      </c>
      <c r="B594" s="15" t="str">
        <f t="shared" si="55"/>
        <v>I</v>
      </c>
      <c r="C594" s="48">
        <f t="shared" si="56"/>
        <v>29306.516</v>
      </c>
      <c r="D594" t="str">
        <f t="shared" si="57"/>
        <v>vis</v>
      </c>
      <c r="E594">
        <f>VLOOKUP(C594,'Active 2'!C$21:E$948,3,FALSE)</f>
        <v>-4791.0769565050286</v>
      </c>
      <c r="F594" s="15" t="s">
        <v>1198</v>
      </c>
      <c r="G594" t="str">
        <f t="shared" si="58"/>
        <v>29306.516</v>
      </c>
      <c r="H594" s="48">
        <f t="shared" si="59"/>
        <v>-4791</v>
      </c>
      <c r="I594" s="168" t="s">
        <v>174</v>
      </c>
      <c r="J594" s="169" t="s">
        <v>175</v>
      </c>
      <c r="K594" s="168">
        <v>-4791</v>
      </c>
      <c r="L594" s="168" t="s">
        <v>176</v>
      </c>
      <c r="M594" s="169" t="s">
        <v>1303</v>
      </c>
      <c r="N594" s="169"/>
      <c r="O594" s="170" t="s">
        <v>168</v>
      </c>
      <c r="P594" s="170" t="s">
        <v>917</v>
      </c>
    </row>
    <row r="595" spans="1:16" x14ac:dyDescent="0.2">
      <c r="A595" s="48" t="str">
        <f t="shared" si="54"/>
        <v> AJ 48.121 </v>
      </c>
      <c r="B595" s="15" t="str">
        <f t="shared" si="55"/>
        <v>I</v>
      </c>
      <c r="C595" s="48">
        <f t="shared" si="56"/>
        <v>29311.612000000001</v>
      </c>
      <c r="D595" t="str">
        <f t="shared" si="57"/>
        <v>vis</v>
      </c>
      <c r="E595">
        <f>VLOOKUP(C595,'Active 2'!C$21:E$948,3,FALSE)</f>
        <v>-4785.0774296859181</v>
      </c>
      <c r="F595" s="15" t="s">
        <v>1198</v>
      </c>
      <c r="G595" t="str">
        <f t="shared" si="58"/>
        <v>29311.612</v>
      </c>
      <c r="H595" s="48">
        <f t="shared" si="59"/>
        <v>-4785</v>
      </c>
      <c r="I595" s="168" t="s">
        <v>177</v>
      </c>
      <c r="J595" s="169" t="s">
        <v>178</v>
      </c>
      <c r="K595" s="168">
        <v>-4785</v>
      </c>
      <c r="L595" s="168" t="s">
        <v>179</v>
      </c>
      <c r="M595" s="169" t="s">
        <v>1303</v>
      </c>
      <c r="N595" s="169"/>
      <c r="O595" s="170" t="s">
        <v>168</v>
      </c>
      <c r="P595" s="170" t="s">
        <v>917</v>
      </c>
    </row>
    <row r="596" spans="1:16" x14ac:dyDescent="0.2">
      <c r="A596" s="48" t="str">
        <f t="shared" si="54"/>
        <v> CPRI 25.104 </v>
      </c>
      <c r="B596" s="15" t="str">
        <f t="shared" si="55"/>
        <v>I</v>
      </c>
      <c r="C596" s="48">
        <f t="shared" si="56"/>
        <v>29571.532999999999</v>
      </c>
      <c r="D596" t="str">
        <f t="shared" si="57"/>
        <v>vis</v>
      </c>
      <c r="E596">
        <f>VLOOKUP(C596,'Active 2'!C$21:E$948,3,FALSE)</f>
        <v>-4479.0721293818178</v>
      </c>
      <c r="F596" s="15" t="s">
        <v>1198</v>
      </c>
      <c r="G596" t="str">
        <f t="shared" si="58"/>
        <v>29571.533</v>
      </c>
      <c r="H596" s="48">
        <f t="shared" si="59"/>
        <v>-4479</v>
      </c>
      <c r="I596" s="168" t="s">
        <v>180</v>
      </c>
      <c r="J596" s="169" t="s">
        <v>181</v>
      </c>
      <c r="K596" s="168">
        <v>-4479</v>
      </c>
      <c r="L596" s="168" t="s">
        <v>182</v>
      </c>
      <c r="M596" s="169" t="s">
        <v>1303</v>
      </c>
      <c r="N596" s="169"/>
      <c r="O596" s="170" t="s">
        <v>183</v>
      </c>
      <c r="P596" s="170" t="s">
        <v>918</v>
      </c>
    </row>
    <row r="597" spans="1:16" x14ac:dyDescent="0.2">
      <c r="A597" s="48" t="str">
        <f t="shared" si="54"/>
        <v> CPRI 25.104 </v>
      </c>
      <c r="B597" s="15" t="str">
        <f t="shared" si="55"/>
        <v>I</v>
      </c>
      <c r="C597" s="48">
        <f t="shared" si="56"/>
        <v>29931.681</v>
      </c>
      <c r="D597" t="str">
        <f t="shared" si="57"/>
        <v>vis</v>
      </c>
      <c r="E597">
        <f>VLOOKUP(C597,'Active 2'!C$21:E$948,3,FALSE)</f>
        <v>-4055.0694635952063</v>
      </c>
      <c r="F597" s="15" t="s">
        <v>1198</v>
      </c>
      <c r="G597" t="str">
        <f t="shared" si="58"/>
        <v>29931.681</v>
      </c>
      <c r="H597" s="48">
        <f t="shared" si="59"/>
        <v>-4055</v>
      </c>
      <c r="I597" s="168" t="s">
        <v>184</v>
      </c>
      <c r="J597" s="169" t="s">
        <v>185</v>
      </c>
      <c r="K597" s="168">
        <v>-4055</v>
      </c>
      <c r="L597" s="168" t="s">
        <v>186</v>
      </c>
      <c r="M597" s="169" t="s">
        <v>1303</v>
      </c>
      <c r="N597" s="169"/>
      <c r="O597" s="170" t="s">
        <v>183</v>
      </c>
      <c r="P597" s="170" t="s">
        <v>918</v>
      </c>
    </row>
    <row r="598" spans="1:16" x14ac:dyDescent="0.2">
      <c r="A598" s="48" t="str">
        <f t="shared" si="54"/>
        <v> CPRI 25.104 </v>
      </c>
      <c r="B598" s="15" t="str">
        <f t="shared" si="55"/>
        <v>I</v>
      </c>
      <c r="C598" s="48">
        <f t="shared" si="56"/>
        <v>30287.585999999999</v>
      </c>
      <c r="D598" t="str">
        <f t="shared" si="57"/>
        <v>vis</v>
      </c>
      <c r="E598">
        <f>VLOOKUP(C598,'Active 2'!C$21:E$948,3,FALSE)</f>
        <v>-3636.0620867201906</v>
      </c>
      <c r="F598" s="15" t="s">
        <v>1198</v>
      </c>
      <c r="G598" t="str">
        <f t="shared" si="58"/>
        <v>30287.586</v>
      </c>
      <c r="H598" s="48">
        <f t="shared" si="59"/>
        <v>-3636</v>
      </c>
      <c r="I598" s="168" t="s">
        <v>187</v>
      </c>
      <c r="J598" s="169" t="s">
        <v>188</v>
      </c>
      <c r="K598" s="168">
        <v>-3636</v>
      </c>
      <c r="L598" s="168" t="s">
        <v>189</v>
      </c>
      <c r="M598" s="169" t="s">
        <v>1303</v>
      </c>
      <c r="N598" s="169"/>
      <c r="O598" s="170" t="s">
        <v>183</v>
      </c>
      <c r="P598" s="170" t="s">
        <v>918</v>
      </c>
    </row>
    <row r="599" spans="1:16" x14ac:dyDescent="0.2">
      <c r="A599" s="48" t="str">
        <f t="shared" si="54"/>
        <v> AC 75.12 </v>
      </c>
      <c r="B599" s="15" t="str">
        <f t="shared" si="55"/>
        <v>I</v>
      </c>
      <c r="C599" s="48">
        <f t="shared" si="56"/>
        <v>30576.383999999998</v>
      </c>
      <c r="D599" t="str">
        <f t="shared" si="57"/>
        <v>vis</v>
      </c>
      <c r="E599">
        <f>VLOOKUP(C599,'Active 2'!C$21:E$948,3,FALSE)</f>
        <v>-3296.0598602081982</v>
      </c>
      <c r="F599" s="15" t="s">
        <v>1198</v>
      </c>
      <c r="G599" t="str">
        <f t="shared" si="58"/>
        <v>30576.384</v>
      </c>
      <c r="H599" s="48">
        <f t="shared" si="59"/>
        <v>-3296</v>
      </c>
      <c r="I599" s="168" t="s">
        <v>190</v>
      </c>
      <c r="J599" s="169" t="s">
        <v>191</v>
      </c>
      <c r="K599" s="168">
        <v>-3296</v>
      </c>
      <c r="L599" s="168" t="s">
        <v>192</v>
      </c>
      <c r="M599" s="169" t="s">
        <v>1303</v>
      </c>
      <c r="N599" s="169"/>
      <c r="O599" s="170" t="s">
        <v>193</v>
      </c>
      <c r="P599" s="170" t="s">
        <v>919</v>
      </c>
    </row>
    <row r="600" spans="1:16" x14ac:dyDescent="0.2">
      <c r="A600" s="48" t="str">
        <f t="shared" si="54"/>
        <v> AC 75.12 </v>
      </c>
      <c r="B600" s="15" t="str">
        <f t="shared" si="55"/>
        <v>I</v>
      </c>
      <c r="C600" s="48">
        <f t="shared" si="56"/>
        <v>30696.155999999999</v>
      </c>
      <c r="D600" t="str">
        <f t="shared" si="57"/>
        <v>vis</v>
      </c>
      <c r="E600">
        <f>VLOOKUP(C600,'Active 2'!C$21:E$948,3,FALSE)</f>
        <v>-3155.0521431402308</v>
      </c>
      <c r="F600" s="15" t="s">
        <v>1198</v>
      </c>
      <c r="G600" t="str">
        <f t="shared" si="58"/>
        <v>30696.156</v>
      </c>
      <c r="H600" s="48">
        <f t="shared" si="59"/>
        <v>-3155</v>
      </c>
      <c r="I600" s="168" t="s">
        <v>194</v>
      </c>
      <c r="J600" s="169" t="s">
        <v>195</v>
      </c>
      <c r="K600" s="168">
        <v>-3155</v>
      </c>
      <c r="L600" s="168" t="s">
        <v>196</v>
      </c>
      <c r="M600" s="169" t="s">
        <v>1303</v>
      </c>
      <c r="N600" s="169"/>
      <c r="O600" s="170" t="s">
        <v>193</v>
      </c>
      <c r="P600" s="170" t="s">
        <v>919</v>
      </c>
    </row>
    <row r="601" spans="1:16" x14ac:dyDescent="0.2">
      <c r="A601" s="48" t="str">
        <f t="shared" si="54"/>
        <v> AC 75.12 </v>
      </c>
      <c r="B601" s="15" t="str">
        <f t="shared" si="55"/>
        <v>I</v>
      </c>
      <c r="C601" s="48">
        <f t="shared" si="56"/>
        <v>30892.367999999999</v>
      </c>
      <c r="D601" t="str">
        <f t="shared" si="57"/>
        <v>vis</v>
      </c>
      <c r="E601">
        <f>VLOOKUP(C601,'Active 2'!C$21:E$948,3,FALSE)</f>
        <v>-2924.0515237856262</v>
      </c>
      <c r="F601" s="15" t="s">
        <v>1198</v>
      </c>
      <c r="G601" t="str">
        <f t="shared" si="58"/>
        <v>30892.368</v>
      </c>
      <c r="H601" s="48">
        <f t="shared" si="59"/>
        <v>-2924</v>
      </c>
      <c r="I601" s="168" t="s">
        <v>197</v>
      </c>
      <c r="J601" s="169" t="s">
        <v>198</v>
      </c>
      <c r="K601" s="168">
        <v>-2924</v>
      </c>
      <c r="L601" s="168" t="s">
        <v>196</v>
      </c>
      <c r="M601" s="169" t="s">
        <v>1303</v>
      </c>
      <c r="N601" s="169"/>
      <c r="O601" s="170" t="s">
        <v>193</v>
      </c>
      <c r="P601" s="170" t="s">
        <v>919</v>
      </c>
    </row>
    <row r="602" spans="1:16" x14ac:dyDescent="0.2">
      <c r="A602" s="48" t="str">
        <f t="shared" si="54"/>
        <v> IODE 4.2.297 </v>
      </c>
      <c r="B602" s="15" t="str">
        <f t="shared" si="55"/>
        <v>I</v>
      </c>
      <c r="C602" s="48">
        <f t="shared" si="56"/>
        <v>30948.43</v>
      </c>
      <c r="D602" t="str">
        <f t="shared" si="57"/>
        <v>vis</v>
      </c>
      <c r="E602">
        <f>VLOOKUP(C602,'Active 2'!C$21:E$948,3,FALSE)</f>
        <v>-2858.049664968335</v>
      </c>
      <c r="F602" s="15" t="s">
        <v>1198</v>
      </c>
      <c r="G602" t="str">
        <f t="shared" si="58"/>
        <v>30948.430</v>
      </c>
      <c r="H602" s="48">
        <f t="shared" si="59"/>
        <v>-2858</v>
      </c>
      <c r="I602" s="168" t="s">
        <v>199</v>
      </c>
      <c r="J602" s="169" t="s">
        <v>200</v>
      </c>
      <c r="K602" s="168">
        <v>-2858</v>
      </c>
      <c r="L602" s="168" t="s">
        <v>201</v>
      </c>
      <c r="M602" s="169" t="s">
        <v>1303</v>
      </c>
      <c r="N602" s="169"/>
      <c r="O602" s="170" t="s">
        <v>43</v>
      </c>
      <c r="P602" s="170" t="s">
        <v>910</v>
      </c>
    </row>
    <row r="603" spans="1:16" x14ac:dyDescent="0.2">
      <c r="A603" s="48" t="str">
        <f t="shared" si="54"/>
        <v> IODE 4.2.297 </v>
      </c>
      <c r="B603" s="15" t="str">
        <f t="shared" si="55"/>
        <v>I</v>
      </c>
      <c r="C603" s="48">
        <f t="shared" si="56"/>
        <v>30960.323</v>
      </c>
      <c r="D603" t="str">
        <f t="shared" si="57"/>
        <v>vis</v>
      </c>
      <c r="E603">
        <f>VLOOKUP(C603,'Active 2'!C$21:E$948,3,FALSE)</f>
        <v>-2844.0480220209906</v>
      </c>
      <c r="F603" s="15" t="s">
        <v>1198</v>
      </c>
      <c r="G603" t="str">
        <f t="shared" si="58"/>
        <v>30960.323</v>
      </c>
      <c r="H603" s="48">
        <f t="shared" si="59"/>
        <v>-2844</v>
      </c>
      <c r="I603" s="168" t="s">
        <v>202</v>
      </c>
      <c r="J603" s="169" t="s">
        <v>203</v>
      </c>
      <c r="K603" s="168">
        <v>-2844</v>
      </c>
      <c r="L603" s="168" t="s">
        <v>204</v>
      </c>
      <c r="M603" s="169" t="s">
        <v>1303</v>
      </c>
      <c r="N603" s="169"/>
      <c r="O603" s="170" t="s">
        <v>43</v>
      </c>
      <c r="P603" s="170" t="s">
        <v>910</v>
      </c>
    </row>
    <row r="604" spans="1:16" x14ac:dyDescent="0.2">
      <c r="A604" s="48" t="str">
        <f t="shared" si="54"/>
        <v> AC 75.12 </v>
      </c>
      <c r="B604" s="15" t="str">
        <f t="shared" si="55"/>
        <v>I</v>
      </c>
      <c r="C604" s="48">
        <f t="shared" si="56"/>
        <v>30971.359</v>
      </c>
      <c r="D604" t="str">
        <f t="shared" si="57"/>
        <v>vis</v>
      </c>
      <c r="E604">
        <f>VLOOKUP(C604,'Active 2'!C$21:E$948,3,FALSE)</f>
        <v>-2831.0553261858868</v>
      </c>
      <c r="F604" s="15" t="s">
        <v>1198</v>
      </c>
      <c r="G604" t="str">
        <f t="shared" si="58"/>
        <v>30971.359</v>
      </c>
      <c r="H604" s="48">
        <f t="shared" si="59"/>
        <v>-2831</v>
      </c>
      <c r="I604" s="168" t="s">
        <v>205</v>
      </c>
      <c r="J604" s="169" t="s">
        <v>206</v>
      </c>
      <c r="K604" s="168">
        <v>-2831</v>
      </c>
      <c r="L604" s="168" t="s">
        <v>207</v>
      </c>
      <c r="M604" s="169" t="s">
        <v>1303</v>
      </c>
      <c r="N604" s="169"/>
      <c r="O604" s="170" t="s">
        <v>72</v>
      </c>
      <c r="P604" s="170" t="s">
        <v>919</v>
      </c>
    </row>
    <row r="605" spans="1:16" x14ac:dyDescent="0.2">
      <c r="A605" s="48" t="str">
        <f t="shared" si="54"/>
        <v> CPRI 25.104 </v>
      </c>
      <c r="B605" s="15" t="str">
        <f t="shared" si="55"/>
        <v>I</v>
      </c>
      <c r="C605" s="48">
        <f t="shared" si="56"/>
        <v>31731.59</v>
      </c>
      <c r="D605" t="str">
        <f t="shared" si="57"/>
        <v>vis</v>
      </c>
      <c r="E605">
        <f>VLOOKUP(C605,'Active 2'!C$21:E$948,3,FALSE)</f>
        <v>-1936.0344719436848</v>
      </c>
      <c r="F605" s="15" t="s">
        <v>1198</v>
      </c>
      <c r="G605" t="str">
        <f t="shared" si="58"/>
        <v>31731.590</v>
      </c>
      <c r="H605" s="48">
        <f t="shared" si="59"/>
        <v>-1936</v>
      </c>
      <c r="I605" s="168" t="s">
        <v>208</v>
      </c>
      <c r="J605" s="169" t="s">
        <v>209</v>
      </c>
      <c r="K605" s="168">
        <v>-1936</v>
      </c>
      <c r="L605" s="168" t="s">
        <v>210</v>
      </c>
      <c r="M605" s="169" t="s">
        <v>1303</v>
      </c>
      <c r="N605" s="169"/>
      <c r="O605" s="170" t="s">
        <v>183</v>
      </c>
      <c r="P605" s="170" t="s">
        <v>918</v>
      </c>
    </row>
    <row r="606" spans="1:16" x14ac:dyDescent="0.2">
      <c r="A606" s="48" t="str">
        <f t="shared" si="54"/>
        <v> CPRI 25.104 </v>
      </c>
      <c r="B606" s="15" t="str">
        <f t="shared" si="55"/>
        <v>I</v>
      </c>
      <c r="C606" s="48">
        <f t="shared" si="56"/>
        <v>31747.725999999999</v>
      </c>
      <c r="D606" t="str">
        <f t="shared" si="57"/>
        <v>vis</v>
      </c>
      <c r="E606">
        <f>VLOOKUP(C606,'Active 2'!C$21:E$948,3,FALSE)</f>
        <v>-1917.0375400847486</v>
      </c>
      <c r="F606" s="15" t="s">
        <v>1198</v>
      </c>
      <c r="G606" t="str">
        <f t="shared" si="58"/>
        <v>31747.726</v>
      </c>
      <c r="H606" s="48">
        <f t="shared" si="59"/>
        <v>-1917</v>
      </c>
      <c r="I606" s="168" t="s">
        <v>211</v>
      </c>
      <c r="J606" s="169" t="s">
        <v>212</v>
      </c>
      <c r="K606" s="168">
        <v>-1917</v>
      </c>
      <c r="L606" s="168" t="s">
        <v>1751</v>
      </c>
      <c r="M606" s="169" t="s">
        <v>1303</v>
      </c>
      <c r="N606" s="169"/>
      <c r="O606" s="170" t="s">
        <v>183</v>
      </c>
      <c r="P606" s="170" t="s">
        <v>918</v>
      </c>
    </row>
    <row r="607" spans="1:16" x14ac:dyDescent="0.2">
      <c r="A607" s="48" t="str">
        <f t="shared" si="54"/>
        <v> CPRI 25.104 </v>
      </c>
      <c r="B607" s="15" t="str">
        <f t="shared" si="55"/>
        <v>I</v>
      </c>
      <c r="C607" s="48">
        <f t="shared" si="56"/>
        <v>31748.576000000001</v>
      </c>
      <c r="D607" t="str">
        <f t="shared" si="57"/>
        <v>vis</v>
      </c>
      <c r="E607">
        <f>VLOOKUP(C607,'Active 2'!C$21:E$948,3,FALSE)</f>
        <v>-1916.0368340807736</v>
      </c>
      <c r="F607" s="15" t="s">
        <v>1198</v>
      </c>
      <c r="G607" t="str">
        <f t="shared" si="58"/>
        <v>31748.576</v>
      </c>
      <c r="H607" s="48">
        <f t="shared" si="59"/>
        <v>-1916</v>
      </c>
      <c r="I607" s="168" t="s">
        <v>213</v>
      </c>
      <c r="J607" s="169" t="s">
        <v>214</v>
      </c>
      <c r="K607" s="168">
        <v>-1916</v>
      </c>
      <c r="L607" s="168" t="s">
        <v>215</v>
      </c>
      <c r="M607" s="169" t="s">
        <v>1303</v>
      </c>
      <c r="N607" s="169"/>
      <c r="O607" s="170" t="s">
        <v>183</v>
      </c>
      <c r="P607" s="170" t="s">
        <v>918</v>
      </c>
    </row>
    <row r="608" spans="1:16" x14ac:dyDescent="0.2">
      <c r="A608" s="48" t="str">
        <f t="shared" si="54"/>
        <v> AC 75.12 </v>
      </c>
      <c r="B608" s="15" t="str">
        <f t="shared" si="55"/>
        <v>I</v>
      </c>
      <c r="C608" s="48">
        <f t="shared" si="56"/>
        <v>32415.366000000002</v>
      </c>
      <c r="D608" t="str">
        <f t="shared" si="57"/>
        <v>vis</v>
      </c>
      <c r="E608">
        <f>VLOOKUP(C608,'Active 2'!C$21:E$948,3,FALSE)</f>
        <v>-1131.0241795058369</v>
      </c>
      <c r="F608" s="15" t="s">
        <v>1198</v>
      </c>
      <c r="G608" t="str">
        <f t="shared" si="58"/>
        <v>32415.366</v>
      </c>
      <c r="H608" s="48">
        <f t="shared" si="59"/>
        <v>-1131</v>
      </c>
      <c r="I608" s="168" t="s">
        <v>216</v>
      </c>
      <c r="J608" s="169" t="s">
        <v>217</v>
      </c>
      <c r="K608" s="168">
        <v>-1131</v>
      </c>
      <c r="L608" s="168" t="s">
        <v>218</v>
      </c>
      <c r="M608" s="169" t="s">
        <v>1303</v>
      </c>
      <c r="N608" s="169"/>
      <c r="O608" s="170" t="s">
        <v>219</v>
      </c>
      <c r="P608" s="170" t="s">
        <v>919</v>
      </c>
    </row>
    <row r="609" spans="1:16" x14ac:dyDescent="0.2">
      <c r="A609" s="48" t="str">
        <f t="shared" si="54"/>
        <v> AC 75.12 </v>
      </c>
      <c r="B609" s="15" t="str">
        <f t="shared" si="55"/>
        <v>I</v>
      </c>
      <c r="C609" s="48">
        <f t="shared" si="56"/>
        <v>32426.411</v>
      </c>
      <c r="D609" t="str">
        <f t="shared" si="57"/>
        <v>vis</v>
      </c>
      <c r="E609">
        <f>VLOOKUP(C609,'Active 2'!C$21:E$948,3,FALSE)</f>
        <v>-1118.0208879601046</v>
      </c>
      <c r="F609" s="15" t="s">
        <v>1198</v>
      </c>
      <c r="G609" t="str">
        <f t="shared" si="58"/>
        <v>32426.411</v>
      </c>
      <c r="H609" s="48">
        <f t="shared" si="59"/>
        <v>-1118</v>
      </c>
      <c r="I609" s="168" t="s">
        <v>220</v>
      </c>
      <c r="J609" s="169" t="s">
        <v>221</v>
      </c>
      <c r="K609" s="168">
        <v>-1118</v>
      </c>
      <c r="L609" s="168" t="s">
        <v>222</v>
      </c>
      <c r="M609" s="169" t="s">
        <v>1303</v>
      </c>
      <c r="N609" s="169"/>
      <c r="O609" s="170" t="s">
        <v>219</v>
      </c>
      <c r="P609" s="170" t="s">
        <v>919</v>
      </c>
    </row>
    <row r="610" spans="1:16" x14ac:dyDescent="0.2">
      <c r="A610" s="48" t="str">
        <f t="shared" si="54"/>
        <v> AC 75.12 </v>
      </c>
      <c r="B610" s="15" t="str">
        <f t="shared" si="55"/>
        <v>I</v>
      </c>
      <c r="C610" s="48">
        <f t="shared" si="56"/>
        <v>32432.350999999999</v>
      </c>
      <c r="D610" t="str">
        <f t="shared" si="57"/>
        <v>vis</v>
      </c>
      <c r="E610">
        <f>VLOOKUP(C610,'Active 2'!C$21:E$948,3,FALSE)</f>
        <v>-1111.0277189441113</v>
      </c>
      <c r="F610" s="15" t="s">
        <v>1198</v>
      </c>
      <c r="G610" t="str">
        <f t="shared" si="58"/>
        <v>32432.351</v>
      </c>
      <c r="H610" s="48">
        <f t="shared" si="59"/>
        <v>-1111</v>
      </c>
      <c r="I610" s="168" t="s">
        <v>223</v>
      </c>
      <c r="J610" s="169" t="s">
        <v>224</v>
      </c>
      <c r="K610" s="168">
        <v>-1111</v>
      </c>
      <c r="L610" s="168" t="s">
        <v>225</v>
      </c>
      <c r="M610" s="169" t="s">
        <v>1303</v>
      </c>
      <c r="N610" s="169"/>
      <c r="O610" s="170" t="s">
        <v>219</v>
      </c>
      <c r="P610" s="170" t="s">
        <v>919</v>
      </c>
    </row>
    <row r="611" spans="1:16" x14ac:dyDescent="0.2">
      <c r="A611" s="48" t="str">
        <f t="shared" si="54"/>
        <v> AC 75.12 </v>
      </c>
      <c r="B611" s="15" t="str">
        <f t="shared" si="55"/>
        <v>I</v>
      </c>
      <c r="C611" s="48">
        <f t="shared" si="56"/>
        <v>32443.395</v>
      </c>
      <c r="D611" t="str">
        <f t="shared" si="57"/>
        <v>vis</v>
      </c>
      <c r="E611">
        <f>VLOOKUP(C611,'Active 2'!C$21:E$948,3,FALSE)</f>
        <v>-1098.0256046995562</v>
      </c>
      <c r="F611" s="15" t="s">
        <v>1198</v>
      </c>
      <c r="G611" t="str">
        <f t="shared" si="58"/>
        <v>32443.395</v>
      </c>
      <c r="H611" s="48">
        <f t="shared" si="59"/>
        <v>-1098</v>
      </c>
      <c r="I611" s="168" t="s">
        <v>226</v>
      </c>
      <c r="J611" s="169" t="s">
        <v>227</v>
      </c>
      <c r="K611" s="168">
        <v>-1098</v>
      </c>
      <c r="L611" s="168" t="s">
        <v>228</v>
      </c>
      <c r="M611" s="169" t="s">
        <v>1303</v>
      </c>
      <c r="N611" s="169"/>
      <c r="O611" s="170" t="s">
        <v>219</v>
      </c>
      <c r="P611" s="170" t="s">
        <v>919</v>
      </c>
    </row>
    <row r="612" spans="1:16" x14ac:dyDescent="0.2">
      <c r="A612" s="48" t="str">
        <f t="shared" si="54"/>
        <v> BSAO 4.12 </v>
      </c>
      <c r="B612" s="15" t="str">
        <f t="shared" si="55"/>
        <v>I</v>
      </c>
      <c r="C612" s="48">
        <f t="shared" si="56"/>
        <v>32443.395</v>
      </c>
      <c r="D612" t="str">
        <f t="shared" si="57"/>
        <v>vis</v>
      </c>
      <c r="E612">
        <f>VLOOKUP(C612,'Active 2'!C$21:E$948,3,FALSE)</f>
        <v>-1098.0256046995562</v>
      </c>
      <c r="F612" s="15" t="s">
        <v>1198</v>
      </c>
      <c r="G612" t="str">
        <f t="shared" si="58"/>
        <v>32443.395</v>
      </c>
      <c r="H612" s="48">
        <f t="shared" si="59"/>
        <v>-1098</v>
      </c>
      <c r="I612" s="168" t="s">
        <v>226</v>
      </c>
      <c r="J612" s="169" t="s">
        <v>227</v>
      </c>
      <c r="K612" s="168">
        <v>-1098</v>
      </c>
      <c r="L612" s="168" t="s">
        <v>228</v>
      </c>
      <c r="M612" s="169" t="s">
        <v>1317</v>
      </c>
      <c r="N612" s="169"/>
      <c r="O612" s="170" t="s">
        <v>219</v>
      </c>
      <c r="P612" s="170" t="s">
        <v>920</v>
      </c>
    </row>
    <row r="613" spans="1:16" x14ac:dyDescent="0.2">
      <c r="A613" s="48" t="str">
        <f t="shared" si="54"/>
        <v> AAC 4.81 </v>
      </c>
      <c r="B613" s="15" t="str">
        <f t="shared" si="55"/>
        <v>I</v>
      </c>
      <c r="C613" s="48">
        <f t="shared" si="56"/>
        <v>32466.329000000002</v>
      </c>
      <c r="D613" t="str">
        <f t="shared" si="57"/>
        <v>vis</v>
      </c>
      <c r="E613">
        <f>VLOOKUP(C613,'Active 2'!C$21:E$948,3,FALSE)</f>
        <v>-1071.0253794112009</v>
      </c>
      <c r="F613" s="15" t="s">
        <v>1198</v>
      </c>
      <c r="G613" t="str">
        <f t="shared" si="58"/>
        <v>32466.329</v>
      </c>
      <c r="H613" s="48">
        <f t="shared" si="59"/>
        <v>-1071</v>
      </c>
      <c r="I613" s="168" t="s">
        <v>229</v>
      </c>
      <c r="J613" s="169" t="s">
        <v>230</v>
      </c>
      <c r="K613" s="168">
        <v>-1071</v>
      </c>
      <c r="L613" s="168" t="s">
        <v>228</v>
      </c>
      <c r="M613" s="169" t="s">
        <v>1303</v>
      </c>
      <c r="N613" s="169"/>
      <c r="O613" s="170" t="s">
        <v>231</v>
      </c>
      <c r="P613" s="170" t="s">
        <v>921</v>
      </c>
    </row>
    <row r="614" spans="1:16" x14ac:dyDescent="0.2">
      <c r="A614" s="48" t="str">
        <f t="shared" si="54"/>
        <v> AAC 4.113 </v>
      </c>
      <c r="B614" s="15" t="str">
        <f t="shared" si="55"/>
        <v>I</v>
      </c>
      <c r="C614" s="48">
        <f t="shared" si="56"/>
        <v>32623.471000000001</v>
      </c>
      <c r="D614" t="str">
        <f t="shared" si="57"/>
        <v>vis</v>
      </c>
      <c r="E614">
        <f>VLOOKUP(C614,'Active 2'!C$21:E$948,3,FALSE)</f>
        <v>-886.0219172038876</v>
      </c>
      <c r="F614" s="15" t="s">
        <v>1198</v>
      </c>
      <c r="G614" t="str">
        <f t="shared" si="58"/>
        <v>32623.471</v>
      </c>
      <c r="H614" s="48">
        <f t="shared" si="59"/>
        <v>-886</v>
      </c>
      <c r="I614" s="168" t="s">
        <v>232</v>
      </c>
      <c r="J614" s="169" t="s">
        <v>233</v>
      </c>
      <c r="K614" s="168">
        <v>-886</v>
      </c>
      <c r="L614" s="168" t="s">
        <v>234</v>
      </c>
      <c r="M614" s="169" t="s">
        <v>1303</v>
      </c>
      <c r="N614" s="169"/>
      <c r="O614" s="170" t="s">
        <v>231</v>
      </c>
      <c r="P614" s="170" t="s">
        <v>922</v>
      </c>
    </row>
    <row r="615" spans="1:16" x14ac:dyDescent="0.2">
      <c r="A615" s="48" t="str">
        <f t="shared" si="54"/>
        <v> AAC 4.113 </v>
      </c>
      <c r="B615" s="15" t="str">
        <f t="shared" si="55"/>
        <v>I</v>
      </c>
      <c r="C615" s="48">
        <f t="shared" si="56"/>
        <v>32809.495000000003</v>
      </c>
      <c r="D615" t="str">
        <f t="shared" si="57"/>
        <v>vis</v>
      </c>
      <c r="E615">
        <f>VLOOKUP(C615,'Active 2'!C$21:E$948,3,FALSE)</f>
        <v>-667.01564228277471</v>
      </c>
      <c r="F615" s="15" t="s">
        <v>1198</v>
      </c>
      <c r="G615" t="str">
        <f t="shared" si="58"/>
        <v>32809.495</v>
      </c>
      <c r="H615" s="48">
        <f t="shared" si="59"/>
        <v>-667</v>
      </c>
      <c r="I615" s="168" t="s">
        <v>235</v>
      </c>
      <c r="J615" s="169" t="s">
        <v>236</v>
      </c>
      <c r="K615" s="168">
        <v>-667</v>
      </c>
      <c r="L615" s="168" t="s">
        <v>237</v>
      </c>
      <c r="M615" s="169" t="s">
        <v>1303</v>
      </c>
      <c r="N615" s="169"/>
      <c r="O615" s="170" t="s">
        <v>231</v>
      </c>
      <c r="P615" s="170" t="s">
        <v>922</v>
      </c>
    </row>
    <row r="616" spans="1:16" x14ac:dyDescent="0.2">
      <c r="A616" s="48" t="str">
        <f t="shared" si="54"/>
        <v> AAC 5.5 </v>
      </c>
      <c r="B616" s="15" t="str">
        <f t="shared" si="55"/>
        <v>I</v>
      </c>
      <c r="C616" s="48">
        <f t="shared" si="56"/>
        <v>33001.468000000001</v>
      </c>
      <c r="D616" t="str">
        <f t="shared" si="57"/>
        <v>vis</v>
      </c>
      <c r="E616">
        <f>VLOOKUP(C616,'Active 2'!C$21:E$948,3,FALSE)</f>
        <v>-441.00560263504047</v>
      </c>
      <c r="F616" s="15" t="s">
        <v>1198</v>
      </c>
      <c r="G616" t="str">
        <f t="shared" si="58"/>
        <v>33001.468</v>
      </c>
      <c r="H616" s="48">
        <f t="shared" si="59"/>
        <v>-441</v>
      </c>
      <c r="I616" s="168" t="s">
        <v>238</v>
      </c>
      <c r="J616" s="169" t="s">
        <v>239</v>
      </c>
      <c r="K616" s="168">
        <v>-441</v>
      </c>
      <c r="L616" s="168" t="s">
        <v>1452</v>
      </c>
      <c r="M616" s="169" t="s">
        <v>1303</v>
      </c>
      <c r="N616" s="169"/>
      <c r="O616" s="170" t="s">
        <v>231</v>
      </c>
      <c r="P616" s="170" t="s">
        <v>923</v>
      </c>
    </row>
    <row r="617" spans="1:16" x14ac:dyDescent="0.2">
      <c r="A617" s="48" t="str">
        <f t="shared" si="54"/>
        <v> AC 118.5 </v>
      </c>
      <c r="B617" s="15" t="str">
        <f t="shared" si="55"/>
        <v>I</v>
      </c>
      <c r="C617" s="48">
        <f t="shared" si="56"/>
        <v>33159.449999999997</v>
      </c>
      <c r="D617" t="str">
        <f t="shared" si="57"/>
        <v>vis</v>
      </c>
      <c r="E617">
        <f>VLOOKUP(C617,'Active 2'!C$21:E$948,3,FALSE)</f>
        <v>-255.01320743557039</v>
      </c>
      <c r="F617" s="15" t="s">
        <v>1198</v>
      </c>
      <c r="G617" t="str">
        <f t="shared" si="58"/>
        <v>33159.450</v>
      </c>
      <c r="H617" s="48">
        <f t="shared" si="59"/>
        <v>-255</v>
      </c>
      <c r="I617" s="168" t="s">
        <v>240</v>
      </c>
      <c r="J617" s="169" t="s">
        <v>241</v>
      </c>
      <c r="K617" s="168">
        <v>-255</v>
      </c>
      <c r="L617" s="168" t="s">
        <v>242</v>
      </c>
      <c r="M617" s="169" t="s">
        <v>1303</v>
      </c>
      <c r="N617" s="169"/>
      <c r="O617" s="170" t="s">
        <v>243</v>
      </c>
      <c r="P617" s="170" t="s">
        <v>924</v>
      </c>
    </row>
    <row r="618" spans="1:16" x14ac:dyDescent="0.2">
      <c r="A618" s="48" t="str">
        <f t="shared" si="54"/>
        <v> AAC 5.5 </v>
      </c>
      <c r="B618" s="15" t="str">
        <f t="shared" si="55"/>
        <v>I</v>
      </c>
      <c r="C618" s="48">
        <f t="shared" si="56"/>
        <v>33188.339999999997</v>
      </c>
      <c r="D618" t="str">
        <f t="shared" si="57"/>
        <v>vis</v>
      </c>
      <c r="E618">
        <f>VLOOKUP(C618,'Active 2'!C$21:E$948,3,FALSE)</f>
        <v>-221.00097631232404</v>
      </c>
      <c r="F618" s="15" t="s">
        <v>1198</v>
      </c>
      <c r="G618" t="str">
        <f t="shared" si="58"/>
        <v>33188.340</v>
      </c>
      <c r="H618" s="48">
        <f t="shared" si="59"/>
        <v>-221</v>
      </c>
      <c r="I618" s="168" t="s">
        <v>244</v>
      </c>
      <c r="J618" s="169" t="s">
        <v>245</v>
      </c>
      <c r="K618" s="168">
        <v>-221</v>
      </c>
      <c r="L618" s="168" t="s">
        <v>1326</v>
      </c>
      <c r="M618" s="169" t="s">
        <v>1303</v>
      </c>
      <c r="N618" s="169"/>
      <c r="O618" s="170" t="s">
        <v>231</v>
      </c>
      <c r="P618" s="170" t="s">
        <v>923</v>
      </c>
    </row>
    <row r="619" spans="1:16" x14ac:dyDescent="0.2">
      <c r="A619" s="48" t="str">
        <f t="shared" si="54"/>
        <v> AAC 5.5 </v>
      </c>
      <c r="B619" s="15" t="str">
        <f t="shared" si="55"/>
        <v>I</v>
      </c>
      <c r="C619" s="48">
        <f t="shared" si="56"/>
        <v>33211.271000000001</v>
      </c>
      <c r="D619" t="str">
        <f t="shared" si="57"/>
        <v>vis</v>
      </c>
      <c r="E619">
        <f>VLOOKUP(C619,'Active 2'!C$21:E$948,3,FALSE)</f>
        <v>-194.00428292750857</v>
      </c>
      <c r="F619" s="15" t="s">
        <v>1198</v>
      </c>
      <c r="G619" t="str">
        <f t="shared" si="58"/>
        <v>33211.271</v>
      </c>
      <c r="H619" s="48">
        <f t="shared" si="59"/>
        <v>-194</v>
      </c>
      <c r="I619" s="168" t="s">
        <v>246</v>
      </c>
      <c r="J619" s="169" t="s">
        <v>247</v>
      </c>
      <c r="K619" s="168">
        <v>-194</v>
      </c>
      <c r="L619" s="168" t="s">
        <v>1369</v>
      </c>
      <c r="M619" s="169" t="s">
        <v>1303</v>
      </c>
      <c r="N619" s="169"/>
      <c r="O619" s="170" t="s">
        <v>231</v>
      </c>
      <c r="P619" s="170" t="s">
        <v>923</v>
      </c>
    </row>
    <row r="620" spans="1:16" x14ac:dyDescent="0.2">
      <c r="A620" s="48" t="str">
        <f t="shared" si="54"/>
        <v> AAC 5.7 </v>
      </c>
      <c r="B620" s="15" t="str">
        <f t="shared" si="55"/>
        <v>I</v>
      </c>
      <c r="C620" s="48">
        <f t="shared" si="56"/>
        <v>33357.368999999999</v>
      </c>
      <c r="D620" t="str">
        <f t="shared" si="57"/>
        <v>vis</v>
      </c>
      <c r="E620">
        <f>VLOOKUP(C620,'Active 2'!C$21:E$948,3,FALSE)</f>
        <v>-22.002934964750406</v>
      </c>
      <c r="F620" s="15" t="s">
        <v>1198</v>
      </c>
      <c r="G620" t="str">
        <f t="shared" si="58"/>
        <v>33357.369</v>
      </c>
      <c r="H620" s="48">
        <f t="shared" si="59"/>
        <v>-22</v>
      </c>
      <c r="I620" s="168" t="s">
        <v>248</v>
      </c>
      <c r="J620" s="169" t="s">
        <v>249</v>
      </c>
      <c r="K620" s="168">
        <v>-22</v>
      </c>
      <c r="L620" s="168" t="s">
        <v>1386</v>
      </c>
      <c r="M620" s="169" t="s">
        <v>1303</v>
      </c>
      <c r="N620" s="169"/>
      <c r="O620" s="170" t="s">
        <v>231</v>
      </c>
      <c r="P620" s="170" t="s">
        <v>925</v>
      </c>
    </row>
    <row r="621" spans="1:16" x14ac:dyDescent="0.2">
      <c r="A621" s="48" t="str">
        <f t="shared" si="54"/>
        <v> AC 118.5 </v>
      </c>
      <c r="B621" s="15" t="str">
        <f t="shared" si="55"/>
        <v>I</v>
      </c>
      <c r="C621" s="48">
        <f t="shared" si="56"/>
        <v>33509.408000000003</v>
      </c>
      <c r="D621" t="str">
        <f t="shared" si="57"/>
        <v>vis</v>
      </c>
      <c r="E621">
        <f>VLOOKUP(C621,'Active 2'!C$21:E$948,3,FALSE)</f>
        <v>156.99275931519088</v>
      </c>
      <c r="F621" s="15" t="s">
        <v>1198</v>
      </c>
      <c r="G621" t="str">
        <f t="shared" si="58"/>
        <v>33509.408</v>
      </c>
      <c r="H621" s="48">
        <f t="shared" si="59"/>
        <v>157</v>
      </c>
      <c r="I621" s="168" t="s">
        <v>250</v>
      </c>
      <c r="J621" s="169" t="s">
        <v>251</v>
      </c>
      <c r="K621" s="168">
        <v>157</v>
      </c>
      <c r="L621" s="168" t="s">
        <v>1439</v>
      </c>
      <c r="M621" s="169" t="s">
        <v>1303</v>
      </c>
      <c r="N621" s="169"/>
      <c r="O621" s="170" t="s">
        <v>243</v>
      </c>
      <c r="P621" s="170" t="s">
        <v>924</v>
      </c>
    </row>
    <row r="622" spans="1:16" x14ac:dyDescent="0.2">
      <c r="A622" s="48" t="str">
        <f t="shared" si="54"/>
        <v> AAC 5.7 </v>
      </c>
      <c r="B622" s="15" t="str">
        <f t="shared" si="55"/>
        <v>I</v>
      </c>
      <c r="C622" s="48">
        <f t="shared" si="56"/>
        <v>33514.502</v>
      </c>
      <c r="D622" t="str">
        <f t="shared" si="57"/>
        <v>vis</v>
      </c>
      <c r="E622">
        <f>VLOOKUP(C622,'Active 2'!C$21:E$948,3,FALSE)</f>
        <v>162.98993153193473</v>
      </c>
      <c r="F622" s="15" t="s">
        <v>1198</v>
      </c>
      <c r="G622" t="str">
        <f t="shared" si="58"/>
        <v>33514.502</v>
      </c>
      <c r="H622" s="48">
        <f t="shared" si="59"/>
        <v>163</v>
      </c>
      <c r="I622" s="168" t="s">
        <v>252</v>
      </c>
      <c r="J622" s="169" t="s">
        <v>253</v>
      </c>
      <c r="K622" s="168">
        <v>163</v>
      </c>
      <c r="L622" s="168" t="s">
        <v>1504</v>
      </c>
      <c r="M622" s="169" t="s">
        <v>1303</v>
      </c>
      <c r="N622" s="169"/>
      <c r="O622" s="170" t="s">
        <v>231</v>
      </c>
      <c r="P622" s="170" t="s">
        <v>925</v>
      </c>
    </row>
    <row r="623" spans="1:16" x14ac:dyDescent="0.2">
      <c r="A623" s="48" t="str">
        <f t="shared" si="54"/>
        <v> AC 118.5 </v>
      </c>
      <c r="B623" s="15" t="str">
        <f t="shared" si="55"/>
        <v>I</v>
      </c>
      <c r="C623" s="48">
        <f t="shared" si="56"/>
        <v>33532.339999999997</v>
      </c>
      <c r="D623" t="str">
        <f t="shared" si="57"/>
        <v>vis</v>
      </c>
      <c r="E623">
        <f>VLOOKUP(C623,'Active 2'!C$21:E$948,3,FALSE)</f>
        <v>183.99063000117488</v>
      </c>
      <c r="F623" s="15" t="s">
        <v>1198</v>
      </c>
      <c r="G623" t="str">
        <f t="shared" si="58"/>
        <v>33532.340</v>
      </c>
      <c r="H623" s="48">
        <f t="shared" si="59"/>
        <v>184</v>
      </c>
      <c r="I623" s="168" t="s">
        <v>254</v>
      </c>
      <c r="J623" s="169" t="s">
        <v>255</v>
      </c>
      <c r="K623" s="168">
        <v>184</v>
      </c>
      <c r="L623" s="168" t="s">
        <v>256</v>
      </c>
      <c r="M623" s="169" t="s">
        <v>1303</v>
      </c>
      <c r="N623" s="169"/>
      <c r="O623" s="170" t="s">
        <v>243</v>
      </c>
      <c r="P623" s="170" t="s">
        <v>924</v>
      </c>
    </row>
    <row r="624" spans="1:16" x14ac:dyDescent="0.2">
      <c r="A624" s="48" t="str">
        <f t="shared" si="54"/>
        <v> AAC 5.7 </v>
      </c>
      <c r="B624" s="15" t="str">
        <f t="shared" si="55"/>
        <v>I</v>
      </c>
      <c r="C624" s="48">
        <f t="shared" si="56"/>
        <v>33538.281999999999</v>
      </c>
      <c r="D624" t="str">
        <f t="shared" si="57"/>
        <v>vis</v>
      </c>
      <c r="E624">
        <f>VLOOKUP(C624,'Active 2'!C$21:E$948,3,FALSE)</f>
        <v>190.98615361953512</v>
      </c>
      <c r="F624" s="15" t="s">
        <v>1198</v>
      </c>
      <c r="G624" t="str">
        <f t="shared" si="58"/>
        <v>33538.282</v>
      </c>
      <c r="H624" s="48">
        <f t="shared" si="59"/>
        <v>191</v>
      </c>
      <c r="I624" s="168" t="s">
        <v>257</v>
      </c>
      <c r="J624" s="169" t="s">
        <v>258</v>
      </c>
      <c r="K624" s="168">
        <v>191</v>
      </c>
      <c r="L624" s="168" t="s">
        <v>259</v>
      </c>
      <c r="M624" s="169" t="s">
        <v>1303</v>
      </c>
      <c r="N624" s="169"/>
      <c r="O624" s="170" t="s">
        <v>231</v>
      </c>
      <c r="P624" s="170" t="s">
        <v>925</v>
      </c>
    </row>
    <row r="625" spans="1:16" x14ac:dyDescent="0.2">
      <c r="A625" s="48" t="str">
        <f t="shared" si="54"/>
        <v> AC 118.5 </v>
      </c>
      <c r="B625" s="15" t="str">
        <f t="shared" si="55"/>
        <v>I</v>
      </c>
      <c r="C625" s="48">
        <f t="shared" si="56"/>
        <v>33543.383000000002</v>
      </c>
      <c r="D625" t="str">
        <f t="shared" si="57"/>
        <v>vis</v>
      </c>
      <c r="E625">
        <f>VLOOKUP(C625,'Active 2'!C$21:E$948,3,FALSE)</f>
        <v>196.99156694455291</v>
      </c>
      <c r="F625" s="15" t="s">
        <v>1198</v>
      </c>
      <c r="G625" t="str">
        <f t="shared" si="58"/>
        <v>33543.383</v>
      </c>
      <c r="H625" s="48">
        <f t="shared" si="59"/>
        <v>197</v>
      </c>
      <c r="I625" s="168" t="s">
        <v>260</v>
      </c>
      <c r="J625" s="169" t="s">
        <v>261</v>
      </c>
      <c r="K625" s="168">
        <v>197</v>
      </c>
      <c r="L625" s="168" t="s">
        <v>1659</v>
      </c>
      <c r="M625" s="169" t="s">
        <v>1303</v>
      </c>
      <c r="N625" s="169"/>
      <c r="O625" s="170" t="s">
        <v>243</v>
      </c>
      <c r="P625" s="170" t="s">
        <v>924</v>
      </c>
    </row>
    <row r="626" spans="1:16" x14ac:dyDescent="0.2">
      <c r="A626" s="48" t="str">
        <f t="shared" si="54"/>
        <v> AAC 5.7 </v>
      </c>
      <c r="B626" s="15" t="str">
        <f t="shared" si="55"/>
        <v>I</v>
      </c>
      <c r="C626" s="48">
        <f t="shared" si="56"/>
        <v>33594.341</v>
      </c>
      <c r="D626" t="str">
        <f t="shared" si="57"/>
        <v>vis</v>
      </c>
      <c r="E626">
        <f>VLOOKUP(C626,'Active 2'!C$21:E$948,3,FALSE)</f>
        <v>256.9844805332819</v>
      </c>
      <c r="F626" s="15" t="s">
        <v>1198</v>
      </c>
      <c r="G626" t="str">
        <f t="shared" si="58"/>
        <v>33594.341</v>
      </c>
      <c r="H626" s="48">
        <f t="shared" si="59"/>
        <v>257</v>
      </c>
      <c r="I626" s="168" t="s">
        <v>262</v>
      </c>
      <c r="J626" s="169" t="s">
        <v>263</v>
      </c>
      <c r="K626" s="168">
        <v>257</v>
      </c>
      <c r="L626" s="168" t="s">
        <v>237</v>
      </c>
      <c r="M626" s="169" t="s">
        <v>1303</v>
      </c>
      <c r="N626" s="169"/>
      <c r="O626" s="170" t="s">
        <v>231</v>
      </c>
      <c r="P626" s="170" t="s">
        <v>925</v>
      </c>
    </row>
    <row r="627" spans="1:16" x14ac:dyDescent="0.2">
      <c r="A627" s="48" t="str">
        <f t="shared" si="54"/>
        <v> SAC 23.88 </v>
      </c>
      <c r="B627" s="15" t="str">
        <f t="shared" si="55"/>
        <v>I</v>
      </c>
      <c r="C627" s="48">
        <f t="shared" si="56"/>
        <v>33616.431400000001</v>
      </c>
      <c r="D627" t="str">
        <f t="shared" si="57"/>
        <v>vis</v>
      </c>
      <c r="E627">
        <f>VLOOKUP(C627,'Active 2'!C$21:E$948,3,FALSE)</f>
        <v>282.99153454522406</v>
      </c>
      <c r="F627" s="15" t="s">
        <v>1198</v>
      </c>
      <c r="G627" t="str">
        <f t="shared" si="58"/>
        <v>33616.4314</v>
      </c>
      <c r="H627" s="48">
        <f t="shared" si="59"/>
        <v>283</v>
      </c>
      <c r="I627" s="168" t="s">
        <v>264</v>
      </c>
      <c r="J627" s="169" t="s">
        <v>265</v>
      </c>
      <c r="K627" s="168">
        <v>283</v>
      </c>
      <c r="L627" s="168" t="s">
        <v>266</v>
      </c>
      <c r="M627" s="169" t="s">
        <v>1408</v>
      </c>
      <c r="N627" s="169" t="s">
        <v>1409</v>
      </c>
      <c r="O627" s="170" t="s">
        <v>267</v>
      </c>
      <c r="P627" s="170" t="s">
        <v>927</v>
      </c>
    </row>
    <row r="628" spans="1:16" x14ac:dyDescent="0.2">
      <c r="A628" s="48" t="str">
        <f t="shared" si="54"/>
        <v> AAC 5.12 </v>
      </c>
      <c r="B628" s="15" t="str">
        <f t="shared" si="55"/>
        <v>I</v>
      </c>
      <c r="C628" s="48">
        <f t="shared" si="56"/>
        <v>33949.392999999996</v>
      </c>
      <c r="D628" t="str">
        <f t="shared" si="57"/>
        <v>vis</v>
      </c>
      <c r="E628">
        <f>VLOOKUP(C628,'Active 2'!C$21:E$948,3,FALSE)</f>
        <v>674.98761950077846</v>
      </c>
      <c r="F628" s="15" t="s">
        <v>1198</v>
      </c>
      <c r="G628" t="str">
        <f t="shared" si="58"/>
        <v>33949.393</v>
      </c>
      <c r="H628" s="48">
        <f t="shared" si="59"/>
        <v>675</v>
      </c>
      <c r="I628" s="168" t="s">
        <v>268</v>
      </c>
      <c r="J628" s="169" t="s">
        <v>269</v>
      </c>
      <c r="K628" s="168">
        <v>675</v>
      </c>
      <c r="L628" s="168" t="s">
        <v>242</v>
      </c>
      <c r="M628" s="169" t="s">
        <v>1303</v>
      </c>
      <c r="N628" s="169"/>
      <c r="O628" s="170" t="s">
        <v>231</v>
      </c>
      <c r="P628" s="170" t="s">
        <v>928</v>
      </c>
    </row>
    <row r="629" spans="1:16" x14ac:dyDescent="0.2">
      <c r="A629" s="48" t="str">
        <f t="shared" si="54"/>
        <v> AAC 5.53 </v>
      </c>
      <c r="B629" s="15" t="str">
        <f t="shared" si="55"/>
        <v>I</v>
      </c>
      <c r="C629" s="48">
        <f t="shared" si="56"/>
        <v>34236.491999999998</v>
      </c>
      <c r="D629" t="str">
        <f t="shared" si="57"/>
        <v>vis</v>
      </c>
      <c r="E629">
        <f>VLOOKUP(C629,'Active 2'!C$21:E$948,3,FALSE)</f>
        <v>1012.9896113060111</v>
      </c>
      <c r="F629" s="15" t="s">
        <v>1198</v>
      </c>
      <c r="G629" t="str">
        <f t="shared" si="58"/>
        <v>34236.492</v>
      </c>
      <c r="H629" s="48">
        <f t="shared" si="59"/>
        <v>1013</v>
      </c>
      <c r="I629" s="168" t="s">
        <v>270</v>
      </c>
      <c r="J629" s="169" t="s">
        <v>271</v>
      </c>
      <c r="K629" s="168">
        <v>1013</v>
      </c>
      <c r="L629" s="168" t="s">
        <v>1504</v>
      </c>
      <c r="M629" s="169" t="s">
        <v>1303</v>
      </c>
      <c r="N629" s="169"/>
      <c r="O629" s="170" t="s">
        <v>231</v>
      </c>
      <c r="P629" s="170" t="s">
        <v>929</v>
      </c>
    </row>
    <row r="630" spans="1:16" x14ac:dyDescent="0.2">
      <c r="A630" s="48" t="str">
        <f t="shared" si="54"/>
        <v> AAC 5.53 </v>
      </c>
      <c r="B630" s="15" t="str">
        <f t="shared" si="55"/>
        <v>I</v>
      </c>
      <c r="C630" s="48">
        <f t="shared" si="56"/>
        <v>34271.321000000004</v>
      </c>
      <c r="D630" t="str">
        <f t="shared" si="57"/>
        <v>vis</v>
      </c>
      <c r="E630">
        <f>VLOOKUP(C630,'Active 2'!C$21:E$948,3,FALSE)</f>
        <v>1053.9938341440777</v>
      </c>
      <c r="F630" s="15" t="s">
        <v>1198</v>
      </c>
      <c r="G630" t="str">
        <f t="shared" si="58"/>
        <v>34271.321</v>
      </c>
      <c r="H630" s="48">
        <f t="shared" si="59"/>
        <v>1054</v>
      </c>
      <c r="I630" s="168" t="s">
        <v>272</v>
      </c>
      <c r="J630" s="169" t="s">
        <v>273</v>
      </c>
      <c r="K630" s="168">
        <v>1054</v>
      </c>
      <c r="L630" s="168" t="s">
        <v>1452</v>
      </c>
      <c r="M630" s="169" t="s">
        <v>1303</v>
      </c>
      <c r="N630" s="169"/>
      <c r="O630" s="170" t="s">
        <v>231</v>
      </c>
      <c r="P630" s="170" t="s">
        <v>929</v>
      </c>
    </row>
    <row r="631" spans="1:16" x14ac:dyDescent="0.2">
      <c r="A631" s="48" t="str">
        <f t="shared" si="54"/>
        <v> AAC 5.192 </v>
      </c>
      <c r="B631" s="15" t="str">
        <f t="shared" si="55"/>
        <v>I</v>
      </c>
      <c r="C631" s="48">
        <f t="shared" si="56"/>
        <v>34451.400999999998</v>
      </c>
      <c r="D631" t="str">
        <f t="shared" si="57"/>
        <v>vis</v>
      </c>
      <c r="E631">
        <f>VLOOKUP(C631,'Active 2'!C$21:E$948,3,FALSE)</f>
        <v>1266.0022308444634</v>
      </c>
      <c r="F631" s="15" t="s">
        <v>1198</v>
      </c>
      <c r="G631" t="str">
        <f t="shared" si="58"/>
        <v>34451.401</v>
      </c>
      <c r="H631" s="48">
        <f t="shared" si="59"/>
        <v>1266</v>
      </c>
      <c r="I631" s="168" t="s">
        <v>274</v>
      </c>
      <c r="J631" s="169" t="s">
        <v>275</v>
      </c>
      <c r="K631" s="168">
        <v>1266</v>
      </c>
      <c r="L631" s="168" t="s">
        <v>1338</v>
      </c>
      <c r="M631" s="169" t="s">
        <v>1303</v>
      </c>
      <c r="N631" s="169"/>
      <c r="O631" s="170" t="s">
        <v>231</v>
      </c>
      <c r="P631" s="170" t="s">
        <v>930</v>
      </c>
    </row>
    <row r="632" spans="1:16" x14ac:dyDescent="0.2">
      <c r="A632" s="48" t="str">
        <f t="shared" si="54"/>
        <v> AAC 5.192 </v>
      </c>
      <c r="B632" s="15" t="str">
        <f t="shared" si="55"/>
        <v>I</v>
      </c>
      <c r="C632" s="48">
        <f t="shared" si="56"/>
        <v>34479.43</v>
      </c>
      <c r="D632" t="str">
        <f t="shared" si="57"/>
        <v>vis</v>
      </c>
      <c r="E632">
        <f>VLOOKUP(C632,'Active 2'!C$21:E$948,3,FALSE)</f>
        <v>1299.0008056507481</v>
      </c>
      <c r="F632" s="15" t="s">
        <v>1198</v>
      </c>
      <c r="G632" t="str">
        <f t="shared" si="58"/>
        <v>34479.430</v>
      </c>
      <c r="H632" s="48">
        <f t="shared" si="59"/>
        <v>1299</v>
      </c>
      <c r="I632" s="168" t="s">
        <v>276</v>
      </c>
      <c r="J632" s="169" t="s">
        <v>277</v>
      </c>
      <c r="K632" s="168">
        <v>1299</v>
      </c>
      <c r="L632" s="168" t="s">
        <v>1442</v>
      </c>
      <c r="M632" s="169" t="s">
        <v>1303</v>
      </c>
      <c r="N632" s="169"/>
      <c r="O632" s="170" t="s">
        <v>231</v>
      </c>
      <c r="P632" s="170" t="s">
        <v>930</v>
      </c>
    </row>
    <row r="633" spans="1:16" x14ac:dyDescent="0.2">
      <c r="A633" s="48" t="str">
        <f t="shared" si="54"/>
        <v> AAC 5.192 </v>
      </c>
      <c r="B633" s="15" t="str">
        <f t="shared" si="55"/>
        <v>I</v>
      </c>
      <c r="C633" s="48">
        <f t="shared" si="56"/>
        <v>34603.440000000002</v>
      </c>
      <c r="D633" t="str">
        <f t="shared" si="57"/>
        <v>vis</v>
      </c>
      <c r="E633">
        <f>VLOOKUP(C633,'Active 2'!C$21:E$948,3,FALSE)</f>
        <v>1444.9979251244047</v>
      </c>
      <c r="F633" s="15" t="s">
        <v>1198</v>
      </c>
      <c r="G633" t="str">
        <f t="shared" si="58"/>
        <v>34603.440</v>
      </c>
      <c r="H633" s="48">
        <f t="shared" si="59"/>
        <v>1445</v>
      </c>
      <c r="I633" s="168" t="s">
        <v>278</v>
      </c>
      <c r="J633" s="169" t="s">
        <v>279</v>
      </c>
      <c r="K633" s="168">
        <v>1445</v>
      </c>
      <c r="L633" s="168" t="s">
        <v>1386</v>
      </c>
      <c r="M633" s="169" t="s">
        <v>1303</v>
      </c>
      <c r="N633" s="169"/>
      <c r="O633" s="170" t="s">
        <v>231</v>
      </c>
      <c r="P633" s="170" t="s">
        <v>930</v>
      </c>
    </row>
    <row r="634" spans="1:16" x14ac:dyDescent="0.2">
      <c r="A634" s="48" t="str">
        <f t="shared" si="54"/>
        <v> AJ 67.462 </v>
      </c>
      <c r="B634" s="15" t="str">
        <f t="shared" si="55"/>
        <v>I</v>
      </c>
      <c r="C634" s="48">
        <f t="shared" si="56"/>
        <v>34634.868000000002</v>
      </c>
      <c r="D634" t="str">
        <f t="shared" si="57"/>
        <v>vis</v>
      </c>
      <c r="E634">
        <f>VLOOKUP(C634,'Active 2'!C$21:E$948,3,FALSE)</f>
        <v>1481.9981466453949</v>
      </c>
      <c r="F634" s="15" t="s">
        <v>1198</v>
      </c>
      <c r="G634" t="str">
        <f t="shared" si="58"/>
        <v>34634.868</v>
      </c>
      <c r="H634" s="48">
        <f t="shared" si="59"/>
        <v>1482</v>
      </c>
      <c r="I634" s="168" t="s">
        <v>280</v>
      </c>
      <c r="J634" s="169" t="s">
        <v>281</v>
      </c>
      <c r="K634" s="168">
        <v>1482</v>
      </c>
      <c r="L634" s="168" t="s">
        <v>1386</v>
      </c>
      <c r="M634" s="169" t="s">
        <v>1317</v>
      </c>
      <c r="N634" s="169"/>
      <c r="O634" s="170" t="s">
        <v>282</v>
      </c>
      <c r="P634" s="170" t="s">
        <v>931</v>
      </c>
    </row>
    <row r="635" spans="1:16" x14ac:dyDescent="0.2">
      <c r="A635" s="48" t="str">
        <f t="shared" si="54"/>
        <v> AAC 5.192 </v>
      </c>
      <c r="B635" s="15" t="str">
        <f t="shared" si="55"/>
        <v>I</v>
      </c>
      <c r="C635" s="48">
        <f t="shared" si="56"/>
        <v>34654.406000000003</v>
      </c>
      <c r="D635" t="str">
        <f t="shared" si="57"/>
        <v>vis</v>
      </c>
      <c r="E635">
        <f>VLOOKUP(C635,'Active 2'!C$21:E$948,3,FALSE)</f>
        <v>1505.0002571225848</v>
      </c>
      <c r="F635" s="15" t="s">
        <v>1198</v>
      </c>
      <c r="G635" t="str">
        <f t="shared" si="58"/>
        <v>34654.406</v>
      </c>
      <c r="H635" s="48">
        <f t="shared" si="59"/>
        <v>1505</v>
      </c>
      <c r="I635" s="168" t="s">
        <v>283</v>
      </c>
      <c r="J635" s="169" t="s">
        <v>284</v>
      </c>
      <c r="K635" s="168">
        <v>1505</v>
      </c>
      <c r="L635" s="168" t="s">
        <v>1391</v>
      </c>
      <c r="M635" s="169" t="s">
        <v>1303</v>
      </c>
      <c r="N635" s="169"/>
      <c r="O635" s="170" t="s">
        <v>231</v>
      </c>
      <c r="P635" s="170" t="s">
        <v>930</v>
      </c>
    </row>
    <row r="636" spans="1:16" x14ac:dyDescent="0.2">
      <c r="A636" s="48" t="str">
        <f t="shared" si="54"/>
        <v> AAC 5.192 </v>
      </c>
      <c r="B636" s="15" t="str">
        <f t="shared" si="55"/>
        <v>I</v>
      </c>
      <c r="C636" s="48">
        <f t="shared" si="56"/>
        <v>34976.336000000003</v>
      </c>
      <c r="D636" t="str">
        <f t="shared" si="57"/>
        <v>vis</v>
      </c>
      <c r="E636">
        <f>VLOOKUP(C636,'Active 2'!C$21:E$948,3,FALSE)</f>
        <v>1884.0088263682383</v>
      </c>
      <c r="F636" s="15" t="s">
        <v>1198</v>
      </c>
      <c r="G636" t="str">
        <f t="shared" si="58"/>
        <v>34976.336</v>
      </c>
      <c r="H636" s="48">
        <f t="shared" si="59"/>
        <v>1884</v>
      </c>
      <c r="I636" s="168" t="s">
        <v>285</v>
      </c>
      <c r="J636" s="169" t="s">
        <v>286</v>
      </c>
      <c r="K636" s="168">
        <v>1884</v>
      </c>
      <c r="L636" s="168" t="s">
        <v>1639</v>
      </c>
      <c r="M636" s="169" t="s">
        <v>1303</v>
      </c>
      <c r="N636" s="169"/>
      <c r="O636" s="170" t="s">
        <v>231</v>
      </c>
      <c r="P636" s="170" t="s">
        <v>930</v>
      </c>
    </row>
    <row r="637" spans="1:16" x14ac:dyDescent="0.2">
      <c r="A637" s="48" t="str">
        <f t="shared" si="54"/>
        <v> AA 6.143 </v>
      </c>
      <c r="B637" s="15" t="str">
        <f t="shared" si="55"/>
        <v>I</v>
      </c>
      <c r="C637" s="48">
        <f t="shared" si="56"/>
        <v>35359.406000000003</v>
      </c>
      <c r="D637" t="str">
        <f t="shared" si="57"/>
        <v>vis</v>
      </c>
      <c r="E637">
        <f>VLOOKUP(C637,'Active 2'!C$21:E$948,3,FALSE)</f>
        <v>2334.9975898290286</v>
      </c>
      <c r="F637" s="15" t="s">
        <v>1198</v>
      </c>
      <c r="G637" t="str">
        <f t="shared" si="58"/>
        <v>35359.406</v>
      </c>
      <c r="H637" s="48">
        <f t="shared" si="59"/>
        <v>2335</v>
      </c>
      <c r="I637" s="168" t="s">
        <v>287</v>
      </c>
      <c r="J637" s="169" t="s">
        <v>288</v>
      </c>
      <c r="K637" s="168">
        <v>2335</v>
      </c>
      <c r="L637" s="168" t="s">
        <v>1386</v>
      </c>
      <c r="M637" s="169" t="s">
        <v>1303</v>
      </c>
      <c r="N637" s="169"/>
      <c r="O637" s="170" t="s">
        <v>231</v>
      </c>
      <c r="P637" s="170" t="s">
        <v>932</v>
      </c>
    </row>
    <row r="638" spans="1:16" x14ac:dyDescent="0.2">
      <c r="A638" s="48" t="str">
        <f t="shared" si="54"/>
        <v> AC 167.20 </v>
      </c>
      <c r="B638" s="15" t="str">
        <f t="shared" si="55"/>
        <v>I</v>
      </c>
      <c r="C638" s="48">
        <f t="shared" si="56"/>
        <v>35364.504999999997</v>
      </c>
      <c r="D638" t="str">
        <f t="shared" si="57"/>
        <v>vis</v>
      </c>
      <c r="E638">
        <f>VLOOKUP(C638,'Active 2'!C$21:E$948,3,FALSE)</f>
        <v>2341.0006485516751</v>
      </c>
      <c r="F638" s="15" t="s">
        <v>1198</v>
      </c>
      <c r="G638" t="str">
        <f t="shared" si="58"/>
        <v>35364.505</v>
      </c>
      <c r="H638" s="48">
        <f t="shared" si="59"/>
        <v>2341</v>
      </c>
      <c r="I638" s="168" t="s">
        <v>289</v>
      </c>
      <c r="J638" s="169" t="s">
        <v>290</v>
      </c>
      <c r="K638" s="168">
        <v>2341</v>
      </c>
      <c r="L638" s="168" t="s">
        <v>1442</v>
      </c>
      <c r="M638" s="169" t="s">
        <v>1303</v>
      </c>
      <c r="N638" s="169"/>
      <c r="O638" s="170" t="s">
        <v>43</v>
      </c>
      <c r="P638" s="170" t="s">
        <v>933</v>
      </c>
    </row>
    <row r="639" spans="1:16" x14ac:dyDescent="0.2">
      <c r="A639" s="48" t="str">
        <f t="shared" si="54"/>
        <v> AA 6.143 </v>
      </c>
      <c r="B639" s="15" t="str">
        <f t="shared" si="55"/>
        <v>I</v>
      </c>
      <c r="C639" s="48">
        <f t="shared" si="56"/>
        <v>35370.449000000001</v>
      </c>
      <c r="D639" t="str">
        <f t="shared" si="57"/>
        <v>vis</v>
      </c>
      <c r="E639">
        <f>VLOOKUP(C639,'Active 2'!C$21:E$948,3,FALSE)</f>
        <v>2347.9985267723982</v>
      </c>
      <c r="F639" s="15" t="s">
        <v>1198</v>
      </c>
      <c r="G639" t="str">
        <f t="shared" si="58"/>
        <v>35370.449</v>
      </c>
      <c r="H639" s="48">
        <f t="shared" si="59"/>
        <v>2348</v>
      </c>
      <c r="I639" s="168" t="s">
        <v>291</v>
      </c>
      <c r="J639" s="169" t="s">
        <v>292</v>
      </c>
      <c r="K639" s="168">
        <v>2348</v>
      </c>
      <c r="L639" s="168" t="s">
        <v>1326</v>
      </c>
      <c r="M639" s="169" t="s">
        <v>1303</v>
      </c>
      <c r="N639" s="169"/>
      <c r="O639" s="170" t="s">
        <v>231</v>
      </c>
      <c r="P639" s="170" t="s">
        <v>932</v>
      </c>
    </row>
    <row r="640" spans="1:16" x14ac:dyDescent="0.2">
      <c r="A640" s="48" t="str">
        <f t="shared" si="54"/>
        <v> AC 167.20 </v>
      </c>
      <c r="B640" s="15" t="str">
        <f t="shared" si="55"/>
        <v>I</v>
      </c>
      <c r="C640" s="48">
        <f t="shared" si="56"/>
        <v>35444.345999999998</v>
      </c>
      <c r="D640" t="str">
        <f t="shared" si="57"/>
        <v>vis</v>
      </c>
      <c r="E640">
        <f>VLOOKUP(C640,'Active 2'!C$21:E$948,3,FALSE)</f>
        <v>2434.9975521553852</v>
      </c>
      <c r="F640" s="15" t="s">
        <v>1198</v>
      </c>
      <c r="G640" t="str">
        <f t="shared" si="58"/>
        <v>35444.346</v>
      </c>
      <c r="H640" s="48">
        <f t="shared" si="59"/>
        <v>2435</v>
      </c>
      <c r="I640" s="168" t="s">
        <v>293</v>
      </c>
      <c r="J640" s="169" t="s">
        <v>294</v>
      </c>
      <c r="K640" s="168">
        <v>2435</v>
      </c>
      <c r="L640" s="168" t="s">
        <v>1386</v>
      </c>
      <c r="M640" s="169" t="s">
        <v>1303</v>
      </c>
      <c r="N640" s="169"/>
      <c r="O640" s="170" t="s">
        <v>72</v>
      </c>
      <c r="P640" s="170" t="s">
        <v>933</v>
      </c>
    </row>
    <row r="641" spans="1:16" x14ac:dyDescent="0.2">
      <c r="A641" s="48" t="str">
        <f t="shared" si="54"/>
        <v> PZ 16.579 </v>
      </c>
      <c r="B641" s="15" t="str">
        <f t="shared" si="55"/>
        <v>I</v>
      </c>
      <c r="C641" s="48">
        <f t="shared" si="56"/>
        <v>35444.355199999998</v>
      </c>
      <c r="D641" t="str">
        <f t="shared" si="57"/>
        <v>vis</v>
      </c>
      <c r="E641">
        <f>VLOOKUP(C641,'Active 2'!C$21:E$948,3,FALSE)</f>
        <v>2435.008383326252</v>
      </c>
      <c r="F641" s="15" t="s">
        <v>1198</v>
      </c>
      <c r="G641" t="str">
        <f t="shared" si="58"/>
        <v>35444.3552</v>
      </c>
      <c r="H641" s="48">
        <f t="shared" si="59"/>
        <v>2435</v>
      </c>
      <c r="I641" s="168" t="s">
        <v>295</v>
      </c>
      <c r="J641" s="169" t="s">
        <v>296</v>
      </c>
      <c r="K641" s="168">
        <v>2435</v>
      </c>
      <c r="L641" s="168" t="s">
        <v>297</v>
      </c>
      <c r="M641" s="169" t="s">
        <v>1303</v>
      </c>
      <c r="N641" s="169"/>
      <c r="O641" s="170" t="s">
        <v>298</v>
      </c>
      <c r="P641" s="170" t="s">
        <v>934</v>
      </c>
    </row>
    <row r="642" spans="1:16" x14ac:dyDescent="0.2">
      <c r="A642" s="48" t="str">
        <f t="shared" si="54"/>
        <v> AC 167.20 </v>
      </c>
      <c r="B642" s="15" t="str">
        <f t="shared" si="55"/>
        <v>I</v>
      </c>
      <c r="C642" s="48">
        <f t="shared" si="56"/>
        <v>35445.201000000001</v>
      </c>
      <c r="D642" t="str">
        <f t="shared" si="57"/>
        <v>vis</v>
      </c>
      <c r="E642">
        <f>VLOOKUP(C642,'Active 2'!C$21:E$948,3,FALSE)</f>
        <v>2436.0041446652667</v>
      </c>
      <c r="F642" s="15" t="s">
        <v>1198</v>
      </c>
      <c r="G642" t="str">
        <f t="shared" si="58"/>
        <v>35445.201</v>
      </c>
      <c r="H642" s="48">
        <f t="shared" si="59"/>
        <v>2436</v>
      </c>
      <c r="I642" s="168" t="s">
        <v>299</v>
      </c>
      <c r="J642" s="169" t="s">
        <v>300</v>
      </c>
      <c r="K642" s="168">
        <v>2436</v>
      </c>
      <c r="L642" s="168" t="s">
        <v>1344</v>
      </c>
      <c r="M642" s="169" t="s">
        <v>1303</v>
      </c>
      <c r="N642" s="169"/>
      <c r="O642" s="170" t="s">
        <v>72</v>
      </c>
      <c r="P642" s="170" t="s">
        <v>933</v>
      </c>
    </row>
    <row r="643" spans="1:16" x14ac:dyDescent="0.2">
      <c r="A643" s="48" t="str">
        <f t="shared" si="54"/>
        <v> PZ 16.579 </v>
      </c>
      <c r="B643" s="15" t="str">
        <f t="shared" si="55"/>
        <v>I</v>
      </c>
      <c r="C643" s="48">
        <f t="shared" si="56"/>
        <v>35445.201999999997</v>
      </c>
      <c r="D643" t="str">
        <f t="shared" si="57"/>
        <v>vis</v>
      </c>
      <c r="E643">
        <f>VLOOKUP(C643,'Active 2'!C$21:E$948,3,FALSE)</f>
        <v>2436.0053219664442</v>
      </c>
      <c r="F643" s="15" t="s">
        <v>1198</v>
      </c>
      <c r="G643" t="str">
        <f t="shared" si="58"/>
        <v>35445.2020</v>
      </c>
      <c r="H643" s="48">
        <f t="shared" si="59"/>
        <v>2436</v>
      </c>
      <c r="I643" s="168" t="s">
        <v>301</v>
      </c>
      <c r="J643" s="169" t="s">
        <v>302</v>
      </c>
      <c r="K643" s="168">
        <v>2436</v>
      </c>
      <c r="L643" s="168" t="s">
        <v>303</v>
      </c>
      <c r="M643" s="169" t="s">
        <v>1303</v>
      </c>
      <c r="N643" s="169"/>
      <c r="O643" s="170" t="s">
        <v>298</v>
      </c>
      <c r="P643" s="170" t="s">
        <v>934</v>
      </c>
    </row>
    <row r="644" spans="1:16" x14ac:dyDescent="0.2">
      <c r="A644" s="48" t="str">
        <f t="shared" si="54"/>
        <v> PZ 16.579 </v>
      </c>
      <c r="B644" s="15" t="str">
        <f t="shared" si="55"/>
        <v>I</v>
      </c>
      <c r="C644" s="48">
        <f t="shared" si="56"/>
        <v>35446.053999999996</v>
      </c>
      <c r="D644" t="str">
        <f t="shared" si="57"/>
        <v>vis</v>
      </c>
      <c r="E644">
        <f>VLOOKUP(C644,'Active 2'!C$21:E$948,3,FALSE)</f>
        <v>2437.0083825727775</v>
      </c>
      <c r="F644" s="15" t="s">
        <v>1198</v>
      </c>
      <c r="G644" t="str">
        <f t="shared" si="58"/>
        <v>35446.0540</v>
      </c>
      <c r="H644" s="48">
        <f t="shared" si="59"/>
        <v>2437</v>
      </c>
      <c r="I644" s="168" t="s">
        <v>304</v>
      </c>
      <c r="J644" s="169" t="s">
        <v>305</v>
      </c>
      <c r="K644" s="168">
        <v>2437</v>
      </c>
      <c r="L644" s="168" t="s">
        <v>297</v>
      </c>
      <c r="M644" s="169" t="s">
        <v>1303</v>
      </c>
      <c r="N644" s="169"/>
      <c r="O644" s="170" t="s">
        <v>298</v>
      </c>
      <c r="P644" s="170" t="s">
        <v>934</v>
      </c>
    </row>
    <row r="645" spans="1:16" x14ac:dyDescent="0.2">
      <c r="A645" s="48" t="str">
        <f t="shared" si="54"/>
        <v> AC 167.20 </v>
      </c>
      <c r="B645" s="15" t="str">
        <f t="shared" si="55"/>
        <v>I</v>
      </c>
      <c r="C645" s="48">
        <f t="shared" si="56"/>
        <v>35451.146999999997</v>
      </c>
      <c r="D645" t="str">
        <f t="shared" si="57"/>
        <v>vis</v>
      </c>
      <c r="E645">
        <f>VLOOKUP(C645,'Active 2'!C$21:E$948,3,FALSE)</f>
        <v>2443.0043774883443</v>
      </c>
      <c r="F645" s="15" t="s">
        <v>1198</v>
      </c>
      <c r="G645" t="str">
        <f t="shared" si="58"/>
        <v>35451.147</v>
      </c>
      <c r="H645" s="48">
        <f t="shared" si="59"/>
        <v>2443</v>
      </c>
      <c r="I645" s="168" t="s">
        <v>306</v>
      </c>
      <c r="J645" s="169" t="s">
        <v>307</v>
      </c>
      <c r="K645" s="168">
        <v>2443</v>
      </c>
      <c r="L645" s="168" t="s">
        <v>1344</v>
      </c>
      <c r="M645" s="169" t="s">
        <v>1303</v>
      </c>
      <c r="N645" s="169"/>
      <c r="O645" s="170" t="s">
        <v>72</v>
      </c>
      <c r="P645" s="170" t="s">
        <v>933</v>
      </c>
    </row>
    <row r="646" spans="1:16" x14ac:dyDescent="0.2">
      <c r="A646" s="48" t="str">
        <f t="shared" si="54"/>
        <v> PZ 16.579 </v>
      </c>
      <c r="B646" s="15" t="str">
        <f t="shared" si="55"/>
        <v>I</v>
      </c>
      <c r="C646" s="48">
        <f t="shared" si="56"/>
        <v>35451.150399999999</v>
      </c>
      <c r="D646" t="str">
        <f t="shared" si="57"/>
        <v>vis</v>
      </c>
      <c r="E646">
        <f>VLOOKUP(C646,'Active 2'!C$21:E$948,3,FALSE)</f>
        <v>2443.0083803123616</v>
      </c>
      <c r="F646" s="15" t="s">
        <v>1198</v>
      </c>
      <c r="G646" t="str">
        <f t="shared" si="58"/>
        <v>35451.1504</v>
      </c>
      <c r="H646" s="48">
        <f t="shared" si="59"/>
        <v>2443</v>
      </c>
      <c r="I646" s="168" t="s">
        <v>308</v>
      </c>
      <c r="J646" s="169" t="s">
        <v>309</v>
      </c>
      <c r="K646" s="168">
        <v>2443</v>
      </c>
      <c r="L646" s="168" t="s">
        <v>297</v>
      </c>
      <c r="M646" s="169" t="s">
        <v>1303</v>
      </c>
      <c r="N646" s="169"/>
      <c r="O646" s="170" t="s">
        <v>298</v>
      </c>
      <c r="P646" s="170" t="s">
        <v>934</v>
      </c>
    </row>
    <row r="647" spans="1:16" x14ac:dyDescent="0.2">
      <c r="A647" s="48" t="str">
        <f t="shared" si="54"/>
        <v> AC 167.20 </v>
      </c>
      <c r="B647" s="15" t="str">
        <f t="shared" si="55"/>
        <v>I</v>
      </c>
      <c r="C647" s="48">
        <f t="shared" si="56"/>
        <v>35456.239999999998</v>
      </c>
      <c r="D647" t="str">
        <f t="shared" si="57"/>
        <v>vis</v>
      </c>
      <c r="E647">
        <f>VLOOKUP(C647,'Active 2'!C$21:E$948,3,FALSE)</f>
        <v>2449.0003724039107</v>
      </c>
      <c r="F647" s="15" t="s">
        <v>1198</v>
      </c>
      <c r="G647" t="str">
        <f t="shared" si="58"/>
        <v>35456.240</v>
      </c>
      <c r="H647" s="48">
        <f t="shared" si="59"/>
        <v>2449</v>
      </c>
      <c r="I647" s="168" t="s">
        <v>310</v>
      </c>
      <c r="J647" s="169" t="s">
        <v>311</v>
      </c>
      <c r="K647" s="168">
        <v>2449</v>
      </c>
      <c r="L647" s="168" t="s">
        <v>1391</v>
      </c>
      <c r="M647" s="169" t="s">
        <v>1303</v>
      </c>
      <c r="N647" s="169"/>
      <c r="O647" s="170" t="s">
        <v>72</v>
      </c>
      <c r="P647" s="170" t="s">
        <v>933</v>
      </c>
    </row>
    <row r="648" spans="1:16" x14ac:dyDescent="0.2">
      <c r="A648" s="48" t="str">
        <f t="shared" si="54"/>
        <v> AC 175.18 </v>
      </c>
      <c r="B648" s="15" t="str">
        <f t="shared" si="55"/>
        <v>I</v>
      </c>
      <c r="C648" s="48">
        <f t="shared" si="56"/>
        <v>35495.319300000003</v>
      </c>
      <c r="D648" t="str">
        <f t="shared" si="57"/>
        <v>vis</v>
      </c>
      <c r="E648">
        <f>VLOOKUP(C648,'Active 2'!C$21:E$948,3,FALSE)</f>
        <v>2495.0084784521932</v>
      </c>
      <c r="F648" s="15" t="s">
        <v>1198</v>
      </c>
      <c r="G648" t="str">
        <f t="shared" si="58"/>
        <v>35495.3193</v>
      </c>
      <c r="H648" s="48">
        <f t="shared" si="59"/>
        <v>2495</v>
      </c>
      <c r="I648" s="168" t="s">
        <v>312</v>
      </c>
      <c r="J648" s="169" t="s">
        <v>313</v>
      </c>
      <c r="K648" s="168">
        <v>2495</v>
      </c>
      <c r="L648" s="168" t="s">
        <v>314</v>
      </c>
      <c r="M648" s="169" t="s">
        <v>1303</v>
      </c>
      <c r="N648" s="169"/>
      <c r="O648" s="170" t="s">
        <v>72</v>
      </c>
      <c r="P648" s="170" t="s">
        <v>935</v>
      </c>
    </row>
    <row r="649" spans="1:16" x14ac:dyDescent="0.2">
      <c r="A649" s="48" t="str">
        <f t="shared" si="54"/>
        <v> AC 175.18 </v>
      </c>
      <c r="B649" s="15" t="str">
        <f t="shared" si="55"/>
        <v>I</v>
      </c>
      <c r="C649" s="48">
        <f t="shared" si="56"/>
        <v>35669.442300000002</v>
      </c>
      <c r="D649" t="str">
        <f t="shared" si="57"/>
        <v>vis</v>
      </c>
      <c r="E649">
        <f>VLOOKUP(C649,'Active 2'!C$21:E$948,3,FALSE)</f>
        <v>2700.0036920165107</v>
      </c>
      <c r="F649" s="15" t="s">
        <v>1198</v>
      </c>
      <c r="G649" t="str">
        <f t="shared" si="58"/>
        <v>35669.4423</v>
      </c>
      <c r="H649" s="48">
        <f t="shared" si="59"/>
        <v>2700</v>
      </c>
      <c r="I649" s="168" t="s">
        <v>315</v>
      </c>
      <c r="J649" s="169" t="s">
        <v>316</v>
      </c>
      <c r="K649" s="168">
        <v>2700</v>
      </c>
      <c r="L649" s="168" t="s">
        <v>1316</v>
      </c>
      <c r="M649" s="169" t="s">
        <v>1303</v>
      </c>
      <c r="N649" s="169"/>
      <c r="O649" s="170" t="s">
        <v>72</v>
      </c>
      <c r="P649" s="170" t="s">
        <v>935</v>
      </c>
    </row>
    <row r="650" spans="1:16" x14ac:dyDescent="0.2">
      <c r="A650" s="48" t="str">
        <f t="shared" si="54"/>
        <v> AC 175.18 </v>
      </c>
      <c r="B650" s="15" t="str">
        <f t="shared" si="55"/>
        <v>I</v>
      </c>
      <c r="C650" s="48">
        <f t="shared" si="56"/>
        <v>35691.5268</v>
      </c>
      <c r="D650" t="str">
        <f t="shared" si="57"/>
        <v>vis</v>
      </c>
      <c r="E650">
        <f>VLOOKUP(C650,'Active 2'!C$21:E$948,3,FALSE)</f>
        <v>2726.0037999514798</v>
      </c>
      <c r="F650" s="15" t="s">
        <v>1198</v>
      </c>
      <c r="G650" t="str">
        <f t="shared" si="58"/>
        <v>35691.5268</v>
      </c>
      <c r="H650" s="48">
        <f t="shared" si="59"/>
        <v>2726</v>
      </c>
      <c r="I650" s="168" t="s">
        <v>317</v>
      </c>
      <c r="J650" s="169" t="s">
        <v>318</v>
      </c>
      <c r="K650" s="168">
        <v>2726</v>
      </c>
      <c r="L650" s="168" t="s">
        <v>319</v>
      </c>
      <c r="M650" s="169" t="s">
        <v>1303</v>
      </c>
      <c r="N650" s="169"/>
      <c r="O650" s="170" t="s">
        <v>72</v>
      </c>
      <c r="P650" s="170" t="s">
        <v>935</v>
      </c>
    </row>
    <row r="651" spans="1:16" x14ac:dyDescent="0.2">
      <c r="A651" s="48" t="str">
        <f t="shared" ref="A651:A714" si="60">P651</f>
        <v> AC 175.18 </v>
      </c>
      <c r="B651" s="15" t="str">
        <f t="shared" ref="B651:B714" si="61">IF(H651=INT(H651),"I","II")</f>
        <v>I</v>
      </c>
      <c r="C651" s="48">
        <f t="shared" ref="C651:C714" si="62">1*G651</f>
        <v>35719.549500000001</v>
      </c>
      <c r="D651" t="str">
        <f t="shared" ref="D651:D714" si="63">VLOOKUP(F651,I$1:J$5,2,FALSE)</f>
        <v>vis</v>
      </c>
      <c r="E651">
        <f>VLOOKUP(C651,'Active 2'!C$21:E$948,3,FALSE)</f>
        <v>2758.994957760322</v>
      </c>
      <c r="F651" s="15" t="s">
        <v>1198</v>
      </c>
      <c r="G651" t="str">
        <f t="shared" ref="G651:G714" si="64">MID(I651,3,LEN(I651)-3)</f>
        <v>35719.5495</v>
      </c>
      <c r="H651" s="48">
        <f t="shared" ref="H651:H714" si="65">1*K651</f>
        <v>2759</v>
      </c>
      <c r="I651" s="168" t="s">
        <v>320</v>
      </c>
      <c r="J651" s="169" t="s">
        <v>321</v>
      </c>
      <c r="K651" s="168">
        <v>2759</v>
      </c>
      <c r="L651" s="168" t="s">
        <v>322</v>
      </c>
      <c r="M651" s="169" t="s">
        <v>1303</v>
      </c>
      <c r="N651" s="169"/>
      <c r="O651" s="170" t="s">
        <v>72</v>
      </c>
      <c r="P651" s="170" t="s">
        <v>935</v>
      </c>
    </row>
    <row r="652" spans="1:16" x14ac:dyDescent="0.2">
      <c r="A652" s="48" t="str">
        <f t="shared" si="60"/>
        <v> AC 184.21 </v>
      </c>
      <c r="B652" s="15" t="str">
        <f t="shared" si="61"/>
        <v>II</v>
      </c>
      <c r="C652" s="48">
        <f t="shared" si="62"/>
        <v>35722.495999999999</v>
      </c>
      <c r="D652" t="str">
        <f t="shared" si="63"/>
        <v>vis</v>
      </c>
      <c r="E652">
        <f>VLOOKUP(C652,'Active 2'!C$21:E$948,3,FALSE)</f>
        <v>2762.4638756905606</v>
      </c>
      <c r="F652" s="15" t="s">
        <v>1198</v>
      </c>
      <c r="G652" t="str">
        <f t="shared" si="64"/>
        <v>35722.496</v>
      </c>
      <c r="H652" s="48">
        <f t="shared" si="65"/>
        <v>2762.5</v>
      </c>
      <c r="I652" s="168" t="s">
        <v>323</v>
      </c>
      <c r="J652" s="169" t="s">
        <v>324</v>
      </c>
      <c r="K652" s="168">
        <v>2762.5</v>
      </c>
      <c r="L652" s="168" t="s">
        <v>215</v>
      </c>
      <c r="M652" s="169" t="s">
        <v>1303</v>
      </c>
      <c r="N652" s="169"/>
      <c r="O652" s="170" t="s">
        <v>325</v>
      </c>
      <c r="P652" s="170" t="s">
        <v>936</v>
      </c>
    </row>
    <row r="653" spans="1:16" x14ac:dyDescent="0.2">
      <c r="A653" s="48" t="str">
        <f t="shared" si="60"/>
        <v> AC 175.18 </v>
      </c>
      <c r="B653" s="15" t="str">
        <f t="shared" si="61"/>
        <v>I</v>
      </c>
      <c r="C653" s="48">
        <f t="shared" si="62"/>
        <v>35726.349399999999</v>
      </c>
      <c r="D653" t="str">
        <f t="shared" si="63"/>
        <v>vis</v>
      </c>
      <c r="E653">
        <f>VLOOKUP(C653,'Active 2'!C$21:E$948,3,FALSE)</f>
        <v>2767.0004880619804</v>
      </c>
      <c r="F653" s="15" t="s">
        <v>1198</v>
      </c>
      <c r="G653" t="str">
        <f t="shared" si="64"/>
        <v>35726.3494</v>
      </c>
      <c r="H653" s="48">
        <f t="shared" si="65"/>
        <v>2767</v>
      </c>
      <c r="I653" s="168" t="s">
        <v>326</v>
      </c>
      <c r="J653" s="169" t="s">
        <v>327</v>
      </c>
      <c r="K653" s="168">
        <v>2767</v>
      </c>
      <c r="L653" s="168" t="s">
        <v>328</v>
      </c>
      <c r="M653" s="169" t="s">
        <v>1303</v>
      </c>
      <c r="N653" s="169"/>
      <c r="O653" s="170" t="s">
        <v>72</v>
      </c>
      <c r="P653" s="170" t="s">
        <v>935</v>
      </c>
    </row>
    <row r="654" spans="1:16" x14ac:dyDescent="0.2">
      <c r="A654" s="48" t="str">
        <f t="shared" si="60"/>
        <v> AC 175.18 </v>
      </c>
      <c r="B654" s="15" t="str">
        <f t="shared" si="61"/>
        <v>I</v>
      </c>
      <c r="C654" s="48">
        <f t="shared" si="62"/>
        <v>35742.4876</v>
      </c>
      <c r="D654" t="str">
        <f t="shared" si="63"/>
        <v>vis</v>
      </c>
      <c r="E654">
        <f>VLOOKUP(C654,'Active 2'!C$21:E$948,3,FALSE)</f>
        <v>2786.0000099835179</v>
      </c>
      <c r="F654" s="15" t="s">
        <v>1198</v>
      </c>
      <c r="G654" t="str">
        <f t="shared" si="64"/>
        <v>35742.4876</v>
      </c>
      <c r="H654" s="48">
        <f t="shared" si="65"/>
        <v>2786</v>
      </c>
      <c r="I654" s="168" t="s">
        <v>329</v>
      </c>
      <c r="J654" s="169" t="s">
        <v>330</v>
      </c>
      <c r="K654" s="168">
        <v>2786</v>
      </c>
      <c r="L654" s="168" t="s">
        <v>331</v>
      </c>
      <c r="M654" s="169" t="s">
        <v>1303</v>
      </c>
      <c r="N654" s="169"/>
      <c r="O654" s="170" t="s">
        <v>72</v>
      </c>
      <c r="P654" s="170" t="s">
        <v>935</v>
      </c>
    </row>
    <row r="655" spans="1:16" x14ac:dyDescent="0.2">
      <c r="A655" s="48" t="str">
        <f t="shared" si="60"/>
        <v> AC 177.17 </v>
      </c>
      <c r="B655" s="15" t="str">
        <f t="shared" si="61"/>
        <v>I</v>
      </c>
      <c r="C655" s="48">
        <f t="shared" si="62"/>
        <v>35742.493600000002</v>
      </c>
      <c r="D655" t="str">
        <f t="shared" si="63"/>
        <v>vis</v>
      </c>
      <c r="E655">
        <f>VLOOKUP(C655,'Active 2'!C$21:E$948,3,FALSE)</f>
        <v>2786.0070737906062</v>
      </c>
      <c r="F655" s="15" t="s">
        <v>1198</v>
      </c>
      <c r="G655" t="str">
        <f t="shared" si="64"/>
        <v>35742.4936</v>
      </c>
      <c r="H655" s="48">
        <f t="shared" si="65"/>
        <v>2786</v>
      </c>
      <c r="I655" s="168" t="s">
        <v>332</v>
      </c>
      <c r="J655" s="169" t="s">
        <v>333</v>
      </c>
      <c r="K655" s="168">
        <v>2786</v>
      </c>
      <c r="L655" s="168" t="s">
        <v>334</v>
      </c>
      <c r="M655" s="169" t="s">
        <v>1303</v>
      </c>
      <c r="N655" s="169"/>
      <c r="O655" s="170" t="s">
        <v>335</v>
      </c>
      <c r="P655" s="170" t="s">
        <v>937</v>
      </c>
    </row>
    <row r="656" spans="1:16" x14ac:dyDescent="0.2">
      <c r="A656" s="48" t="str">
        <f t="shared" si="60"/>
        <v> AA 7.190 </v>
      </c>
      <c r="B656" s="15" t="str">
        <f t="shared" si="61"/>
        <v>I</v>
      </c>
      <c r="C656" s="48">
        <f t="shared" si="62"/>
        <v>35743.338000000003</v>
      </c>
      <c r="D656" t="str">
        <f t="shared" si="63"/>
        <v>vis</v>
      </c>
      <c r="E656">
        <f>VLOOKUP(C656,'Active 2'!C$21:E$948,3,FALSE)</f>
        <v>2787.0011869079663</v>
      </c>
      <c r="F656" s="15" t="s">
        <v>1198</v>
      </c>
      <c r="G656" t="str">
        <f t="shared" si="64"/>
        <v>35743.338</v>
      </c>
      <c r="H656" s="48">
        <f t="shared" si="65"/>
        <v>2787</v>
      </c>
      <c r="I656" s="168" t="s">
        <v>336</v>
      </c>
      <c r="J656" s="169" t="s">
        <v>337</v>
      </c>
      <c r="K656" s="168">
        <v>2787</v>
      </c>
      <c r="L656" s="168" t="s">
        <v>1442</v>
      </c>
      <c r="M656" s="169" t="s">
        <v>1303</v>
      </c>
      <c r="N656" s="169"/>
      <c r="O656" s="170" t="s">
        <v>231</v>
      </c>
      <c r="P656" s="170" t="s">
        <v>938</v>
      </c>
    </row>
    <row r="657" spans="1:16" x14ac:dyDescent="0.2">
      <c r="A657" s="48" t="str">
        <f t="shared" si="60"/>
        <v> AC 175.18 </v>
      </c>
      <c r="B657" s="15" t="str">
        <f t="shared" si="61"/>
        <v>I</v>
      </c>
      <c r="C657" s="48">
        <f t="shared" si="62"/>
        <v>35743.343000000001</v>
      </c>
      <c r="D657" t="str">
        <f t="shared" si="63"/>
        <v>vis</v>
      </c>
      <c r="E657">
        <f>VLOOKUP(C657,'Active 2'!C$21:E$948,3,FALSE)</f>
        <v>2787.007073413869</v>
      </c>
      <c r="F657" s="15" t="s">
        <v>1198</v>
      </c>
      <c r="G657" t="str">
        <f t="shared" si="64"/>
        <v>35743.3430</v>
      </c>
      <c r="H657" s="48">
        <f t="shared" si="65"/>
        <v>2787</v>
      </c>
      <c r="I657" s="168" t="s">
        <v>338</v>
      </c>
      <c r="J657" s="169" t="s">
        <v>339</v>
      </c>
      <c r="K657" s="168">
        <v>2787</v>
      </c>
      <c r="L657" s="168" t="s">
        <v>334</v>
      </c>
      <c r="M657" s="169" t="s">
        <v>1303</v>
      </c>
      <c r="N657" s="169"/>
      <c r="O657" s="170" t="s">
        <v>72</v>
      </c>
      <c r="P657" s="170" t="s">
        <v>935</v>
      </c>
    </row>
    <row r="658" spans="1:16" x14ac:dyDescent="0.2">
      <c r="A658" s="48" t="str">
        <f t="shared" si="60"/>
        <v> AC 175.18 </v>
      </c>
      <c r="B658" s="15" t="str">
        <f t="shared" si="61"/>
        <v>I</v>
      </c>
      <c r="C658" s="48">
        <f t="shared" si="62"/>
        <v>35748.433900000004</v>
      </c>
      <c r="D658" t="str">
        <f t="shared" si="63"/>
        <v>vis</v>
      </c>
      <c r="E658">
        <f>VLOOKUP(C658,'Active 2'!C$21:E$948,3,FALSE)</f>
        <v>2793.0005959969581</v>
      </c>
      <c r="F658" s="15" t="s">
        <v>1198</v>
      </c>
      <c r="G658" t="str">
        <f t="shared" si="64"/>
        <v>35748.4339</v>
      </c>
      <c r="H658" s="48">
        <f t="shared" si="65"/>
        <v>2793</v>
      </c>
      <c r="I658" s="168" t="s">
        <v>340</v>
      </c>
      <c r="J658" s="169" t="s">
        <v>341</v>
      </c>
      <c r="K658" s="168">
        <v>2793</v>
      </c>
      <c r="L658" s="168" t="s">
        <v>342</v>
      </c>
      <c r="M658" s="169" t="s">
        <v>1303</v>
      </c>
      <c r="N658" s="169"/>
      <c r="O658" s="170" t="s">
        <v>72</v>
      </c>
      <c r="P658" s="170" t="s">
        <v>935</v>
      </c>
    </row>
    <row r="659" spans="1:16" x14ac:dyDescent="0.2">
      <c r="A659" s="48" t="str">
        <f t="shared" si="60"/>
        <v> AC 175.20 </v>
      </c>
      <c r="B659" s="15" t="str">
        <f t="shared" si="61"/>
        <v>I</v>
      </c>
      <c r="C659" s="48">
        <f t="shared" si="62"/>
        <v>35748.435299999997</v>
      </c>
      <c r="D659" t="str">
        <f t="shared" si="63"/>
        <v>vis</v>
      </c>
      <c r="E659">
        <f>VLOOKUP(C659,'Active 2'!C$21:E$948,3,FALSE)</f>
        <v>2793.0022442186041</v>
      </c>
      <c r="F659" s="15" t="s">
        <v>1198</v>
      </c>
      <c r="G659" t="str">
        <f t="shared" si="64"/>
        <v>35748.4353</v>
      </c>
      <c r="H659" s="48">
        <f t="shared" si="65"/>
        <v>2793</v>
      </c>
      <c r="I659" s="168" t="s">
        <v>343</v>
      </c>
      <c r="J659" s="169" t="s">
        <v>344</v>
      </c>
      <c r="K659" s="168">
        <v>2793</v>
      </c>
      <c r="L659" s="168" t="s">
        <v>345</v>
      </c>
      <c r="M659" s="169" t="s">
        <v>1303</v>
      </c>
      <c r="N659" s="169"/>
      <c r="O659" s="170" t="s">
        <v>346</v>
      </c>
      <c r="P659" s="170" t="s">
        <v>939</v>
      </c>
    </row>
    <row r="660" spans="1:16" x14ac:dyDescent="0.2">
      <c r="A660" s="48" t="str">
        <f t="shared" si="60"/>
        <v> AC 175.18 </v>
      </c>
      <c r="B660" s="15" t="str">
        <f t="shared" si="61"/>
        <v>I</v>
      </c>
      <c r="C660" s="48">
        <f t="shared" si="62"/>
        <v>35749.277300000002</v>
      </c>
      <c r="D660" t="str">
        <f t="shared" si="63"/>
        <v>vis</v>
      </c>
      <c r="E660">
        <f>VLOOKUP(C660,'Active 2'!C$21:E$948,3,FALSE)</f>
        <v>2793.993531813132</v>
      </c>
      <c r="F660" s="15" t="s">
        <v>1198</v>
      </c>
      <c r="G660" t="str">
        <f t="shared" si="64"/>
        <v>35749.2773</v>
      </c>
      <c r="H660" s="48">
        <f t="shared" si="65"/>
        <v>2794</v>
      </c>
      <c r="I660" s="168" t="s">
        <v>347</v>
      </c>
      <c r="J660" s="169" t="s">
        <v>348</v>
      </c>
      <c r="K660" s="168">
        <v>2794</v>
      </c>
      <c r="L660" s="168" t="s">
        <v>349</v>
      </c>
      <c r="M660" s="169" t="s">
        <v>1303</v>
      </c>
      <c r="N660" s="169"/>
      <c r="O660" s="170" t="s">
        <v>72</v>
      </c>
      <c r="P660" s="170" t="s">
        <v>935</v>
      </c>
    </row>
    <row r="661" spans="1:16" x14ac:dyDescent="0.2">
      <c r="A661" s="48" t="str">
        <f t="shared" si="60"/>
        <v> PZ 16.579 </v>
      </c>
      <c r="B661" s="15" t="str">
        <f t="shared" si="61"/>
        <v>I</v>
      </c>
      <c r="C661" s="48">
        <f t="shared" si="62"/>
        <v>35753.538</v>
      </c>
      <c r="D661" t="str">
        <f t="shared" si="63"/>
        <v>vis</v>
      </c>
      <c r="E661">
        <f>VLOOKUP(C661,'Active 2'!C$21:E$948,3,FALSE)</f>
        <v>2799.0096589556306</v>
      </c>
      <c r="F661" s="15" t="s">
        <v>1198</v>
      </c>
      <c r="G661" t="str">
        <f t="shared" si="64"/>
        <v>35753.5380</v>
      </c>
      <c r="H661" s="48">
        <f t="shared" si="65"/>
        <v>2799</v>
      </c>
      <c r="I661" s="168" t="s">
        <v>350</v>
      </c>
      <c r="J661" s="169" t="s">
        <v>351</v>
      </c>
      <c r="K661" s="168">
        <v>2799</v>
      </c>
      <c r="L661" s="168" t="s">
        <v>352</v>
      </c>
      <c r="M661" s="169" t="s">
        <v>1303</v>
      </c>
      <c r="N661" s="169"/>
      <c r="O661" s="170" t="s">
        <v>298</v>
      </c>
      <c r="P661" s="170" t="s">
        <v>934</v>
      </c>
    </row>
    <row r="662" spans="1:16" x14ac:dyDescent="0.2">
      <c r="A662" s="48" t="str">
        <f t="shared" si="60"/>
        <v> AC 184.21 </v>
      </c>
      <c r="B662" s="15" t="str">
        <f t="shared" si="61"/>
        <v>I</v>
      </c>
      <c r="C662" s="48">
        <f t="shared" si="62"/>
        <v>36069.51</v>
      </c>
      <c r="D662" t="str">
        <f t="shared" si="63"/>
        <v>vis</v>
      </c>
      <c r="E662">
        <f>VLOOKUP(C662,'Active 2'!C$21:E$948,3,FALSE)</f>
        <v>3171.0038677640305</v>
      </c>
      <c r="F662" s="15" t="s">
        <v>1198</v>
      </c>
      <c r="G662" t="str">
        <f t="shared" si="64"/>
        <v>36069.510</v>
      </c>
      <c r="H662" s="48">
        <f t="shared" si="65"/>
        <v>3171</v>
      </c>
      <c r="I662" s="168" t="s">
        <v>353</v>
      </c>
      <c r="J662" s="169" t="s">
        <v>354</v>
      </c>
      <c r="K662" s="168">
        <v>3171</v>
      </c>
      <c r="L662" s="168" t="s">
        <v>1311</v>
      </c>
      <c r="M662" s="169" t="s">
        <v>1303</v>
      </c>
      <c r="N662" s="169"/>
      <c r="O662" s="170" t="s">
        <v>325</v>
      </c>
      <c r="P662" s="170" t="s">
        <v>936</v>
      </c>
    </row>
    <row r="663" spans="1:16" x14ac:dyDescent="0.2">
      <c r="A663" s="48" t="str">
        <f t="shared" si="60"/>
        <v> PZ 13.227 </v>
      </c>
      <c r="B663" s="15" t="str">
        <f t="shared" si="61"/>
        <v>I</v>
      </c>
      <c r="C663" s="48">
        <f t="shared" si="62"/>
        <v>36069.5144</v>
      </c>
      <c r="D663" t="str">
        <f t="shared" si="63"/>
        <v>vis</v>
      </c>
      <c r="E663">
        <f>VLOOKUP(C663,'Active 2'!C$21:E$948,3,FALSE)</f>
        <v>3171.0090478892253</v>
      </c>
      <c r="F663" s="15" t="s">
        <v>1198</v>
      </c>
      <c r="G663" t="str">
        <f t="shared" si="64"/>
        <v>36069.5144</v>
      </c>
      <c r="H663" s="48">
        <f t="shared" si="65"/>
        <v>3171</v>
      </c>
      <c r="I663" s="168" t="s">
        <v>355</v>
      </c>
      <c r="J663" s="169" t="s">
        <v>356</v>
      </c>
      <c r="K663" s="168">
        <v>3171</v>
      </c>
      <c r="L663" s="168" t="s">
        <v>357</v>
      </c>
      <c r="M663" s="169" t="s">
        <v>1303</v>
      </c>
      <c r="N663" s="169"/>
      <c r="O663" s="170" t="s">
        <v>358</v>
      </c>
      <c r="P663" s="170" t="s">
        <v>940</v>
      </c>
    </row>
    <row r="664" spans="1:16" x14ac:dyDescent="0.2">
      <c r="A664" s="48" t="str">
        <f t="shared" si="60"/>
        <v> AC 190.24 </v>
      </c>
      <c r="B664" s="15" t="str">
        <f t="shared" si="61"/>
        <v>I</v>
      </c>
      <c r="C664" s="48">
        <f t="shared" si="62"/>
        <v>36075.453300000001</v>
      </c>
      <c r="D664" t="str">
        <f t="shared" si="63"/>
        <v>vis</v>
      </c>
      <c r="E664">
        <f>VLOOKUP(C664,'Active 2'!C$21:E$948,3,FALSE)</f>
        <v>3178.0009218739219</v>
      </c>
      <c r="F664" s="15" t="s">
        <v>1198</v>
      </c>
      <c r="G664" t="str">
        <f t="shared" si="64"/>
        <v>36075.4533</v>
      </c>
      <c r="H664" s="48">
        <f t="shared" si="65"/>
        <v>3178</v>
      </c>
      <c r="I664" s="168" t="s">
        <v>359</v>
      </c>
      <c r="J664" s="169" t="s">
        <v>360</v>
      </c>
      <c r="K664" s="168">
        <v>3178</v>
      </c>
      <c r="L664" s="168" t="s">
        <v>361</v>
      </c>
      <c r="M664" s="169" t="s">
        <v>1303</v>
      </c>
      <c r="N664" s="169"/>
      <c r="O664" s="170" t="s">
        <v>72</v>
      </c>
      <c r="P664" s="170" t="s">
        <v>941</v>
      </c>
    </row>
    <row r="665" spans="1:16" x14ac:dyDescent="0.2">
      <c r="A665" s="48" t="str">
        <f t="shared" si="60"/>
        <v> AC 187.17 </v>
      </c>
      <c r="B665" s="15" t="str">
        <f t="shared" si="61"/>
        <v>I</v>
      </c>
      <c r="C665" s="48">
        <f t="shared" si="62"/>
        <v>36075.457000000002</v>
      </c>
      <c r="D665" t="str">
        <f t="shared" si="63"/>
        <v>vis</v>
      </c>
      <c r="E665">
        <f>VLOOKUP(C665,'Active 2'!C$21:E$948,3,FALSE)</f>
        <v>3178.0052778882932</v>
      </c>
      <c r="F665" s="15" t="s">
        <v>1198</v>
      </c>
      <c r="G665" t="str">
        <f t="shared" si="64"/>
        <v>36075.457</v>
      </c>
      <c r="H665" s="48">
        <f t="shared" si="65"/>
        <v>3178</v>
      </c>
      <c r="I665" s="168" t="s">
        <v>362</v>
      </c>
      <c r="J665" s="169" t="s">
        <v>363</v>
      </c>
      <c r="K665" s="168">
        <v>3178</v>
      </c>
      <c r="L665" s="168" t="s">
        <v>1344</v>
      </c>
      <c r="M665" s="169" t="s">
        <v>1303</v>
      </c>
      <c r="N665" s="169"/>
      <c r="O665" s="170" t="s">
        <v>325</v>
      </c>
      <c r="P665" s="170" t="s">
        <v>942</v>
      </c>
    </row>
    <row r="666" spans="1:16" x14ac:dyDescent="0.2">
      <c r="A666" s="48" t="str">
        <f t="shared" si="60"/>
        <v> PZ 13.227 </v>
      </c>
      <c r="B666" s="15" t="str">
        <f t="shared" si="61"/>
        <v>I</v>
      </c>
      <c r="C666" s="48">
        <f t="shared" si="62"/>
        <v>36075.462</v>
      </c>
      <c r="D666" t="str">
        <f t="shared" si="63"/>
        <v>vis</v>
      </c>
      <c r="E666">
        <f>VLOOKUP(C666,'Active 2'!C$21:E$948,3,FALSE)</f>
        <v>3178.0111643941959</v>
      </c>
      <c r="F666" s="15" t="s">
        <v>1198</v>
      </c>
      <c r="G666" t="str">
        <f t="shared" si="64"/>
        <v>36075.462</v>
      </c>
      <c r="H666" s="48">
        <f t="shared" si="65"/>
        <v>3178</v>
      </c>
      <c r="I666" s="168" t="s">
        <v>364</v>
      </c>
      <c r="J666" s="169" t="s">
        <v>365</v>
      </c>
      <c r="K666" s="168">
        <v>3178</v>
      </c>
      <c r="L666" s="168" t="s">
        <v>1804</v>
      </c>
      <c r="M666" s="169" t="s">
        <v>1303</v>
      </c>
      <c r="N666" s="169"/>
      <c r="O666" s="170" t="s">
        <v>358</v>
      </c>
      <c r="P666" s="170" t="s">
        <v>940</v>
      </c>
    </row>
    <row r="667" spans="1:16" x14ac:dyDescent="0.2">
      <c r="A667" s="48" t="str">
        <f t="shared" si="60"/>
        <v> AC 190.24 </v>
      </c>
      <c r="B667" s="15" t="str">
        <f t="shared" si="61"/>
        <v>I</v>
      </c>
      <c r="C667" s="48">
        <f t="shared" si="62"/>
        <v>36081.398200000003</v>
      </c>
      <c r="D667" t="str">
        <f t="shared" si="63"/>
        <v>vis</v>
      </c>
      <c r="E667">
        <f>VLOOKUP(C667,'Active 2'!C$21:E$948,3,FALSE)</f>
        <v>3184.9998596657065</v>
      </c>
      <c r="F667" s="15" t="s">
        <v>1198</v>
      </c>
      <c r="G667" t="str">
        <f t="shared" si="64"/>
        <v>36081.3982</v>
      </c>
      <c r="H667" s="48">
        <f t="shared" si="65"/>
        <v>3185</v>
      </c>
      <c r="I667" s="168" t="s">
        <v>366</v>
      </c>
      <c r="J667" s="169" t="s">
        <v>367</v>
      </c>
      <c r="K667" s="168">
        <v>3185</v>
      </c>
      <c r="L667" s="168" t="s">
        <v>368</v>
      </c>
      <c r="M667" s="169" t="s">
        <v>1303</v>
      </c>
      <c r="N667" s="169"/>
      <c r="O667" s="170" t="s">
        <v>72</v>
      </c>
      <c r="P667" s="170" t="s">
        <v>941</v>
      </c>
    </row>
    <row r="668" spans="1:16" x14ac:dyDescent="0.2">
      <c r="A668" s="48" t="str">
        <f t="shared" si="60"/>
        <v> AC 187.17 </v>
      </c>
      <c r="B668" s="15" t="str">
        <f t="shared" si="61"/>
        <v>I</v>
      </c>
      <c r="C668" s="48">
        <f t="shared" si="62"/>
        <v>36081.406999999999</v>
      </c>
      <c r="D668" t="str">
        <f t="shared" si="63"/>
        <v>vis</v>
      </c>
      <c r="E668">
        <f>VLOOKUP(C668,'Active 2'!C$21:E$948,3,FALSE)</f>
        <v>3185.010219916096</v>
      </c>
      <c r="F668" s="15" t="s">
        <v>1198</v>
      </c>
      <c r="G668" t="str">
        <f t="shared" si="64"/>
        <v>36081.407</v>
      </c>
      <c r="H668" s="48">
        <f t="shared" si="65"/>
        <v>3185</v>
      </c>
      <c r="I668" s="168" t="s">
        <v>369</v>
      </c>
      <c r="J668" s="169" t="s">
        <v>370</v>
      </c>
      <c r="K668" s="168">
        <v>3185</v>
      </c>
      <c r="L668" s="168" t="s">
        <v>1804</v>
      </c>
      <c r="M668" s="169" t="s">
        <v>1303</v>
      </c>
      <c r="N668" s="169"/>
      <c r="O668" s="170" t="s">
        <v>325</v>
      </c>
      <c r="P668" s="170" t="s">
        <v>942</v>
      </c>
    </row>
    <row r="669" spans="1:16" x14ac:dyDescent="0.2">
      <c r="A669" s="48" t="str">
        <f t="shared" si="60"/>
        <v> PZ 13.227 </v>
      </c>
      <c r="B669" s="15" t="str">
        <f t="shared" si="61"/>
        <v>I</v>
      </c>
      <c r="C669" s="48">
        <f t="shared" si="62"/>
        <v>36081.409399999997</v>
      </c>
      <c r="D669" t="str">
        <f t="shared" si="63"/>
        <v>vis</v>
      </c>
      <c r="E669">
        <f>VLOOKUP(C669,'Active 2'!C$21:E$948,3,FALSE)</f>
        <v>3185.0130454389277</v>
      </c>
      <c r="F669" s="15" t="s">
        <v>1198</v>
      </c>
      <c r="G669" t="str">
        <f t="shared" si="64"/>
        <v>36081.4094</v>
      </c>
      <c r="H669" s="48">
        <f t="shared" si="65"/>
        <v>3185</v>
      </c>
      <c r="I669" s="168" t="s">
        <v>371</v>
      </c>
      <c r="J669" s="169" t="s">
        <v>372</v>
      </c>
      <c r="K669" s="168">
        <v>3185</v>
      </c>
      <c r="L669" s="168" t="s">
        <v>373</v>
      </c>
      <c r="M669" s="169" t="s">
        <v>1303</v>
      </c>
      <c r="N669" s="169"/>
      <c r="O669" s="170" t="s">
        <v>358</v>
      </c>
      <c r="P669" s="170" t="s">
        <v>940</v>
      </c>
    </row>
    <row r="670" spans="1:16" x14ac:dyDescent="0.2">
      <c r="A670" s="48" t="str">
        <f t="shared" si="60"/>
        <v> AC 190.24 </v>
      </c>
      <c r="B670" s="15" t="str">
        <f t="shared" si="61"/>
        <v>I</v>
      </c>
      <c r="C670" s="48">
        <f t="shared" si="62"/>
        <v>36104.3318</v>
      </c>
      <c r="D670" t="str">
        <f t="shared" si="63"/>
        <v>vis</v>
      </c>
      <c r="E670">
        <f>VLOOKUP(C670,'Active 2'!C$21:E$948,3,FALSE)</f>
        <v>3211.9996140335843</v>
      </c>
      <c r="F670" s="15" t="s">
        <v>1198</v>
      </c>
      <c r="G670" t="str">
        <f t="shared" si="64"/>
        <v>36104.3318</v>
      </c>
      <c r="H670" s="48">
        <f t="shared" si="65"/>
        <v>3212</v>
      </c>
      <c r="I670" s="168" t="s">
        <v>374</v>
      </c>
      <c r="J670" s="169" t="s">
        <v>375</v>
      </c>
      <c r="K670" s="168">
        <v>3212</v>
      </c>
      <c r="L670" s="168" t="s">
        <v>376</v>
      </c>
      <c r="M670" s="169" t="s">
        <v>1303</v>
      </c>
      <c r="N670" s="169"/>
      <c r="O670" s="170" t="s">
        <v>72</v>
      </c>
      <c r="P670" s="170" t="s">
        <v>941</v>
      </c>
    </row>
    <row r="671" spans="1:16" x14ac:dyDescent="0.2">
      <c r="A671" s="48" t="str">
        <f t="shared" si="60"/>
        <v> PZ 16.579 </v>
      </c>
      <c r="B671" s="15" t="str">
        <f t="shared" si="61"/>
        <v>I</v>
      </c>
      <c r="C671" s="48">
        <f t="shared" si="62"/>
        <v>36104.335700000003</v>
      </c>
      <c r="D671" t="str">
        <f t="shared" si="63"/>
        <v>vis</v>
      </c>
      <c r="E671">
        <f>VLOOKUP(C671,'Active 2'!C$21:E$948,3,FALSE)</f>
        <v>3212.0042055081949</v>
      </c>
      <c r="F671" s="15" t="s">
        <v>1198</v>
      </c>
      <c r="G671" t="str">
        <f t="shared" si="64"/>
        <v>36104.3357</v>
      </c>
      <c r="H671" s="48">
        <f t="shared" si="65"/>
        <v>3212</v>
      </c>
      <c r="I671" s="168" t="s">
        <v>377</v>
      </c>
      <c r="J671" s="169" t="s">
        <v>378</v>
      </c>
      <c r="K671" s="168">
        <v>3212</v>
      </c>
      <c r="L671" s="168" t="s">
        <v>379</v>
      </c>
      <c r="M671" s="169" t="s">
        <v>1303</v>
      </c>
      <c r="N671" s="169"/>
      <c r="O671" s="170" t="s">
        <v>298</v>
      </c>
      <c r="P671" s="170" t="s">
        <v>934</v>
      </c>
    </row>
    <row r="672" spans="1:16" x14ac:dyDescent="0.2">
      <c r="A672" s="48" t="str">
        <f t="shared" si="60"/>
        <v> PZ 16.579 </v>
      </c>
      <c r="B672" s="15" t="str">
        <f t="shared" si="61"/>
        <v>I</v>
      </c>
      <c r="C672" s="48">
        <f t="shared" si="62"/>
        <v>36133.225599999998</v>
      </c>
      <c r="D672" t="str">
        <f t="shared" si="63"/>
        <v>vis</v>
      </c>
      <c r="E672">
        <f>VLOOKUP(C672,'Active 2'!C$21:E$948,3,FALSE)</f>
        <v>3246.0163189013174</v>
      </c>
      <c r="F672" s="15" t="s">
        <v>1198</v>
      </c>
      <c r="G672" t="str">
        <f t="shared" si="64"/>
        <v>36133.2256</v>
      </c>
      <c r="H672" s="48">
        <f t="shared" si="65"/>
        <v>3246</v>
      </c>
      <c r="I672" s="168" t="s">
        <v>380</v>
      </c>
      <c r="J672" s="169" t="s">
        <v>381</v>
      </c>
      <c r="K672" s="168">
        <v>3246</v>
      </c>
      <c r="L672" s="168" t="s">
        <v>382</v>
      </c>
      <c r="M672" s="169" t="s">
        <v>1303</v>
      </c>
      <c r="N672" s="169"/>
      <c r="O672" s="170" t="s">
        <v>298</v>
      </c>
      <c r="P672" s="170" t="s">
        <v>934</v>
      </c>
    </row>
    <row r="673" spans="1:16" x14ac:dyDescent="0.2">
      <c r="A673" s="48" t="str">
        <f t="shared" si="60"/>
        <v> PZ 16.579 </v>
      </c>
      <c r="B673" s="15" t="str">
        <f t="shared" si="61"/>
        <v>I</v>
      </c>
      <c r="C673" s="48">
        <f t="shared" si="62"/>
        <v>36134.919300000001</v>
      </c>
      <c r="D673" t="str">
        <f t="shared" si="63"/>
        <v>vis</v>
      </c>
      <c r="E673">
        <f>VLOOKUP(C673,'Active 2'!C$21:E$948,3,FALSE)</f>
        <v>3248.0103139118251</v>
      </c>
      <c r="F673" s="15" t="s">
        <v>1198</v>
      </c>
      <c r="G673" t="str">
        <f t="shared" si="64"/>
        <v>36134.9193</v>
      </c>
      <c r="H673" s="48">
        <f t="shared" si="65"/>
        <v>3248</v>
      </c>
      <c r="I673" s="168" t="s">
        <v>383</v>
      </c>
      <c r="J673" s="169" t="s">
        <v>384</v>
      </c>
      <c r="K673" s="168">
        <v>3248</v>
      </c>
      <c r="L673" s="168" t="s">
        <v>385</v>
      </c>
      <c r="M673" s="169" t="s">
        <v>1303</v>
      </c>
      <c r="N673" s="169"/>
      <c r="O673" s="170" t="s">
        <v>298</v>
      </c>
      <c r="P673" s="170" t="s">
        <v>934</v>
      </c>
    </row>
    <row r="674" spans="1:16" x14ac:dyDescent="0.2">
      <c r="A674" s="48" t="str">
        <f t="shared" si="60"/>
        <v> AA 8.191 </v>
      </c>
      <c r="B674" s="15" t="str">
        <f t="shared" si="61"/>
        <v>I</v>
      </c>
      <c r="C674" s="48">
        <f t="shared" si="62"/>
        <v>36138.311999999998</v>
      </c>
      <c r="D674" t="str">
        <f t="shared" si="63"/>
        <v>vis</v>
      </c>
      <c r="E674">
        <f>VLOOKUP(C674,'Active 2'!C$21:E$948,3,FALSE)</f>
        <v>3252.0045436290879</v>
      </c>
      <c r="F674" s="15" t="s">
        <v>1198</v>
      </c>
      <c r="G674" t="str">
        <f t="shared" si="64"/>
        <v>36138.312</v>
      </c>
      <c r="H674" s="48">
        <f t="shared" si="65"/>
        <v>3252</v>
      </c>
      <c r="I674" s="168" t="s">
        <v>386</v>
      </c>
      <c r="J674" s="169" t="s">
        <v>387</v>
      </c>
      <c r="K674" s="168">
        <v>3252</v>
      </c>
      <c r="L674" s="168" t="s">
        <v>1344</v>
      </c>
      <c r="M674" s="169" t="s">
        <v>1303</v>
      </c>
      <c r="N674" s="169"/>
      <c r="O674" s="170" t="s">
        <v>231</v>
      </c>
      <c r="P674" s="170" t="s">
        <v>943</v>
      </c>
    </row>
    <row r="675" spans="1:16" x14ac:dyDescent="0.2">
      <c r="A675" s="48" t="str">
        <f t="shared" si="60"/>
        <v> AA 8.191 </v>
      </c>
      <c r="B675" s="15" t="str">
        <f t="shared" si="61"/>
        <v>I</v>
      </c>
      <c r="C675" s="48">
        <f t="shared" si="62"/>
        <v>36144.256999999998</v>
      </c>
      <c r="D675" t="str">
        <f t="shared" si="63"/>
        <v>vis</v>
      </c>
      <c r="E675">
        <f>VLOOKUP(C675,'Active 2'!C$21:E$948,3,FALSE)</f>
        <v>3259.0035991509881</v>
      </c>
      <c r="F675" s="15" t="s">
        <v>1198</v>
      </c>
      <c r="G675" t="str">
        <f t="shared" si="64"/>
        <v>36144.257</v>
      </c>
      <c r="H675" s="48">
        <f t="shared" si="65"/>
        <v>3259</v>
      </c>
      <c r="I675" s="168" t="s">
        <v>388</v>
      </c>
      <c r="J675" s="169" t="s">
        <v>389</v>
      </c>
      <c r="K675" s="168">
        <v>3259</v>
      </c>
      <c r="L675" s="168" t="s">
        <v>1311</v>
      </c>
      <c r="M675" s="169" t="s">
        <v>1303</v>
      </c>
      <c r="N675" s="169"/>
      <c r="O675" s="170" t="s">
        <v>231</v>
      </c>
      <c r="P675" s="170" t="s">
        <v>943</v>
      </c>
    </row>
    <row r="676" spans="1:16" x14ac:dyDescent="0.2">
      <c r="A676" s="48" t="str">
        <f t="shared" si="60"/>
        <v> AA 9.49 </v>
      </c>
      <c r="B676" s="15" t="str">
        <f t="shared" si="61"/>
        <v>I</v>
      </c>
      <c r="C676" s="48">
        <f t="shared" si="62"/>
        <v>36256.379000000001</v>
      </c>
      <c r="D676" t="str">
        <f t="shared" si="63"/>
        <v>vis</v>
      </c>
      <c r="E676">
        <f>VLOOKUP(C676,'Active 2'!C$21:E$948,3,FALSE)</f>
        <v>3391.0049621832068</v>
      </c>
      <c r="F676" s="15" t="s">
        <v>1198</v>
      </c>
      <c r="G676" t="str">
        <f t="shared" si="64"/>
        <v>36256.379</v>
      </c>
      <c r="H676" s="48">
        <f t="shared" si="65"/>
        <v>3391</v>
      </c>
      <c r="I676" s="168" t="s">
        <v>390</v>
      </c>
      <c r="J676" s="169" t="s">
        <v>391</v>
      </c>
      <c r="K676" s="168">
        <v>3391</v>
      </c>
      <c r="L676" s="168" t="s">
        <v>1344</v>
      </c>
      <c r="M676" s="169" t="s">
        <v>1303</v>
      </c>
      <c r="N676" s="169"/>
      <c r="O676" s="170" t="s">
        <v>231</v>
      </c>
      <c r="P676" s="170" t="s">
        <v>944</v>
      </c>
    </row>
    <row r="677" spans="1:16" x14ac:dyDescent="0.2">
      <c r="A677" s="48" t="str">
        <f t="shared" si="60"/>
        <v> PZ 16.579 </v>
      </c>
      <c r="B677" s="15" t="str">
        <f t="shared" si="61"/>
        <v>I</v>
      </c>
      <c r="C677" s="48">
        <f t="shared" si="62"/>
        <v>36256.385699999999</v>
      </c>
      <c r="D677" t="str">
        <f t="shared" si="63"/>
        <v>vis</v>
      </c>
      <c r="E677">
        <f>VLOOKUP(C677,'Active 2'!C$21:E$948,3,FALSE)</f>
        <v>3391.0128501011186</v>
      </c>
      <c r="F677" s="15" t="s">
        <v>1198</v>
      </c>
      <c r="G677" t="str">
        <f t="shared" si="64"/>
        <v>36256.3857</v>
      </c>
      <c r="H677" s="48">
        <f t="shared" si="65"/>
        <v>3391</v>
      </c>
      <c r="I677" s="168" t="s">
        <v>392</v>
      </c>
      <c r="J677" s="169" t="s">
        <v>393</v>
      </c>
      <c r="K677" s="168">
        <v>3391</v>
      </c>
      <c r="L677" s="168" t="s">
        <v>394</v>
      </c>
      <c r="M677" s="169" t="s">
        <v>1303</v>
      </c>
      <c r="N677" s="169"/>
      <c r="O677" s="170" t="s">
        <v>298</v>
      </c>
      <c r="P677" s="170" t="s">
        <v>934</v>
      </c>
    </row>
    <row r="678" spans="1:16" x14ac:dyDescent="0.2">
      <c r="A678" s="48" t="str">
        <f t="shared" si="60"/>
        <v> AC 200.16 </v>
      </c>
      <c r="B678" s="15" t="str">
        <f t="shared" si="61"/>
        <v>I</v>
      </c>
      <c r="C678" s="48">
        <f t="shared" si="62"/>
        <v>36402.474000000002</v>
      </c>
      <c r="D678" t="str">
        <f t="shared" si="63"/>
        <v>vis</v>
      </c>
      <c r="E678">
        <f>VLOOKUP(C678,'Active 2'!C$21:E$948,3,FALSE)</f>
        <v>3563.0027782424254</v>
      </c>
      <c r="F678" s="15" t="s">
        <v>1198</v>
      </c>
      <c r="G678" t="str">
        <f t="shared" si="64"/>
        <v>36402.474</v>
      </c>
      <c r="H678" s="48">
        <f t="shared" si="65"/>
        <v>3563</v>
      </c>
      <c r="I678" s="168" t="s">
        <v>395</v>
      </c>
      <c r="J678" s="169" t="s">
        <v>396</v>
      </c>
      <c r="K678" s="168">
        <v>3563</v>
      </c>
      <c r="L678" s="168" t="s">
        <v>1338</v>
      </c>
      <c r="M678" s="169" t="s">
        <v>1303</v>
      </c>
      <c r="N678" s="169"/>
      <c r="O678" s="170" t="s">
        <v>72</v>
      </c>
      <c r="P678" s="170" t="s">
        <v>945</v>
      </c>
    </row>
    <row r="679" spans="1:16" x14ac:dyDescent="0.2">
      <c r="A679" s="48" t="str">
        <f t="shared" si="60"/>
        <v> AC 200.16 </v>
      </c>
      <c r="B679" s="15" t="str">
        <f t="shared" si="61"/>
        <v>I</v>
      </c>
      <c r="C679" s="48">
        <f t="shared" si="62"/>
        <v>36408.421999999999</v>
      </c>
      <c r="D679" t="str">
        <f t="shared" si="63"/>
        <v>vis</v>
      </c>
      <c r="E679">
        <f>VLOOKUP(C679,'Active 2'!C$21:E$948,3,FALSE)</f>
        <v>3570.0053656678651</v>
      </c>
      <c r="F679" s="15" t="s">
        <v>1198</v>
      </c>
      <c r="G679" t="str">
        <f t="shared" si="64"/>
        <v>36408.422</v>
      </c>
      <c r="H679" s="48">
        <f t="shared" si="65"/>
        <v>3570</v>
      </c>
      <c r="I679" s="168" t="s">
        <v>397</v>
      </c>
      <c r="J679" s="169" t="s">
        <v>398</v>
      </c>
      <c r="K679" s="168">
        <v>3570</v>
      </c>
      <c r="L679" s="168" t="s">
        <v>1349</v>
      </c>
      <c r="M679" s="169" t="s">
        <v>1303</v>
      </c>
      <c r="N679" s="169"/>
      <c r="O679" s="170" t="s">
        <v>72</v>
      </c>
      <c r="P679" s="170" t="s">
        <v>945</v>
      </c>
    </row>
    <row r="680" spans="1:16" x14ac:dyDescent="0.2">
      <c r="A680" s="48" t="str">
        <f t="shared" si="60"/>
        <v> AC 200.16 </v>
      </c>
      <c r="B680" s="15" t="str">
        <f t="shared" si="61"/>
        <v>I</v>
      </c>
      <c r="C680" s="48">
        <f t="shared" si="62"/>
        <v>36436.451000000001</v>
      </c>
      <c r="D680" t="str">
        <f t="shared" si="63"/>
        <v>vis</v>
      </c>
      <c r="E680">
        <f>VLOOKUP(C680,'Active 2'!C$21:E$948,3,FALSE)</f>
        <v>3603.0039404741501</v>
      </c>
      <c r="F680" s="15" t="s">
        <v>1198</v>
      </c>
      <c r="G680" t="str">
        <f t="shared" si="64"/>
        <v>36436.451</v>
      </c>
      <c r="H680" s="48">
        <f t="shared" si="65"/>
        <v>3603</v>
      </c>
      <c r="I680" s="168" t="s">
        <v>399</v>
      </c>
      <c r="J680" s="169" t="s">
        <v>400</v>
      </c>
      <c r="K680" s="168">
        <v>3603</v>
      </c>
      <c r="L680" s="168" t="s">
        <v>1311</v>
      </c>
      <c r="M680" s="169" t="s">
        <v>1303</v>
      </c>
      <c r="N680" s="169"/>
      <c r="O680" s="170" t="s">
        <v>72</v>
      </c>
      <c r="P680" s="170" t="s">
        <v>945</v>
      </c>
    </row>
    <row r="681" spans="1:16" x14ac:dyDescent="0.2">
      <c r="A681" s="48" t="str">
        <f t="shared" si="60"/>
        <v> AC 200.16 </v>
      </c>
      <c r="B681" s="15" t="str">
        <f t="shared" si="61"/>
        <v>I</v>
      </c>
      <c r="C681" s="48">
        <f t="shared" si="62"/>
        <v>36453.434000000001</v>
      </c>
      <c r="D681" t="str">
        <f t="shared" si="63"/>
        <v>vis</v>
      </c>
      <c r="E681">
        <f>VLOOKUP(C681,'Active 2'!C$21:E$948,3,FALSE)</f>
        <v>3622.9980464335172</v>
      </c>
      <c r="F681" s="15" t="s">
        <v>1198</v>
      </c>
      <c r="G681" t="str">
        <f t="shared" si="64"/>
        <v>36453.434</v>
      </c>
      <c r="H681" s="48">
        <f t="shared" si="65"/>
        <v>3623</v>
      </c>
      <c r="I681" s="168" t="s">
        <v>401</v>
      </c>
      <c r="J681" s="169" t="s">
        <v>402</v>
      </c>
      <c r="K681" s="168">
        <v>3623</v>
      </c>
      <c r="L681" s="168" t="s">
        <v>1386</v>
      </c>
      <c r="M681" s="169" t="s">
        <v>1303</v>
      </c>
      <c r="N681" s="169"/>
      <c r="O681" s="170" t="s">
        <v>72</v>
      </c>
      <c r="P681" s="170" t="s">
        <v>945</v>
      </c>
    </row>
    <row r="682" spans="1:16" x14ac:dyDescent="0.2">
      <c r="A682" s="48" t="str">
        <f t="shared" si="60"/>
        <v> AA 9.49 </v>
      </c>
      <c r="B682" s="15" t="str">
        <f t="shared" si="61"/>
        <v>I</v>
      </c>
      <c r="C682" s="48">
        <f t="shared" si="62"/>
        <v>36453.438000000002</v>
      </c>
      <c r="D682" t="str">
        <f t="shared" si="63"/>
        <v>vis</v>
      </c>
      <c r="E682">
        <f>VLOOKUP(C682,'Active 2'!C$21:E$948,3,FALSE)</f>
        <v>3623.0027556382424</v>
      </c>
      <c r="F682" s="15" t="s">
        <v>1198</v>
      </c>
      <c r="G682" t="str">
        <f t="shared" si="64"/>
        <v>36453.438</v>
      </c>
      <c r="H682" s="48">
        <f t="shared" si="65"/>
        <v>3623</v>
      </c>
      <c r="I682" s="168" t="s">
        <v>403</v>
      </c>
      <c r="J682" s="169" t="s">
        <v>404</v>
      </c>
      <c r="K682" s="168">
        <v>3623</v>
      </c>
      <c r="L682" s="168" t="s">
        <v>1338</v>
      </c>
      <c r="M682" s="169" t="s">
        <v>1303</v>
      </c>
      <c r="N682" s="169"/>
      <c r="O682" s="170" t="s">
        <v>231</v>
      </c>
      <c r="P682" s="170" t="s">
        <v>944</v>
      </c>
    </row>
    <row r="683" spans="1:16" x14ac:dyDescent="0.2">
      <c r="A683" s="48" t="str">
        <f t="shared" si="60"/>
        <v> AC 200.16 </v>
      </c>
      <c r="B683" s="15" t="str">
        <f t="shared" si="61"/>
        <v>I</v>
      </c>
      <c r="C683" s="48">
        <f t="shared" si="62"/>
        <v>36454.286</v>
      </c>
      <c r="D683" t="str">
        <f t="shared" si="63"/>
        <v>vis</v>
      </c>
      <c r="E683">
        <f>VLOOKUP(C683,'Active 2'!C$21:E$948,3,FALSE)</f>
        <v>3624.0011070398505</v>
      </c>
      <c r="F683" s="15" t="s">
        <v>1198</v>
      </c>
      <c r="G683" t="str">
        <f t="shared" si="64"/>
        <v>36454.286</v>
      </c>
      <c r="H683" s="48">
        <f t="shared" si="65"/>
        <v>3624</v>
      </c>
      <c r="I683" s="168" t="s">
        <v>405</v>
      </c>
      <c r="J683" s="169" t="s">
        <v>406</v>
      </c>
      <c r="K683" s="168">
        <v>3624</v>
      </c>
      <c r="L683" s="168" t="s">
        <v>1442</v>
      </c>
      <c r="M683" s="169" t="s">
        <v>1303</v>
      </c>
      <c r="N683" s="169"/>
      <c r="O683" s="170" t="s">
        <v>72</v>
      </c>
      <c r="P683" s="170" t="s">
        <v>945</v>
      </c>
    </row>
    <row r="684" spans="1:16" x14ac:dyDescent="0.2">
      <c r="A684" s="48" t="str">
        <f t="shared" si="60"/>
        <v> AC 200.16 </v>
      </c>
      <c r="B684" s="15" t="str">
        <f t="shared" si="61"/>
        <v>I</v>
      </c>
      <c r="C684" s="48">
        <f t="shared" si="62"/>
        <v>36482.315999999999</v>
      </c>
      <c r="D684" t="str">
        <f t="shared" si="63"/>
        <v>vis</v>
      </c>
      <c r="E684">
        <f>VLOOKUP(C684,'Active 2'!C$21:E$948,3,FALSE)</f>
        <v>3657.0008591473124</v>
      </c>
      <c r="F684" s="15" t="s">
        <v>1198</v>
      </c>
      <c r="G684" t="str">
        <f t="shared" si="64"/>
        <v>36482.316</v>
      </c>
      <c r="H684" s="48">
        <f t="shared" si="65"/>
        <v>3657</v>
      </c>
      <c r="I684" s="168" t="s">
        <v>407</v>
      </c>
      <c r="J684" s="169" t="s">
        <v>408</v>
      </c>
      <c r="K684" s="168">
        <v>3657</v>
      </c>
      <c r="L684" s="168" t="s">
        <v>1442</v>
      </c>
      <c r="M684" s="169" t="s">
        <v>1303</v>
      </c>
      <c r="N684" s="169"/>
      <c r="O684" s="170" t="s">
        <v>72</v>
      </c>
      <c r="P684" s="170" t="s">
        <v>945</v>
      </c>
    </row>
    <row r="685" spans="1:16" x14ac:dyDescent="0.2">
      <c r="A685" s="48" t="str">
        <f t="shared" si="60"/>
        <v> AC 200.16 </v>
      </c>
      <c r="B685" s="15" t="str">
        <f t="shared" si="61"/>
        <v>I</v>
      </c>
      <c r="C685" s="48">
        <f t="shared" si="62"/>
        <v>36488.266000000003</v>
      </c>
      <c r="D685" t="str">
        <f t="shared" si="63"/>
        <v>vis</v>
      </c>
      <c r="E685">
        <f>VLOOKUP(C685,'Active 2'!C$21:E$948,3,FALSE)</f>
        <v>3664.0058011751235</v>
      </c>
      <c r="F685" s="15" t="s">
        <v>1198</v>
      </c>
      <c r="G685" t="str">
        <f t="shared" si="64"/>
        <v>36488.266</v>
      </c>
      <c r="H685" s="48">
        <f t="shared" si="65"/>
        <v>3664</v>
      </c>
      <c r="I685" s="168" t="s">
        <v>409</v>
      </c>
      <c r="J685" s="169" t="s">
        <v>410</v>
      </c>
      <c r="K685" s="168">
        <v>3664</v>
      </c>
      <c r="L685" s="168" t="s">
        <v>1349</v>
      </c>
      <c r="M685" s="169" t="s">
        <v>1303</v>
      </c>
      <c r="N685" s="169"/>
      <c r="O685" s="170" t="s">
        <v>72</v>
      </c>
      <c r="P685" s="170" t="s">
        <v>945</v>
      </c>
    </row>
    <row r="686" spans="1:16" x14ac:dyDescent="0.2">
      <c r="A686" s="48" t="str">
        <f t="shared" si="60"/>
        <v> AC 200.16 </v>
      </c>
      <c r="B686" s="15" t="str">
        <f t="shared" si="61"/>
        <v>I</v>
      </c>
      <c r="C686" s="48">
        <f t="shared" si="62"/>
        <v>36544.322</v>
      </c>
      <c r="D686" t="str">
        <f t="shared" si="63"/>
        <v>vis</v>
      </c>
      <c r="E686">
        <f>VLOOKUP(C686,'Active 2'!C$21:E$948,3,FALSE)</f>
        <v>3730.0005961853217</v>
      </c>
      <c r="F686" s="15" t="s">
        <v>1198</v>
      </c>
      <c r="G686" t="str">
        <f t="shared" si="64"/>
        <v>36544.322</v>
      </c>
      <c r="H686" s="48">
        <f t="shared" si="65"/>
        <v>3730</v>
      </c>
      <c r="I686" s="168" t="s">
        <v>411</v>
      </c>
      <c r="J686" s="169" t="s">
        <v>412</v>
      </c>
      <c r="K686" s="168">
        <v>3730</v>
      </c>
      <c r="L686" s="168" t="s">
        <v>1442</v>
      </c>
      <c r="M686" s="169" t="s">
        <v>1303</v>
      </c>
      <c r="N686" s="169"/>
      <c r="O686" s="170" t="s">
        <v>72</v>
      </c>
      <c r="P686" s="170" t="s">
        <v>945</v>
      </c>
    </row>
    <row r="687" spans="1:16" x14ac:dyDescent="0.2">
      <c r="A687" s="48" t="str">
        <f t="shared" si="60"/>
        <v> AC 200.16 </v>
      </c>
      <c r="B687" s="15" t="str">
        <f t="shared" si="61"/>
        <v>I</v>
      </c>
      <c r="C687" s="48">
        <f t="shared" si="62"/>
        <v>36545.171999999999</v>
      </c>
      <c r="D687" t="str">
        <f t="shared" si="63"/>
        <v>vis</v>
      </c>
      <c r="E687">
        <f>VLOOKUP(C687,'Active 2'!C$21:E$948,3,FALSE)</f>
        <v>3731.0013021892923</v>
      </c>
      <c r="F687" s="15" t="s">
        <v>1198</v>
      </c>
      <c r="G687" t="str">
        <f t="shared" si="64"/>
        <v>36545.172</v>
      </c>
      <c r="H687" s="48">
        <f t="shared" si="65"/>
        <v>3731</v>
      </c>
      <c r="I687" s="168" t="s">
        <v>413</v>
      </c>
      <c r="J687" s="169" t="s">
        <v>414</v>
      </c>
      <c r="K687" s="168">
        <v>3731</v>
      </c>
      <c r="L687" s="168" t="s">
        <v>1442</v>
      </c>
      <c r="M687" s="169" t="s">
        <v>1303</v>
      </c>
      <c r="N687" s="169"/>
      <c r="O687" s="170" t="s">
        <v>72</v>
      </c>
      <c r="P687" s="170" t="s">
        <v>945</v>
      </c>
    </row>
    <row r="688" spans="1:16" x14ac:dyDescent="0.2">
      <c r="A688" s="48" t="str">
        <f t="shared" si="60"/>
        <v> AA 10.70 </v>
      </c>
      <c r="B688" s="15" t="str">
        <f t="shared" si="61"/>
        <v>I</v>
      </c>
      <c r="C688" s="48">
        <f t="shared" si="62"/>
        <v>36629.264999999999</v>
      </c>
      <c r="D688" t="str">
        <f t="shared" si="63"/>
        <v>vis</v>
      </c>
      <c r="E688">
        <f>VLOOKUP(C688,'Active 2'!C$21:E$948,3,FALSE)</f>
        <v>3830.0040904152265</v>
      </c>
      <c r="F688" s="15" t="s">
        <v>1198</v>
      </c>
      <c r="G688" t="str">
        <f t="shared" si="64"/>
        <v>36629.265</v>
      </c>
      <c r="H688" s="48">
        <f t="shared" si="65"/>
        <v>3830</v>
      </c>
      <c r="I688" s="168" t="s">
        <v>415</v>
      </c>
      <c r="J688" s="169" t="s">
        <v>416</v>
      </c>
      <c r="K688" s="168">
        <v>3830</v>
      </c>
      <c r="L688" s="168" t="s">
        <v>1311</v>
      </c>
      <c r="M688" s="169" t="s">
        <v>1303</v>
      </c>
      <c r="N688" s="169"/>
      <c r="O688" s="170" t="s">
        <v>231</v>
      </c>
      <c r="P688" s="170" t="s">
        <v>946</v>
      </c>
    </row>
    <row r="689" spans="1:16" x14ac:dyDescent="0.2">
      <c r="A689" s="48" t="str">
        <f t="shared" si="60"/>
        <v> AC 209.24 </v>
      </c>
      <c r="B689" s="15" t="str">
        <f t="shared" si="61"/>
        <v>I</v>
      </c>
      <c r="C689" s="48">
        <f t="shared" si="62"/>
        <v>36809.339</v>
      </c>
      <c r="D689" t="str">
        <f t="shared" si="63"/>
        <v>vis</v>
      </c>
      <c r="E689">
        <f>VLOOKUP(C689,'Active 2'!C$21:E$948,3,FALSE)</f>
        <v>4042.0054233085325</v>
      </c>
      <c r="F689" s="15" t="s">
        <v>1198</v>
      </c>
      <c r="G689" t="str">
        <f t="shared" si="64"/>
        <v>36809.339</v>
      </c>
      <c r="H689" s="48">
        <f t="shared" si="65"/>
        <v>4042</v>
      </c>
      <c r="I689" s="168" t="s">
        <v>417</v>
      </c>
      <c r="J689" s="169" t="s">
        <v>418</v>
      </c>
      <c r="K689" s="168">
        <v>4042</v>
      </c>
      <c r="L689" s="168" t="s">
        <v>1349</v>
      </c>
      <c r="M689" s="169" t="s">
        <v>1303</v>
      </c>
      <c r="N689" s="169"/>
      <c r="O689" s="170" t="s">
        <v>72</v>
      </c>
      <c r="P689" s="170" t="s">
        <v>947</v>
      </c>
    </row>
    <row r="690" spans="1:16" x14ac:dyDescent="0.2">
      <c r="A690" s="48" t="str">
        <f t="shared" si="60"/>
        <v> AC 209.24 </v>
      </c>
      <c r="B690" s="15" t="str">
        <f t="shared" si="61"/>
        <v>I</v>
      </c>
      <c r="C690" s="48">
        <f t="shared" si="62"/>
        <v>36814.432000000001</v>
      </c>
      <c r="D690" t="str">
        <f t="shared" si="63"/>
        <v>vis</v>
      </c>
      <c r="E690">
        <f>VLOOKUP(C690,'Active 2'!C$21:E$948,3,FALSE)</f>
        <v>4048.0014182240993</v>
      </c>
      <c r="F690" s="15" t="s">
        <v>1198</v>
      </c>
      <c r="G690" t="str">
        <f t="shared" si="64"/>
        <v>36814.432</v>
      </c>
      <c r="H690" s="48">
        <f t="shared" si="65"/>
        <v>4048</v>
      </c>
      <c r="I690" s="168" t="s">
        <v>419</v>
      </c>
      <c r="J690" s="169" t="s">
        <v>420</v>
      </c>
      <c r="K690" s="168">
        <v>4048</v>
      </c>
      <c r="L690" s="168" t="s">
        <v>1442</v>
      </c>
      <c r="M690" s="169" t="s">
        <v>1303</v>
      </c>
      <c r="N690" s="169"/>
      <c r="O690" s="170" t="s">
        <v>72</v>
      </c>
      <c r="P690" s="170" t="s">
        <v>947</v>
      </c>
    </row>
    <row r="691" spans="1:16" x14ac:dyDescent="0.2">
      <c r="A691" s="48" t="str">
        <f t="shared" si="60"/>
        <v> AC 209.24 </v>
      </c>
      <c r="B691" s="15" t="str">
        <f t="shared" si="61"/>
        <v>I</v>
      </c>
      <c r="C691" s="48">
        <f t="shared" si="62"/>
        <v>36849.262999999999</v>
      </c>
      <c r="D691" t="str">
        <f t="shared" si="63"/>
        <v>vis</v>
      </c>
      <c r="E691">
        <f>VLOOKUP(C691,'Active 2'!C$21:E$948,3,FALSE)</f>
        <v>4089.0079956645204</v>
      </c>
      <c r="F691" s="15" t="s">
        <v>1198</v>
      </c>
      <c r="G691" t="str">
        <f t="shared" si="64"/>
        <v>36849.263</v>
      </c>
      <c r="H691" s="48">
        <f t="shared" si="65"/>
        <v>4089</v>
      </c>
      <c r="I691" s="168" t="s">
        <v>421</v>
      </c>
      <c r="J691" s="169" t="s">
        <v>422</v>
      </c>
      <c r="K691" s="168">
        <v>4089</v>
      </c>
      <c r="L691" s="168" t="s">
        <v>1639</v>
      </c>
      <c r="M691" s="169" t="s">
        <v>1303</v>
      </c>
      <c r="N691" s="169"/>
      <c r="O691" s="170" t="s">
        <v>72</v>
      </c>
      <c r="P691" s="170" t="s">
        <v>947</v>
      </c>
    </row>
    <row r="692" spans="1:16" x14ac:dyDescent="0.2">
      <c r="A692" s="48" t="str">
        <f t="shared" si="60"/>
        <v> AC 209.24 </v>
      </c>
      <c r="B692" s="15" t="str">
        <f t="shared" si="61"/>
        <v>I</v>
      </c>
      <c r="C692" s="48">
        <f t="shared" si="62"/>
        <v>36894.285000000003</v>
      </c>
      <c r="D692" t="str">
        <f t="shared" si="63"/>
        <v>vis</v>
      </c>
      <c r="E692">
        <f>VLOOKUP(C692,'Active 2'!C$21:E$948,3,FALSE)</f>
        <v>4142.0124494419861</v>
      </c>
      <c r="F692" s="15" t="s">
        <v>1198</v>
      </c>
      <c r="G692" t="str">
        <f t="shared" si="64"/>
        <v>36894.285</v>
      </c>
      <c r="H692" s="48">
        <f t="shared" si="65"/>
        <v>4142</v>
      </c>
      <c r="I692" s="168" t="s">
        <v>423</v>
      </c>
      <c r="J692" s="169" t="s">
        <v>424</v>
      </c>
      <c r="K692" s="168">
        <v>4142</v>
      </c>
      <c r="L692" s="168" t="s">
        <v>1868</v>
      </c>
      <c r="M692" s="169" t="s">
        <v>1303</v>
      </c>
      <c r="N692" s="169"/>
      <c r="O692" s="170" t="s">
        <v>72</v>
      </c>
      <c r="P692" s="170" t="s">
        <v>947</v>
      </c>
    </row>
    <row r="693" spans="1:16" x14ac:dyDescent="0.2">
      <c r="A693" s="48" t="str">
        <f t="shared" si="60"/>
        <v> STBB 2.51 </v>
      </c>
      <c r="B693" s="15" t="str">
        <f t="shared" si="61"/>
        <v>I</v>
      </c>
      <c r="C693" s="48">
        <f t="shared" si="62"/>
        <v>36899.370000000003</v>
      </c>
      <c r="D693" t="str">
        <f t="shared" si="63"/>
        <v>vis</v>
      </c>
      <c r="E693">
        <f>VLOOKUP(C693,'Active 2'!C$21:E$948,3,FALSE)</f>
        <v>4147.9990259481019</v>
      </c>
      <c r="F693" s="15" t="s">
        <v>1198</v>
      </c>
      <c r="G693" t="str">
        <f t="shared" si="64"/>
        <v>36899.370</v>
      </c>
      <c r="H693" s="48">
        <f t="shared" si="65"/>
        <v>4148</v>
      </c>
      <c r="I693" s="168" t="s">
        <v>425</v>
      </c>
      <c r="J693" s="169" t="s">
        <v>426</v>
      </c>
      <c r="K693" s="168">
        <v>4148</v>
      </c>
      <c r="L693" s="168" t="s">
        <v>1326</v>
      </c>
      <c r="M693" s="169" t="s">
        <v>1303</v>
      </c>
      <c r="N693" s="169"/>
      <c r="O693" s="170" t="s">
        <v>1305</v>
      </c>
      <c r="P693" s="170" t="s">
        <v>948</v>
      </c>
    </row>
    <row r="694" spans="1:16" x14ac:dyDescent="0.2">
      <c r="A694" s="48" t="str">
        <f t="shared" si="60"/>
        <v> STBB 2.51 </v>
      </c>
      <c r="B694" s="15" t="str">
        <f t="shared" si="61"/>
        <v>I</v>
      </c>
      <c r="C694" s="48">
        <f t="shared" si="62"/>
        <v>37163.536</v>
      </c>
      <c r="D694" t="str">
        <f t="shared" si="63"/>
        <v>vis</v>
      </c>
      <c r="E694">
        <f>VLOOKUP(C694,'Active 2'!C$21:E$948,3,FALSE)</f>
        <v>4459.0019697661555</v>
      </c>
      <c r="F694" s="15" t="s">
        <v>1198</v>
      </c>
      <c r="G694" t="str">
        <f t="shared" si="64"/>
        <v>37163.536</v>
      </c>
      <c r="H694" s="48">
        <f t="shared" si="65"/>
        <v>4459</v>
      </c>
      <c r="I694" s="168" t="s">
        <v>427</v>
      </c>
      <c r="J694" s="169" t="s">
        <v>428</v>
      </c>
      <c r="K694" s="168">
        <v>4459</v>
      </c>
      <c r="L694" s="168" t="s">
        <v>1338</v>
      </c>
      <c r="M694" s="169" t="s">
        <v>1303</v>
      </c>
      <c r="N694" s="169"/>
      <c r="O694" s="170" t="s">
        <v>1305</v>
      </c>
      <c r="P694" s="170" t="s">
        <v>948</v>
      </c>
    </row>
    <row r="695" spans="1:16" x14ac:dyDescent="0.2">
      <c r="A695" s="48" t="str">
        <f t="shared" si="60"/>
        <v> EBC 1-32 </v>
      </c>
      <c r="B695" s="15" t="str">
        <f t="shared" si="61"/>
        <v>I</v>
      </c>
      <c r="C695" s="48">
        <f t="shared" si="62"/>
        <v>37169.481</v>
      </c>
      <c r="D695" t="str">
        <f t="shared" si="63"/>
        <v>vis</v>
      </c>
      <c r="E695">
        <f>VLOOKUP(C695,'Active 2'!C$21:E$948,3,FALSE)</f>
        <v>4466.0010252880556</v>
      </c>
      <c r="F695" s="15" t="s">
        <v>1198</v>
      </c>
      <c r="G695" t="str">
        <f t="shared" si="64"/>
        <v>37169.481</v>
      </c>
      <c r="H695" s="48">
        <f t="shared" si="65"/>
        <v>4466</v>
      </c>
      <c r="I695" s="168" t="s">
        <v>429</v>
      </c>
      <c r="J695" s="169" t="s">
        <v>430</v>
      </c>
      <c r="K695" s="168">
        <v>4466</v>
      </c>
      <c r="L695" s="168" t="s">
        <v>1442</v>
      </c>
      <c r="M695" s="169" t="s">
        <v>1303</v>
      </c>
      <c r="N695" s="169"/>
      <c r="O695" s="170" t="s">
        <v>431</v>
      </c>
      <c r="P695" s="170" t="s">
        <v>949</v>
      </c>
    </row>
    <row r="696" spans="1:16" x14ac:dyDescent="0.2">
      <c r="A696" s="48" t="str">
        <f t="shared" si="60"/>
        <v> AC 217.12 </v>
      </c>
      <c r="B696" s="15" t="str">
        <f t="shared" si="61"/>
        <v>I</v>
      </c>
      <c r="C696" s="48">
        <f t="shared" si="62"/>
        <v>37169.483</v>
      </c>
      <c r="D696" t="str">
        <f t="shared" si="63"/>
        <v>vis</v>
      </c>
      <c r="E696">
        <f>VLOOKUP(C696,'Active 2'!C$21:E$948,3,FALSE)</f>
        <v>4466.0033798904187</v>
      </c>
      <c r="F696" s="15" t="s">
        <v>1198</v>
      </c>
      <c r="G696" t="str">
        <f t="shared" si="64"/>
        <v>37169.483</v>
      </c>
      <c r="H696" s="48">
        <f t="shared" si="65"/>
        <v>4466</v>
      </c>
      <c r="I696" s="168" t="s">
        <v>432</v>
      </c>
      <c r="J696" s="169" t="s">
        <v>433</v>
      </c>
      <c r="K696" s="168">
        <v>4466</v>
      </c>
      <c r="L696" s="168" t="s">
        <v>1311</v>
      </c>
      <c r="M696" s="169" t="s">
        <v>1303</v>
      </c>
      <c r="N696" s="169"/>
      <c r="O696" s="170" t="s">
        <v>72</v>
      </c>
      <c r="P696" s="170" t="s">
        <v>950</v>
      </c>
    </row>
    <row r="697" spans="1:16" x14ac:dyDescent="0.2">
      <c r="A697" s="48" t="str">
        <f t="shared" si="60"/>
        <v> EBC 1-32 </v>
      </c>
      <c r="B697" s="15" t="str">
        <f t="shared" si="61"/>
        <v>I</v>
      </c>
      <c r="C697" s="48">
        <f t="shared" si="62"/>
        <v>37169.483999999997</v>
      </c>
      <c r="D697" t="str">
        <f t="shared" si="63"/>
        <v>vis</v>
      </c>
      <c r="E697">
        <f>VLOOKUP(C697,'Active 2'!C$21:E$948,3,FALSE)</f>
        <v>4466.0045571915962</v>
      </c>
      <c r="F697" s="15" t="s">
        <v>1198</v>
      </c>
      <c r="G697" t="str">
        <f t="shared" si="64"/>
        <v>37169.484</v>
      </c>
      <c r="H697" s="48">
        <f t="shared" si="65"/>
        <v>4466</v>
      </c>
      <c r="I697" s="168" t="s">
        <v>434</v>
      </c>
      <c r="J697" s="169" t="s">
        <v>435</v>
      </c>
      <c r="K697" s="168">
        <v>4466</v>
      </c>
      <c r="L697" s="168" t="s">
        <v>1344</v>
      </c>
      <c r="M697" s="169" t="s">
        <v>1303</v>
      </c>
      <c r="N697" s="169"/>
      <c r="O697" s="170" t="s">
        <v>436</v>
      </c>
      <c r="P697" s="170" t="s">
        <v>949</v>
      </c>
    </row>
    <row r="698" spans="1:16" x14ac:dyDescent="0.2">
      <c r="A698" s="48" t="str">
        <f t="shared" si="60"/>
        <v> EBC 1-32 </v>
      </c>
      <c r="B698" s="15" t="str">
        <f t="shared" si="61"/>
        <v>I</v>
      </c>
      <c r="C698" s="48">
        <f t="shared" si="62"/>
        <v>37169.487999999998</v>
      </c>
      <c r="D698" t="str">
        <f t="shared" si="63"/>
        <v>vis</v>
      </c>
      <c r="E698">
        <f>VLOOKUP(C698,'Active 2'!C$21:E$948,3,FALSE)</f>
        <v>4466.0092663963214</v>
      </c>
      <c r="F698" s="15" t="s">
        <v>1198</v>
      </c>
      <c r="G698" t="str">
        <f t="shared" si="64"/>
        <v>37169.488</v>
      </c>
      <c r="H698" s="48">
        <f t="shared" si="65"/>
        <v>4466</v>
      </c>
      <c r="I698" s="168" t="s">
        <v>437</v>
      </c>
      <c r="J698" s="169" t="s">
        <v>438</v>
      </c>
      <c r="K698" s="168">
        <v>4466</v>
      </c>
      <c r="L698" s="168" t="s">
        <v>1377</v>
      </c>
      <c r="M698" s="169" t="s">
        <v>1303</v>
      </c>
      <c r="N698" s="169"/>
      <c r="O698" s="170" t="s">
        <v>439</v>
      </c>
      <c r="P698" s="170" t="s">
        <v>949</v>
      </c>
    </row>
    <row r="699" spans="1:16" x14ac:dyDescent="0.2">
      <c r="A699" s="48" t="str">
        <f t="shared" si="60"/>
        <v> AC 217.12 </v>
      </c>
      <c r="B699" s="15" t="str">
        <f t="shared" si="61"/>
        <v>I</v>
      </c>
      <c r="C699" s="48">
        <f t="shared" si="62"/>
        <v>37175.425000000003</v>
      </c>
      <c r="D699" t="str">
        <f t="shared" si="63"/>
        <v>vis</v>
      </c>
      <c r="E699">
        <f>VLOOKUP(C699,'Active 2'!C$21:E$948,3,FALSE)</f>
        <v>4472.9989035087792</v>
      </c>
      <c r="F699" s="15" t="s">
        <v>1198</v>
      </c>
      <c r="G699" t="str">
        <f t="shared" si="64"/>
        <v>37175.425</v>
      </c>
      <c r="H699" s="48">
        <f t="shared" si="65"/>
        <v>4473</v>
      </c>
      <c r="I699" s="168" t="s">
        <v>440</v>
      </c>
      <c r="J699" s="169" t="s">
        <v>441</v>
      </c>
      <c r="K699" s="168">
        <v>4473</v>
      </c>
      <c r="L699" s="168" t="s">
        <v>1326</v>
      </c>
      <c r="M699" s="169" t="s">
        <v>1303</v>
      </c>
      <c r="N699" s="169"/>
      <c r="O699" s="170" t="s">
        <v>72</v>
      </c>
      <c r="P699" s="170" t="s">
        <v>950</v>
      </c>
    </row>
    <row r="700" spans="1:16" x14ac:dyDescent="0.2">
      <c r="A700" s="48" t="str">
        <f t="shared" si="60"/>
        <v> STBB 2.51 </v>
      </c>
      <c r="B700" s="15" t="str">
        <f t="shared" si="61"/>
        <v>I</v>
      </c>
      <c r="C700" s="48">
        <f t="shared" si="62"/>
        <v>37180.527999999998</v>
      </c>
      <c r="D700" t="str">
        <f t="shared" si="63"/>
        <v>vis</v>
      </c>
      <c r="E700">
        <f>VLOOKUP(C700,'Active 2'!C$21:E$948,3,FALSE)</f>
        <v>4479.006671436151</v>
      </c>
      <c r="F700" s="15" t="s">
        <v>1198</v>
      </c>
      <c r="G700" t="str">
        <f t="shared" si="64"/>
        <v>37180.528</v>
      </c>
      <c r="H700" s="48">
        <f t="shared" si="65"/>
        <v>4479</v>
      </c>
      <c r="I700" s="168" t="s">
        <v>442</v>
      </c>
      <c r="J700" s="169" t="s">
        <v>443</v>
      </c>
      <c r="K700" s="168">
        <v>4479</v>
      </c>
      <c r="L700" s="168" t="s">
        <v>1594</v>
      </c>
      <c r="M700" s="169" t="s">
        <v>1303</v>
      </c>
      <c r="N700" s="169"/>
      <c r="O700" s="170" t="s">
        <v>1305</v>
      </c>
      <c r="P700" s="170" t="s">
        <v>948</v>
      </c>
    </row>
    <row r="701" spans="1:16" x14ac:dyDescent="0.2">
      <c r="A701" s="48" t="str">
        <f t="shared" si="60"/>
        <v> STBB 2.51 </v>
      </c>
      <c r="B701" s="15" t="str">
        <f t="shared" si="61"/>
        <v>I</v>
      </c>
      <c r="C701" s="48">
        <f t="shared" si="62"/>
        <v>37181.373</v>
      </c>
      <c r="D701" t="str">
        <f t="shared" si="63"/>
        <v>vis</v>
      </c>
      <c r="E701">
        <f>VLOOKUP(C701,'Active 2'!C$21:E$948,3,FALSE)</f>
        <v>4480.001490934219</v>
      </c>
      <c r="F701" s="15" t="s">
        <v>1198</v>
      </c>
      <c r="G701" t="str">
        <f t="shared" si="64"/>
        <v>37181.373</v>
      </c>
      <c r="H701" s="48">
        <f t="shared" si="65"/>
        <v>4480</v>
      </c>
      <c r="I701" s="168" t="s">
        <v>444</v>
      </c>
      <c r="J701" s="169" t="s">
        <v>445</v>
      </c>
      <c r="K701" s="168">
        <v>4480</v>
      </c>
      <c r="L701" s="168" t="s">
        <v>1442</v>
      </c>
      <c r="M701" s="169" t="s">
        <v>1303</v>
      </c>
      <c r="N701" s="169"/>
      <c r="O701" s="170" t="s">
        <v>1305</v>
      </c>
      <c r="P701" s="170" t="s">
        <v>948</v>
      </c>
    </row>
    <row r="702" spans="1:16" x14ac:dyDescent="0.2">
      <c r="A702" s="48" t="str">
        <f t="shared" si="60"/>
        <v> EBC 1-32 </v>
      </c>
      <c r="B702" s="15" t="str">
        <f t="shared" si="61"/>
        <v>I</v>
      </c>
      <c r="C702" s="48">
        <f t="shared" si="62"/>
        <v>37192.415000000001</v>
      </c>
      <c r="D702" t="str">
        <f t="shared" si="63"/>
        <v>vis</v>
      </c>
      <c r="E702">
        <f>VLOOKUP(C702,'Active 2'!C$21:E$948,3,FALSE)</f>
        <v>4493.0012505764116</v>
      </c>
      <c r="F702" s="15" t="s">
        <v>1198</v>
      </c>
      <c r="G702" t="str">
        <f t="shared" si="64"/>
        <v>37192.415</v>
      </c>
      <c r="H702" s="48">
        <f t="shared" si="65"/>
        <v>4493</v>
      </c>
      <c r="I702" s="168" t="s">
        <v>446</v>
      </c>
      <c r="J702" s="169" t="s">
        <v>447</v>
      </c>
      <c r="K702" s="168">
        <v>4493</v>
      </c>
      <c r="L702" s="168" t="s">
        <v>1442</v>
      </c>
      <c r="M702" s="169" t="s">
        <v>1303</v>
      </c>
      <c r="N702" s="169"/>
      <c r="O702" s="170" t="s">
        <v>448</v>
      </c>
      <c r="P702" s="170" t="s">
        <v>949</v>
      </c>
    </row>
    <row r="703" spans="1:16" x14ac:dyDescent="0.2">
      <c r="A703" s="48" t="str">
        <f t="shared" si="60"/>
        <v> AA 17.62 </v>
      </c>
      <c r="B703" s="15" t="str">
        <f t="shared" si="61"/>
        <v>I</v>
      </c>
      <c r="C703" s="48">
        <f t="shared" si="62"/>
        <v>37192.417999999998</v>
      </c>
      <c r="D703" t="str">
        <f t="shared" si="63"/>
        <v>vis</v>
      </c>
      <c r="E703">
        <f>VLOOKUP(C703,'Active 2'!C$21:E$948,3,FALSE)</f>
        <v>4493.0047824799512</v>
      </c>
      <c r="F703" s="15" t="s">
        <v>1198</v>
      </c>
      <c r="G703" t="str">
        <f t="shared" si="64"/>
        <v>37192.418</v>
      </c>
      <c r="H703" s="48">
        <f t="shared" si="65"/>
        <v>4493</v>
      </c>
      <c r="I703" s="168" t="s">
        <v>449</v>
      </c>
      <c r="J703" s="169" t="s">
        <v>450</v>
      </c>
      <c r="K703" s="168">
        <v>4493</v>
      </c>
      <c r="L703" s="168" t="s">
        <v>1344</v>
      </c>
      <c r="M703" s="169" t="s">
        <v>1303</v>
      </c>
      <c r="N703" s="169"/>
      <c r="O703" s="170" t="s">
        <v>451</v>
      </c>
      <c r="P703" s="170" t="s">
        <v>951</v>
      </c>
    </row>
    <row r="704" spans="1:16" x14ac:dyDescent="0.2">
      <c r="A704" s="48" t="str">
        <f t="shared" si="60"/>
        <v> AA 17.62 </v>
      </c>
      <c r="B704" s="15" t="str">
        <f t="shared" si="61"/>
        <v>I</v>
      </c>
      <c r="C704" s="48">
        <f t="shared" si="62"/>
        <v>37192.419000000002</v>
      </c>
      <c r="D704" t="str">
        <f t="shared" si="63"/>
        <v>vis</v>
      </c>
      <c r="E704">
        <f>VLOOKUP(C704,'Active 2'!C$21:E$948,3,FALSE)</f>
        <v>4493.0059597811369</v>
      </c>
      <c r="F704" s="15" t="s">
        <v>1198</v>
      </c>
      <c r="G704" t="str">
        <f t="shared" si="64"/>
        <v>37192.419</v>
      </c>
      <c r="H704" s="48">
        <f t="shared" si="65"/>
        <v>4493</v>
      </c>
      <c r="I704" s="168" t="s">
        <v>452</v>
      </c>
      <c r="J704" s="169" t="s">
        <v>453</v>
      </c>
      <c r="K704" s="168">
        <v>4493</v>
      </c>
      <c r="L704" s="168" t="s">
        <v>1349</v>
      </c>
      <c r="M704" s="169" t="s">
        <v>1303</v>
      </c>
      <c r="N704" s="169"/>
      <c r="O704" s="170" t="s">
        <v>454</v>
      </c>
      <c r="P704" s="170" t="s">
        <v>951</v>
      </c>
    </row>
    <row r="705" spans="1:16" x14ac:dyDescent="0.2">
      <c r="A705" s="48" t="str">
        <f t="shared" si="60"/>
        <v> EBC 1-32 </v>
      </c>
      <c r="B705" s="15" t="str">
        <f t="shared" si="61"/>
        <v>I</v>
      </c>
      <c r="C705" s="48">
        <f t="shared" si="62"/>
        <v>37192.421999999999</v>
      </c>
      <c r="D705" t="str">
        <f t="shared" si="63"/>
        <v>vis</v>
      </c>
      <c r="E705">
        <f>VLOOKUP(C705,'Active 2'!C$21:E$948,3,FALSE)</f>
        <v>4493.0094916846765</v>
      </c>
      <c r="F705" s="15" t="s">
        <v>1198</v>
      </c>
      <c r="G705" t="str">
        <f t="shared" si="64"/>
        <v>37192.422</v>
      </c>
      <c r="H705" s="48">
        <f t="shared" si="65"/>
        <v>4493</v>
      </c>
      <c r="I705" s="168" t="s">
        <v>455</v>
      </c>
      <c r="J705" s="169" t="s">
        <v>456</v>
      </c>
      <c r="K705" s="168">
        <v>4493</v>
      </c>
      <c r="L705" s="168" t="s">
        <v>1377</v>
      </c>
      <c r="M705" s="169" t="s">
        <v>1303</v>
      </c>
      <c r="N705" s="169"/>
      <c r="O705" s="170" t="s">
        <v>457</v>
      </c>
      <c r="P705" s="170" t="s">
        <v>949</v>
      </c>
    </row>
    <row r="706" spans="1:16" x14ac:dyDescent="0.2">
      <c r="A706" s="48" t="str">
        <f t="shared" si="60"/>
        <v> STBB 2.51 </v>
      </c>
      <c r="B706" s="15" t="str">
        <f t="shared" si="61"/>
        <v>I</v>
      </c>
      <c r="C706" s="48">
        <f t="shared" si="62"/>
        <v>37197.516000000003</v>
      </c>
      <c r="D706" t="str">
        <f t="shared" si="63"/>
        <v>vis</v>
      </c>
      <c r="E706">
        <f>VLOOKUP(C706,'Active 2'!C$21:E$948,3,FALSE)</f>
        <v>4499.0066639014294</v>
      </c>
      <c r="F706" s="15" t="s">
        <v>1198</v>
      </c>
      <c r="G706" t="str">
        <f t="shared" si="64"/>
        <v>37197.516</v>
      </c>
      <c r="H706" s="48">
        <f t="shared" si="65"/>
        <v>4499</v>
      </c>
      <c r="I706" s="168" t="s">
        <v>458</v>
      </c>
      <c r="J706" s="169" t="s">
        <v>459</v>
      </c>
      <c r="K706" s="168">
        <v>4499</v>
      </c>
      <c r="L706" s="168" t="s">
        <v>1594</v>
      </c>
      <c r="M706" s="169" t="s">
        <v>1303</v>
      </c>
      <c r="N706" s="169"/>
      <c r="O706" s="170" t="s">
        <v>1305</v>
      </c>
      <c r="P706" s="170" t="s">
        <v>948</v>
      </c>
    </row>
    <row r="707" spans="1:16" x14ac:dyDescent="0.2">
      <c r="A707" s="48" t="str">
        <f t="shared" si="60"/>
        <v> AC 217.12 </v>
      </c>
      <c r="B707" s="15" t="str">
        <f t="shared" si="61"/>
        <v>I</v>
      </c>
      <c r="C707" s="48">
        <f t="shared" si="62"/>
        <v>37198.362999999998</v>
      </c>
      <c r="D707" t="str">
        <f t="shared" si="63"/>
        <v>vis</v>
      </c>
      <c r="E707">
        <f>VLOOKUP(C707,'Active 2'!C$21:E$948,3,FALSE)</f>
        <v>4500.0038380018514</v>
      </c>
      <c r="F707" s="15" t="s">
        <v>1198</v>
      </c>
      <c r="G707" t="str">
        <f t="shared" si="64"/>
        <v>37198.363</v>
      </c>
      <c r="H707" s="48">
        <f t="shared" si="65"/>
        <v>4500</v>
      </c>
      <c r="I707" s="168" t="s">
        <v>460</v>
      </c>
      <c r="J707" s="169" t="s">
        <v>461</v>
      </c>
      <c r="K707" s="168">
        <v>4500</v>
      </c>
      <c r="L707" s="168" t="s">
        <v>1311</v>
      </c>
      <c r="M707" s="169" t="s">
        <v>1303</v>
      </c>
      <c r="N707" s="169"/>
      <c r="O707" s="170" t="s">
        <v>72</v>
      </c>
      <c r="P707" s="170" t="s">
        <v>950</v>
      </c>
    </row>
    <row r="708" spans="1:16" x14ac:dyDescent="0.2">
      <c r="A708" s="48" t="str">
        <f t="shared" si="60"/>
        <v> STBB 2.51 </v>
      </c>
      <c r="B708" s="15" t="str">
        <f t="shared" si="61"/>
        <v>I</v>
      </c>
      <c r="C708" s="48">
        <f t="shared" si="62"/>
        <v>37208.552000000003</v>
      </c>
      <c r="D708" t="str">
        <f t="shared" si="63"/>
        <v>vis</v>
      </c>
      <c r="E708">
        <f>VLOOKUP(C708,'Active 2'!C$21:E$948,3,FALSE)</f>
        <v>4511.9993597365328</v>
      </c>
      <c r="F708" s="15" t="s">
        <v>1198</v>
      </c>
      <c r="G708" t="str">
        <f t="shared" si="64"/>
        <v>37208.552</v>
      </c>
      <c r="H708" s="48">
        <f t="shared" si="65"/>
        <v>4512</v>
      </c>
      <c r="I708" s="168" t="s">
        <v>462</v>
      </c>
      <c r="J708" s="169" t="s">
        <v>463</v>
      </c>
      <c r="K708" s="168">
        <v>4512</v>
      </c>
      <c r="L708" s="168" t="s">
        <v>1326</v>
      </c>
      <c r="M708" s="169" t="s">
        <v>1303</v>
      </c>
      <c r="N708" s="169"/>
      <c r="O708" s="170" t="s">
        <v>1305</v>
      </c>
      <c r="P708" s="170" t="s">
        <v>948</v>
      </c>
    </row>
    <row r="709" spans="1:16" x14ac:dyDescent="0.2">
      <c r="A709" s="48" t="str">
        <f t="shared" si="60"/>
        <v> AC 219.31 </v>
      </c>
      <c r="B709" s="15" t="str">
        <f t="shared" si="61"/>
        <v>I</v>
      </c>
      <c r="C709" s="48">
        <f t="shared" si="62"/>
        <v>37284.156000000003</v>
      </c>
      <c r="D709" t="str">
        <f t="shared" si="63"/>
        <v>vis</v>
      </c>
      <c r="E709">
        <f>VLOOKUP(C709,'Active 2'!C$21:E$948,3,FALSE)</f>
        <v>4601.0080382357355</v>
      </c>
      <c r="F709" s="15" t="s">
        <v>1198</v>
      </c>
      <c r="G709" t="str">
        <f t="shared" si="64"/>
        <v>37284.156</v>
      </c>
      <c r="H709" s="48">
        <f t="shared" si="65"/>
        <v>4601</v>
      </c>
      <c r="I709" s="168" t="s">
        <v>464</v>
      </c>
      <c r="J709" s="169" t="s">
        <v>465</v>
      </c>
      <c r="K709" s="168">
        <v>4601</v>
      </c>
      <c r="L709" s="168" t="s">
        <v>1639</v>
      </c>
      <c r="M709" s="169" t="s">
        <v>1303</v>
      </c>
      <c r="N709" s="169"/>
      <c r="O709" s="170" t="s">
        <v>72</v>
      </c>
      <c r="P709" s="170" t="s">
        <v>952</v>
      </c>
    </row>
    <row r="710" spans="1:16" x14ac:dyDescent="0.2">
      <c r="A710" s="48" t="str">
        <f t="shared" si="60"/>
        <v> AC 228.14 </v>
      </c>
      <c r="B710" s="15" t="str">
        <f t="shared" si="61"/>
        <v>I</v>
      </c>
      <c r="C710" s="48">
        <f t="shared" si="62"/>
        <v>37519.436999999998</v>
      </c>
      <c r="D710" t="str">
        <f t="shared" si="63"/>
        <v>vis</v>
      </c>
      <c r="E710">
        <f>VLOOKUP(C710,'Active 2'!C$21:E$948,3,FALSE)</f>
        <v>4878.0046374364456</v>
      </c>
      <c r="F710" s="15" t="s">
        <v>1198</v>
      </c>
      <c r="G710" t="str">
        <f t="shared" si="64"/>
        <v>37519.437</v>
      </c>
      <c r="H710" s="48">
        <f t="shared" si="65"/>
        <v>4878</v>
      </c>
      <c r="I710" s="168" t="s">
        <v>466</v>
      </c>
      <c r="J710" s="169" t="s">
        <v>467</v>
      </c>
      <c r="K710" s="168">
        <v>4878</v>
      </c>
      <c r="L710" s="168" t="s">
        <v>1344</v>
      </c>
      <c r="M710" s="169" t="s">
        <v>1303</v>
      </c>
      <c r="N710" s="169"/>
      <c r="O710" s="170" t="s">
        <v>72</v>
      </c>
      <c r="P710" s="170" t="s">
        <v>953</v>
      </c>
    </row>
    <row r="711" spans="1:16" x14ac:dyDescent="0.2">
      <c r="A711" s="48" t="str">
        <f t="shared" si="60"/>
        <v> AC 228.14 </v>
      </c>
      <c r="B711" s="15" t="str">
        <f t="shared" si="61"/>
        <v>I</v>
      </c>
      <c r="C711" s="48">
        <f t="shared" si="62"/>
        <v>37525.383999999998</v>
      </c>
      <c r="D711" t="str">
        <f t="shared" si="63"/>
        <v>vis</v>
      </c>
      <c r="E711">
        <f>VLOOKUP(C711,'Active 2'!C$21:E$948,3,FALSE)</f>
        <v>4885.0060475607088</v>
      </c>
      <c r="F711" s="15" t="s">
        <v>1198</v>
      </c>
      <c r="G711" t="str">
        <f t="shared" si="64"/>
        <v>37525.384</v>
      </c>
      <c r="H711" s="48">
        <f t="shared" si="65"/>
        <v>4885</v>
      </c>
      <c r="I711" s="168" t="s">
        <v>468</v>
      </c>
      <c r="J711" s="169" t="s">
        <v>469</v>
      </c>
      <c r="K711" s="168">
        <v>4885</v>
      </c>
      <c r="L711" s="168" t="s">
        <v>1349</v>
      </c>
      <c r="M711" s="169" t="s">
        <v>1303</v>
      </c>
      <c r="N711" s="169"/>
      <c r="O711" s="170" t="s">
        <v>72</v>
      </c>
      <c r="P711" s="170" t="s">
        <v>953</v>
      </c>
    </row>
    <row r="712" spans="1:16" x14ac:dyDescent="0.2">
      <c r="A712" s="48" t="str">
        <f t="shared" si="60"/>
        <v> AA 17.62 </v>
      </c>
      <c r="B712" s="15" t="str">
        <f t="shared" si="61"/>
        <v>I</v>
      </c>
      <c r="C712" s="48">
        <f t="shared" si="62"/>
        <v>37547.468000000001</v>
      </c>
      <c r="D712" t="str">
        <f t="shared" si="63"/>
        <v>vis</v>
      </c>
      <c r="E712">
        <f>VLOOKUP(C712,'Active 2'!C$21:E$948,3,FALSE)</f>
        <v>4911.0055668450932</v>
      </c>
      <c r="F712" s="15" t="s">
        <v>1198</v>
      </c>
      <c r="G712" t="str">
        <f t="shared" si="64"/>
        <v>37547.468</v>
      </c>
      <c r="H712" s="48">
        <f t="shared" si="65"/>
        <v>4911</v>
      </c>
      <c r="I712" s="168" t="s">
        <v>470</v>
      </c>
      <c r="J712" s="169" t="s">
        <v>471</v>
      </c>
      <c r="K712" s="168">
        <v>4911</v>
      </c>
      <c r="L712" s="168" t="s">
        <v>1349</v>
      </c>
      <c r="M712" s="169" t="s">
        <v>1303</v>
      </c>
      <c r="N712" s="169"/>
      <c r="O712" s="170" t="s">
        <v>451</v>
      </c>
      <c r="P712" s="170" t="s">
        <v>951</v>
      </c>
    </row>
    <row r="713" spans="1:16" x14ac:dyDescent="0.2">
      <c r="A713" s="48" t="str">
        <f t="shared" si="60"/>
        <v> AA 17.62 </v>
      </c>
      <c r="B713" s="15" t="str">
        <f t="shared" si="61"/>
        <v>I</v>
      </c>
      <c r="C713" s="48">
        <f t="shared" si="62"/>
        <v>37547.472000000002</v>
      </c>
      <c r="D713" t="str">
        <f t="shared" si="63"/>
        <v>vis</v>
      </c>
      <c r="E713">
        <f>VLOOKUP(C713,'Active 2'!C$21:E$948,3,FALSE)</f>
        <v>4911.0102760498194</v>
      </c>
      <c r="F713" s="15" t="s">
        <v>1198</v>
      </c>
      <c r="G713" t="str">
        <f t="shared" si="64"/>
        <v>37547.472</v>
      </c>
      <c r="H713" s="48">
        <f t="shared" si="65"/>
        <v>4911</v>
      </c>
      <c r="I713" s="168" t="s">
        <v>472</v>
      </c>
      <c r="J713" s="169" t="s">
        <v>473</v>
      </c>
      <c r="K713" s="168">
        <v>4911</v>
      </c>
      <c r="L713" s="168" t="s">
        <v>1804</v>
      </c>
      <c r="M713" s="169" t="s">
        <v>1303</v>
      </c>
      <c r="N713" s="169"/>
      <c r="O713" s="170" t="s">
        <v>474</v>
      </c>
      <c r="P713" s="170" t="s">
        <v>951</v>
      </c>
    </row>
    <row r="714" spans="1:16" x14ac:dyDescent="0.2">
      <c r="A714" s="48" t="str">
        <f t="shared" si="60"/>
        <v> STBB 2.51 </v>
      </c>
      <c r="B714" s="15" t="str">
        <f t="shared" si="61"/>
        <v>I</v>
      </c>
      <c r="C714" s="48">
        <f t="shared" si="62"/>
        <v>37565.317000000003</v>
      </c>
      <c r="D714" t="str">
        <f t="shared" si="63"/>
        <v>vis</v>
      </c>
      <c r="E714">
        <f>VLOOKUP(C714,'Active 2'!C$21:E$948,3,FALSE)</f>
        <v>4932.0192156273333</v>
      </c>
      <c r="F714" s="15" t="s">
        <v>1198</v>
      </c>
      <c r="G714" t="str">
        <f t="shared" si="64"/>
        <v>37565.317</v>
      </c>
      <c r="H714" s="48">
        <f t="shared" si="65"/>
        <v>4932</v>
      </c>
      <c r="I714" s="168" t="s">
        <v>475</v>
      </c>
      <c r="J714" s="169" t="s">
        <v>476</v>
      </c>
      <c r="K714" s="168">
        <v>4932</v>
      </c>
      <c r="L714" s="168" t="s">
        <v>1891</v>
      </c>
      <c r="M714" s="169" t="s">
        <v>1303</v>
      </c>
      <c r="N714" s="169"/>
      <c r="O714" s="170" t="s">
        <v>1305</v>
      </c>
      <c r="P714" s="170" t="s">
        <v>948</v>
      </c>
    </row>
    <row r="715" spans="1:16" x14ac:dyDescent="0.2">
      <c r="A715" s="48" t="str">
        <f t="shared" ref="A715:A778" si="66">P715</f>
        <v> STBB 2.51 </v>
      </c>
      <c r="B715" s="15" t="str">
        <f t="shared" ref="B715:B778" si="67">IF(H715=INT(H715),"I","II")</f>
        <v>I</v>
      </c>
      <c r="C715" s="48">
        <f t="shared" ref="C715:C778" si="68">1*G715</f>
        <v>37570.406000000003</v>
      </c>
      <c r="D715" t="str">
        <f t="shared" ref="D715:D778" si="69">VLOOKUP(F715,I$1:J$5,2,FALSE)</f>
        <v>vis</v>
      </c>
      <c r="E715">
        <f>VLOOKUP(C715,'Active 2'!C$21:E$948,3,FALSE)</f>
        <v>4938.0105013381744</v>
      </c>
      <c r="F715" s="15" t="s">
        <v>1198</v>
      </c>
      <c r="G715" t="str">
        <f t="shared" ref="G715:G778" si="70">MID(I715,3,LEN(I715)-3)</f>
        <v>37570.406</v>
      </c>
      <c r="H715" s="48">
        <f t="shared" ref="H715:H778" si="71">1*K715</f>
        <v>4938</v>
      </c>
      <c r="I715" s="168" t="s">
        <v>477</v>
      </c>
      <c r="J715" s="169" t="s">
        <v>478</v>
      </c>
      <c r="K715" s="168">
        <v>4938</v>
      </c>
      <c r="L715" s="168" t="s">
        <v>1804</v>
      </c>
      <c r="M715" s="169" t="s">
        <v>1303</v>
      </c>
      <c r="N715" s="169"/>
      <c r="O715" s="170" t="s">
        <v>1305</v>
      </c>
      <c r="P715" s="170" t="s">
        <v>948</v>
      </c>
    </row>
    <row r="716" spans="1:16" x14ac:dyDescent="0.2">
      <c r="A716" s="48" t="str">
        <f t="shared" si="66"/>
        <v> SCA 8.245 </v>
      </c>
      <c r="B716" s="15" t="str">
        <f t="shared" si="67"/>
        <v>I</v>
      </c>
      <c r="C716" s="48">
        <f t="shared" si="68"/>
        <v>37576.358999999997</v>
      </c>
      <c r="D716" t="str">
        <f t="shared" si="69"/>
        <v>vis</v>
      </c>
      <c r="E716">
        <f>VLOOKUP(C716,'Active 2'!C$21:E$948,3,FALSE)</f>
        <v>4945.0189752695169</v>
      </c>
      <c r="F716" s="15" t="s">
        <v>1198</v>
      </c>
      <c r="G716" t="str">
        <f t="shared" si="70"/>
        <v>37576.359</v>
      </c>
      <c r="H716" s="48">
        <f t="shared" si="71"/>
        <v>4945</v>
      </c>
      <c r="I716" s="168" t="s">
        <v>479</v>
      </c>
      <c r="J716" s="169" t="s">
        <v>480</v>
      </c>
      <c r="K716" s="168">
        <v>4945</v>
      </c>
      <c r="L716" s="168" t="s">
        <v>1891</v>
      </c>
      <c r="M716" s="169" t="s">
        <v>1303</v>
      </c>
      <c r="N716" s="169"/>
      <c r="O716" s="170" t="s">
        <v>1305</v>
      </c>
      <c r="P716" s="170" t="s">
        <v>955</v>
      </c>
    </row>
    <row r="717" spans="1:16" x14ac:dyDescent="0.2">
      <c r="A717" s="48" t="str">
        <f t="shared" si="66"/>
        <v> AC 228.14 </v>
      </c>
      <c r="B717" s="15" t="str">
        <f t="shared" si="67"/>
        <v>I</v>
      </c>
      <c r="C717" s="48">
        <f t="shared" si="68"/>
        <v>37582.298000000003</v>
      </c>
      <c r="D717" t="str">
        <f t="shared" si="69"/>
        <v>vis</v>
      </c>
      <c r="E717">
        <f>VLOOKUP(C717,'Active 2'!C$21:E$948,3,FALSE)</f>
        <v>4952.0109669843378</v>
      </c>
      <c r="F717" s="15" t="s">
        <v>1198</v>
      </c>
      <c r="G717" t="str">
        <f t="shared" si="70"/>
        <v>37582.298</v>
      </c>
      <c r="H717" s="48">
        <f t="shared" si="71"/>
        <v>4952</v>
      </c>
      <c r="I717" s="168" t="s">
        <v>481</v>
      </c>
      <c r="J717" s="169" t="s">
        <v>482</v>
      </c>
      <c r="K717" s="168">
        <v>4952</v>
      </c>
      <c r="L717" s="168" t="s">
        <v>1804</v>
      </c>
      <c r="M717" s="169" t="s">
        <v>1303</v>
      </c>
      <c r="N717" s="169"/>
      <c r="O717" s="170" t="s">
        <v>72</v>
      </c>
      <c r="P717" s="170" t="s">
        <v>953</v>
      </c>
    </row>
    <row r="718" spans="1:16" x14ac:dyDescent="0.2">
      <c r="A718" s="48" t="str">
        <f t="shared" si="66"/>
        <v> BRNO 6 </v>
      </c>
      <c r="B718" s="15" t="str">
        <f t="shared" si="67"/>
        <v>I</v>
      </c>
      <c r="C718" s="48">
        <f t="shared" si="68"/>
        <v>37582.298000000003</v>
      </c>
      <c r="D718" t="str">
        <f t="shared" si="69"/>
        <v>vis</v>
      </c>
      <c r="E718">
        <f>VLOOKUP(C718,'Active 2'!C$21:E$948,3,FALSE)</f>
        <v>4952.0109669843378</v>
      </c>
      <c r="F718" s="15" t="s">
        <v>1198</v>
      </c>
      <c r="G718" t="str">
        <f t="shared" si="70"/>
        <v>37582.298</v>
      </c>
      <c r="H718" s="48">
        <f t="shared" si="71"/>
        <v>4952</v>
      </c>
      <c r="I718" s="168" t="s">
        <v>481</v>
      </c>
      <c r="J718" s="169" t="s">
        <v>482</v>
      </c>
      <c r="K718" s="168">
        <v>4952</v>
      </c>
      <c r="L718" s="168" t="s">
        <v>1804</v>
      </c>
      <c r="M718" s="169" t="s">
        <v>1303</v>
      </c>
      <c r="N718" s="169"/>
      <c r="O718" s="170" t="s">
        <v>483</v>
      </c>
      <c r="P718" s="170" t="s">
        <v>956</v>
      </c>
    </row>
    <row r="719" spans="1:16" x14ac:dyDescent="0.2">
      <c r="A719" s="48" t="str">
        <f t="shared" si="66"/>
        <v> AC 228.14 </v>
      </c>
      <c r="B719" s="15" t="str">
        <f t="shared" si="67"/>
        <v>I</v>
      </c>
      <c r="C719" s="48">
        <f t="shared" si="68"/>
        <v>37605.226999999999</v>
      </c>
      <c r="D719" t="str">
        <f t="shared" si="69"/>
        <v>vis</v>
      </c>
      <c r="E719">
        <f>VLOOKUP(C719,'Active 2'!C$21:E$948,3,FALSE)</f>
        <v>4979.0053057667819</v>
      </c>
      <c r="F719" s="15" t="s">
        <v>1198</v>
      </c>
      <c r="G719" t="str">
        <f t="shared" si="70"/>
        <v>37605.227</v>
      </c>
      <c r="H719" s="48">
        <f t="shared" si="71"/>
        <v>4979</v>
      </c>
      <c r="I719" s="168" t="s">
        <v>484</v>
      </c>
      <c r="J719" s="169" t="s">
        <v>485</v>
      </c>
      <c r="K719" s="168">
        <v>4979</v>
      </c>
      <c r="L719" s="168" t="s">
        <v>1349</v>
      </c>
      <c r="M719" s="169" t="s">
        <v>1303</v>
      </c>
      <c r="N719" s="169"/>
      <c r="O719" s="170" t="s">
        <v>72</v>
      </c>
      <c r="P719" s="170" t="s">
        <v>953</v>
      </c>
    </row>
    <row r="720" spans="1:16" x14ac:dyDescent="0.2">
      <c r="A720" s="48" t="str">
        <f t="shared" si="66"/>
        <v> STBB 2.51 </v>
      </c>
      <c r="B720" s="15" t="str">
        <f t="shared" si="67"/>
        <v>I</v>
      </c>
      <c r="C720" s="48">
        <f t="shared" si="68"/>
        <v>37943.288</v>
      </c>
      <c r="D720" t="str">
        <f t="shared" si="69"/>
        <v>vis</v>
      </c>
      <c r="E720">
        <f>VLOOKUP(C720,'Active 2'!C$21:E$948,3,FALSE)</f>
        <v>5377.0049203654689</v>
      </c>
      <c r="F720" s="15" t="s">
        <v>1198</v>
      </c>
      <c r="G720" t="str">
        <f t="shared" si="70"/>
        <v>37943.288</v>
      </c>
      <c r="H720" s="48">
        <f t="shared" si="71"/>
        <v>5377</v>
      </c>
      <c r="I720" s="168" t="s">
        <v>486</v>
      </c>
      <c r="J720" s="169" t="s">
        <v>487</v>
      </c>
      <c r="K720" s="168">
        <v>5377</v>
      </c>
      <c r="L720" s="168" t="s">
        <v>1344</v>
      </c>
      <c r="M720" s="169" t="s">
        <v>1303</v>
      </c>
      <c r="N720" s="169"/>
      <c r="O720" s="170" t="s">
        <v>1305</v>
      </c>
      <c r="P720" s="170" t="s">
        <v>948</v>
      </c>
    </row>
    <row r="721" spans="1:16" x14ac:dyDescent="0.2">
      <c r="A721" s="48" t="str">
        <f t="shared" si="66"/>
        <v> STBB 2.51 </v>
      </c>
      <c r="B721" s="15" t="str">
        <f t="shared" si="67"/>
        <v>I</v>
      </c>
      <c r="C721" s="48">
        <f t="shared" si="68"/>
        <v>37976.419000000002</v>
      </c>
      <c r="D721" t="str">
        <f t="shared" si="69"/>
        <v>vis</v>
      </c>
      <c r="E721">
        <f>VLOOKUP(C721,'Active 2'!C$21:E$948,3,FALSE)</f>
        <v>5416.0100857979487</v>
      </c>
      <c r="F721" s="15" t="s">
        <v>1198</v>
      </c>
      <c r="G721" t="str">
        <f t="shared" si="70"/>
        <v>37976.419</v>
      </c>
      <c r="H721" s="48">
        <f t="shared" si="71"/>
        <v>5416</v>
      </c>
      <c r="I721" s="168" t="s">
        <v>488</v>
      </c>
      <c r="J721" s="169" t="s">
        <v>489</v>
      </c>
      <c r="K721" s="168">
        <v>5416</v>
      </c>
      <c r="L721" s="168" t="s">
        <v>1804</v>
      </c>
      <c r="M721" s="169" t="s">
        <v>1303</v>
      </c>
      <c r="N721" s="169"/>
      <c r="O721" s="170" t="s">
        <v>1305</v>
      </c>
      <c r="P721" s="170" t="s">
        <v>948</v>
      </c>
    </row>
    <row r="722" spans="1:16" x14ac:dyDescent="0.2">
      <c r="A722" s="48" t="str">
        <f t="shared" si="66"/>
        <v> STBB 2.51 </v>
      </c>
      <c r="B722" s="15" t="str">
        <f t="shared" si="67"/>
        <v>I</v>
      </c>
      <c r="C722" s="48">
        <f t="shared" si="68"/>
        <v>37983.214999999997</v>
      </c>
      <c r="D722" t="str">
        <f t="shared" si="69"/>
        <v>vis</v>
      </c>
      <c r="E722">
        <f>VLOOKUP(C722,'Active 2'!C$21:E$948,3,FALSE)</f>
        <v>5424.011024624996</v>
      </c>
      <c r="F722" s="15" t="s">
        <v>1198</v>
      </c>
      <c r="G722" t="str">
        <f t="shared" si="70"/>
        <v>37983.215</v>
      </c>
      <c r="H722" s="48">
        <f t="shared" si="71"/>
        <v>5424</v>
      </c>
      <c r="I722" s="168" t="s">
        <v>490</v>
      </c>
      <c r="J722" s="169" t="s">
        <v>491</v>
      </c>
      <c r="K722" s="168">
        <v>5424</v>
      </c>
      <c r="L722" s="168" t="s">
        <v>1804</v>
      </c>
      <c r="M722" s="169" t="s">
        <v>1303</v>
      </c>
      <c r="N722" s="169"/>
      <c r="O722" s="170" t="s">
        <v>1305</v>
      </c>
      <c r="P722" s="170" t="s">
        <v>948</v>
      </c>
    </row>
    <row r="723" spans="1:16" x14ac:dyDescent="0.2">
      <c r="A723" s="48" t="str">
        <f t="shared" si="66"/>
        <v> BRNO 6 </v>
      </c>
      <c r="B723" s="15" t="str">
        <f t="shared" si="67"/>
        <v>I</v>
      </c>
      <c r="C723" s="48">
        <f t="shared" si="68"/>
        <v>38084.298000000003</v>
      </c>
      <c r="D723" t="str">
        <f t="shared" si="69"/>
        <v>vis</v>
      </c>
      <c r="E723">
        <f>VLOOKUP(C723,'Active 2'!C$21:E$948,3,FALSE)</f>
        <v>5543.0161599185712</v>
      </c>
      <c r="F723" s="15" t="s">
        <v>1198</v>
      </c>
      <c r="G723" t="str">
        <f t="shared" si="70"/>
        <v>38084.298</v>
      </c>
      <c r="H723" s="48">
        <f t="shared" si="71"/>
        <v>5543</v>
      </c>
      <c r="I723" s="168" t="s">
        <v>492</v>
      </c>
      <c r="J723" s="169" t="s">
        <v>493</v>
      </c>
      <c r="K723" s="168">
        <v>5543</v>
      </c>
      <c r="L723" s="168" t="s">
        <v>1308</v>
      </c>
      <c r="M723" s="169" t="s">
        <v>1303</v>
      </c>
      <c r="N723" s="169"/>
      <c r="O723" s="170" t="s">
        <v>494</v>
      </c>
      <c r="P723" s="170" t="s">
        <v>956</v>
      </c>
    </row>
    <row r="724" spans="1:16" x14ac:dyDescent="0.2">
      <c r="A724" s="48" t="str">
        <f t="shared" si="66"/>
        <v> STBB 2.51 </v>
      </c>
      <c r="B724" s="15" t="str">
        <f t="shared" si="67"/>
        <v>I</v>
      </c>
      <c r="C724" s="48">
        <f t="shared" si="68"/>
        <v>38658.49</v>
      </c>
      <c r="D724" t="str">
        <f t="shared" si="69"/>
        <v>vis</v>
      </c>
      <c r="E724">
        <f>VLOOKUP(C724,'Active 2'!C$21:E$948,3,FALSE)</f>
        <v>6219.0130797219399</v>
      </c>
      <c r="F724" s="15" t="s">
        <v>1198</v>
      </c>
      <c r="G724" t="str">
        <f t="shared" si="70"/>
        <v>38658.490</v>
      </c>
      <c r="H724" s="48">
        <f t="shared" si="71"/>
        <v>6219</v>
      </c>
      <c r="I724" s="168" t="s">
        <v>495</v>
      </c>
      <c r="J724" s="169" t="s">
        <v>496</v>
      </c>
      <c r="K724" s="168">
        <v>6219</v>
      </c>
      <c r="L724" s="168" t="s">
        <v>1868</v>
      </c>
      <c r="M724" s="169" t="s">
        <v>1303</v>
      </c>
      <c r="N724" s="169"/>
      <c r="O724" s="170" t="s">
        <v>1305</v>
      </c>
      <c r="P724" s="170" t="s">
        <v>948</v>
      </c>
    </row>
    <row r="725" spans="1:16" x14ac:dyDescent="0.2">
      <c r="A725" s="48" t="str">
        <f t="shared" si="66"/>
        <v> STBB 2.51 </v>
      </c>
      <c r="B725" s="15" t="str">
        <f t="shared" si="67"/>
        <v>I</v>
      </c>
      <c r="C725" s="48">
        <f t="shared" si="68"/>
        <v>38659.341</v>
      </c>
      <c r="D725" t="str">
        <f t="shared" si="69"/>
        <v>vis</v>
      </c>
      <c r="E725">
        <f>VLOOKUP(C725,'Active 2'!C$21:E$948,3,FALSE)</f>
        <v>6220.0149630270962</v>
      </c>
      <c r="F725" s="15" t="s">
        <v>1198</v>
      </c>
      <c r="G725" t="str">
        <f t="shared" si="70"/>
        <v>38659.341</v>
      </c>
      <c r="H725" s="48">
        <f t="shared" si="71"/>
        <v>6220</v>
      </c>
      <c r="I725" s="168" t="s">
        <v>497</v>
      </c>
      <c r="J725" s="169" t="s">
        <v>498</v>
      </c>
      <c r="K725" s="168">
        <v>6220</v>
      </c>
      <c r="L725" s="168" t="s">
        <v>1766</v>
      </c>
      <c r="M725" s="169" t="s">
        <v>1303</v>
      </c>
      <c r="N725" s="169"/>
      <c r="O725" s="170" t="s">
        <v>1305</v>
      </c>
      <c r="P725" s="170" t="s">
        <v>948</v>
      </c>
    </row>
    <row r="726" spans="1:16" x14ac:dyDescent="0.2">
      <c r="A726" s="48" t="str">
        <f t="shared" si="66"/>
        <v> STBB 2.51 </v>
      </c>
      <c r="B726" s="15" t="str">
        <f t="shared" si="67"/>
        <v>I</v>
      </c>
      <c r="C726" s="48">
        <f t="shared" si="68"/>
        <v>38665.285000000003</v>
      </c>
      <c r="D726" t="str">
        <f t="shared" si="69"/>
        <v>vis</v>
      </c>
      <c r="E726">
        <f>VLOOKUP(C726,'Active 2'!C$21:E$948,3,FALSE)</f>
        <v>6227.0128412478189</v>
      </c>
      <c r="F726" s="15" t="s">
        <v>1198</v>
      </c>
      <c r="G726" t="str">
        <f t="shared" si="70"/>
        <v>38665.285</v>
      </c>
      <c r="H726" s="48">
        <f t="shared" si="71"/>
        <v>6227</v>
      </c>
      <c r="I726" s="168" t="s">
        <v>499</v>
      </c>
      <c r="J726" s="169" t="s">
        <v>500</v>
      </c>
      <c r="K726" s="168">
        <v>6227</v>
      </c>
      <c r="L726" s="168" t="s">
        <v>1868</v>
      </c>
      <c r="M726" s="169" t="s">
        <v>1303</v>
      </c>
      <c r="N726" s="169"/>
      <c r="O726" s="170" t="s">
        <v>1305</v>
      </c>
      <c r="P726" s="170" t="s">
        <v>948</v>
      </c>
    </row>
    <row r="727" spans="1:16" x14ac:dyDescent="0.2">
      <c r="A727" s="48" t="str">
        <f t="shared" si="66"/>
        <v>IBVS 187 </v>
      </c>
      <c r="B727" s="15" t="str">
        <f t="shared" si="67"/>
        <v>I</v>
      </c>
      <c r="C727" s="48">
        <f t="shared" si="68"/>
        <v>39093.374000000003</v>
      </c>
      <c r="D727" t="str">
        <f t="shared" si="69"/>
        <v>vis</v>
      </c>
      <c r="E727">
        <f>VLOOKUP(C727,'Active 2'!C$21:E$948,3,FALSE)</f>
        <v>6731.0025265825261</v>
      </c>
      <c r="F727" s="15" t="s">
        <v>1198</v>
      </c>
      <c r="G727" t="str">
        <f t="shared" si="70"/>
        <v>39093.3740</v>
      </c>
      <c r="H727" s="48">
        <f t="shared" si="71"/>
        <v>6731</v>
      </c>
      <c r="I727" s="168" t="s">
        <v>501</v>
      </c>
      <c r="J727" s="169" t="s">
        <v>502</v>
      </c>
      <c r="K727" s="168">
        <v>6731</v>
      </c>
      <c r="L727" s="168" t="s">
        <v>503</v>
      </c>
      <c r="M727" s="169" t="s">
        <v>1317</v>
      </c>
      <c r="N727" s="169"/>
      <c r="O727" s="170" t="s">
        <v>1305</v>
      </c>
      <c r="P727" s="171" t="s">
        <v>960</v>
      </c>
    </row>
    <row r="728" spans="1:16" x14ac:dyDescent="0.2">
      <c r="A728" s="48" t="str">
        <f t="shared" si="66"/>
        <v>IBVS 180 </v>
      </c>
      <c r="B728" s="15" t="str">
        <f t="shared" si="67"/>
        <v>I</v>
      </c>
      <c r="C728" s="48">
        <f t="shared" si="68"/>
        <v>39435.682999999997</v>
      </c>
      <c r="D728" t="str">
        <f t="shared" si="69"/>
        <v>vis</v>
      </c>
      <c r="E728">
        <f>VLOOKUP(C728,'Active 2'!C$21:E$948,3,FALSE)</f>
        <v>7134.0033165987043</v>
      </c>
      <c r="F728" s="15" t="s">
        <v>1198</v>
      </c>
      <c r="G728" t="str">
        <f t="shared" si="70"/>
        <v>39435.683</v>
      </c>
      <c r="H728" s="48">
        <f t="shared" si="71"/>
        <v>7134</v>
      </c>
      <c r="I728" s="168" t="s">
        <v>504</v>
      </c>
      <c r="J728" s="169" t="s">
        <v>505</v>
      </c>
      <c r="K728" s="168">
        <v>7134</v>
      </c>
      <c r="L728" s="168" t="s">
        <v>1311</v>
      </c>
      <c r="M728" s="169" t="s">
        <v>1303</v>
      </c>
      <c r="N728" s="169"/>
      <c r="O728" s="170" t="s">
        <v>1312</v>
      </c>
      <c r="P728" s="171" t="s">
        <v>962</v>
      </c>
    </row>
    <row r="729" spans="1:16" x14ac:dyDescent="0.2">
      <c r="A729" s="48" t="str">
        <f t="shared" si="66"/>
        <v> AVSJ 3.65 </v>
      </c>
      <c r="B729" s="15" t="str">
        <f t="shared" si="67"/>
        <v>I</v>
      </c>
      <c r="C729" s="48">
        <f t="shared" si="68"/>
        <v>39762.699999999997</v>
      </c>
      <c r="D729" t="str">
        <f t="shared" si="69"/>
        <v>vis</v>
      </c>
      <c r="E729">
        <f>VLOOKUP(C729,'Active 2'!C$21:E$948,3,FALSE)</f>
        <v>7519.0008169528355</v>
      </c>
      <c r="F729" s="15" t="s">
        <v>1198</v>
      </c>
      <c r="G729" t="str">
        <f t="shared" si="70"/>
        <v>39762.700</v>
      </c>
      <c r="H729" s="48">
        <f t="shared" si="71"/>
        <v>7519</v>
      </c>
      <c r="I729" s="168" t="s">
        <v>506</v>
      </c>
      <c r="J729" s="169" t="s">
        <v>507</v>
      </c>
      <c r="K729" s="168">
        <v>7519</v>
      </c>
      <c r="L729" s="168" t="s">
        <v>1442</v>
      </c>
      <c r="M729" s="169" t="s">
        <v>1303</v>
      </c>
      <c r="N729" s="169"/>
      <c r="O729" s="170" t="s">
        <v>1312</v>
      </c>
      <c r="P729" s="170" t="s">
        <v>966</v>
      </c>
    </row>
    <row r="730" spans="1:16" x14ac:dyDescent="0.2">
      <c r="A730" s="48" t="str">
        <f t="shared" si="66"/>
        <v> AVSJ 3.65 </v>
      </c>
      <c r="B730" s="15" t="str">
        <f t="shared" si="67"/>
        <v>I</v>
      </c>
      <c r="C730" s="48">
        <f t="shared" si="68"/>
        <v>39869.724999999999</v>
      </c>
      <c r="D730" t="str">
        <f t="shared" si="69"/>
        <v>vis</v>
      </c>
      <c r="E730">
        <f>VLOOKUP(C730,'Active 2'!C$21:E$948,3,FALSE)</f>
        <v>7645.0014758647631</v>
      </c>
      <c r="F730" s="15" t="s">
        <v>1198</v>
      </c>
      <c r="G730" t="str">
        <f t="shared" si="70"/>
        <v>39869.725</v>
      </c>
      <c r="H730" s="48">
        <f t="shared" si="71"/>
        <v>7645</v>
      </c>
      <c r="I730" s="168" t="s">
        <v>508</v>
      </c>
      <c r="J730" s="169" t="s">
        <v>509</v>
      </c>
      <c r="K730" s="168">
        <v>7645</v>
      </c>
      <c r="L730" s="168" t="s">
        <v>1442</v>
      </c>
      <c r="M730" s="169" t="s">
        <v>1303</v>
      </c>
      <c r="N730" s="169"/>
      <c r="O730" s="170" t="s">
        <v>1521</v>
      </c>
      <c r="P730" s="170" t="s">
        <v>966</v>
      </c>
    </row>
    <row r="731" spans="1:16" x14ac:dyDescent="0.2">
      <c r="A731" s="48" t="str">
        <f t="shared" si="66"/>
        <v> AVSJ 3.65 </v>
      </c>
      <c r="B731" s="15" t="str">
        <f t="shared" si="67"/>
        <v>I</v>
      </c>
      <c r="C731" s="48">
        <f t="shared" si="68"/>
        <v>39886.713000000003</v>
      </c>
      <c r="D731" t="str">
        <f t="shared" si="69"/>
        <v>vis</v>
      </c>
      <c r="E731">
        <f>VLOOKUP(C731,'Active 2'!C$21:E$948,3,FALSE)</f>
        <v>7665.0014683300406</v>
      </c>
      <c r="F731" s="15" t="s">
        <v>1198</v>
      </c>
      <c r="G731" t="str">
        <f t="shared" si="70"/>
        <v>39886.713</v>
      </c>
      <c r="H731" s="48">
        <f t="shared" si="71"/>
        <v>7665</v>
      </c>
      <c r="I731" s="168" t="s">
        <v>510</v>
      </c>
      <c r="J731" s="169" t="s">
        <v>511</v>
      </c>
      <c r="K731" s="168">
        <v>7665</v>
      </c>
      <c r="L731" s="168" t="s">
        <v>1442</v>
      </c>
      <c r="M731" s="169" t="s">
        <v>1303</v>
      </c>
      <c r="N731" s="169"/>
      <c r="O731" s="170" t="s">
        <v>1312</v>
      </c>
      <c r="P731" s="170" t="s">
        <v>966</v>
      </c>
    </row>
    <row r="732" spans="1:16" x14ac:dyDescent="0.2">
      <c r="A732" s="48" t="str">
        <f t="shared" si="66"/>
        <v> AVSJ 3.65 </v>
      </c>
      <c r="B732" s="15" t="str">
        <f t="shared" si="67"/>
        <v>I</v>
      </c>
      <c r="C732" s="48">
        <f t="shared" si="68"/>
        <v>39892.656000000003</v>
      </c>
      <c r="D732" t="str">
        <f t="shared" si="69"/>
        <v>vis</v>
      </c>
      <c r="E732">
        <f>VLOOKUP(C732,'Active 2'!C$21:E$948,3,FALSE)</f>
        <v>7671.9981692495785</v>
      </c>
      <c r="F732" s="15" t="s">
        <v>1198</v>
      </c>
      <c r="G732" t="str">
        <f t="shared" si="70"/>
        <v>39892.656</v>
      </c>
      <c r="H732" s="48">
        <f t="shared" si="71"/>
        <v>7672</v>
      </c>
      <c r="I732" s="168" t="s">
        <v>512</v>
      </c>
      <c r="J732" s="169" t="s">
        <v>513</v>
      </c>
      <c r="K732" s="168">
        <v>7672</v>
      </c>
      <c r="L732" s="168" t="s">
        <v>1386</v>
      </c>
      <c r="M732" s="169" t="s">
        <v>1303</v>
      </c>
      <c r="N732" s="169"/>
      <c r="O732" s="170" t="s">
        <v>1312</v>
      </c>
      <c r="P732" s="170" t="s">
        <v>966</v>
      </c>
    </row>
    <row r="733" spans="1:16" x14ac:dyDescent="0.2">
      <c r="A733" s="48" t="str">
        <f t="shared" si="66"/>
        <v> AVSJ 3.65 </v>
      </c>
      <c r="B733" s="15" t="str">
        <f t="shared" si="67"/>
        <v>I</v>
      </c>
      <c r="C733" s="48">
        <f t="shared" si="68"/>
        <v>39904.557000000001</v>
      </c>
      <c r="D733" t="str">
        <f t="shared" si="69"/>
        <v>vis</v>
      </c>
      <c r="E733">
        <f>VLOOKUP(C733,'Active 2'!C$21:E$948,3,FALSE)</f>
        <v>7686.0092306063689</v>
      </c>
      <c r="F733" s="15" t="s">
        <v>1198</v>
      </c>
      <c r="G733" t="str">
        <f t="shared" si="70"/>
        <v>39904.557</v>
      </c>
      <c r="H733" s="48">
        <f t="shared" si="71"/>
        <v>7686</v>
      </c>
      <c r="I733" s="168" t="s">
        <v>514</v>
      </c>
      <c r="J733" s="169" t="s">
        <v>515</v>
      </c>
      <c r="K733" s="168">
        <v>7686</v>
      </c>
      <c r="L733" s="168" t="s">
        <v>1377</v>
      </c>
      <c r="M733" s="169" t="s">
        <v>1303</v>
      </c>
      <c r="N733" s="169"/>
      <c r="O733" s="170" t="s">
        <v>516</v>
      </c>
      <c r="P733" s="170" t="s">
        <v>966</v>
      </c>
    </row>
    <row r="734" spans="1:16" x14ac:dyDescent="0.2">
      <c r="A734" s="48" t="str">
        <f t="shared" si="66"/>
        <v> AVSJ 3.65 </v>
      </c>
      <c r="B734" s="15" t="str">
        <f t="shared" si="67"/>
        <v>I</v>
      </c>
      <c r="C734" s="48">
        <f t="shared" si="68"/>
        <v>39920.686999999998</v>
      </c>
      <c r="D734" t="str">
        <f t="shared" si="69"/>
        <v>vis</v>
      </c>
      <c r="E734">
        <f>VLOOKUP(C734,'Active 2'!C$21:E$948,3,FALSE)</f>
        <v>7704.999098658217</v>
      </c>
      <c r="F734" s="15" t="s">
        <v>1198</v>
      </c>
      <c r="G734" t="str">
        <f t="shared" si="70"/>
        <v>39920.687</v>
      </c>
      <c r="H734" s="48">
        <f t="shared" si="71"/>
        <v>7705</v>
      </c>
      <c r="I734" s="168" t="s">
        <v>517</v>
      </c>
      <c r="J734" s="169" t="s">
        <v>518</v>
      </c>
      <c r="K734" s="168">
        <v>7705</v>
      </c>
      <c r="L734" s="168" t="s">
        <v>1326</v>
      </c>
      <c r="M734" s="169" t="s">
        <v>1303</v>
      </c>
      <c r="N734" s="169"/>
      <c r="O734" s="170" t="s">
        <v>1312</v>
      </c>
      <c r="P734" s="170" t="s">
        <v>966</v>
      </c>
    </row>
    <row r="735" spans="1:16" x14ac:dyDescent="0.2">
      <c r="A735" s="48" t="str">
        <f t="shared" si="66"/>
        <v> AVSJ 3.65 </v>
      </c>
      <c r="B735" s="15" t="str">
        <f t="shared" si="67"/>
        <v>I</v>
      </c>
      <c r="C735" s="48">
        <f t="shared" si="68"/>
        <v>39937.673999999999</v>
      </c>
      <c r="D735" t="str">
        <f t="shared" si="69"/>
        <v>vis</v>
      </c>
      <c r="E735">
        <f>VLOOKUP(C735,'Active 2'!C$21:E$948,3,FALSE)</f>
        <v>7724.9979138223098</v>
      </c>
      <c r="F735" s="15" t="s">
        <v>1198</v>
      </c>
      <c r="G735" t="str">
        <f t="shared" si="70"/>
        <v>39937.674</v>
      </c>
      <c r="H735" s="48">
        <f t="shared" si="71"/>
        <v>7725</v>
      </c>
      <c r="I735" s="168" t="s">
        <v>519</v>
      </c>
      <c r="J735" s="169" t="s">
        <v>520</v>
      </c>
      <c r="K735" s="168">
        <v>7725</v>
      </c>
      <c r="L735" s="168" t="s">
        <v>1386</v>
      </c>
      <c r="M735" s="169" t="s">
        <v>1303</v>
      </c>
      <c r="N735" s="169"/>
      <c r="O735" s="170" t="s">
        <v>1312</v>
      </c>
      <c r="P735" s="170" t="s">
        <v>966</v>
      </c>
    </row>
    <row r="736" spans="1:16" x14ac:dyDescent="0.2">
      <c r="A736" s="48" t="str">
        <f t="shared" si="66"/>
        <v> AVSJ 3.65 </v>
      </c>
      <c r="B736" s="15" t="str">
        <f t="shared" si="67"/>
        <v>I</v>
      </c>
      <c r="C736" s="48">
        <f t="shared" si="68"/>
        <v>40128.786999999997</v>
      </c>
      <c r="D736" t="str">
        <f t="shared" si="69"/>
        <v>vis</v>
      </c>
      <c r="E736">
        <f>VLOOKUP(C736,'Active 2'!C$21:E$948,3,FALSE)</f>
        <v>7949.9954744542592</v>
      </c>
      <c r="F736" s="15" t="s">
        <v>1198</v>
      </c>
      <c r="G736" t="str">
        <f t="shared" si="70"/>
        <v>40128.787</v>
      </c>
      <c r="H736" s="48">
        <f t="shared" si="71"/>
        <v>7950</v>
      </c>
      <c r="I736" s="168" t="s">
        <v>521</v>
      </c>
      <c r="J736" s="169" t="s">
        <v>522</v>
      </c>
      <c r="K736" s="168">
        <v>7950</v>
      </c>
      <c r="L736" s="168" t="s">
        <v>1369</v>
      </c>
      <c r="M736" s="169" t="s">
        <v>1303</v>
      </c>
      <c r="N736" s="169"/>
      <c r="O736" s="170" t="s">
        <v>1312</v>
      </c>
      <c r="P736" s="170" t="s">
        <v>966</v>
      </c>
    </row>
    <row r="737" spans="1:16" x14ac:dyDescent="0.2">
      <c r="A737" s="48" t="str">
        <f t="shared" si="66"/>
        <v> AVSJ 3.65 </v>
      </c>
      <c r="B737" s="15" t="str">
        <f t="shared" si="67"/>
        <v>I</v>
      </c>
      <c r="C737" s="48">
        <f t="shared" si="68"/>
        <v>40135.601000000002</v>
      </c>
      <c r="D737" t="str">
        <f t="shared" si="69"/>
        <v>vis</v>
      </c>
      <c r="E737">
        <f>VLOOKUP(C737,'Active 2'!C$21:E$948,3,FALSE)</f>
        <v>7958.0176047025807</v>
      </c>
      <c r="F737" s="15" t="s">
        <v>1198</v>
      </c>
      <c r="G737" t="str">
        <f t="shared" si="70"/>
        <v>40135.601</v>
      </c>
      <c r="H737" s="48">
        <f t="shared" si="71"/>
        <v>7958</v>
      </c>
      <c r="I737" s="168" t="s">
        <v>523</v>
      </c>
      <c r="J737" s="169" t="s">
        <v>524</v>
      </c>
      <c r="K737" s="168">
        <v>7958</v>
      </c>
      <c r="L737" s="168" t="s">
        <v>1302</v>
      </c>
      <c r="M737" s="169" t="s">
        <v>1303</v>
      </c>
      <c r="N737" s="169"/>
      <c r="O737" s="170" t="s">
        <v>516</v>
      </c>
      <c r="P737" s="170" t="s">
        <v>966</v>
      </c>
    </row>
    <row r="738" spans="1:16" x14ac:dyDescent="0.2">
      <c r="A738" s="48" t="str">
        <f t="shared" si="66"/>
        <v> AVSJ 3.65 </v>
      </c>
      <c r="B738" s="15" t="str">
        <f t="shared" si="67"/>
        <v>I</v>
      </c>
      <c r="C738" s="48">
        <f t="shared" si="68"/>
        <v>40208.635000000002</v>
      </c>
      <c r="D738" t="str">
        <f t="shared" si="69"/>
        <v>vis</v>
      </c>
      <c r="E738">
        <f>VLOOKUP(C738,'Active 2'!C$21:E$948,3,FALSE)</f>
        <v>8044.0006191662433</v>
      </c>
      <c r="F738" s="15" t="s">
        <v>1198</v>
      </c>
      <c r="G738" t="str">
        <f t="shared" si="70"/>
        <v>40208.635</v>
      </c>
      <c r="H738" s="48">
        <f t="shared" si="71"/>
        <v>8044</v>
      </c>
      <c r="I738" s="168" t="s">
        <v>525</v>
      </c>
      <c r="J738" s="169" t="s">
        <v>526</v>
      </c>
      <c r="K738" s="168">
        <v>8044</v>
      </c>
      <c r="L738" s="168" t="s">
        <v>1442</v>
      </c>
      <c r="M738" s="169" t="s">
        <v>1303</v>
      </c>
      <c r="N738" s="169"/>
      <c r="O738" s="170" t="s">
        <v>1312</v>
      </c>
      <c r="P738" s="170" t="s">
        <v>966</v>
      </c>
    </row>
    <row r="739" spans="1:16" x14ac:dyDescent="0.2">
      <c r="A739" s="48" t="str">
        <f t="shared" si="66"/>
        <v> AVSJ 3.65 </v>
      </c>
      <c r="B739" s="15" t="str">
        <f t="shared" si="67"/>
        <v>I</v>
      </c>
      <c r="C739" s="48">
        <f t="shared" si="68"/>
        <v>40208.635000000002</v>
      </c>
      <c r="D739" t="str">
        <f t="shared" si="69"/>
        <v>vis</v>
      </c>
      <c r="E739">
        <f>VLOOKUP(C739,'Active 2'!C$21:E$948,3,FALSE)</f>
        <v>8044.0006191662433</v>
      </c>
      <c r="F739" s="15" t="s">
        <v>1198</v>
      </c>
      <c r="G739" t="str">
        <f t="shared" si="70"/>
        <v>40208.635</v>
      </c>
      <c r="H739" s="48">
        <f t="shared" si="71"/>
        <v>8044</v>
      </c>
      <c r="I739" s="168" t="s">
        <v>525</v>
      </c>
      <c r="J739" s="169" t="s">
        <v>526</v>
      </c>
      <c r="K739" s="168">
        <v>8044</v>
      </c>
      <c r="L739" s="168" t="s">
        <v>1442</v>
      </c>
      <c r="M739" s="169" t="s">
        <v>1303</v>
      </c>
      <c r="N739" s="169"/>
      <c r="O739" s="170" t="s">
        <v>527</v>
      </c>
      <c r="P739" s="170" t="s">
        <v>966</v>
      </c>
    </row>
    <row r="740" spans="1:16" x14ac:dyDescent="0.2">
      <c r="A740" s="48" t="str">
        <f t="shared" si="66"/>
        <v> AVSJ 3.65 </v>
      </c>
      <c r="B740" s="15" t="str">
        <f t="shared" si="67"/>
        <v>I</v>
      </c>
      <c r="C740" s="48">
        <f t="shared" si="68"/>
        <v>40270.637999999999</v>
      </c>
      <c r="D740" t="str">
        <f t="shared" si="69"/>
        <v>vis</v>
      </c>
      <c r="E740">
        <f>VLOOKUP(C740,'Active 2'!C$21:E$948,3,FALSE)</f>
        <v>8116.9968243007042</v>
      </c>
      <c r="F740" s="15" t="s">
        <v>1198</v>
      </c>
      <c r="G740" t="str">
        <f t="shared" si="70"/>
        <v>40270.638</v>
      </c>
      <c r="H740" s="48">
        <f t="shared" si="71"/>
        <v>8117</v>
      </c>
      <c r="I740" s="168" t="s">
        <v>528</v>
      </c>
      <c r="J740" s="169" t="s">
        <v>529</v>
      </c>
      <c r="K740" s="168">
        <v>8117</v>
      </c>
      <c r="L740" s="168" t="s">
        <v>1447</v>
      </c>
      <c r="M740" s="169" t="s">
        <v>1303</v>
      </c>
      <c r="N740" s="169"/>
      <c r="O740" s="170" t="s">
        <v>1312</v>
      </c>
      <c r="P740" s="170" t="s">
        <v>966</v>
      </c>
    </row>
    <row r="741" spans="1:16" x14ac:dyDescent="0.2">
      <c r="A741" s="48" t="str">
        <f t="shared" si="66"/>
        <v> AVSJ 3.65 </v>
      </c>
      <c r="B741" s="15" t="str">
        <f t="shared" si="67"/>
        <v>I</v>
      </c>
      <c r="C741" s="48">
        <f t="shared" si="68"/>
        <v>40524.616999999998</v>
      </c>
      <c r="D741" t="str">
        <f t="shared" si="69"/>
        <v>vis</v>
      </c>
      <c r="E741">
        <f>VLOOKUP(C741,'Active 2'!C$21:E$948,3,FALSE)</f>
        <v>8416.0066009864477</v>
      </c>
      <c r="F741" s="15" t="s">
        <v>1198</v>
      </c>
      <c r="G741" t="str">
        <f t="shared" si="70"/>
        <v>40524.617</v>
      </c>
      <c r="H741" s="48">
        <f t="shared" si="71"/>
        <v>8416</v>
      </c>
      <c r="I741" s="168" t="s">
        <v>530</v>
      </c>
      <c r="J741" s="169" t="s">
        <v>531</v>
      </c>
      <c r="K741" s="168">
        <v>8416</v>
      </c>
      <c r="L741" s="168" t="s">
        <v>1594</v>
      </c>
      <c r="M741" s="169" t="s">
        <v>1303</v>
      </c>
      <c r="N741" s="169"/>
      <c r="O741" s="170" t="s">
        <v>532</v>
      </c>
      <c r="P741" s="170" t="s">
        <v>966</v>
      </c>
    </row>
    <row r="742" spans="1:16" x14ac:dyDescent="0.2">
      <c r="A742" s="48" t="str">
        <f t="shared" si="66"/>
        <v> AVSJ 3.65 </v>
      </c>
      <c r="B742" s="15" t="str">
        <f t="shared" si="67"/>
        <v>I</v>
      </c>
      <c r="C742" s="48">
        <f t="shared" si="68"/>
        <v>40529.701999999997</v>
      </c>
      <c r="D742" t="str">
        <f t="shared" si="69"/>
        <v>vis</v>
      </c>
      <c r="E742">
        <f>VLOOKUP(C742,'Active 2'!C$21:E$948,3,FALSE)</f>
        <v>8421.9931774925644</v>
      </c>
      <c r="F742" s="15" t="s">
        <v>1198</v>
      </c>
      <c r="G742" t="str">
        <f t="shared" si="70"/>
        <v>40529.702</v>
      </c>
      <c r="H742" s="48">
        <f t="shared" si="71"/>
        <v>8422</v>
      </c>
      <c r="I742" s="168" t="s">
        <v>533</v>
      </c>
      <c r="J742" s="169" t="s">
        <v>534</v>
      </c>
      <c r="K742" s="168">
        <v>8422</v>
      </c>
      <c r="L742" s="168" t="s">
        <v>1439</v>
      </c>
      <c r="M742" s="169" t="s">
        <v>1303</v>
      </c>
      <c r="N742" s="169"/>
      <c r="O742" s="170" t="s">
        <v>1312</v>
      </c>
      <c r="P742" s="170" t="s">
        <v>966</v>
      </c>
    </row>
    <row r="743" spans="1:16" x14ac:dyDescent="0.2">
      <c r="A743" s="48" t="str">
        <f t="shared" si="66"/>
        <v> MVS 5.115 </v>
      </c>
      <c r="B743" s="15" t="str">
        <f t="shared" si="67"/>
        <v>I</v>
      </c>
      <c r="C743" s="48">
        <f t="shared" si="68"/>
        <v>40531.406000000003</v>
      </c>
      <c r="D743" t="str">
        <f t="shared" si="69"/>
        <v>vis</v>
      </c>
      <c r="E743">
        <f>VLOOKUP(C743,'Active 2'!C$21:E$948,3,FALSE)</f>
        <v>8423.9992987052392</v>
      </c>
      <c r="F743" s="15" t="s">
        <v>1198</v>
      </c>
      <c r="G743" t="str">
        <f t="shared" si="70"/>
        <v>40531.406</v>
      </c>
      <c r="H743" s="48">
        <f t="shared" si="71"/>
        <v>8424</v>
      </c>
      <c r="I743" s="168" t="s">
        <v>535</v>
      </c>
      <c r="J743" s="169" t="s">
        <v>536</v>
      </c>
      <c r="K743" s="168">
        <v>8424</v>
      </c>
      <c r="L743" s="168" t="s">
        <v>1326</v>
      </c>
      <c r="M743" s="169" t="s">
        <v>1317</v>
      </c>
      <c r="N743" s="169"/>
      <c r="O743" s="170" t="s">
        <v>537</v>
      </c>
      <c r="P743" s="170" t="s">
        <v>968</v>
      </c>
    </row>
    <row r="744" spans="1:16" x14ac:dyDescent="0.2">
      <c r="A744" s="48" t="str">
        <f t="shared" si="66"/>
        <v> PASP 84.812 </v>
      </c>
      <c r="B744" s="15" t="str">
        <f t="shared" si="67"/>
        <v>I</v>
      </c>
      <c r="C744" s="48">
        <f t="shared" si="68"/>
        <v>40539.8992</v>
      </c>
      <c r="D744" t="str">
        <f t="shared" si="69"/>
        <v>vis</v>
      </c>
      <c r="E744">
        <f>VLOOKUP(C744,'Active 2'!C$21:E$948,3,FALSE)</f>
        <v>8433.9983530969275</v>
      </c>
      <c r="F744" s="15" t="s">
        <v>1198</v>
      </c>
      <c r="G744" t="str">
        <f t="shared" si="70"/>
        <v>40539.8992</v>
      </c>
      <c r="H744" s="48">
        <f t="shared" si="71"/>
        <v>8434</v>
      </c>
      <c r="I744" s="168" t="s">
        <v>538</v>
      </c>
      <c r="J744" s="169" t="s">
        <v>539</v>
      </c>
      <c r="K744" s="168">
        <v>8434</v>
      </c>
      <c r="L744" s="168" t="s">
        <v>1419</v>
      </c>
      <c r="M744" s="169" t="s">
        <v>1408</v>
      </c>
      <c r="N744" s="169" t="s">
        <v>1409</v>
      </c>
      <c r="O744" s="170" t="s">
        <v>540</v>
      </c>
      <c r="P744" s="170" t="s">
        <v>969</v>
      </c>
    </row>
    <row r="745" spans="1:16" x14ac:dyDescent="0.2">
      <c r="A745" s="48" t="str">
        <f t="shared" si="66"/>
        <v> PASP 84.812 </v>
      </c>
      <c r="B745" s="15" t="str">
        <f t="shared" si="67"/>
        <v>II</v>
      </c>
      <c r="C745" s="48">
        <f t="shared" si="68"/>
        <v>40543.721899999997</v>
      </c>
      <c r="D745" t="str">
        <f t="shared" si="69"/>
        <v>vis</v>
      </c>
      <c r="E745">
        <f>VLOOKUP(C745,'Active 2'!C$21:E$948,3,FALSE)</f>
        <v>8438.4988223220826</v>
      </c>
      <c r="F745" s="15" t="s">
        <v>1198</v>
      </c>
      <c r="G745" t="str">
        <f t="shared" si="70"/>
        <v>40543.7219</v>
      </c>
      <c r="H745" s="48">
        <f t="shared" si="71"/>
        <v>8438.5</v>
      </c>
      <c r="I745" s="168" t="s">
        <v>541</v>
      </c>
      <c r="J745" s="169" t="s">
        <v>542</v>
      </c>
      <c r="K745" s="168">
        <v>8438.5</v>
      </c>
      <c r="L745" s="168" t="s">
        <v>543</v>
      </c>
      <c r="M745" s="169" t="s">
        <v>1408</v>
      </c>
      <c r="N745" s="169" t="s">
        <v>1409</v>
      </c>
      <c r="O745" s="170" t="s">
        <v>540</v>
      </c>
      <c r="P745" s="170" t="s">
        <v>969</v>
      </c>
    </row>
    <row r="746" spans="1:16" x14ac:dyDescent="0.2">
      <c r="A746" s="48" t="str">
        <f t="shared" si="66"/>
        <v> AVSJ 3.65 </v>
      </c>
      <c r="B746" s="15" t="str">
        <f t="shared" si="67"/>
        <v>I</v>
      </c>
      <c r="C746" s="48">
        <f t="shared" si="68"/>
        <v>40552.646000000001</v>
      </c>
      <c r="D746" t="str">
        <f t="shared" si="69"/>
        <v>vis</v>
      </c>
      <c r="E746">
        <f>VLOOKUP(C746,'Active 2'!C$21:E$948,3,FALSE)</f>
        <v>8449.005175792734</v>
      </c>
      <c r="F746" s="15" t="s">
        <v>1198</v>
      </c>
      <c r="G746" t="str">
        <f t="shared" si="70"/>
        <v>40552.646</v>
      </c>
      <c r="H746" s="48">
        <f t="shared" si="71"/>
        <v>8449</v>
      </c>
      <c r="I746" s="168" t="s">
        <v>544</v>
      </c>
      <c r="J746" s="169" t="s">
        <v>545</v>
      </c>
      <c r="K746" s="168">
        <v>8449</v>
      </c>
      <c r="L746" s="168" t="s">
        <v>1344</v>
      </c>
      <c r="M746" s="169" t="s">
        <v>1303</v>
      </c>
      <c r="N746" s="169"/>
      <c r="O746" s="170" t="s">
        <v>1521</v>
      </c>
      <c r="P746" s="170" t="s">
        <v>966</v>
      </c>
    </row>
    <row r="747" spans="1:16" x14ac:dyDescent="0.2">
      <c r="A747" s="48" t="str">
        <f t="shared" si="66"/>
        <v> AVSJ 3.65 </v>
      </c>
      <c r="B747" s="15" t="str">
        <f t="shared" si="67"/>
        <v>I</v>
      </c>
      <c r="C747" s="48">
        <f t="shared" si="68"/>
        <v>40557.74</v>
      </c>
      <c r="D747" t="str">
        <f t="shared" si="69"/>
        <v>vis</v>
      </c>
      <c r="E747">
        <f>VLOOKUP(C747,'Active 2'!C$21:E$948,3,FALSE)</f>
        <v>8455.0023480094769</v>
      </c>
      <c r="F747" s="15" t="s">
        <v>1198</v>
      </c>
      <c r="G747" t="str">
        <f t="shared" si="70"/>
        <v>40557.740</v>
      </c>
      <c r="H747" s="48">
        <f t="shared" si="71"/>
        <v>8455</v>
      </c>
      <c r="I747" s="168" t="s">
        <v>546</v>
      </c>
      <c r="J747" s="169" t="s">
        <v>547</v>
      </c>
      <c r="K747" s="168">
        <v>8455</v>
      </c>
      <c r="L747" s="168" t="s">
        <v>1338</v>
      </c>
      <c r="M747" s="169" t="s">
        <v>1303</v>
      </c>
      <c r="N747" s="169"/>
      <c r="O747" s="170" t="s">
        <v>1312</v>
      </c>
      <c r="P747" s="170" t="s">
        <v>966</v>
      </c>
    </row>
    <row r="748" spans="1:16" x14ac:dyDescent="0.2">
      <c r="A748" s="48" t="str">
        <f t="shared" si="66"/>
        <v> PASP 84.812 </v>
      </c>
      <c r="B748" s="15" t="str">
        <f t="shared" si="67"/>
        <v>I</v>
      </c>
      <c r="C748" s="48">
        <f t="shared" si="68"/>
        <v>40614.647199999999</v>
      </c>
      <c r="D748" t="str">
        <f t="shared" si="69"/>
        <v>vis</v>
      </c>
      <c r="E748">
        <f>VLOOKUP(C748,'Active 2'!C$21:E$948,3,FALSE)</f>
        <v>8521.9992617850712</v>
      </c>
      <c r="F748" s="15" t="s">
        <v>1198</v>
      </c>
      <c r="G748" t="str">
        <f t="shared" si="70"/>
        <v>40614.6472</v>
      </c>
      <c r="H748" s="48">
        <f t="shared" si="71"/>
        <v>8522</v>
      </c>
      <c r="I748" s="168" t="s">
        <v>548</v>
      </c>
      <c r="J748" s="169" t="s">
        <v>549</v>
      </c>
      <c r="K748" s="168">
        <v>8522</v>
      </c>
      <c r="L748" s="168" t="s">
        <v>550</v>
      </c>
      <c r="M748" s="169" t="s">
        <v>1408</v>
      </c>
      <c r="N748" s="169" t="s">
        <v>1409</v>
      </c>
      <c r="O748" s="170" t="s">
        <v>540</v>
      </c>
      <c r="P748" s="170" t="s">
        <v>969</v>
      </c>
    </row>
    <row r="749" spans="1:16" x14ac:dyDescent="0.2">
      <c r="A749" s="48" t="str">
        <f t="shared" si="66"/>
        <v> AVSJ 4.91 </v>
      </c>
      <c r="B749" s="15" t="str">
        <f t="shared" si="67"/>
        <v>I</v>
      </c>
      <c r="C749" s="48">
        <f t="shared" si="68"/>
        <v>40858.417999999998</v>
      </c>
      <c r="D749" t="str">
        <f t="shared" si="69"/>
        <v>vis</v>
      </c>
      <c r="E749">
        <f>VLOOKUP(C749,'Active 2'!C$21:E$948,3,FALSE)</f>
        <v>8808.9909125534596</v>
      </c>
      <c r="F749" s="15" t="s">
        <v>1198</v>
      </c>
      <c r="G749" t="str">
        <f t="shared" si="70"/>
        <v>40858.418</v>
      </c>
      <c r="H749" s="48">
        <f t="shared" si="71"/>
        <v>8809</v>
      </c>
      <c r="I749" s="168" t="s">
        <v>551</v>
      </c>
      <c r="J749" s="169" t="s">
        <v>552</v>
      </c>
      <c r="K749" s="168">
        <v>8809</v>
      </c>
      <c r="L749" s="168" t="s">
        <v>256</v>
      </c>
      <c r="M749" s="169" t="s">
        <v>1303</v>
      </c>
      <c r="N749" s="169"/>
      <c r="O749" s="170" t="s">
        <v>1312</v>
      </c>
      <c r="P749" s="170" t="s">
        <v>973</v>
      </c>
    </row>
    <row r="750" spans="1:16" x14ac:dyDescent="0.2">
      <c r="A750" s="48" t="str">
        <f t="shared" si="66"/>
        <v> BRNO 12 </v>
      </c>
      <c r="B750" s="15" t="str">
        <f t="shared" si="67"/>
        <v>I</v>
      </c>
      <c r="C750" s="48">
        <f t="shared" si="68"/>
        <v>40858.428</v>
      </c>
      <c r="D750" t="str">
        <f t="shared" si="69"/>
        <v>vis</v>
      </c>
      <c r="E750">
        <f>VLOOKUP(C750,'Active 2'!C$21:E$948,3,FALSE)</f>
        <v>8809.0026855652741</v>
      </c>
      <c r="F750" s="15" t="s">
        <v>1198</v>
      </c>
      <c r="G750" t="str">
        <f t="shared" si="70"/>
        <v>40858.428</v>
      </c>
      <c r="H750" s="48">
        <f t="shared" si="71"/>
        <v>8809</v>
      </c>
      <c r="I750" s="168" t="s">
        <v>553</v>
      </c>
      <c r="J750" s="169" t="s">
        <v>554</v>
      </c>
      <c r="K750" s="168">
        <v>8809</v>
      </c>
      <c r="L750" s="168" t="s">
        <v>1338</v>
      </c>
      <c r="M750" s="169" t="s">
        <v>1303</v>
      </c>
      <c r="N750" s="169"/>
      <c r="O750" s="170" t="s">
        <v>1645</v>
      </c>
      <c r="P750" s="170" t="s">
        <v>974</v>
      </c>
    </row>
    <row r="751" spans="1:16" x14ac:dyDescent="0.2">
      <c r="A751" s="48" t="str">
        <f t="shared" si="66"/>
        <v> BRNO 12 </v>
      </c>
      <c r="B751" s="15" t="str">
        <f t="shared" si="67"/>
        <v>I</v>
      </c>
      <c r="C751" s="48">
        <f t="shared" si="68"/>
        <v>40892.404999999999</v>
      </c>
      <c r="D751" t="str">
        <f t="shared" si="69"/>
        <v>vis</v>
      </c>
      <c r="E751">
        <f>VLOOKUP(C751,'Active 2'!C$21:E$948,3,FALSE)</f>
        <v>8849.0038477969993</v>
      </c>
      <c r="F751" s="15" t="s">
        <v>1198</v>
      </c>
      <c r="G751" t="str">
        <f t="shared" si="70"/>
        <v>40892.405</v>
      </c>
      <c r="H751" s="48">
        <f t="shared" si="71"/>
        <v>8849</v>
      </c>
      <c r="I751" s="168" t="s">
        <v>555</v>
      </c>
      <c r="J751" s="169" t="s">
        <v>556</v>
      </c>
      <c r="K751" s="168">
        <v>8849</v>
      </c>
      <c r="L751" s="168" t="s">
        <v>1311</v>
      </c>
      <c r="M751" s="169" t="s">
        <v>1303</v>
      </c>
      <c r="N751" s="169"/>
      <c r="O751" s="170" t="s">
        <v>1645</v>
      </c>
      <c r="P751" s="170" t="s">
        <v>974</v>
      </c>
    </row>
    <row r="752" spans="1:16" x14ac:dyDescent="0.2">
      <c r="A752" s="48" t="str">
        <f t="shared" si="66"/>
        <v> AVSJ 5.38 </v>
      </c>
      <c r="B752" s="15" t="str">
        <f t="shared" si="67"/>
        <v>I</v>
      </c>
      <c r="C752" s="48">
        <f t="shared" si="68"/>
        <v>40975.641000000003</v>
      </c>
      <c r="D752" t="str">
        <f t="shared" si="69"/>
        <v>vis</v>
      </c>
      <c r="E752">
        <f>VLOOKUP(C752,'Active 2'!C$21:E$948,3,FALSE)</f>
        <v>8946.9976889106965</v>
      </c>
      <c r="F752" s="15" t="s">
        <v>1198</v>
      </c>
      <c r="G752" t="str">
        <f t="shared" si="70"/>
        <v>40975.641</v>
      </c>
      <c r="H752" s="48">
        <f t="shared" si="71"/>
        <v>8947</v>
      </c>
      <c r="I752" s="168" t="s">
        <v>557</v>
      </c>
      <c r="J752" s="169" t="s">
        <v>558</v>
      </c>
      <c r="K752" s="168">
        <v>8947</v>
      </c>
      <c r="L752" s="168" t="s">
        <v>1386</v>
      </c>
      <c r="M752" s="169" t="s">
        <v>1303</v>
      </c>
      <c r="N752" s="169"/>
      <c r="O752" s="170" t="s">
        <v>1516</v>
      </c>
      <c r="P752" s="170" t="s">
        <v>977</v>
      </c>
    </row>
    <row r="753" spans="1:16" x14ac:dyDescent="0.2">
      <c r="A753" s="48" t="str">
        <f t="shared" si="66"/>
        <v> AVSJ 5.38 </v>
      </c>
      <c r="B753" s="15" t="str">
        <f t="shared" si="67"/>
        <v>I</v>
      </c>
      <c r="C753" s="48">
        <f t="shared" si="68"/>
        <v>41248.300999999999</v>
      </c>
      <c r="D753" t="str">
        <f t="shared" si="69"/>
        <v>vis</v>
      </c>
      <c r="E753">
        <f>VLOOKUP(C753,'Active 2'!C$21:E$948,3,FALSE)</f>
        <v>9268.0006289613866</v>
      </c>
      <c r="F753" s="15" t="s">
        <v>1198</v>
      </c>
      <c r="G753" t="str">
        <f t="shared" si="70"/>
        <v>41248.301</v>
      </c>
      <c r="H753" s="48">
        <f t="shared" si="71"/>
        <v>9268</v>
      </c>
      <c r="I753" s="168" t="s">
        <v>559</v>
      </c>
      <c r="J753" s="169" t="s">
        <v>560</v>
      </c>
      <c r="K753" s="168">
        <v>9268</v>
      </c>
      <c r="L753" s="168" t="s">
        <v>1442</v>
      </c>
      <c r="M753" s="169" t="s">
        <v>1303</v>
      </c>
      <c r="N753" s="169"/>
      <c r="O753" s="170" t="s">
        <v>1312</v>
      </c>
      <c r="P753" s="170" t="s">
        <v>977</v>
      </c>
    </row>
    <row r="754" spans="1:16" x14ac:dyDescent="0.2">
      <c r="A754" s="48" t="str">
        <f t="shared" si="66"/>
        <v> AVSJ 5.38 </v>
      </c>
      <c r="B754" s="15" t="str">
        <f t="shared" si="67"/>
        <v>I</v>
      </c>
      <c r="C754" s="48">
        <f t="shared" si="68"/>
        <v>41253.396000000001</v>
      </c>
      <c r="D754" t="str">
        <f t="shared" si="69"/>
        <v>vis</v>
      </c>
      <c r="E754">
        <f>VLOOKUP(C754,'Active 2'!C$21:E$948,3,FALSE)</f>
        <v>9273.9989784793161</v>
      </c>
      <c r="F754" s="15" t="s">
        <v>1198</v>
      </c>
      <c r="G754" t="str">
        <f t="shared" si="70"/>
        <v>41253.396</v>
      </c>
      <c r="H754" s="48">
        <f t="shared" si="71"/>
        <v>9274</v>
      </c>
      <c r="I754" s="168" t="s">
        <v>561</v>
      </c>
      <c r="J754" s="169" t="s">
        <v>562</v>
      </c>
      <c r="K754" s="168">
        <v>9274</v>
      </c>
      <c r="L754" s="168" t="s">
        <v>1326</v>
      </c>
      <c r="M754" s="169" t="s">
        <v>1303</v>
      </c>
      <c r="N754" s="169"/>
      <c r="O754" s="170" t="s">
        <v>1312</v>
      </c>
      <c r="P754" s="170" t="s">
        <v>977</v>
      </c>
    </row>
    <row r="755" spans="1:16" x14ac:dyDescent="0.2">
      <c r="A755" s="48" t="str">
        <f t="shared" si="66"/>
        <v> AVSJ 5.38 </v>
      </c>
      <c r="B755" s="15" t="str">
        <f t="shared" si="67"/>
        <v>I</v>
      </c>
      <c r="C755" s="48">
        <f t="shared" si="68"/>
        <v>41276.326000000001</v>
      </c>
      <c r="D755" t="str">
        <f t="shared" si="69"/>
        <v>vis</v>
      </c>
      <c r="E755">
        <f>VLOOKUP(C755,'Active 2'!C$21:E$948,3,FALSE)</f>
        <v>9300.994494562945</v>
      </c>
      <c r="F755" s="15" t="s">
        <v>1198</v>
      </c>
      <c r="G755" t="str">
        <f t="shared" si="70"/>
        <v>41276.326</v>
      </c>
      <c r="H755" s="48">
        <f t="shared" si="71"/>
        <v>9301</v>
      </c>
      <c r="I755" s="168" t="s">
        <v>563</v>
      </c>
      <c r="J755" s="169" t="s">
        <v>564</v>
      </c>
      <c r="K755" s="168">
        <v>9301</v>
      </c>
      <c r="L755" s="168" t="s">
        <v>1452</v>
      </c>
      <c r="M755" s="169" t="s">
        <v>1303</v>
      </c>
      <c r="N755" s="169"/>
      <c r="O755" s="170" t="s">
        <v>1312</v>
      </c>
      <c r="P755" s="170" t="s">
        <v>977</v>
      </c>
    </row>
    <row r="756" spans="1:16" x14ac:dyDescent="0.2">
      <c r="A756" s="48" t="str">
        <f t="shared" si="66"/>
        <v> AVSJ 5.38 </v>
      </c>
      <c r="B756" s="15" t="str">
        <f t="shared" si="67"/>
        <v>I</v>
      </c>
      <c r="C756" s="48">
        <f t="shared" si="68"/>
        <v>41562.571000000004</v>
      </c>
      <c r="D756" t="str">
        <f t="shared" si="69"/>
        <v>vis</v>
      </c>
      <c r="E756">
        <f>VLOOKUP(C756,'Active 2'!C$21:E$948,3,FALSE)</f>
        <v>9637.9910711594821</v>
      </c>
      <c r="F756" s="15" t="s">
        <v>1198</v>
      </c>
      <c r="G756" t="str">
        <f t="shared" si="70"/>
        <v>41562.571</v>
      </c>
      <c r="H756" s="48">
        <f t="shared" si="71"/>
        <v>9638</v>
      </c>
      <c r="I756" s="168" t="s">
        <v>565</v>
      </c>
      <c r="J756" s="169" t="s">
        <v>566</v>
      </c>
      <c r="K756" s="168">
        <v>9638</v>
      </c>
      <c r="L756" s="168" t="s">
        <v>256</v>
      </c>
      <c r="M756" s="169" t="s">
        <v>1303</v>
      </c>
      <c r="N756" s="169"/>
      <c r="O756" s="170" t="s">
        <v>1312</v>
      </c>
      <c r="P756" s="170" t="s">
        <v>977</v>
      </c>
    </row>
    <row r="757" spans="1:16" x14ac:dyDescent="0.2">
      <c r="A757" s="48" t="str">
        <f t="shared" si="66"/>
        <v> MVS 6.65 </v>
      </c>
      <c r="B757" s="15" t="str">
        <f t="shared" si="67"/>
        <v>I</v>
      </c>
      <c r="C757" s="48">
        <f t="shared" si="68"/>
        <v>41597.402000000002</v>
      </c>
      <c r="D757" t="str">
        <f t="shared" si="69"/>
        <v>vis</v>
      </c>
      <c r="E757">
        <f>VLOOKUP(C757,'Active 2'!C$21:E$948,3,FALSE)</f>
        <v>9678.9976485999032</v>
      </c>
      <c r="F757" s="15" t="s">
        <v>1198</v>
      </c>
      <c r="G757" t="str">
        <f t="shared" si="70"/>
        <v>41597.402</v>
      </c>
      <c r="H757" s="48">
        <f t="shared" si="71"/>
        <v>9679</v>
      </c>
      <c r="I757" s="168" t="s">
        <v>567</v>
      </c>
      <c r="J757" s="169" t="s">
        <v>568</v>
      </c>
      <c r="K757" s="168">
        <v>9679</v>
      </c>
      <c r="L757" s="168" t="s">
        <v>1386</v>
      </c>
      <c r="M757" s="169" t="s">
        <v>1317</v>
      </c>
      <c r="N757" s="169"/>
      <c r="O757" s="170" t="s">
        <v>537</v>
      </c>
      <c r="P757" s="170" t="s">
        <v>987</v>
      </c>
    </row>
    <row r="758" spans="1:16" x14ac:dyDescent="0.2">
      <c r="A758" s="48" t="str">
        <f t="shared" si="66"/>
        <v> AVSJ 5.38 </v>
      </c>
      <c r="B758" s="15" t="str">
        <f t="shared" si="67"/>
        <v>I</v>
      </c>
      <c r="C758" s="48">
        <f t="shared" si="68"/>
        <v>41597.402999999998</v>
      </c>
      <c r="D758" t="str">
        <f t="shared" si="69"/>
        <v>vis</v>
      </c>
      <c r="E758">
        <f>VLOOKUP(C758,'Active 2'!C$21:E$948,3,FALSE)</f>
        <v>9678.9988259010806</v>
      </c>
      <c r="F758" s="15" t="s">
        <v>1198</v>
      </c>
      <c r="G758" t="str">
        <f t="shared" si="70"/>
        <v>41597.403</v>
      </c>
      <c r="H758" s="48">
        <f t="shared" si="71"/>
        <v>9679</v>
      </c>
      <c r="I758" s="168" t="s">
        <v>569</v>
      </c>
      <c r="J758" s="169" t="s">
        <v>570</v>
      </c>
      <c r="K758" s="168">
        <v>9679</v>
      </c>
      <c r="L758" s="168" t="s">
        <v>1326</v>
      </c>
      <c r="M758" s="169" t="s">
        <v>1303</v>
      </c>
      <c r="N758" s="169"/>
      <c r="O758" s="170" t="s">
        <v>1312</v>
      </c>
      <c r="P758" s="170" t="s">
        <v>977</v>
      </c>
    </row>
    <row r="759" spans="1:16" x14ac:dyDescent="0.2">
      <c r="A759" s="48" t="str">
        <f t="shared" si="66"/>
        <v> ASS 47.277 </v>
      </c>
      <c r="B759" s="15" t="str">
        <f t="shared" si="67"/>
        <v>II</v>
      </c>
      <c r="C759" s="48">
        <f t="shared" si="68"/>
        <v>41718.434399999998</v>
      </c>
      <c r="D759" t="str">
        <f t="shared" si="69"/>
        <v>vis</v>
      </c>
      <c r="E759">
        <f>VLOOKUP(C759,'Active 2'!C$21:E$948,3,FALSE)</f>
        <v>9821.4892360765789</v>
      </c>
      <c r="F759" s="15" t="s">
        <v>1198</v>
      </c>
      <c r="G759" t="str">
        <f t="shared" si="70"/>
        <v>41718.4344</v>
      </c>
      <c r="H759" s="48">
        <f t="shared" si="71"/>
        <v>9821.5</v>
      </c>
      <c r="I759" s="168" t="s">
        <v>571</v>
      </c>
      <c r="J759" s="169" t="s">
        <v>572</v>
      </c>
      <c r="K759" s="168">
        <v>9821.5</v>
      </c>
      <c r="L759" s="168" t="s">
        <v>573</v>
      </c>
      <c r="M759" s="169" t="s">
        <v>1408</v>
      </c>
      <c r="N759" s="169" t="s">
        <v>1409</v>
      </c>
      <c r="O759" s="170" t="s">
        <v>574</v>
      </c>
      <c r="P759" s="170" t="s">
        <v>991</v>
      </c>
    </row>
    <row r="760" spans="1:16" x14ac:dyDescent="0.2">
      <c r="A760" s="48" t="str">
        <f t="shared" si="66"/>
        <v> ASS 47.277 </v>
      </c>
      <c r="B760" s="15" t="str">
        <f t="shared" si="67"/>
        <v>II</v>
      </c>
      <c r="C760" s="48">
        <f t="shared" si="68"/>
        <v>41747.317799999997</v>
      </c>
      <c r="D760" t="str">
        <f t="shared" si="69"/>
        <v>vis</v>
      </c>
      <c r="E760">
        <f>VLOOKUP(C760,'Active 2'!C$21:E$948,3,FALSE)</f>
        <v>9855.4936970120289</v>
      </c>
      <c r="F760" s="15" t="s">
        <v>1198</v>
      </c>
      <c r="G760" t="str">
        <f t="shared" si="70"/>
        <v>41747.3178</v>
      </c>
      <c r="H760" s="48">
        <f t="shared" si="71"/>
        <v>9855.5</v>
      </c>
      <c r="I760" s="168" t="s">
        <v>575</v>
      </c>
      <c r="J760" s="169" t="s">
        <v>576</v>
      </c>
      <c r="K760" s="168">
        <v>9855.5</v>
      </c>
      <c r="L760" s="168" t="s">
        <v>577</v>
      </c>
      <c r="M760" s="169" t="s">
        <v>1408</v>
      </c>
      <c r="N760" s="169" t="s">
        <v>1409</v>
      </c>
      <c r="O760" s="170" t="s">
        <v>574</v>
      </c>
      <c r="P760" s="170" t="s">
        <v>991</v>
      </c>
    </row>
    <row r="761" spans="1:16" x14ac:dyDescent="0.2">
      <c r="A761" s="48" t="str">
        <f t="shared" si="66"/>
        <v> ASS 47.277 </v>
      </c>
      <c r="B761" s="15" t="str">
        <f t="shared" si="67"/>
        <v>I</v>
      </c>
      <c r="C761" s="48">
        <f t="shared" si="68"/>
        <v>41946.5046</v>
      </c>
      <c r="D761" t="str">
        <f t="shared" si="69"/>
        <v>vis</v>
      </c>
      <c r="E761">
        <f>VLOOKUP(C761,'Active 2'!C$21:E$948,3,FALSE)</f>
        <v>10089.996551920305</v>
      </c>
      <c r="F761" s="15" t="s">
        <v>1198</v>
      </c>
      <c r="G761" t="str">
        <f t="shared" si="70"/>
        <v>41946.5046</v>
      </c>
      <c r="H761" s="48">
        <f t="shared" si="71"/>
        <v>10090</v>
      </c>
      <c r="I761" s="168" t="s">
        <v>578</v>
      </c>
      <c r="J761" s="169" t="s">
        <v>579</v>
      </c>
      <c r="K761" s="168">
        <v>10090</v>
      </c>
      <c r="L761" s="168" t="s">
        <v>580</v>
      </c>
      <c r="M761" s="169" t="s">
        <v>1408</v>
      </c>
      <c r="N761" s="169" t="s">
        <v>1409</v>
      </c>
      <c r="O761" s="170" t="s">
        <v>574</v>
      </c>
      <c r="P761" s="170" t="s">
        <v>991</v>
      </c>
    </row>
    <row r="762" spans="1:16" x14ac:dyDescent="0.2">
      <c r="A762" s="48" t="str">
        <f t="shared" si="66"/>
        <v> ASS 47.277 </v>
      </c>
      <c r="B762" s="15" t="str">
        <f t="shared" si="67"/>
        <v>I</v>
      </c>
      <c r="C762" s="48">
        <f t="shared" si="68"/>
        <v>41947.354899999998</v>
      </c>
      <c r="D762" t="str">
        <f t="shared" si="69"/>
        <v>vis</v>
      </c>
      <c r="E762">
        <f>VLOOKUP(C762,'Active 2'!C$21:E$948,3,FALSE)</f>
        <v>10090.99761111463</v>
      </c>
      <c r="F762" s="15" t="s">
        <v>1198</v>
      </c>
      <c r="G762" t="str">
        <f t="shared" si="70"/>
        <v>41947.3549</v>
      </c>
      <c r="H762" s="48">
        <f t="shared" si="71"/>
        <v>10091</v>
      </c>
      <c r="I762" s="168" t="s">
        <v>581</v>
      </c>
      <c r="J762" s="169" t="s">
        <v>582</v>
      </c>
      <c r="K762" s="168">
        <v>10091</v>
      </c>
      <c r="L762" s="168" t="s">
        <v>583</v>
      </c>
      <c r="M762" s="169" t="s">
        <v>1408</v>
      </c>
      <c r="N762" s="169" t="s">
        <v>1409</v>
      </c>
      <c r="O762" s="170" t="s">
        <v>574</v>
      </c>
      <c r="P762" s="170" t="s">
        <v>991</v>
      </c>
    </row>
    <row r="763" spans="1:16" x14ac:dyDescent="0.2">
      <c r="A763" s="48" t="str">
        <f t="shared" si="66"/>
        <v> AVSJ 5.88 </v>
      </c>
      <c r="B763" s="15" t="str">
        <f t="shared" si="67"/>
        <v>I</v>
      </c>
      <c r="C763" s="48">
        <f t="shared" si="68"/>
        <v>41979.627</v>
      </c>
      <c r="D763" t="str">
        <f t="shared" si="69"/>
        <v>vis</v>
      </c>
      <c r="E763">
        <f>VLOOKUP(C763,'Active 2'!C$21:E$948,3,FALSE)</f>
        <v>10128.991592562625</v>
      </c>
      <c r="F763" s="15" t="s">
        <v>1198</v>
      </c>
      <c r="G763" t="str">
        <f t="shared" si="70"/>
        <v>41979.627</v>
      </c>
      <c r="H763" s="48">
        <f t="shared" si="71"/>
        <v>10129</v>
      </c>
      <c r="I763" s="168" t="s">
        <v>584</v>
      </c>
      <c r="J763" s="169" t="s">
        <v>585</v>
      </c>
      <c r="K763" s="168">
        <v>10129</v>
      </c>
      <c r="L763" s="168" t="s">
        <v>1659</v>
      </c>
      <c r="M763" s="169" t="s">
        <v>1303</v>
      </c>
      <c r="N763" s="169"/>
      <c r="O763" s="170" t="s">
        <v>1312</v>
      </c>
      <c r="P763" s="170" t="s">
        <v>994</v>
      </c>
    </row>
    <row r="764" spans="1:16" x14ac:dyDescent="0.2">
      <c r="A764" s="48" t="str">
        <f t="shared" si="66"/>
        <v> AVSJ 5.88 </v>
      </c>
      <c r="B764" s="15" t="str">
        <f t="shared" si="67"/>
        <v>I</v>
      </c>
      <c r="C764" s="48">
        <f t="shared" si="68"/>
        <v>41985.582999999999</v>
      </c>
      <c r="D764" t="str">
        <f t="shared" si="69"/>
        <v>vis</v>
      </c>
      <c r="E764">
        <f>VLOOKUP(C764,'Active 2'!C$21:E$948,3,FALSE)</f>
        <v>10136.003598397516</v>
      </c>
      <c r="F764" s="15" t="s">
        <v>1198</v>
      </c>
      <c r="G764" t="str">
        <f t="shared" si="70"/>
        <v>41985.583</v>
      </c>
      <c r="H764" s="48">
        <f t="shared" si="71"/>
        <v>10136</v>
      </c>
      <c r="I764" s="168" t="s">
        <v>586</v>
      </c>
      <c r="J764" s="169" t="s">
        <v>587</v>
      </c>
      <c r="K764" s="168">
        <v>10136</v>
      </c>
      <c r="L764" s="168" t="s">
        <v>1311</v>
      </c>
      <c r="M764" s="169" t="s">
        <v>1303</v>
      </c>
      <c r="N764" s="169"/>
      <c r="O764" s="170" t="s">
        <v>1492</v>
      </c>
      <c r="P764" s="170" t="s">
        <v>994</v>
      </c>
    </row>
    <row r="765" spans="1:16" x14ac:dyDescent="0.2">
      <c r="A765" s="48" t="str">
        <f t="shared" si="66"/>
        <v> AVSJ 5.88 </v>
      </c>
      <c r="B765" s="15" t="str">
        <f t="shared" si="67"/>
        <v>I</v>
      </c>
      <c r="C765" s="48">
        <f t="shared" si="68"/>
        <v>41990.673000000003</v>
      </c>
      <c r="D765" t="str">
        <f t="shared" si="69"/>
        <v>vis</v>
      </c>
      <c r="E765">
        <f>VLOOKUP(C765,'Active 2'!C$21:E$948,3,FALSE)</f>
        <v>10141.996061409543</v>
      </c>
      <c r="F765" s="15" t="s">
        <v>1198</v>
      </c>
      <c r="G765" t="str">
        <f t="shared" si="70"/>
        <v>41990.673</v>
      </c>
      <c r="H765" s="48">
        <f t="shared" si="71"/>
        <v>10142</v>
      </c>
      <c r="I765" s="168" t="s">
        <v>588</v>
      </c>
      <c r="J765" s="169" t="s">
        <v>589</v>
      </c>
      <c r="K765" s="168">
        <v>10142</v>
      </c>
      <c r="L765" s="168" t="s">
        <v>1447</v>
      </c>
      <c r="M765" s="169" t="s">
        <v>1303</v>
      </c>
      <c r="N765" s="169"/>
      <c r="O765" s="170" t="s">
        <v>1312</v>
      </c>
      <c r="P765" s="170" t="s">
        <v>994</v>
      </c>
    </row>
    <row r="766" spans="1:16" x14ac:dyDescent="0.2">
      <c r="A766" s="48" t="str">
        <f t="shared" si="66"/>
        <v> AVSJ 6.31 </v>
      </c>
      <c r="B766" s="15" t="str">
        <f t="shared" si="67"/>
        <v>I</v>
      </c>
      <c r="C766" s="48">
        <f t="shared" si="68"/>
        <v>42064.571000000004</v>
      </c>
      <c r="D766" t="str">
        <f t="shared" si="69"/>
        <v>vis</v>
      </c>
      <c r="E766">
        <f>VLOOKUP(C766,'Active 2'!C$21:E$948,3,FALSE)</f>
        <v>10228.996264093716</v>
      </c>
      <c r="F766" s="15" t="s">
        <v>1198</v>
      </c>
      <c r="G766" t="str">
        <f t="shared" si="70"/>
        <v>42064.571</v>
      </c>
      <c r="H766" s="48">
        <f t="shared" si="71"/>
        <v>10229</v>
      </c>
      <c r="I766" s="168" t="s">
        <v>590</v>
      </c>
      <c r="J766" s="169" t="s">
        <v>591</v>
      </c>
      <c r="K766" s="168">
        <v>10229</v>
      </c>
      <c r="L766" s="168" t="s">
        <v>1447</v>
      </c>
      <c r="M766" s="169" t="s">
        <v>1303</v>
      </c>
      <c r="N766" s="169"/>
      <c r="O766" s="170" t="s">
        <v>1516</v>
      </c>
      <c r="P766" s="170" t="s">
        <v>996</v>
      </c>
    </row>
    <row r="767" spans="1:16" x14ac:dyDescent="0.2">
      <c r="A767" s="48" t="str">
        <f t="shared" si="66"/>
        <v>IBVS 1249 </v>
      </c>
      <c r="B767" s="15" t="str">
        <f t="shared" si="67"/>
        <v>I</v>
      </c>
      <c r="C767" s="48">
        <f t="shared" si="68"/>
        <v>42684.633999999998</v>
      </c>
      <c r="D767" t="str">
        <f t="shared" si="69"/>
        <v>vis</v>
      </c>
      <c r="E767">
        <f>VLOOKUP(C767,'Active 2'!C$21:E$948,3,FALSE)</f>
        <v>10958.997166377334</v>
      </c>
      <c r="F767" s="15" t="s">
        <v>1198</v>
      </c>
      <c r="G767" t="str">
        <f t="shared" si="70"/>
        <v>42684.634</v>
      </c>
      <c r="H767" s="48">
        <f t="shared" si="71"/>
        <v>10959</v>
      </c>
      <c r="I767" s="168" t="s">
        <v>592</v>
      </c>
      <c r="J767" s="169" t="s">
        <v>593</v>
      </c>
      <c r="K767" s="168">
        <v>10959</v>
      </c>
      <c r="L767" s="168" t="s">
        <v>1386</v>
      </c>
      <c r="M767" s="169" t="s">
        <v>1303</v>
      </c>
      <c r="N767" s="169"/>
      <c r="O767" s="170" t="s">
        <v>1443</v>
      </c>
      <c r="P767" s="171" t="s">
        <v>1010</v>
      </c>
    </row>
    <row r="768" spans="1:16" x14ac:dyDescent="0.2">
      <c r="A768" s="48" t="str">
        <f t="shared" si="66"/>
        <v>IBVS 1249 </v>
      </c>
      <c r="B768" s="15" t="str">
        <f t="shared" si="67"/>
        <v>I</v>
      </c>
      <c r="C768" s="48">
        <f t="shared" si="68"/>
        <v>42842.625</v>
      </c>
      <c r="D768" t="str">
        <f t="shared" si="69"/>
        <v>vis</v>
      </c>
      <c r="E768">
        <f>VLOOKUP(C768,'Active 2'!C$21:E$948,3,FALSE)</f>
        <v>11145.000157287441</v>
      </c>
      <c r="F768" s="15" t="s">
        <v>1198</v>
      </c>
      <c r="G768" t="str">
        <f t="shared" si="70"/>
        <v>42842.625</v>
      </c>
      <c r="H768" s="48">
        <f t="shared" si="71"/>
        <v>11145</v>
      </c>
      <c r="I768" s="168" t="s">
        <v>594</v>
      </c>
      <c r="J768" s="169" t="s">
        <v>595</v>
      </c>
      <c r="K768" s="168">
        <v>11145</v>
      </c>
      <c r="L768" s="168" t="s">
        <v>1391</v>
      </c>
      <c r="M768" s="169" t="s">
        <v>1303</v>
      </c>
      <c r="N768" s="169"/>
      <c r="O768" s="170" t="s">
        <v>596</v>
      </c>
      <c r="P768" s="171" t="s">
        <v>1010</v>
      </c>
    </row>
    <row r="769" spans="1:16" x14ac:dyDescent="0.2">
      <c r="A769" s="48" t="str">
        <f t="shared" si="66"/>
        <v> BRNO 28 </v>
      </c>
      <c r="B769" s="15" t="str">
        <f t="shared" si="67"/>
        <v>I</v>
      </c>
      <c r="C769" s="48">
        <f t="shared" si="68"/>
        <v>46717.608999999997</v>
      </c>
      <c r="D769" t="str">
        <f t="shared" si="69"/>
        <v>vis</v>
      </c>
      <c r="E769">
        <f>VLOOKUP(C769,'Active 2'!C$21:E$948,3,FALSE)</f>
        <v>15707.023397401123</v>
      </c>
      <c r="F769" s="15" t="s">
        <v>1198</v>
      </c>
      <c r="G769" t="str">
        <f t="shared" si="70"/>
        <v>46717.609</v>
      </c>
      <c r="H769" s="48">
        <f t="shared" si="71"/>
        <v>15707</v>
      </c>
      <c r="I769" s="168" t="s">
        <v>597</v>
      </c>
      <c r="J769" s="169" t="s">
        <v>598</v>
      </c>
      <c r="K769" s="168">
        <v>15707</v>
      </c>
      <c r="L769" s="168" t="s">
        <v>1965</v>
      </c>
      <c r="M769" s="169" t="s">
        <v>1303</v>
      </c>
      <c r="N769" s="169"/>
      <c r="O769" s="170" t="s">
        <v>1767</v>
      </c>
      <c r="P769" s="170" t="s">
        <v>1083</v>
      </c>
    </row>
    <row r="770" spans="1:16" x14ac:dyDescent="0.2">
      <c r="A770" s="48" t="str">
        <f t="shared" si="66"/>
        <v> BRNO 28 </v>
      </c>
      <c r="B770" s="15" t="str">
        <f t="shared" si="67"/>
        <v>I</v>
      </c>
      <c r="C770" s="48">
        <f t="shared" si="68"/>
        <v>46769.421999999999</v>
      </c>
      <c r="D770" t="str">
        <f t="shared" si="69"/>
        <v>vis</v>
      </c>
      <c r="E770">
        <f>VLOOKUP(C770,'Active 2'!C$21:E$948,3,FALSE)</f>
        <v>15768.022903499732</v>
      </c>
      <c r="F770" s="15" t="s">
        <v>1198</v>
      </c>
      <c r="G770" t="str">
        <f t="shared" si="70"/>
        <v>46769.422</v>
      </c>
      <c r="H770" s="48">
        <f t="shared" si="71"/>
        <v>15768</v>
      </c>
      <c r="I770" s="168" t="s">
        <v>599</v>
      </c>
      <c r="J770" s="169" t="s">
        <v>600</v>
      </c>
      <c r="K770" s="168">
        <v>15768</v>
      </c>
      <c r="L770" s="168" t="s">
        <v>1984</v>
      </c>
      <c r="M770" s="169" t="s">
        <v>1303</v>
      </c>
      <c r="N770" s="169"/>
      <c r="O770" s="170" t="s">
        <v>2053</v>
      </c>
      <c r="P770" s="170" t="s">
        <v>1083</v>
      </c>
    </row>
    <row r="771" spans="1:16" x14ac:dyDescent="0.2">
      <c r="A771" s="48" t="str">
        <f t="shared" si="66"/>
        <v> BRNO 28 </v>
      </c>
      <c r="B771" s="15" t="str">
        <f t="shared" si="67"/>
        <v>I</v>
      </c>
      <c r="C771" s="48">
        <f t="shared" si="68"/>
        <v>46769.421999999999</v>
      </c>
      <c r="D771" t="str">
        <f t="shared" si="69"/>
        <v>vis</v>
      </c>
      <c r="E771">
        <f>VLOOKUP(C771,'Active 2'!C$21:E$948,3,FALSE)</f>
        <v>15768.022903499732</v>
      </c>
      <c r="F771" s="15" t="s">
        <v>1198</v>
      </c>
      <c r="G771" t="str">
        <f t="shared" si="70"/>
        <v>46769.422</v>
      </c>
      <c r="H771" s="48">
        <f t="shared" si="71"/>
        <v>15768</v>
      </c>
      <c r="I771" s="168" t="s">
        <v>599</v>
      </c>
      <c r="J771" s="169" t="s">
        <v>600</v>
      </c>
      <c r="K771" s="168">
        <v>15768</v>
      </c>
      <c r="L771" s="168" t="s">
        <v>1984</v>
      </c>
      <c r="M771" s="169" t="s">
        <v>1303</v>
      </c>
      <c r="N771" s="169"/>
      <c r="O771" s="170" t="s">
        <v>601</v>
      </c>
      <c r="P771" s="170" t="s">
        <v>1083</v>
      </c>
    </row>
    <row r="772" spans="1:16" x14ac:dyDescent="0.2">
      <c r="A772" s="48" t="str">
        <f t="shared" si="66"/>
        <v> BRNO 28 </v>
      </c>
      <c r="B772" s="15" t="str">
        <f t="shared" si="67"/>
        <v>I</v>
      </c>
      <c r="C772" s="48">
        <f t="shared" si="68"/>
        <v>46769.423999999999</v>
      </c>
      <c r="D772" t="str">
        <f t="shared" si="69"/>
        <v>vis</v>
      </c>
      <c r="E772">
        <f>VLOOKUP(C772,'Active 2'!C$21:E$948,3,FALSE)</f>
        <v>15768.025258102096</v>
      </c>
      <c r="F772" s="15" t="s">
        <v>1198</v>
      </c>
      <c r="G772" t="str">
        <f t="shared" si="70"/>
        <v>46769.424</v>
      </c>
      <c r="H772" s="48">
        <f t="shared" si="71"/>
        <v>15768</v>
      </c>
      <c r="I772" s="168" t="s">
        <v>602</v>
      </c>
      <c r="J772" s="169" t="s">
        <v>603</v>
      </c>
      <c r="K772" s="168">
        <v>15768</v>
      </c>
      <c r="L772" s="168" t="s">
        <v>1994</v>
      </c>
      <c r="M772" s="169" t="s">
        <v>1303</v>
      </c>
      <c r="N772" s="169"/>
      <c r="O772" s="170" t="s">
        <v>604</v>
      </c>
      <c r="P772" s="170" t="s">
        <v>1083</v>
      </c>
    </row>
    <row r="773" spans="1:16" x14ac:dyDescent="0.2">
      <c r="A773" s="48" t="str">
        <f t="shared" si="66"/>
        <v>VSB 47 </v>
      </c>
      <c r="B773" s="15" t="str">
        <f t="shared" si="67"/>
        <v>I</v>
      </c>
      <c r="C773" s="48">
        <f t="shared" si="68"/>
        <v>46816.99</v>
      </c>
      <c r="D773" t="str">
        <f t="shared" si="69"/>
        <v>vis</v>
      </c>
      <c r="E773">
        <f>VLOOKUP(C773,'Active 2'!C$21:E$948,3,FALSE)</f>
        <v>15824.024766084385</v>
      </c>
      <c r="F773" s="15" t="s">
        <v>1198</v>
      </c>
      <c r="G773" t="str">
        <f t="shared" si="70"/>
        <v>46816.99</v>
      </c>
      <c r="H773" s="48">
        <f t="shared" si="71"/>
        <v>15824</v>
      </c>
      <c r="I773" s="168" t="s">
        <v>605</v>
      </c>
      <c r="J773" s="169" t="s">
        <v>606</v>
      </c>
      <c r="K773" s="168">
        <v>15824</v>
      </c>
      <c r="L773" s="168" t="s">
        <v>607</v>
      </c>
      <c r="M773" s="169" t="s">
        <v>1303</v>
      </c>
      <c r="N773" s="169"/>
      <c r="O773" s="170" t="s">
        <v>608</v>
      </c>
      <c r="P773" s="171" t="s">
        <v>1086</v>
      </c>
    </row>
    <row r="774" spans="1:16" x14ac:dyDescent="0.2">
      <c r="A774" s="48" t="str">
        <f t="shared" si="66"/>
        <v> BRNO 30 </v>
      </c>
      <c r="B774" s="15" t="str">
        <f t="shared" si="67"/>
        <v>I</v>
      </c>
      <c r="C774" s="48">
        <f t="shared" si="68"/>
        <v>46826.324999999997</v>
      </c>
      <c r="D774" t="str">
        <f t="shared" si="69"/>
        <v>vis</v>
      </c>
      <c r="E774">
        <f>VLOOKUP(C774,'Active 2'!C$21:E$948,3,FALSE)</f>
        <v>15835.014872610362</v>
      </c>
      <c r="F774" s="15" t="s">
        <v>1198</v>
      </c>
      <c r="G774" t="str">
        <f t="shared" si="70"/>
        <v>46826.325</v>
      </c>
      <c r="H774" s="48">
        <f t="shared" si="71"/>
        <v>15835</v>
      </c>
      <c r="I774" s="168" t="s">
        <v>609</v>
      </c>
      <c r="J774" s="169" t="s">
        <v>610</v>
      </c>
      <c r="K774" s="168">
        <v>15835</v>
      </c>
      <c r="L774" s="168" t="s">
        <v>1766</v>
      </c>
      <c r="M774" s="169" t="s">
        <v>1303</v>
      </c>
      <c r="N774" s="169"/>
      <c r="O774" s="170" t="s">
        <v>1767</v>
      </c>
      <c r="P774" s="170" t="s">
        <v>1087</v>
      </c>
    </row>
    <row r="775" spans="1:16" x14ac:dyDescent="0.2">
      <c r="A775" s="48" t="str">
        <f t="shared" si="66"/>
        <v>VSB 47 </v>
      </c>
      <c r="B775" s="15" t="str">
        <f t="shared" si="67"/>
        <v>I</v>
      </c>
      <c r="C775" s="48">
        <f t="shared" si="68"/>
        <v>46828.027999999998</v>
      </c>
      <c r="D775" t="str">
        <f t="shared" si="69"/>
        <v>vis</v>
      </c>
      <c r="E775">
        <f>VLOOKUP(C775,'Active 2'!C$21:E$948,3,FALSE)</f>
        <v>15837.019816521852</v>
      </c>
      <c r="F775" s="15" t="s">
        <v>1198</v>
      </c>
      <c r="G775" t="str">
        <f t="shared" si="70"/>
        <v>46828.028</v>
      </c>
      <c r="H775" s="48">
        <f t="shared" si="71"/>
        <v>15837</v>
      </c>
      <c r="I775" s="168" t="s">
        <v>611</v>
      </c>
      <c r="J775" s="169" t="s">
        <v>612</v>
      </c>
      <c r="K775" s="168">
        <v>15837</v>
      </c>
      <c r="L775" s="168" t="s">
        <v>1933</v>
      </c>
      <c r="M775" s="169" t="s">
        <v>1303</v>
      </c>
      <c r="N775" s="169"/>
      <c r="O775" s="170" t="s">
        <v>608</v>
      </c>
      <c r="P775" s="171" t="s">
        <v>1086</v>
      </c>
    </row>
    <row r="776" spans="1:16" x14ac:dyDescent="0.2">
      <c r="A776" s="48" t="str">
        <f t="shared" si="66"/>
        <v> BRNO 30 </v>
      </c>
      <c r="B776" s="15" t="str">
        <f t="shared" si="67"/>
        <v>I</v>
      </c>
      <c r="C776" s="48">
        <f t="shared" si="68"/>
        <v>47028.487000000001</v>
      </c>
      <c r="D776" t="str">
        <f t="shared" si="69"/>
        <v>vis</v>
      </c>
      <c r="E776">
        <f>VLOOKUP(C776,'Active 2'!C$21:E$948,3,FALSE)</f>
        <v>16073.020433992777</v>
      </c>
      <c r="F776" s="15" t="s">
        <v>1198</v>
      </c>
      <c r="G776" t="str">
        <f t="shared" si="70"/>
        <v>47028.487</v>
      </c>
      <c r="H776" s="48">
        <f t="shared" si="71"/>
        <v>16073</v>
      </c>
      <c r="I776" s="168" t="s">
        <v>613</v>
      </c>
      <c r="J776" s="169" t="s">
        <v>614</v>
      </c>
      <c r="K776" s="168">
        <v>16073</v>
      </c>
      <c r="L776" s="168" t="s">
        <v>1933</v>
      </c>
      <c r="M776" s="169" t="s">
        <v>1303</v>
      </c>
      <c r="N776" s="169"/>
      <c r="O776" s="170" t="s">
        <v>615</v>
      </c>
      <c r="P776" s="170" t="s">
        <v>1087</v>
      </c>
    </row>
    <row r="777" spans="1:16" x14ac:dyDescent="0.2">
      <c r="A777" s="48" t="str">
        <f t="shared" si="66"/>
        <v>VSB 47 </v>
      </c>
      <c r="B777" s="15" t="str">
        <f t="shared" si="67"/>
        <v>I</v>
      </c>
      <c r="C777" s="48">
        <f t="shared" si="68"/>
        <v>49716.008999999998</v>
      </c>
      <c r="D777" t="str">
        <f t="shared" si="69"/>
        <v>vis</v>
      </c>
      <c r="E777">
        <f>VLOOKUP(C777,'Active 2'!C$21:E$948,3,FALSE)</f>
        <v>19237.043258942969</v>
      </c>
      <c r="F777" s="15" t="s">
        <v>1198</v>
      </c>
      <c r="G777" t="str">
        <f t="shared" si="70"/>
        <v>49716.009</v>
      </c>
      <c r="H777" s="48">
        <f t="shared" si="71"/>
        <v>19237</v>
      </c>
      <c r="I777" s="168" t="s">
        <v>616</v>
      </c>
      <c r="J777" s="169" t="s">
        <v>617</v>
      </c>
      <c r="K777" s="168">
        <v>19237</v>
      </c>
      <c r="L777" s="168" t="s">
        <v>2046</v>
      </c>
      <c r="M777" s="169" t="s">
        <v>1303</v>
      </c>
      <c r="N777" s="169"/>
      <c r="O777" s="170" t="s">
        <v>618</v>
      </c>
      <c r="P777" s="171" t="s">
        <v>1086</v>
      </c>
    </row>
    <row r="778" spans="1:16" x14ac:dyDescent="0.2">
      <c r="A778" s="48" t="str">
        <f t="shared" si="66"/>
        <v> BBS 112 </v>
      </c>
      <c r="B778" s="15" t="str">
        <f t="shared" si="67"/>
        <v>I</v>
      </c>
      <c r="C778" s="48">
        <f t="shared" si="68"/>
        <v>50316.528899999998</v>
      </c>
      <c r="D778" t="str">
        <f t="shared" si="69"/>
        <v>vis</v>
      </c>
      <c r="E778">
        <f>VLOOKUP(C778,'Active 2'!C$21:E$948,3,FALSE)</f>
        <v>19944.036046513382</v>
      </c>
      <c r="F778" s="15" t="s">
        <v>1198</v>
      </c>
      <c r="G778" t="str">
        <f t="shared" si="70"/>
        <v>50316.5289</v>
      </c>
      <c r="H778" s="48">
        <f t="shared" si="71"/>
        <v>19944</v>
      </c>
      <c r="I778" s="168" t="s">
        <v>619</v>
      </c>
      <c r="J778" s="169" t="s">
        <v>620</v>
      </c>
      <c r="K778" s="168">
        <v>19944</v>
      </c>
      <c r="L778" s="168" t="s">
        <v>621</v>
      </c>
      <c r="M778" s="169" t="s">
        <v>1303</v>
      </c>
      <c r="N778" s="169"/>
      <c r="O778" s="170" t="s">
        <v>622</v>
      </c>
      <c r="P778" s="170" t="s">
        <v>1120</v>
      </c>
    </row>
    <row r="779" spans="1:16" x14ac:dyDescent="0.2">
      <c r="A779" s="48" t="str">
        <f t="shared" ref="A779:A842" si="72">P779</f>
        <v> BBS 112 </v>
      </c>
      <c r="B779" s="15" t="str">
        <f t="shared" ref="B779:B842" si="73">IF(H779=INT(H779),"I","II")</f>
        <v>I</v>
      </c>
      <c r="C779" s="48">
        <f t="shared" ref="C779:C842" si="74">1*G779</f>
        <v>50316.539299999997</v>
      </c>
      <c r="D779" t="str">
        <f t="shared" ref="D779:D842" si="75">VLOOKUP(F779,I$1:J$5,2,FALSE)</f>
        <v>vis</v>
      </c>
      <c r="E779">
        <f>VLOOKUP(C779,'Active 2'!C$21:E$948,3,FALSE)</f>
        <v>19944.048290445666</v>
      </c>
      <c r="F779" s="15" t="s">
        <v>1198</v>
      </c>
      <c r="G779" t="str">
        <f t="shared" ref="G779:G842" si="76">MID(I779,3,LEN(I779)-3)</f>
        <v>50316.5393</v>
      </c>
      <c r="H779" s="48">
        <f t="shared" ref="H779:H842" si="77">1*K779</f>
        <v>19944</v>
      </c>
      <c r="I779" s="168" t="s">
        <v>623</v>
      </c>
      <c r="J779" s="169" t="s">
        <v>624</v>
      </c>
      <c r="K779" s="168">
        <v>19944</v>
      </c>
      <c r="L779" s="168" t="s">
        <v>625</v>
      </c>
      <c r="M779" s="169" t="s">
        <v>1303</v>
      </c>
      <c r="N779" s="169"/>
      <c r="O779" s="170" t="s">
        <v>2121</v>
      </c>
      <c r="P779" s="170" t="s">
        <v>1120</v>
      </c>
    </row>
    <row r="780" spans="1:16" x14ac:dyDescent="0.2">
      <c r="A780" s="48" t="str">
        <f t="shared" si="72"/>
        <v> BBS 112 </v>
      </c>
      <c r="B780" s="15" t="str">
        <f t="shared" si="73"/>
        <v>I</v>
      </c>
      <c r="C780" s="48">
        <f t="shared" si="74"/>
        <v>50672.430099999998</v>
      </c>
      <c r="D780" t="str">
        <f t="shared" si="75"/>
        <v>vis</v>
      </c>
      <c r="E780">
        <f>VLOOKUP(C780,'Active 2'!C$21:E$948,3,FALSE)</f>
        <v>20363.038949643909</v>
      </c>
      <c r="F780" s="15" t="s">
        <v>1198</v>
      </c>
      <c r="G780" t="str">
        <f t="shared" si="76"/>
        <v>50672.4301</v>
      </c>
      <c r="H780" s="48">
        <f t="shared" si="77"/>
        <v>20363</v>
      </c>
      <c r="I780" s="168" t="s">
        <v>626</v>
      </c>
      <c r="J780" s="169" t="s">
        <v>627</v>
      </c>
      <c r="K780" s="168">
        <v>20363</v>
      </c>
      <c r="L780" s="168" t="s">
        <v>628</v>
      </c>
      <c r="M780" s="169" t="s">
        <v>1303</v>
      </c>
      <c r="N780" s="169"/>
      <c r="O780" s="170" t="s">
        <v>629</v>
      </c>
      <c r="P780" s="170" t="s">
        <v>1120</v>
      </c>
    </row>
    <row r="781" spans="1:16" x14ac:dyDescent="0.2">
      <c r="A781" s="48" t="str">
        <f t="shared" si="72"/>
        <v> BBS 112 </v>
      </c>
      <c r="B781" s="15" t="str">
        <f t="shared" si="73"/>
        <v>I</v>
      </c>
      <c r="C781" s="48">
        <f t="shared" si="74"/>
        <v>50672.440499999997</v>
      </c>
      <c r="D781" t="str">
        <f t="shared" si="75"/>
        <v>vis</v>
      </c>
      <c r="E781">
        <f>VLOOKUP(C781,'Active 2'!C$21:E$948,3,FALSE)</f>
        <v>20363.051193576193</v>
      </c>
      <c r="F781" s="15" t="s">
        <v>1198</v>
      </c>
      <c r="G781" t="str">
        <f t="shared" si="76"/>
        <v>50672.4405</v>
      </c>
      <c r="H781" s="48">
        <f t="shared" si="77"/>
        <v>20363</v>
      </c>
      <c r="I781" s="168" t="s">
        <v>630</v>
      </c>
      <c r="J781" s="169" t="s">
        <v>631</v>
      </c>
      <c r="K781" s="168">
        <v>20363</v>
      </c>
      <c r="L781" s="168" t="s">
        <v>632</v>
      </c>
      <c r="M781" s="169" t="s">
        <v>1303</v>
      </c>
      <c r="N781" s="169"/>
      <c r="O781" s="170" t="s">
        <v>633</v>
      </c>
      <c r="P781" s="170" t="s">
        <v>1120</v>
      </c>
    </row>
    <row r="782" spans="1:16" x14ac:dyDescent="0.2">
      <c r="A782" s="48" t="str">
        <f t="shared" si="72"/>
        <v> AOEB 6 </v>
      </c>
      <c r="B782" s="15" t="str">
        <f t="shared" si="73"/>
        <v>I</v>
      </c>
      <c r="C782" s="48">
        <f t="shared" si="74"/>
        <v>50721.701999999997</v>
      </c>
      <c r="D782" t="str">
        <f t="shared" si="75"/>
        <v>vis</v>
      </c>
      <c r="E782">
        <f>VLOOKUP(C782,'Active 2'!C$21:E$948,3,FALSE)</f>
        <v>20421.046815711114</v>
      </c>
      <c r="F782" s="15" t="s">
        <v>1198</v>
      </c>
      <c r="G782" t="str">
        <f t="shared" si="76"/>
        <v>50721.702</v>
      </c>
      <c r="H782" s="48">
        <f t="shared" si="77"/>
        <v>20421</v>
      </c>
      <c r="I782" s="168" t="s">
        <v>634</v>
      </c>
      <c r="J782" s="169" t="s">
        <v>635</v>
      </c>
      <c r="K782" s="168">
        <v>20421</v>
      </c>
      <c r="L782" s="168" t="s">
        <v>2259</v>
      </c>
      <c r="M782" s="169" t="s">
        <v>1303</v>
      </c>
      <c r="N782" s="169"/>
      <c r="O782" s="170" t="s">
        <v>1312</v>
      </c>
      <c r="P782" s="170" t="s">
        <v>1127</v>
      </c>
    </row>
    <row r="783" spans="1:16" x14ac:dyDescent="0.2">
      <c r="A783" s="48" t="str">
        <f t="shared" si="72"/>
        <v> AOEB 6 </v>
      </c>
      <c r="B783" s="15" t="str">
        <f t="shared" si="73"/>
        <v>I</v>
      </c>
      <c r="C783" s="48">
        <f t="shared" si="74"/>
        <v>50733.595000000001</v>
      </c>
      <c r="D783" t="str">
        <f t="shared" si="75"/>
        <v>vis</v>
      </c>
      <c r="E783">
        <f>VLOOKUP(C783,'Active 2'!C$21:E$948,3,FALSE)</f>
        <v>20435.048458658461</v>
      </c>
      <c r="F783" s="15" t="s">
        <v>1198</v>
      </c>
      <c r="G783" t="str">
        <f t="shared" si="76"/>
        <v>50733.595</v>
      </c>
      <c r="H783" s="48">
        <f t="shared" si="77"/>
        <v>20435</v>
      </c>
      <c r="I783" s="168" t="s">
        <v>636</v>
      </c>
      <c r="J783" s="169" t="s">
        <v>637</v>
      </c>
      <c r="K783" s="168">
        <v>20435</v>
      </c>
      <c r="L783" s="168" t="s">
        <v>2218</v>
      </c>
      <c r="M783" s="169" t="s">
        <v>1303</v>
      </c>
      <c r="N783" s="169"/>
      <c r="O783" s="170" t="s">
        <v>1312</v>
      </c>
      <c r="P783" s="170" t="s">
        <v>1127</v>
      </c>
    </row>
    <row r="784" spans="1:16" x14ac:dyDescent="0.2">
      <c r="A784" s="48" t="str">
        <f t="shared" si="72"/>
        <v> AOEB 6 </v>
      </c>
      <c r="B784" s="15" t="str">
        <f t="shared" si="73"/>
        <v>I</v>
      </c>
      <c r="C784" s="48">
        <f t="shared" si="74"/>
        <v>50772.667999999998</v>
      </c>
      <c r="D784" t="str">
        <f t="shared" si="75"/>
        <v>vis</v>
      </c>
      <c r="E784">
        <f>VLOOKUP(C784,'Active 2'!C$21:E$948,3,FALSE)</f>
        <v>20481.049147709295</v>
      </c>
      <c r="F784" s="15" t="s">
        <v>1198</v>
      </c>
      <c r="G784" t="str">
        <f t="shared" si="76"/>
        <v>50772.668</v>
      </c>
      <c r="H784" s="48">
        <f t="shared" si="77"/>
        <v>20481</v>
      </c>
      <c r="I784" s="168" t="s">
        <v>638</v>
      </c>
      <c r="J784" s="169" t="s">
        <v>639</v>
      </c>
      <c r="K784" s="168">
        <v>20481</v>
      </c>
      <c r="L784" s="168" t="s">
        <v>2193</v>
      </c>
      <c r="M784" s="169" t="s">
        <v>1303</v>
      </c>
      <c r="N784" s="169"/>
      <c r="O784" s="170" t="s">
        <v>2186</v>
      </c>
      <c r="P784" s="170" t="s">
        <v>1127</v>
      </c>
    </row>
    <row r="785" spans="1:16" x14ac:dyDescent="0.2">
      <c r="A785" s="48" t="str">
        <f t="shared" si="72"/>
        <v> AOEB 6 </v>
      </c>
      <c r="B785" s="15" t="str">
        <f t="shared" si="73"/>
        <v>I</v>
      </c>
      <c r="C785" s="48">
        <f t="shared" si="74"/>
        <v>50839.767</v>
      </c>
      <c r="D785" t="str">
        <f t="shared" si="75"/>
        <v>vis</v>
      </c>
      <c r="E785">
        <f>VLOOKUP(C785,'Active 2'!C$21:E$948,3,FALSE)</f>
        <v>20560.04487966287</v>
      </c>
      <c r="F785" s="15" t="s">
        <v>1198</v>
      </c>
      <c r="G785" t="str">
        <f t="shared" si="76"/>
        <v>50839.767</v>
      </c>
      <c r="H785" s="48">
        <f t="shared" si="77"/>
        <v>20560</v>
      </c>
      <c r="I785" s="168" t="s">
        <v>640</v>
      </c>
      <c r="J785" s="169" t="s">
        <v>641</v>
      </c>
      <c r="K785" s="168">
        <v>20560</v>
      </c>
      <c r="L785" s="168" t="s">
        <v>2201</v>
      </c>
      <c r="M785" s="169" t="s">
        <v>1303</v>
      </c>
      <c r="N785" s="169"/>
      <c r="O785" s="170" t="s">
        <v>1953</v>
      </c>
      <c r="P785" s="170" t="s">
        <v>1127</v>
      </c>
    </row>
    <row r="786" spans="1:16" x14ac:dyDescent="0.2">
      <c r="A786" s="48" t="str">
        <f t="shared" si="72"/>
        <v> AOEB 6 </v>
      </c>
      <c r="B786" s="15" t="str">
        <f t="shared" si="73"/>
        <v>I</v>
      </c>
      <c r="C786" s="48">
        <f t="shared" si="74"/>
        <v>50845.716999999997</v>
      </c>
      <c r="D786" t="str">
        <f t="shared" si="75"/>
        <v>vis</v>
      </c>
      <c r="E786">
        <f>VLOOKUP(C786,'Active 2'!C$21:E$948,3,FALSE)</f>
        <v>20567.049821690671</v>
      </c>
      <c r="F786" s="15" t="s">
        <v>1198</v>
      </c>
      <c r="G786" t="str">
        <f t="shared" si="76"/>
        <v>50845.717</v>
      </c>
      <c r="H786" s="48">
        <f t="shared" si="77"/>
        <v>20567</v>
      </c>
      <c r="I786" s="168" t="s">
        <v>642</v>
      </c>
      <c r="J786" s="169" t="s">
        <v>643</v>
      </c>
      <c r="K786" s="168">
        <v>20567</v>
      </c>
      <c r="L786" s="168" t="s">
        <v>2193</v>
      </c>
      <c r="M786" s="169" t="s">
        <v>1303</v>
      </c>
      <c r="N786" s="169"/>
      <c r="O786" s="170" t="s">
        <v>2186</v>
      </c>
      <c r="P786" s="170" t="s">
        <v>1127</v>
      </c>
    </row>
    <row r="787" spans="1:16" x14ac:dyDescent="0.2">
      <c r="A787" s="48" t="str">
        <f t="shared" si="72"/>
        <v> AOEB 6 </v>
      </c>
      <c r="B787" s="15" t="str">
        <f t="shared" si="73"/>
        <v>I</v>
      </c>
      <c r="C787" s="48">
        <f t="shared" si="74"/>
        <v>51139.608</v>
      </c>
      <c r="D787" t="str">
        <f t="shared" si="75"/>
        <v>vis</v>
      </c>
      <c r="E787">
        <f>VLOOKUP(C787,'Active 2'!C$21:E$948,3,FALSE)</f>
        <v>20913.048043118237</v>
      </c>
      <c r="F787" s="15" t="s">
        <v>1198</v>
      </c>
      <c r="G787" t="str">
        <f t="shared" si="76"/>
        <v>51139.608</v>
      </c>
      <c r="H787" s="48">
        <f t="shared" si="77"/>
        <v>20913</v>
      </c>
      <c r="I787" s="168" t="s">
        <v>644</v>
      </c>
      <c r="J787" s="169" t="s">
        <v>645</v>
      </c>
      <c r="K787" s="168">
        <v>20913</v>
      </c>
      <c r="L787" s="168" t="s">
        <v>2218</v>
      </c>
      <c r="M787" s="169" t="s">
        <v>1303</v>
      </c>
      <c r="N787" s="169"/>
      <c r="O787" s="170" t="s">
        <v>1312</v>
      </c>
      <c r="P787" s="170" t="s">
        <v>1127</v>
      </c>
    </row>
    <row r="788" spans="1:16" x14ac:dyDescent="0.2">
      <c r="A788" s="48" t="str">
        <f t="shared" si="72"/>
        <v> AOEB 6 </v>
      </c>
      <c r="B788" s="15" t="str">
        <f t="shared" si="73"/>
        <v>I</v>
      </c>
      <c r="C788" s="48">
        <f t="shared" si="74"/>
        <v>51144.707000000002</v>
      </c>
      <c r="D788" t="str">
        <f t="shared" si="75"/>
        <v>vis</v>
      </c>
      <c r="E788">
        <f>VLOOKUP(C788,'Active 2'!C$21:E$948,3,FALSE)</f>
        <v>20919.051101840891</v>
      </c>
      <c r="F788" s="15" t="s">
        <v>1198</v>
      </c>
      <c r="G788" t="str">
        <f t="shared" si="76"/>
        <v>51144.707</v>
      </c>
      <c r="H788" s="48">
        <f t="shared" si="77"/>
        <v>20919</v>
      </c>
      <c r="I788" s="168" t="s">
        <v>646</v>
      </c>
      <c r="J788" s="169" t="s">
        <v>647</v>
      </c>
      <c r="K788" s="168">
        <v>20919</v>
      </c>
      <c r="L788" s="168" t="s">
        <v>2251</v>
      </c>
      <c r="M788" s="169" t="s">
        <v>1303</v>
      </c>
      <c r="N788" s="169"/>
      <c r="O788" s="170" t="s">
        <v>1312</v>
      </c>
      <c r="P788" s="170" t="s">
        <v>1127</v>
      </c>
    </row>
    <row r="789" spans="1:16" x14ac:dyDescent="0.2">
      <c r="A789" s="48" t="str">
        <f t="shared" si="72"/>
        <v> AOEB 6 </v>
      </c>
      <c r="B789" s="15" t="str">
        <f t="shared" si="73"/>
        <v>I</v>
      </c>
      <c r="C789" s="48">
        <f t="shared" si="74"/>
        <v>51156.595000000001</v>
      </c>
      <c r="D789" t="str">
        <f t="shared" si="75"/>
        <v>vis</v>
      </c>
      <c r="E789">
        <f>VLOOKUP(C789,'Active 2'!C$21:E$948,3,FALSE)</f>
        <v>20933.046858282327</v>
      </c>
      <c r="F789" s="15" t="s">
        <v>1198</v>
      </c>
      <c r="G789" t="str">
        <f t="shared" si="76"/>
        <v>51156.595</v>
      </c>
      <c r="H789" s="48">
        <f t="shared" si="77"/>
        <v>20933</v>
      </c>
      <c r="I789" s="168" t="s">
        <v>648</v>
      </c>
      <c r="J789" s="169" t="s">
        <v>649</v>
      </c>
      <c r="K789" s="168">
        <v>20933</v>
      </c>
      <c r="L789" s="168" t="s">
        <v>2259</v>
      </c>
      <c r="M789" s="169" t="s">
        <v>1303</v>
      </c>
      <c r="N789" s="169"/>
      <c r="O789" s="170" t="s">
        <v>2186</v>
      </c>
      <c r="P789" s="170" t="s">
        <v>1127</v>
      </c>
    </row>
    <row r="790" spans="1:16" x14ac:dyDescent="0.2">
      <c r="A790" s="48" t="str">
        <f t="shared" si="72"/>
        <v> AOEB 6 </v>
      </c>
      <c r="B790" s="15" t="str">
        <f t="shared" si="73"/>
        <v>I</v>
      </c>
      <c r="C790" s="48">
        <f t="shared" si="74"/>
        <v>51161.695</v>
      </c>
      <c r="D790" t="str">
        <f t="shared" si="75"/>
        <v>vis</v>
      </c>
      <c r="E790">
        <f>VLOOKUP(C790,'Active 2'!C$21:E$948,3,FALSE)</f>
        <v>20939.05109430616</v>
      </c>
      <c r="F790" s="15" t="s">
        <v>1198</v>
      </c>
      <c r="G790" t="str">
        <f t="shared" si="76"/>
        <v>51161.695</v>
      </c>
      <c r="H790" s="48">
        <f t="shared" si="77"/>
        <v>20939</v>
      </c>
      <c r="I790" s="168" t="s">
        <v>650</v>
      </c>
      <c r="J790" s="169" t="s">
        <v>651</v>
      </c>
      <c r="K790" s="168">
        <v>20939</v>
      </c>
      <c r="L790" s="168" t="s">
        <v>2251</v>
      </c>
      <c r="M790" s="169" t="s">
        <v>1303</v>
      </c>
      <c r="N790" s="169"/>
      <c r="O790" s="170" t="s">
        <v>1312</v>
      </c>
      <c r="P790" s="170" t="s">
        <v>1127</v>
      </c>
    </row>
    <row r="791" spans="1:16" x14ac:dyDescent="0.2">
      <c r="A791" s="48" t="str">
        <f t="shared" si="72"/>
        <v> AOEB 6 </v>
      </c>
      <c r="B791" s="15" t="str">
        <f t="shared" si="73"/>
        <v>I</v>
      </c>
      <c r="C791" s="48">
        <f t="shared" si="74"/>
        <v>51162.54</v>
      </c>
      <c r="D791" t="str">
        <f t="shared" si="75"/>
        <v>vis</v>
      </c>
      <c r="E791">
        <f>VLOOKUP(C791,'Active 2'!C$21:E$948,3,FALSE)</f>
        <v>20940.045913804228</v>
      </c>
      <c r="F791" s="15" t="s">
        <v>1198</v>
      </c>
      <c r="G791" t="str">
        <f t="shared" si="76"/>
        <v>51162.540</v>
      </c>
      <c r="H791" s="48">
        <f t="shared" si="77"/>
        <v>20940</v>
      </c>
      <c r="I791" s="168" t="s">
        <v>652</v>
      </c>
      <c r="J791" s="169" t="s">
        <v>653</v>
      </c>
      <c r="K791" s="168">
        <v>20940</v>
      </c>
      <c r="L791" s="168" t="s">
        <v>2145</v>
      </c>
      <c r="M791" s="169" t="s">
        <v>1303</v>
      </c>
      <c r="N791" s="169"/>
      <c r="O791" s="170" t="s">
        <v>1312</v>
      </c>
      <c r="P791" s="170" t="s">
        <v>1127</v>
      </c>
    </row>
    <row r="792" spans="1:16" x14ac:dyDescent="0.2">
      <c r="A792" s="48" t="str">
        <f t="shared" si="72"/>
        <v>VSB 47 </v>
      </c>
      <c r="B792" s="15" t="str">
        <f t="shared" si="73"/>
        <v>I</v>
      </c>
      <c r="C792" s="48">
        <f t="shared" si="74"/>
        <v>51176.985000000001</v>
      </c>
      <c r="D792" t="str">
        <f t="shared" si="75"/>
        <v>vis</v>
      </c>
      <c r="E792">
        <f>VLOOKUP(C792,'Active 2'!C$21:E$948,3,FALSE)</f>
        <v>20957.052029365852</v>
      </c>
      <c r="F792" s="15" t="s">
        <v>1198</v>
      </c>
      <c r="G792" t="str">
        <f t="shared" si="76"/>
        <v>51176.985</v>
      </c>
      <c r="H792" s="48">
        <f t="shared" si="77"/>
        <v>20957</v>
      </c>
      <c r="I792" s="168" t="s">
        <v>654</v>
      </c>
      <c r="J792" s="169" t="s">
        <v>655</v>
      </c>
      <c r="K792" s="168">
        <v>20957</v>
      </c>
      <c r="L792" s="168" t="s">
        <v>2224</v>
      </c>
      <c r="M792" s="169" t="s">
        <v>1303</v>
      </c>
      <c r="N792" s="169"/>
      <c r="O792" s="170" t="s">
        <v>656</v>
      </c>
      <c r="P792" s="171" t="s">
        <v>1086</v>
      </c>
    </row>
    <row r="793" spans="1:16" x14ac:dyDescent="0.2">
      <c r="A793" s="48" t="str">
        <f t="shared" si="72"/>
        <v> AOEB 6 </v>
      </c>
      <c r="B793" s="15" t="str">
        <f t="shared" si="73"/>
        <v>I</v>
      </c>
      <c r="C793" s="48">
        <f t="shared" si="74"/>
        <v>51183.786999999997</v>
      </c>
      <c r="D793" t="str">
        <f t="shared" si="75"/>
        <v>vis</v>
      </c>
      <c r="E793">
        <f>VLOOKUP(C793,'Active 2'!C$21:E$948,3,FALSE)</f>
        <v>20965.060031999987</v>
      </c>
      <c r="F793" s="15" t="s">
        <v>1198</v>
      </c>
      <c r="G793" t="str">
        <f t="shared" si="76"/>
        <v>51183.787</v>
      </c>
      <c r="H793" s="48">
        <f t="shared" si="77"/>
        <v>20965</v>
      </c>
      <c r="I793" s="168" t="s">
        <v>657</v>
      </c>
      <c r="J793" s="169" t="s">
        <v>658</v>
      </c>
      <c r="K793" s="168">
        <v>20965</v>
      </c>
      <c r="L793" s="168" t="s">
        <v>659</v>
      </c>
      <c r="M793" s="169" t="s">
        <v>1303</v>
      </c>
      <c r="N793" s="169"/>
      <c r="O793" s="170" t="s">
        <v>1953</v>
      </c>
      <c r="P793" s="170" t="s">
        <v>1127</v>
      </c>
    </row>
    <row r="794" spans="1:16" x14ac:dyDescent="0.2">
      <c r="A794" s="48" t="str">
        <f t="shared" si="72"/>
        <v> AOEB 6 </v>
      </c>
      <c r="B794" s="15" t="str">
        <f t="shared" si="73"/>
        <v>I</v>
      </c>
      <c r="C794" s="48">
        <f t="shared" si="74"/>
        <v>51195.671000000002</v>
      </c>
      <c r="D794" t="str">
        <f t="shared" si="75"/>
        <v>vis</v>
      </c>
      <c r="E794">
        <f>VLOOKUP(C794,'Active 2'!C$21:E$948,3,FALSE)</f>
        <v>20979.051079236709</v>
      </c>
      <c r="F794" s="15" t="s">
        <v>1198</v>
      </c>
      <c r="G794" t="str">
        <f t="shared" si="76"/>
        <v>51195.671</v>
      </c>
      <c r="H794" s="48">
        <f t="shared" si="77"/>
        <v>20979</v>
      </c>
      <c r="I794" s="168" t="s">
        <v>660</v>
      </c>
      <c r="J794" s="169" t="s">
        <v>661</v>
      </c>
      <c r="K794" s="168">
        <v>20979</v>
      </c>
      <c r="L794" s="168" t="s">
        <v>2251</v>
      </c>
      <c r="M794" s="169" t="s">
        <v>1303</v>
      </c>
      <c r="N794" s="169"/>
      <c r="O794" s="170" t="s">
        <v>2186</v>
      </c>
      <c r="P794" s="170" t="s">
        <v>1127</v>
      </c>
    </row>
    <row r="795" spans="1:16" x14ac:dyDescent="0.2">
      <c r="A795" s="48" t="str">
        <f t="shared" si="72"/>
        <v> AOEB 6 </v>
      </c>
      <c r="B795" s="15" t="str">
        <f t="shared" si="73"/>
        <v>I</v>
      </c>
      <c r="C795" s="48">
        <f t="shared" si="74"/>
        <v>51201.618000000002</v>
      </c>
      <c r="D795" t="str">
        <f t="shared" si="75"/>
        <v>vis</v>
      </c>
      <c r="E795">
        <f>VLOOKUP(C795,'Active 2'!C$21:E$948,3,FALSE)</f>
        <v>20986.052489360973</v>
      </c>
      <c r="F795" s="15" t="s">
        <v>1198</v>
      </c>
      <c r="G795" t="str">
        <f t="shared" si="76"/>
        <v>51201.618</v>
      </c>
      <c r="H795" s="48">
        <f t="shared" si="77"/>
        <v>20986</v>
      </c>
      <c r="I795" s="168" t="s">
        <v>662</v>
      </c>
      <c r="J795" s="169" t="s">
        <v>663</v>
      </c>
      <c r="K795" s="168">
        <v>20986</v>
      </c>
      <c r="L795" s="168" t="s">
        <v>2236</v>
      </c>
      <c r="M795" s="169" t="s">
        <v>1303</v>
      </c>
      <c r="N795" s="169"/>
      <c r="O795" s="170" t="s">
        <v>2205</v>
      </c>
      <c r="P795" s="170" t="s">
        <v>1127</v>
      </c>
    </row>
    <row r="796" spans="1:16" x14ac:dyDescent="0.2">
      <c r="A796" s="48" t="str">
        <f t="shared" si="72"/>
        <v> AOEB 6 </v>
      </c>
      <c r="B796" s="15" t="str">
        <f t="shared" si="73"/>
        <v>I</v>
      </c>
      <c r="C796" s="48">
        <f t="shared" si="74"/>
        <v>51212.66</v>
      </c>
      <c r="D796" t="str">
        <f t="shared" si="75"/>
        <v>vis</v>
      </c>
      <c r="E796">
        <f>VLOOKUP(C796,'Active 2'!C$21:E$948,3,FALSE)</f>
        <v>20999.052249003165</v>
      </c>
      <c r="F796" s="15" t="s">
        <v>1198</v>
      </c>
      <c r="G796" t="str">
        <f t="shared" si="76"/>
        <v>51212.660</v>
      </c>
      <c r="H796" s="48">
        <f t="shared" si="77"/>
        <v>20999</v>
      </c>
      <c r="I796" s="168" t="s">
        <v>664</v>
      </c>
      <c r="J796" s="169" t="s">
        <v>665</v>
      </c>
      <c r="K796" s="168">
        <v>20999</v>
      </c>
      <c r="L796" s="168" t="s">
        <v>2224</v>
      </c>
      <c r="M796" s="169" t="s">
        <v>1303</v>
      </c>
      <c r="N796" s="169"/>
      <c r="O796" s="170" t="s">
        <v>666</v>
      </c>
      <c r="P796" s="170" t="s">
        <v>1127</v>
      </c>
    </row>
    <row r="797" spans="1:16" x14ac:dyDescent="0.2">
      <c r="A797" s="48" t="str">
        <f t="shared" si="72"/>
        <v> AOEB 6 </v>
      </c>
      <c r="B797" s="15" t="str">
        <f t="shared" si="73"/>
        <v>I</v>
      </c>
      <c r="C797" s="48">
        <f t="shared" si="74"/>
        <v>51218.603999999999</v>
      </c>
      <c r="D797" t="str">
        <f t="shared" si="75"/>
        <v>vis</v>
      </c>
      <c r="E797">
        <f>VLOOKUP(C797,'Active 2'!C$21:E$948,3,FALSE)</f>
        <v>21006.050127223876</v>
      </c>
      <c r="F797" s="15" t="s">
        <v>1198</v>
      </c>
      <c r="G797" t="str">
        <f t="shared" si="76"/>
        <v>51218.604</v>
      </c>
      <c r="H797" s="48">
        <f t="shared" si="77"/>
        <v>21006</v>
      </c>
      <c r="I797" s="168" t="s">
        <v>667</v>
      </c>
      <c r="J797" s="169" t="s">
        <v>668</v>
      </c>
      <c r="K797" s="168">
        <v>21006</v>
      </c>
      <c r="L797" s="168" t="s">
        <v>2251</v>
      </c>
      <c r="M797" s="169" t="s">
        <v>1303</v>
      </c>
      <c r="N797" s="169"/>
      <c r="O797" s="170" t="s">
        <v>666</v>
      </c>
      <c r="P797" s="170" t="s">
        <v>1127</v>
      </c>
    </row>
    <row r="798" spans="1:16" x14ac:dyDescent="0.2">
      <c r="A798" s="48" t="str">
        <f t="shared" si="72"/>
        <v> AOEB 6 </v>
      </c>
      <c r="B798" s="15" t="str">
        <f t="shared" si="73"/>
        <v>I</v>
      </c>
      <c r="C798" s="48">
        <f t="shared" si="74"/>
        <v>51224.553</v>
      </c>
      <c r="D798" t="str">
        <f t="shared" si="75"/>
        <v>vis</v>
      </c>
      <c r="E798">
        <f>VLOOKUP(C798,'Active 2'!C$21:E$948,3,FALSE)</f>
        <v>21013.053891950505</v>
      </c>
      <c r="F798" s="15" t="s">
        <v>1198</v>
      </c>
      <c r="G798" t="str">
        <f t="shared" si="76"/>
        <v>51224.553</v>
      </c>
      <c r="H798" s="48">
        <f t="shared" si="77"/>
        <v>21013</v>
      </c>
      <c r="I798" s="168" t="s">
        <v>669</v>
      </c>
      <c r="J798" s="169" t="s">
        <v>670</v>
      </c>
      <c r="K798" s="168">
        <v>21013</v>
      </c>
      <c r="L798" s="168" t="s">
        <v>2282</v>
      </c>
      <c r="M798" s="169" t="s">
        <v>1303</v>
      </c>
      <c r="N798" s="169"/>
      <c r="O798" s="170" t="s">
        <v>2205</v>
      </c>
      <c r="P798" s="170" t="s">
        <v>1127</v>
      </c>
    </row>
    <row r="799" spans="1:16" x14ac:dyDescent="0.2">
      <c r="A799" s="48" t="str">
        <f t="shared" si="72"/>
        <v> AOEB 6 </v>
      </c>
      <c r="B799" s="15" t="str">
        <f t="shared" si="73"/>
        <v>I</v>
      </c>
      <c r="C799" s="48">
        <f t="shared" si="74"/>
        <v>51224.557000000001</v>
      </c>
      <c r="D799" t="str">
        <f t="shared" si="75"/>
        <v>vis</v>
      </c>
      <c r="E799">
        <f>VLOOKUP(C799,'Active 2'!C$21:E$948,3,FALSE)</f>
        <v>21013.05860115523</v>
      </c>
      <c r="F799" s="15" t="s">
        <v>1198</v>
      </c>
      <c r="G799" t="str">
        <f t="shared" si="76"/>
        <v>51224.557</v>
      </c>
      <c r="H799" s="48">
        <f t="shared" si="77"/>
        <v>21013</v>
      </c>
      <c r="I799" s="168" t="s">
        <v>671</v>
      </c>
      <c r="J799" s="169" t="s">
        <v>672</v>
      </c>
      <c r="K799" s="168">
        <v>21013</v>
      </c>
      <c r="L799" s="168" t="s">
        <v>673</v>
      </c>
      <c r="M799" s="169" t="s">
        <v>1303</v>
      </c>
      <c r="N799" s="169"/>
      <c r="O799" s="170" t="s">
        <v>2186</v>
      </c>
      <c r="P799" s="170" t="s">
        <v>1127</v>
      </c>
    </row>
    <row r="800" spans="1:16" x14ac:dyDescent="0.2">
      <c r="A800" s="48" t="str">
        <f t="shared" si="72"/>
        <v> AOEB 6 </v>
      </c>
      <c r="B800" s="15" t="str">
        <f t="shared" si="73"/>
        <v>I</v>
      </c>
      <c r="C800" s="48">
        <f t="shared" si="74"/>
        <v>51252.580999999998</v>
      </c>
      <c r="D800" t="str">
        <f t="shared" si="75"/>
        <v>vis</v>
      </c>
      <c r="E800">
        <f>VLOOKUP(C800,'Active 2'!C$21:E$948,3,FALSE)</f>
        <v>21046.051289455601</v>
      </c>
      <c r="F800" s="15" t="s">
        <v>1198</v>
      </c>
      <c r="G800" t="str">
        <f t="shared" si="76"/>
        <v>51252.581</v>
      </c>
      <c r="H800" s="48">
        <f t="shared" si="77"/>
        <v>21046</v>
      </c>
      <c r="I800" s="168" t="s">
        <v>674</v>
      </c>
      <c r="J800" s="169" t="s">
        <v>675</v>
      </c>
      <c r="K800" s="168">
        <v>21046</v>
      </c>
      <c r="L800" s="168" t="s">
        <v>2224</v>
      </c>
      <c r="M800" s="169" t="s">
        <v>1303</v>
      </c>
      <c r="N800" s="169"/>
      <c r="O800" s="170" t="s">
        <v>2186</v>
      </c>
      <c r="P800" s="170" t="s">
        <v>1127</v>
      </c>
    </row>
    <row r="801" spans="1:16" x14ac:dyDescent="0.2">
      <c r="A801" s="48" t="str">
        <f t="shared" si="72"/>
        <v> AOEB 6 </v>
      </c>
      <c r="B801" s="15" t="str">
        <f t="shared" si="73"/>
        <v>I</v>
      </c>
      <c r="C801" s="48">
        <f t="shared" si="74"/>
        <v>51408.868000000002</v>
      </c>
      <c r="D801" t="str">
        <f t="shared" si="75"/>
        <v>vis</v>
      </c>
      <c r="E801">
        <f>VLOOKUP(C801,'Active 2'!C$21:E$948,3,FALSE)</f>
        <v>21230.048159153044</v>
      </c>
      <c r="F801" s="15" t="s">
        <v>1198</v>
      </c>
      <c r="G801" t="str">
        <f t="shared" si="76"/>
        <v>51408.868</v>
      </c>
      <c r="H801" s="48">
        <f t="shared" si="77"/>
        <v>21230</v>
      </c>
      <c r="I801" s="168" t="s">
        <v>676</v>
      </c>
      <c r="J801" s="169" t="s">
        <v>677</v>
      </c>
      <c r="K801" s="168">
        <v>21230</v>
      </c>
      <c r="L801" s="168" t="s">
        <v>2218</v>
      </c>
      <c r="M801" s="169" t="s">
        <v>1303</v>
      </c>
      <c r="N801" s="169"/>
      <c r="O801" s="170" t="s">
        <v>1312</v>
      </c>
      <c r="P801" s="170" t="s">
        <v>1127</v>
      </c>
    </row>
    <row r="802" spans="1:16" x14ac:dyDescent="0.2">
      <c r="A802" s="48" t="str">
        <f t="shared" si="72"/>
        <v> BBS 121 </v>
      </c>
      <c r="B802" s="15" t="str">
        <f t="shared" si="73"/>
        <v>I</v>
      </c>
      <c r="C802" s="48">
        <f t="shared" si="74"/>
        <v>51422.463000000003</v>
      </c>
      <c r="D802" t="str">
        <f t="shared" si="75"/>
        <v>vis</v>
      </c>
      <c r="E802">
        <f>VLOOKUP(C802,'Active 2'!C$21:E$948,3,FALSE)</f>
        <v>21246.053568710697</v>
      </c>
      <c r="F802" s="15" t="s">
        <v>1198</v>
      </c>
      <c r="G802" t="str">
        <f t="shared" si="76"/>
        <v>51422.463</v>
      </c>
      <c r="H802" s="48">
        <f t="shared" si="77"/>
        <v>21246</v>
      </c>
      <c r="I802" s="168" t="s">
        <v>678</v>
      </c>
      <c r="J802" s="169" t="s">
        <v>679</v>
      </c>
      <c r="K802" s="168">
        <v>21246</v>
      </c>
      <c r="L802" s="168" t="s">
        <v>2282</v>
      </c>
      <c r="M802" s="169" t="s">
        <v>1303</v>
      </c>
      <c r="N802" s="169"/>
      <c r="O802" s="170" t="s">
        <v>1373</v>
      </c>
      <c r="P802" s="170" t="s">
        <v>1133</v>
      </c>
    </row>
    <row r="803" spans="1:16" x14ac:dyDescent="0.2">
      <c r="A803" s="48" t="str">
        <f t="shared" si="72"/>
        <v> AOEB 6 </v>
      </c>
      <c r="B803" s="15" t="str">
        <f t="shared" si="73"/>
        <v>I</v>
      </c>
      <c r="C803" s="48">
        <f t="shared" si="74"/>
        <v>51426.703000000001</v>
      </c>
      <c r="D803" t="str">
        <f t="shared" si="75"/>
        <v>vis</v>
      </c>
      <c r="E803">
        <f>VLOOKUP(C803,'Active 2'!C$21:E$948,3,FALSE)</f>
        <v>21251.045325718744</v>
      </c>
      <c r="F803" s="15" t="s">
        <v>1198</v>
      </c>
      <c r="G803" t="str">
        <f t="shared" si="76"/>
        <v>51426.703</v>
      </c>
      <c r="H803" s="48">
        <f t="shared" si="77"/>
        <v>21251</v>
      </c>
      <c r="I803" s="168" t="s">
        <v>680</v>
      </c>
      <c r="J803" s="169" t="s">
        <v>681</v>
      </c>
      <c r="K803" s="168">
        <v>21251</v>
      </c>
      <c r="L803" s="168" t="s">
        <v>2201</v>
      </c>
      <c r="M803" s="169" t="s">
        <v>1303</v>
      </c>
      <c r="N803" s="169"/>
      <c r="O803" s="170" t="s">
        <v>1312</v>
      </c>
      <c r="P803" s="170" t="s">
        <v>1127</v>
      </c>
    </row>
    <row r="804" spans="1:16" x14ac:dyDescent="0.2">
      <c r="A804" s="48" t="str">
        <f t="shared" si="72"/>
        <v> AOEB 6 </v>
      </c>
      <c r="B804" s="15" t="str">
        <f t="shared" si="73"/>
        <v>I</v>
      </c>
      <c r="C804" s="48">
        <f t="shared" si="74"/>
        <v>51437.747000000003</v>
      </c>
      <c r="D804" t="str">
        <f t="shared" si="75"/>
        <v>vis</v>
      </c>
      <c r="E804">
        <f>VLOOKUP(C804,'Active 2'!C$21:E$948,3,FALSE)</f>
        <v>21264.047439963299</v>
      </c>
      <c r="F804" s="15" t="s">
        <v>1198</v>
      </c>
      <c r="G804" t="str">
        <f t="shared" si="76"/>
        <v>51437.747</v>
      </c>
      <c r="H804" s="48">
        <f t="shared" si="77"/>
        <v>21264</v>
      </c>
      <c r="I804" s="168" t="s">
        <v>682</v>
      </c>
      <c r="J804" s="169" t="s">
        <v>683</v>
      </c>
      <c r="K804" s="168">
        <v>21264</v>
      </c>
      <c r="L804" s="168" t="s">
        <v>2259</v>
      </c>
      <c r="M804" s="169" t="s">
        <v>1303</v>
      </c>
      <c r="N804" s="169"/>
      <c r="O804" s="170" t="s">
        <v>1312</v>
      </c>
      <c r="P804" s="170" t="s">
        <v>1127</v>
      </c>
    </row>
    <row r="805" spans="1:16" x14ac:dyDescent="0.2">
      <c r="A805" s="48" t="str">
        <f t="shared" si="72"/>
        <v> AOEB 6 </v>
      </c>
      <c r="B805" s="15" t="str">
        <f t="shared" si="73"/>
        <v>I</v>
      </c>
      <c r="C805" s="48">
        <f t="shared" si="74"/>
        <v>51511.648000000001</v>
      </c>
      <c r="D805" t="str">
        <f t="shared" si="75"/>
        <v>vis</v>
      </c>
      <c r="E805">
        <f>VLOOKUP(C805,'Active 2'!C$21:E$948,3,FALSE)</f>
        <v>21351.051174551012</v>
      </c>
      <c r="F805" s="15" t="s">
        <v>1198</v>
      </c>
      <c r="G805" t="str">
        <f t="shared" si="76"/>
        <v>51511.648</v>
      </c>
      <c r="H805" s="48">
        <f t="shared" si="77"/>
        <v>21351</v>
      </c>
      <c r="I805" s="168" t="s">
        <v>684</v>
      </c>
      <c r="J805" s="169" t="s">
        <v>685</v>
      </c>
      <c r="K805" s="168">
        <v>21351</v>
      </c>
      <c r="L805" s="168" t="s">
        <v>2251</v>
      </c>
      <c r="M805" s="169" t="s">
        <v>1303</v>
      </c>
      <c r="N805" s="169"/>
      <c r="O805" s="170" t="s">
        <v>2186</v>
      </c>
      <c r="P805" s="170" t="s">
        <v>1127</v>
      </c>
    </row>
    <row r="806" spans="1:16" x14ac:dyDescent="0.2">
      <c r="A806" s="48" t="str">
        <f t="shared" si="72"/>
        <v> AOEB 6 </v>
      </c>
      <c r="B806" s="15" t="str">
        <f t="shared" si="73"/>
        <v>I</v>
      </c>
      <c r="C806" s="48">
        <f t="shared" si="74"/>
        <v>51522.686999999998</v>
      </c>
      <c r="D806" t="str">
        <f t="shared" si="75"/>
        <v>vis</v>
      </c>
      <c r="E806">
        <f>VLOOKUP(C806,'Active 2'!C$21:E$948,3,FALSE)</f>
        <v>21364.047402289656</v>
      </c>
      <c r="F806" s="15" t="s">
        <v>1198</v>
      </c>
      <c r="G806" t="str">
        <f t="shared" si="76"/>
        <v>51522.687</v>
      </c>
      <c r="H806" s="48">
        <f t="shared" si="77"/>
        <v>21364</v>
      </c>
      <c r="I806" s="168" t="s">
        <v>686</v>
      </c>
      <c r="J806" s="169" t="s">
        <v>687</v>
      </c>
      <c r="K806" s="168">
        <v>21364</v>
      </c>
      <c r="L806" s="168" t="s">
        <v>2259</v>
      </c>
      <c r="M806" s="169" t="s">
        <v>1303</v>
      </c>
      <c r="N806" s="169"/>
      <c r="O806" s="170" t="s">
        <v>1312</v>
      </c>
      <c r="P806" s="170" t="s">
        <v>1127</v>
      </c>
    </row>
    <row r="807" spans="1:16" x14ac:dyDescent="0.2">
      <c r="A807" s="48" t="str">
        <f t="shared" si="72"/>
        <v>VSB 47 </v>
      </c>
      <c r="B807" s="15" t="str">
        <f t="shared" si="73"/>
        <v>I</v>
      </c>
      <c r="C807" s="48">
        <f t="shared" si="74"/>
        <v>51537.133000000002</v>
      </c>
      <c r="D807" t="str">
        <f t="shared" si="75"/>
        <v>vis</v>
      </c>
      <c r="E807">
        <f>VLOOKUP(C807,'Active 2'!C$21:E$948,3,FALSE)</f>
        <v>21381.054695152463</v>
      </c>
      <c r="F807" s="15" t="s">
        <v>1198</v>
      </c>
      <c r="G807" t="str">
        <f t="shared" si="76"/>
        <v>51537.133</v>
      </c>
      <c r="H807" s="48">
        <f t="shared" si="77"/>
        <v>21381</v>
      </c>
      <c r="I807" s="168" t="s">
        <v>688</v>
      </c>
      <c r="J807" s="169" t="s">
        <v>689</v>
      </c>
      <c r="K807" s="168">
        <v>21381</v>
      </c>
      <c r="L807" s="168" t="s">
        <v>2282</v>
      </c>
      <c r="M807" s="169" t="s">
        <v>1303</v>
      </c>
      <c r="N807" s="169"/>
      <c r="O807" s="170" t="s">
        <v>690</v>
      </c>
      <c r="P807" s="171" t="s">
        <v>1086</v>
      </c>
    </row>
    <row r="808" spans="1:16" x14ac:dyDescent="0.2">
      <c r="A808" s="48" t="str">
        <f t="shared" si="72"/>
        <v> AOEB 6 </v>
      </c>
      <c r="B808" s="15" t="str">
        <f t="shared" si="73"/>
        <v>I</v>
      </c>
      <c r="C808" s="48">
        <f t="shared" si="74"/>
        <v>51551.572</v>
      </c>
      <c r="D808" t="str">
        <f t="shared" si="75"/>
        <v>vis</v>
      </c>
      <c r="E808">
        <f>VLOOKUP(C808,'Active 2'!C$21:E$948,3,FALSE)</f>
        <v>21398.053746906997</v>
      </c>
      <c r="F808" s="15" t="s">
        <v>1198</v>
      </c>
      <c r="G808" t="str">
        <f t="shared" si="76"/>
        <v>51551.572</v>
      </c>
      <c r="H808" s="48">
        <f t="shared" si="77"/>
        <v>21398</v>
      </c>
      <c r="I808" s="168" t="s">
        <v>691</v>
      </c>
      <c r="J808" s="169" t="s">
        <v>692</v>
      </c>
      <c r="K808" s="168">
        <v>21398</v>
      </c>
      <c r="L808" s="168" t="s">
        <v>2282</v>
      </c>
      <c r="M808" s="169" t="s">
        <v>1303</v>
      </c>
      <c r="N808" s="169"/>
      <c r="O808" s="170" t="s">
        <v>1341</v>
      </c>
      <c r="P808" s="170" t="s">
        <v>1127</v>
      </c>
    </row>
    <row r="809" spans="1:16" x14ac:dyDescent="0.2">
      <c r="A809" s="48" t="str">
        <f t="shared" si="72"/>
        <v> AOEB 6 </v>
      </c>
      <c r="B809" s="15" t="str">
        <f t="shared" si="73"/>
        <v>I</v>
      </c>
      <c r="C809" s="48">
        <f t="shared" si="74"/>
        <v>51551.572999999997</v>
      </c>
      <c r="D809" t="str">
        <f t="shared" si="75"/>
        <v>vis</v>
      </c>
      <c r="E809">
        <f>VLOOKUP(C809,'Active 2'!C$21:E$948,3,FALSE)</f>
        <v>21398.054924208176</v>
      </c>
      <c r="F809" s="15" t="s">
        <v>1198</v>
      </c>
      <c r="G809" t="str">
        <f t="shared" si="76"/>
        <v>51551.573</v>
      </c>
      <c r="H809" s="48">
        <f t="shared" si="77"/>
        <v>21398</v>
      </c>
      <c r="I809" s="168" t="s">
        <v>693</v>
      </c>
      <c r="J809" s="169" t="s">
        <v>694</v>
      </c>
      <c r="K809" s="168">
        <v>21398</v>
      </c>
      <c r="L809" s="168" t="s">
        <v>695</v>
      </c>
      <c r="M809" s="169" t="s">
        <v>1303</v>
      </c>
      <c r="N809" s="169"/>
      <c r="O809" s="170" t="s">
        <v>2186</v>
      </c>
      <c r="P809" s="170" t="s">
        <v>1127</v>
      </c>
    </row>
    <row r="810" spans="1:16" x14ac:dyDescent="0.2">
      <c r="A810" s="48" t="str">
        <f t="shared" si="72"/>
        <v> AOEB 6 </v>
      </c>
      <c r="B810" s="15" t="str">
        <f t="shared" si="73"/>
        <v>I</v>
      </c>
      <c r="C810" s="48">
        <f t="shared" si="74"/>
        <v>51579.597999999998</v>
      </c>
      <c r="D810" t="str">
        <f t="shared" si="75"/>
        <v>vis</v>
      </c>
      <c r="E810">
        <f>VLOOKUP(C810,'Active 2'!C$21:E$948,3,FALSE)</f>
        <v>21431.048789809734</v>
      </c>
      <c r="F810" s="15" t="s">
        <v>1198</v>
      </c>
      <c r="G810" t="str">
        <f t="shared" si="76"/>
        <v>51579.598</v>
      </c>
      <c r="H810" s="48">
        <f t="shared" si="77"/>
        <v>21431</v>
      </c>
      <c r="I810" s="168" t="s">
        <v>696</v>
      </c>
      <c r="J810" s="169" t="s">
        <v>697</v>
      </c>
      <c r="K810" s="168">
        <v>21431</v>
      </c>
      <c r="L810" s="168" t="s">
        <v>2218</v>
      </c>
      <c r="M810" s="169" t="s">
        <v>1303</v>
      </c>
      <c r="N810" s="169"/>
      <c r="O810" s="170" t="s">
        <v>2186</v>
      </c>
      <c r="P810" s="170" t="s">
        <v>1127</v>
      </c>
    </row>
    <row r="811" spans="1:16" x14ac:dyDescent="0.2">
      <c r="A811" s="48" t="str">
        <f t="shared" si="72"/>
        <v> BBS 122 </v>
      </c>
      <c r="B811" s="15" t="str">
        <f t="shared" si="73"/>
        <v>I</v>
      </c>
      <c r="C811" s="48">
        <f t="shared" si="74"/>
        <v>51580.449000000001</v>
      </c>
      <c r="D811" t="str">
        <f t="shared" si="75"/>
        <v>vis</v>
      </c>
      <c r="E811">
        <f>VLOOKUP(C811,'Active 2'!C$21:E$948,3,FALSE)</f>
        <v>21432.050673114893</v>
      </c>
      <c r="F811" s="15" t="s">
        <v>1198</v>
      </c>
      <c r="G811" t="str">
        <f t="shared" si="76"/>
        <v>51580.449</v>
      </c>
      <c r="H811" s="48">
        <f t="shared" si="77"/>
        <v>21432</v>
      </c>
      <c r="I811" s="168" t="s">
        <v>698</v>
      </c>
      <c r="J811" s="169" t="s">
        <v>699</v>
      </c>
      <c r="K811" s="168">
        <v>21432</v>
      </c>
      <c r="L811" s="168" t="s">
        <v>2251</v>
      </c>
      <c r="M811" s="169" t="s">
        <v>1303</v>
      </c>
      <c r="N811" s="169"/>
      <c r="O811" s="170" t="s">
        <v>1778</v>
      </c>
      <c r="P811" s="170" t="s">
        <v>1134</v>
      </c>
    </row>
    <row r="812" spans="1:16" x14ac:dyDescent="0.2">
      <c r="A812" s="48" t="str">
        <f t="shared" si="72"/>
        <v> AOEB 6 </v>
      </c>
      <c r="B812" s="15" t="str">
        <f t="shared" si="73"/>
        <v>I</v>
      </c>
      <c r="C812" s="48">
        <f t="shared" si="74"/>
        <v>51601.684000000001</v>
      </c>
      <c r="D812" t="str">
        <f t="shared" si="75"/>
        <v>vis</v>
      </c>
      <c r="E812">
        <f>VLOOKUP(C812,'Active 2'!C$21:E$948,3,FALSE)</f>
        <v>21457.050663696482</v>
      </c>
      <c r="F812" s="15" t="s">
        <v>1198</v>
      </c>
      <c r="G812" t="str">
        <f t="shared" si="76"/>
        <v>51601.684</v>
      </c>
      <c r="H812" s="48">
        <f t="shared" si="77"/>
        <v>21457</v>
      </c>
      <c r="I812" s="168" t="s">
        <v>700</v>
      </c>
      <c r="J812" s="169" t="s">
        <v>701</v>
      </c>
      <c r="K812" s="168">
        <v>21457</v>
      </c>
      <c r="L812" s="168" t="s">
        <v>2251</v>
      </c>
      <c r="M812" s="169" t="s">
        <v>1303</v>
      </c>
      <c r="N812" s="169"/>
      <c r="O812" s="170" t="s">
        <v>1953</v>
      </c>
      <c r="P812" s="170" t="s">
        <v>1127</v>
      </c>
    </row>
    <row r="813" spans="1:16" x14ac:dyDescent="0.2">
      <c r="A813" s="48" t="str">
        <f t="shared" si="72"/>
        <v> BBS 123 </v>
      </c>
      <c r="B813" s="15" t="str">
        <f t="shared" si="73"/>
        <v>I</v>
      </c>
      <c r="C813" s="48">
        <f t="shared" si="74"/>
        <v>51799.597999999998</v>
      </c>
      <c r="D813" t="str">
        <f t="shared" si="75"/>
        <v>vis</v>
      </c>
      <c r="E813">
        <f>VLOOKUP(C813,'Active 2'!C$21:E$948,3,FALSE)</f>
        <v>21690.055049661391</v>
      </c>
      <c r="F813" s="15" t="s">
        <v>1198</v>
      </c>
      <c r="G813" t="str">
        <f t="shared" si="76"/>
        <v>51799.598</v>
      </c>
      <c r="H813" s="48">
        <f t="shared" si="77"/>
        <v>21690</v>
      </c>
      <c r="I813" s="168" t="s">
        <v>702</v>
      </c>
      <c r="J813" s="169" t="s">
        <v>703</v>
      </c>
      <c r="K813" s="168">
        <v>21690</v>
      </c>
      <c r="L813" s="168" t="s">
        <v>695</v>
      </c>
      <c r="M813" s="169" t="s">
        <v>1303</v>
      </c>
      <c r="N813" s="169"/>
      <c r="O813" s="170" t="s">
        <v>1373</v>
      </c>
      <c r="P813" s="170" t="s">
        <v>1135</v>
      </c>
    </row>
    <row r="814" spans="1:16" x14ac:dyDescent="0.2">
      <c r="A814" s="48" t="str">
        <f t="shared" si="72"/>
        <v> BBS 124 </v>
      </c>
      <c r="B814" s="15" t="str">
        <f t="shared" si="73"/>
        <v>I</v>
      </c>
      <c r="C814" s="48">
        <f t="shared" si="74"/>
        <v>51840.368999999999</v>
      </c>
      <c r="D814" t="str">
        <f t="shared" si="75"/>
        <v>vis</v>
      </c>
      <c r="E814">
        <f>VLOOKUP(C814,'Active 2'!C$21:E$948,3,FALSE)</f>
        <v>21738.054796117809</v>
      </c>
      <c r="F814" s="15" t="s">
        <v>1198</v>
      </c>
      <c r="G814" t="str">
        <f t="shared" si="76"/>
        <v>51840.369</v>
      </c>
      <c r="H814" s="48">
        <f t="shared" si="77"/>
        <v>21738</v>
      </c>
      <c r="I814" s="168" t="s">
        <v>704</v>
      </c>
      <c r="J814" s="169" t="s">
        <v>705</v>
      </c>
      <c r="K814" s="168">
        <v>21738</v>
      </c>
      <c r="L814" s="168" t="s">
        <v>695</v>
      </c>
      <c r="M814" s="169" t="s">
        <v>1303</v>
      </c>
      <c r="N814" s="169"/>
      <c r="O814" s="170" t="s">
        <v>1373</v>
      </c>
      <c r="P814" s="170" t="s">
        <v>1136</v>
      </c>
    </row>
    <row r="815" spans="1:16" x14ac:dyDescent="0.2">
      <c r="A815" s="48" t="str">
        <f t="shared" si="72"/>
        <v>OEJV 0074 </v>
      </c>
      <c r="B815" s="15" t="str">
        <f t="shared" si="73"/>
        <v>I</v>
      </c>
      <c r="C815" s="48">
        <f t="shared" si="74"/>
        <v>51846.313999999998</v>
      </c>
      <c r="D815" t="str">
        <f t="shared" si="75"/>
        <v>vis</v>
      </c>
      <c r="E815">
        <f>VLOOKUP(C815,'Active 2'!C$21:E$948,3,FALSE)</f>
        <v>21745.05385163971</v>
      </c>
      <c r="F815" s="15" t="s">
        <v>1198</v>
      </c>
      <c r="G815" t="str">
        <f t="shared" si="76"/>
        <v>51846.314</v>
      </c>
      <c r="H815" s="48">
        <f t="shared" si="77"/>
        <v>21745</v>
      </c>
      <c r="I815" s="168" t="s">
        <v>706</v>
      </c>
      <c r="J815" s="169" t="s">
        <v>707</v>
      </c>
      <c r="K815" s="168">
        <v>21745</v>
      </c>
      <c r="L815" s="168" t="s">
        <v>2282</v>
      </c>
      <c r="M815" s="169" t="s">
        <v>1303</v>
      </c>
      <c r="N815" s="169"/>
      <c r="O815" s="170" t="s">
        <v>708</v>
      </c>
      <c r="P815" s="171" t="s">
        <v>1137</v>
      </c>
    </row>
    <row r="816" spans="1:16" x14ac:dyDescent="0.2">
      <c r="A816" s="48" t="str">
        <f t="shared" si="72"/>
        <v>OEJV 0074 </v>
      </c>
      <c r="B816" s="15" t="str">
        <f t="shared" si="73"/>
        <v>I</v>
      </c>
      <c r="C816" s="48">
        <f t="shared" si="74"/>
        <v>51846.315999999999</v>
      </c>
      <c r="D816" t="str">
        <f t="shared" si="75"/>
        <v>vis</v>
      </c>
      <c r="E816">
        <f>VLOOKUP(C816,'Active 2'!C$21:E$948,3,FALSE)</f>
        <v>21745.056206242072</v>
      </c>
      <c r="F816" s="15" t="s">
        <v>1198</v>
      </c>
      <c r="G816" t="str">
        <f t="shared" si="76"/>
        <v>51846.316</v>
      </c>
      <c r="H816" s="48">
        <f t="shared" si="77"/>
        <v>21745</v>
      </c>
      <c r="I816" s="168" t="s">
        <v>709</v>
      </c>
      <c r="J816" s="169" t="s">
        <v>710</v>
      </c>
      <c r="K816" s="168">
        <v>21745</v>
      </c>
      <c r="L816" s="168" t="s">
        <v>711</v>
      </c>
      <c r="M816" s="169" t="s">
        <v>1303</v>
      </c>
      <c r="N816" s="169"/>
      <c r="O816" s="170" t="s">
        <v>633</v>
      </c>
      <c r="P816" s="171" t="s">
        <v>1137</v>
      </c>
    </row>
    <row r="817" spans="1:16" x14ac:dyDescent="0.2">
      <c r="A817" s="48" t="str">
        <f t="shared" si="72"/>
        <v> AOEB 10 </v>
      </c>
      <c r="B817" s="15" t="str">
        <f t="shared" si="73"/>
        <v>I</v>
      </c>
      <c r="C817" s="48">
        <f t="shared" si="74"/>
        <v>51940.597800000003</v>
      </c>
      <c r="D817" t="str">
        <f t="shared" si="75"/>
        <v>vis</v>
      </c>
      <c r="E817">
        <f>VLOOKUP(C817,'Active 2'!C$21:E$948,3,FALSE)</f>
        <v>21856.05428074245</v>
      </c>
      <c r="F817" s="15" t="s">
        <v>1198</v>
      </c>
      <c r="G817" t="str">
        <f t="shared" si="76"/>
        <v>51940.5978</v>
      </c>
      <c r="H817" s="48">
        <f t="shared" si="77"/>
        <v>21856</v>
      </c>
      <c r="I817" s="168" t="s">
        <v>712</v>
      </c>
      <c r="J817" s="169" t="s">
        <v>713</v>
      </c>
      <c r="K817" s="168">
        <v>21856</v>
      </c>
      <c r="L817" s="168" t="s">
        <v>2263</v>
      </c>
      <c r="M817" s="169" t="s">
        <v>2292</v>
      </c>
      <c r="N817" s="169" t="s">
        <v>2311</v>
      </c>
      <c r="O817" s="170" t="s">
        <v>714</v>
      </c>
      <c r="P817" s="170" t="s">
        <v>1140</v>
      </c>
    </row>
    <row r="818" spans="1:16" x14ac:dyDescent="0.2">
      <c r="A818" s="48" t="str">
        <f t="shared" si="72"/>
        <v> BBS 126 </v>
      </c>
      <c r="B818" s="15" t="str">
        <f t="shared" si="73"/>
        <v>I</v>
      </c>
      <c r="C818" s="48">
        <f t="shared" si="74"/>
        <v>52149.555999999997</v>
      </c>
      <c r="D818" t="str">
        <f t="shared" si="75"/>
        <v>vis</v>
      </c>
      <c r="E818">
        <f>VLOOKUP(C818,'Active 2'!C$21:E$948,3,FALSE)</f>
        <v>22102.061016412143</v>
      </c>
      <c r="F818" s="15" t="s">
        <v>1198</v>
      </c>
      <c r="G818" t="str">
        <f t="shared" si="76"/>
        <v>52149.556</v>
      </c>
      <c r="H818" s="48">
        <f t="shared" si="77"/>
        <v>22102</v>
      </c>
      <c r="I818" s="168" t="s">
        <v>715</v>
      </c>
      <c r="J818" s="169" t="s">
        <v>716</v>
      </c>
      <c r="K818" s="168">
        <v>22102</v>
      </c>
      <c r="L818" s="168" t="s">
        <v>717</v>
      </c>
      <c r="M818" s="169" t="s">
        <v>1303</v>
      </c>
      <c r="N818" s="169"/>
      <c r="O818" s="170" t="s">
        <v>1373</v>
      </c>
      <c r="P818" s="170" t="s">
        <v>1141</v>
      </c>
    </row>
    <row r="819" spans="1:16" x14ac:dyDescent="0.2">
      <c r="A819" s="48" t="str">
        <f t="shared" si="72"/>
        <v>VSB 39 </v>
      </c>
      <c r="B819" s="15" t="str">
        <f t="shared" si="73"/>
        <v>I</v>
      </c>
      <c r="C819" s="48">
        <f t="shared" si="74"/>
        <v>52231.947999999997</v>
      </c>
      <c r="D819" t="str">
        <f t="shared" si="75"/>
        <v>vis</v>
      </c>
      <c r="E819">
        <f>VLOOKUP(C819,'Active 2'!C$21:E$948,3,FALSE)</f>
        <v>22199.061215328951</v>
      </c>
      <c r="F819" s="15" t="s">
        <v>1198</v>
      </c>
      <c r="G819" t="str">
        <f t="shared" si="76"/>
        <v>52231.948</v>
      </c>
      <c r="H819" s="48">
        <f t="shared" si="77"/>
        <v>22199</v>
      </c>
      <c r="I819" s="168" t="s">
        <v>718</v>
      </c>
      <c r="J819" s="169" t="s">
        <v>719</v>
      </c>
      <c r="K819" s="168">
        <v>22199</v>
      </c>
      <c r="L819" s="168" t="s">
        <v>717</v>
      </c>
      <c r="M819" s="169" t="s">
        <v>1303</v>
      </c>
      <c r="N819" s="169"/>
      <c r="O819" s="170" t="s">
        <v>720</v>
      </c>
      <c r="P819" s="171" t="s">
        <v>1142</v>
      </c>
    </row>
    <row r="820" spans="1:16" x14ac:dyDescent="0.2">
      <c r="A820" s="48" t="str">
        <f t="shared" si="72"/>
        <v> BBS 127 </v>
      </c>
      <c r="B820" s="15" t="str">
        <f t="shared" si="73"/>
        <v>I</v>
      </c>
      <c r="C820" s="48">
        <f t="shared" si="74"/>
        <v>52251.483999999997</v>
      </c>
      <c r="D820" t="str">
        <f t="shared" si="75"/>
        <v>vis</v>
      </c>
      <c r="E820">
        <f>VLOOKUP(C820,'Active 2'!C$21:E$948,3,FALSE)</f>
        <v>22222.060971203777</v>
      </c>
      <c r="F820" s="15" t="s">
        <v>1198</v>
      </c>
      <c r="G820" t="str">
        <f t="shared" si="76"/>
        <v>52251.484</v>
      </c>
      <c r="H820" s="48">
        <f t="shared" si="77"/>
        <v>22222</v>
      </c>
      <c r="I820" s="168" t="s">
        <v>721</v>
      </c>
      <c r="J820" s="169" t="s">
        <v>722</v>
      </c>
      <c r="K820" s="168">
        <v>22222</v>
      </c>
      <c r="L820" s="168" t="s">
        <v>717</v>
      </c>
      <c r="M820" s="169" t="s">
        <v>1303</v>
      </c>
      <c r="N820" s="169"/>
      <c r="O820" s="170" t="s">
        <v>1373</v>
      </c>
      <c r="P820" s="170" t="s">
        <v>1143</v>
      </c>
    </row>
    <row r="821" spans="1:16" x14ac:dyDescent="0.2">
      <c r="A821" s="48" t="str">
        <f t="shared" si="72"/>
        <v>VSB 40 </v>
      </c>
      <c r="B821" s="15" t="str">
        <f t="shared" si="73"/>
        <v>I</v>
      </c>
      <c r="C821" s="48">
        <f t="shared" si="74"/>
        <v>52276.968000000001</v>
      </c>
      <c r="D821" t="str">
        <f t="shared" si="75"/>
        <v>vis</v>
      </c>
      <c r="E821">
        <f>VLOOKUP(C821,'Active 2'!C$21:E$948,3,FALSE)</f>
        <v>22252.063314504056</v>
      </c>
      <c r="F821" s="15" t="s">
        <v>1198</v>
      </c>
      <c r="G821" t="str">
        <f t="shared" si="76"/>
        <v>52276.968</v>
      </c>
      <c r="H821" s="48">
        <f t="shared" si="77"/>
        <v>22252</v>
      </c>
      <c r="I821" s="168" t="s">
        <v>723</v>
      </c>
      <c r="J821" s="169" t="s">
        <v>724</v>
      </c>
      <c r="K821" s="168">
        <v>22252</v>
      </c>
      <c r="L821" s="168" t="s">
        <v>2273</v>
      </c>
      <c r="M821" s="169" t="s">
        <v>1303</v>
      </c>
      <c r="N821" s="169"/>
      <c r="O821" s="170" t="s">
        <v>725</v>
      </c>
      <c r="P821" s="171" t="s">
        <v>1144</v>
      </c>
    </row>
    <row r="822" spans="1:16" x14ac:dyDescent="0.2">
      <c r="A822" s="48" t="str">
        <f t="shared" si="72"/>
        <v> BBS 128 </v>
      </c>
      <c r="B822" s="15" t="str">
        <f t="shared" si="73"/>
        <v>I</v>
      </c>
      <c r="C822" s="48">
        <f t="shared" si="74"/>
        <v>52504.601999999999</v>
      </c>
      <c r="D822" t="str">
        <f t="shared" si="75"/>
        <v>vis</v>
      </c>
      <c r="E822">
        <f>VLOOKUP(C822,'Active 2'!C$21:E$948,3,FALSE)</f>
        <v>22520.057091572562</v>
      </c>
      <c r="F822" s="15" t="s">
        <v>1198</v>
      </c>
      <c r="G822" t="str">
        <f t="shared" si="76"/>
        <v>52504.602</v>
      </c>
      <c r="H822" s="48">
        <f t="shared" si="77"/>
        <v>22520</v>
      </c>
      <c r="I822" s="168" t="s">
        <v>726</v>
      </c>
      <c r="J822" s="169" t="s">
        <v>727</v>
      </c>
      <c r="K822" s="168">
        <v>22520</v>
      </c>
      <c r="L822" s="168" t="s">
        <v>711</v>
      </c>
      <c r="M822" s="169" t="s">
        <v>1303</v>
      </c>
      <c r="N822" s="169"/>
      <c r="O822" s="170" t="s">
        <v>1373</v>
      </c>
      <c r="P822" s="170" t="s">
        <v>1145</v>
      </c>
    </row>
    <row r="823" spans="1:16" x14ac:dyDescent="0.2">
      <c r="A823" s="48" t="str">
        <f t="shared" si="72"/>
        <v> AOEB 10 </v>
      </c>
      <c r="B823" s="15" t="str">
        <f t="shared" si="73"/>
        <v>I</v>
      </c>
      <c r="C823" s="48">
        <f t="shared" si="74"/>
        <v>52525.836900000002</v>
      </c>
      <c r="D823" t="str">
        <f t="shared" si="75"/>
        <v>vis</v>
      </c>
      <c r="E823">
        <f>VLOOKUP(C823,'Active 2'!C$21:E$948,3,FALSE)</f>
        <v>22545.056964424035</v>
      </c>
      <c r="F823" s="15" t="s">
        <v>1198</v>
      </c>
      <c r="G823" t="str">
        <f t="shared" si="76"/>
        <v>52525.8369</v>
      </c>
      <c r="H823" s="48">
        <f t="shared" si="77"/>
        <v>22545</v>
      </c>
      <c r="I823" s="168" t="s">
        <v>728</v>
      </c>
      <c r="J823" s="169" t="s">
        <v>729</v>
      </c>
      <c r="K823" s="168">
        <v>22545</v>
      </c>
      <c r="L823" s="168" t="s">
        <v>730</v>
      </c>
      <c r="M823" s="169" t="s">
        <v>2292</v>
      </c>
      <c r="N823" s="169" t="s">
        <v>2311</v>
      </c>
      <c r="O823" s="170" t="s">
        <v>1507</v>
      </c>
      <c r="P823" s="170" t="s">
        <v>1140</v>
      </c>
    </row>
    <row r="824" spans="1:16" x14ac:dyDescent="0.2">
      <c r="A824" s="48" t="str">
        <f t="shared" si="72"/>
        <v>IBVS 5371 </v>
      </c>
      <c r="B824" s="15" t="str">
        <f t="shared" si="73"/>
        <v>I</v>
      </c>
      <c r="C824" s="48">
        <f t="shared" si="74"/>
        <v>52554.716699999997</v>
      </c>
      <c r="D824" t="str">
        <f t="shared" si="75"/>
        <v>vis</v>
      </c>
      <c r="E824">
        <f>VLOOKUP(C824,'Active 2'!C$21:E$948,3,FALSE)</f>
        <v>22579.057187075232</v>
      </c>
      <c r="F824" s="15" t="s">
        <v>1198</v>
      </c>
      <c r="G824" t="str">
        <f t="shared" si="76"/>
        <v>52554.7167</v>
      </c>
      <c r="H824" s="48">
        <f t="shared" si="77"/>
        <v>22579</v>
      </c>
      <c r="I824" s="168" t="s">
        <v>731</v>
      </c>
      <c r="J824" s="169" t="s">
        <v>732</v>
      </c>
      <c r="K824" s="168">
        <v>22579</v>
      </c>
      <c r="L824" s="168" t="s">
        <v>733</v>
      </c>
      <c r="M824" s="169" t="s">
        <v>1408</v>
      </c>
      <c r="N824" s="169" t="s">
        <v>1409</v>
      </c>
      <c r="O824" s="170" t="s">
        <v>734</v>
      </c>
      <c r="P824" s="171" t="s">
        <v>1147</v>
      </c>
    </row>
    <row r="825" spans="1:16" x14ac:dyDescent="0.2">
      <c r="A825" s="48" t="str">
        <f t="shared" si="72"/>
        <v> AOEB 10 </v>
      </c>
      <c r="B825" s="15" t="str">
        <f t="shared" si="73"/>
        <v>I</v>
      </c>
      <c r="C825" s="48">
        <f t="shared" si="74"/>
        <v>52589.548000000003</v>
      </c>
      <c r="D825" t="str">
        <f t="shared" si="75"/>
        <v>vis</v>
      </c>
      <c r="E825">
        <f>VLOOKUP(C825,'Active 2'!C$21:E$948,3,FALSE)</f>
        <v>22620.064117706013</v>
      </c>
      <c r="F825" s="15" t="s">
        <v>1198</v>
      </c>
      <c r="G825" t="str">
        <f t="shared" si="76"/>
        <v>52589.548</v>
      </c>
      <c r="H825" s="48">
        <f t="shared" si="77"/>
        <v>22620</v>
      </c>
      <c r="I825" s="168" t="s">
        <v>735</v>
      </c>
      <c r="J825" s="169" t="s">
        <v>736</v>
      </c>
      <c r="K825" s="168">
        <v>22620</v>
      </c>
      <c r="L825" s="168" t="s">
        <v>2273</v>
      </c>
      <c r="M825" s="169" t="s">
        <v>1303</v>
      </c>
      <c r="N825" s="169"/>
      <c r="O825" s="170" t="s">
        <v>2205</v>
      </c>
      <c r="P825" s="170" t="s">
        <v>1140</v>
      </c>
    </row>
    <row r="826" spans="1:16" x14ac:dyDescent="0.2">
      <c r="A826" s="48" t="str">
        <f t="shared" si="72"/>
        <v> AOEB 10 </v>
      </c>
      <c r="B826" s="15" t="str">
        <f t="shared" si="73"/>
        <v>I</v>
      </c>
      <c r="C826" s="48">
        <f t="shared" si="74"/>
        <v>52605.682000000001</v>
      </c>
      <c r="D826" t="str">
        <f t="shared" si="75"/>
        <v>vis</v>
      </c>
      <c r="E826">
        <f>VLOOKUP(C826,'Active 2'!C$21:E$948,3,FALSE)</f>
        <v>22639.058694962587</v>
      </c>
      <c r="F826" s="15" t="s">
        <v>1198</v>
      </c>
      <c r="G826" t="str">
        <f t="shared" si="76"/>
        <v>52605.682</v>
      </c>
      <c r="H826" s="48">
        <f t="shared" si="77"/>
        <v>22639</v>
      </c>
      <c r="I826" s="168" t="s">
        <v>737</v>
      </c>
      <c r="J826" s="169" t="s">
        <v>738</v>
      </c>
      <c r="K826" s="168">
        <v>22639</v>
      </c>
      <c r="L826" s="168" t="s">
        <v>673</v>
      </c>
      <c r="M826" s="169" t="s">
        <v>1303</v>
      </c>
      <c r="N826" s="169"/>
      <c r="O826" s="170" t="s">
        <v>2186</v>
      </c>
      <c r="P826" s="170" t="s">
        <v>1140</v>
      </c>
    </row>
    <row r="827" spans="1:16" x14ac:dyDescent="0.2">
      <c r="A827" s="48" t="str">
        <f t="shared" si="72"/>
        <v> AOEB 10 </v>
      </c>
      <c r="B827" s="15" t="str">
        <f t="shared" si="73"/>
        <v>I</v>
      </c>
      <c r="C827" s="48">
        <f t="shared" si="74"/>
        <v>52616.722999999998</v>
      </c>
      <c r="D827" t="str">
        <f t="shared" si="75"/>
        <v>vis</v>
      </c>
      <c r="E827">
        <f>VLOOKUP(C827,'Active 2'!C$21:E$948,3,FALSE)</f>
        <v>22652.057277303593</v>
      </c>
      <c r="F827" s="15" t="s">
        <v>1198</v>
      </c>
      <c r="G827" t="str">
        <f t="shared" si="76"/>
        <v>52616.723</v>
      </c>
      <c r="H827" s="48">
        <f t="shared" si="77"/>
        <v>22652</v>
      </c>
      <c r="I827" s="168" t="s">
        <v>739</v>
      </c>
      <c r="J827" s="169" t="s">
        <v>740</v>
      </c>
      <c r="K827" s="168">
        <v>22652</v>
      </c>
      <c r="L827" s="168" t="s">
        <v>2269</v>
      </c>
      <c r="M827" s="169" t="s">
        <v>1303</v>
      </c>
      <c r="N827" s="169"/>
      <c r="O827" s="170" t="s">
        <v>1341</v>
      </c>
      <c r="P827" s="170" t="s">
        <v>1140</v>
      </c>
    </row>
    <row r="828" spans="1:16" x14ac:dyDescent="0.2">
      <c r="A828" s="48" t="str">
        <f t="shared" si="72"/>
        <v> AOEB 10 </v>
      </c>
      <c r="B828" s="15" t="str">
        <f t="shared" si="73"/>
        <v>I</v>
      </c>
      <c r="C828" s="48">
        <f t="shared" si="74"/>
        <v>52667.690999999999</v>
      </c>
      <c r="D828" t="str">
        <f t="shared" si="75"/>
        <v>vis</v>
      </c>
      <c r="E828">
        <f>VLOOKUP(C828,'Active 2'!C$21:E$948,3,FALSE)</f>
        <v>22712.061963904136</v>
      </c>
      <c r="F828" s="15" t="s">
        <v>1198</v>
      </c>
      <c r="G828" t="str">
        <f t="shared" si="76"/>
        <v>52667.691</v>
      </c>
      <c r="H828" s="48">
        <f t="shared" si="77"/>
        <v>22712</v>
      </c>
      <c r="I828" s="168" t="s">
        <v>741</v>
      </c>
      <c r="J828" s="169" t="s">
        <v>742</v>
      </c>
      <c r="K828" s="168">
        <v>22712</v>
      </c>
      <c r="L828" s="168" t="s">
        <v>743</v>
      </c>
      <c r="M828" s="169" t="s">
        <v>1303</v>
      </c>
      <c r="N828" s="169"/>
      <c r="O828" s="170" t="s">
        <v>1953</v>
      </c>
      <c r="P828" s="170" t="s">
        <v>1140</v>
      </c>
    </row>
    <row r="829" spans="1:16" x14ac:dyDescent="0.2">
      <c r="A829" s="48" t="str">
        <f t="shared" si="72"/>
        <v> AOEB 10 </v>
      </c>
      <c r="B829" s="15" t="str">
        <f t="shared" si="73"/>
        <v>I</v>
      </c>
      <c r="C829" s="48">
        <f t="shared" si="74"/>
        <v>52684.675300000003</v>
      </c>
      <c r="D829" t="str">
        <f t="shared" si="75"/>
        <v>vis</v>
      </c>
      <c r="E829">
        <f>VLOOKUP(C829,'Active 2'!C$21:E$948,3,FALSE)</f>
        <v>22732.057600355045</v>
      </c>
      <c r="F829" s="15" t="s">
        <v>1198</v>
      </c>
      <c r="G829" t="str">
        <f t="shared" si="76"/>
        <v>52684.6753</v>
      </c>
      <c r="H829" s="48">
        <f t="shared" si="77"/>
        <v>22732</v>
      </c>
      <c r="I829" s="168" t="s">
        <v>744</v>
      </c>
      <c r="J829" s="169" t="s">
        <v>745</v>
      </c>
      <c r="K829" s="168">
        <v>22732</v>
      </c>
      <c r="L829" s="168" t="s">
        <v>746</v>
      </c>
      <c r="M829" s="169" t="s">
        <v>2292</v>
      </c>
      <c r="N829" s="169" t="s">
        <v>2311</v>
      </c>
      <c r="O829" s="170" t="s">
        <v>747</v>
      </c>
      <c r="P829" s="170" t="s">
        <v>1140</v>
      </c>
    </row>
    <row r="830" spans="1:16" x14ac:dyDescent="0.2">
      <c r="A830" s="48" t="str">
        <f t="shared" si="72"/>
        <v>VSB 42 </v>
      </c>
      <c r="B830" s="15" t="str">
        <f t="shared" si="73"/>
        <v>I</v>
      </c>
      <c r="C830" s="48">
        <f t="shared" si="74"/>
        <v>52929.304600000003</v>
      </c>
      <c r="D830" t="str">
        <f t="shared" si="75"/>
        <v>vis</v>
      </c>
      <c r="E830">
        <f>VLOOKUP(C830,'Active 2'!C$21:E$948,3,FALSE)</f>
        <v>23020.059964187447</v>
      </c>
      <c r="F830" s="15" t="s">
        <v>1198</v>
      </c>
      <c r="G830" t="str">
        <f t="shared" si="76"/>
        <v>52929.3046</v>
      </c>
      <c r="H830" s="48">
        <f t="shared" si="77"/>
        <v>23020</v>
      </c>
      <c r="I830" s="168" t="s">
        <v>748</v>
      </c>
      <c r="J830" s="169" t="s">
        <v>749</v>
      </c>
      <c r="K830" s="168">
        <v>23020</v>
      </c>
      <c r="L830" s="168" t="s">
        <v>750</v>
      </c>
      <c r="M830" s="169" t="s">
        <v>1408</v>
      </c>
      <c r="N830" s="169" t="s">
        <v>1409</v>
      </c>
      <c r="O830" s="170" t="s">
        <v>751</v>
      </c>
      <c r="P830" s="171" t="s">
        <v>1151</v>
      </c>
    </row>
    <row r="831" spans="1:16" x14ac:dyDescent="0.2">
      <c r="A831" s="48" t="str">
        <f t="shared" si="72"/>
        <v> AOEB 10 </v>
      </c>
      <c r="B831" s="15" t="str">
        <f t="shared" si="73"/>
        <v>I</v>
      </c>
      <c r="C831" s="48">
        <f t="shared" si="74"/>
        <v>52966.682999999997</v>
      </c>
      <c r="D831" t="str">
        <f t="shared" si="75"/>
        <v>vis</v>
      </c>
      <c r="E831">
        <f>VLOOKUP(C831,'Active 2'!C$21:E$948,3,FALSE)</f>
        <v>23064.065598656711</v>
      </c>
      <c r="F831" s="15" t="s">
        <v>1198</v>
      </c>
      <c r="G831" t="str">
        <f t="shared" si="76"/>
        <v>52966.683</v>
      </c>
      <c r="H831" s="48">
        <f t="shared" si="77"/>
        <v>23064</v>
      </c>
      <c r="I831" s="168" t="s">
        <v>752</v>
      </c>
      <c r="J831" s="169" t="s">
        <v>753</v>
      </c>
      <c r="K831" s="168">
        <v>23064</v>
      </c>
      <c r="L831" s="168" t="s">
        <v>754</v>
      </c>
      <c r="M831" s="169" t="s">
        <v>1303</v>
      </c>
      <c r="N831" s="169"/>
      <c r="O831" s="170" t="s">
        <v>2205</v>
      </c>
      <c r="P831" s="170" t="s">
        <v>1140</v>
      </c>
    </row>
    <row r="832" spans="1:16" x14ac:dyDescent="0.2">
      <c r="A832" s="48" t="str">
        <f t="shared" si="72"/>
        <v> AOEB 10 </v>
      </c>
      <c r="B832" s="15" t="str">
        <f t="shared" si="73"/>
        <v>I</v>
      </c>
      <c r="C832" s="48">
        <f t="shared" si="74"/>
        <v>53023.591999999997</v>
      </c>
      <c r="D832" t="str">
        <f t="shared" si="75"/>
        <v>vis</v>
      </c>
      <c r="E832">
        <f>VLOOKUP(C832,'Active 2'!C$21:E$948,3,FALSE)</f>
        <v>23131.064631574427</v>
      </c>
      <c r="F832" s="15" t="s">
        <v>1198</v>
      </c>
      <c r="G832" t="str">
        <f t="shared" si="76"/>
        <v>53023.592</v>
      </c>
      <c r="H832" s="48">
        <f t="shared" si="77"/>
        <v>23131</v>
      </c>
      <c r="I832" s="168" t="s">
        <v>755</v>
      </c>
      <c r="J832" s="169" t="s">
        <v>756</v>
      </c>
      <c r="K832" s="168">
        <v>23131</v>
      </c>
      <c r="L832" s="168" t="s">
        <v>757</v>
      </c>
      <c r="M832" s="169" t="s">
        <v>1303</v>
      </c>
      <c r="N832" s="169"/>
      <c r="O832" s="170" t="s">
        <v>2186</v>
      </c>
      <c r="P832" s="170" t="s">
        <v>1140</v>
      </c>
    </row>
    <row r="833" spans="1:16" x14ac:dyDescent="0.2">
      <c r="A833" s="48" t="str">
        <f t="shared" si="72"/>
        <v> AOEB 10 </v>
      </c>
      <c r="B833" s="15" t="str">
        <f t="shared" si="73"/>
        <v>I</v>
      </c>
      <c r="C833" s="48">
        <f t="shared" si="74"/>
        <v>53029.534299999999</v>
      </c>
      <c r="D833" t="str">
        <f t="shared" si="75"/>
        <v>vis</v>
      </c>
      <c r="E833">
        <f>VLOOKUP(C833,'Active 2'!C$21:E$948,3,FALSE)</f>
        <v>23138.06050838314</v>
      </c>
      <c r="F833" s="15" t="s">
        <v>1198</v>
      </c>
      <c r="G833" t="str">
        <f t="shared" si="76"/>
        <v>53029.5343</v>
      </c>
      <c r="H833" s="48">
        <f t="shared" si="77"/>
        <v>23138</v>
      </c>
      <c r="I833" s="168" t="s">
        <v>758</v>
      </c>
      <c r="J833" s="169" t="s">
        <v>759</v>
      </c>
      <c r="K833" s="168">
        <v>23138</v>
      </c>
      <c r="L833" s="168" t="s">
        <v>760</v>
      </c>
      <c r="M833" s="169" t="s">
        <v>2292</v>
      </c>
      <c r="N833" s="169" t="s">
        <v>2311</v>
      </c>
      <c r="O833" s="170" t="s">
        <v>1507</v>
      </c>
      <c r="P833" s="170" t="s">
        <v>1140</v>
      </c>
    </row>
    <row r="834" spans="1:16" x14ac:dyDescent="0.2">
      <c r="A834" s="48" t="str">
        <f t="shared" si="72"/>
        <v> AOEB 10 </v>
      </c>
      <c r="B834" s="15" t="str">
        <f t="shared" si="73"/>
        <v>I</v>
      </c>
      <c r="C834" s="48">
        <f t="shared" si="74"/>
        <v>53051.624000000003</v>
      </c>
      <c r="D834" t="str">
        <f t="shared" si="75"/>
        <v>vis</v>
      </c>
      <c r="E834">
        <f>VLOOKUP(C834,'Active 2'!C$21:E$948,3,FALSE)</f>
        <v>23164.066738284258</v>
      </c>
      <c r="F834" s="15" t="s">
        <v>1198</v>
      </c>
      <c r="G834" t="str">
        <f t="shared" si="76"/>
        <v>53051.624</v>
      </c>
      <c r="H834" s="48">
        <f t="shared" si="77"/>
        <v>23164</v>
      </c>
      <c r="I834" s="168" t="s">
        <v>761</v>
      </c>
      <c r="J834" s="169" t="s">
        <v>762</v>
      </c>
      <c r="K834" s="168">
        <v>23164</v>
      </c>
      <c r="L834" s="168" t="s">
        <v>763</v>
      </c>
      <c r="M834" s="169" t="s">
        <v>1303</v>
      </c>
      <c r="N834" s="169"/>
      <c r="O834" s="170" t="s">
        <v>2186</v>
      </c>
      <c r="P834" s="170" t="s">
        <v>1140</v>
      </c>
    </row>
    <row r="835" spans="1:16" x14ac:dyDescent="0.2">
      <c r="A835" s="48" t="str">
        <f t="shared" si="72"/>
        <v> AOEB 10 </v>
      </c>
      <c r="B835" s="15" t="str">
        <f t="shared" si="73"/>
        <v>I</v>
      </c>
      <c r="C835" s="48">
        <f t="shared" si="74"/>
        <v>53259.722999999998</v>
      </c>
      <c r="D835" t="str">
        <f t="shared" si="75"/>
        <v>vis</v>
      </c>
      <c r="E835">
        <f>VLOOKUP(C835,'Active 2'!C$21:E$948,3,FALSE)</f>
        <v>23409.061936779115</v>
      </c>
      <c r="F835" s="15" t="s">
        <v>1198</v>
      </c>
      <c r="G835" t="str">
        <f t="shared" si="76"/>
        <v>53259.723</v>
      </c>
      <c r="H835" s="48">
        <f t="shared" si="77"/>
        <v>23409</v>
      </c>
      <c r="I835" s="168" t="s">
        <v>764</v>
      </c>
      <c r="J835" s="169" t="s">
        <v>765</v>
      </c>
      <c r="K835" s="168">
        <v>23409</v>
      </c>
      <c r="L835" s="168" t="s">
        <v>743</v>
      </c>
      <c r="M835" s="169" t="s">
        <v>1303</v>
      </c>
      <c r="N835" s="169"/>
      <c r="O835" s="170" t="s">
        <v>1341</v>
      </c>
      <c r="P835" s="170" t="s">
        <v>1140</v>
      </c>
    </row>
    <row r="836" spans="1:16" x14ac:dyDescent="0.2">
      <c r="A836" s="48" t="str">
        <f t="shared" si="72"/>
        <v> AOEB 10 </v>
      </c>
      <c r="B836" s="15" t="str">
        <f t="shared" si="73"/>
        <v>I</v>
      </c>
      <c r="C836" s="48">
        <f t="shared" si="74"/>
        <v>53321.73</v>
      </c>
      <c r="D836" t="str">
        <f t="shared" si="75"/>
        <v>vis</v>
      </c>
      <c r="E836">
        <f>VLOOKUP(C836,'Active 2'!C$21:E$948,3,FALSE)</f>
        <v>23482.062851118313</v>
      </c>
      <c r="F836" s="15" t="s">
        <v>1198</v>
      </c>
      <c r="G836" t="str">
        <f t="shared" si="76"/>
        <v>53321.730</v>
      </c>
      <c r="H836" s="48">
        <f t="shared" si="77"/>
        <v>23482</v>
      </c>
      <c r="I836" s="168" t="s">
        <v>766</v>
      </c>
      <c r="J836" s="169" t="s">
        <v>767</v>
      </c>
      <c r="K836" s="168">
        <v>23482</v>
      </c>
      <c r="L836" s="168" t="s">
        <v>743</v>
      </c>
      <c r="M836" s="169" t="s">
        <v>2292</v>
      </c>
      <c r="N836" s="169" t="s">
        <v>2311</v>
      </c>
      <c r="O836" s="170" t="s">
        <v>768</v>
      </c>
      <c r="P836" s="170" t="s">
        <v>1140</v>
      </c>
    </row>
    <row r="837" spans="1:16" x14ac:dyDescent="0.2">
      <c r="A837" s="48" t="str">
        <f t="shared" si="72"/>
        <v> AOEB 10 </v>
      </c>
      <c r="B837" s="15" t="str">
        <f t="shared" si="73"/>
        <v>I</v>
      </c>
      <c r="C837" s="48">
        <f t="shared" si="74"/>
        <v>53322.578399999999</v>
      </c>
      <c r="D837" t="str">
        <f t="shared" si="75"/>
        <v>vis</v>
      </c>
      <c r="E837">
        <f>VLOOKUP(C837,'Active 2'!C$21:E$948,3,FALSE)</f>
        <v>23483.061673440388</v>
      </c>
      <c r="F837" s="15" t="s">
        <v>1198</v>
      </c>
      <c r="G837" t="str">
        <f t="shared" si="76"/>
        <v>53322.5784</v>
      </c>
      <c r="H837" s="48">
        <f t="shared" si="77"/>
        <v>23483</v>
      </c>
      <c r="I837" s="168" t="s">
        <v>769</v>
      </c>
      <c r="J837" s="169" t="s">
        <v>770</v>
      </c>
      <c r="K837" s="168">
        <v>23483</v>
      </c>
      <c r="L837" s="168" t="s">
        <v>771</v>
      </c>
      <c r="M837" s="169" t="s">
        <v>2292</v>
      </c>
      <c r="N837" s="169" t="s">
        <v>2311</v>
      </c>
      <c r="O837" s="170" t="s">
        <v>1507</v>
      </c>
      <c r="P837" s="170" t="s">
        <v>1140</v>
      </c>
    </row>
    <row r="838" spans="1:16" x14ac:dyDescent="0.2">
      <c r="A838" s="48" t="str">
        <f t="shared" si="72"/>
        <v> AOEB 10 </v>
      </c>
      <c r="B838" s="15" t="str">
        <f t="shared" si="73"/>
        <v>I</v>
      </c>
      <c r="C838" s="48">
        <f t="shared" si="74"/>
        <v>53340.4159</v>
      </c>
      <c r="D838" t="str">
        <f t="shared" si="75"/>
        <v>vis</v>
      </c>
      <c r="E838">
        <f>VLOOKUP(C838,'Active 2'!C$21:E$948,3,FALSE)</f>
        <v>23504.061783259043</v>
      </c>
      <c r="F838" s="15" t="s">
        <v>1198</v>
      </c>
      <c r="G838" t="str">
        <f t="shared" si="76"/>
        <v>53340.4159</v>
      </c>
      <c r="H838" s="48">
        <f t="shared" si="77"/>
        <v>23504</v>
      </c>
      <c r="I838" s="168" t="s">
        <v>772</v>
      </c>
      <c r="J838" s="169" t="s">
        <v>773</v>
      </c>
      <c r="K838" s="168">
        <v>23504</v>
      </c>
      <c r="L838" s="168" t="s">
        <v>774</v>
      </c>
      <c r="M838" s="169" t="s">
        <v>2292</v>
      </c>
      <c r="N838" s="169" t="s">
        <v>2311</v>
      </c>
      <c r="O838" s="170" t="s">
        <v>775</v>
      </c>
      <c r="P838" s="170" t="s">
        <v>1140</v>
      </c>
    </row>
    <row r="839" spans="1:16" x14ac:dyDescent="0.2">
      <c r="A839" s="48" t="str">
        <f t="shared" si="72"/>
        <v> AOEB 10 </v>
      </c>
      <c r="B839" s="15" t="str">
        <f t="shared" si="73"/>
        <v>I</v>
      </c>
      <c r="C839" s="48">
        <f t="shared" si="74"/>
        <v>53350.608899999999</v>
      </c>
      <c r="D839" t="str">
        <f t="shared" si="75"/>
        <v>vis</v>
      </c>
      <c r="E839">
        <f>VLOOKUP(C839,'Active 2'!C$21:E$948,3,FALSE)</f>
        <v>23516.062014198444</v>
      </c>
      <c r="F839" s="15" t="s">
        <v>1198</v>
      </c>
      <c r="G839" t="str">
        <f t="shared" si="76"/>
        <v>53350.6089</v>
      </c>
      <c r="H839" s="48">
        <f t="shared" si="77"/>
        <v>23516</v>
      </c>
      <c r="I839" s="168" t="s">
        <v>776</v>
      </c>
      <c r="J839" s="169" t="s">
        <v>777</v>
      </c>
      <c r="K839" s="168">
        <v>23516</v>
      </c>
      <c r="L839" s="168" t="s">
        <v>778</v>
      </c>
      <c r="M839" s="169" t="s">
        <v>2292</v>
      </c>
      <c r="N839" s="169" t="s">
        <v>2311</v>
      </c>
      <c r="O839" s="170" t="s">
        <v>779</v>
      </c>
      <c r="P839" s="170" t="s">
        <v>1140</v>
      </c>
    </row>
    <row r="840" spans="1:16" x14ac:dyDescent="0.2">
      <c r="A840" s="48" t="str">
        <f t="shared" si="72"/>
        <v> AOEB 10 </v>
      </c>
      <c r="B840" s="15" t="str">
        <f t="shared" si="73"/>
        <v>I</v>
      </c>
      <c r="C840" s="48">
        <f t="shared" si="74"/>
        <v>53367.597099999999</v>
      </c>
      <c r="D840" t="str">
        <f t="shared" si="75"/>
        <v>vis</v>
      </c>
      <c r="E840">
        <f>VLOOKUP(C840,'Active 2'!C$21:E$948,3,FALSE)</f>
        <v>23536.062242123953</v>
      </c>
      <c r="F840" s="15" t="s">
        <v>1198</v>
      </c>
      <c r="G840" t="str">
        <f t="shared" si="76"/>
        <v>53367.5971</v>
      </c>
      <c r="H840" s="48">
        <f t="shared" si="77"/>
        <v>23536</v>
      </c>
      <c r="I840" s="168" t="s">
        <v>780</v>
      </c>
      <c r="J840" s="169" t="s">
        <v>781</v>
      </c>
      <c r="K840" s="168">
        <v>23536</v>
      </c>
      <c r="L840" s="168" t="s">
        <v>782</v>
      </c>
      <c r="M840" s="169" t="s">
        <v>2292</v>
      </c>
      <c r="N840" s="169" t="s">
        <v>2311</v>
      </c>
      <c r="O840" s="170" t="s">
        <v>779</v>
      </c>
      <c r="P840" s="170" t="s">
        <v>1140</v>
      </c>
    </row>
    <row r="841" spans="1:16" x14ac:dyDescent="0.2">
      <c r="A841" s="48" t="str">
        <f t="shared" si="72"/>
        <v>VSB 44 </v>
      </c>
      <c r="B841" s="15" t="str">
        <f t="shared" si="73"/>
        <v>I</v>
      </c>
      <c r="C841" s="48">
        <f t="shared" si="74"/>
        <v>53382.89</v>
      </c>
      <c r="D841" t="str">
        <f t="shared" si="75"/>
        <v>vis</v>
      </c>
      <c r="E841">
        <f>VLOOKUP(C841,'Active 2'!C$21:E$948,3,FALSE)</f>
        <v>23554.066591357066</v>
      </c>
      <c r="F841" s="15" t="s">
        <v>1198</v>
      </c>
      <c r="G841" t="str">
        <f t="shared" si="76"/>
        <v>53382.890</v>
      </c>
      <c r="H841" s="48">
        <f t="shared" si="77"/>
        <v>23554</v>
      </c>
      <c r="I841" s="168" t="s">
        <v>783</v>
      </c>
      <c r="J841" s="169" t="s">
        <v>784</v>
      </c>
      <c r="K841" s="168">
        <v>23554</v>
      </c>
      <c r="L841" s="168" t="s">
        <v>763</v>
      </c>
      <c r="M841" s="169" t="s">
        <v>1303</v>
      </c>
      <c r="N841" s="169"/>
      <c r="O841" s="170" t="s">
        <v>720</v>
      </c>
      <c r="P841" s="171" t="s">
        <v>1153</v>
      </c>
    </row>
    <row r="842" spans="1:16" x14ac:dyDescent="0.2">
      <c r="A842" s="48" t="str">
        <f t="shared" si="72"/>
        <v>OEJV 0074 </v>
      </c>
      <c r="B842" s="15" t="str">
        <f t="shared" si="73"/>
        <v>I</v>
      </c>
      <c r="C842" s="48">
        <f t="shared" si="74"/>
        <v>53673.385000000002</v>
      </c>
      <c r="D842" t="str">
        <f t="shared" si="75"/>
        <v>vis</v>
      </c>
      <c r="E842">
        <f>VLOOKUP(C842,'Active 2'!C$21:E$948,3,FALSE)</f>
        <v>23896.066697973467</v>
      </c>
      <c r="F842" s="15" t="s">
        <v>1198</v>
      </c>
      <c r="G842" t="str">
        <f t="shared" si="76"/>
        <v>53673.385</v>
      </c>
      <c r="H842" s="48">
        <f t="shared" si="77"/>
        <v>23896</v>
      </c>
      <c r="I842" s="168" t="s">
        <v>785</v>
      </c>
      <c r="J842" s="169" t="s">
        <v>786</v>
      </c>
      <c r="K842" s="168">
        <v>23896</v>
      </c>
      <c r="L842" s="168" t="s">
        <v>763</v>
      </c>
      <c r="M842" s="169" t="s">
        <v>1303</v>
      </c>
      <c r="N842" s="169"/>
      <c r="O842" s="170" t="s">
        <v>787</v>
      </c>
      <c r="P842" s="171" t="s">
        <v>1137</v>
      </c>
    </row>
    <row r="843" spans="1:16" x14ac:dyDescent="0.2">
      <c r="A843" s="48" t="str">
        <f t="shared" ref="A843:A862" si="78">P843</f>
        <v>IBVS 5694 </v>
      </c>
      <c r="B843" s="15" t="str">
        <f t="shared" ref="B843:B862" si="79">IF(H843=INT(H843),"I","II")</f>
        <v>I</v>
      </c>
      <c r="C843" s="48">
        <f t="shared" ref="C843:C862" si="80">1*G843</f>
        <v>53686.972099999999</v>
      </c>
      <c r="D843" t="str">
        <f t="shared" ref="D843:D862" si="81">VLOOKUP(F843,I$1:J$5,2,FALSE)</f>
        <v>vis</v>
      </c>
      <c r="E843">
        <f>VLOOKUP(C843,'Active 2'!C$21:E$948,3,FALSE)</f>
        <v>23912.062806851784</v>
      </c>
      <c r="F843" s="15" t="s">
        <v>1198</v>
      </c>
      <c r="G843" t="str">
        <f t="shared" ref="G843:G862" si="82">MID(I843,3,LEN(I843)-3)</f>
        <v>53686.9721</v>
      </c>
      <c r="H843" s="48">
        <f t="shared" ref="H843:H862" si="83">1*K843</f>
        <v>23912</v>
      </c>
      <c r="I843" s="168" t="s">
        <v>788</v>
      </c>
      <c r="J843" s="169" t="s">
        <v>789</v>
      </c>
      <c r="K843" s="168">
        <v>23912</v>
      </c>
      <c r="L843" s="168" t="s">
        <v>790</v>
      </c>
      <c r="M843" s="169" t="s">
        <v>1408</v>
      </c>
      <c r="N843" s="169" t="s">
        <v>1409</v>
      </c>
      <c r="O843" s="170" t="s">
        <v>791</v>
      </c>
      <c r="P843" s="171" t="s">
        <v>1156</v>
      </c>
    </row>
    <row r="844" spans="1:16" x14ac:dyDescent="0.2">
      <c r="A844" s="48" t="str">
        <f t="shared" si="78"/>
        <v>VSB 44 </v>
      </c>
      <c r="B844" s="15" t="str">
        <f t="shared" si="79"/>
        <v>I</v>
      </c>
      <c r="C844" s="48">
        <f t="shared" si="80"/>
        <v>53686.976000000002</v>
      </c>
      <c r="D844" t="str">
        <f t="shared" si="81"/>
        <v>vis</v>
      </c>
      <c r="E844">
        <f>VLOOKUP(C844,'Active 2'!C$21:E$948,3,FALSE)</f>
        <v>23912.067398326391</v>
      </c>
      <c r="F844" s="15" t="s">
        <v>1198</v>
      </c>
      <c r="G844" t="str">
        <f t="shared" si="82"/>
        <v>53686.976</v>
      </c>
      <c r="H844" s="48">
        <f t="shared" si="83"/>
        <v>23912</v>
      </c>
      <c r="I844" s="168" t="s">
        <v>792</v>
      </c>
      <c r="J844" s="169" t="s">
        <v>793</v>
      </c>
      <c r="K844" s="168">
        <v>23912</v>
      </c>
      <c r="L844" s="168" t="s">
        <v>763</v>
      </c>
      <c r="M844" s="169" t="s">
        <v>1303</v>
      </c>
      <c r="N844" s="169"/>
      <c r="O844" s="170" t="s">
        <v>720</v>
      </c>
      <c r="P844" s="171" t="s">
        <v>1153</v>
      </c>
    </row>
    <row r="845" spans="1:16" x14ac:dyDescent="0.2">
      <c r="A845" s="48" t="str">
        <f t="shared" si="78"/>
        <v> AOEB 12 </v>
      </c>
      <c r="B845" s="15" t="str">
        <f t="shared" si="79"/>
        <v>I</v>
      </c>
      <c r="C845" s="48">
        <f t="shared" si="80"/>
        <v>53705.659399999997</v>
      </c>
      <c r="D845" t="str">
        <f t="shared" si="81"/>
        <v>vis</v>
      </c>
      <c r="E845">
        <f>VLOOKUP(C845,'Active 2'!C$21:E$948,3,FALSE)</f>
        <v>23934.06338721417</v>
      </c>
      <c r="F845" s="15" t="s">
        <v>1198</v>
      </c>
      <c r="G845" t="str">
        <f t="shared" si="82"/>
        <v>53705.6594</v>
      </c>
      <c r="H845" s="48">
        <f t="shared" si="83"/>
        <v>23934</v>
      </c>
      <c r="I845" s="168" t="s">
        <v>794</v>
      </c>
      <c r="J845" s="169" t="s">
        <v>795</v>
      </c>
      <c r="K845" s="168">
        <v>23934</v>
      </c>
      <c r="L845" s="168" t="s">
        <v>796</v>
      </c>
      <c r="M845" s="169" t="s">
        <v>2292</v>
      </c>
      <c r="N845" s="169" t="s">
        <v>2311</v>
      </c>
      <c r="O845" s="170" t="s">
        <v>2361</v>
      </c>
      <c r="P845" s="170" t="s">
        <v>1157</v>
      </c>
    </row>
    <row r="846" spans="1:16" x14ac:dyDescent="0.2">
      <c r="A846" s="48" t="str">
        <f t="shared" si="78"/>
        <v>VSB 45 </v>
      </c>
      <c r="B846" s="15" t="str">
        <f t="shared" si="79"/>
        <v>I</v>
      </c>
      <c r="C846" s="48">
        <f t="shared" si="80"/>
        <v>53737.942999999999</v>
      </c>
      <c r="D846" t="str">
        <f t="shared" si="81"/>
        <v>vis</v>
      </c>
      <c r="E846">
        <f>VLOOKUP(C846,'Active 2'!C$21:E$948,3,FALSE)</f>
        <v>23972.070907625752</v>
      </c>
      <c r="F846" s="15" t="s">
        <v>1198</v>
      </c>
      <c r="G846" t="str">
        <f t="shared" si="82"/>
        <v>53737.943</v>
      </c>
      <c r="H846" s="48">
        <f t="shared" si="83"/>
        <v>23972</v>
      </c>
      <c r="I846" s="168" t="s">
        <v>797</v>
      </c>
      <c r="J846" s="169" t="s">
        <v>798</v>
      </c>
      <c r="K846" s="168">
        <v>23972</v>
      </c>
      <c r="L846" s="168" t="s">
        <v>799</v>
      </c>
      <c r="M846" s="169" t="s">
        <v>1303</v>
      </c>
      <c r="N846" s="169"/>
      <c r="O846" s="170" t="s">
        <v>800</v>
      </c>
      <c r="P846" s="171" t="s">
        <v>1158</v>
      </c>
    </row>
    <row r="847" spans="1:16" x14ac:dyDescent="0.2">
      <c r="A847" s="48" t="str">
        <f t="shared" si="78"/>
        <v> AOEB 12 </v>
      </c>
      <c r="B847" s="15" t="str">
        <f t="shared" si="79"/>
        <v>I</v>
      </c>
      <c r="C847" s="48">
        <f t="shared" si="80"/>
        <v>53762.569000000003</v>
      </c>
      <c r="D847" t="str">
        <f t="shared" si="81"/>
        <v>vis</v>
      </c>
      <c r="E847">
        <f>VLOOKUP(C847,'Active 2'!C$21:E$948,3,FALSE)</f>
        <v>24001.063126512603</v>
      </c>
      <c r="F847" s="15" t="s">
        <v>1198</v>
      </c>
      <c r="G847" t="str">
        <f t="shared" si="82"/>
        <v>53762.5690</v>
      </c>
      <c r="H847" s="48">
        <f t="shared" si="83"/>
        <v>24001</v>
      </c>
      <c r="I847" s="168" t="s">
        <v>801</v>
      </c>
      <c r="J847" s="169" t="s">
        <v>802</v>
      </c>
      <c r="K847" s="168">
        <v>24001</v>
      </c>
      <c r="L847" s="168" t="s">
        <v>803</v>
      </c>
      <c r="M847" s="169" t="s">
        <v>2292</v>
      </c>
      <c r="N847" s="169" t="s">
        <v>2311</v>
      </c>
      <c r="O847" s="170" t="s">
        <v>1507</v>
      </c>
      <c r="P847" s="170" t="s">
        <v>1157</v>
      </c>
    </row>
    <row r="848" spans="1:16" x14ac:dyDescent="0.2">
      <c r="A848" s="48" t="str">
        <f t="shared" si="78"/>
        <v>VSB 45 </v>
      </c>
      <c r="B848" s="15" t="str">
        <f t="shared" si="79"/>
        <v>I</v>
      </c>
      <c r="C848" s="48">
        <f t="shared" si="80"/>
        <v>53771.917000000001</v>
      </c>
      <c r="D848" t="str">
        <f t="shared" si="81"/>
        <v>vis</v>
      </c>
      <c r="E848">
        <f>VLOOKUP(C848,'Active 2'!C$21:E$948,3,FALSE)</f>
        <v>24012.068537953935</v>
      </c>
      <c r="F848" s="15" t="s">
        <v>1198</v>
      </c>
      <c r="G848" t="str">
        <f t="shared" si="82"/>
        <v>53771.917</v>
      </c>
      <c r="H848" s="48">
        <f t="shared" si="83"/>
        <v>24012</v>
      </c>
      <c r="I848" s="168" t="s">
        <v>804</v>
      </c>
      <c r="J848" s="169" t="s">
        <v>805</v>
      </c>
      <c r="K848" s="168">
        <v>24012</v>
      </c>
      <c r="L848" s="168" t="s">
        <v>806</v>
      </c>
      <c r="M848" s="169" t="s">
        <v>1303</v>
      </c>
      <c r="N848" s="169"/>
      <c r="O848" s="170" t="s">
        <v>800</v>
      </c>
      <c r="P848" s="171" t="s">
        <v>1158</v>
      </c>
    </row>
    <row r="849" spans="1:16" x14ac:dyDescent="0.2">
      <c r="A849" s="48" t="str">
        <f t="shared" si="78"/>
        <v>VSB 45 </v>
      </c>
      <c r="B849" s="15" t="str">
        <f t="shared" si="79"/>
        <v>I</v>
      </c>
      <c r="C849" s="48">
        <f t="shared" si="80"/>
        <v>53967.277999999998</v>
      </c>
      <c r="D849" t="str">
        <f t="shared" si="81"/>
        <v>vis</v>
      </c>
      <c r="E849">
        <f>VLOOKUP(C849,'Active 2'!C$21:E$948,3,FALSE)</f>
        <v>24242.067274003384</v>
      </c>
      <c r="F849" s="15" t="s">
        <v>1198</v>
      </c>
      <c r="G849" t="str">
        <f t="shared" si="82"/>
        <v>53967.278</v>
      </c>
      <c r="H849" s="48">
        <f t="shared" si="83"/>
        <v>24242</v>
      </c>
      <c r="I849" s="168" t="s">
        <v>807</v>
      </c>
      <c r="J849" s="169" t="s">
        <v>808</v>
      </c>
      <c r="K849" s="168">
        <v>24242</v>
      </c>
      <c r="L849" s="168" t="s">
        <v>763</v>
      </c>
      <c r="M849" s="169" t="s">
        <v>1303</v>
      </c>
      <c r="N849" s="169"/>
      <c r="O849" s="170" t="s">
        <v>800</v>
      </c>
      <c r="P849" s="171" t="s">
        <v>1158</v>
      </c>
    </row>
    <row r="850" spans="1:16" x14ac:dyDescent="0.2">
      <c r="A850" s="48" t="str">
        <f t="shared" si="78"/>
        <v>OEJV 0107 </v>
      </c>
      <c r="B850" s="15" t="str">
        <f t="shared" si="79"/>
        <v>I</v>
      </c>
      <c r="C850" s="48">
        <f t="shared" si="80"/>
        <v>53993.608200000002</v>
      </c>
      <c r="D850" t="str">
        <f t="shared" si="81"/>
        <v>vis</v>
      </c>
      <c r="E850">
        <f>VLOOKUP(C850,'Active 2'!C$21:E$948,3,FALSE)</f>
        <v>24273.065849563143</v>
      </c>
      <c r="F850" s="15" t="s">
        <v>1198</v>
      </c>
      <c r="G850" t="str">
        <f t="shared" si="82"/>
        <v>53993.6082</v>
      </c>
      <c r="H850" s="48">
        <f t="shared" si="83"/>
        <v>24273</v>
      </c>
      <c r="I850" s="168" t="s">
        <v>809</v>
      </c>
      <c r="J850" s="169" t="s">
        <v>810</v>
      </c>
      <c r="K850" s="168">
        <v>24273</v>
      </c>
      <c r="L850" s="168" t="s">
        <v>811</v>
      </c>
      <c r="M850" s="169" t="s">
        <v>2292</v>
      </c>
      <c r="N850" s="169" t="s">
        <v>2293</v>
      </c>
      <c r="O850" s="170" t="s">
        <v>812</v>
      </c>
      <c r="P850" s="171" t="s">
        <v>1160</v>
      </c>
    </row>
    <row r="851" spans="1:16" x14ac:dyDescent="0.2">
      <c r="A851" s="48" t="str">
        <f t="shared" si="78"/>
        <v> AOEB 12 </v>
      </c>
      <c r="B851" s="15" t="str">
        <f t="shared" si="79"/>
        <v>I</v>
      </c>
      <c r="C851" s="48">
        <f t="shared" si="80"/>
        <v>54060.710899999998</v>
      </c>
      <c r="D851" t="str">
        <f t="shared" si="81"/>
        <v>vis</v>
      </c>
      <c r="E851">
        <f>VLOOKUP(C851,'Active 2'!C$21:E$948,3,FALSE)</f>
        <v>24352.065937531082</v>
      </c>
      <c r="F851" s="15" t="s">
        <v>1198</v>
      </c>
      <c r="G851" t="str">
        <f t="shared" si="82"/>
        <v>54060.7109</v>
      </c>
      <c r="H851" s="48">
        <f t="shared" si="83"/>
        <v>24352</v>
      </c>
      <c r="I851" s="168" t="s">
        <v>813</v>
      </c>
      <c r="J851" s="169" t="s">
        <v>814</v>
      </c>
      <c r="K851" s="168">
        <v>24352</v>
      </c>
      <c r="L851" s="168" t="s">
        <v>815</v>
      </c>
      <c r="M851" s="169" t="s">
        <v>2292</v>
      </c>
      <c r="N851" s="169" t="s">
        <v>2311</v>
      </c>
      <c r="O851" s="170" t="s">
        <v>2361</v>
      </c>
      <c r="P851" s="170" t="s">
        <v>1157</v>
      </c>
    </row>
    <row r="852" spans="1:16" x14ac:dyDescent="0.2">
      <c r="A852" s="48" t="str">
        <f t="shared" si="78"/>
        <v> AOEB 12 </v>
      </c>
      <c r="B852" s="15" t="str">
        <f t="shared" si="79"/>
        <v>I</v>
      </c>
      <c r="C852" s="48">
        <f t="shared" si="80"/>
        <v>54061.561000000002</v>
      </c>
      <c r="D852" t="str">
        <f t="shared" si="81"/>
        <v>vis</v>
      </c>
      <c r="E852">
        <f>VLOOKUP(C852,'Active 2'!C$21:E$948,3,FALSE)</f>
        <v>24353.066761265178</v>
      </c>
      <c r="F852" s="15" t="s">
        <v>1198</v>
      </c>
      <c r="G852" t="str">
        <f t="shared" si="82"/>
        <v>54061.561</v>
      </c>
      <c r="H852" s="48">
        <f t="shared" si="83"/>
        <v>24353</v>
      </c>
      <c r="I852" s="168" t="s">
        <v>816</v>
      </c>
      <c r="J852" s="169" t="s">
        <v>817</v>
      </c>
      <c r="K852" s="168">
        <v>24353</v>
      </c>
      <c r="L852" s="168" t="s">
        <v>763</v>
      </c>
      <c r="M852" s="169" t="s">
        <v>1303</v>
      </c>
      <c r="N852" s="169"/>
      <c r="O852" s="170" t="s">
        <v>2205</v>
      </c>
      <c r="P852" s="170" t="s">
        <v>1157</v>
      </c>
    </row>
    <row r="853" spans="1:16" x14ac:dyDescent="0.2">
      <c r="A853" s="48" t="str">
        <f t="shared" si="78"/>
        <v> AOEB 12 </v>
      </c>
      <c r="B853" s="15" t="str">
        <f t="shared" si="79"/>
        <v>I</v>
      </c>
      <c r="C853" s="48">
        <f t="shared" si="80"/>
        <v>54168.588000000003</v>
      </c>
      <c r="D853" t="str">
        <f t="shared" si="81"/>
        <v>vis</v>
      </c>
      <c r="E853">
        <f>VLOOKUP(C853,'Active 2'!C$21:E$948,3,FALSE)</f>
        <v>24479.069774779466</v>
      </c>
      <c r="F853" s="15" t="s">
        <v>1198</v>
      </c>
      <c r="G853" t="str">
        <f t="shared" si="82"/>
        <v>54168.588</v>
      </c>
      <c r="H853" s="48">
        <f t="shared" si="83"/>
        <v>24479</v>
      </c>
      <c r="I853" s="168" t="s">
        <v>818</v>
      </c>
      <c r="J853" s="169" t="s">
        <v>819</v>
      </c>
      <c r="K853" s="168">
        <v>24479</v>
      </c>
      <c r="L853" s="168" t="s">
        <v>820</v>
      </c>
      <c r="M853" s="169" t="s">
        <v>1303</v>
      </c>
      <c r="N853" s="169"/>
      <c r="O853" s="170" t="s">
        <v>2186</v>
      </c>
      <c r="P853" s="170" t="s">
        <v>1157</v>
      </c>
    </row>
    <row r="854" spans="1:16" x14ac:dyDescent="0.2">
      <c r="A854" s="48" t="str">
        <f t="shared" si="78"/>
        <v>BAVM 193 </v>
      </c>
      <c r="B854" s="15" t="str">
        <f t="shared" si="79"/>
        <v>I</v>
      </c>
      <c r="C854" s="48">
        <f t="shared" si="80"/>
        <v>54452.287100000001</v>
      </c>
      <c r="D854" t="str">
        <f t="shared" si="81"/>
        <v>vis</v>
      </c>
      <c r="E854">
        <f>VLOOKUP(C854,'Active 2'!C$21:E$948,3,FALSE)</f>
        <v>24813.069060298923</v>
      </c>
      <c r="F854" s="15" t="s">
        <v>1198</v>
      </c>
      <c r="G854" t="str">
        <f t="shared" si="82"/>
        <v>54452.2871</v>
      </c>
      <c r="H854" s="48">
        <f t="shared" si="83"/>
        <v>24813</v>
      </c>
      <c r="I854" s="168" t="s">
        <v>821</v>
      </c>
      <c r="J854" s="169" t="s">
        <v>822</v>
      </c>
      <c r="K854" s="168">
        <v>24813</v>
      </c>
      <c r="L854" s="168" t="s">
        <v>823</v>
      </c>
      <c r="M854" s="169" t="s">
        <v>2292</v>
      </c>
      <c r="N854" s="169" t="s">
        <v>2264</v>
      </c>
      <c r="O854" s="170" t="s">
        <v>2306</v>
      </c>
      <c r="P854" s="171" t="s">
        <v>1165</v>
      </c>
    </row>
    <row r="855" spans="1:16" x14ac:dyDescent="0.2">
      <c r="A855" s="48" t="str">
        <f t="shared" si="78"/>
        <v>BAVM 203 </v>
      </c>
      <c r="B855" s="15" t="str">
        <f t="shared" si="79"/>
        <v>I</v>
      </c>
      <c r="C855" s="48">
        <f t="shared" si="80"/>
        <v>54784.405200000001</v>
      </c>
      <c r="D855" t="str">
        <f t="shared" si="81"/>
        <v>vis</v>
      </c>
      <c r="E855">
        <f>VLOOKUP(C855,'Active 2'!C$21:E$948,3,FALSE)</f>
        <v>25204.072091708189</v>
      </c>
      <c r="F855" s="15" t="s">
        <v>1198</v>
      </c>
      <c r="G855" t="str">
        <f t="shared" si="82"/>
        <v>54784.4052</v>
      </c>
      <c r="H855" s="48">
        <f t="shared" si="83"/>
        <v>25204</v>
      </c>
      <c r="I855" s="168" t="s">
        <v>824</v>
      </c>
      <c r="J855" s="169" t="s">
        <v>825</v>
      </c>
      <c r="K855" s="168">
        <v>25204</v>
      </c>
      <c r="L855" s="168" t="s">
        <v>2324</v>
      </c>
      <c r="M855" s="169" t="s">
        <v>2292</v>
      </c>
      <c r="N855" s="169" t="s">
        <v>2264</v>
      </c>
      <c r="O855" s="170" t="s">
        <v>2306</v>
      </c>
      <c r="P855" s="171" t="s">
        <v>1167</v>
      </c>
    </row>
    <row r="856" spans="1:16" x14ac:dyDescent="0.2">
      <c r="A856" s="48" t="str">
        <f t="shared" si="78"/>
        <v>VSB 50 </v>
      </c>
      <c r="B856" s="15" t="str">
        <f t="shared" si="79"/>
        <v>I</v>
      </c>
      <c r="C856" s="48">
        <f t="shared" si="80"/>
        <v>55192.1224</v>
      </c>
      <c r="D856" t="str">
        <f t="shared" si="81"/>
        <v>vis</v>
      </c>
      <c r="E856">
        <f>VLOOKUP(C856,'Active 2'!C$21:E$948,3,FALSE)</f>
        <v>25684.078032840869</v>
      </c>
      <c r="F856" s="15" t="s">
        <v>1198</v>
      </c>
      <c r="G856" t="str">
        <f t="shared" si="82"/>
        <v>55192.1224</v>
      </c>
      <c r="H856" s="48">
        <f t="shared" si="83"/>
        <v>25684</v>
      </c>
      <c r="I856" s="168" t="s">
        <v>826</v>
      </c>
      <c r="J856" s="169" t="s">
        <v>827</v>
      </c>
      <c r="K856" s="168">
        <v>25684</v>
      </c>
      <c r="L856" s="168" t="s">
        <v>828</v>
      </c>
      <c r="M856" s="169" t="s">
        <v>2292</v>
      </c>
      <c r="N856" s="169" t="s">
        <v>829</v>
      </c>
      <c r="O856" s="170" t="s">
        <v>830</v>
      </c>
      <c r="P856" s="171" t="s">
        <v>1171</v>
      </c>
    </row>
    <row r="857" spans="1:16" x14ac:dyDescent="0.2">
      <c r="A857" s="48" t="str">
        <f t="shared" si="78"/>
        <v>OEJV 0137 </v>
      </c>
      <c r="B857" s="15" t="str">
        <f t="shared" si="79"/>
        <v>I</v>
      </c>
      <c r="C857" s="48">
        <f t="shared" si="80"/>
        <v>55461.385000000002</v>
      </c>
      <c r="D857" t="str">
        <f t="shared" si="81"/>
        <v>vis</v>
      </c>
      <c r="E857">
        <f>VLOOKUP(C857,'Active 2'!C$21:E$948,3,FALSE)</f>
        <v>26001.081209858745</v>
      </c>
      <c r="F857" s="15" t="s">
        <v>1198</v>
      </c>
      <c r="G857" t="str">
        <f t="shared" si="82"/>
        <v>55461.3850</v>
      </c>
      <c r="H857" s="48">
        <f t="shared" si="83"/>
        <v>26001</v>
      </c>
      <c r="I857" s="168" t="s">
        <v>831</v>
      </c>
      <c r="J857" s="169" t="s">
        <v>832</v>
      </c>
      <c r="K857" s="168">
        <v>26001</v>
      </c>
      <c r="L857" s="168" t="s">
        <v>833</v>
      </c>
      <c r="M857" s="169" t="s">
        <v>2292</v>
      </c>
      <c r="N857" s="169" t="s">
        <v>2293</v>
      </c>
      <c r="O857" s="170" t="s">
        <v>812</v>
      </c>
      <c r="P857" s="171" t="s">
        <v>834</v>
      </c>
    </row>
    <row r="858" spans="1:16" x14ac:dyDescent="0.2">
      <c r="A858" s="48" t="str">
        <f t="shared" si="78"/>
        <v> JAAVSO 41;122 </v>
      </c>
      <c r="B858" s="15" t="str">
        <f t="shared" si="79"/>
        <v>I</v>
      </c>
      <c r="C858" s="48">
        <f t="shared" si="80"/>
        <v>55962.537900000003</v>
      </c>
      <c r="D858" t="str">
        <f t="shared" si="81"/>
        <v>vis</v>
      </c>
      <c r="E858">
        <f>VLOOKUP(C858,'Active 2'!C$21:E$948,3,FALSE)</f>
        <v>26591.089110962432</v>
      </c>
      <c r="F858" s="15" t="s">
        <v>1198</v>
      </c>
      <c r="G858" t="str">
        <f t="shared" si="82"/>
        <v>55962.5379</v>
      </c>
      <c r="H858" s="48">
        <f t="shared" si="83"/>
        <v>26591</v>
      </c>
      <c r="I858" s="168" t="s">
        <v>835</v>
      </c>
      <c r="J858" s="169" t="s">
        <v>836</v>
      </c>
      <c r="K858" s="168" t="s">
        <v>837</v>
      </c>
      <c r="L858" s="168" t="s">
        <v>838</v>
      </c>
      <c r="M858" s="169" t="s">
        <v>2292</v>
      </c>
      <c r="N858" s="169" t="s">
        <v>1198</v>
      </c>
      <c r="O858" s="170" t="s">
        <v>2357</v>
      </c>
      <c r="P858" s="170" t="s">
        <v>1181</v>
      </c>
    </row>
    <row r="859" spans="1:16" x14ac:dyDescent="0.2">
      <c r="A859" s="48" t="str">
        <f t="shared" si="78"/>
        <v>VSB 55 </v>
      </c>
      <c r="B859" s="15" t="str">
        <f t="shared" si="79"/>
        <v>I</v>
      </c>
      <c r="C859" s="48">
        <f t="shared" si="80"/>
        <v>56225.006500000003</v>
      </c>
      <c r="D859" t="str">
        <f t="shared" si="81"/>
        <v>vis</v>
      </c>
      <c r="E859">
        <f>VLOOKUP(C859,'Active 2'!C$21:E$948,3,FALSE)</f>
        <v>26900.093703755618</v>
      </c>
      <c r="F859" s="15" t="s">
        <v>1198</v>
      </c>
      <c r="G859" t="str">
        <f t="shared" si="82"/>
        <v>56225.0065</v>
      </c>
      <c r="H859" s="48">
        <f t="shared" si="83"/>
        <v>26900</v>
      </c>
      <c r="I859" s="168" t="s">
        <v>839</v>
      </c>
      <c r="J859" s="169" t="s">
        <v>840</v>
      </c>
      <c r="K859" s="168" t="s">
        <v>841</v>
      </c>
      <c r="L859" s="168" t="s">
        <v>842</v>
      </c>
      <c r="M859" s="169" t="s">
        <v>2292</v>
      </c>
      <c r="N859" s="169" t="s">
        <v>829</v>
      </c>
      <c r="O859" s="170" t="s">
        <v>830</v>
      </c>
      <c r="P859" s="171" t="s">
        <v>1184</v>
      </c>
    </row>
    <row r="860" spans="1:16" x14ac:dyDescent="0.2">
      <c r="A860" s="48" t="str">
        <f t="shared" si="78"/>
        <v> JAAVSO 43-1 </v>
      </c>
      <c r="B860" s="15" t="str">
        <f t="shared" si="79"/>
        <v>I</v>
      </c>
      <c r="C860" s="48">
        <f t="shared" si="80"/>
        <v>56253.886100000003</v>
      </c>
      <c r="D860" t="str">
        <f t="shared" si="81"/>
        <v>vis</v>
      </c>
      <c r="E860">
        <f>VLOOKUP(C860,'Active 2'!C$21:E$948,3,FALSE)</f>
        <v>26934.093690946582</v>
      </c>
      <c r="F860" s="15" t="s">
        <v>1198</v>
      </c>
      <c r="G860" t="str">
        <f t="shared" si="82"/>
        <v>56253.8861</v>
      </c>
      <c r="H860" s="48">
        <f t="shared" si="83"/>
        <v>26934</v>
      </c>
      <c r="I860" s="168" t="s">
        <v>843</v>
      </c>
      <c r="J860" s="169" t="s">
        <v>844</v>
      </c>
      <c r="K860" s="168" t="s">
        <v>845</v>
      </c>
      <c r="L860" s="168" t="s">
        <v>842</v>
      </c>
      <c r="M860" s="169" t="s">
        <v>2292</v>
      </c>
      <c r="N860" s="169" t="s">
        <v>1198</v>
      </c>
      <c r="O860" s="170" t="s">
        <v>714</v>
      </c>
      <c r="P860" s="170" t="s">
        <v>1185</v>
      </c>
    </row>
    <row r="861" spans="1:16" x14ac:dyDescent="0.2">
      <c r="A861" s="48" t="str">
        <f t="shared" si="78"/>
        <v>VSB 55 </v>
      </c>
      <c r="B861" s="15" t="str">
        <f t="shared" si="79"/>
        <v>I</v>
      </c>
      <c r="C861" s="48">
        <f t="shared" si="80"/>
        <v>56275.122300000003</v>
      </c>
      <c r="D861" t="str">
        <f t="shared" si="81"/>
        <v>vis</v>
      </c>
      <c r="E861">
        <f>VLOOKUP(C861,'Active 2'!C$21:E$948,3,FALSE)</f>
        <v>26959.095094289587</v>
      </c>
      <c r="F861" s="15" t="s">
        <v>1198</v>
      </c>
      <c r="G861" t="str">
        <f t="shared" si="82"/>
        <v>56275.1223</v>
      </c>
      <c r="H861" s="48">
        <f t="shared" si="83"/>
        <v>26959</v>
      </c>
      <c r="I861" s="168" t="s">
        <v>846</v>
      </c>
      <c r="J861" s="169" t="s">
        <v>847</v>
      </c>
      <c r="K861" s="168" t="s">
        <v>848</v>
      </c>
      <c r="L861" s="168" t="s">
        <v>849</v>
      </c>
      <c r="M861" s="169" t="s">
        <v>2292</v>
      </c>
      <c r="N861" s="169" t="s">
        <v>1198</v>
      </c>
      <c r="O861" s="170" t="s">
        <v>608</v>
      </c>
      <c r="P861" s="171" t="s">
        <v>1184</v>
      </c>
    </row>
    <row r="862" spans="1:16" x14ac:dyDescent="0.2">
      <c r="A862" s="48" t="str">
        <f t="shared" si="78"/>
        <v> JAAVSO 43-1 </v>
      </c>
      <c r="B862" s="15" t="str">
        <f t="shared" si="79"/>
        <v>I</v>
      </c>
      <c r="C862" s="48">
        <f t="shared" si="80"/>
        <v>56953.805200000003</v>
      </c>
      <c r="D862" t="str">
        <f t="shared" si="81"/>
        <v>vis</v>
      </c>
      <c r="E862">
        <f>VLOOKUP(C862,'Active 2'!C$21:E$948,3,FALSE)</f>
        <v>27758.109274081751</v>
      </c>
      <c r="F862" s="15" t="s">
        <v>1198</v>
      </c>
      <c r="G862" t="str">
        <f t="shared" si="82"/>
        <v>56953.8052</v>
      </c>
      <c r="H862" s="48">
        <f t="shared" si="83"/>
        <v>27758</v>
      </c>
      <c r="I862" s="168" t="s">
        <v>850</v>
      </c>
      <c r="J862" s="169" t="s">
        <v>851</v>
      </c>
      <c r="K862" s="168">
        <v>27758</v>
      </c>
      <c r="L862" s="168" t="s">
        <v>852</v>
      </c>
      <c r="M862" s="169" t="s">
        <v>2292</v>
      </c>
      <c r="N862" s="169" t="s">
        <v>1198</v>
      </c>
      <c r="O862" s="170" t="s">
        <v>1507</v>
      </c>
      <c r="P862" s="170" t="s">
        <v>1185</v>
      </c>
    </row>
  </sheetData>
  <sheetProtection selectLockedCells="1" selectUnlockedCells="1"/>
  <phoneticPr fontId="25" type="noConversion"/>
  <hyperlinks>
    <hyperlink ref="A3" r:id="rId1" xr:uid="{00000000-0004-0000-0300-000000000000}"/>
    <hyperlink ref="P11" r:id="rId2" xr:uid="{00000000-0004-0000-0300-000001000000}"/>
    <hyperlink ref="P13" r:id="rId3" xr:uid="{00000000-0004-0000-0300-000002000000}"/>
    <hyperlink ref="P14" r:id="rId4" xr:uid="{00000000-0004-0000-0300-000003000000}"/>
    <hyperlink ref="P15" r:id="rId5" xr:uid="{00000000-0004-0000-0300-000004000000}"/>
    <hyperlink ref="P16" r:id="rId6" xr:uid="{00000000-0004-0000-0300-000005000000}"/>
    <hyperlink ref="P17" r:id="rId7" xr:uid="{00000000-0004-0000-0300-000006000000}"/>
    <hyperlink ref="P18" r:id="rId8" xr:uid="{00000000-0004-0000-0300-000007000000}"/>
    <hyperlink ref="P19" r:id="rId9" xr:uid="{00000000-0004-0000-0300-000008000000}"/>
    <hyperlink ref="P20" r:id="rId10" xr:uid="{00000000-0004-0000-0300-000009000000}"/>
    <hyperlink ref="P21" r:id="rId11" xr:uid="{00000000-0004-0000-0300-00000A000000}"/>
    <hyperlink ref="P22" r:id="rId12" xr:uid="{00000000-0004-0000-0300-00000B000000}"/>
    <hyperlink ref="P23" r:id="rId13" xr:uid="{00000000-0004-0000-0300-00000C000000}"/>
    <hyperlink ref="P24" r:id="rId14" xr:uid="{00000000-0004-0000-0300-00000D000000}"/>
    <hyperlink ref="P25" r:id="rId15" xr:uid="{00000000-0004-0000-0300-00000E000000}"/>
    <hyperlink ref="P26" r:id="rId16" xr:uid="{00000000-0004-0000-0300-00000F000000}"/>
    <hyperlink ref="P27" r:id="rId17" xr:uid="{00000000-0004-0000-0300-000010000000}"/>
    <hyperlink ref="P28" r:id="rId18" xr:uid="{00000000-0004-0000-0300-000011000000}"/>
    <hyperlink ref="P29" r:id="rId19" xr:uid="{00000000-0004-0000-0300-000012000000}"/>
    <hyperlink ref="P30" r:id="rId20" xr:uid="{00000000-0004-0000-0300-000013000000}"/>
    <hyperlink ref="P31" r:id="rId21" xr:uid="{00000000-0004-0000-0300-000014000000}"/>
    <hyperlink ref="P32" r:id="rId22" xr:uid="{00000000-0004-0000-0300-000015000000}"/>
    <hyperlink ref="P43" r:id="rId23" xr:uid="{00000000-0004-0000-0300-000016000000}"/>
    <hyperlink ref="P45" r:id="rId24" xr:uid="{00000000-0004-0000-0300-000017000000}"/>
    <hyperlink ref="P46" r:id="rId25" xr:uid="{00000000-0004-0000-0300-000018000000}"/>
    <hyperlink ref="P51" r:id="rId26" xr:uid="{00000000-0004-0000-0300-000019000000}"/>
    <hyperlink ref="P58" r:id="rId27" xr:uid="{00000000-0004-0000-0300-00001A000000}"/>
    <hyperlink ref="P69" r:id="rId28" xr:uid="{00000000-0004-0000-0300-00001B000000}"/>
    <hyperlink ref="P84" r:id="rId29" xr:uid="{00000000-0004-0000-0300-00001C000000}"/>
    <hyperlink ref="P86" r:id="rId30" xr:uid="{00000000-0004-0000-0300-00001D000000}"/>
    <hyperlink ref="P201" r:id="rId31" xr:uid="{00000000-0004-0000-0300-00001E000000}"/>
    <hyperlink ref="P343" r:id="rId32" xr:uid="{00000000-0004-0000-0300-00001F000000}"/>
    <hyperlink ref="P347" r:id="rId33" xr:uid="{00000000-0004-0000-0300-000020000000}"/>
    <hyperlink ref="P378" r:id="rId34" xr:uid="{00000000-0004-0000-0300-000021000000}"/>
    <hyperlink ref="P381" r:id="rId35" xr:uid="{00000000-0004-0000-0300-000022000000}"/>
    <hyperlink ref="P382" r:id="rId36" xr:uid="{00000000-0004-0000-0300-000023000000}"/>
    <hyperlink ref="P383" r:id="rId37" xr:uid="{00000000-0004-0000-0300-000024000000}"/>
    <hyperlink ref="P384" r:id="rId38" xr:uid="{00000000-0004-0000-0300-000025000000}"/>
    <hyperlink ref="P385" r:id="rId39" xr:uid="{00000000-0004-0000-0300-000026000000}"/>
    <hyperlink ref="P386" r:id="rId40" xr:uid="{00000000-0004-0000-0300-000027000000}"/>
    <hyperlink ref="P387" r:id="rId41" xr:uid="{00000000-0004-0000-0300-000028000000}"/>
    <hyperlink ref="P388" r:id="rId42" xr:uid="{00000000-0004-0000-0300-000029000000}"/>
    <hyperlink ref="P389" r:id="rId43" xr:uid="{00000000-0004-0000-0300-00002A000000}"/>
    <hyperlink ref="P390" r:id="rId44" xr:uid="{00000000-0004-0000-0300-00002B000000}"/>
    <hyperlink ref="P391" r:id="rId45" xr:uid="{00000000-0004-0000-0300-00002C000000}"/>
    <hyperlink ref="P392" r:id="rId46" xr:uid="{00000000-0004-0000-0300-00002D000000}"/>
    <hyperlink ref="P393" r:id="rId47" xr:uid="{00000000-0004-0000-0300-00002E000000}"/>
    <hyperlink ref="P394" r:id="rId48" xr:uid="{00000000-0004-0000-0300-00002F000000}"/>
    <hyperlink ref="P396" r:id="rId49" xr:uid="{00000000-0004-0000-0300-000030000000}"/>
    <hyperlink ref="P398" r:id="rId50" xr:uid="{00000000-0004-0000-0300-000031000000}"/>
    <hyperlink ref="P402" r:id="rId51" xr:uid="{00000000-0004-0000-0300-000032000000}"/>
    <hyperlink ref="P403" r:id="rId52" xr:uid="{00000000-0004-0000-0300-000033000000}"/>
    <hyperlink ref="P404" r:id="rId53" xr:uid="{00000000-0004-0000-0300-000034000000}"/>
    <hyperlink ref="P405" r:id="rId54" xr:uid="{00000000-0004-0000-0300-000035000000}"/>
    <hyperlink ref="P407" r:id="rId55" xr:uid="{00000000-0004-0000-0300-000036000000}"/>
    <hyperlink ref="P412" r:id="rId56" xr:uid="{00000000-0004-0000-0300-000037000000}"/>
    <hyperlink ref="P414" r:id="rId57" xr:uid="{00000000-0004-0000-0300-000038000000}"/>
    <hyperlink ref="P415" r:id="rId58" xr:uid="{00000000-0004-0000-0300-000039000000}"/>
    <hyperlink ref="P416" r:id="rId59" xr:uid="{00000000-0004-0000-0300-00003A000000}"/>
    <hyperlink ref="P727" r:id="rId60" xr:uid="{00000000-0004-0000-0300-00003B000000}"/>
    <hyperlink ref="P728" r:id="rId61" xr:uid="{00000000-0004-0000-0300-00003C000000}"/>
    <hyperlink ref="P767" r:id="rId62" xr:uid="{00000000-0004-0000-0300-00003D000000}"/>
    <hyperlink ref="P768" r:id="rId63" xr:uid="{00000000-0004-0000-0300-00003E000000}"/>
    <hyperlink ref="P773" r:id="rId64" xr:uid="{00000000-0004-0000-0300-00003F000000}"/>
    <hyperlink ref="P775" r:id="rId65" xr:uid="{00000000-0004-0000-0300-000040000000}"/>
    <hyperlink ref="P777" r:id="rId66" xr:uid="{00000000-0004-0000-0300-000041000000}"/>
    <hyperlink ref="P792" r:id="rId67" xr:uid="{00000000-0004-0000-0300-000042000000}"/>
    <hyperlink ref="P807" r:id="rId68" xr:uid="{00000000-0004-0000-0300-000043000000}"/>
    <hyperlink ref="P815" r:id="rId69" xr:uid="{00000000-0004-0000-0300-000044000000}"/>
    <hyperlink ref="P816" r:id="rId70" xr:uid="{00000000-0004-0000-0300-000045000000}"/>
    <hyperlink ref="P819" r:id="rId71" xr:uid="{00000000-0004-0000-0300-000046000000}"/>
    <hyperlink ref="P821" r:id="rId72" xr:uid="{00000000-0004-0000-0300-000047000000}"/>
    <hyperlink ref="P824" r:id="rId73" xr:uid="{00000000-0004-0000-0300-000048000000}"/>
    <hyperlink ref="P830" r:id="rId74" xr:uid="{00000000-0004-0000-0300-000049000000}"/>
    <hyperlink ref="P841" r:id="rId75" xr:uid="{00000000-0004-0000-0300-00004A000000}"/>
    <hyperlink ref="P842" r:id="rId76" xr:uid="{00000000-0004-0000-0300-00004B000000}"/>
    <hyperlink ref="P843" r:id="rId77" xr:uid="{00000000-0004-0000-0300-00004C000000}"/>
    <hyperlink ref="P844" r:id="rId78" xr:uid="{00000000-0004-0000-0300-00004D000000}"/>
    <hyperlink ref="P846" r:id="rId79" xr:uid="{00000000-0004-0000-0300-00004E000000}"/>
    <hyperlink ref="P848" r:id="rId80" xr:uid="{00000000-0004-0000-0300-00004F000000}"/>
    <hyperlink ref="P849" r:id="rId81" xr:uid="{00000000-0004-0000-0300-000050000000}"/>
    <hyperlink ref="P850" r:id="rId82" xr:uid="{00000000-0004-0000-0300-000051000000}"/>
    <hyperlink ref="P854" r:id="rId83" xr:uid="{00000000-0004-0000-0300-000052000000}"/>
    <hyperlink ref="P855" r:id="rId84" xr:uid="{00000000-0004-0000-0300-000053000000}"/>
    <hyperlink ref="P856" r:id="rId85" xr:uid="{00000000-0004-0000-0300-000054000000}"/>
    <hyperlink ref="P857" r:id="rId86" xr:uid="{00000000-0004-0000-0300-000055000000}"/>
    <hyperlink ref="P859" r:id="rId87" xr:uid="{00000000-0004-0000-0300-000056000000}"/>
    <hyperlink ref="P861" r:id="rId88" xr:uid="{00000000-0004-0000-0300-000057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Active 1</vt:lpstr>
      <vt:lpstr>Graphs 1</vt:lpstr>
      <vt:lpstr>Active 2</vt:lpstr>
      <vt:lpstr>A (3)</vt:lpstr>
      <vt:lpstr>BAV</vt:lpstr>
      <vt:lpstr>'A (3)'!solver_adj</vt:lpstr>
      <vt:lpstr>'Active 1'!solver_adj</vt:lpstr>
      <vt:lpstr>'A (3)'!solver_opt</vt:lpstr>
      <vt:lpstr>'Active 1'!solver_opt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2022-03-30T06:12:36Z</dcterms:created>
  <dcterms:modified xsi:type="dcterms:W3CDTF">2025-01-07T07:24:59Z</dcterms:modified>
</cp:coreProperties>
</file>